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fileSharing readOnlyRecommended="1"/>
  <workbookPr filterPrivacy="1" showInkAnnotation="0" codeName="ThisWorkbook" defaultThemeVersion="124226"/>
  <xr:revisionPtr revIDLastSave="1" documentId="11_6EE0833E9571D1C0D8A5924DF89FA7FB2B4D5E81" xr6:coauthVersionLast="45" xr6:coauthVersionMax="45" xr10:uidLastSave="{61CC9C95-8828-4D17-85B6-BD6231CB9AD9}"/>
  <bookViews>
    <workbookView xWindow="-120" yWindow="-120" windowWidth="29040" windowHeight="15840" tabRatio="866" xr2:uid="{00000000-000D-0000-FFFF-FFFF00000000}"/>
  </bookViews>
  <sheets>
    <sheet name="Front &amp; Preliminaries" sheetId="23" r:id="rId1"/>
    <sheet name="Guidance" sheetId="7" r:id="rId2"/>
    <sheet name="Cover" sheetId="24" r:id="rId3"/>
    <sheet name="General" sheetId="40" r:id="rId4"/>
    <sheet name="Utility" sheetId="41" r:id="rId5"/>
    <sheet name="Construction 1" sheetId="42" r:id="rId6"/>
    <sheet name="Construction 2" sheetId="43" r:id="rId7"/>
    <sheet name="Construction 3" sheetId="44" r:id="rId8"/>
    <sheet name="Construction 4" sheetId="45" r:id="rId9"/>
    <sheet name="LOS 1" sheetId="46" r:id="rId10"/>
    <sheet name="LOS 2, Silencer &amp; Coolers 1" sheetId="47" r:id="rId11"/>
    <sheet name="Coolers 2" sheetId="48" r:id="rId12"/>
    <sheet name="Controls &amp; Instruments 1" sheetId="49" r:id="rId13"/>
    <sheet name="Controls &amp; Instruments 2" sheetId="50" r:id="rId14"/>
    <sheet name="Inspect, Ship &amp; Other" sheetId="51" r:id="rId15"/>
    <sheet name="SVL" sheetId="52" r:id="rId16"/>
    <sheet name="Motor" sheetId="53" r:id="rId17"/>
    <sheet name="Supplement" sheetId="13" r:id="rId18"/>
    <sheet name="Backover" sheetId="54" r:id="rId19"/>
  </sheets>
  <definedNames>
    <definedName name="Client_Name">Cover!$S$6</definedName>
    <definedName name="DocNo._Version_No.">'Front &amp; Preliminaries'!$A$158</definedName>
    <definedName name="Document_No">Cover!$S$20</definedName>
    <definedName name="Document_Rev">Cover!$S$22</definedName>
    <definedName name="driver_type">General!$U$11</definedName>
    <definedName name="electrical_group" localSheetId="3">Utility!$AP$7:$AX$7</definedName>
    <definedName name="electrical_group" localSheetId="4">Utility!$AP$7:$AX$7</definedName>
    <definedName name="electrical_group_lcp" localSheetId="12">'Controls &amp; Instruments 1'!$AP$27:$AX$27</definedName>
    <definedName name="electrical_temp_class">Utility!$AP$8:$BD$8</definedName>
    <definedName name="electrical_temp_class_lcp">'Controls &amp; Instruments 1'!$AP$28:$BD$28</definedName>
    <definedName name="_xlnm.Print_Area" localSheetId="5">'Construction 1'!$A$1:$AM$63</definedName>
    <definedName name="_xlnm.Print_Area" localSheetId="6">'Construction 2'!$A$1:$AM$63</definedName>
    <definedName name="_xlnm.Print_Area" localSheetId="7">'Construction 3'!$A$1:$AM$63</definedName>
    <definedName name="_xlnm.Print_Area" localSheetId="8">'Construction 4'!$A$1:$AM$63</definedName>
    <definedName name="_xlnm.Print_Area" localSheetId="12">'Controls &amp; Instruments 1'!$A$1:$AM$63</definedName>
    <definedName name="_xlnm.Print_Area" localSheetId="13">'Controls &amp; Instruments 2'!$A$1:$AM$63</definedName>
    <definedName name="_xlnm.Print_Area" localSheetId="11">'Coolers 2'!$A$1:$AM$63</definedName>
    <definedName name="_xlnm.Print_Area" localSheetId="2">Cover!$A$1:$AM$53</definedName>
    <definedName name="_xlnm.Print_Area" localSheetId="0">'Front &amp; Preliminaries'!$A$1:$T$197</definedName>
    <definedName name="_xlnm.Print_Area" localSheetId="3">General!$A$1:$AM$63</definedName>
    <definedName name="_xlnm.Print_Area" localSheetId="1">Guidance!$A$1:$AM$53</definedName>
    <definedName name="_xlnm.Print_Area" localSheetId="14">'Inspect, Ship &amp; Other'!$A$1:$AM$63</definedName>
    <definedName name="_xlnm.Print_Area" localSheetId="9">'LOS 1'!$A$1:$AM$63</definedName>
    <definedName name="_xlnm.Print_Area" localSheetId="10">'LOS 2, Silencer &amp; Coolers 1'!$A$1:$AM$63</definedName>
    <definedName name="_xlnm.Print_Area" localSheetId="16">Motor!$A$1:$AM$63</definedName>
    <definedName name="_xlnm.Print_Area" localSheetId="17">Supplement!$A$1:$AM$63</definedName>
    <definedName name="_xlnm.Print_Area" localSheetId="15">SVL!$A$1:$AM$63</definedName>
    <definedName name="_xlnm.Print_Area" localSheetId="4">Utility!$A$1:$AM$63</definedName>
    <definedName name="Project_location">Cover!$S$10</definedName>
    <definedName name="Project_title">Cover!$S$8</definedName>
    <definedName name="Service">Cover!$S$16</definedName>
    <definedName name="Tag_No">Cover!$S$14</definedName>
    <definedName name="total_page">Cover!$AL$53</definedName>
    <definedName name="unit_si">General!$AQ$7</definedName>
    <definedName name="unit_usc">General!$AR$7</definedName>
    <definedName name="units">General!$U$7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46" l="1"/>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3" i="46"/>
  <c r="A2" i="46"/>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3" i="50"/>
  <c r="A2" i="50"/>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3" i="51"/>
  <c r="A2" i="51"/>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3" i="52"/>
  <c r="A2" i="52"/>
  <c r="A4" i="53"/>
  <c r="A5" i="53"/>
  <c r="A6" i="53"/>
  <c r="A7" i="53"/>
  <c r="A8" i="53"/>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49" i="53"/>
  <c r="A50" i="53"/>
  <c r="A51" i="53"/>
  <c r="A52" i="53"/>
  <c r="A53" i="53"/>
  <c r="A54" i="53"/>
  <c r="A55" i="53"/>
  <c r="A56" i="53"/>
  <c r="A57" i="53"/>
  <c r="A58" i="53"/>
  <c r="A59" i="53"/>
  <c r="A60" i="53"/>
  <c r="A61" i="53"/>
  <c r="A62" i="53"/>
  <c r="A3" i="53"/>
  <c r="A2" i="5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3" i="13"/>
  <c r="A2" i="13"/>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3" i="49"/>
  <c r="A2" i="49"/>
  <c r="A4" i="48"/>
  <c r="A5"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3" i="48"/>
  <c r="A2" i="48"/>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3" i="47"/>
  <c r="A2" i="47"/>
  <c r="A4" i="45"/>
  <c r="A5" i="45"/>
  <c r="A6" i="45"/>
  <c r="A7" i="45"/>
  <c r="A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3" i="45"/>
  <c r="A2" i="45"/>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3" i="44"/>
  <c r="A2" i="44"/>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3" i="43"/>
  <c r="A2" i="43"/>
  <c r="A4" i="42"/>
  <c r="A5" i="42"/>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3" i="42"/>
  <c r="A2" i="42"/>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3" i="41"/>
  <c r="A2" i="41"/>
  <c r="AL63" i="13" l="1"/>
  <c r="AL63" i="53"/>
  <c r="AL63" i="52"/>
  <c r="AL63" i="51"/>
  <c r="AL63" i="50"/>
  <c r="AL63" i="49"/>
  <c r="AL63" i="48"/>
  <c r="AL63" i="47"/>
  <c r="AL63" i="46"/>
  <c r="AL63" i="45"/>
  <c r="AL63" i="44"/>
  <c r="AL63" i="43"/>
  <c r="AL63" i="42"/>
  <c r="AL63" i="41"/>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L63" i="40"/>
  <c r="AB55" i="46"/>
  <c r="AW15" i="44"/>
  <c r="AX15" i="44"/>
  <c r="AY15" i="44"/>
  <c r="AT25" i="44" s="1"/>
  <c r="AZ15" i="44"/>
  <c r="BA15" i="44"/>
  <c r="BB15" i="44"/>
  <c r="BC15" i="44"/>
  <c r="BD15" i="44"/>
  <c r="BE15" i="44"/>
  <c r="BF15" i="44"/>
  <c r="BG15" i="44"/>
  <c r="BH15" i="44"/>
  <c r="BI15" i="44"/>
  <c r="BJ15" i="44"/>
  <c r="BK15" i="44"/>
  <c r="BL15" i="44"/>
  <c r="BM15" i="44"/>
  <c r="AT20" i="44" l="1"/>
  <c r="AT26" i="44"/>
  <c r="AT24" i="44"/>
  <c r="AT27" i="44"/>
  <c r="AT28" i="44"/>
  <c r="AT16" i="44"/>
  <c r="AT17" i="44"/>
  <c r="AT21" i="44"/>
  <c r="AT18" i="44"/>
  <c r="AT22" i="44"/>
  <c r="AT19" i="44"/>
  <c r="AT23" i="44"/>
  <c r="AS42" i="53" l="1"/>
  <c r="AB42" i="53" s="1"/>
  <c r="AS43" i="53"/>
  <c r="AB43" i="53" s="1"/>
  <c r="AS41" i="53"/>
  <c r="AB41" i="53" s="1"/>
  <c r="AS20" i="53"/>
  <c r="AB20" i="53" s="1"/>
  <c r="AS11" i="53"/>
  <c r="AB11" i="53" s="1"/>
  <c r="AS12" i="53"/>
  <c r="AB12" i="53" s="1"/>
  <c r="AS40" i="51"/>
  <c r="AB48" i="51" s="1"/>
  <c r="AS51" i="51"/>
  <c r="AC56" i="51" s="1"/>
  <c r="AS8" i="49"/>
  <c r="AB10" i="49" s="1"/>
  <c r="P17" i="48"/>
  <c r="AS47" i="48"/>
  <c r="P47" i="48" s="1"/>
  <c r="AS43" i="48"/>
  <c r="P43" i="48" s="1"/>
  <c r="AS15" i="48"/>
  <c r="P15" i="48" s="1"/>
  <c r="AS16" i="48"/>
  <c r="P16" i="48" s="1"/>
  <c r="AS17" i="48"/>
  <c r="AS18" i="48"/>
  <c r="P18" i="48" s="1"/>
  <c r="AS19" i="48"/>
  <c r="P19" i="48" s="1"/>
  <c r="AS20" i="48"/>
  <c r="P20" i="48" s="1"/>
  <c r="AS21" i="48"/>
  <c r="P21" i="48" s="1"/>
  <c r="AS22" i="48"/>
  <c r="P22" i="48" s="1"/>
  <c r="AS23" i="48"/>
  <c r="P23" i="48" s="1"/>
  <c r="AS24" i="48"/>
  <c r="P24" i="48" s="1"/>
  <c r="AS25" i="48"/>
  <c r="P25" i="48" s="1"/>
  <c r="AS26" i="48"/>
  <c r="P26" i="48" s="1"/>
  <c r="AS27" i="48"/>
  <c r="P27" i="48" s="1"/>
  <c r="AS28" i="48"/>
  <c r="P28" i="48" s="1"/>
  <c r="AS30" i="48"/>
  <c r="P30" i="48" s="1"/>
  <c r="AS31" i="48"/>
  <c r="P31" i="48" s="1"/>
  <c r="AS33" i="48"/>
  <c r="P33" i="48" s="1"/>
  <c r="AS14" i="48"/>
  <c r="P14" i="48" s="1"/>
  <c r="AS38" i="47"/>
  <c r="AB39" i="47" s="1"/>
  <c r="AS35" i="47"/>
  <c r="AB35" i="47" s="1"/>
  <c r="AS22" i="47"/>
  <c r="AB22" i="47" s="1"/>
  <c r="AS23" i="47"/>
  <c r="AS24" i="47"/>
  <c r="AB24" i="47" s="1"/>
  <c r="AS21" i="47"/>
  <c r="AB21" i="47" s="1"/>
  <c r="AS14" i="47"/>
  <c r="AB14" i="47" s="1"/>
  <c r="V8" i="46"/>
  <c r="AS57" i="46"/>
  <c r="AB57" i="46" s="1"/>
  <c r="AS56" i="46"/>
  <c r="AB56" i="46" s="1"/>
  <c r="AS53" i="46"/>
  <c r="AB53" i="46" s="1"/>
  <c r="AS52" i="46"/>
  <c r="AB52" i="46" s="1"/>
  <c r="AS48" i="46"/>
  <c r="AB48" i="46" s="1"/>
  <c r="AS47" i="46"/>
  <c r="AB47" i="46" s="1"/>
  <c r="AS42" i="46"/>
  <c r="AB42" i="46" s="1"/>
  <c r="AS32" i="46"/>
  <c r="AC32" i="46" s="1"/>
  <c r="AS25" i="46"/>
  <c r="AB25" i="46" s="1"/>
  <c r="AS24" i="46"/>
  <c r="AB24" i="46" s="1"/>
  <c r="AS9" i="46"/>
  <c r="V10" i="46" s="1"/>
  <c r="AS12" i="46"/>
  <c r="AB12" i="46" s="1"/>
  <c r="AS13" i="46"/>
  <c r="AB13" i="46" s="1"/>
  <c r="AS14" i="46"/>
  <c r="AB14" i="46" s="1"/>
  <c r="AS15" i="46"/>
  <c r="AB15" i="46" s="1"/>
  <c r="AS19" i="46"/>
  <c r="V19" i="46" s="1"/>
  <c r="AS20" i="46"/>
  <c r="AS21" i="46"/>
  <c r="V21" i="46" s="1"/>
  <c r="AS22" i="46"/>
  <c r="V22" i="46" s="1"/>
  <c r="AS8" i="46"/>
  <c r="P10" i="46" s="1"/>
  <c r="A5" i="40"/>
  <c r="AB20" i="45"/>
  <c r="AA13" i="45"/>
  <c r="AS27" i="45"/>
  <c r="AB27" i="45" s="1"/>
  <c r="AS20" i="45"/>
  <c r="AS19" i="45"/>
  <c r="AB19" i="45" s="1"/>
  <c r="AS16" i="45"/>
  <c r="AS13" i="45"/>
  <c r="AS11" i="45"/>
  <c r="AB11" i="45" s="1"/>
  <c r="AS49" i="44"/>
  <c r="U49" i="44" s="1"/>
  <c r="AS48" i="44"/>
  <c r="AB48" i="44" s="1"/>
  <c r="AS41" i="44"/>
  <c r="U41" i="44" s="1"/>
  <c r="AS40" i="44"/>
  <c r="AB40" i="44" s="1"/>
  <c r="AS12" i="44"/>
  <c r="X12" i="44" s="1"/>
  <c r="AS9" i="44"/>
  <c r="AB9" i="44" s="1"/>
  <c r="X17" i="43"/>
  <c r="AS60" i="43"/>
  <c r="AB60" i="43" s="1"/>
  <c r="AS59" i="43"/>
  <c r="AB59" i="43" s="1"/>
  <c r="AS52" i="43"/>
  <c r="AB52" i="43" s="1"/>
  <c r="AS51" i="43"/>
  <c r="AS42" i="43"/>
  <c r="AB42" i="43" s="1"/>
  <c r="AS41" i="43"/>
  <c r="AB41" i="43" s="1"/>
  <c r="AS37" i="43"/>
  <c r="AB37" i="43" s="1"/>
  <c r="AS32" i="43"/>
  <c r="AB32" i="43" s="1"/>
  <c r="AS31" i="43"/>
  <c r="AB31" i="43" s="1"/>
  <c r="AS12" i="43"/>
  <c r="AC13" i="43" s="1"/>
  <c r="AS11" i="43"/>
  <c r="X20" i="43" s="1"/>
  <c r="AV61" i="42"/>
  <c r="AB61" i="42" s="1"/>
  <c r="AS61" i="42"/>
  <c r="U62" i="42" s="1"/>
  <c r="AS52" i="42"/>
  <c r="AS45" i="42"/>
  <c r="AC45" i="42" s="1"/>
  <c r="AS43" i="42"/>
  <c r="AC43" i="42" s="1"/>
  <c r="AV37" i="42"/>
  <c r="AC37" i="42" s="1"/>
  <c r="AS37" i="42"/>
  <c r="W38" i="42" s="1"/>
  <c r="AV17" i="42"/>
  <c r="AC17" i="42" s="1"/>
  <c r="AS17" i="42"/>
  <c r="W17" i="42" s="1"/>
  <c r="X47" i="41"/>
  <c r="AC42" i="41"/>
  <c r="S34" i="41"/>
  <c r="AB25" i="41"/>
  <c r="AV46" i="41"/>
  <c r="AC52" i="41" s="1"/>
  <c r="AS46" i="41"/>
  <c r="X50" i="41" s="1"/>
  <c r="AY41" i="41"/>
  <c r="AC41" i="41" s="1"/>
  <c r="AV41" i="41"/>
  <c r="AS41" i="41"/>
  <c r="N42" i="41" s="1"/>
  <c r="AS34" i="41"/>
  <c r="S36" i="41" s="1"/>
  <c r="AS29" i="41"/>
  <c r="AB29" i="41" s="1"/>
  <c r="AS30" i="41"/>
  <c r="AB30" i="41" s="1"/>
  <c r="AS31" i="41"/>
  <c r="AB31" i="41" s="1"/>
  <c r="AS25" i="41"/>
  <c r="AS22" i="41"/>
  <c r="AB22" i="41" s="1"/>
  <c r="AS19" i="41"/>
  <c r="AB19" i="41" s="1"/>
  <c r="AS17" i="41"/>
  <c r="AB17" i="41" s="1"/>
  <c r="AB27" i="40"/>
  <c r="AV17" i="40"/>
  <c r="AS17" i="40"/>
  <c r="AB17" i="40" s="1"/>
  <c r="AS58" i="40"/>
  <c r="AS54" i="40"/>
  <c r="AB54" i="40" s="1"/>
  <c r="AS48" i="40"/>
  <c r="AB48" i="40" s="1"/>
  <c r="AS46" i="40"/>
  <c r="AB46" i="40" s="1"/>
  <c r="AS45" i="40"/>
  <c r="AB45" i="40" s="1"/>
  <c r="AS23" i="40"/>
  <c r="AB23" i="40" s="1"/>
  <c r="AS24" i="40"/>
  <c r="AB24" i="40" s="1"/>
  <c r="AS27" i="40"/>
  <c r="AS29" i="40"/>
  <c r="AB29" i="40" s="1"/>
  <c r="AS30" i="40"/>
  <c r="AB30" i="40" s="1"/>
  <c r="AS32" i="40"/>
  <c r="AB32" i="40" s="1"/>
  <c r="AS33" i="40"/>
  <c r="AA33" i="40" s="1"/>
  <c r="AS35" i="40"/>
  <c r="AB35" i="40" s="1"/>
  <c r="AS36" i="40"/>
  <c r="AB36" i="40" s="1"/>
  <c r="AS37" i="40"/>
  <c r="AS38" i="40"/>
  <c r="AB38" i="40" s="1"/>
  <c r="AS22" i="40"/>
  <c r="AB22" i="40" s="1"/>
  <c r="AS20" i="40"/>
  <c r="AB20" i="40" s="1"/>
  <c r="AU18" i="40"/>
  <c r="AB18" i="40" s="1"/>
  <c r="AS6" i="41"/>
  <c r="BA8" i="41" s="1"/>
  <c r="AB46" i="51" l="1"/>
  <c r="AB41" i="51"/>
  <c r="AB43" i="51"/>
  <c r="AC19" i="42"/>
  <c r="S37" i="41"/>
  <c r="X49" i="41"/>
  <c r="AB22" i="46"/>
  <c r="S39" i="41"/>
  <c r="X52" i="41"/>
  <c r="AC11" i="43"/>
  <c r="P42" i="46"/>
  <c r="U21" i="47"/>
  <c r="AB49" i="51"/>
  <c r="AC53" i="51"/>
  <c r="S35" i="41"/>
  <c r="AC43" i="41"/>
  <c r="X51" i="41"/>
  <c r="W18" i="42"/>
  <c r="AC20" i="42"/>
  <c r="AB62" i="42"/>
  <c r="S10" i="43"/>
  <c r="AC10" i="43"/>
  <c r="AB21" i="46"/>
  <c r="U24" i="47"/>
  <c r="AB45" i="51"/>
  <c r="AB50" i="51"/>
  <c r="X42" i="41"/>
  <c r="W19" i="42"/>
  <c r="S17" i="43"/>
  <c r="R60" i="43"/>
  <c r="AB19" i="46"/>
  <c r="U22" i="47"/>
  <c r="Q55" i="51"/>
  <c r="S38" i="41"/>
  <c r="X43" i="41"/>
  <c r="X48" i="41"/>
  <c r="AC18" i="42"/>
  <c r="AC38" i="42"/>
  <c r="X10" i="43"/>
  <c r="V9" i="46"/>
  <c r="V42" i="46"/>
  <c r="AB42" i="51"/>
  <c r="AB47" i="51"/>
  <c r="W54" i="51"/>
  <c r="AC58" i="40"/>
  <c r="W58" i="40"/>
  <c r="Q58" i="40"/>
  <c r="S41" i="41"/>
  <c r="S44" i="41"/>
  <c r="S43" i="41"/>
  <c r="Q51" i="43"/>
  <c r="AB51" i="43"/>
  <c r="S12" i="44"/>
  <c r="N12" i="44"/>
  <c r="AC12" i="44"/>
  <c r="V20" i="46"/>
  <c r="AB20" i="46"/>
  <c r="S42" i="41"/>
  <c r="AB23" i="47"/>
  <c r="U23" i="47"/>
  <c r="AB8" i="49"/>
  <c r="U8" i="49"/>
  <c r="U10" i="49"/>
  <c r="AB16" i="45"/>
  <c r="U16" i="45"/>
  <c r="N41" i="41"/>
  <c r="N43" i="41"/>
  <c r="N44" i="41"/>
  <c r="AC51" i="41"/>
  <c r="AC47" i="41"/>
  <c r="AC53" i="41"/>
  <c r="AC49" i="41"/>
  <c r="AC50" i="41"/>
  <c r="AC46" i="41"/>
  <c r="AC48" i="41"/>
  <c r="W37" i="42"/>
  <c r="R37" i="42"/>
  <c r="R39" i="42"/>
  <c r="W40" i="42"/>
  <c r="R40" i="42"/>
  <c r="W39" i="42"/>
  <c r="AC52" i="42"/>
  <c r="S52" i="42"/>
  <c r="S53" i="42"/>
  <c r="R38" i="42"/>
  <c r="AC53" i="42"/>
  <c r="U61" i="42"/>
  <c r="X11" i="43"/>
  <c r="S32" i="46"/>
  <c r="X44" i="41"/>
  <c r="AC44" i="41"/>
  <c r="W20" i="42"/>
  <c r="AC40" i="42"/>
  <c r="S12" i="43"/>
  <c r="S19" i="43"/>
  <c r="X12" i="43"/>
  <c r="X19" i="43"/>
  <c r="AC12" i="43"/>
  <c r="P9" i="46"/>
  <c r="X32" i="46"/>
  <c r="AB38" i="47"/>
  <c r="AB44" i="51"/>
  <c r="Q53" i="51"/>
  <c r="W52" i="51"/>
  <c r="W56" i="51"/>
  <c r="AC55" i="51"/>
  <c r="AC39" i="42"/>
  <c r="S11" i="43"/>
  <c r="S18" i="43"/>
  <c r="X18" i="43"/>
  <c r="P8" i="46"/>
  <c r="Q52" i="51"/>
  <c r="Q56" i="51"/>
  <c r="W55" i="51"/>
  <c r="AC54" i="51"/>
  <c r="X41" i="41"/>
  <c r="X46" i="41"/>
  <c r="S13" i="43"/>
  <c r="S20" i="43"/>
  <c r="X13" i="43"/>
  <c r="Q54" i="51"/>
  <c r="W53" i="51"/>
  <c r="AC52" i="51"/>
  <c r="R6" i="41"/>
  <c r="AQ8" i="41"/>
  <c r="AY8" i="41"/>
  <c r="AR7" i="41"/>
  <c r="AU7" i="41"/>
  <c r="AT8" i="41"/>
  <c r="BB8" i="41"/>
  <c r="AV7" i="41"/>
  <c r="AU8" i="41"/>
  <c r="BC8" i="41"/>
  <c r="AQ7" i="41"/>
  <c r="AX8" i="41"/>
  <c r="AS7" i="41"/>
  <c r="AW7" i="41"/>
  <c r="AR8" i="41"/>
  <c r="AV8" i="41"/>
  <c r="AZ8" i="41"/>
  <c r="BD8" i="41"/>
  <c r="AT7" i="41"/>
  <c r="AX7" i="41"/>
  <c r="AS8" i="41"/>
  <c r="AW8" i="41"/>
  <c r="K63" i="13" l="1"/>
  <c r="K63" i="53"/>
  <c r="AC63" i="13"/>
  <c r="K63" i="41"/>
  <c r="K63" i="42"/>
  <c r="K63" i="43"/>
  <c r="K63" i="44"/>
  <c r="K63" i="45"/>
  <c r="K63" i="46"/>
  <c r="K63" i="47"/>
  <c r="K63" i="48"/>
  <c r="K63" i="49"/>
  <c r="K63" i="50"/>
  <c r="K63" i="51"/>
  <c r="K63" i="52"/>
  <c r="K63" i="40"/>
  <c r="A53" i="24" l="1"/>
  <c r="B52" i="7"/>
  <c r="A196" i="23"/>
  <c r="AS26" i="49" l="1"/>
  <c r="BD28" i="49" s="1"/>
  <c r="Y28" i="44"/>
  <c r="Y27" i="44"/>
  <c r="Y26" i="44"/>
  <c r="V28" i="44"/>
  <c r="V27" i="44"/>
  <c r="V26" i="44"/>
  <c r="Y23" i="44"/>
  <c r="V23" i="44"/>
  <c r="W47" i="43"/>
  <c r="AB50" i="43"/>
  <c r="AS50" i="43"/>
  <c r="AS44" i="43"/>
  <c r="W46" i="43" s="1"/>
  <c r="AC8" i="42"/>
  <c r="AR27" i="41"/>
  <c r="AS28" i="41" l="1"/>
  <c r="AB28" i="41" s="1"/>
  <c r="R26" i="49"/>
  <c r="AT28" i="49"/>
  <c r="AS27" i="49"/>
  <c r="AW27" i="49"/>
  <c r="AS28" i="49"/>
  <c r="AW28" i="49"/>
  <c r="BA28" i="49"/>
  <c r="AX27" i="49"/>
  <c r="BB28" i="49"/>
  <c r="AQ27" i="49"/>
  <c r="AU27" i="49"/>
  <c r="AQ28" i="49"/>
  <c r="AU28" i="49"/>
  <c r="AY28" i="49"/>
  <c r="BC28" i="49"/>
  <c r="AT27" i="49"/>
  <c r="AX28" i="49"/>
  <c r="AR27" i="49"/>
  <c r="AV27" i="49"/>
  <c r="AR28" i="49"/>
  <c r="AV28" i="49"/>
  <c r="AZ28" i="49"/>
  <c r="W44" i="43"/>
  <c r="W45" i="43"/>
  <c r="U33" i="40"/>
  <c r="N17" i="40"/>
  <c r="AC63" i="53" l="1"/>
  <c r="K3" i="53"/>
  <c r="K2" i="53"/>
  <c r="AC63" i="52"/>
  <c r="K3" i="52"/>
  <c r="K2" i="52"/>
  <c r="AC63" i="51"/>
  <c r="K3" i="51"/>
  <c r="K2" i="51"/>
  <c r="AC63" i="50"/>
  <c r="K3" i="50"/>
  <c r="K2" i="50"/>
  <c r="AC63" i="49"/>
  <c r="K3" i="49"/>
  <c r="K2" i="49"/>
  <c r="AC63" i="48"/>
  <c r="AY43" i="48"/>
  <c r="AE43" i="48" s="1"/>
  <c r="AC35" i="48"/>
  <c r="K3" i="48"/>
  <c r="K2" i="48"/>
  <c r="AC63" i="47"/>
  <c r="K3" i="47"/>
  <c r="K2" i="47"/>
  <c r="AC63" i="46"/>
  <c r="K3" i="46"/>
  <c r="K2" i="46"/>
  <c r="AC63" i="45"/>
  <c r="AE10" i="45"/>
  <c r="K3" i="45"/>
  <c r="K2" i="45"/>
  <c r="AC63" i="44"/>
  <c r="W24" i="44"/>
  <c r="T24" i="44"/>
  <c r="K3" i="44"/>
  <c r="K2" i="44"/>
  <c r="AC63" i="43"/>
  <c r="K3" i="43"/>
  <c r="K2" i="43"/>
  <c r="AC63" i="42"/>
  <c r="O40" i="42"/>
  <c r="O39" i="42"/>
  <c r="O38" i="42"/>
  <c r="K3" i="42"/>
  <c r="K2" i="42"/>
  <c r="AC63" i="41"/>
  <c r="K3" i="41"/>
  <c r="K2" i="41"/>
  <c r="AC63" i="40"/>
  <c r="AE51" i="40"/>
  <c r="A4" i="40"/>
  <c r="K3" i="40"/>
  <c r="A3" i="40"/>
  <c r="K2" i="40"/>
  <c r="A2" i="40"/>
  <c r="K3" i="13" l="1"/>
  <c r="K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3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3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U7" authorId="0" shapeId="0" xr:uid="{00000000-0006-0000-0300-000003000000}">
      <text>
        <r>
          <rPr>
            <b/>
            <sz val="8"/>
            <color indexed="81"/>
            <rFont val="Arial"/>
            <family val="2"/>
          </rPr>
          <t xml:space="preserve">Note
</t>
        </r>
        <r>
          <rPr>
            <sz val="8"/>
            <color indexed="81"/>
            <rFont val="Arial"/>
            <family val="2"/>
          </rPr>
          <t>This selection determines the units of the entire data sheet.</t>
        </r>
      </text>
    </comment>
    <comment ref="F20" authorId="0" shapeId="0" xr:uid="{00000000-0006-0000-0300-000004000000}">
      <text>
        <r>
          <rPr>
            <b/>
            <sz val="9"/>
            <color indexed="81"/>
            <rFont val="Tahoma"/>
            <family val="2"/>
          </rPr>
          <t xml:space="preserve">Note
</t>
        </r>
        <r>
          <rPr>
            <sz val="8"/>
            <color indexed="81"/>
            <rFont val="Arial"/>
            <family val="2"/>
          </rPr>
          <t>Maximum inlet temperature should be based on environmental maximum ambient condtions for the project.</t>
        </r>
        <r>
          <rPr>
            <sz val="9"/>
            <color indexed="81"/>
            <rFont val="Tahoma"/>
            <family val="2"/>
          </rPr>
          <t xml:space="preserve">
</t>
        </r>
      </text>
    </comment>
    <comment ref="F33" authorId="0" shapeId="0" xr:uid="{00000000-0006-0000-0300-000005000000}">
      <text>
        <r>
          <rPr>
            <b/>
            <sz val="8"/>
            <color indexed="81"/>
            <rFont val="Arial"/>
            <family val="2"/>
          </rPr>
          <t xml:space="preserve">Note
</t>
        </r>
        <r>
          <rPr>
            <sz val="8"/>
            <color indexed="81"/>
            <rFont val="Arial"/>
            <family val="2"/>
          </rPr>
          <t xml:space="preserve">Calculated using stated values for rated delivered vloume flow rate and brake power. 
</t>
        </r>
      </text>
    </comment>
    <comment ref="F51" authorId="0" shapeId="0" xr:uid="{00000000-0006-0000-0300-000006000000}">
      <text>
        <r>
          <rPr>
            <b/>
            <sz val="8"/>
            <color indexed="81"/>
            <rFont val="Arial"/>
            <family val="2"/>
          </rPr>
          <t xml:space="preserve">Note
</t>
        </r>
        <r>
          <rPr>
            <sz val="8"/>
            <color indexed="81"/>
            <rFont val="Arial"/>
            <family val="2"/>
          </rPr>
          <t>Atmospheric corrosivity categories as defined by ISO 12944-2, C1 through CX.</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C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C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D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D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E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E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S12" authorId="0" shapeId="0" xr:uid="{00000000-0006-0000-0E00-000003000000}">
      <text>
        <r>
          <rPr>
            <b/>
            <sz val="8"/>
            <color indexed="81"/>
            <rFont val="Arial"/>
            <family val="2"/>
          </rPr>
          <t xml:space="preserve">Note
</t>
        </r>
        <r>
          <rPr>
            <sz val="8"/>
            <color indexed="81"/>
            <rFont val="Arial"/>
            <family val="2"/>
          </rPr>
          <t>If guide vane test is required, guide vane settings to be specifed.</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F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F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10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10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28" authorId="0" shapeId="0" xr:uid="{00000000-0006-0000-1000-000003000000}">
      <text>
        <r>
          <rPr>
            <b/>
            <sz val="8"/>
            <color indexed="81"/>
            <rFont val="Arial"/>
            <family val="2"/>
          </rPr>
          <t xml:space="preserve">Note
</t>
        </r>
        <r>
          <rPr>
            <sz val="8"/>
            <color indexed="81"/>
            <rFont val="Arial"/>
            <family val="2"/>
          </rPr>
          <t>IP55 for general outdoor environments.</t>
        </r>
        <r>
          <rPr>
            <b/>
            <sz val="9"/>
            <color indexed="81"/>
            <rFont val="Tahoma"/>
            <family val="2"/>
          </rPr>
          <t xml:space="preserve">
</t>
        </r>
        <r>
          <rPr>
            <sz val="9"/>
            <color indexed="81"/>
            <rFont val="Tahoma"/>
            <family val="2"/>
          </rPr>
          <t xml:space="preserve">
</t>
        </r>
        <r>
          <rPr>
            <sz val="8"/>
            <color indexed="81"/>
            <rFont val="Arial"/>
            <family val="2"/>
          </rPr>
          <t>IP56 is recommended for motors exposed to powerful water jets, deluge or located offshore on open deck.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4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4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27" authorId="0" shapeId="0" xr:uid="{00000000-0006-0000-0400-000003000000}">
      <text>
        <r>
          <rPr>
            <b/>
            <sz val="8"/>
            <color indexed="81"/>
            <rFont val="Arial"/>
            <family val="2"/>
          </rPr>
          <t xml:space="preserve">Note
</t>
        </r>
        <r>
          <rPr>
            <sz val="8"/>
            <color indexed="81"/>
            <rFont val="Arial"/>
            <family val="2"/>
          </rPr>
          <t>When steam turbine is selected as the driver type, details of steam conditions are applicable.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5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5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F8" authorId="0" shapeId="0" xr:uid="{00000000-0006-0000-0500-000003000000}">
      <text>
        <r>
          <rPr>
            <b/>
            <sz val="8"/>
            <color indexed="81"/>
            <rFont val="Arial"/>
            <family val="2"/>
          </rPr>
          <t xml:space="preserve">Note
</t>
        </r>
        <r>
          <rPr>
            <sz val="8"/>
            <color indexed="81"/>
            <rFont val="Arial"/>
            <family val="2"/>
          </rPr>
          <t>When steam turbine is selected as the driver type, trip speed conditions are applicable.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6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6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AB36" authorId="0" shapeId="0" xr:uid="{00000000-0006-0000-0600-000003000000}">
      <text>
        <r>
          <rPr>
            <b/>
            <sz val="8"/>
            <color indexed="81"/>
            <rFont val="Arial"/>
            <family val="2"/>
          </rPr>
          <t xml:space="preserve">Note
</t>
        </r>
        <r>
          <rPr>
            <sz val="8"/>
            <color indexed="81"/>
            <rFont val="Arial"/>
            <family val="2"/>
          </rPr>
          <t>This selection defines all hardness units on this sheet.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7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7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8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8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9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9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Y27" authorId="0" shapeId="0" xr:uid="{00000000-0006-0000-0900-000003000000}">
      <text>
        <r>
          <rPr>
            <b/>
            <sz val="8"/>
            <color indexed="81"/>
            <rFont val="Arial"/>
            <family val="2"/>
          </rPr>
          <t xml:space="preserve">Note
</t>
        </r>
        <r>
          <rPr>
            <sz val="8"/>
            <color indexed="81"/>
            <rFont val="Arial"/>
            <family val="2"/>
          </rPr>
          <t>If designed to TEMA, TEMA type shall be specified. Default value is TEMA type "C".</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A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A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3" authorId="0" shapeId="0" xr:uid="{00000000-0006-0000-0B00-000001000000}">
      <text>
        <r>
          <rPr>
            <b/>
            <sz val="8"/>
            <color indexed="81"/>
            <rFont val="Arial"/>
            <family val="2"/>
          </rPr>
          <t xml:space="preserve">Note :
</t>
        </r>
        <r>
          <rPr>
            <sz val="8"/>
            <color indexed="81"/>
            <rFont val="Arial"/>
            <family val="2"/>
          </rPr>
          <t>Orange cells indicate data sheet pre-populated default values, to be retailed or modified by the user as required.</t>
        </r>
        <r>
          <rPr>
            <sz val="9"/>
            <color indexed="81"/>
            <rFont val="Tahoma"/>
            <family val="2"/>
          </rPr>
          <t xml:space="preserve">
</t>
        </r>
      </text>
    </comment>
    <comment ref="AP4" authorId="0" shapeId="0" xr:uid="{00000000-0006-0000-0B00-000002000000}">
      <text>
        <r>
          <rPr>
            <b/>
            <sz val="8"/>
            <color indexed="81"/>
            <rFont val="Arial"/>
            <family val="2"/>
          </rPr>
          <t>Note :
C</t>
        </r>
        <r>
          <rPr>
            <sz val="8"/>
            <color indexed="81"/>
            <rFont val="Arial"/>
            <family val="2"/>
          </rPr>
          <t xml:space="preserve">ells that are used as part of a logic function as shaded this colour and the data contained within is critical to the function of this datasheet. 
</t>
        </r>
        <r>
          <rPr>
            <b/>
            <sz val="8"/>
            <color indexed="81"/>
            <rFont val="Arial"/>
            <family val="2"/>
          </rPr>
          <t>DO NOT MODIFY</t>
        </r>
        <r>
          <rPr>
            <sz val="8"/>
            <color indexed="81"/>
            <rFont val="Arial"/>
            <family val="2"/>
          </rPr>
          <t>.</t>
        </r>
        <r>
          <rPr>
            <sz val="9"/>
            <color indexed="81"/>
            <rFont val="Tahoma"/>
            <family val="2"/>
          </rPr>
          <t xml:space="preserve">
</t>
        </r>
      </text>
    </comment>
    <comment ref="Y60" authorId="0" shapeId="0" xr:uid="{00000000-0006-0000-0B00-000003000000}">
      <text>
        <r>
          <rPr>
            <b/>
            <sz val="8"/>
            <color indexed="81"/>
            <rFont val="Arial"/>
            <family val="2"/>
          </rPr>
          <t xml:space="preserve">Note
</t>
        </r>
        <r>
          <rPr>
            <sz val="8"/>
            <color indexed="81"/>
            <rFont val="Arial"/>
            <family val="2"/>
          </rPr>
          <t>If designed to TEMA, TEMA type shall be specified. Default value is TEMA type "C".</t>
        </r>
        <r>
          <rPr>
            <sz val="9"/>
            <color indexed="81"/>
            <rFont val="Tahoma"/>
            <family val="2"/>
          </rPr>
          <t xml:space="preserve">
</t>
        </r>
      </text>
    </comment>
  </commentList>
</comments>
</file>

<file path=xl/sharedStrings.xml><?xml version="1.0" encoding="utf-8"?>
<sst xmlns="http://schemas.openxmlformats.org/spreadsheetml/2006/main" count="4185" uniqueCount="1343">
  <si>
    <t xml:space="preserve"> Row</t>
  </si>
  <si>
    <t>CLIENT :</t>
  </si>
  <si>
    <t>JOB/PROJECT NUMBER :</t>
  </si>
  <si>
    <t>PROJECT TITLE :</t>
  </si>
  <si>
    <t>PROJECT LOCATION :</t>
  </si>
  <si>
    <t>Date</t>
  </si>
  <si>
    <t>Issue</t>
  </si>
  <si>
    <t>Issue Description</t>
  </si>
  <si>
    <t>By</t>
  </si>
  <si>
    <t xml:space="preserve"> Issue</t>
  </si>
  <si>
    <t>Checked</t>
  </si>
  <si>
    <t>Approved</t>
  </si>
  <si>
    <t>DOCUMENT NUMBER :</t>
  </si>
  <si>
    <t>To be used in conjunction with :</t>
  </si>
  <si>
    <t>Sheet 2 of</t>
  </si>
  <si>
    <t>Sheet 1 of</t>
  </si>
  <si>
    <t>Delete this sheet if not required.</t>
  </si>
  <si>
    <t>This document is originally formatted for print-out on A4 Portrait (210mm x 298mm) paper, with a scaling of 90% of normal size.</t>
  </si>
  <si>
    <t>Sheet 7 of</t>
  </si>
  <si>
    <t>An example cover sheet has been provided, but Users may replace this sheet with alternative User format or project format.</t>
  </si>
  <si>
    <t>An example Supplementary Requirements sheet has been provided. Users may delete or modify this sheet as required.</t>
  </si>
  <si>
    <t>Guidance on the use of these Data Sheets</t>
  </si>
  <si>
    <t>SPECIFICATION</t>
  </si>
  <si>
    <t>subject to the jurisdiction of the courts of England and Wales.</t>
  </si>
  <si>
    <t>with the laws of England and Wales. Disputes arising here from shall be exclusively</t>
  </si>
  <si>
    <t>These Terms and Conditions shall be governed by and construed in accordance</t>
  </si>
  <si>
    <t>reserved. Any other use requires the prior written permission of IOGP.</t>
  </si>
  <si>
    <t>that the copyright of IOGP and (ii) the sources are acknowledged. All other rights are</t>
  </si>
  <si>
    <t>Permission is given to reproduce this report in whole or in part provided (i)</t>
  </si>
  <si>
    <t>The contents of these pages are © International Association of Oil &amp; Gas Producers.</t>
  </si>
  <si>
    <t>Copyright notice</t>
  </si>
  <si>
    <t>content of any course, event or otherwise where this publication will be reproduced.</t>
  </si>
  <si>
    <t>use of the user. IOGP will not directly or indirectly endorse, approve or accredit the</t>
  </si>
  <si>
    <t>This publication is made available for information purposes and solely for the private</t>
  </si>
  <si>
    <t>The recipient is obliged to inform any subsequent recipient of such terms.</t>
  </si>
  <si>
    <t>that any use by the recipient constitutes agreement to the terms of this disclaimer.</t>
  </si>
  <si>
    <t>hereby excluded. Consequently, such use is at the recipient’s own risk on the basis</t>
  </si>
  <si>
    <t>liability for any foreseeable or unforeseeable use made thereof, which liability is</t>
  </si>
  <si>
    <t>future warrants its accuracy or will, regardless of its or their negligence, assume</t>
  </si>
  <si>
    <t>contained in this publication, neither IOGP nor any of its Members past present or</t>
  </si>
  <si>
    <t>Whilst every effort has been made to ensure the accuracy of the information</t>
  </si>
  <si>
    <t>Disclaimer</t>
  </si>
  <si>
    <t>by IOGP with support by the World Economic Forum (WEF).</t>
  </si>
  <si>
    <t>Standardization of Equipment Specifications for Procurement organized</t>
  </si>
  <si>
    <t>This IOGP Specification was prepared by a Joint Industry Project 33</t>
  </si>
  <si>
    <t>Acknowledgements</t>
  </si>
  <si>
    <t>Foreword</t>
  </si>
  <si>
    <t>Insert Buyer Logo Here</t>
  </si>
  <si>
    <t>Insert Project Logo Here</t>
  </si>
  <si>
    <t>REVISION :</t>
  </si>
  <si>
    <t>Introduction</t>
  </si>
  <si>
    <t>Revision history</t>
  </si>
  <si>
    <t>VERSION</t>
  </si>
  <si>
    <t>DATE</t>
  </si>
  <si>
    <t>AMENDMENTS</t>
  </si>
  <si>
    <t>Purchaser</t>
  </si>
  <si>
    <t>Size</t>
  </si>
  <si>
    <t>Horizontal</t>
  </si>
  <si>
    <t>Vertical</t>
  </si>
  <si>
    <t>Design</t>
  </si>
  <si>
    <t>Yes</t>
  </si>
  <si>
    <t>No</t>
  </si>
  <si>
    <t>Vendor</t>
  </si>
  <si>
    <t>Parallel</t>
  </si>
  <si>
    <t>Ref. Clause</t>
  </si>
  <si>
    <t>Additional notes</t>
  </si>
  <si>
    <t>Select</t>
  </si>
  <si>
    <t>Enquiry</t>
  </si>
  <si>
    <t xml:space="preserve">Purchase </t>
  </si>
  <si>
    <t>As Built</t>
  </si>
  <si>
    <t>Other</t>
  </si>
  <si>
    <t>Continuous</t>
  </si>
  <si>
    <t>Intermittent</t>
  </si>
  <si>
    <t>Series</t>
  </si>
  <si>
    <t>Max</t>
  </si>
  <si>
    <t>Min</t>
  </si>
  <si>
    <t>psi a</t>
  </si>
  <si>
    <t>bar a</t>
  </si>
  <si>
    <t>cP</t>
  </si>
  <si>
    <t>ppm</t>
  </si>
  <si>
    <t>μm</t>
  </si>
  <si>
    <t>Rated</t>
  </si>
  <si>
    <t>Normal</t>
  </si>
  <si>
    <t>°F</t>
  </si>
  <si>
    <t>°C</t>
  </si>
  <si>
    <t>psi g</t>
  </si>
  <si>
    <t>bar g</t>
  </si>
  <si>
    <t>psi</t>
  </si>
  <si>
    <t>bar</t>
  </si>
  <si>
    <t>ft</t>
  </si>
  <si>
    <t>m</t>
  </si>
  <si>
    <t>HP</t>
  </si>
  <si>
    <t>kW</t>
  </si>
  <si>
    <t>Indoors</t>
  </si>
  <si>
    <t>Outdoors</t>
  </si>
  <si>
    <t>Heated</t>
  </si>
  <si>
    <t>Unheated</t>
  </si>
  <si>
    <t>Under roof</t>
  </si>
  <si>
    <t>Partial sides</t>
  </si>
  <si>
    <t>Grade</t>
  </si>
  <si>
    <t>Mezzanine</t>
  </si>
  <si>
    <t>Safe</t>
  </si>
  <si>
    <t>in Hg</t>
  </si>
  <si>
    <t>mmHg</t>
  </si>
  <si>
    <t>to</t>
  </si>
  <si>
    <t>%</t>
  </si>
  <si>
    <t>Dust</t>
  </si>
  <si>
    <t>Fumes</t>
  </si>
  <si>
    <t>Dust &amp; Fumes</t>
  </si>
  <si>
    <t>Electricity</t>
  </si>
  <si>
    <t>Voltage</t>
  </si>
  <si>
    <t>Phase</t>
  </si>
  <si>
    <t>Frequency</t>
  </si>
  <si>
    <t>Cooling water</t>
  </si>
  <si>
    <t>ft²h°F/btu</t>
  </si>
  <si>
    <t>Instrument air</t>
  </si>
  <si>
    <t>in</t>
  </si>
  <si>
    <t>mm</t>
  </si>
  <si>
    <t>rpm</t>
  </si>
  <si>
    <t>6.1.8</t>
  </si>
  <si>
    <t>6.1.9</t>
  </si>
  <si>
    <t>dB(A)</t>
  </si>
  <si>
    <t>In-line</t>
  </si>
  <si>
    <t>Nozzle connections</t>
  </si>
  <si>
    <t>Facing</t>
  </si>
  <si>
    <t>Rating</t>
  </si>
  <si>
    <t>Position</t>
  </si>
  <si>
    <t>FF</t>
  </si>
  <si>
    <t>RF</t>
  </si>
  <si>
    <t>RTJ</t>
  </si>
  <si>
    <t>Top</t>
  </si>
  <si>
    <t>Side</t>
  </si>
  <si>
    <t>End</t>
  </si>
  <si>
    <t>Bottom</t>
  </si>
  <si>
    <t>Bell</t>
  </si>
  <si>
    <t>Type</t>
  </si>
  <si>
    <t>@</t>
  </si>
  <si>
    <t>Clockwise</t>
  </si>
  <si>
    <t>Counter-clockwise</t>
  </si>
  <si>
    <t>Not applicable</t>
  </si>
  <si>
    <t>Number</t>
  </si>
  <si>
    <t>Ball</t>
  </si>
  <si>
    <t>Roller</t>
  </si>
  <si>
    <t>Sleeve</t>
  </si>
  <si>
    <t>ISO VG</t>
  </si>
  <si>
    <t>Material</t>
  </si>
  <si>
    <t>MAWP</t>
  </si>
  <si>
    <t>Grouted</t>
  </si>
  <si>
    <t>Required</t>
  </si>
  <si>
    <t>Not required</t>
  </si>
  <si>
    <t>lbf</t>
  </si>
  <si>
    <t>Open</t>
  </si>
  <si>
    <t>Driver type :</t>
  </si>
  <si>
    <t>Electric motor</t>
  </si>
  <si>
    <t>Manufacturer :</t>
  </si>
  <si>
    <t>Radial bearing type :</t>
  </si>
  <si>
    <t>Tilt pad</t>
  </si>
  <si>
    <t>Vendor's standard</t>
  </si>
  <si>
    <t>Carbon steel</t>
  </si>
  <si>
    <t>Stainless steel</t>
  </si>
  <si>
    <t>7.4.2.1</t>
  </si>
  <si>
    <t>Accelerometer</t>
  </si>
  <si>
    <t>7.4.2.3</t>
  </si>
  <si>
    <t>Pressure gauges</t>
  </si>
  <si>
    <t>8.4.1</t>
  </si>
  <si>
    <t>Shipment</t>
  </si>
  <si>
    <t>Domestic delivery</t>
  </si>
  <si>
    <t>Export</t>
  </si>
  <si>
    <t>Yes - for 6 months</t>
  </si>
  <si>
    <t>Yes - for 12 months</t>
  </si>
  <si>
    <t>Yes - for other</t>
  </si>
  <si>
    <t>lb</t>
  </si>
  <si>
    <t>kg</t>
  </si>
  <si>
    <t>Requirement</t>
  </si>
  <si>
    <t>Liquid penetrant</t>
  </si>
  <si>
    <t>Magnetic particle</t>
  </si>
  <si>
    <t>Radiographic</t>
  </si>
  <si>
    <t>8.1.1</t>
  </si>
  <si>
    <t>Description</t>
  </si>
  <si>
    <t>Input data</t>
  </si>
  <si>
    <t>Sheet 3 of</t>
  </si>
  <si>
    <t>Sheet 4 of</t>
  </si>
  <si>
    <t>Sheet 5 of</t>
  </si>
  <si>
    <t>Sheet 11 of</t>
  </si>
  <si>
    <t>Electric Area Classification</t>
  </si>
  <si>
    <t>PURCHASER SUPPLEMENTARY REQUIREMENTS</t>
  </si>
  <si>
    <t>Sheet 8 of</t>
  </si>
  <si>
    <t>Sheet 9 of</t>
  </si>
  <si>
    <t>Sheet 10 of</t>
  </si>
  <si>
    <t>EQUIPMENT SERVICE :</t>
  </si>
  <si>
    <t>REV :</t>
  </si>
  <si>
    <t>Sheet 6 of</t>
  </si>
  <si>
    <t>X</t>
  </si>
  <si>
    <t>Input</t>
  </si>
  <si>
    <t xml:space="preserve">Cells coloured </t>
  </si>
  <si>
    <t>Purchaser drop down pick lists of API preferred values or IOGP default values.</t>
  </si>
  <si>
    <t>Vendor drop down pick lists of API preferred values or IOGP default values.</t>
  </si>
  <si>
    <t>Applicable to :</t>
  </si>
  <si>
    <t>Zone :</t>
  </si>
  <si>
    <t>Division :</t>
  </si>
  <si>
    <t>Discharge pressure :</t>
  </si>
  <si>
    <t>Tropicalization</t>
  </si>
  <si>
    <t>Winterization</t>
  </si>
  <si>
    <t>Lubrication :</t>
  </si>
  <si>
    <t>HRC</t>
  </si>
  <si>
    <t>Other :</t>
  </si>
  <si>
    <t>7.4.2.2</t>
  </si>
  <si>
    <t>For :</t>
  </si>
  <si>
    <t>CAS A</t>
  </si>
  <si>
    <t>CAS B</t>
  </si>
  <si>
    <t>CAS C</t>
  </si>
  <si>
    <t>CAS D</t>
  </si>
  <si>
    <t>CONFORMITY ASSESSMENT SYSTEM :</t>
  </si>
  <si>
    <t>Insert client name</t>
  </si>
  <si>
    <t>Insert project title</t>
  </si>
  <si>
    <t>Insert project location</t>
  </si>
  <si>
    <t>Insert job/project number</t>
  </si>
  <si>
    <t>Insert tag number</t>
  </si>
  <si>
    <t>EQUIPMENT TAG NUMBER :</t>
  </si>
  <si>
    <t>Insert service description</t>
  </si>
  <si>
    <t>Insert project document number</t>
  </si>
  <si>
    <t>Insert project document revision</t>
  </si>
  <si>
    <t>Data is automatically populated based on user input in preceding cells</t>
  </si>
  <si>
    <t>In its original 1.71 column width and 13.50 row height format, these cells print out as squares.</t>
  </si>
  <si>
    <t>s</t>
  </si>
  <si>
    <t>Design :</t>
  </si>
  <si>
    <t>Mounting :</t>
  </si>
  <si>
    <t>General</t>
  </si>
  <si>
    <t>Performance</t>
  </si>
  <si>
    <t>Construction</t>
  </si>
  <si>
    <t>Materials</t>
  </si>
  <si>
    <t>Driver</t>
  </si>
  <si>
    <t>Coupling</t>
  </si>
  <si>
    <t>Oil viscosity ISO grade :</t>
  </si>
  <si>
    <t>Model :</t>
  </si>
  <si>
    <t>Driver :</t>
  </si>
  <si>
    <t>Group :</t>
  </si>
  <si>
    <t>Temperature class :</t>
  </si>
  <si>
    <t>Drivers :</t>
  </si>
  <si>
    <t>Heating :</t>
  </si>
  <si>
    <t>Control :</t>
  </si>
  <si>
    <t>Shutdown :</t>
  </si>
  <si>
    <t>Temperature :</t>
  </si>
  <si>
    <t>Pressure :</t>
  </si>
  <si>
    <t>Source :</t>
  </si>
  <si>
    <t>Fouling factor :</t>
  </si>
  <si>
    <t>Cooling water chloride concentration :</t>
  </si>
  <si>
    <t>Hydrotest :</t>
  </si>
  <si>
    <t>Method :</t>
  </si>
  <si>
    <t>Spacer length :</t>
  </si>
  <si>
    <t>Start-up :</t>
  </si>
  <si>
    <t>Export boxing required :</t>
  </si>
  <si>
    <t>Outdoor storage required :</t>
  </si>
  <si>
    <t>Default</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</si>
  <si>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vision from the CPC industry is to standardize specifications for global procurement for equipment and packages, facilitating improved standardization of major projects across the globe. While individual oil and gas companies have been improving standardization within their own businesses, this has limited value potential and the industry lags behind other industries and has eroded value by creating bespoke components in projects.</t>
  </si>
  <si>
    <t>Compressor Tag No. :</t>
  </si>
  <si>
    <t>Compressor Service :</t>
  </si>
  <si>
    <t>Type:</t>
  </si>
  <si>
    <t>3.30</t>
  </si>
  <si>
    <t>Standby</t>
  </si>
  <si>
    <t>Operating Conditions</t>
  </si>
  <si>
    <t>Process data</t>
  </si>
  <si>
    <t>Delivered volume flow rate</t>
  </si>
  <si>
    <t>(Dry)</t>
  </si>
  <si>
    <t>(Wet)</t>
  </si>
  <si>
    <t>kg/h</t>
  </si>
  <si>
    <t>lb/hr</t>
  </si>
  <si>
    <t>Inlet conditions</t>
  </si>
  <si>
    <t>3.9</t>
  </si>
  <si>
    <t>Pressure</t>
  </si>
  <si>
    <r>
      <t>kg/m</t>
    </r>
    <r>
      <rPr>
        <sz val="8"/>
        <color theme="1"/>
        <rFont val="Calibri"/>
        <family val="2"/>
      </rPr>
      <t>³</t>
    </r>
  </si>
  <si>
    <r>
      <t>lb/ft</t>
    </r>
    <r>
      <rPr>
        <sz val="8"/>
        <color theme="1"/>
        <rFont val="Calibri"/>
        <family val="2"/>
      </rPr>
      <t>³</t>
    </r>
  </si>
  <si>
    <t>Discharge conditions</t>
  </si>
  <si>
    <t>BHP</t>
  </si>
  <si>
    <r>
      <t>kW/100 m</t>
    </r>
    <r>
      <rPr>
        <sz val="8"/>
        <color theme="1"/>
        <rFont val="Calibri"/>
        <family val="2"/>
      </rPr>
      <t>³</t>
    </r>
    <r>
      <rPr>
        <sz val="8.8000000000000007"/>
        <color theme="1"/>
        <rFont val="Arial"/>
        <family val="2"/>
      </rPr>
      <t>/h</t>
    </r>
  </si>
  <si>
    <r>
      <t>m</t>
    </r>
    <r>
      <rPr>
        <sz val="8"/>
        <color theme="1"/>
        <rFont val="Calibri"/>
        <family val="2"/>
      </rPr>
      <t>³</t>
    </r>
    <r>
      <rPr>
        <sz val="8.8000000000000007"/>
        <color theme="1"/>
        <rFont val="Arial"/>
        <family val="2"/>
      </rPr>
      <t>/h</t>
    </r>
  </si>
  <si>
    <t>icfm</t>
  </si>
  <si>
    <t>6.1.5</t>
  </si>
  <si>
    <t>Location, Site Data</t>
  </si>
  <si>
    <t>6.10.6.2</t>
  </si>
  <si>
    <t>ms</t>
  </si>
  <si>
    <t>per NEC 505</t>
  </si>
  <si>
    <t>per IEC 60079-0</t>
  </si>
  <si>
    <t>Utility Conditions</t>
  </si>
  <si>
    <t>6.1.6</t>
  </si>
  <si>
    <t>Inlet</t>
  </si>
  <si>
    <t>Max Return</t>
  </si>
  <si>
    <t>Min Return</t>
  </si>
  <si>
    <t>m²K/W</t>
  </si>
  <si>
    <t>Air / Nitrogen</t>
  </si>
  <si>
    <t>9.2.3 i)</t>
  </si>
  <si>
    <t>Utility Consumption</t>
  </si>
  <si>
    <t xml:space="preserve">Electricity </t>
  </si>
  <si>
    <t>Power</t>
  </si>
  <si>
    <t>Locked rotor</t>
  </si>
  <si>
    <t>Full load</t>
  </si>
  <si>
    <t>Amps</t>
  </si>
  <si>
    <t>Pressure drop</t>
  </si>
  <si>
    <t>Outlet Temp.</t>
  </si>
  <si>
    <t>Quantity</t>
  </si>
  <si>
    <t>Total</t>
  </si>
  <si>
    <t>gpm</t>
  </si>
  <si>
    <t>L/min</t>
  </si>
  <si>
    <t>Inlet pressure</t>
  </si>
  <si>
    <t>m³/h</t>
  </si>
  <si>
    <t>Total purge:</t>
  </si>
  <si>
    <t>6.1.3</t>
  </si>
  <si>
    <t>Noise Specification</t>
  </si>
  <si>
    <t>(dBa)</t>
  </si>
  <si>
    <t>1 m</t>
  </si>
  <si>
    <t>dBa</t>
  </si>
  <si>
    <t>Construction features</t>
  </si>
  <si>
    <t>Compressor speeds</t>
  </si>
  <si>
    <t>First</t>
  </si>
  <si>
    <t>Second</t>
  </si>
  <si>
    <t>6.7.1.3</t>
  </si>
  <si>
    <t>Stage speed</t>
  </si>
  <si>
    <t>Impeller diameter</t>
  </si>
  <si>
    <t>Tip speed</t>
  </si>
  <si>
    <t>m/s</t>
  </si>
  <si>
    <t>fps</t>
  </si>
  <si>
    <t>6.5.2</t>
  </si>
  <si>
    <t>Impellers</t>
  </si>
  <si>
    <t>6.5.2.2</t>
  </si>
  <si>
    <t>Radial</t>
  </si>
  <si>
    <t>Backward leaning</t>
  </si>
  <si>
    <t>Compressor casing</t>
  </si>
  <si>
    <t>Hydrotest</t>
  </si>
  <si>
    <t>Max operating temp.</t>
  </si>
  <si>
    <t>6.10.5</t>
  </si>
  <si>
    <t>6.10.3.1.1</t>
  </si>
  <si>
    <t>6.2.1</t>
  </si>
  <si>
    <t>MPa</t>
  </si>
  <si>
    <t>Shaft material hardness:</t>
  </si>
  <si>
    <t>HBW</t>
  </si>
  <si>
    <t>Maximum</t>
  </si>
  <si>
    <t>at</t>
  </si>
  <si>
    <t>6.8.2</t>
  </si>
  <si>
    <t>Bearing Type</t>
  </si>
  <si>
    <t>Allowable load</t>
  </si>
  <si>
    <t>Actual load</t>
  </si>
  <si>
    <t>Bearing span</t>
  </si>
  <si>
    <t>6.8.3</t>
  </si>
  <si>
    <t>Thrust collar</t>
  </si>
  <si>
    <t>Tapered land</t>
  </si>
  <si>
    <t>Active</t>
  </si>
  <si>
    <t>Inactive</t>
  </si>
  <si>
    <t>7.4.4.5.1</t>
  </si>
  <si>
    <t>Integral gear housing</t>
  </si>
  <si>
    <t>7.10.9</t>
  </si>
  <si>
    <t>6.5.3 / 6.12.2</t>
  </si>
  <si>
    <t>Bull gear</t>
  </si>
  <si>
    <t>Grade 4</t>
  </si>
  <si>
    <t>Grade 5</t>
  </si>
  <si>
    <t>Pinions</t>
  </si>
  <si>
    <t>Material Hardness</t>
  </si>
  <si>
    <t>Service Factor</t>
  </si>
  <si>
    <t>Bull gear shaft</t>
  </si>
  <si>
    <t>Replaceable</t>
  </si>
  <si>
    <t>Integral with gear</t>
  </si>
  <si>
    <t>Bull gear radial bearing</t>
  </si>
  <si>
    <t>Bull gear thrust bearing</t>
  </si>
  <si>
    <r>
      <t>m</t>
    </r>
    <r>
      <rPr>
        <sz val="8"/>
        <color theme="1"/>
        <rFont val="Calibri"/>
        <family val="2"/>
      </rPr>
      <t>²</t>
    </r>
  </si>
  <si>
    <r>
      <t>ft</t>
    </r>
    <r>
      <rPr>
        <sz val="8"/>
        <color theme="1"/>
        <rFont val="Calibri"/>
        <family val="2"/>
      </rPr>
      <t>²</t>
    </r>
  </si>
  <si>
    <t>Integrated with shaft</t>
  </si>
  <si>
    <t>Allowable</t>
  </si>
  <si>
    <t>Actual</t>
  </si>
  <si>
    <t>Gas</t>
  </si>
  <si>
    <t>kN</t>
  </si>
  <si>
    <t>7.4.4.5</t>
  </si>
  <si>
    <t>Vibration detectors</t>
  </si>
  <si>
    <t>Total:</t>
  </si>
  <si>
    <t>Oscillator - demodulators</t>
  </si>
  <si>
    <t>mil</t>
  </si>
  <si>
    <t>Time delay:</t>
  </si>
  <si>
    <t>sec</t>
  </si>
  <si>
    <t>7.10.12</t>
  </si>
  <si>
    <t>Bearing temperature monitor</t>
  </si>
  <si>
    <t>Supplied by</t>
  </si>
  <si>
    <t>per API 670</t>
  </si>
  <si>
    <t>Axial position detector</t>
  </si>
  <si>
    <t>Dynamics</t>
  </si>
  <si>
    <t>6.7.2</t>
  </si>
  <si>
    <t>6.7.3</t>
  </si>
  <si>
    <t>Couplings</t>
  </si>
  <si>
    <t>Disk pack</t>
  </si>
  <si>
    <t>Diaphragm</t>
  </si>
  <si>
    <t>Coated</t>
  </si>
  <si>
    <t>Lubrication:</t>
  </si>
  <si>
    <t>Lubricated</t>
  </si>
  <si>
    <t>Non-lubricated</t>
  </si>
  <si>
    <t>kW/100 rpm</t>
  </si>
  <si>
    <t>HP/100 rpm</t>
  </si>
  <si>
    <t>Input shaft</t>
  </si>
  <si>
    <t>7.2.1.8</t>
  </si>
  <si>
    <t>7.2.1.6</t>
  </si>
  <si>
    <t>Compressor manufacturer</t>
  </si>
  <si>
    <t>Driver manufacturer</t>
  </si>
  <si>
    <t>Piping requirements</t>
  </si>
  <si>
    <t>Recommended straight run of pipe diameter before suction:</t>
  </si>
  <si>
    <t xml:space="preserve">Base plate </t>
  </si>
  <si>
    <t>Non-grouted</t>
  </si>
  <si>
    <t>Drip rim</t>
  </si>
  <si>
    <t>With open drain</t>
  </si>
  <si>
    <t>Multi-point support</t>
  </si>
  <si>
    <t>Three point support</t>
  </si>
  <si>
    <t>Painting and surface preparation</t>
  </si>
  <si>
    <t>7.10.3</t>
  </si>
  <si>
    <t>Epoxy</t>
  </si>
  <si>
    <t>Cement</t>
  </si>
  <si>
    <t>None</t>
  </si>
  <si>
    <t>SSPC 6</t>
  </si>
  <si>
    <t>Bare for field blast</t>
  </si>
  <si>
    <t>Inorganic zinc silicate coating</t>
  </si>
  <si>
    <t>Lube Oil System</t>
  </si>
  <si>
    <t>Basic system requirements</t>
  </si>
  <si>
    <t>Flow</t>
  </si>
  <si>
    <t>Viscosity</t>
  </si>
  <si>
    <t>cST</t>
  </si>
  <si>
    <t>l/min</t>
  </si>
  <si>
    <t>Oil System Pressures</t>
  </si>
  <si>
    <t>Oil cooler</t>
  </si>
  <si>
    <t>Shell side</t>
  </si>
  <si>
    <t>Tube side</t>
  </si>
  <si>
    <t>m²</t>
  </si>
  <si>
    <t>ft²</t>
  </si>
  <si>
    <t>kJ/h</t>
  </si>
  <si>
    <t>btu/hr</t>
  </si>
  <si>
    <t>OD</t>
  </si>
  <si>
    <t>wall thk.</t>
  </si>
  <si>
    <t>length</t>
  </si>
  <si>
    <t>min.</t>
  </si>
  <si>
    <t>avg.</t>
  </si>
  <si>
    <t>Shell :</t>
  </si>
  <si>
    <t>Channel/heads :</t>
  </si>
  <si>
    <t>Channel covers :</t>
  </si>
  <si>
    <t>Tubes :</t>
  </si>
  <si>
    <t>Tubesheets :</t>
  </si>
  <si>
    <t>Tube supports / baffle :</t>
  </si>
  <si>
    <t>Oil Filters</t>
  </si>
  <si>
    <t>Clean</t>
  </si>
  <si>
    <t>Dirty</t>
  </si>
  <si>
    <t>Collapse</t>
  </si>
  <si>
    <t>6.9.6</t>
  </si>
  <si>
    <t>Oil Heater</t>
  </si>
  <si>
    <t>Steam heater</t>
  </si>
  <si>
    <t>Electric heater</t>
  </si>
  <si>
    <r>
      <t>kW/m</t>
    </r>
    <r>
      <rPr>
        <sz val="8"/>
        <rFont val="Calibri"/>
        <family val="2"/>
      </rPr>
      <t>²</t>
    </r>
  </si>
  <si>
    <r>
      <t>btu/hr ft</t>
    </r>
    <r>
      <rPr>
        <sz val="8"/>
        <rFont val="Calibri"/>
        <family val="2"/>
      </rPr>
      <t>²</t>
    </r>
  </si>
  <si>
    <t>Oil reservoir</t>
  </si>
  <si>
    <t>l</t>
  </si>
  <si>
    <t>gal</t>
  </si>
  <si>
    <r>
      <t>m</t>
    </r>
    <r>
      <rPr>
        <sz val="8"/>
        <rFont val="Calibri"/>
        <family val="2"/>
      </rPr>
      <t>²</t>
    </r>
  </si>
  <si>
    <r>
      <t>ft</t>
    </r>
    <r>
      <rPr>
        <sz val="8"/>
        <rFont val="Calibri"/>
        <family val="2"/>
      </rPr>
      <t>²</t>
    </r>
  </si>
  <si>
    <t>304 stainless steel</t>
  </si>
  <si>
    <t>316 stainless steel</t>
  </si>
  <si>
    <t>Oil piping</t>
  </si>
  <si>
    <t>Weld neck</t>
  </si>
  <si>
    <t>Slip on</t>
  </si>
  <si>
    <t>Socket weld</t>
  </si>
  <si>
    <t>External</t>
  </si>
  <si>
    <t>Integral with pump</t>
  </si>
  <si>
    <t>Lubricant</t>
  </si>
  <si>
    <t>Type :</t>
  </si>
  <si>
    <t>Synthetic</t>
  </si>
  <si>
    <t>Mineral</t>
  </si>
  <si>
    <t>Description :</t>
  </si>
  <si>
    <t>Pumps</t>
  </si>
  <si>
    <t>Main</t>
  </si>
  <si>
    <t>Orientation :</t>
  </si>
  <si>
    <t>Submerged :</t>
  </si>
  <si>
    <t>Drive :</t>
  </si>
  <si>
    <t>Motor driven</t>
  </si>
  <si>
    <t>Turbine driven</t>
  </si>
  <si>
    <t>Shaft driven</t>
  </si>
  <si>
    <t>Centrifugal</t>
  </si>
  <si>
    <t>Rotary</t>
  </si>
  <si>
    <t>Connection :</t>
  </si>
  <si>
    <t>Flange connected</t>
  </si>
  <si>
    <t>Rated capacity :</t>
  </si>
  <si>
    <t>Driver rating :</t>
  </si>
  <si>
    <t>Casing material :</t>
  </si>
  <si>
    <t>Speed :</t>
  </si>
  <si>
    <t>Coupling :</t>
  </si>
  <si>
    <t>OSHA guard :</t>
  </si>
  <si>
    <t>Mechanical seal :</t>
  </si>
  <si>
    <t>Standby pump control reset :</t>
  </si>
  <si>
    <t>Manual</t>
  </si>
  <si>
    <t>Automatic</t>
  </si>
  <si>
    <t>HOA Selector</t>
  </si>
  <si>
    <t>Piping connection :</t>
  </si>
  <si>
    <t>Clean pressure drop :</t>
  </si>
  <si>
    <t>Inlet air filter / silencer material :</t>
  </si>
  <si>
    <t>Hot dipped galvanised carbon steel</t>
  </si>
  <si>
    <t>Corrosion protection :</t>
  </si>
  <si>
    <t>Filter will be mounted remotely from compressor at distance :</t>
  </si>
  <si>
    <t>Filter elevation above grade :</t>
  </si>
  <si>
    <t>Discharge blowoff silencer</t>
  </si>
  <si>
    <t>Both</t>
  </si>
  <si>
    <t>Piping</t>
  </si>
  <si>
    <t>Inter- and After-coolers</t>
  </si>
  <si>
    <t>Air cooled</t>
  </si>
  <si>
    <t>Water cooled</t>
  </si>
  <si>
    <t>7.6.1</t>
  </si>
  <si>
    <t>On skid</t>
  </si>
  <si>
    <t>Off skid</t>
  </si>
  <si>
    <t>Integrated</t>
  </si>
  <si>
    <t>Removable bundle</t>
  </si>
  <si>
    <t>Shell and tube</t>
  </si>
  <si>
    <t>Double pipe</t>
  </si>
  <si>
    <t>TEMA-C cooler</t>
  </si>
  <si>
    <t>7.6.3 / 7.6.6</t>
  </si>
  <si>
    <t>7.6.6</t>
  </si>
  <si>
    <t>Louvers</t>
  </si>
  <si>
    <t>Variable speed fans</t>
  </si>
  <si>
    <t>Variable pitch fans</t>
  </si>
  <si>
    <t>Bypass valve</t>
  </si>
  <si>
    <t>Exchanger design</t>
  </si>
  <si>
    <t>Performance of one unit</t>
  </si>
  <si>
    <r>
      <t>kg/m</t>
    </r>
    <r>
      <rPr>
        <sz val="8"/>
        <rFont val="Calibri"/>
        <family val="2"/>
      </rPr>
      <t>³</t>
    </r>
  </si>
  <si>
    <r>
      <t>lb/ft</t>
    </r>
    <r>
      <rPr>
        <sz val="8"/>
        <rFont val="Calibri"/>
        <family val="2"/>
      </rPr>
      <t>³</t>
    </r>
  </si>
  <si>
    <t>mPa s</t>
  </si>
  <si>
    <t>kJ/kg K</t>
  </si>
  <si>
    <r>
      <t xml:space="preserve">btu/lb </t>
    </r>
    <r>
      <rPr>
        <sz val="8"/>
        <rFont val="Calibri"/>
        <family val="2"/>
      </rPr>
      <t>°</t>
    </r>
    <r>
      <rPr>
        <sz val="8"/>
        <rFont val="Arial"/>
        <family val="2"/>
      </rPr>
      <t>F</t>
    </r>
  </si>
  <si>
    <t>W/m K</t>
  </si>
  <si>
    <r>
      <t xml:space="preserve">btu/ft hr </t>
    </r>
    <r>
      <rPr>
        <sz val="8"/>
        <rFont val="Calibri"/>
        <family val="2"/>
      </rPr>
      <t>°</t>
    </r>
    <r>
      <rPr>
        <sz val="8"/>
        <rFont val="Arial"/>
        <family val="2"/>
      </rPr>
      <t>F</t>
    </r>
  </si>
  <si>
    <t>kJ/kg</t>
  </si>
  <si>
    <t>ft²hr°F/btu</t>
  </si>
  <si>
    <r>
      <t>W/m</t>
    </r>
    <r>
      <rPr>
        <sz val="8"/>
        <rFont val="Calibri"/>
        <family val="2"/>
      </rPr>
      <t>²</t>
    </r>
    <r>
      <rPr>
        <sz val="8.8000000000000007"/>
        <rFont val="Arial"/>
        <family val="2"/>
      </rPr>
      <t>K</t>
    </r>
  </si>
  <si>
    <r>
      <t>btu/ft</t>
    </r>
    <r>
      <rPr>
        <sz val="8"/>
        <rFont val="Calibri"/>
        <family val="2"/>
      </rPr>
      <t>²</t>
    </r>
    <r>
      <rPr>
        <sz val="8"/>
        <rFont val="Arial"/>
        <family val="2"/>
      </rPr>
      <t xml:space="preserve"> hr </t>
    </r>
    <r>
      <rPr>
        <sz val="8"/>
        <rFont val="Calibri"/>
        <family val="2"/>
      </rPr>
      <t>°</t>
    </r>
    <r>
      <rPr>
        <sz val="8"/>
        <rFont val="Arial"/>
        <family val="2"/>
      </rPr>
      <t>F</t>
    </r>
  </si>
  <si>
    <t>Construction of one shell</t>
  </si>
  <si>
    <t>Bundle nozzle orientation sketch</t>
  </si>
  <si>
    <t>Nozzles :</t>
  </si>
  <si>
    <t>DN</t>
  </si>
  <si>
    <t>NPS</t>
  </si>
  <si>
    <t>Outlet</t>
  </si>
  <si>
    <t>Vent</t>
  </si>
  <si>
    <t>Drain</t>
  </si>
  <si>
    <t>Tubes</t>
  </si>
  <si>
    <t>O.D.</t>
  </si>
  <si>
    <t>Avg thk</t>
  </si>
  <si>
    <t>Length</t>
  </si>
  <si>
    <t>Pitch</t>
  </si>
  <si>
    <t>Pitch shape</t>
  </si>
  <si>
    <t>Dimensions</t>
  </si>
  <si>
    <t>◄</t>
  </si>
  <si>
    <t>♦</t>
  </si>
  <si>
    <t>▲</t>
  </si>
  <si>
    <t>■</t>
  </si>
  <si>
    <t>Tube type :</t>
  </si>
  <si>
    <t xml:space="preserve">Straight </t>
  </si>
  <si>
    <t>Straight &amp; finned</t>
  </si>
  <si>
    <t>U-bend</t>
  </si>
  <si>
    <t>U-bend &amp; finned</t>
  </si>
  <si>
    <t>Vessel</t>
  </si>
  <si>
    <t>I.D.</t>
  </si>
  <si>
    <t>Thk.</t>
  </si>
  <si>
    <t>Shell</t>
  </si>
  <si>
    <t>Integral</t>
  </si>
  <si>
    <t>Removable</t>
  </si>
  <si>
    <t>Tube-to-tubesheet joint type :</t>
  </si>
  <si>
    <t>Gaskets</t>
  </si>
  <si>
    <t>Shell side :</t>
  </si>
  <si>
    <t>Tube side :</t>
  </si>
  <si>
    <t>Floating head :</t>
  </si>
  <si>
    <t>Equipment Tag No. :</t>
  </si>
  <si>
    <t>Controls and Instrumentation</t>
  </si>
  <si>
    <t>Control method</t>
  </si>
  <si>
    <t>7.4.2.1 a</t>
  </si>
  <si>
    <t>Inlet throttle device</t>
  </si>
  <si>
    <t>Damper</t>
  </si>
  <si>
    <t>Globe valve</t>
  </si>
  <si>
    <t>Butterfly valve</t>
  </si>
  <si>
    <t>Variable inlet guide vanes</t>
  </si>
  <si>
    <t>7.4.2.1 b</t>
  </si>
  <si>
    <t>Start</t>
  </si>
  <si>
    <t>Stop</t>
  </si>
  <si>
    <t>7.4.2.1 c</t>
  </si>
  <si>
    <t>On / off</t>
  </si>
  <si>
    <t>Modulating</t>
  </si>
  <si>
    <t>Discharge pressure</t>
  </si>
  <si>
    <t>Motor amps</t>
  </si>
  <si>
    <t>Vendor Standard</t>
  </si>
  <si>
    <t>Control System Requirements</t>
  </si>
  <si>
    <t>with centrifugal</t>
  </si>
  <si>
    <t>with rotary</t>
  </si>
  <si>
    <t>with reciprocating</t>
  </si>
  <si>
    <t>7.4.1.4</t>
  </si>
  <si>
    <t>Modbus TCP/IP</t>
  </si>
  <si>
    <t>Modbus RTU</t>
  </si>
  <si>
    <t>Profibus DP</t>
  </si>
  <si>
    <t>Ethernet IP</t>
  </si>
  <si>
    <t>7.4.1.3</t>
  </si>
  <si>
    <t>Control system alternates</t>
  </si>
  <si>
    <t>Indoor only</t>
  </si>
  <si>
    <t>Outdoor installation</t>
  </si>
  <si>
    <t>Complete control system</t>
  </si>
  <si>
    <t>Anti-surge control system</t>
  </si>
  <si>
    <t>Vibration monitoring system</t>
  </si>
  <si>
    <t>7.4.3</t>
  </si>
  <si>
    <t>Local control panel</t>
  </si>
  <si>
    <t>7.4.3.2</t>
  </si>
  <si>
    <t>NEMA Type 4X</t>
  </si>
  <si>
    <t>NEMA Type 7</t>
  </si>
  <si>
    <t>IP 65</t>
  </si>
  <si>
    <t>Panel features</t>
  </si>
  <si>
    <t>Purge Requirement</t>
  </si>
  <si>
    <t>Nitrogen</t>
  </si>
  <si>
    <t>Y</t>
  </si>
  <si>
    <t>Z</t>
  </si>
  <si>
    <t>7.4.5.3.2</t>
  </si>
  <si>
    <t>Switch Closures</t>
  </si>
  <si>
    <t>7.4.5.3.4</t>
  </si>
  <si>
    <t>Other requirements</t>
  </si>
  <si>
    <t>NFPA 496 Type X</t>
  </si>
  <si>
    <t>NFPA 496 Type Y</t>
  </si>
  <si>
    <t>NFPA 496 Type XZ</t>
  </si>
  <si>
    <t>Connection only</t>
  </si>
  <si>
    <t>Transmitter required</t>
  </si>
  <si>
    <t>Local indication / guages required</t>
  </si>
  <si>
    <t>Alarm</t>
  </si>
  <si>
    <t>Shutdown</t>
  </si>
  <si>
    <t>Location</t>
  </si>
  <si>
    <t>Remote indication in control room</t>
  </si>
  <si>
    <t>V. Std</t>
  </si>
  <si>
    <t>H</t>
  </si>
  <si>
    <t>N/A</t>
  </si>
  <si>
    <t>HH</t>
  </si>
  <si>
    <t>L</t>
  </si>
  <si>
    <t>LL</t>
  </si>
  <si>
    <t>Field mounted</t>
  </si>
  <si>
    <t>Local guage board</t>
  </si>
  <si>
    <t>Individual stage suction pressure</t>
  </si>
  <si>
    <t>Final stage discharge pressure transmitter</t>
  </si>
  <si>
    <t>Lube oil reservoir level transmitter</t>
  </si>
  <si>
    <t>Oil cooler outlet temperature</t>
  </si>
  <si>
    <t>Lube oil reservoir level guage</t>
  </si>
  <si>
    <t>Gearbox accelerometer</t>
  </si>
  <si>
    <t>Panel purge PT</t>
  </si>
  <si>
    <t>Sheet 12 of</t>
  </si>
  <si>
    <t>Shop Inspections &amp; Test</t>
  </si>
  <si>
    <t>8.3.2</t>
  </si>
  <si>
    <t>8.3.4 / 8.5.6</t>
  </si>
  <si>
    <t>8.8.4.1</t>
  </si>
  <si>
    <t>Air filter</t>
  </si>
  <si>
    <t>Aftercooler</t>
  </si>
  <si>
    <t>8.5.12.1</t>
  </si>
  <si>
    <t>8.5.12.2</t>
  </si>
  <si>
    <t>Mechanical only:</t>
  </si>
  <si>
    <t>8.3.3</t>
  </si>
  <si>
    <t>8.3.3.2</t>
  </si>
  <si>
    <t>6.12.8</t>
  </si>
  <si>
    <t>8.5.11.2</t>
  </si>
  <si>
    <t>Waive bearing inspection</t>
  </si>
  <si>
    <t>Inspect bearing and retest</t>
  </si>
  <si>
    <t>8.2.3.3</t>
  </si>
  <si>
    <t>Cleanliness check</t>
  </si>
  <si>
    <t>Weight</t>
  </si>
  <si>
    <t>W</t>
  </si>
  <si>
    <t>Sheet 13 of</t>
  </si>
  <si>
    <t>Sub-vendor list</t>
  </si>
  <si>
    <t>Equipment type</t>
  </si>
  <si>
    <t>Manufacturer</t>
  </si>
  <si>
    <t>Model / Description</t>
  </si>
  <si>
    <t>Inter-coolers</t>
  </si>
  <si>
    <t>After-coolers</t>
  </si>
  <si>
    <t>Bull gear shaft radial bearings</t>
  </si>
  <si>
    <t>Bull gear shaft thrust bearings</t>
  </si>
  <si>
    <t>Pinion shaft thrust bearings</t>
  </si>
  <si>
    <t>Pinion shaft radial bearings</t>
  </si>
  <si>
    <t>Lube oil system</t>
  </si>
  <si>
    <t>Main pump</t>
  </si>
  <si>
    <t>Standby pump</t>
  </si>
  <si>
    <t>Electric motors</t>
  </si>
  <si>
    <t>Steam turbine</t>
  </si>
  <si>
    <t>Oil filters</t>
  </si>
  <si>
    <t>Accumulators</t>
  </si>
  <si>
    <t>Suction strainers</t>
  </si>
  <si>
    <t>Check valves</t>
  </si>
  <si>
    <t>Transfer valves</t>
  </si>
  <si>
    <t>Pump coupling</t>
  </si>
  <si>
    <t>Pump relief valves</t>
  </si>
  <si>
    <t>Electric heaters</t>
  </si>
  <si>
    <t>Control and Instrumentation</t>
  </si>
  <si>
    <t>Temperature gauges</t>
  </si>
  <si>
    <t>Level gauges</t>
  </si>
  <si>
    <t>Differential pressure transmitters</t>
  </si>
  <si>
    <t>Pressure switches</t>
  </si>
  <si>
    <t>Temperature switches</t>
  </si>
  <si>
    <t>Level switches</t>
  </si>
  <si>
    <t>Pressure transmitters</t>
  </si>
  <si>
    <t>Temperature transmitters</t>
  </si>
  <si>
    <t>Level transmitters</t>
  </si>
  <si>
    <t>Control valves</t>
  </si>
  <si>
    <t>Pressure relief valves</t>
  </si>
  <si>
    <t>Thermal relief valves</t>
  </si>
  <si>
    <t>Temperature control valves</t>
  </si>
  <si>
    <t>Sight flow indicators</t>
  </si>
  <si>
    <t>Purge flow indicators</t>
  </si>
  <si>
    <t>Solenoid valves</t>
  </si>
  <si>
    <t>Annunciator</t>
  </si>
  <si>
    <t>Tube fittings</t>
  </si>
  <si>
    <t>Vibration detectors (X, Y radial probe)</t>
  </si>
  <si>
    <t>Oscillator - demodulator monitor</t>
  </si>
  <si>
    <t>Sheet 14 of</t>
  </si>
  <si>
    <t>IEC 60034</t>
  </si>
  <si>
    <t>NEMA MG-1</t>
  </si>
  <si>
    <t>IEEE 841</t>
  </si>
  <si>
    <t>Direct connected</t>
  </si>
  <si>
    <t>External gear</t>
  </si>
  <si>
    <t>Flexible Coupling</t>
  </si>
  <si>
    <t>Full voltage</t>
  </si>
  <si>
    <t>Reduced voltage (80%)</t>
  </si>
  <si>
    <t>Reduced voltage (90%)</t>
  </si>
  <si>
    <t>Loaded</t>
  </si>
  <si>
    <t>Unloaded</t>
  </si>
  <si>
    <t>Direct On Line</t>
  </si>
  <si>
    <t>Star Delta</t>
  </si>
  <si>
    <t>Input Data</t>
  </si>
  <si>
    <t xml:space="preserve"> </t>
  </si>
  <si>
    <t>Counter Clockwise</t>
  </si>
  <si>
    <t>Bi-directional</t>
  </si>
  <si>
    <t>IP55</t>
  </si>
  <si>
    <t>IP56</t>
  </si>
  <si>
    <t>Safe Area</t>
  </si>
  <si>
    <t>Non-Sparking (Ex-n)</t>
  </si>
  <si>
    <t>Increased Safety (Ex-e)</t>
  </si>
  <si>
    <t>Flameproof (Ex-d)</t>
  </si>
  <si>
    <t>IE1</t>
  </si>
  <si>
    <t>IE2</t>
  </si>
  <si>
    <t>IE3</t>
  </si>
  <si>
    <t>IE4</t>
  </si>
  <si>
    <t>IE5</t>
  </si>
  <si>
    <t>Class B</t>
  </si>
  <si>
    <t>Class F</t>
  </si>
  <si>
    <t>Others</t>
  </si>
  <si>
    <t>55 Deg</t>
  </si>
  <si>
    <t>80 Deg</t>
  </si>
  <si>
    <t>115 Deg</t>
  </si>
  <si>
    <t>130 Deg</t>
  </si>
  <si>
    <t>Nm</t>
  </si>
  <si>
    <t>TEFC</t>
  </si>
  <si>
    <t>TEAAC</t>
  </si>
  <si>
    <t>TEWAC</t>
  </si>
  <si>
    <t>Standard</t>
  </si>
  <si>
    <t>Low Noise</t>
  </si>
  <si>
    <t>Grease</t>
  </si>
  <si>
    <t>Ring-Oil</t>
  </si>
  <si>
    <t>Forced feed</t>
  </si>
  <si>
    <t>Oil Mist</t>
  </si>
  <si>
    <t>Plugged</t>
  </si>
  <si>
    <t>Alemite</t>
  </si>
  <si>
    <t>Single</t>
  </si>
  <si>
    <t>Double</t>
  </si>
  <si>
    <t>Sealed for life</t>
  </si>
  <si>
    <t xml:space="preserve">PT100 </t>
  </si>
  <si>
    <t>Sheet 15 of</t>
  </si>
  <si>
    <t>Compressor Manufacturer :</t>
  </si>
  <si>
    <t>Size :</t>
  </si>
  <si>
    <t>Serial Number :</t>
  </si>
  <si>
    <t>Number required :</t>
  </si>
  <si>
    <t>scfm</t>
  </si>
  <si>
    <t>6.1.12.2</t>
  </si>
  <si>
    <t>BHP/100 cfm</t>
  </si>
  <si>
    <t>Direct sunlight</t>
  </si>
  <si>
    <t>Coastal</t>
  </si>
  <si>
    <t>3.3 ft</t>
  </si>
  <si>
    <t>Driver type</t>
  </si>
  <si>
    <t>Pinion shaft</t>
  </si>
  <si>
    <t>Closed</t>
  </si>
  <si>
    <t>Service :</t>
  </si>
  <si>
    <r>
      <t xml:space="preserve">(14.7 psi a and 60 </t>
    </r>
    <r>
      <rPr>
        <sz val="8"/>
        <color theme="1"/>
        <rFont val="Calibri"/>
        <family val="2"/>
      </rPr>
      <t>°</t>
    </r>
    <r>
      <rPr>
        <sz val="8.8000000000000007"/>
        <color theme="1"/>
        <rFont val="Arial"/>
        <family val="2"/>
      </rPr>
      <t>F dry) :</t>
    </r>
  </si>
  <si>
    <r>
      <t>m</t>
    </r>
    <r>
      <rPr>
        <sz val="8"/>
        <rFont val="Calibri"/>
        <family val="2"/>
      </rPr>
      <t>³</t>
    </r>
    <r>
      <rPr>
        <sz val="8"/>
        <rFont val="Arial"/>
        <family val="2"/>
      </rPr>
      <t>/h</t>
    </r>
  </si>
  <si>
    <r>
      <t xml:space="preserve">(1.013 bar a and 15 </t>
    </r>
    <r>
      <rPr>
        <sz val="8"/>
        <color theme="1"/>
        <rFont val="Calibri"/>
        <family val="2"/>
      </rPr>
      <t>°</t>
    </r>
    <r>
      <rPr>
        <sz val="8.8000000000000007"/>
        <color theme="1"/>
        <rFont val="Arial"/>
        <family val="2"/>
      </rPr>
      <t>C dry) :</t>
    </r>
  </si>
  <si>
    <t>Mass flow :</t>
  </si>
  <si>
    <t>Inlet cooling water temperature :</t>
  </si>
  <si>
    <t>Inlet volume flow :</t>
  </si>
  <si>
    <t>Relative humidity :</t>
  </si>
  <si>
    <t>Molecular weight :</t>
  </si>
  <si>
    <t>Density :</t>
  </si>
  <si>
    <t>Brake power, max. required (including all losses) :</t>
  </si>
  <si>
    <t>Brake power per unit air delivered :</t>
  </si>
  <si>
    <t>Input speed :</t>
  </si>
  <si>
    <t>Estimated surge at input speed :</t>
  </si>
  <si>
    <t>Max pressure drop across inlet filter :</t>
  </si>
  <si>
    <t>Pressure drop included in calculation :</t>
  </si>
  <si>
    <t>Aftercooler outlet temperature :</t>
  </si>
  <si>
    <t>Performance curve number :</t>
  </si>
  <si>
    <t>Percentage rise to surge :</t>
  </si>
  <si>
    <t>Location :</t>
  </si>
  <si>
    <t>Mounted at :</t>
  </si>
  <si>
    <t>Localisation required :</t>
  </si>
  <si>
    <t>Elevation (MSL) :</t>
  </si>
  <si>
    <t>Barometer :</t>
  </si>
  <si>
    <t>Range of ambient temperatures :</t>
  </si>
  <si>
    <t>Unusual conditions :</t>
  </si>
  <si>
    <t>Atmospheric corrosivity :</t>
  </si>
  <si>
    <t>Corrosive agents present :</t>
  </si>
  <si>
    <t>Conditions cause stress corrosion cracking :</t>
  </si>
  <si>
    <t>Blast over-pressure :</t>
  </si>
  <si>
    <t>Duration :</t>
  </si>
  <si>
    <t>Fitted with bearing metal temperature sensors :</t>
  </si>
  <si>
    <t>Fitted with axial position probe :</t>
  </si>
  <si>
    <t>Pinion radial bearings</t>
  </si>
  <si>
    <t>Pinion thrust bearings</t>
  </si>
  <si>
    <t>Compressor bearings &amp; bearing housing</t>
  </si>
  <si>
    <t>Intergral gear housing material :</t>
  </si>
  <si>
    <t>Intergral gear housing split :</t>
  </si>
  <si>
    <t>Breather with screen provided :</t>
  </si>
  <si>
    <t>Mounting surface for Purchaser's accelerometer :</t>
  </si>
  <si>
    <t>Removable top casing to permit seal inspection :</t>
  </si>
  <si>
    <t>Removable top casing to permit bearing inspection :</t>
  </si>
  <si>
    <t>Shaft rotation (viewed from drive end) :</t>
  </si>
  <si>
    <t>Rated power based on tooth surface durability :</t>
  </si>
  <si>
    <t>Rated power based on tooth bending :</t>
  </si>
  <si>
    <t>Minimum AGMA service factor :</t>
  </si>
  <si>
    <t>Actual service factor :</t>
  </si>
  <si>
    <t>Gear rim material :</t>
  </si>
  <si>
    <t>Gear rim material hardness :</t>
  </si>
  <si>
    <t>Gear face width :</t>
  </si>
  <si>
    <t>Gear centre material :</t>
  </si>
  <si>
    <t>Mechanical efficiency :</t>
  </si>
  <si>
    <t>ISO 1328 grade :</t>
  </si>
  <si>
    <t>Pitch diameter :</t>
  </si>
  <si>
    <t>Pitch line velocity :</t>
  </si>
  <si>
    <t>1st stage :</t>
  </si>
  <si>
    <t>2nd stage :</t>
  </si>
  <si>
    <t>3rd stage :</t>
  </si>
  <si>
    <t>4th stage :</t>
  </si>
  <si>
    <t>Shaft material :</t>
  </si>
  <si>
    <t>Diameter at :</t>
  </si>
  <si>
    <t>Weight with gear :</t>
  </si>
  <si>
    <t>Shaft sleeves material :</t>
  </si>
  <si>
    <t>Shaft seals type :</t>
  </si>
  <si>
    <t>Shaft seals material :</t>
  </si>
  <si>
    <t>Radial bearing span :</t>
  </si>
  <si>
    <t>Pipe threading standard :</t>
  </si>
  <si>
    <t>6.1.10.2</t>
  </si>
  <si>
    <t>Fitted with axial displacement probe :</t>
  </si>
  <si>
    <t>ASME B1.20.1</t>
  </si>
  <si>
    <t>ISO 7.1</t>
  </si>
  <si>
    <t>Disk material :</t>
  </si>
  <si>
    <t>Limited end-float :</t>
  </si>
  <si>
    <t>Coupling rating at 1.0 SF :</t>
  </si>
  <si>
    <t>Actual SF :</t>
  </si>
  <si>
    <t>Shaft junction rating :</t>
  </si>
  <si>
    <t>Mounting arrangement :</t>
  </si>
  <si>
    <t>Thrust bearing location :</t>
  </si>
  <si>
    <t>Thrust bearing area :</t>
  </si>
  <si>
    <t>Thrust collar :</t>
  </si>
  <si>
    <t>Number at each pinion shaft bearing :</t>
  </si>
  <si>
    <t>Number at each driver bearing :</t>
  </si>
  <si>
    <t>X &amp; Y radial probes can be mounted adjacent to impeller stage :</t>
  </si>
  <si>
    <t>Monitor supplied by :</t>
  </si>
  <si>
    <t>Enclosure :</t>
  </si>
  <si>
    <t>Readout scale range :</t>
  </si>
  <si>
    <t>Alarm set at :</t>
  </si>
  <si>
    <t>Shutdown set at :</t>
  </si>
  <si>
    <t>Per API 670 :</t>
  </si>
  <si>
    <t>Number per gear casing :</t>
  </si>
  <si>
    <t>Critical lateral speeds are proven by prior units :</t>
  </si>
  <si>
    <t>Damped unbalanced response analysis :</t>
  </si>
  <si>
    <t>Torsional vibration analysis of train :</t>
  </si>
  <si>
    <t>Residual unbalance worksheet :</t>
  </si>
  <si>
    <t>Balance Grade (ISO 21940-11) :</t>
  </si>
  <si>
    <t>Proposed bore :</t>
  </si>
  <si>
    <t>Manufacture maximum bore :</t>
  </si>
  <si>
    <t>Driver half-coupling mounted by :</t>
  </si>
  <si>
    <t>Idiling adapter for driver half-coupling :</t>
  </si>
  <si>
    <t>Coupling guard material :</t>
  </si>
  <si>
    <t>Vendor present during initial alignment check :</t>
  </si>
  <si>
    <t>Check alignment at operating temperature :</t>
  </si>
  <si>
    <t>Observe flange parting :</t>
  </si>
  <si>
    <t>Through studs for piping flanges :</t>
  </si>
  <si>
    <t>Common under compressor, gear and driver :</t>
  </si>
  <si>
    <t>Horizontal adjustment screws for equipment :</t>
  </si>
  <si>
    <t>Suitable for :</t>
  </si>
  <si>
    <t>Painting :</t>
  </si>
  <si>
    <t>Base plate grout :</t>
  </si>
  <si>
    <t>Preparation for grout surfaces :</t>
  </si>
  <si>
    <t>Painting system as per ISO 12944 :</t>
  </si>
  <si>
    <t>Coating Procedure Specification provided :</t>
  </si>
  <si>
    <t>Coating Procedure quailifed per ISO 12944-8 :</t>
  </si>
  <si>
    <t>Paint system :</t>
  </si>
  <si>
    <t>Paint manufacturer :</t>
  </si>
  <si>
    <t>6.10.7.1</t>
  </si>
  <si>
    <t>6.10.7.6.1</t>
  </si>
  <si>
    <t>Connection type :</t>
  </si>
  <si>
    <t>Pressure relief valve (main oil pump) :</t>
  </si>
  <si>
    <t>Pressure relief valve (auxiliary oil pump) :</t>
  </si>
  <si>
    <t>Supply :</t>
  </si>
  <si>
    <t>Pump RV Setting :</t>
  </si>
  <si>
    <t>System Design :</t>
  </si>
  <si>
    <t>Compressor / gear :</t>
  </si>
  <si>
    <t>External gear :</t>
  </si>
  <si>
    <t>Operating pressure :</t>
  </si>
  <si>
    <t>Maximum allowable working pressure :</t>
  </si>
  <si>
    <t>Maximum allowable temperature :</t>
  </si>
  <si>
    <t>Surface area :</t>
  </si>
  <si>
    <t>Duty :</t>
  </si>
  <si>
    <t>Tube bundle to be removable :</t>
  </si>
  <si>
    <t>Designed to TEMA :</t>
  </si>
  <si>
    <t>Pressure vessel design code :</t>
  </si>
  <si>
    <t>Nominal :</t>
  </si>
  <si>
    <t>Absolute :</t>
  </si>
  <si>
    <t>Pressure drop :</t>
  </si>
  <si>
    <t>Rating :</t>
  </si>
  <si>
    <t>Watt density :</t>
  </si>
  <si>
    <t>Retention time :</t>
  </si>
  <si>
    <t>Capacity :</t>
  </si>
  <si>
    <t>Free surface area :</t>
  </si>
  <si>
    <t>Internal baffles :</t>
  </si>
  <si>
    <t>Oil reservoir material :</t>
  </si>
  <si>
    <t>Piping upstream of lube oil filter material :</t>
  </si>
  <si>
    <t>Supported by :</t>
  </si>
  <si>
    <t>Discharge sound pressure level :</t>
  </si>
  <si>
    <t>Type of cooling :</t>
  </si>
  <si>
    <t>Aftercooler supplied by :</t>
  </si>
  <si>
    <t>Aftercooler design :</t>
  </si>
  <si>
    <t>Air-cooled intercoolers supplied by :</t>
  </si>
  <si>
    <t>Intercooler design :</t>
  </si>
  <si>
    <t>Air-cooled exchanger automatic temperature control :</t>
  </si>
  <si>
    <t>Air-cooler control manual by :</t>
  </si>
  <si>
    <t>Thermal relief valves provide by Vendor :</t>
  </si>
  <si>
    <t>For water-cooled exchangers :</t>
  </si>
  <si>
    <t>Connected in :</t>
  </si>
  <si>
    <t>NEMA Type 4</t>
  </si>
  <si>
    <t>Axial displacement (proximity) pinion shaft (each)</t>
  </si>
  <si>
    <t>Radial vibration (proximity) probe compressor 
(each stage)</t>
  </si>
  <si>
    <t>Proximity probe-driver (DE+NDE)</t>
  </si>
  <si>
    <t>Seal gas pressure transmitter</t>
  </si>
  <si>
    <t>Seal gas pressure guage</t>
  </si>
  <si>
    <t>Surge detection motor amps (AT)</t>
  </si>
  <si>
    <t>Final stage (inlet) temp transmitter</t>
  </si>
  <si>
    <t>Pinion journal bearing temperature (TE/RTD)</t>
  </si>
  <si>
    <t>Pinion thrust bearing temperature (TE/RTD)</t>
  </si>
  <si>
    <t>Bull gear journal bearing temperature (TE/RTD)</t>
  </si>
  <si>
    <t>Bull gear thrust bearing temperature (TE/RTD)</t>
  </si>
  <si>
    <t>Differential pressure transmitter (inlet air filter)</t>
  </si>
  <si>
    <t>Differential pressure transmitter (lube oil filter)</t>
  </si>
  <si>
    <t>Lube oil header pressure transmitter</t>
  </si>
  <si>
    <t>Lube oil header temperature transmitter</t>
  </si>
  <si>
    <t>Main oil pump discharge pressure transmitter</t>
  </si>
  <si>
    <t>Stand-by pump discharge oil pressure 
(upstream check valve)</t>
  </si>
  <si>
    <t>Surge detection process instruments (PT/DPT)</t>
  </si>
  <si>
    <t>Motor bearing temperature (TE/RTD)</t>
  </si>
  <si>
    <t>Indication on local control panel</t>
  </si>
  <si>
    <t>Compressor and motor</t>
  </si>
  <si>
    <t>Vibration instruments</t>
  </si>
  <si>
    <t>Main drvier couplings</t>
  </si>
  <si>
    <t>Fluid Allocation :</t>
  </si>
  <si>
    <t>Fluid Name :</t>
  </si>
  <si>
    <t>Semi-open</t>
  </si>
  <si>
    <t>Qty per shaft :</t>
  </si>
  <si>
    <t>Qty per bearing :</t>
  </si>
  <si>
    <t>coupling :</t>
  </si>
  <si>
    <t>gear :</t>
  </si>
  <si>
    <t>ftlb</t>
  </si>
  <si>
    <t>Electric Motor</t>
  </si>
  <si>
    <t>Design Data</t>
  </si>
  <si>
    <t>Hz</t>
  </si>
  <si>
    <t>V</t>
  </si>
  <si>
    <t>1.0 m</t>
  </si>
  <si>
    <t>Tolerance :</t>
  </si>
  <si>
    <t>1st stage pinion :</t>
  </si>
  <si>
    <t>Rated input :</t>
  </si>
  <si>
    <t>Maximum allowable pressure drop across package :</t>
  </si>
  <si>
    <t>Gas composition :</t>
  </si>
  <si>
    <t>Main lube oil pump :</t>
  </si>
  <si>
    <t>Auxiliary lube oil pump :</t>
  </si>
  <si>
    <t>Oil heater :</t>
  </si>
  <si>
    <t>Space heater :</t>
  </si>
  <si>
    <t>Control system load :</t>
  </si>
  <si>
    <t>Lube oil cooler :</t>
  </si>
  <si>
    <t>Intercooler :</t>
  </si>
  <si>
    <t>Aftercooler :</t>
  </si>
  <si>
    <t>Seal system :</t>
  </si>
  <si>
    <t>Control panel :</t>
  </si>
  <si>
    <t>Lube oil reservoir :</t>
  </si>
  <si>
    <t>Instrument housings :</t>
  </si>
  <si>
    <t>Control system :</t>
  </si>
  <si>
    <t>Noise datasheet attached :</t>
  </si>
  <si>
    <t>Maximum allowable sound pressure level :</t>
  </si>
  <si>
    <t>Maximum allowable sound power level :</t>
  </si>
  <si>
    <t>Acoustic wraps :</t>
  </si>
  <si>
    <t>Acoustic enclosure :</t>
  </si>
  <si>
    <t>Bullgear critical :</t>
  </si>
  <si>
    <t>Pinion criticals :</t>
  </si>
  <si>
    <t>4th stage pinion :</t>
  </si>
  <si>
    <t>3rd stage pinion :</t>
  </si>
  <si>
    <t>2nd stage pinion :</t>
  </si>
  <si>
    <t>Other undesirable speeds :</t>
  </si>
  <si>
    <t>Number of impellers :</t>
  </si>
  <si>
    <t>Method of attachment :</t>
  </si>
  <si>
    <t>Rotation (viewed from input shaft end) :</t>
  </si>
  <si>
    <t>1st Stage :</t>
  </si>
  <si>
    <t>Casing split :</t>
  </si>
  <si>
    <t>Diffuser material :</t>
  </si>
  <si>
    <t>Minimum design metal temperature (MDMT) :</t>
  </si>
  <si>
    <t>Heat treatment required :</t>
  </si>
  <si>
    <t>Ultimate stress for material :</t>
  </si>
  <si>
    <t>Casting factor :</t>
  </si>
  <si>
    <t>Welded connection non-destructive examination :</t>
  </si>
  <si>
    <t>Shaft material hardness :</t>
  </si>
  <si>
    <t>Shaft sleeve material :</t>
  </si>
  <si>
    <t>Shaft seal type :</t>
  </si>
  <si>
    <t>Buffer gas :</t>
  </si>
  <si>
    <t>Buffer gas flow (per seal) :</t>
  </si>
  <si>
    <t>Normal running :</t>
  </si>
  <si>
    <t>Bearing housing material :</t>
  </si>
  <si>
    <t>allowable :</t>
  </si>
  <si>
    <t>actual :</t>
  </si>
  <si>
    <t>Loads :</t>
  </si>
  <si>
    <t>Package inlet :</t>
  </si>
  <si>
    <t>Package outlet :</t>
  </si>
  <si>
    <t>Blow-off silencer discharge :</t>
  </si>
  <si>
    <t>Seal air external inlet :</t>
  </si>
  <si>
    <t>Inlet air filter outlet (off package) :</t>
  </si>
  <si>
    <t>Cooling water inlet :</t>
  </si>
  <si>
    <t>Cooling water outlet :</t>
  </si>
  <si>
    <t>Lube oil filling :</t>
  </si>
  <si>
    <t>Oil purifier inlet (if applicable) :</t>
  </si>
  <si>
    <t>Oil purifier outlet (if applicable) :</t>
  </si>
  <si>
    <t>Lube oil drain :</t>
  </si>
  <si>
    <t>Condensate drain :</t>
  </si>
  <si>
    <t>Base plate drain :</t>
  </si>
  <si>
    <t>Tube details :</t>
  </si>
  <si>
    <t xml:space="preserve">Rating (micron) : </t>
  </si>
  <si>
    <t>Number of elements :</t>
  </si>
  <si>
    <t>Element media :</t>
  </si>
  <si>
    <t>Core material :</t>
  </si>
  <si>
    <t>Housing material :</t>
  </si>
  <si>
    <t>Housing maximum allowable working pressure :</t>
  </si>
  <si>
    <t>Dual filter provided :</t>
  </si>
  <si>
    <t>Minimum allowable temperature :</t>
  </si>
  <si>
    <t>Fluid Quantity, total :</t>
  </si>
  <si>
    <t>Temperature (in | out) :</t>
  </si>
  <si>
    <t>Viscosity :</t>
  </si>
  <si>
    <t>Specific Heat :</t>
  </si>
  <si>
    <t>Thermal conductivity :</t>
  </si>
  <si>
    <t>Latent heat :</t>
  </si>
  <si>
    <t>Inlet pressure (abs.) :</t>
  </si>
  <si>
    <t>Velocity :</t>
  </si>
  <si>
    <t>Fouling resistance :</t>
  </si>
  <si>
    <t>Duty (required | service) :</t>
  </si>
  <si>
    <t>Pressure drop (allow. | calc.) :</t>
  </si>
  <si>
    <t>Transfer rate (clean | service) :</t>
  </si>
  <si>
    <t>LMTD (corrected) :</t>
  </si>
  <si>
    <t>Heat exchanged :</t>
  </si>
  <si>
    <t>Design | test pressure</t>
  </si>
  <si>
    <t>Design temperature (min. | max.)</t>
  </si>
  <si>
    <t>Number of  passes per shell :</t>
  </si>
  <si>
    <t>Number of baffles :</t>
  </si>
  <si>
    <t>Corrosion allowance :</t>
  </si>
  <si>
    <t>Dimensions :</t>
  </si>
  <si>
    <t>Tube material :</t>
  </si>
  <si>
    <t>Shell cover :</t>
  </si>
  <si>
    <t>Channel and bonnet :</t>
  </si>
  <si>
    <t>Channel cover :</t>
  </si>
  <si>
    <t>Tubesheet (floating) :</t>
  </si>
  <si>
    <t>Tubesheet (stationary) :</t>
  </si>
  <si>
    <t>Baffles (cross-sectional) :</t>
  </si>
  <si>
    <t>Baffles (longitudinal) :</t>
  </si>
  <si>
    <t>Capacity modulation (constant discharge pressure) :</t>
  </si>
  <si>
    <t>Automatic dual control :</t>
  </si>
  <si>
    <t>Auto start and stop :</t>
  </si>
  <si>
    <t>Anti surge control :</t>
  </si>
  <si>
    <t>Anti surge control (blow-off) valve :</t>
  </si>
  <si>
    <t>Surge control monitoring signal :</t>
  </si>
  <si>
    <t>Surge detection monitoring signal :</t>
  </si>
  <si>
    <t>Unit operates in parallel :</t>
  </si>
  <si>
    <t>Microprocessor capable of communication with purchaser's DCS :</t>
  </si>
  <si>
    <t>Communication protocol :</t>
  </si>
  <si>
    <t>Other than microprocessor based :</t>
  </si>
  <si>
    <t>Furnished by purchaser :</t>
  </si>
  <si>
    <t>Panel enclosure requirement :</t>
  </si>
  <si>
    <t>Vibration isolators :</t>
  </si>
  <si>
    <t>Strip heaters :</t>
  </si>
  <si>
    <t>Internal cooling :</t>
  </si>
  <si>
    <t>Weatherhood :</t>
  </si>
  <si>
    <t>Purge connections :</t>
  </si>
  <si>
    <t>NFPA 496 purge type :</t>
  </si>
  <si>
    <t xml:space="preserve"> to sound alarm and be normally</t>
  </si>
  <si>
    <t xml:space="preserve"> to trip and be normally</t>
  </si>
  <si>
    <t>Alarm contacts shall</t>
  </si>
  <si>
    <t>Shutdown contacts shall</t>
  </si>
  <si>
    <t>open</t>
  </si>
  <si>
    <t>close</t>
  </si>
  <si>
    <t>energized</t>
  </si>
  <si>
    <t>de-energized</t>
  </si>
  <si>
    <t>Isolation valves are required for shutdown sensing devices :</t>
  </si>
  <si>
    <t>Through flowing instrument sensing line required :</t>
  </si>
  <si>
    <t>Non-shutdown devices are required to have valving to permit replacement during operation.</t>
  </si>
  <si>
    <r>
      <t xml:space="preserve">Non-shutdown devices are </t>
    </r>
    <r>
      <rPr>
        <b/>
        <u/>
        <sz val="8"/>
        <rFont val="Arial"/>
        <family val="2"/>
      </rPr>
      <t>not</t>
    </r>
    <r>
      <rPr>
        <sz val="8"/>
        <rFont val="Arial"/>
        <family val="2"/>
      </rPr>
      <t xml:space="preserve"> required to have valving to permit replacement during operation.</t>
    </r>
  </si>
  <si>
    <t>Liquid-filled gauges are required for areas subject to vibration :</t>
  </si>
  <si>
    <t>Relief valves may have bodies in material other than steel :</t>
  </si>
  <si>
    <t>Thermal relief valves required for components that can be isolated :</t>
  </si>
  <si>
    <t>Flow indicator type/material if other than bulls eye type with steel body :</t>
  </si>
  <si>
    <t>Annunciator purge :</t>
  </si>
  <si>
    <t>Combination block and bleed valves may be substituted :</t>
  </si>
  <si>
    <t>Local gauge board :</t>
  </si>
  <si>
    <t>Shop Inspection :</t>
  </si>
  <si>
    <t>Test includes :</t>
  </si>
  <si>
    <t>Guide vane test :</t>
  </si>
  <si>
    <t>Sound level test :</t>
  </si>
  <si>
    <t>Spare rotor test :</t>
  </si>
  <si>
    <t>Impeller overspeed test :</t>
  </si>
  <si>
    <t>Non destructive examination of impellers post overspeed test :</t>
  </si>
  <si>
    <t>Residual unbalance check :</t>
  </si>
  <si>
    <t>Control system check :</t>
  </si>
  <si>
    <t>Pneumatic test for piping and tubing :</t>
  </si>
  <si>
    <t>Bearing, seal and gear check :</t>
  </si>
  <si>
    <t>If design requires disassembly of pinion for bearing inspection :</t>
  </si>
  <si>
    <t>Gear contact check :</t>
  </si>
  <si>
    <t>Pinions :</t>
  </si>
  <si>
    <t>Bull-gear :</t>
  </si>
  <si>
    <t>Weld repairs :</t>
  </si>
  <si>
    <t>Lube oil system :</t>
  </si>
  <si>
    <t>Vessels :</t>
  </si>
  <si>
    <t>Piping :</t>
  </si>
  <si>
    <t>Hardness check</t>
  </si>
  <si>
    <t>Non destructive examination of major repairs :</t>
  </si>
  <si>
    <t>Gear tooth magnetic particle examination :</t>
  </si>
  <si>
    <t>Final inspection prior to painting :</t>
  </si>
  <si>
    <t>Inspection of preparation for shipment :</t>
  </si>
  <si>
    <t>Integrally geared centrifugal air compressor :</t>
  </si>
  <si>
    <t>Gear upper case :</t>
  </si>
  <si>
    <t>Bull gear :</t>
  </si>
  <si>
    <t>Low speed pinion :</t>
  </si>
  <si>
    <t>High speed pinion :</t>
  </si>
  <si>
    <t>Total shipping weight :</t>
  </si>
  <si>
    <t>Complete Unit :</t>
  </si>
  <si>
    <t>Control panel, if separate :</t>
  </si>
  <si>
    <t>Inlet filter silencer :</t>
  </si>
  <si>
    <t>Silencer / inlet air filter</t>
  </si>
  <si>
    <t>Qty per phase :</t>
  </si>
  <si>
    <t>Design standard :</t>
  </si>
  <si>
    <t>Rated voltage :</t>
  </si>
  <si>
    <t>Phase :</t>
  </si>
  <si>
    <t>Rated frequency :</t>
  </si>
  <si>
    <t>Design ambient temperature</t>
  </si>
  <si>
    <t>Rated shaft power :</t>
  </si>
  <si>
    <t>Drive system :</t>
  </si>
  <si>
    <t>Starting condition :</t>
  </si>
  <si>
    <t>Starting method :</t>
  </si>
  <si>
    <t>Maximum permissible starting current :</t>
  </si>
  <si>
    <t>Start-up time :</t>
  </si>
  <si>
    <t>minimum</t>
  </si>
  <si>
    <t>maximum</t>
  </si>
  <si>
    <t>Hot :</t>
  </si>
  <si>
    <t>Cold :</t>
  </si>
  <si>
    <t>Name plate rating :</t>
  </si>
  <si>
    <t>Service Factor (S.F.) :</t>
  </si>
  <si>
    <t>Serial No. :</t>
  </si>
  <si>
    <t>Frame size :</t>
  </si>
  <si>
    <t>Direction of rotation facing drive end :</t>
  </si>
  <si>
    <t>Degree of protection :</t>
  </si>
  <si>
    <t>Winding connection :</t>
  </si>
  <si>
    <t>Insulation class :</t>
  </si>
  <si>
    <t>Temperature rise class (@ 1.0 SF) :</t>
  </si>
  <si>
    <t>Rated current :</t>
  </si>
  <si>
    <t>Starting Current at 1.0 Un :</t>
  </si>
  <si>
    <t>Starting Current at 0.8 Un :</t>
  </si>
  <si>
    <t>Starting Time at 1.0 Un with driven equipment :</t>
  </si>
  <si>
    <t>Starting Time at 0.8 Un with driven equipment :</t>
  </si>
  <si>
    <t>Allowable locked rotor time :</t>
  </si>
  <si>
    <t>Safe locked rotor time :</t>
  </si>
  <si>
    <t>Rated load torque :</t>
  </si>
  <si>
    <t>Starting torque :</t>
  </si>
  <si>
    <t>Pull-out torque :</t>
  </si>
  <si>
    <t>Noise design :</t>
  </si>
  <si>
    <t>Sound pressure level :</t>
  </si>
  <si>
    <t>Mounting arrangement (IEC 60034-7) :</t>
  </si>
  <si>
    <t>Cooling method (IC) (IEC 60034-6) :</t>
  </si>
  <si>
    <t>Ex- classification (according to IEC 60079)</t>
  </si>
  <si>
    <t>Efficiency (IE efficiency class per IEC 60034-30-1) :</t>
  </si>
  <si>
    <t>Grease fitting :</t>
  </si>
  <si>
    <t>Bearing shielding :</t>
  </si>
  <si>
    <t>Bearing temperature RTD (3-wire) :</t>
  </si>
  <si>
    <t>Winding temperature RTD (3-wire) :</t>
  </si>
  <si>
    <t>Thrust bearing :</t>
  </si>
  <si>
    <t>6.6.3</t>
  </si>
  <si>
    <t>7.4.2.3.1</t>
  </si>
  <si>
    <t>7.4.2.7</t>
  </si>
  <si>
    <t>7.4.4.3</t>
  </si>
  <si>
    <t>6.10.6.5</t>
  </si>
  <si>
    <t>Corrosion or erosion resistant internal coating :</t>
  </si>
  <si>
    <t>7.1.2.1.1</t>
  </si>
  <si>
    <t>7.1.2.1.6</t>
  </si>
  <si>
    <t>7.4.1.4.1</t>
  </si>
  <si>
    <t>7.4.4.5.4</t>
  </si>
  <si>
    <t>7.6.7</t>
  </si>
  <si>
    <t>7.6.9</t>
  </si>
  <si>
    <t>ASME BPVC VIII</t>
  </si>
  <si>
    <t>EN 13445</t>
  </si>
  <si>
    <t>6.1.7</t>
  </si>
  <si>
    <t>Package Arrangement</t>
  </si>
  <si>
    <t>6.1.7.5</t>
  </si>
  <si>
    <t>Skid envelope limits :</t>
  </si>
  <si>
    <t>6.1.7.4</t>
  </si>
  <si>
    <t>Air intake orientation :</t>
  </si>
  <si>
    <t>Vendor standard</t>
  </si>
  <si>
    <t>Opposite to prevailing wind</t>
  </si>
  <si>
    <t>6.1.8.2</t>
  </si>
  <si>
    <t>Zone rating of skid :</t>
  </si>
  <si>
    <t>Non-Ex zone</t>
  </si>
  <si>
    <t>Lifting lug design standard :</t>
  </si>
  <si>
    <t>Lifting beam supplied by vendor :</t>
  </si>
  <si>
    <t>Certification for off-shore lift :</t>
  </si>
  <si>
    <t>7.3.2.3</t>
  </si>
  <si>
    <t>7.3.2.4</t>
  </si>
  <si>
    <t>EN 1993</t>
  </si>
  <si>
    <t>Buffer seal design required :</t>
  </si>
  <si>
    <t>Buffer gas required during normal running :</t>
  </si>
  <si>
    <t>Buffer gas required during start-up:</t>
  </si>
  <si>
    <t>7.2.1</t>
  </si>
  <si>
    <t>7.2.1.1</t>
  </si>
  <si>
    <t>ISO 14691</t>
  </si>
  <si>
    <t>API 671</t>
  </si>
  <si>
    <t>Design standard</t>
  </si>
  <si>
    <t>Cooling medium :</t>
  </si>
  <si>
    <t>6.9.5.1</t>
  </si>
  <si>
    <t>7.7.1</t>
  </si>
  <si>
    <t>7.7</t>
  </si>
  <si>
    <t>Inlet Air Filter/Silencer</t>
  </si>
  <si>
    <t>Pulse jet type inlet filtration required :</t>
  </si>
  <si>
    <t>8.3.4.9.4</t>
  </si>
  <si>
    <t>S-612D</t>
  </si>
  <si>
    <t>S-612D Version 1.0</t>
  </si>
  <si>
    <t>S-612D Data Sheets for
Packaged, integrally geared centrifugal air compressors</t>
  </si>
  <si>
    <t>1.0</t>
  </si>
  <si>
    <t>Issued for Publication</t>
  </si>
  <si>
    <t>IOGP Supplementary Requirements S-612 Version 1.0</t>
  </si>
  <si>
    <t>API 672 4th Edition 2004, Errata 2 2010</t>
  </si>
  <si>
    <t>Sheet 16 of</t>
  </si>
  <si>
    <t>Air end shaft seal</t>
  </si>
  <si>
    <t>Data Sheets for</t>
  </si>
  <si>
    <t>Insert required CAS level per S-612Q</t>
  </si>
  <si>
    <t>SI</t>
  </si>
  <si>
    <t>US Customary</t>
  </si>
  <si>
    <t>Units :</t>
  </si>
  <si>
    <t>per IEC 60079</t>
  </si>
  <si>
    <t>Hot side</t>
  </si>
  <si>
    <t>Cold side</t>
  </si>
  <si>
    <t>Shell &amp; Tube</t>
  </si>
  <si>
    <t>Plate &amp; Frame</t>
  </si>
  <si>
    <t>Air cooler</t>
  </si>
  <si>
    <t>Lube oil reservoir vapour separation by :</t>
  </si>
  <si>
    <t>Demister fan</t>
  </si>
  <si>
    <t>Air eductor</t>
  </si>
  <si>
    <t>Oil ype :</t>
  </si>
  <si>
    <t>(upstream of check valve)</t>
  </si>
  <si>
    <t>50 Hz</t>
  </si>
  <si>
    <t>60 Hz</t>
  </si>
  <si>
    <t>This specification package was prepared under a Joint Industry Project 33 (JIP33) “Standardization of Equipment Specifications for Procurement” organized by the International Oil &amp; Gas Producers Association (IOGP) with the support from the World Economic Forum (WEF). Ten key oil and gas companies from the IOGP membership participated in developing this specification under JIP33 Phase 2 with the objective to leverage and improve industry level standardization for projects globally in the oil and gas sector. The work has developed a minimized set of supplementary requirements for procurement, with life cycle cost in mind, based on the ten participating members’ company specifications, resulting in a common and jointly approved specification, and building on recognized industry and/or international standards.</t>
  </si>
  <si>
    <t>The specification package has been developed in consultation with a broad user and supplier base to promote the opportunity to realize benefits from standardization and achieve significant cost reductions for upstream project costs. The JIP33 work groups performed their activities in accordance with IOGP’s Competition Law Guidelines (November 2014).</t>
  </si>
  <si>
    <t xml:space="preserve">The specification package aims to significantly reduce this waste, decrease project costs and improve schedule through pre-competitive collaboration on standardization. </t>
  </si>
  <si>
    <t>Following agreement of the relevant JIP33 work group and approval by the JIP33 Steering Committee, the IOGP Management Committee has agreed to the publication of this specification package by IOGP. Where adopted by the individual operating companies, the specification package aims to supersede existing company documentation for the purpose of industry-harmonized standardization.</t>
  </si>
  <si>
    <t>The purpose of this equipment datasheet is to define buyer specific requirements for the supply of packaged, integrally geared centrifugal air compressors in accordance with API Std 672 for application in the petroleum and natural gas industries. The data sheet provides project specific requirements where the supplementary specification and its parent standard require the purchaser to define an application specific requirement. It also includes information required by the purchaser for technical evaluation purposes. Additional purchaser supplied documents are also listed in the data sheets, to define scope and technical requirements for enquiry and purchase of the equipment.</t>
  </si>
  <si>
    <t>This data sheet shall be used in conjunction with the supplementary requirements specification, information requirements specification (IOGP S-612L) and quality requirements specification (IOGP S-612Q) which together comprise the full set of specification documents. The Introduction section in the supplementary requirements specification provides further information on the purpose of each of these documents and the order of precedence for their use.</t>
  </si>
  <si>
    <t>Purchaser data entry</t>
  </si>
  <si>
    <t>Vendor data entry</t>
  </si>
  <si>
    <t>Selection of units such as time (days, hours, minutes, etc.) or hardness</t>
  </si>
  <si>
    <t>Data is part of a logic function and critical to the function of this datasheet. DO NOT MODIFY.</t>
  </si>
  <si>
    <r>
      <t xml:space="preserve">Sheets with </t>
    </r>
    <r>
      <rPr>
        <sz val="8"/>
        <color rgb="FF00B050"/>
        <rFont val="Arial"/>
        <family val="2"/>
      </rPr>
      <t>Green</t>
    </r>
    <r>
      <rPr>
        <sz val="8"/>
        <color theme="1"/>
        <rFont val="Arial"/>
        <family val="2"/>
      </rPr>
      <t xml:space="preserve"> colured tabs are those which shall be issued to vendors</t>
    </r>
  </si>
  <si>
    <r>
      <t xml:space="preserve">Sheets with </t>
    </r>
    <r>
      <rPr>
        <sz val="8"/>
        <color rgb="FFFF0000"/>
        <rFont val="Arial"/>
        <family val="2"/>
      </rPr>
      <t>Red</t>
    </r>
    <r>
      <rPr>
        <sz val="8"/>
        <color theme="1"/>
        <rFont val="Arial"/>
        <family val="2"/>
      </rPr>
      <t xml:space="preserve"> tabs are for user / purchaser information only</t>
    </r>
  </si>
  <si>
    <t xml:space="preserve">The data is presented to the user in such a way as to follow the fabrication sequence of a typical air compressor. </t>
  </si>
  <si>
    <t>IOGP S-612 default values are pre-populated into these Data Sheets, but may be modified as required by the User.</t>
  </si>
  <si>
    <t>3.24, 6.1.6</t>
  </si>
  <si>
    <t>Very low (C1)</t>
  </si>
  <si>
    <t>Low (C2)</t>
  </si>
  <si>
    <t>Medium (C3)</t>
  </si>
  <si>
    <t>High (C4)</t>
  </si>
  <si>
    <t>Very high (C5)</t>
  </si>
  <si>
    <t>Extreme (CX)</t>
  </si>
  <si>
    <t>Brake power at max viscosity :</t>
  </si>
  <si>
    <t>Axial</t>
  </si>
  <si>
    <t>DN 20</t>
  </si>
  <si>
    <t>DN 25</t>
  </si>
  <si>
    <t>DN 40</t>
  </si>
  <si>
    <t>DN 50</t>
  </si>
  <si>
    <t>DN 80</t>
  </si>
  <si>
    <t>DN 100</t>
  </si>
  <si>
    <t>DN 115</t>
  </si>
  <si>
    <t>DN 150</t>
  </si>
  <si>
    <t>DN 200</t>
  </si>
  <si>
    <t>DN 250</t>
  </si>
  <si>
    <t>DN 300</t>
  </si>
  <si>
    <t>DN 350</t>
  </si>
  <si>
    <t>DN 400</t>
  </si>
  <si>
    <t>DN 450</t>
  </si>
  <si>
    <t>DN 500</t>
  </si>
  <si>
    <t>DN 550</t>
  </si>
  <si>
    <t>DN 600</t>
  </si>
  <si>
    <t>NPS 1</t>
  </si>
  <si>
    <t>NPS 2</t>
  </si>
  <si>
    <t>NPS 3</t>
  </si>
  <si>
    <t>NPS 4</t>
  </si>
  <si>
    <t>NPS 6</t>
  </si>
  <si>
    <t>NPS 8</t>
  </si>
  <si>
    <t>NPS 10</t>
  </si>
  <si>
    <t>NPS 12</t>
  </si>
  <si>
    <t>NPS 14</t>
  </si>
  <si>
    <t>NPS 16</t>
  </si>
  <si>
    <t>NPS 18</t>
  </si>
  <si>
    <t>NPS 20</t>
  </si>
  <si>
    <t>NPS 22</t>
  </si>
  <si>
    <t>NPS 24</t>
  </si>
  <si>
    <t>NPS ¾</t>
  </si>
  <si>
    <r>
      <t>NPS 1</t>
    </r>
    <r>
      <rPr>
        <sz val="8"/>
        <rFont val="Calibri"/>
        <family val="2"/>
      </rPr>
      <t>½</t>
    </r>
  </si>
  <si>
    <r>
      <t>NPS 4</t>
    </r>
    <r>
      <rPr>
        <sz val="8"/>
        <color theme="1"/>
        <rFont val="Calibri"/>
        <family val="2"/>
      </rPr>
      <t>½</t>
    </r>
  </si>
  <si>
    <t>Socket</t>
  </si>
  <si>
    <t>Slip-on</t>
  </si>
  <si>
    <t>Code stamped or PED compliant :</t>
  </si>
  <si>
    <t>Non-shutdown devices are not required to have valving to permit replacement during operation.</t>
  </si>
  <si>
    <t>Shutdown systems are required to be provided with a means to permit testing without shutting down the unit.</t>
  </si>
  <si>
    <t>Shutdown systems are not required to be provided with a means to permit testing without shutting down the unit.</t>
  </si>
  <si>
    <t>Single machine</t>
  </si>
  <si>
    <t>Each machine</t>
  </si>
  <si>
    <t>Routine test for main driver motors :</t>
  </si>
  <si>
    <t>7.1.2.3.1</t>
  </si>
  <si>
    <t>Thermodynamic performance (ASME PTC) test :</t>
  </si>
  <si>
    <t>Number of machines to be tested :</t>
  </si>
  <si>
    <t>Combined mechanical and performance test :</t>
  </si>
  <si>
    <t>Steam</t>
  </si>
  <si>
    <t>Inlet :</t>
  </si>
  <si>
    <t>Outlet :</t>
  </si>
  <si>
    <t>Trip speed :</t>
  </si>
  <si>
    <t>TEMA Type :</t>
  </si>
  <si>
    <t>C</t>
  </si>
  <si>
    <t>TEMA Class :</t>
  </si>
  <si>
    <t>% vane setting</t>
  </si>
  <si>
    <t>Logic statements are used throughout to customise the content on the data sheet based on the user's selections.</t>
  </si>
  <si>
    <t>NOVEMBER</t>
  </si>
  <si>
    <t>November 2018</t>
  </si>
  <si>
    <t>API 541</t>
  </si>
  <si>
    <t>API 547</t>
  </si>
  <si>
    <t>Code stamped :</t>
  </si>
  <si>
    <t>PED compliant :</t>
  </si>
  <si>
    <t xml:space="preserve">Packaged, Integrally Geared </t>
  </si>
  <si>
    <t>Centrifugal Air Compressors</t>
  </si>
  <si>
    <t xml:space="preserve">In its original format this spreadsheet has protection for cells that are not intended to be modified by the user. </t>
  </si>
  <si>
    <t>The sheets also have hidden columnns which contain pre-defined selection ranges and default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</si>
</sst>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0"/>
      <color theme="1"/>
      <name val="Arial"/>
      <family val="2"/>
    </font>
    <font>
      <sz val="11"/>
      <color theme="1"/>
      <name val="Calibri"/>
      <family val="2"/>
      <scheme val="minor"/>
    </font>
    <font>
      <sz val="11"/>
      <color theme="1"/>
      <name val="Calibri"/>
      <family val="2"/>
      <scheme val="minor"/>
    </font>
    <font>
      <sz val="7"/>
      <color theme="1"/>
      <name val="Arial"/>
      <family val="2"/>
    </font>
    <font>
      <sz val="8"/>
      <color theme="1"/>
      <name val="Arial"/>
      <family val="2"/>
    </font>
    <font>
      <sz val="9"/>
      <color theme="1"/>
      <name val="Arial"/>
      <family val="2"/>
    </font>
    <font>
      <b/>
      <sz val="10"/>
      <color theme="1"/>
      <name val="Arial"/>
      <family val="2"/>
    </font>
    <font>
      <b/>
      <sz val="9"/>
      <color theme="1"/>
      <name val="Arial"/>
      <family val="2"/>
    </font>
    <font>
      <b/>
      <sz val="11"/>
      <color theme="1"/>
      <name val="Arial"/>
      <family val="2"/>
    </font>
    <font>
      <sz val="6"/>
      <color theme="1"/>
      <name val="Arial"/>
      <family val="2"/>
    </font>
    <font>
      <sz val="8"/>
      <name val="Arial"/>
      <family val="2"/>
    </font>
    <font>
      <sz val="48"/>
      <color theme="0" tint="-0.249977111117893"/>
      <name val="Arial"/>
      <family val="2"/>
    </font>
    <font>
      <b/>
      <sz val="8"/>
      <color theme="1"/>
      <name val="Arial"/>
      <family val="2"/>
    </font>
    <font>
      <sz val="10"/>
      <color theme="1"/>
      <name val="Arial"/>
      <family val="2"/>
    </font>
    <font>
      <sz val="8"/>
      <color rgb="FFFF0000"/>
      <name val="Arial"/>
      <family val="2"/>
    </font>
    <font>
      <sz val="10"/>
      <name val="Arial"/>
      <family val="2"/>
    </font>
    <font>
      <sz val="10.5"/>
      <color rgb="FF6A6C71"/>
      <name val="Tahoma"/>
      <family val="2"/>
    </font>
    <font>
      <sz val="7.5"/>
      <color rgb="FF6A6C71"/>
      <name val="Tahoma"/>
      <family val="2"/>
    </font>
    <font>
      <sz val="17"/>
      <color rgb="FF6A6C71"/>
      <name val="Tahoma"/>
      <family val="2"/>
    </font>
    <font>
      <sz val="11.5"/>
      <color rgb="FF6A6C71"/>
      <name val="Tahoma"/>
      <family val="2"/>
    </font>
    <font>
      <b/>
      <sz val="36"/>
      <color rgb="FF7D1A6F"/>
      <name val="Microsoft Yi Baiti"/>
      <family val="4"/>
    </font>
    <font>
      <sz val="10"/>
      <name val="MS Sans Serif"/>
      <family val="2"/>
    </font>
    <font>
      <sz val="11"/>
      <color rgb="FF808080"/>
      <name val="Microsoft Yi Baiti"/>
      <family val="4"/>
    </font>
    <font>
      <b/>
      <sz val="12"/>
      <color rgb="FF808080"/>
      <name val="Microsoft Yi Baiti"/>
      <family val="4"/>
    </font>
    <font>
      <sz val="12"/>
      <color rgb="FF808080"/>
      <name val="Microsoft Yi Baiti"/>
      <family val="4"/>
    </font>
    <font>
      <b/>
      <sz val="7.5"/>
      <color rgb="FF6A6C71"/>
      <name val="Tahoma"/>
      <family val="2"/>
    </font>
    <font>
      <sz val="14"/>
      <color theme="1"/>
      <name val="Arial"/>
      <family val="2"/>
    </font>
    <font>
      <b/>
      <sz val="14"/>
      <color theme="1"/>
      <name val="Arial"/>
      <family val="2"/>
    </font>
    <font>
      <sz val="10"/>
      <color rgb="FFFF0000"/>
      <name val="Arial"/>
      <family val="2"/>
    </font>
    <font>
      <sz val="12"/>
      <color rgb="FFFF0000"/>
      <name val="Arial"/>
      <family val="2"/>
    </font>
    <font>
      <sz val="9"/>
      <color indexed="81"/>
      <name val="Tahoma"/>
      <family val="2"/>
    </font>
    <font>
      <sz val="8"/>
      <color rgb="FF00B050"/>
      <name val="Arial"/>
      <family val="2"/>
    </font>
    <font>
      <b/>
      <sz val="18"/>
      <color rgb="FF000000"/>
      <name val="Microsoft Yi Baiti"/>
      <family val="4"/>
    </font>
    <font>
      <sz val="15"/>
      <color theme="0"/>
      <name val="Arial"/>
      <family val="2"/>
    </font>
    <font>
      <sz val="16"/>
      <color theme="0"/>
      <name val="Arial"/>
      <family val="2"/>
    </font>
    <font>
      <sz val="15"/>
      <color theme="1"/>
      <name val="Arial"/>
      <family val="2"/>
    </font>
    <font>
      <sz val="10"/>
      <color theme="0"/>
      <name val="Arial"/>
      <family val="2"/>
    </font>
    <font>
      <b/>
      <sz val="10"/>
      <color rgb="FF808080"/>
      <name val="Microsoft Yi Baiti"/>
      <family val="4"/>
    </font>
    <font>
      <sz val="10"/>
      <color rgb="FF808080"/>
      <name val="Microsoft Yi Baiti"/>
      <family val="4"/>
    </font>
    <font>
      <b/>
      <sz val="8"/>
      <name val="Arial"/>
      <family val="2"/>
    </font>
    <font>
      <sz val="9"/>
      <name val="Arial"/>
      <family val="2"/>
    </font>
    <font>
      <b/>
      <sz val="9"/>
      <name val="Arial"/>
      <family val="2"/>
    </font>
    <font>
      <sz val="8"/>
      <name val="Calibri"/>
      <family val="2"/>
    </font>
    <font>
      <b/>
      <sz val="10"/>
      <name val="Arial"/>
      <family val="2"/>
    </font>
    <font>
      <b/>
      <sz val="8"/>
      <color indexed="81"/>
      <name val="Arial"/>
      <family val="2"/>
    </font>
    <font>
      <sz val="8"/>
      <color indexed="81"/>
      <name val="Arial"/>
      <family val="2"/>
    </font>
    <font>
      <sz val="26"/>
      <color rgb="FF7D1A6F"/>
      <name val="Arial"/>
      <family val="2"/>
    </font>
    <font>
      <sz val="8"/>
      <color theme="1"/>
      <name val="Calibri"/>
      <family val="2"/>
    </font>
    <font>
      <sz val="8.8000000000000007"/>
      <color theme="1"/>
      <name val="Arial"/>
      <family val="2"/>
    </font>
    <font>
      <sz val="8.8000000000000007"/>
      <name val="Arial"/>
      <family val="2"/>
    </font>
    <font>
      <b/>
      <u/>
      <sz val="8"/>
      <name val="Arial"/>
      <family val="2"/>
    </font>
    <font>
      <sz val="10"/>
      <color rgb="FF245BA7"/>
      <name val="Arial"/>
      <family val="2"/>
    </font>
    <font>
      <sz val="26"/>
      <color rgb="FF245BA7"/>
      <name val="Arial"/>
      <family val="2"/>
    </font>
    <font>
      <sz val="16"/>
      <color rgb="FF245BA7"/>
      <name val="Microsoft Yi Baiti"/>
      <family val="4"/>
    </font>
    <font>
      <b/>
      <sz val="9"/>
      <color indexed="81"/>
      <name val="Tahoma"/>
      <family val="2"/>
    </font>
  </fonts>
  <fills count="18">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59996337778862885"/>
        <bgColor indexed="64"/>
      </patternFill>
    </fill>
    <fill>
      <patternFill patternType="solid">
        <fgColor rgb="FF245BA7"/>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top style="hair">
        <color indexed="64"/>
      </top>
      <bottom style="hair">
        <color indexed="64"/>
      </bottom>
      <diagonal/>
    </border>
    <border>
      <left style="medium">
        <color indexed="64"/>
      </left>
      <right style="thin">
        <color indexed="64"/>
      </right>
      <top/>
      <bottom/>
      <diagonal/>
    </border>
    <border>
      <left style="thin">
        <color indexed="64"/>
      </left>
      <right/>
      <top style="dotted">
        <color indexed="64"/>
      </top>
      <bottom style="dotted">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style="medium">
        <color indexed="64"/>
      </bottom>
      <diagonal/>
    </border>
    <border>
      <left style="thin">
        <color indexed="64"/>
      </left>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right/>
      <top/>
      <bottom/>
      <diagonal style="thin">
        <color theme="0" tint="-0.499984740745262"/>
      </diagonal>
    </border>
    <border>
      <left/>
      <right/>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18">
    <xf numFmtId="0" fontId="0" fillId="0" borderId="0"/>
    <xf numFmtId="0" fontId="13" fillId="0" borderId="0"/>
    <xf numFmtId="0" fontId="21" fillId="0" borderId="0"/>
    <xf numFmtId="0" fontId="21" fillId="0" borderId="0"/>
    <xf numFmtId="0" fontId="21" fillId="0" borderId="0"/>
    <xf numFmtId="0" fontId="2" fillId="0" borderId="0"/>
    <xf numFmtId="0" fontId="2" fillId="0" borderId="0"/>
    <xf numFmtId="0" fontId="2" fillId="0" borderId="0"/>
    <xf numFmtId="0" fontId="21" fillId="0" borderId="0"/>
    <xf numFmtId="0" fontId="1" fillId="0" borderId="0"/>
    <xf numFmtId="0" fontId="1" fillId="0" borderId="0"/>
    <xf numFmtId="0" fontId="1" fillId="0" borderId="0"/>
    <xf numFmtId="0" fontId="4" fillId="0" borderId="10"/>
    <xf numFmtId="0" fontId="4" fillId="2" borderId="10" applyProtection="0">
      <alignment horizontal="left" vertical="center"/>
    </xf>
    <xf numFmtId="0" fontId="4" fillId="7" borderId="10" applyProtection="0">
      <alignment horizontal="left" vertical="center"/>
    </xf>
    <xf numFmtId="0" fontId="4" fillId="11" borderId="10">
      <alignment horizontal="left" vertical="center"/>
    </xf>
    <xf numFmtId="0" fontId="4" fillId="2" borderId="1">
      <alignment horizontal="center" vertical="center"/>
    </xf>
    <xf numFmtId="0" fontId="4" fillId="7" borderId="1">
      <alignment horizontal="center" vertical="center"/>
    </xf>
  </cellStyleXfs>
  <cellXfs count="769">
    <xf numFmtId="0" fontId="0" fillId="0" borderId="0" xfId="0"/>
    <xf numFmtId="0" fontId="4" fillId="0" borderId="2" xfId="0" applyFont="1" applyBorder="1" applyAlignment="1">
      <alignment textRotation="90"/>
    </xf>
    <xf numFmtId="0" fontId="4" fillId="0" borderId="4" xfId="0" applyFont="1" applyBorder="1" applyAlignment="1">
      <alignment textRotation="90"/>
    </xf>
    <xf numFmtId="0" fontId="0" fillId="0" borderId="0" xfId="0" applyAlignment="1">
      <alignment horizontal="left"/>
    </xf>
    <xf numFmtId="0" fontId="4" fillId="0" borderId="0" xfId="0" applyFont="1" applyBorder="1" applyAlignment="1">
      <alignment horizontal="left" vertical="center" wrapText="1"/>
    </xf>
    <xf numFmtId="0" fontId="4" fillId="0" borderId="16" xfId="0" applyFont="1" applyBorder="1" applyAlignment="1">
      <alignment horizontal="center" vertical="top"/>
    </xf>
    <xf numFmtId="0" fontId="4" fillId="0" borderId="7" xfId="0" applyFont="1" applyBorder="1" applyAlignment="1">
      <alignment horizontal="left" vertical="center"/>
    </xf>
    <xf numFmtId="0" fontId="4" fillId="0" borderId="20" xfId="0" applyFont="1" applyBorder="1" applyAlignment="1">
      <alignment horizontal="left" vertical="center"/>
    </xf>
    <xf numFmtId="0" fontId="5" fillId="0" borderId="0" xfId="0" applyFont="1" applyFill="1" applyBorder="1" applyAlignment="1">
      <alignment horizontal="left" vertical="center"/>
    </xf>
    <xf numFmtId="0" fontId="0" fillId="0" borderId="0" xfId="0" applyAlignment="1">
      <alignment vertical="center"/>
    </xf>
    <xf numFmtId="0" fontId="11" fillId="0" borderId="0" xfId="0" applyFont="1" applyBorder="1" applyAlignment="1">
      <alignment vertical="center" textRotation="45" wrapText="1"/>
    </xf>
    <xf numFmtId="0" fontId="0" fillId="0" borderId="0" xfId="0" applyBorder="1" applyAlignment="1">
      <alignment horizontal="left" vertical="center"/>
    </xf>
    <xf numFmtId="0" fontId="4" fillId="0" borderId="0" xfId="0" applyFont="1" applyBorder="1" applyAlignment="1">
      <alignment horizontal="left" vertical="center"/>
    </xf>
    <xf numFmtId="0" fontId="0" fillId="0" borderId="0" xfId="0" applyBorder="1"/>
    <xf numFmtId="0" fontId="4" fillId="0" borderId="0" xfId="0" applyFont="1" applyFill="1" applyBorder="1" applyAlignment="1">
      <alignment horizontal="left" vertical="center"/>
    </xf>
    <xf numFmtId="0" fontId="0" fillId="0" borderId="0" xfId="0" applyFont="1" applyBorder="1" applyAlignment="1">
      <alignment horizontal="left" vertical="center"/>
    </xf>
    <xf numFmtId="0" fontId="0" fillId="0" borderId="0" xfId="0" applyBorder="1" applyAlignment="1">
      <alignment horizontal="left" vertical="center" wrapText="1"/>
    </xf>
    <xf numFmtId="0" fontId="16" fillId="0" borderId="0" xfId="0" applyFont="1" applyAlignment="1">
      <alignment vertical="center"/>
    </xf>
    <xf numFmtId="0" fontId="17" fillId="0" borderId="0" xfId="0" applyFont="1" applyAlignment="1">
      <alignment horizontal="center" vertical="center"/>
    </xf>
    <xf numFmtId="0" fontId="0" fillId="0" borderId="0" xfId="0" applyBorder="1" applyAlignment="1">
      <alignment horizontal="center"/>
    </xf>
    <xf numFmtId="0" fontId="18" fillId="0" borderId="0" xfId="0" applyFont="1" applyAlignment="1">
      <alignment horizontal="center"/>
    </xf>
    <xf numFmtId="0" fontId="19" fillId="0" borderId="0" xfId="0" applyFont="1" applyAlignment="1">
      <alignment horizontal="center"/>
    </xf>
    <xf numFmtId="0" fontId="20" fillId="0" borderId="0" xfId="0" applyFont="1"/>
    <xf numFmtId="0" fontId="20" fillId="0" borderId="0" xfId="0" applyFont="1" applyAlignment="1">
      <alignment horizontal="left" vertical="center"/>
    </xf>
    <xf numFmtId="0" fontId="4" fillId="0" borderId="0" xfId="0" applyFont="1" applyAlignment="1">
      <alignment horizontal="justify" vertical="center"/>
    </xf>
    <xf numFmtId="0" fontId="0" fillId="0" borderId="0" xfId="0" applyAlignment="1">
      <alignment horizontal="justify" vertical="center"/>
    </xf>
    <xf numFmtId="0" fontId="16" fillId="0" borderId="0" xfId="0" applyFont="1" applyAlignment="1">
      <alignment horizontal="center" vertical="center"/>
    </xf>
    <xf numFmtId="0" fontId="22" fillId="0" borderId="0" xfId="0" applyFont="1" applyAlignment="1">
      <alignment horizontal="left" vertical="center"/>
    </xf>
    <xf numFmtId="0" fontId="23" fillId="0" borderId="0" xfId="0" applyFont="1" applyAlignment="1">
      <alignment horizontal="left" vertical="center"/>
    </xf>
    <xf numFmtId="0" fontId="24" fillId="0" borderId="0" xfId="0" applyFont="1" applyAlignment="1">
      <alignment horizontal="left" vertical="center"/>
    </xf>
    <xf numFmtId="0" fontId="25" fillId="0" borderId="0" xfId="0" applyFont="1" applyAlignment="1">
      <alignment horizontal="left" vertical="center"/>
    </xf>
    <xf numFmtId="0" fontId="3" fillId="0" borderId="0" xfId="0" applyFont="1" applyBorder="1" applyAlignment="1">
      <alignment horizontal="left" vertical="center" wrapText="1"/>
    </xf>
    <xf numFmtId="0" fontId="9" fillId="0" borderId="2" xfId="0" applyFont="1" applyFill="1" applyBorder="1" applyAlignment="1">
      <alignment horizontal="left" indent="1"/>
    </xf>
    <xf numFmtId="0" fontId="9" fillId="0" borderId="3" xfId="0" applyFont="1" applyFill="1" applyBorder="1" applyAlignment="1">
      <alignment horizontal="left"/>
    </xf>
    <xf numFmtId="0" fontId="0" fillId="0" borderId="3" xfId="0" applyFont="1" applyFill="1" applyBorder="1" applyAlignment="1">
      <alignment vertical="center"/>
    </xf>
    <xf numFmtId="0" fontId="0" fillId="0" borderId="3" xfId="0" applyFont="1" applyFill="1" applyBorder="1"/>
    <xf numFmtId="0" fontId="10" fillId="0" borderId="0" xfId="0" applyFont="1" applyBorder="1" applyAlignment="1">
      <alignment horizontal="left" vertical="center"/>
    </xf>
    <xf numFmtId="0" fontId="12" fillId="0" borderId="0" xfId="0" applyFont="1" applyBorder="1" applyAlignment="1">
      <alignment horizontal="left" vertical="center"/>
    </xf>
    <xf numFmtId="0" fontId="32" fillId="0" borderId="0" xfId="0" applyFont="1"/>
    <xf numFmtId="0" fontId="0" fillId="0" borderId="0" xfId="0" applyFill="1"/>
    <xf numFmtId="0" fontId="0" fillId="0" borderId="51" xfId="0" applyBorder="1"/>
    <xf numFmtId="0" fontId="38" fillId="0" borderId="52" xfId="0" applyFont="1" applyBorder="1" applyAlignment="1">
      <alignment vertical="center"/>
    </xf>
    <xf numFmtId="0" fontId="38" fillId="0" borderId="52" xfId="0" quotePrefix="1" applyFont="1" applyBorder="1" applyAlignment="1">
      <alignment vertical="center"/>
    </xf>
    <xf numFmtId="0" fontId="4" fillId="0" borderId="0" xfId="0" applyFont="1"/>
    <xf numFmtId="0" fontId="0" fillId="0" borderId="0" xfId="0" applyFill="1" applyBorder="1"/>
    <xf numFmtId="0" fontId="4" fillId="0" borderId="0" xfId="0" applyFont="1" applyFill="1" applyBorder="1"/>
    <xf numFmtId="0" fontId="4" fillId="0" borderId="0" xfId="0" applyFont="1" applyBorder="1"/>
    <xf numFmtId="0" fontId="14" fillId="0" borderId="0" xfId="0" quotePrefix="1" applyFont="1" applyFill="1" applyBorder="1" applyAlignment="1">
      <alignment horizontal="center" vertical="center"/>
    </xf>
    <xf numFmtId="0" fontId="10" fillId="0" borderId="1" xfId="8" applyFont="1" applyFill="1" applyBorder="1" applyAlignment="1">
      <alignment horizontal="center" vertical="center"/>
    </xf>
    <xf numFmtId="0" fontId="1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quotePrefix="1" applyFont="1" applyFill="1" applyBorder="1" applyAlignment="1">
      <alignment horizontal="center" vertical="center"/>
    </xf>
    <xf numFmtId="0" fontId="10" fillId="0" borderId="0"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vertical="center" wrapText="1"/>
    </xf>
    <xf numFmtId="0" fontId="27" fillId="0" borderId="0" xfId="0" applyFont="1" applyBorder="1" applyAlignment="1">
      <alignment vertical="center"/>
    </xf>
    <xf numFmtId="0" fontId="0" fillId="0" borderId="0" xfId="0" applyFont="1" applyBorder="1" applyAlignment="1">
      <alignment vertical="top" wrapText="1"/>
    </xf>
    <xf numFmtId="0" fontId="4" fillId="0" borderId="0" xfId="0" applyFont="1" applyFill="1" applyBorder="1" applyAlignment="1">
      <alignment horizontal="left"/>
    </xf>
    <xf numFmtId="0" fontId="4" fillId="9" borderId="1" xfId="0" applyFont="1" applyFill="1" applyBorder="1" applyAlignment="1">
      <alignment horizontal="center" vertical="center"/>
    </xf>
    <xf numFmtId="0" fontId="0" fillId="4" borderId="1" xfId="0" applyFill="1" applyBorder="1" applyAlignment="1">
      <alignment horizontal="center"/>
    </xf>
    <xf numFmtId="0" fontId="0" fillId="0" borderId="1" xfId="0" applyBorder="1" applyAlignment="1">
      <alignment horizontal="center"/>
    </xf>
    <xf numFmtId="0" fontId="6" fillId="0" borderId="0" xfId="0" applyFont="1" applyBorder="1" applyAlignment="1">
      <alignment horizontal="left" vertical="center"/>
    </xf>
    <xf numFmtId="0" fontId="43" fillId="0" borderId="0" xfId="0" applyFont="1" applyBorder="1"/>
    <xf numFmtId="0" fontId="43" fillId="0" borderId="0" xfId="0" applyFont="1" applyBorder="1" applyAlignment="1">
      <alignment horizontal="left" vertical="center"/>
    </xf>
    <xf numFmtId="0" fontId="43" fillId="0" borderId="0" xfId="0" applyFont="1" applyBorder="1" applyAlignment="1">
      <alignment vertical="center"/>
    </xf>
    <xf numFmtId="0" fontId="43" fillId="0" borderId="0" xfId="0" applyFont="1" applyFill="1" applyBorder="1" applyAlignment="1">
      <alignment horizontal="left" vertical="center"/>
    </xf>
    <xf numFmtId="0" fontId="10" fillId="0" borderId="9" xfId="0" applyFont="1" applyFill="1" applyBorder="1" applyAlignment="1">
      <alignment vertical="center"/>
    </xf>
    <xf numFmtId="0" fontId="18" fillId="0" borderId="0" xfId="0" applyFont="1" applyAlignment="1">
      <alignment horizontal="right"/>
    </xf>
    <xf numFmtId="0" fontId="4" fillId="9" borderId="1" xfId="0" quotePrefix="1" applyFont="1" applyFill="1" applyBorder="1" applyAlignment="1">
      <alignment horizontal="center" vertical="center"/>
    </xf>
    <xf numFmtId="0" fontId="4" fillId="0" borderId="0" xfId="0" applyFont="1" applyFill="1" applyBorder="1" applyAlignment="1">
      <alignment horizontal="center"/>
    </xf>
    <xf numFmtId="0" fontId="4" fillId="9" borderId="48" xfId="0" applyFont="1" applyFill="1" applyBorder="1" applyAlignment="1">
      <alignment horizontal="center" vertical="center"/>
    </xf>
    <xf numFmtId="0" fontId="10" fillId="9" borderId="48" xfId="0" quotePrefix="1" applyFont="1" applyFill="1" applyBorder="1" applyAlignment="1">
      <alignment horizontal="center" vertical="center"/>
    </xf>
    <xf numFmtId="0" fontId="10" fillId="0" borderId="0" xfId="0" quotePrefix="1" applyFont="1" applyBorder="1" applyAlignment="1">
      <alignment horizontal="center" vertical="center"/>
    </xf>
    <xf numFmtId="0" fontId="10" fillId="0" borderId="0" xfId="0" applyFont="1" applyBorder="1" applyAlignment="1">
      <alignment horizontal="center"/>
    </xf>
    <xf numFmtId="0" fontId="14" fillId="0" borderId="0" xfId="0" applyFont="1" applyFill="1" applyAlignment="1">
      <alignment horizontal="left" vertical="top" wrapText="1"/>
    </xf>
    <xf numFmtId="0" fontId="0" fillId="0" borderId="0" xfId="0" applyBorder="1" applyAlignment="1">
      <alignment vertical="center" wrapText="1"/>
    </xf>
    <xf numFmtId="0" fontId="4" fillId="0" borderId="0" xfId="0" applyFont="1" applyBorder="1" applyAlignment="1">
      <alignment vertical="center"/>
    </xf>
    <xf numFmtId="0" fontId="10" fillId="0" borderId="10" xfId="0" applyFont="1" applyFill="1" applyBorder="1" applyAlignment="1">
      <alignment horizontal="center" vertical="center"/>
    </xf>
    <xf numFmtId="0" fontId="10" fillId="0" borderId="10" xfId="0" applyFont="1" applyFill="1" applyBorder="1" applyAlignment="1">
      <alignment vertical="center"/>
    </xf>
    <xf numFmtId="0" fontId="10" fillId="0" borderId="10" xfId="0" applyFont="1" applyFill="1" applyBorder="1" applyAlignment="1">
      <alignment horizontal="center" vertical="center"/>
    </xf>
    <xf numFmtId="0" fontId="10" fillId="0" borderId="2" xfId="12" applyFont="1" applyBorder="1" applyAlignment="1">
      <alignment textRotation="90"/>
    </xf>
    <xf numFmtId="0" fontId="10" fillId="0" borderId="4" xfId="12" applyFont="1" applyBorder="1" applyAlignment="1">
      <alignment textRotation="90"/>
    </xf>
    <xf numFmtId="0" fontId="4" fillId="0" borderId="54" xfId="12" applyBorder="1"/>
    <xf numFmtId="0" fontId="4" fillId="0" borderId="54" xfId="12" applyFill="1" applyBorder="1"/>
    <xf numFmtId="0" fontId="4" fillId="0" borderId="0" xfId="12" applyFont="1" applyFill="1" applyBorder="1"/>
    <xf numFmtId="0" fontId="4" fillId="0" borderId="0" xfId="12" applyFont="1" applyBorder="1"/>
    <xf numFmtId="0" fontId="39" fillId="0" borderId="0" xfId="12" applyFont="1" applyBorder="1" applyAlignment="1">
      <alignment horizontal="center"/>
    </xf>
    <xf numFmtId="0" fontId="4" fillId="0" borderId="0" xfId="12" applyBorder="1"/>
    <xf numFmtId="0" fontId="4" fillId="0" borderId="16" xfId="12" applyFont="1" applyBorder="1" applyAlignment="1">
      <alignment horizontal="center" vertical="top"/>
    </xf>
    <xf numFmtId="0" fontId="4" fillId="0" borderId="0" xfId="12" applyFill="1" applyBorder="1"/>
    <xf numFmtId="0" fontId="10" fillId="0" borderId="44" xfId="12" applyFont="1" applyBorder="1" applyAlignment="1">
      <alignment horizontal="center" vertical="center"/>
    </xf>
    <xf numFmtId="0" fontId="4" fillId="0" borderId="0" xfId="12" quotePrefix="1" applyFont="1" applyFill="1" applyBorder="1" applyAlignment="1">
      <alignment vertical="center"/>
    </xf>
    <xf numFmtId="0" fontId="4" fillId="0" borderId="7" xfId="12" applyFont="1" applyBorder="1" applyAlignment="1">
      <alignment horizontal="center" vertical="top"/>
    </xf>
    <xf numFmtId="0" fontId="15" fillId="0" borderId="9" xfId="12" applyFont="1" applyBorder="1" applyAlignment="1">
      <alignment vertical="center"/>
    </xf>
    <xf numFmtId="0" fontId="15" fillId="0" borderId="10" xfId="12" applyFont="1" applyBorder="1" applyAlignment="1">
      <alignment vertical="center"/>
    </xf>
    <xf numFmtId="0" fontId="15" fillId="0" borderId="10" xfId="12" applyNumberFormat="1" applyFont="1" applyBorder="1" applyAlignment="1">
      <alignment vertical="center"/>
    </xf>
    <xf numFmtId="0" fontId="15" fillId="0" borderId="6" xfId="12" applyNumberFormat="1" applyFont="1" applyBorder="1" applyAlignment="1">
      <alignment vertical="center"/>
    </xf>
    <xf numFmtId="0" fontId="15" fillId="0" borderId="6" xfId="12" applyFont="1" applyBorder="1" applyAlignment="1">
      <alignment vertical="center"/>
    </xf>
    <xf numFmtId="0" fontId="40" fillId="3" borderId="53" xfId="12" applyFont="1" applyFill="1" applyBorder="1" applyAlignment="1">
      <alignment vertical="top"/>
    </xf>
    <xf numFmtId="0" fontId="40" fillId="3" borderId="54" xfId="12" applyFont="1" applyFill="1" applyBorder="1" applyAlignment="1">
      <alignment vertical="top"/>
    </xf>
    <xf numFmtId="0" fontId="40" fillId="3" borderId="10" xfId="12" applyFont="1" applyFill="1" applyBorder="1" applyAlignment="1">
      <alignment vertical="top"/>
    </xf>
    <xf numFmtId="0" fontId="40" fillId="3" borderId="6" xfId="12" applyFont="1" applyFill="1" applyBorder="1" applyAlignment="1">
      <alignment vertical="top"/>
    </xf>
    <xf numFmtId="0" fontId="4" fillId="0" borderId="11" xfId="12" applyFont="1" applyBorder="1"/>
    <xf numFmtId="0" fontId="4" fillId="4" borderId="1" xfId="12" applyFont="1" applyFill="1" applyBorder="1"/>
    <xf numFmtId="0" fontId="4" fillId="0" borderId="54" xfId="12" applyFont="1" applyBorder="1"/>
    <xf numFmtId="0" fontId="39" fillId="0" borderId="10"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10" xfId="12" applyFont="1" applyFill="1" applyBorder="1" applyAlignment="1">
      <alignment vertical="center"/>
    </xf>
    <xf numFmtId="0" fontId="10" fillId="0" borderId="10" xfId="12" applyFont="1" applyFill="1" applyBorder="1" applyAlignment="1">
      <alignment horizontal="center" vertical="center"/>
    </xf>
    <xf numFmtId="0" fontId="10" fillId="0" borderId="6" xfId="12" applyFont="1" applyFill="1" applyBorder="1" applyAlignment="1">
      <alignment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0" xfId="12" applyFont="1" applyFill="1" applyBorder="1" applyAlignment="1">
      <alignment horizontal="center"/>
    </xf>
    <xf numFmtId="49" fontId="10" fillId="0" borderId="11" xfId="12" quotePrefix="1" applyNumberFormat="1" applyFont="1" applyFill="1" applyBorder="1" applyAlignment="1">
      <alignment horizontal="center" vertical="center"/>
    </xf>
    <xf numFmtId="0" fontId="4" fillId="6" borderId="0" xfId="12" applyFont="1" applyFill="1" applyBorder="1"/>
    <xf numFmtId="0" fontId="10" fillId="0" borderId="0" xfId="12" applyFont="1" applyFill="1" applyBorder="1"/>
    <xf numFmtId="0" fontId="4" fillId="0" borderId="10" xfId="12"/>
    <xf numFmtId="0" fontId="10" fillId="0" borderId="57" xfId="12" applyFont="1" applyBorder="1" applyAlignment="1">
      <alignment horizontal="center" vertical="center"/>
    </xf>
    <xf numFmtId="0" fontId="14" fillId="0" borderId="0" xfId="12" quotePrefix="1" applyFont="1" applyFill="1" applyBorder="1" applyAlignment="1">
      <alignment vertical="center"/>
    </xf>
    <xf numFmtId="0" fontId="10" fillId="0" borderId="0" xfId="12" quotePrefix="1" applyFont="1" applyBorder="1" applyAlignment="1">
      <alignment horizontal="left"/>
    </xf>
    <xf numFmtId="0" fontId="10" fillId="0" borderId="0" xfId="12" applyFont="1" applyFill="1" applyBorder="1" applyAlignment="1">
      <alignment horizontal="left"/>
    </xf>
    <xf numFmtId="0" fontId="10" fillId="0" borderId="0" xfId="12" applyFont="1" applyBorder="1" applyAlignment="1">
      <alignment horizontal="left"/>
    </xf>
    <xf numFmtId="0" fontId="4" fillId="0" borderId="2" xfId="12" applyFont="1" applyBorder="1" applyAlignment="1">
      <alignment horizontal="center" vertical="center"/>
    </xf>
    <xf numFmtId="0" fontId="15" fillId="0" borderId="0" xfId="12" applyFont="1" applyBorder="1"/>
    <xf numFmtId="0" fontId="15" fillId="0" borderId="0" xfId="12" applyNumberFormat="1" applyFont="1" applyBorder="1"/>
    <xf numFmtId="0" fontId="15" fillId="0" borderId="10" xfId="12" applyFont="1"/>
    <xf numFmtId="0" fontId="15" fillId="0" borderId="10" xfId="12" applyNumberFormat="1" applyFont="1"/>
    <xf numFmtId="0" fontId="4" fillId="0" borderId="10" xfId="12" applyFont="1"/>
    <xf numFmtId="0" fontId="39" fillId="0" borderId="9" xfId="12" applyFont="1" applyFill="1" applyBorder="1" applyAlignment="1">
      <alignment vertical="center"/>
    </xf>
    <xf numFmtId="0" fontId="10" fillId="0" borderId="9" xfId="12" applyFont="1" applyFill="1" applyBorder="1" applyAlignment="1">
      <alignment vertical="center"/>
    </xf>
    <xf numFmtId="0" fontId="10" fillId="0" borderId="1" xfId="12" quotePrefix="1" applyFont="1" applyFill="1" applyBorder="1" applyAlignment="1">
      <alignment horizontal="center" vertical="center"/>
    </xf>
    <xf numFmtId="0" fontId="10" fillId="0" borderId="0" xfId="12" applyNumberFormat="1" applyFont="1" applyBorder="1" applyAlignment="1">
      <alignment horizontal="center"/>
    </xf>
    <xf numFmtId="0" fontId="10" fillId="0" borderId="1" xfId="12" applyNumberFormat="1" applyFont="1" applyBorder="1" applyAlignment="1">
      <alignment horizontal="center"/>
    </xf>
    <xf numFmtId="49" fontId="10" fillId="0" borderId="10" xfId="12" quotePrefix="1" applyNumberFormat="1" applyFont="1" applyFill="1" applyBorder="1" applyAlignment="1">
      <alignment horizontal="center" vertical="top"/>
    </xf>
    <xf numFmtId="0" fontId="10" fillId="0" borderId="13" xfId="12" applyNumberFormat="1" applyFont="1" applyFill="1" applyBorder="1" applyAlignment="1">
      <alignment horizontal="center"/>
    </xf>
    <xf numFmtId="0" fontId="10" fillId="0" borderId="0" xfId="12" applyNumberFormat="1" applyFont="1" applyFill="1" applyBorder="1" applyAlignment="1">
      <alignment horizontal="center"/>
    </xf>
    <xf numFmtId="0" fontId="39" fillId="0" borderId="0" xfId="12" applyFont="1" applyFill="1" applyBorder="1" applyAlignment="1">
      <alignment horizontal="center"/>
    </xf>
    <xf numFmtId="0" fontId="15" fillId="0" borderId="0" xfId="12" applyFont="1" applyFill="1" applyBorder="1"/>
    <xf numFmtId="0" fontId="10" fillId="0" borderId="8" xfId="12" applyFont="1" applyFill="1" applyBorder="1" applyAlignment="1">
      <alignment vertical="center"/>
    </xf>
    <xf numFmtId="0" fontId="10" fillId="0" borderId="11" xfId="12" applyFont="1" applyFill="1" applyBorder="1" applyAlignment="1">
      <alignment vertical="center"/>
    </xf>
    <xf numFmtId="0" fontId="10" fillId="0" borderId="6" xfId="12" applyFont="1" applyFill="1" applyBorder="1" applyAlignment="1">
      <alignment horizontal="center" vertical="center"/>
    </xf>
    <xf numFmtId="0" fontId="15" fillId="0" borderId="0" xfId="12" applyNumberFormat="1" applyFont="1" applyFill="1" applyBorder="1"/>
    <xf numFmtId="0" fontId="15" fillId="0" borderId="11" xfId="12" applyFont="1" applyBorder="1"/>
    <xf numFmtId="0" fontId="15" fillId="0" borderId="11" xfId="12" applyNumberFormat="1" applyFont="1" applyBorder="1"/>
    <xf numFmtId="0" fontId="4" fillId="0" borderId="11" xfId="12" applyBorder="1"/>
    <xf numFmtId="0" fontId="10" fillId="0" borderId="54" xfId="12" applyFont="1" applyFill="1" applyBorder="1" applyAlignment="1">
      <alignment horizontal="center" vertical="center"/>
    </xf>
    <xf numFmtId="0" fontId="10" fillId="6" borderId="9" xfId="12" quotePrefix="1" applyFont="1" applyFill="1" applyBorder="1" applyAlignment="1">
      <alignment horizontal="center" vertical="center"/>
    </xf>
    <xf numFmtId="0" fontId="4" fillId="0" borderId="0" xfId="12" applyFont="1" applyBorder="1" applyAlignment="1">
      <alignment horizontal="center"/>
    </xf>
    <xf numFmtId="0" fontId="4" fillId="0" borderId="10" xfId="12" applyFont="1" applyAlignment="1">
      <alignment horizontal="center"/>
    </xf>
    <xf numFmtId="0" fontId="10" fillId="0" borderId="10" xfId="12" quotePrefix="1" applyNumberFormat="1" applyFont="1" applyFill="1" applyBorder="1" applyAlignment="1">
      <alignment horizontal="left" vertical="center"/>
    </xf>
    <xf numFmtId="0" fontId="10" fillId="0" borderId="6" xfId="12" quotePrefix="1" applyNumberFormat="1" applyFont="1" applyFill="1" applyBorder="1" applyAlignment="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10" fillId="0" borderId="6" xfId="12" applyFont="1" applyFill="1" applyBorder="1" applyAlignment="1">
      <alignment vertical="center"/>
    </xf>
    <xf numFmtId="0" fontId="10" fillId="6" borderId="10" xfId="12" applyFont="1" applyFill="1" applyBorder="1" applyAlignment="1">
      <alignment vertical="center"/>
    </xf>
    <xf numFmtId="0" fontId="10" fillId="0" borderId="55" xfId="12" applyFont="1" applyFill="1" applyBorder="1" applyAlignment="1">
      <alignment horizontal="center" vertical="center"/>
    </xf>
    <xf numFmtId="0" fontId="10" fillId="0" borderId="0" xfId="12" applyFont="1" applyFill="1" applyBorder="1" applyAlignment="1">
      <alignment vertical="center"/>
    </xf>
    <xf numFmtId="0" fontId="10" fillId="0" borderId="1" xfId="12" applyFont="1" applyFill="1" applyBorder="1" applyAlignment="1">
      <alignment horizontal="center" vertical="center"/>
    </xf>
    <xf numFmtId="0" fontId="10" fillId="0" borderId="9" xfId="12" applyFont="1" applyFill="1" applyBorder="1" applyAlignment="1">
      <alignment horizontal="center" vertical="center"/>
    </xf>
    <xf numFmtId="0" fontId="4" fillId="4" borderId="1" xfId="12" applyFont="1" applyFill="1" applyBorder="1" applyAlignment="1">
      <alignment horizontal="center" vertical="center"/>
    </xf>
    <xf numFmtId="0" fontId="4" fillId="0" borderId="0" xfId="12" applyFont="1" applyFill="1" applyBorder="1" applyAlignment="1">
      <alignment vertical="center"/>
    </xf>
    <xf numFmtId="0" fontId="4" fillId="0" borderId="0" xfId="12" applyFont="1" applyFill="1" applyBorder="1" applyAlignment="1">
      <alignment horizontal="left" vertical="center"/>
    </xf>
    <xf numFmtId="0" fontId="10" fillId="0" borderId="0" xfId="12" quotePrefix="1" applyFont="1" applyFill="1" applyBorder="1" applyAlignment="1">
      <alignment vertical="center"/>
    </xf>
    <xf numFmtId="0" fontId="15" fillId="8" borderId="0" xfId="12" applyFont="1" applyFill="1" applyBorder="1"/>
    <xf numFmtId="0" fontId="10" fillId="8" borderId="0" xfId="12" applyFont="1" applyFill="1" applyBorder="1"/>
    <xf numFmtId="0" fontId="15" fillId="0" borderId="0" xfId="12" applyFont="1" applyFill="1" applyBorder="1" applyAlignment="1">
      <alignment horizontal="center"/>
    </xf>
    <xf numFmtId="0" fontId="4" fillId="8" borderId="0" xfId="12" applyFont="1" applyFill="1" applyBorder="1"/>
    <xf numFmtId="0" fontId="4" fillId="8" borderId="0" xfId="12" applyFill="1" applyBorder="1"/>
    <xf numFmtId="0" fontId="41" fillId="3" borderId="54" xfId="12" applyFont="1" applyFill="1" applyBorder="1" applyAlignment="1">
      <alignment horizontal="left" vertical="center"/>
    </xf>
    <xf numFmtId="0" fontId="10" fillId="3" borderId="54" xfId="12" applyFont="1" applyFill="1" applyBorder="1" applyAlignment="1">
      <alignment horizontal="center" vertical="center"/>
    </xf>
    <xf numFmtId="0" fontId="10" fillId="3" borderId="54" xfId="12" applyFont="1" applyFill="1" applyBorder="1" applyAlignment="1">
      <alignment vertical="center"/>
    </xf>
    <xf numFmtId="0" fontId="10" fillId="3" borderId="54" xfId="12" applyFont="1" applyFill="1" applyBorder="1" applyAlignment="1">
      <alignment horizontal="left" vertical="center"/>
    </xf>
    <xf numFmtId="0" fontId="10" fillId="3" borderId="55" xfId="12" applyFont="1" applyFill="1" applyBorder="1" applyAlignment="1">
      <alignment horizontal="left" vertical="center"/>
    </xf>
    <xf numFmtId="0" fontId="40" fillId="0" borderId="9" xfId="12" applyFont="1" applyFill="1" applyBorder="1" applyAlignment="1" applyProtection="1">
      <alignment horizontal="left"/>
    </xf>
    <xf numFmtId="0" fontId="40" fillId="0" borderId="10" xfId="12" applyFont="1" applyFill="1" applyBorder="1" applyAlignment="1" applyProtection="1">
      <alignment horizontal="left"/>
    </xf>
    <xf numFmtId="0" fontId="40" fillId="0" borderId="6" xfId="12" applyFont="1" applyFill="1" applyBorder="1" applyAlignment="1" applyProtection="1">
      <alignment horizontal="left"/>
    </xf>
    <xf numFmtId="0" fontId="4" fillId="0" borderId="1" xfId="12" applyFont="1" applyFill="1" applyBorder="1" applyAlignment="1">
      <alignment horizontal="center" vertical="center"/>
    </xf>
    <xf numFmtId="0" fontId="10" fillId="0" borderId="0" xfId="12" applyFont="1" applyFill="1" applyBorder="1" applyAlignment="1">
      <alignment horizontal="center" vertical="center"/>
    </xf>
    <xf numFmtId="0" fontId="10" fillId="6" borderId="0" xfId="12" applyFont="1" applyFill="1" applyBorder="1" applyAlignment="1">
      <alignment horizontal="center" vertical="center"/>
    </xf>
    <xf numFmtId="0" fontId="4" fillId="0" borderId="54" xfId="12" applyFont="1" applyFill="1" applyBorder="1" applyAlignment="1">
      <alignment horizontal="center" vertical="center"/>
    </xf>
    <xf numFmtId="0" fontId="4" fillId="0" borderId="0" xfId="12" applyFont="1" applyFill="1" applyBorder="1" applyAlignment="1">
      <alignment horizontal="center" vertical="center"/>
    </xf>
    <xf numFmtId="0" fontId="4" fillId="0" borderId="0" xfId="12" applyFont="1" applyBorder="1" applyAlignment="1">
      <alignment horizontal="center" vertical="center"/>
    </xf>
    <xf numFmtId="0" fontId="4" fillId="0" borderId="0" xfId="12" quotePrefix="1" applyFont="1" applyFill="1" applyBorder="1" applyAlignment="1">
      <alignment horizontal="center" vertical="center"/>
    </xf>
    <xf numFmtId="0" fontId="4" fillId="0" borderId="11" xfId="12" applyFont="1" applyBorder="1" applyAlignment="1">
      <alignment horizontal="center" vertical="center"/>
    </xf>
    <xf numFmtId="0" fontId="4" fillId="0" borderId="6" xfId="12" applyFont="1" applyFill="1" applyBorder="1" applyAlignment="1">
      <alignment horizontal="center" vertical="center"/>
    </xf>
    <xf numFmtId="0" fontId="4" fillId="0" borderId="54" xfId="12" applyFont="1" applyBorder="1" applyAlignment="1">
      <alignment horizontal="center" vertical="center"/>
    </xf>
    <xf numFmtId="0" fontId="4" fillId="0" borderId="11" xfId="12" applyFont="1" applyFill="1" applyBorder="1" applyAlignment="1">
      <alignment horizontal="center" vertical="center"/>
    </xf>
    <xf numFmtId="0" fontId="4" fillId="6" borderId="0" xfId="12" applyFont="1" applyFill="1" applyBorder="1" applyAlignment="1">
      <alignment horizontal="center" vertical="center"/>
    </xf>
    <xf numFmtId="0" fontId="4" fillId="0" borderId="10" xfId="12" applyFont="1" applyFill="1" applyBorder="1" applyAlignment="1">
      <alignment horizontal="center" vertical="center"/>
    </xf>
    <xf numFmtId="0" fontId="4" fillId="4" borderId="48" xfId="12" applyFont="1" applyFill="1" applyBorder="1" applyAlignment="1">
      <alignment horizontal="center" vertical="center"/>
    </xf>
    <xf numFmtId="0" fontId="4" fillId="0" borderId="48" xfId="12" applyFont="1" applyFill="1" applyBorder="1" applyAlignment="1">
      <alignment horizontal="center" vertical="center"/>
    </xf>
    <xf numFmtId="0" fontId="4" fillId="0" borderId="1" xfId="12" quotePrefix="1" applyFont="1" applyFill="1" applyBorder="1" applyAlignment="1">
      <alignment horizontal="center" vertical="center"/>
    </xf>
    <xf numFmtId="0" fontId="4" fillId="0" borderId="9" xfId="12" applyFont="1" applyFill="1" applyBorder="1" applyAlignment="1">
      <alignment horizontal="center" vertical="center"/>
    </xf>
    <xf numFmtId="0" fontId="4" fillId="0" borderId="55" xfId="12" applyFont="1" applyFill="1" applyBorder="1" applyAlignment="1">
      <alignment horizontal="center" vertical="center"/>
    </xf>
    <xf numFmtId="0" fontId="4" fillId="0" borderId="5" xfId="12" applyFont="1" applyFill="1" applyBorder="1" applyAlignment="1">
      <alignment horizontal="center" vertical="center"/>
    </xf>
    <xf numFmtId="0" fontId="10" fillId="6" borderId="0" xfId="12" quotePrefix="1" applyFont="1" applyFill="1" applyBorder="1" applyAlignment="1">
      <alignment horizontal="center" vertical="center"/>
    </xf>
    <xf numFmtId="0" fontId="4" fillId="0" borderId="10" xfId="12" applyFont="1" applyAlignment="1">
      <alignment horizontal="center" vertical="center"/>
    </xf>
    <xf numFmtId="0" fontId="4" fillId="0" borderId="1" xfId="12" applyFont="1" applyBorder="1" applyAlignment="1">
      <alignment horizontal="center" vertical="center"/>
    </xf>
    <xf numFmtId="0" fontId="4" fillId="4" borderId="1" xfId="12" quotePrefix="1" applyFont="1" applyFill="1" applyBorder="1" applyAlignment="1">
      <alignment horizontal="center" vertical="center"/>
    </xf>
    <xf numFmtId="0" fontId="4" fillId="9" borderId="1" xfId="12" applyFont="1" applyFill="1" applyBorder="1" applyAlignment="1">
      <alignment horizontal="center" vertical="center"/>
    </xf>
    <xf numFmtId="0" fontId="10" fillId="9" borderId="1" xfId="12" applyFont="1" applyFill="1" applyBorder="1" applyAlignment="1">
      <alignment horizontal="center" vertical="center"/>
    </xf>
    <xf numFmtId="0" fontId="4" fillId="0" borderId="0" xfId="12" applyFill="1" applyBorder="1" applyAlignment="1">
      <alignment horizontal="center" vertical="center"/>
    </xf>
    <xf numFmtId="0" fontId="4" fillId="0" borderId="11" xfId="12" quotePrefix="1" applyFont="1" applyFill="1" applyBorder="1" applyAlignment="1">
      <alignment horizontal="center" vertical="center"/>
    </xf>
    <xf numFmtId="0" fontId="4" fillId="0" borderId="10" xfId="14" quotePrefix="1" applyFill="1" applyBorder="1">
      <alignment horizontal="left" vertical="center"/>
    </xf>
    <xf numFmtId="0" fontId="4" fillId="0" borderId="10" xfId="14" applyFill="1" applyBorder="1">
      <alignment horizontal="left" vertical="center"/>
    </xf>
    <xf numFmtId="0" fontId="4" fillId="0" borderId="10" xfId="14" applyFill="1" applyBorder="1" applyAlignment="1">
      <alignment vertical="center"/>
    </xf>
    <xf numFmtId="0" fontId="10" fillId="4" borderId="1" xfId="12" applyFont="1" applyFill="1" applyBorder="1" applyAlignment="1">
      <alignment horizontal="center" vertical="center"/>
    </xf>
    <xf numFmtId="0" fontId="4" fillId="0" borderId="53" xfId="12" applyFont="1" applyFill="1" applyBorder="1" applyAlignment="1">
      <alignment horizontal="center" vertical="center"/>
    </xf>
    <xf numFmtId="0" fontId="4" fillId="0" borderId="13" xfId="12" applyFont="1" applyFill="1" applyBorder="1" applyAlignment="1">
      <alignment horizontal="center" vertical="center"/>
    </xf>
    <xf numFmtId="0" fontId="4" fillId="0" borderId="14" xfId="12" applyFont="1" applyFill="1" applyBorder="1" applyAlignment="1">
      <alignment horizontal="center" vertical="center"/>
    </xf>
    <xf numFmtId="0" fontId="4" fillId="0" borderId="10" xfId="12" quotePrefix="1" applyFont="1" applyFill="1" applyBorder="1" applyAlignment="1">
      <alignment horizontal="center" vertical="center"/>
    </xf>
    <xf numFmtId="0" fontId="4" fillId="0" borderId="0" xfId="12" applyBorder="1" applyAlignment="1">
      <alignment horizontal="center" vertical="center"/>
    </xf>
    <xf numFmtId="0" fontId="10" fillId="0" borderId="48" xfId="12" applyFont="1" applyFill="1" applyBorder="1" applyAlignment="1">
      <alignment horizontal="center" vertical="center"/>
    </xf>
    <xf numFmtId="0" fontId="10" fillId="0" borderId="0" xfId="12" applyNumberFormat="1" applyFont="1" applyBorder="1" applyAlignment="1">
      <alignment horizontal="center" vertical="center"/>
    </xf>
    <xf numFmtId="0" fontId="10" fillId="6" borderId="0" xfId="12" applyNumberFormat="1" applyFont="1" applyFill="1" applyBorder="1" applyAlignment="1">
      <alignment horizontal="center" vertical="center"/>
    </xf>
    <xf numFmtId="0" fontId="10" fillId="4" borderId="1" xfId="12" applyNumberFormat="1" applyFont="1" applyFill="1" applyBorder="1" applyAlignment="1">
      <alignment horizontal="center" vertical="center"/>
    </xf>
    <xf numFmtId="0" fontId="10" fillId="6" borderId="1" xfId="12" applyNumberFormat="1" applyFont="1" applyFill="1" applyBorder="1" applyAlignment="1">
      <alignment horizontal="center" vertical="center"/>
    </xf>
    <xf numFmtId="0" fontId="4" fillId="0" borderId="8" xfId="12" applyFont="1" applyFill="1" applyBorder="1" applyAlignment="1">
      <alignment horizontal="center" vertical="center"/>
    </xf>
    <xf numFmtId="0" fontId="10" fillId="0" borderId="0" xfId="12" applyNumberFormat="1" applyFont="1" applyFill="1" applyBorder="1" applyAlignment="1">
      <alignment horizontal="center" vertical="center"/>
    </xf>
    <xf numFmtId="49" fontId="10" fillId="0" borderId="1" xfId="12" applyNumberFormat="1" applyFont="1" applyFill="1" applyBorder="1" applyAlignment="1">
      <alignment horizontal="center" vertical="center"/>
    </xf>
    <xf numFmtId="0" fontId="10" fillId="0" borderId="1" xfId="12" applyNumberFormat="1" applyFont="1" applyFill="1" applyBorder="1" applyAlignment="1">
      <alignment horizontal="center" vertical="center"/>
    </xf>
    <xf numFmtId="0" fontId="10" fillId="0" borderId="1" xfId="12" applyNumberFormat="1" applyFont="1" applyBorder="1" applyAlignment="1">
      <alignment horizontal="center" vertical="center"/>
    </xf>
    <xf numFmtId="0" fontId="10" fillId="9" borderId="1" xfId="12" applyNumberFormat="1" applyFont="1" applyFill="1" applyBorder="1" applyAlignment="1">
      <alignment horizontal="center" vertical="center"/>
    </xf>
    <xf numFmtId="0" fontId="10" fillId="0" borderId="48" xfId="12" applyNumberFormat="1" applyFont="1" applyFill="1" applyBorder="1" applyAlignment="1">
      <alignment horizontal="center" vertical="center"/>
    </xf>
    <xf numFmtId="0" fontId="10" fillId="0" borderId="48" xfId="12" applyNumberFormat="1" applyFont="1" applyBorder="1" applyAlignment="1">
      <alignment horizontal="center" vertical="center"/>
    </xf>
    <xf numFmtId="0" fontId="10" fillId="0" borderId="13" xfId="12" applyFont="1" applyFill="1" applyBorder="1" applyAlignment="1">
      <alignment horizontal="center" vertical="center"/>
    </xf>
    <xf numFmtId="0" fontId="10" fillId="0" borderId="54" xfId="12" applyNumberFormat="1" applyFont="1" applyBorder="1" applyAlignment="1">
      <alignment horizontal="center" vertical="center"/>
    </xf>
    <xf numFmtId="0" fontId="10" fillId="0" borderId="13" xfId="12" applyNumberFormat="1" applyFont="1" applyFill="1" applyBorder="1" applyAlignment="1">
      <alignment horizontal="center" vertical="center"/>
    </xf>
    <xf numFmtId="0" fontId="10" fillId="0" borderId="14" xfId="12" applyFont="1" applyFill="1" applyBorder="1" applyAlignment="1">
      <alignment horizontal="center" vertical="center"/>
    </xf>
    <xf numFmtId="0" fontId="10" fillId="0" borderId="53" xfId="12" applyNumberFormat="1" applyFont="1" applyBorder="1" applyAlignment="1">
      <alignment horizontal="center" vertical="center"/>
    </xf>
    <xf numFmtId="0" fontId="10" fillId="0" borderId="8" xfId="12" applyNumberFormat="1" applyFont="1" applyBorder="1" applyAlignment="1">
      <alignment horizontal="center" vertical="center"/>
    </xf>
    <xf numFmtId="0" fontId="4" fillId="4" borderId="49" xfId="12" applyFont="1" applyFill="1" applyBorder="1" applyAlignment="1">
      <alignment horizontal="center" vertical="center"/>
    </xf>
    <xf numFmtId="0" fontId="4" fillId="0" borderId="13" xfId="12" quotePrefix="1" applyFont="1" applyFill="1" applyBorder="1" applyAlignment="1">
      <alignment horizontal="center" vertical="center"/>
    </xf>
    <xf numFmtId="0" fontId="4" fillId="0" borderId="54" xfId="12" quotePrefix="1" applyFont="1" applyFill="1" applyBorder="1" applyAlignment="1">
      <alignment horizontal="center" vertical="center"/>
    </xf>
    <xf numFmtId="0" fontId="10" fillId="10" borderId="1" xfId="12" applyNumberFormat="1" applyFont="1" applyFill="1" applyBorder="1" applyAlignment="1">
      <alignment horizontal="center" vertical="center"/>
    </xf>
    <xf numFmtId="0" fontId="10" fillId="0" borderId="54" xfId="12" applyNumberFormat="1" applyFont="1" applyFill="1" applyBorder="1" applyAlignment="1">
      <alignment horizontal="center" vertical="center"/>
    </xf>
    <xf numFmtId="0" fontId="4" fillId="9" borderId="10" xfId="12" applyFont="1" applyFill="1" applyAlignment="1">
      <alignment horizontal="center" vertical="center"/>
    </xf>
    <xf numFmtId="0" fontId="14" fillId="0" borderId="0" xfId="12" applyFont="1" applyFill="1" applyBorder="1" applyAlignment="1">
      <alignment horizontal="center" vertical="center"/>
    </xf>
    <xf numFmtId="49" fontId="4" fillId="0" borderId="48" xfId="12" applyNumberFormat="1" applyFont="1" applyBorder="1" applyAlignment="1">
      <alignment horizontal="center" vertical="center" wrapText="1"/>
    </xf>
    <xf numFmtId="49" fontId="4" fillId="0" borderId="48" xfId="12" applyNumberFormat="1" applyFont="1" applyBorder="1" applyAlignment="1">
      <alignment horizontal="center" vertical="center"/>
    </xf>
    <xf numFmtId="0" fontId="14" fillId="0" borderId="0" xfId="12" quotePrefix="1" applyFont="1" applyFill="1" applyBorder="1" applyAlignment="1">
      <alignment horizontal="center" vertical="center"/>
    </xf>
    <xf numFmtId="0" fontId="4" fillId="0" borderId="10" xfId="13" applyFill="1" applyBorder="1" applyAlignment="1">
      <alignment vertical="center"/>
    </xf>
    <xf numFmtId="0" fontId="10" fillId="0" borderId="1" xfId="12" applyFont="1" applyBorder="1" applyAlignment="1">
      <alignment horizontal="center" vertical="center"/>
    </xf>
    <xf numFmtId="0" fontId="10" fillId="0" borderId="48" xfId="12" applyFont="1" applyBorder="1" applyAlignment="1">
      <alignment horizontal="center" vertical="center"/>
    </xf>
    <xf numFmtId="0" fontId="10" fillId="0" borderId="49" xfId="12" applyFont="1" applyBorder="1" applyAlignment="1">
      <alignment horizontal="center" vertical="center"/>
    </xf>
    <xf numFmtId="0" fontId="10" fillId="0" borderId="0" xfId="12" applyFont="1" applyBorder="1" applyAlignment="1">
      <alignment horizontal="center" vertical="center"/>
    </xf>
    <xf numFmtId="0" fontId="10" fillId="0" borderId="6" xfId="12" applyFont="1" applyBorder="1" applyAlignment="1">
      <alignment horizontal="center" vertical="center"/>
    </xf>
    <xf numFmtId="0" fontId="10" fillId="0" borderId="0" xfId="12" quotePrefix="1" applyFont="1" applyFill="1" applyBorder="1" applyAlignment="1">
      <alignment horizontal="center" vertical="center"/>
    </xf>
    <xf numFmtId="0" fontId="10" fillId="6" borderId="1" xfId="12" quotePrefix="1" applyFont="1" applyFill="1" applyBorder="1" applyAlignment="1">
      <alignment horizontal="center" vertical="center"/>
    </xf>
    <xf numFmtId="0" fontId="4" fillId="0" borderId="11" xfId="12" applyBorder="1" applyAlignment="1">
      <alignment horizontal="center" vertical="center"/>
    </xf>
    <xf numFmtId="0" fontId="15" fillId="4" borderId="1" xfId="12" applyFont="1" applyFill="1" applyBorder="1" applyAlignment="1">
      <alignment horizontal="center" vertical="center"/>
    </xf>
    <xf numFmtId="0" fontId="15" fillId="0" borderId="0" xfId="12" applyFont="1" applyFill="1" applyBorder="1" applyAlignment="1">
      <alignment horizontal="center" vertical="center"/>
    </xf>
    <xf numFmtId="0" fontId="4" fillId="4" borderId="1" xfId="12" applyFill="1" applyBorder="1" applyAlignment="1">
      <alignment horizontal="center" vertical="center"/>
    </xf>
    <xf numFmtId="0" fontId="15" fillId="6" borderId="14" xfId="12" applyFont="1" applyFill="1" applyBorder="1" applyAlignment="1">
      <alignment horizontal="center" vertical="center"/>
    </xf>
    <xf numFmtId="0" fontId="4" fillId="0" borderId="10" xfId="14" applyFont="1" applyFill="1" applyAlignment="1">
      <alignment vertical="center"/>
    </xf>
    <xf numFmtId="0" fontId="4" fillId="0" borderId="10" xfId="13" applyFont="1" applyFill="1" applyAlignment="1">
      <alignment horizontal="center" vertical="center"/>
    </xf>
    <xf numFmtId="0" fontId="4" fillId="0" borderId="10" xfId="17" applyFill="1" applyBorder="1" applyAlignment="1">
      <alignment vertical="center"/>
    </xf>
    <xf numFmtId="0" fontId="4" fillId="0" borderId="10" xfId="14" quotePrefix="1" applyFont="1" applyFill="1" applyAlignment="1">
      <alignment horizontal="center" vertical="center"/>
    </xf>
    <xf numFmtId="0" fontId="4" fillId="0" borderId="6" xfId="14" quotePrefix="1" applyFont="1" applyFill="1" applyBorder="1" applyAlignment="1">
      <alignment horizontal="center" vertical="center"/>
    </xf>
    <xf numFmtId="0" fontId="4" fillId="0" borderId="6" xfId="13" applyFont="1" applyFill="1" applyBorder="1" applyAlignment="1">
      <alignment horizontal="center" vertical="center"/>
    </xf>
    <xf numFmtId="0" fontId="10" fillId="0" borderId="10" xfId="12" applyFont="1" applyFill="1" applyBorder="1" applyAlignment="1">
      <alignment horizontal="left" vertical="center"/>
    </xf>
    <xf numFmtId="0" fontId="10" fillId="0" borderId="1" xfId="12" applyFont="1" applyFill="1" applyBorder="1" applyAlignment="1">
      <alignment horizontal="center" vertical="center"/>
    </xf>
    <xf numFmtId="0" fontId="4" fillId="0" borderId="1" xfId="12" applyFill="1" applyBorder="1" applyAlignment="1">
      <alignment horizontal="center" vertical="center"/>
    </xf>
    <xf numFmtId="0" fontId="10" fillId="0" borderId="49" xfId="12" applyNumberFormat="1" applyFont="1" applyFill="1" applyBorder="1" applyAlignment="1">
      <alignment horizontal="center" vertical="center"/>
    </xf>
    <xf numFmtId="0" fontId="10" fillId="0" borderId="49" xfId="12" applyNumberFormat="1" applyFont="1" applyBorder="1" applyAlignment="1">
      <alignment horizontal="center" vertical="center"/>
    </xf>
    <xf numFmtId="0" fontId="0" fillId="0" borderId="0" xfId="0" applyBorder="1" applyAlignment="1">
      <alignment horizontal="center"/>
    </xf>
    <xf numFmtId="0" fontId="26" fillId="0" borderId="0" xfId="0" applyFont="1" applyBorder="1" applyAlignment="1">
      <alignment horizontal="center" vertical="center" wrapText="1"/>
    </xf>
    <xf numFmtId="0" fontId="9" fillId="0" borderId="0" xfId="0" applyFont="1" applyBorder="1" applyAlignment="1">
      <alignment horizontal="left" vertical="center"/>
    </xf>
    <xf numFmtId="0" fontId="4" fillId="6" borderId="1" xfId="12" applyFont="1" applyFill="1" applyBorder="1" applyAlignment="1">
      <alignment horizontal="center" vertical="center"/>
    </xf>
    <xf numFmtId="0" fontId="4" fillId="0" borderId="1" xfId="0" applyFont="1" applyFill="1" applyBorder="1" applyAlignment="1">
      <alignment horizontal="center" vertical="center"/>
    </xf>
    <xf numFmtId="49" fontId="10" fillId="4" borderId="1" xfId="12" applyNumberFormat="1" applyFont="1" applyFill="1" applyBorder="1" applyAlignment="1">
      <alignment horizontal="center" vertical="center"/>
    </xf>
    <xf numFmtId="0" fontId="51" fillId="0" borderId="0" xfId="0" applyFont="1"/>
    <xf numFmtId="0" fontId="37" fillId="0" borderId="0" xfId="0" applyFont="1" applyBorder="1" applyAlignment="1">
      <alignment vertical="top"/>
    </xf>
    <xf numFmtId="0" fontId="0" fillId="0" borderId="52" xfId="0" applyBorder="1"/>
    <xf numFmtId="0" fontId="53" fillId="0" borderId="0" xfId="0" applyFont="1" applyAlignment="1">
      <alignment horizontal="left"/>
    </xf>
    <xf numFmtId="0" fontId="9" fillId="0" borderId="0" xfId="0" applyFont="1" applyBorder="1" applyAlignment="1">
      <alignment vertical="center"/>
    </xf>
    <xf numFmtId="0" fontId="33" fillId="12" borderId="0" xfId="0" applyFont="1" applyFill="1"/>
    <xf numFmtId="0" fontId="0" fillId="12" borderId="0" xfId="0" applyFill="1" applyAlignment="1">
      <alignment horizontal="justify" vertical="center"/>
    </xf>
    <xf numFmtId="0" fontId="4" fillId="12" borderId="0" xfId="0" applyFont="1" applyFill="1" applyAlignment="1">
      <alignment horizontal="justify" vertical="center"/>
    </xf>
    <xf numFmtId="0" fontId="0" fillId="12" borderId="0" xfId="0" applyFill="1"/>
    <xf numFmtId="0" fontId="34" fillId="12" borderId="0" xfId="0" applyFont="1" applyFill="1"/>
    <xf numFmtId="0" fontId="36" fillId="12" borderId="0" xfId="0" applyFont="1" applyFill="1"/>
    <xf numFmtId="0" fontId="35" fillId="12" borderId="0" xfId="0" applyFont="1" applyFill="1"/>
    <xf numFmtId="0" fontId="20" fillId="12" borderId="0" xfId="0" applyFont="1" applyFill="1" applyAlignment="1">
      <alignment horizontal="left" vertical="center"/>
    </xf>
    <xf numFmtId="0" fontId="20" fillId="12" borderId="0" xfId="0" applyFont="1" applyFill="1"/>
    <xf numFmtId="0" fontId="9" fillId="0" borderId="0" xfId="0" applyFont="1" applyFill="1" applyBorder="1" applyAlignment="1"/>
    <xf numFmtId="2" fontId="38" fillId="0" borderId="52" xfId="0" quotePrefix="1" applyNumberFormat="1" applyFont="1" applyFill="1" applyBorder="1" applyAlignment="1">
      <alignment horizontal="left" vertical="center"/>
    </xf>
    <xf numFmtId="0" fontId="38" fillId="0" borderId="52" xfId="0" applyFont="1" applyFill="1" applyBorder="1" applyAlignment="1">
      <alignment vertical="center"/>
    </xf>
    <xf numFmtId="0" fontId="10" fillId="0" borderId="9" xfId="12" quotePrefix="1" applyFont="1" applyFill="1" applyBorder="1" applyAlignment="1">
      <alignment horizontal="left" vertical="center"/>
    </xf>
    <xf numFmtId="0" fontId="10" fillId="0" borderId="10" xfId="12" quotePrefix="1" applyFont="1" applyFill="1" applyBorder="1" applyAlignment="1">
      <alignment horizontal="left" vertical="center"/>
    </xf>
    <xf numFmtId="0" fontId="10" fillId="0" borderId="6" xfId="12" quotePrefix="1" applyFont="1" applyFill="1" applyBorder="1" applyAlignment="1">
      <alignment horizontal="left" vertical="center"/>
    </xf>
    <xf numFmtId="0" fontId="10" fillId="0" borderId="0" xfId="12" applyFont="1" applyFill="1" applyBorder="1" applyAlignment="1">
      <alignment horizontal="center"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1" xfId="12" applyFont="1" applyFill="1" applyBorder="1" applyAlignment="1">
      <alignment horizontal="center" vertical="center"/>
    </xf>
    <xf numFmtId="0" fontId="10" fillId="0" borderId="0" xfId="12" applyFont="1" applyFill="1" applyBorder="1" applyAlignment="1">
      <alignment horizontal="center" vertical="center"/>
    </xf>
    <xf numFmtId="0" fontId="10" fillId="0" borderId="55" xfId="12" applyFont="1" applyFill="1" applyBorder="1" applyAlignment="1">
      <alignment horizontal="center" vertical="center"/>
    </xf>
    <xf numFmtId="0" fontId="10" fillId="0" borderId="14" xfId="12" applyFont="1" applyFill="1" applyBorder="1" applyAlignment="1">
      <alignment horizontal="center" vertical="center"/>
    </xf>
    <xf numFmtId="0" fontId="4" fillId="9" borderId="10" xfId="12" applyFont="1" applyFill="1" applyAlignment="1">
      <alignment horizontal="center"/>
    </xf>
    <xf numFmtId="0" fontId="4" fillId="0" borderId="14" xfId="12" applyFont="1" applyFill="1" applyBorder="1"/>
    <xf numFmtId="0" fontId="10" fillId="0" borderId="11" xfId="12" applyFont="1" applyFill="1" applyBorder="1" applyAlignment="1">
      <alignment horizontal="center" vertical="center"/>
    </xf>
    <xf numFmtId="0" fontId="10" fillId="0" borderId="11" xfId="12" applyNumberFormat="1" applyFont="1" applyFill="1" applyBorder="1" applyAlignment="1">
      <alignment horizontal="center" vertical="center"/>
    </xf>
    <xf numFmtId="0" fontId="4" fillId="0" borderId="14" xfId="12" applyBorder="1"/>
    <xf numFmtId="0" fontId="10" fillId="0" borderId="1" xfId="12" applyNumberFormat="1" applyFont="1" applyBorder="1" applyAlignment="1">
      <alignment horizontal="left" vertical="center"/>
    </xf>
    <xf numFmtId="0" fontId="4" fillId="0" borderId="49" xfId="12" applyFont="1" applyFill="1" applyBorder="1" applyAlignment="1">
      <alignment horizontal="center" vertical="center"/>
    </xf>
    <xf numFmtId="0" fontId="4" fillId="0" borderId="5" xfId="12" applyFill="1" applyBorder="1" applyAlignment="1">
      <alignment horizontal="center" vertical="center"/>
    </xf>
    <xf numFmtId="0" fontId="0" fillId="0" borderId="1" xfId="0" quotePrefix="1" applyFont="1" applyFill="1" applyBorder="1" applyAlignment="1">
      <alignment horizontal="center" vertical="center"/>
    </xf>
    <xf numFmtId="0" fontId="4" fillId="0" borderId="1" xfId="0" applyFont="1" applyFill="1" applyBorder="1" applyAlignment="1">
      <alignment horizontal="center"/>
    </xf>
    <xf numFmtId="0" fontId="4" fillId="0" borderId="1" xfId="0" quotePrefix="1" applyFont="1" applyFill="1" applyBorder="1" applyAlignment="1">
      <alignment horizontal="center" vertical="center"/>
    </xf>
    <xf numFmtId="0" fontId="0" fillId="0" borderId="0" xfId="0" applyFont="1" applyBorder="1" applyAlignment="1">
      <alignment horizontal="left" vertical="top" wrapText="1"/>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10" fillId="0" borderId="10" xfId="12" applyFont="1" applyFill="1" applyBorder="1" applyAlignment="1">
      <alignment horizontal="center" vertical="center"/>
    </xf>
    <xf numFmtId="0" fontId="10" fillId="0" borderId="6" xfId="12" applyFont="1" applyFill="1" applyBorder="1" applyAlignment="1">
      <alignment horizontal="center" vertical="center"/>
    </xf>
    <xf numFmtId="0" fontId="10" fillId="0" borderId="9" xfId="12" quotePrefix="1" applyFont="1" applyFill="1" applyBorder="1" applyAlignment="1">
      <alignment horizontal="left" vertical="center"/>
    </xf>
    <xf numFmtId="0" fontId="10" fillId="0" borderId="1" xfId="12" applyFont="1" applyFill="1" applyBorder="1" applyAlignment="1">
      <alignment horizontal="center" vertical="center"/>
    </xf>
    <xf numFmtId="0" fontId="10" fillId="0" borderId="1" xfId="12" quotePrefix="1" applyFont="1" applyFill="1" applyBorder="1" applyAlignment="1">
      <alignment horizontal="center" vertical="center"/>
    </xf>
    <xf numFmtId="0" fontId="10" fillId="0" borderId="10" xfId="12" applyNumberFormat="1" applyFont="1" applyFill="1" applyBorder="1" applyAlignment="1">
      <alignment horizontal="center" vertical="center"/>
    </xf>
    <xf numFmtId="0" fontId="10" fillId="0" borderId="6" xfId="12" applyNumberFormat="1" applyFont="1" applyFill="1" applyBorder="1" applyAlignment="1">
      <alignment horizontal="center" vertical="center"/>
    </xf>
    <xf numFmtId="0" fontId="10" fillId="0" borderId="10" xfId="12" quotePrefix="1" applyFont="1" applyFill="1" applyBorder="1" applyAlignment="1">
      <alignment horizontal="center" vertical="center"/>
    </xf>
    <xf numFmtId="0" fontId="4" fillId="0" borderId="10" xfId="17" applyFill="1" applyBorder="1" applyAlignment="1">
      <alignment horizontal="left" vertical="center"/>
    </xf>
    <xf numFmtId="0" fontId="4" fillId="0" borderId="6" xfId="17" applyFill="1" applyBorder="1" applyAlignment="1">
      <alignment horizontal="left" vertical="center"/>
    </xf>
    <xf numFmtId="0" fontId="40" fillId="0" borderId="9" xfId="12" applyFont="1" applyFill="1" applyBorder="1" applyAlignment="1">
      <alignment horizontal="left" vertical="center"/>
    </xf>
    <xf numFmtId="0" fontId="40" fillId="0" borderId="10" xfId="12" applyFont="1" applyFill="1" applyBorder="1" applyAlignment="1">
      <alignment horizontal="left" vertical="center"/>
    </xf>
    <xf numFmtId="0" fontId="40" fillId="0" borderId="6" xfId="12" applyFont="1" applyFill="1" applyBorder="1" applyAlignment="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4" fillId="0" borderId="0" xfId="0" applyFont="1" applyFill="1" applyBorder="1" applyAlignment="1">
      <alignment vertical="center"/>
    </xf>
    <xf numFmtId="49" fontId="10" fillId="0" borderId="10" xfId="12" quotePrefix="1" applyNumberFormat="1" applyFont="1" applyFill="1" applyBorder="1" applyAlignment="1">
      <alignment horizontal="center" vertical="center"/>
    </xf>
    <xf numFmtId="0" fontId="10" fillId="0" borderId="10" xfId="12" applyFont="1" applyFill="1" applyBorder="1" applyAlignment="1">
      <alignment vertical="center"/>
    </xf>
    <xf numFmtId="0" fontId="4" fillId="0" borderId="54" xfId="12" applyFont="1" applyBorder="1" applyAlignment="1">
      <alignment horizontal="center"/>
    </xf>
    <xf numFmtId="0" fontId="4" fillId="0" borderId="7" xfId="12" applyBorder="1"/>
    <xf numFmtId="0" fontId="10" fillId="16" borderId="53" xfId="12" applyFont="1" applyFill="1" applyBorder="1" applyAlignment="1">
      <alignment horizontal="center" vertical="center"/>
    </xf>
    <xf numFmtId="0" fontId="4" fillId="0" borderId="10" xfId="16" applyFont="1" applyFill="1" applyBorder="1" applyAlignment="1">
      <alignment horizontal="center" vertical="center"/>
    </xf>
    <xf numFmtId="0" fontId="4" fillId="0" borderId="6" xfId="16" applyFont="1" applyFill="1" applyBorder="1" applyAlignment="1">
      <alignment horizontal="center" vertical="center"/>
    </xf>
    <xf numFmtId="0" fontId="4" fillId="0" borderId="10" xfId="13" quotePrefix="1" applyFill="1" applyBorder="1" applyAlignment="1">
      <alignment horizontal="center" vertical="center"/>
    </xf>
    <xf numFmtId="0" fontId="4" fillId="0" borderId="54" xfId="12" applyFont="1" applyFill="1" applyBorder="1" applyAlignment="1">
      <alignment horizontal="center"/>
    </xf>
    <xf numFmtId="0" fontId="4" fillId="0" borderId="9" xfId="12" applyFont="1" applyBorder="1" applyAlignment="1">
      <alignment horizontal="center" vertical="center"/>
    </xf>
    <xf numFmtId="0" fontId="10" fillId="4" borderId="10" xfId="12" applyFont="1" applyFill="1" applyBorder="1" applyAlignment="1">
      <alignment vertical="center"/>
    </xf>
    <xf numFmtId="0" fontId="39" fillId="0" borderId="9" xfId="12" applyFont="1" applyFill="1" applyBorder="1" applyAlignment="1" applyProtection="1">
      <alignment horizontal="left"/>
      <protection locked="0"/>
    </xf>
    <xf numFmtId="0" fontId="39" fillId="0" borderId="10" xfId="12" applyFont="1" applyFill="1" applyBorder="1" applyAlignment="1" applyProtection="1">
      <alignment horizontal="left"/>
      <protection locked="0"/>
    </xf>
    <xf numFmtId="0" fontId="39" fillId="0" borderId="6" xfId="12" applyFont="1" applyFill="1" applyBorder="1" applyAlignment="1" applyProtection="1">
      <alignment horizontal="left"/>
      <protection locked="0"/>
    </xf>
    <xf numFmtId="0" fontId="4" fillId="15" borderId="10" xfId="14" applyFill="1" applyBorder="1" applyProtection="1">
      <alignment horizontal="left" vertical="center"/>
      <protection locked="0"/>
    </xf>
    <xf numFmtId="0" fontId="10" fillId="0" borderId="9" xfId="12" applyFont="1" applyFill="1" applyBorder="1" applyAlignment="1" applyProtection="1">
      <alignment horizontal="left" vertical="center"/>
      <protection locked="0"/>
    </xf>
    <xf numFmtId="0" fontId="10" fillId="0" borderId="10" xfId="12" applyFont="1" applyFill="1" applyBorder="1" applyAlignment="1" applyProtection="1">
      <alignment horizontal="left" vertical="center"/>
      <protection locked="0"/>
    </xf>
    <xf numFmtId="0" fontId="10" fillId="0" borderId="6" xfId="12" applyFont="1" applyFill="1" applyBorder="1" applyAlignment="1" applyProtection="1">
      <alignment horizontal="left" vertical="center"/>
      <protection locked="0"/>
    </xf>
    <xf numFmtId="0" fontId="10" fillId="0" borderId="0" xfId="12" applyFont="1" applyFill="1" applyBorder="1" applyAlignment="1" applyProtection="1">
      <alignment horizontal="center" vertical="center"/>
      <protection locked="0"/>
    </xf>
    <xf numFmtId="0" fontId="4" fillId="0" borderId="44"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10" fillId="0" borderId="46" xfId="12" applyFont="1" applyBorder="1" applyAlignment="1" applyProtection="1">
      <alignment horizontal="center" vertical="center"/>
      <protection locked="0"/>
    </xf>
    <xf numFmtId="0" fontId="10" fillId="0" borderId="44" xfId="12" applyFont="1" applyBorder="1" applyAlignment="1" applyProtection="1">
      <alignment horizontal="center" vertical="center"/>
      <protection locked="0"/>
    </xf>
    <xf numFmtId="0" fontId="10" fillId="0" borderId="56" xfId="12" applyFont="1" applyBorder="1" applyAlignment="1" applyProtection="1">
      <alignment horizontal="center" vertical="center"/>
      <protection locked="0"/>
    </xf>
    <xf numFmtId="0" fontId="10" fillId="0" borderId="57" xfId="12"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44" xfId="12" applyFont="1" applyBorder="1" applyAlignment="1" applyProtection="1">
      <alignment horizontal="center" vertical="center"/>
    </xf>
    <xf numFmtId="0" fontId="10" fillId="0" borderId="57" xfId="12" applyFont="1" applyBorder="1" applyAlignment="1" applyProtection="1">
      <alignment horizontal="center" vertical="center"/>
    </xf>
    <xf numFmtId="0" fontId="10" fillId="0" borderId="44" xfId="12" applyFont="1" applyFill="1" applyBorder="1" applyAlignment="1" applyProtection="1">
      <alignment horizontal="center" vertical="center"/>
      <protection locked="0"/>
    </xf>
    <xf numFmtId="0" fontId="0" fillId="0" borderId="40" xfId="0"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42"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43" xfId="0" applyFont="1" applyBorder="1" applyAlignment="1" applyProtection="1">
      <alignment horizontal="center" vertical="center"/>
      <protection locked="0"/>
    </xf>
    <xf numFmtId="0" fontId="0" fillId="0" borderId="0" xfId="0" applyFont="1" applyBorder="1" applyAlignment="1">
      <alignment horizontal="left" vertical="top" wrapText="1"/>
    </xf>
    <xf numFmtId="0" fontId="27" fillId="0" borderId="0" xfId="0" applyFont="1" applyBorder="1" applyAlignment="1">
      <alignment horizontal="center" vertical="center"/>
    </xf>
    <xf numFmtId="0" fontId="26" fillId="0" borderId="0" xfId="0" applyFont="1" applyBorder="1" applyAlignment="1">
      <alignment horizontal="center" vertical="center" wrapText="1"/>
    </xf>
    <xf numFmtId="0" fontId="6" fillId="0" borderId="0" xfId="0" applyFont="1" applyBorder="1" applyAlignment="1">
      <alignment horizontal="center" vertical="top" wrapText="1"/>
    </xf>
    <xf numFmtId="0" fontId="26" fillId="0" borderId="0" xfId="0" applyFont="1" applyBorder="1" applyAlignment="1">
      <alignment horizontal="center" vertical="center"/>
    </xf>
    <xf numFmtId="0" fontId="9" fillId="0" borderId="0" xfId="0" applyFont="1" applyFill="1" applyBorder="1" applyAlignment="1">
      <alignment horizontal="left"/>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horizontal="left" vertical="top" wrapText="1"/>
    </xf>
    <xf numFmtId="0" fontId="0" fillId="0" borderId="50" xfId="0" applyBorder="1" applyAlignment="1">
      <alignment horizontal="center"/>
    </xf>
    <xf numFmtId="0" fontId="52" fillId="0" borderId="0" xfId="0" applyFont="1" applyAlignment="1">
      <alignment horizontal="left"/>
    </xf>
    <xf numFmtId="0" fontId="52" fillId="0" borderId="0" xfId="0" applyFont="1" applyAlignment="1">
      <alignment horizontal="left" wrapText="1"/>
    </xf>
    <xf numFmtId="0" fontId="46" fillId="0" borderId="0" xfId="0" applyFont="1" applyAlignment="1">
      <alignment horizontal="left" vertical="center" wrapText="1"/>
    </xf>
    <xf numFmtId="0" fontId="4" fillId="5" borderId="0" xfId="0" applyFont="1" applyFill="1" applyBorder="1" applyAlignment="1">
      <alignment horizontal="center" vertical="center"/>
    </xf>
    <xf numFmtId="0" fontId="4" fillId="16"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14" borderId="0" xfId="0" applyFont="1" applyFill="1" applyBorder="1" applyAlignment="1">
      <alignment horizontal="center" vertical="center"/>
    </xf>
    <xf numFmtId="0" fontId="4" fillId="15" borderId="0" xfId="0" applyFont="1" applyFill="1" applyBorder="1" applyAlignment="1">
      <alignment horizontal="center" vertical="center"/>
    </xf>
    <xf numFmtId="0" fontId="0" fillId="0" borderId="3" xfId="0" applyFont="1" applyFill="1" applyBorder="1" applyAlignment="1">
      <alignment horizontal="right"/>
    </xf>
    <xf numFmtId="0" fontId="0" fillId="0" borderId="34"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0" fillId="0" borderId="31" xfId="0" applyFont="1" applyBorder="1" applyAlignment="1">
      <alignment horizontal="center" vertical="center"/>
    </xf>
    <xf numFmtId="0" fontId="0" fillId="0" borderId="18" xfId="0" applyFont="1" applyBorder="1" applyAlignment="1">
      <alignment horizontal="center" vertical="center"/>
    </xf>
    <xf numFmtId="0" fontId="0" fillId="0" borderId="29" xfId="0" applyFont="1" applyBorder="1" applyAlignment="1">
      <alignment horizontal="center" vertical="center"/>
    </xf>
    <xf numFmtId="0" fontId="0" fillId="0" borderId="32" xfId="0" applyFont="1" applyBorder="1" applyAlignment="1">
      <alignment horizontal="center" vertical="center"/>
    </xf>
    <xf numFmtId="0" fontId="0" fillId="0" borderId="29" xfId="0" applyFont="1" applyBorder="1" applyAlignment="1">
      <alignment horizontal="left" vertical="center" indent="2"/>
    </xf>
    <xf numFmtId="0" fontId="0" fillId="0" borderId="32" xfId="0" applyFont="1" applyBorder="1" applyAlignment="1">
      <alignment horizontal="left" vertical="center" indent="2"/>
    </xf>
    <xf numFmtId="0" fontId="0" fillId="0" borderId="18" xfId="0" applyFont="1" applyBorder="1" applyAlignment="1">
      <alignment horizontal="left" vertical="center" indent="2"/>
    </xf>
    <xf numFmtId="0" fontId="4" fillId="0" borderId="29" xfId="0" applyFont="1" applyBorder="1" applyAlignment="1">
      <alignment horizontal="center" vertical="center"/>
    </xf>
    <xf numFmtId="0" fontId="4" fillId="0" borderId="32" xfId="0" applyFont="1" applyBorder="1" applyAlignment="1">
      <alignment horizontal="center" vertical="center"/>
    </xf>
    <xf numFmtId="0" fontId="4" fillId="0" borderId="18" xfId="0" applyFont="1" applyBorder="1" applyAlignment="1">
      <alignment horizontal="center" vertical="center"/>
    </xf>
    <xf numFmtId="0" fontId="4" fillId="0" borderId="33" xfId="0" applyFont="1" applyBorder="1" applyAlignment="1">
      <alignment horizontal="center" vertical="center"/>
    </xf>
    <xf numFmtId="0" fontId="0" fillId="0" borderId="39" xfId="0" quotePrefix="1"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 xfId="0" quotePrefix="1" applyFont="1" applyFill="1" applyBorder="1" applyAlignment="1" applyProtection="1">
      <alignment horizontal="left"/>
      <protection locked="0"/>
    </xf>
    <xf numFmtId="0" fontId="0" fillId="0" borderId="4" xfId="0" quotePrefix="1" applyFont="1" applyFill="1" applyBorder="1" applyAlignment="1" applyProtection="1">
      <alignment horizontal="left"/>
      <protection locked="0"/>
    </xf>
    <xf numFmtId="0" fontId="0" fillId="0" borderId="17"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21" xfId="0" applyFont="1" applyBorder="1" applyAlignment="1" applyProtection="1">
      <alignment horizontal="center" vertical="center"/>
      <protection locked="0"/>
    </xf>
    <xf numFmtId="0" fontId="29" fillId="0" borderId="47" xfId="0" applyFont="1" applyBorder="1" applyAlignment="1" applyProtection="1">
      <alignment horizontal="left" vertical="center"/>
      <protection locked="0"/>
    </xf>
    <xf numFmtId="0" fontId="0" fillId="0" borderId="30" xfId="0" applyFont="1" applyBorder="1" applyAlignment="1" applyProtection="1">
      <alignment horizontal="center" vertical="center"/>
      <protection locked="0"/>
    </xf>
    <xf numFmtId="0" fontId="0" fillId="0" borderId="27" xfId="0" applyFont="1" applyBorder="1" applyAlignment="1" applyProtection="1">
      <alignment horizontal="center" vertical="center"/>
      <protection locked="0"/>
    </xf>
    <xf numFmtId="0" fontId="0" fillId="0" borderId="26" xfId="0" applyFont="1" applyBorder="1" applyAlignment="1" applyProtection="1">
      <alignment horizontal="center" vertical="center"/>
      <protection locked="0"/>
    </xf>
    <xf numFmtId="0" fontId="0" fillId="0" borderId="28" xfId="0" applyFont="1" applyBorder="1" applyAlignment="1" applyProtection="1">
      <alignment horizontal="center" vertical="center"/>
      <protection locked="0"/>
    </xf>
    <xf numFmtId="0" fontId="0" fillId="0" borderId="25"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0" fillId="0" borderId="9" xfId="12" applyFont="1" applyFill="1" applyBorder="1" applyAlignment="1" applyProtection="1">
      <alignment horizontal="left" vertical="center"/>
      <protection locked="0"/>
    </xf>
    <xf numFmtId="0" fontId="10" fillId="0" borderId="10" xfId="12" applyFont="1" applyFill="1" applyBorder="1" applyAlignment="1" applyProtection="1">
      <alignment horizontal="left" vertical="center"/>
      <protection locked="0"/>
    </xf>
    <xf numFmtId="0" fontId="10" fillId="0" borderId="6" xfId="12" applyFont="1" applyFill="1" applyBorder="1" applyAlignment="1" applyProtection="1">
      <alignment horizontal="left" vertical="center"/>
      <protection locked="0"/>
    </xf>
    <xf numFmtId="0" fontId="10" fillId="3" borderId="10" xfId="12" applyFont="1" applyFill="1" applyBorder="1" applyAlignment="1">
      <alignment horizontal="left" vertical="center"/>
    </xf>
    <xf numFmtId="0" fontId="10" fillId="3" borderId="6" xfId="12" applyFont="1" applyFill="1" applyBorder="1" applyAlignment="1">
      <alignment horizontal="left" vertical="center"/>
    </xf>
    <xf numFmtId="0" fontId="10" fillId="0" borderId="9" xfId="12" applyFont="1" applyFill="1" applyBorder="1" applyAlignment="1">
      <alignment horizontal="left" vertical="center"/>
    </xf>
    <xf numFmtId="0" fontId="10" fillId="0" borderId="10" xfId="12" applyFont="1" applyFill="1" applyBorder="1" applyAlignment="1">
      <alignment horizontal="left" vertical="center"/>
    </xf>
    <xf numFmtId="0" fontId="10" fillId="0" borderId="6" xfId="12" applyFont="1" applyFill="1" applyBorder="1" applyAlignment="1">
      <alignment horizontal="left" vertical="center"/>
    </xf>
    <xf numFmtId="0" fontId="41" fillId="3" borderId="10" xfId="12" applyFont="1" applyFill="1" applyBorder="1" applyAlignment="1">
      <alignment horizontal="left" vertical="center"/>
    </xf>
    <xf numFmtId="0" fontId="10" fillId="0" borderId="9" xfId="12" applyFont="1" applyFill="1" applyBorder="1" applyAlignment="1">
      <alignment horizontal="center" vertical="center"/>
    </xf>
    <xf numFmtId="0" fontId="10" fillId="0" borderId="10" xfId="12" applyFont="1" applyFill="1" applyBorder="1" applyAlignment="1">
      <alignment horizontal="center" vertical="center"/>
    </xf>
    <xf numFmtId="0" fontId="10" fillId="0" borderId="6" xfId="12" applyFont="1" applyFill="1" applyBorder="1" applyAlignment="1">
      <alignment horizontal="center" vertical="center"/>
    </xf>
    <xf numFmtId="0" fontId="4" fillId="15" borderId="10" xfId="14" applyFill="1" applyBorder="1" applyAlignment="1" applyProtection="1">
      <alignment horizontal="center" vertical="center"/>
      <protection locked="0"/>
    </xf>
    <xf numFmtId="0" fontId="10" fillId="3" borderId="9" xfId="12" applyFont="1" applyFill="1" applyBorder="1" applyAlignment="1">
      <alignment horizontal="left" vertical="center"/>
    </xf>
    <xf numFmtId="0" fontId="4" fillId="14" borderId="10" xfId="13" applyFill="1" applyBorder="1" applyAlignment="1" applyProtection="1">
      <alignment horizontal="center" vertical="center"/>
      <protection locked="0"/>
    </xf>
    <xf numFmtId="0" fontId="4" fillId="14" borderId="1" xfId="13" applyFill="1" applyBorder="1" applyAlignment="1" applyProtection="1">
      <alignment horizontal="center" vertical="center"/>
      <protection locked="0"/>
    </xf>
    <xf numFmtId="0" fontId="4" fillId="0" borderId="10" xfId="13" applyFill="1" applyBorder="1" applyAlignment="1">
      <alignment horizontal="center" vertical="center"/>
    </xf>
    <xf numFmtId="0" fontId="4" fillId="16" borderId="10" xfId="15" applyFill="1" applyBorder="1" applyAlignment="1">
      <alignment horizontal="center" vertical="center"/>
    </xf>
    <xf numFmtId="49" fontId="10" fillId="0" borderId="1" xfId="12" quotePrefix="1" applyNumberFormat="1" applyFont="1" applyFill="1" applyBorder="1" applyAlignment="1">
      <alignment horizontal="center" vertical="center"/>
    </xf>
    <xf numFmtId="0" fontId="10" fillId="16" borderId="1" xfId="12" applyFont="1" applyFill="1" applyBorder="1" applyAlignment="1">
      <alignment horizontal="center" vertical="center"/>
    </xf>
    <xf numFmtId="0" fontId="10" fillId="14" borderId="1" xfId="12" applyFont="1" applyFill="1" applyBorder="1" applyAlignment="1" applyProtection="1">
      <alignment horizontal="center" vertical="center"/>
      <protection locked="0"/>
    </xf>
    <xf numFmtId="0" fontId="10" fillId="0" borderId="9" xfId="12" quotePrefix="1" applyFont="1" applyFill="1" applyBorder="1" applyAlignment="1">
      <alignment horizontal="left" vertical="center"/>
    </xf>
    <xf numFmtId="0" fontId="39" fillId="0" borderId="9" xfId="12" applyFont="1" applyFill="1" applyBorder="1" applyAlignment="1">
      <alignment horizontal="left" vertical="center"/>
    </xf>
    <xf numFmtId="0" fontId="39" fillId="0" borderId="10" xfId="12" applyFont="1" applyFill="1" applyBorder="1" applyAlignment="1">
      <alignment horizontal="left" vertical="center"/>
    </xf>
    <xf numFmtId="0" fontId="39" fillId="0" borderId="6" xfId="12" applyFont="1" applyFill="1" applyBorder="1" applyAlignment="1">
      <alignment horizontal="left" vertical="center"/>
    </xf>
    <xf numFmtId="0" fontId="43" fillId="0" borderId="3" xfId="12" applyFont="1" applyBorder="1" applyAlignment="1">
      <alignment horizontal="center" vertical="center" wrapText="1"/>
    </xf>
    <xf numFmtId="0" fontId="15" fillId="0" borderId="12" xfId="12" applyFont="1" applyBorder="1" applyAlignment="1">
      <alignment horizontal="left" vertical="center"/>
    </xf>
    <xf numFmtId="0" fontId="15" fillId="0" borderId="19" xfId="12" applyFont="1" applyBorder="1" applyAlignment="1">
      <alignment horizontal="left" vertical="center"/>
    </xf>
    <xf numFmtId="0" fontId="15" fillId="0" borderId="11" xfId="12" applyFont="1" applyBorder="1" applyAlignment="1">
      <alignment horizontal="left" vertical="center"/>
    </xf>
    <xf numFmtId="0" fontId="15" fillId="0" borderId="5" xfId="12" applyFont="1" applyBorder="1" applyAlignment="1">
      <alignment horizontal="left" vertical="center"/>
    </xf>
    <xf numFmtId="0" fontId="10" fillId="0" borderId="9" xfId="12" applyFont="1" applyBorder="1" applyAlignment="1">
      <alignment horizontal="left" vertical="center"/>
    </xf>
    <xf numFmtId="0" fontId="10" fillId="0" borderId="10" xfId="12" applyFont="1" applyBorder="1" applyAlignment="1">
      <alignment horizontal="left" vertical="center"/>
    </xf>
    <xf numFmtId="0" fontId="41" fillId="3" borderId="10" xfId="12" applyFont="1" applyFill="1" applyBorder="1" applyAlignment="1">
      <alignment horizontal="left" vertical="top"/>
    </xf>
    <xf numFmtId="0" fontId="4" fillId="14" borderId="6" xfId="13" applyFill="1" applyBorder="1" applyAlignment="1" applyProtection="1">
      <alignment horizontal="center" vertical="center"/>
      <protection locked="0"/>
    </xf>
    <xf numFmtId="0" fontId="40" fillId="3" borderId="9" xfId="12" applyFont="1" applyFill="1" applyBorder="1" applyAlignment="1">
      <alignment horizontal="left" vertical="top"/>
    </xf>
    <xf numFmtId="0" fontId="40" fillId="3" borderId="10" xfId="12" applyFont="1" applyFill="1" applyBorder="1" applyAlignment="1">
      <alignment horizontal="left" vertical="top"/>
    </xf>
    <xf numFmtId="0" fontId="4" fillId="14" borderId="1" xfId="13" applyFill="1" applyBorder="1" applyProtection="1">
      <alignment horizontal="left" vertical="center"/>
      <protection locked="0"/>
    </xf>
    <xf numFmtId="0" fontId="10" fillId="14" borderId="10" xfId="12" applyFont="1" applyFill="1" applyBorder="1" applyAlignment="1" applyProtection="1">
      <alignment horizontal="center" vertical="center"/>
      <protection locked="0"/>
    </xf>
    <xf numFmtId="0" fontId="4" fillId="0" borderId="9" xfId="13" applyFill="1" applyBorder="1" applyAlignment="1">
      <alignment horizontal="center" vertical="center"/>
    </xf>
    <xf numFmtId="0" fontId="4" fillId="0" borderId="6" xfId="13" applyFill="1" applyBorder="1" applyAlignment="1">
      <alignment horizontal="center" vertical="center"/>
    </xf>
    <xf numFmtId="0" fontId="4" fillId="0" borderId="10" xfId="15" applyFill="1" applyBorder="1" applyAlignment="1">
      <alignment horizontal="center" vertical="center"/>
    </xf>
    <xf numFmtId="0" fontId="10" fillId="16" borderId="10" xfId="12" applyFont="1" applyFill="1" applyBorder="1" applyAlignment="1">
      <alignment horizontal="center" vertical="center"/>
    </xf>
    <xf numFmtId="0" fontId="10" fillId="16" borderId="6" xfId="12" applyFont="1" applyFill="1" applyBorder="1" applyAlignment="1">
      <alignment horizontal="center" vertical="center"/>
    </xf>
    <xf numFmtId="0" fontId="4" fillId="0" borderId="10" xfId="12" applyBorder="1" applyAlignment="1">
      <alignment horizontal="center"/>
    </xf>
    <xf numFmtId="0" fontId="4" fillId="16" borderId="10" xfId="14" applyFill="1" applyBorder="1" applyAlignment="1">
      <alignment horizontal="center" vertical="center"/>
    </xf>
    <xf numFmtId="0" fontId="4" fillId="0" borderId="10" xfId="14" applyFill="1" applyBorder="1" applyAlignment="1">
      <alignment horizontal="center" vertical="center"/>
    </xf>
    <xf numFmtId="0" fontId="4" fillId="0" borderId="6" xfId="14" applyFill="1" applyBorder="1" applyAlignment="1">
      <alignment horizontal="center" vertical="center"/>
    </xf>
    <xf numFmtId="0" fontId="15" fillId="0" borderId="3" xfId="12" applyFont="1" applyBorder="1" applyAlignment="1">
      <alignment horizontal="left" vertical="center"/>
    </xf>
    <xf numFmtId="0" fontId="15" fillId="0" borderId="3" xfId="12" quotePrefix="1" applyFont="1" applyBorder="1" applyAlignment="1">
      <alignment horizontal="left" vertical="center"/>
    </xf>
    <xf numFmtId="0" fontId="15" fillId="0" borderId="4" xfId="12" quotePrefix="1" applyFont="1" applyBorder="1" applyAlignment="1">
      <alignment horizontal="left" vertical="center"/>
    </xf>
    <xf numFmtId="0" fontId="15" fillId="0" borderId="10" xfId="12" applyFont="1" applyAlignment="1">
      <alignment horizontal="left"/>
    </xf>
    <xf numFmtId="0" fontId="15" fillId="0" borderId="6" xfId="12" applyFont="1" applyBorder="1" applyAlignment="1">
      <alignment horizontal="left"/>
    </xf>
    <xf numFmtId="0" fontId="40" fillId="3" borderId="6" xfId="12" applyFont="1" applyFill="1" applyBorder="1" applyAlignment="1">
      <alignment horizontal="left" vertical="top"/>
    </xf>
    <xf numFmtId="0" fontId="15" fillId="0" borderId="9" xfId="12" applyFont="1" applyBorder="1" applyAlignment="1">
      <alignment horizontal="left"/>
    </xf>
    <xf numFmtId="0" fontId="4" fillId="14" borderId="1" xfId="16" applyFill="1" applyBorder="1" applyProtection="1">
      <alignment horizontal="center" vertical="center"/>
      <protection locked="0"/>
    </xf>
    <xf numFmtId="0" fontId="10" fillId="13" borderId="53" xfId="12" applyFont="1" applyFill="1" applyBorder="1" applyAlignment="1">
      <alignment horizontal="center" vertical="center"/>
    </xf>
    <xf numFmtId="0" fontId="10" fillId="13" borderId="54" xfId="12" applyFont="1" applyFill="1" applyBorder="1" applyAlignment="1">
      <alignment horizontal="center" vertical="center"/>
    </xf>
    <xf numFmtId="0" fontId="10" fillId="13" borderId="54" xfId="12" applyFont="1" applyFill="1" applyBorder="1" applyAlignment="1">
      <alignment horizontal="left" vertical="center"/>
    </xf>
    <xf numFmtId="0" fontId="10" fillId="13" borderId="55" xfId="12" applyFont="1" applyFill="1" applyBorder="1" applyAlignment="1">
      <alignment horizontal="center" vertical="center"/>
    </xf>
    <xf numFmtId="0" fontId="10" fillId="0" borderId="1" xfId="12" applyFont="1" applyFill="1" applyBorder="1" applyAlignment="1" applyProtection="1">
      <alignment horizontal="left" vertical="center"/>
      <protection locked="0"/>
    </xf>
    <xf numFmtId="0" fontId="10" fillId="16" borderId="9" xfId="12" applyNumberFormat="1" applyFont="1" applyFill="1" applyBorder="1" applyAlignment="1">
      <alignment horizontal="center" vertical="center"/>
    </xf>
    <xf numFmtId="0" fontId="10" fillId="16" borderId="10" xfId="12" applyNumberFormat="1" applyFont="1" applyFill="1" applyBorder="1" applyAlignment="1">
      <alignment horizontal="center" vertical="center"/>
    </xf>
    <xf numFmtId="0" fontId="10" fillId="0" borderId="1" xfId="12" quotePrefix="1" applyFont="1" applyFill="1" applyBorder="1" applyAlignment="1">
      <alignment horizontal="center" vertical="center"/>
    </xf>
    <xf numFmtId="0" fontId="39" fillId="0" borderId="8" xfId="12" applyFont="1" applyFill="1" applyBorder="1" applyAlignment="1">
      <alignment horizontal="left" vertical="center"/>
    </xf>
    <xf numFmtId="0" fontId="39" fillId="0" borderId="11" xfId="12" applyFont="1" applyFill="1" applyBorder="1" applyAlignment="1">
      <alignment horizontal="left" vertical="center"/>
    </xf>
    <xf numFmtId="0" fontId="39" fillId="0" borderId="5" xfId="12" applyFont="1" applyFill="1" applyBorder="1" applyAlignment="1">
      <alignment horizontal="left" vertical="center"/>
    </xf>
    <xf numFmtId="0" fontId="10" fillId="0" borderId="1" xfId="12" applyFont="1" applyFill="1" applyBorder="1" applyAlignment="1">
      <alignment horizontal="center" vertical="center"/>
    </xf>
    <xf numFmtId="0" fontId="10" fillId="0" borderId="9" xfId="12" applyNumberFormat="1" applyFont="1" applyFill="1" applyBorder="1" applyAlignment="1">
      <alignment horizontal="center" vertical="center"/>
    </xf>
    <xf numFmtId="0" fontId="10" fillId="0" borderId="10" xfId="12" applyNumberFormat="1" applyFont="1" applyFill="1" applyBorder="1" applyAlignment="1">
      <alignment horizontal="center" vertical="center"/>
    </xf>
    <xf numFmtId="0" fontId="10" fillId="0" borderId="6" xfId="12" applyNumberFormat="1" applyFont="1" applyFill="1" applyBorder="1" applyAlignment="1">
      <alignment horizontal="center" vertical="center"/>
    </xf>
    <xf numFmtId="0" fontId="10" fillId="0" borderId="9" xfId="12" applyFont="1" applyFill="1" applyBorder="1" applyAlignment="1">
      <alignment horizontal="right" vertical="center"/>
    </xf>
    <xf numFmtId="0" fontId="10" fillId="0" borderId="10" xfId="12" applyFont="1" applyFill="1" applyBorder="1" applyAlignment="1">
      <alignment horizontal="right" vertical="center"/>
    </xf>
    <xf numFmtId="0" fontId="10" fillId="0" borderId="6" xfId="12" applyFont="1" applyFill="1" applyBorder="1" applyAlignment="1">
      <alignment horizontal="right" vertical="center"/>
    </xf>
    <xf numFmtId="0" fontId="10" fillId="14" borderId="6" xfId="12" applyFont="1" applyFill="1" applyBorder="1" applyAlignment="1" applyProtection="1">
      <alignment horizontal="center" vertical="center"/>
      <protection locked="0"/>
    </xf>
    <xf numFmtId="0" fontId="4" fillId="14" borderId="1" xfId="16" quotePrefix="1" applyFill="1" applyBorder="1" applyProtection="1">
      <alignment horizontal="center" vertical="center"/>
      <protection locked="0"/>
    </xf>
    <xf numFmtId="0" fontId="10" fillId="16" borderId="6" xfId="12" applyNumberFormat="1" applyFont="1" applyFill="1" applyBorder="1" applyAlignment="1">
      <alignment horizontal="center" vertical="center"/>
    </xf>
    <xf numFmtId="49" fontId="10" fillId="0" borderId="9" xfId="12" quotePrefix="1" applyNumberFormat="1" applyFont="1" applyFill="1" applyBorder="1" applyAlignment="1">
      <alignment horizontal="center" vertical="center"/>
    </xf>
    <xf numFmtId="49" fontId="10" fillId="0" borderId="10" xfId="12" quotePrefix="1" applyNumberFormat="1" applyFont="1" applyFill="1" applyBorder="1" applyAlignment="1">
      <alignment horizontal="center" vertical="center"/>
    </xf>
    <xf numFmtId="49" fontId="10" fillId="0" borderId="6" xfId="12" quotePrefix="1" applyNumberFormat="1" applyFont="1" applyFill="1" applyBorder="1" applyAlignment="1">
      <alignment horizontal="center" vertical="center"/>
    </xf>
    <xf numFmtId="0" fontId="10" fillId="16" borderId="9" xfId="12" applyFont="1" applyFill="1" applyBorder="1" applyAlignment="1">
      <alignment horizontal="center" vertical="center"/>
    </xf>
    <xf numFmtId="0" fontId="10" fillId="16" borderId="9" xfId="12" quotePrefix="1" applyNumberFormat="1" applyFont="1" applyFill="1" applyBorder="1" applyAlignment="1">
      <alignment horizontal="center" vertical="center"/>
    </xf>
    <xf numFmtId="0" fontId="10" fillId="16" borderId="10" xfId="12" quotePrefix="1" applyNumberFormat="1" applyFont="1" applyFill="1" applyBorder="1" applyAlignment="1">
      <alignment horizontal="center" vertical="center"/>
    </xf>
    <xf numFmtId="0" fontId="10" fillId="16" borderId="6" xfId="12" quotePrefix="1" applyNumberFormat="1" applyFont="1" applyFill="1" applyBorder="1" applyAlignment="1">
      <alignment horizontal="center" vertical="center"/>
    </xf>
    <xf numFmtId="0" fontId="10" fillId="13" borderId="0" xfId="12" applyFont="1" applyFill="1" applyBorder="1" applyAlignment="1">
      <alignment horizontal="center" vertical="center"/>
    </xf>
    <xf numFmtId="0" fontId="10" fillId="13" borderId="14" xfId="12" applyFont="1" applyFill="1" applyBorder="1" applyAlignment="1">
      <alignment horizontal="center" vertical="center"/>
    </xf>
    <xf numFmtId="0" fontId="10" fillId="13" borderId="8" xfId="12" applyFont="1" applyFill="1" applyBorder="1" applyAlignment="1">
      <alignment horizontal="center" vertical="center"/>
    </xf>
    <xf numFmtId="0" fontId="10" fillId="13" borderId="11" xfId="12" applyFont="1" applyFill="1" applyBorder="1" applyAlignment="1">
      <alignment horizontal="center" vertical="center"/>
    </xf>
    <xf numFmtId="0" fontId="10" fillId="13" borderId="11" xfId="12" applyFont="1" applyFill="1" applyBorder="1" applyAlignment="1">
      <alignment horizontal="left" vertical="center"/>
    </xf>
    <xf numFmtId="0" fontId="10" fillId="13" borderId="5" xfId="12" applyFont="1" applyFill="1" applyBorder="1" applyAlignment="1">
      <alignment horizontal="center" vertical="center"/>
    </xf>
    <xf numFmtId="0" fontId="10" fillId="13" borderId="13" xfId="12" applyFont="1" applyFill="1" applyBorder="1" applyAlignment="1">
      <alignment horizontal="center" vertical="center"/>
    </xf>
    <xf numFmtId="0" fontId="10" fillId="13" borderId="0" xfId="12" applyFont="1" applyFill="1" applyBorder="1" applyAlignment="1">
      <alignment horizontal="left" vertical="center"/>
    </xf>
    <xf numFmtId="0" fontId="40" fillId="3" borderId="9" xfId="12" applyFont="1" applyFill="1" applyBorder="1" applyAlignment="1">
      <alignment horizontal="left" vertical="center"/>
    </xf>
    <xf numFmtId="0" fontId="40" fillId="3" borderId="10" xfId="12" applyFont="1" applyFill="1" applyBorder="1" applyAlignment="1">
      <alignment horizontal="left" vertical="center"/>
    </xf>
    <xf numFmtId="0" fontId="4" fillId="14" borderId="10" xfId="13" quotePrefix="1" applyFill="1" applyBorder="1" applyAlignment="1" applyProtection="1">
      <alignment horizontal="center" vertical="center"/>
      <protection locked="0"/>
    </xf>
    <xf numFmtId="49" fontId="10" fillId="0" borderId="10" xfId="12" quotePrefix="1" applyNumberFormat="1" applyFont="1" applyFill="1" applyBorder="1" applyAlignment="1">
      <alignment horizontal="center" vertical="top"/>
    </xf>
    <xf numFmtId="49" fontId="10" fillId="0" borderId="6" xfId="12" quotePrefix="1" applyNumberFormat="1" applyFont="1" applyFill="1" applyBorder="1" applyAlignment="1">
      <alignment horizontal="center" vertical="top"/>
    </xf>
    <xf numFmtId="0" fontId="10" fillId="0" borderId="10" xfId="12" quotePrefix="1" applyNumberFormat="1" applyFont="1" applyFill="1" applyBorder="1" applyAlignment="1">
      <alignment horizontal="center" vertical="center"/>
    </xf>
    <xf numFmtId="0" fontId="4" fillId="5" borderId="10" xfId="15" quotePrefix="1" applyFill="1" applyBorder="1" applyAlignment="1" applyProtection="1">
      <alignment horizontal="center" vertical="center"/>
      <protection locked="0"/>
    </xf>
    <xf numFmtId="0" fontId="4" fillId="15" borderId="10" xfId="14" quotePrefix="1" applyFill="1" applyBorder="1" applyAlignment="1" applyProtection="1">
      <alignment horizontal="center" vertical="center"/>
      <protection locked="0"/>
    </xf>
    <xf numFmtId="0" fontId="10" fillId="3" borderId="10" xfId="0" applyFont="1" applyFill="1" applyBorder="1" applyAlignment="1">
      <alignment horizontal="left" vertical="center"/>
    </xf>
    <xf numFmtId="0" fontId="10" fillId="3" borderId="6" xfId="0" applyFont="1" applyFill="1" applyBorder="1" applyAlignment="1">
      <alignment horizontal="left" vertical="center"/>
    </xf>
    <xf numFmtId="0" fontId="10" fillId="0" borderId="9" xfId="0" applyFont="1" applyFill="1" applyBorder="1" applyAlignment="1">
      <alignment horizontal="left" vertical="center"/>
    </xf>
    <xf numFmtId="0" fontId="10" fillId="0" borderId="10" xfId="0" applyFont="1" applyFill="1" applyBorder="1" applyAlignment="1">
      <alignment horizontal="left" vertical="center"/>
    </xf>
    <xf numFmtId="0" fontId="10" fillId="0" borderId="6" xfId="0" applyFont="1" applyFill="1" applyBorder="1" applyAlignment="1">
      <alignment horizontal="left" vertical="center"/>
    </xf>
    <xf numFmtId="49" fontId="10" fillId="14" borderId="10" xfId="0" quotePrefix="1" applyNumberFormat="1" applyFont="1" applyFill="1" applyBorder="1" applyAlignment="1" applyProtection="1">
      <alignment horizontal="center" vertical="center"/>
      <protection locked="0"/>
    </xf>
    <xf numFmtId="49" fontId="10" fillId="14" borderId="6" xfId="0" quotePrefix="1" applyNumberFormat="1" applyFont="1" applyFill="1" applyBorder="1" applyAlignment="1" applyProtection="1">
      <alignment horizontal="center" vertical="center"/>
      <protection locked="0"/>
    </xf>
    <xf numFmtId="0" fontId="10" fillId="0" borderId="9" xfId="0" applyFont="1" applyFill="1" applyBorder="1" applyAlignment="1" applyProtection="1">
      <alignment horizontal="left" vertical="center"/>
      <protection locked="0"/>
    </xf>
    <xf numFmtId="0" fontId="10" fillId="0" borderId="10" xfId="0" applyFont="1" applyFill="1" applyBorder="1" applyAlignment="1" applyProtection="1">
      <alignment horizontal="left" vertical="center"/>
      <protection locked="0"/>
    </xf>
    <xf numFmtId="0" fontId="10" fillId="0" borderId="6" xfId="0" applyFont="1" applyFill="1" applyBorder="1" applyAlignment="1" applyProtection="1">
      <alignment horizontal="left" vertical="center"/>
      <protection locked="0"/>
    </xf>
    <xf numFmtId="0" fontId="10" fillId="14" borderId="10" xfId="0" applyFont="1" applyFill="1" applyBorder="1" applyAlignment="1" applyProtection="1">
      <alignment horizontal="center" vertical="center"/>
      <protection locked="0"/>
    </xf>
    <xf numFmtId="0" fontId="10" fillId="16" borderId="10" xfId="0" applyFont="1" applyFill="1" applyBorder="1" applyAlignment="1">
      <alignment horizontal="center" vertical="center"/>
    </xf>
    <xf numFmtId="0" fontId="10" fillId="3" borderId="9" xfId="0" applyFont="1" applyFill="1" applyBorder="1" applyAlignment="1">
      <alignment horizontal="left" vertical="center"/>
    </xf>
    <xf numFmtId="0" fontId="41" fillId="3" borderId="10" xfId="0" applyFont="1" applyFill="1" applyBorder="1" applyAlignment="1">
      <alignment horizontal="left" vertical="center"/>
    </xf>
    <xf numFmtId="0" fontId="10" fillId="14" borderId="6" xfId="0" applyFont="1" applyFill="1" applyBorder="1" applyAlignment="1" applyProtection="1">
      <alignment horizontal="center" vertical="center"/>
      <protection locked="0"/>
    </xf>
    <xf numFmtId="0" fontId="4" fillId="14" borderId="10" xfId="17" applyFill="1" applyBorder="1" applyAlignment="1" applyProtection="1">
      <alignment horizontal="center" vertical="center"/>
      <protection locked="0"/>
    </xf>
    <xf numFmtId="0" fontId="4" fillId="14" borderId="6" xfId="17" applyFill="1" applyBorder="1" applyAlignment="1" applyProtection="1">
      <alignment horizontal="center" vertical="center"/>
      <protection locked="0"/>
    </xf>
    <xf numFmtId="0" fontId="4" fillId="15" borderId="1" xfId="17" applyFill="1" applyBorder="1" applyProtection="1">
      <alignment horizontal="center" vertical="center"/>
      <protection locked="0"/>
    </xf>
    <xf numFmtId="0" fontId="4" fillId="15" borderId="10" xfId="14" applyFill="1" applyBorder="1" applyProtection="1">
      <alignment horizontal="left" vertical="center"/>
      <protection locked="0"/>
    </xf>
    <xf numFmtId="0" fontId="10" fillId="0" borderId="1" xfId="12" applyFont="1" applyFill="1" applyBorder="1" applyAlignment="1">
      <alignment horizontal="left" vertical="center"/>
    </xf>
    <xf numFmtId="0" fontId="10" fillId="5" borderId="10" xfId="12" applyFont="1" applyFill="1" applyBorder="1" applyAlignment="1" applyProtection="1">
      <alignment horizontal="center" vertical="center"/>
      <protection locked="0"/>
    </xf>
    <xf numFmtId="0" fontId="10" fillId="5" borderId="6" xfId="12" applyFont="1" applyFill="1" applyBorder="1" applyAlignment="1" applyProtection="1">
      <alignment horizontal="center" vertical="center"/>
      <protection locked="0"/>
    </xf>
    <xf numFmtId="0" fontId="4" fillId="15" borderId="6" xfId="17" applyFill="1" applyBorder="1" applyAlignment="1" applyProtection="1">
      <alignment horizontal="center" vertical="center"/>
      <protection locked="0"/>
    </xf>
    <xf numFmtId="0" fontId="4" fillId="15" borderId="1" xfId="17" applyFill="1" applyBorder="1" applyAlignment="1" applyProtection="1">
      <alignment horizontal="center" vertical="center"/>
      <protection locked="0"/>
    </xf>
    <xf numFmtId="0" fontId="4" fillId="15" borderId="10" xfId="17" applyFill="1" applyBorder="1" applyAlignment="1" applyProtection="1">
      <alignment horizontal="center" vertical="center"/>
      <protection locked="0"/>
    </xf>
    <xf numFmtId="0" fontId="10" fillId="0" borderId="10" xfId="12" quotePrefix="1" applyFont="1" applyFill="1" applyBorder="1" applyAlignment="1">
      <alignment horizontal="left" vertical="center"/>
    </xf>
    <xf numFmtId="0" fontId="10" fillId="0" borderId="6" xfId="12" quotePrefix="1" applyFont="1" applyFill="1" applyBorder="1" applyAlignment="1">
      <alignment horizontal="left" vertical="center"/>
    </xf>
    <xf numFmtId="0" fontId="4" fillId="15" borderId="6" xfId="14" applyFill="1" applyBorder="1" applyAlignment="1" applyProtection="1">
      <alignment horizontal="center" vertical="center"/>
      <protection locked="0"/>
    </xf>
    <xf numFmtId="0" fontId="4" fillId="15" borderId="9" xfId="17" applyFill="1" applyBorder="1" applyAlignment="1" applyProtection="1">
      <alignment horizontal="center" vertical="center"/>
      <protection locked="0"/>
    </xf>
    <xf numFmtId="0" fontId="10" fillId="3" borderId="1" xfId="12" quotePrefix="1" applyFont="1" applyFill="1" applyBorder="1" applyAlignment="1">
      <alignment horizontal="center" vertical="center"/>
    </xf>
    <xf numFmtId="0" fontId="10" fillId="3" borderId="9" xfId="12" quotePrefix="1" applyFont="1" applyFill="1" applyBorder="1" applyAlignment="1">
      <alignment horizontal="center" vertical="center"/>
    </xf>
    <xf numFmtId="0" fontId="10" fillId="3" borderId="1" xfId="12" applyFont="1" applyFill="1" applyBorder="1" applyAlignment="1">
      <alignment horizontal="left" vertical="center"/>
    </xf>
    <xf numFmtId="0" fontId="10" fillId="6" borderId="6" xfId="12" applyFont="1" applyFill="1" applyBorder="1" applyAlignment="1">
      <alignment horizontal="center" vertical="center"/>
    </xf>
    <xf numFmtId="0" fontId="10" fillId="6" borderId="1" xfId="12" applyFont="1" applyFill="1" applyBorder="1" applyAlignment="1">
      <alignment horizontal="center" vertical="center"/>
    </xf>
    <xf numFmtId="0" fontId="10" fillId="6" borderId="9" xfId="12" applyFont="1" applyFill="1" applyBorder="1" applyAlignment="1">
      <alignment horizontal="right" vertical="center"/>
    </xf>
    <xf numFmtId="0" fontId="10" fillId="6" borderId="10" xfId="12" applyFont="1" applyFill="1" applyBorder="1" applyAlignment="1">
      <alignment horizontal="right" vertical="center"/>
    </xf>
    <xf numFmtId="0" fontId="4" fillId="15" borderId="9" xfId="14" applyFill="1" applyBorder="1" applyAlignment="1" applyProtection="1">
      <alignment horizontal="center" vertical="center"/>
      <protection locked="0"/>
    </xf>
    <xf numFmtId="0" fontId="4" fillId="15" borderId="1" xfId="17" applyFont="1" applyFill="1" applyBorder="1" applyProtection="1">
      <alignment horizontal="center" vertical="center"/>
      <protection locked="0"/>
    </xf>
    <xf numFmtId="0" fontId="4" fillId="14" borderId="10" xfId="14" applyFill="1" applyBorder="1" applyAlignment="1" applyProtection="1">
      <alignment horizontal="center" vertical="center"/>
      <protection locked="0"/>
    </xf>
    <xf numFmtId="0" fontId="4" fillId="14" borderId="6" xfId="14" applyFill="1" applyBorder="1" applyAlignment="1" applyProtection="1">
      <alignment horizontal="center" vertical="center"/>
      <protection locked="0"/>
    </xf>
    <xf numFmtId="0" fontId="10" fillId="0" borderId="9" xfId="12" quotePrefix="1" applyFont="1" applyFill="1" applyBorder="1" applyAlignment="1">
      <alignment horizontal="center" vertical="center"/>
    </xf>
    <xf numFmtId="0" fontId="10" fillId="0" borderId="10" xfId="12" quotePrefix="1" applyFont="1" applyFill="1" applyBorder="1" applyAlignment="1">
      <alignment horizontal="center" vertical="center"/>
    </xf>
    <xf numFmtId="0" fontId="10" fillId="0" borderId="6" xfId="12" quotePrefix="1" applyFont="1" applyFill="1" applyBorder="1" applyAlignment="1">
      <alignment horizontal="center" vertical="center"/>
    </xf>
    <xf numFmtId="0" fontId="10" fillId="15" borderId="9" xfId="12" applyFont="1" applyFill="1" applyBorder="1" applyAlignment="1" applyProtection="1">
      <alignment horizontal="center" vertical="center"/>
      <protection locked="0"/>
    </xf>
    <xf numFmtId="0" fontId="10" fillId="15" borderId="10" xfId="12" applyFont="1" applyFill="1" applyBorder="1" applyAlignment="1" applyProtection="1">
      <alignment horizontal="center" vertical="center"/>
      <protection locked="0"/>
    </xf>
    <xf numFmtId="0" fontId="10" fillId="15" borderId="6" xfId="12" applyFont="1" applyFill="1" applyBorder="1" applyAlignment="1" applyProtection="1">
      <alignment horizontal="center" vertical="center"/>
      <protection locked="0"/>
    </xf>
    <xf numFmtId="0" fontId="15" fillId="0" borderId="10" xfId="12" applyFont="1" applyBorder="1" applyAlignment="1">
      <alignment horizontal="left"/>
    </xf>
    <xf numFmtId="0" fontId="10" fillId="6" borderId="9" xfId="12" applyFont="1" applyFill="1" applyBorder="1" applyAlignment="1">
      <alignment horizontal="left" vertical="center"/>
    </xf>
    <xf numFmtId="0" fontId="10" fillId="6" borderId="10" xfId="12" applyFont="1" applyFill="1" applyBorder="1" applyAlignment="1">
      <alignment horizontal="left" vertical="center"/>
    </xf>
    <xf numFmtId="0" fontId="10" fillId="6" borderId="6" xfId="12" applyFont="1" applyFill="1" applyBorder="1" applyAlignment="1">
      <alignment horizontal="left" vertical="center"/>
    </xf>
    <xf numFmtId="0" fontId="4" fillId="14" borderId="9" xfId="17" applyFill="1" applyBorder="1" applyAlignment="1" applyProtection="1">
      <alignment horizontal="center" vertical="center"/>
      <protection locked="0"/>
    </xf>
    <xf numFmtId="0" fontId="4" fillId="14" borderId="1" xfId="17" applyFont="1" applyFill="1" applyBorder="1" applyProtection="1">
      <alignment horizontal="center" vertical="center"/>
      <protection locked="0"/>
    </xf>
    <xf numFmtId="0" fontId="4" fillId="15" borderId="10" xfId="17" applyFill="1" applyBorder="1" applyProtection="1">
      <alignment horizontal="center" vertical="center"/>
      <protection locked="0"/>
    </xf>
    <xf numFmtId="0" fontId="4" fillId="15" borderId="6" xfId="17" applyFill="1" applyBorder="1" applyProtection="1">
      <alignment horizontal="center" vertical="center"/>
      <protection locked="0"/>
    </xf>
    <xf numFmtId="0" fontId="4" fillId="15" borderId="6" xfId="17" quotePrefix="1" applyFill="1" applyBorder="1" applyProtection="1">
      <alignment horizontal="center" vertical="center"/>
      <protection locked="0"/>
    </xf>
    <xf numFmtId="0" fontId="4" fillId="15" borderId="1" xfId="17" quotePrefix="1" applyFill="1" applyBorder="1" applyProtection="1">
      <alignment horizontal="center" vertical="center"/>
      <protection locked="0"/>
    </xf>
    <xf numFmtId="0" fontId="4" fillId="15" borderId="9" xfId="17" quotePrefix="1" applyFill="1" applyBorder="1" applyProtection="1">
      <alignment horizontal="center" vertical="center"/>
      <protection locked="0"/>
    </xf>
    <xf numFmtId="0" fontId="4" fillId="15" borderId="9" xfId="17" applyFill="1" applyBorder="1" applyProtection="1">
      <alignment horizontal="center" vertical="center"/>
      <protection locked="0"/>
    </xf>
    <xf numFmtId="0" fontId="10" fillId="16" borderId="10" xfId="12" quotePrefix="1" applyFont="1" applyFill="1" applyBorder="1" applyAlignment="1">
      <alignment horizontal="center" vertical="center"/>
    </xf>
    <xf numFmtId="0" fontId="4" fillId="0" borderId="10" xfId="17" applyFill="1" applyBorder="1" applyAlignment="1">
      <alignment horizontal="center" vertical="center"/>
    </xf>
    <xf numFmtId="0" fontId="4" fillId="14" borderId="10" xfId="16" applyFill="1" applyBorder="1" applyProtection="1">
      <alignment horizontal="center" vertical="center"/>
      <protection locked="0"/>
    </xf>
    <xf numFmtId="0" fontId="4" fillId="14" borderId="6" xfId="16" applyFill="1" applyBorder="1" applyProtection="1">
      <alignment horizontal="center" vertical="center"/>
      <protection locked="0"/>
    </xf>
    <xf numFmtId="0" fontId="10" fillId="15" borderId="10" xfId="12" quotePrefix="1" applyFont="1" applyFill="1" applyBorder="1" applyAlignment="1" applyProtection="1">
      <alignment horizontal="center" vertical="center"/>
      <protection locked="0"/>
    </xf>
    <xf numFmtId="0" fontId="4" fillId="14" borderId="10" xfId="17" applyFill="1" applyBorder="1" applyProtection="1">
      <alignment horizontal="center" vertical="center"/>
      <protection locked="0"/>
    </xf>
    <xf numFmtId="0" fontId="4" fillId="14" borderId="6" xfId="17" applyFill="1" applyBorder="1" applyProtection="1">
      <alignment horizontal="center" vertical="center"/>
      <protection locked="0"/>
    </xf>
    <xf numFmtId="0" fontId="41" fillId="0" borderId="10" xfId="12" applyFont="1" applyFill="1" applyBorder="1" applyAlignment="1">
      <alignment horizontal="left" vertical="center"/>
    </xf>
    <xf numFmtId="0" fontId="4" fillId="14" borderId="1" xfId="17" applyFill="1" applyBorder="1" applyAlignment="1" applyProtection="1">
      <alignment horizontal="center" vertical="center"/>
      <protection locked="0"/>
    </xf>
    <xf numFmtId="0" fontId="10" fillId="5" borderId="9" xfId="12" applyFont="1" applyFill="1" applyBorder="1" applyAlignment="1" applyProtection="1">
      <alignment horizontal="right" vertical="center"/>
      <protection locked="0"/>
    </xf>
    <xf numFmtId="0" fontId="10" fillId="5" borderId="10" xfId="12" applyFont="1" applyFill="1" applyBorder="1" applyAlignment="1" applyProtection="1">
      <alignment horizontal="right" vertical="center"/>
      <protection locked="0"/>
    </xf>
    <xf numFmtId="0" fontId="4" fillId="0" borderId="10" xfId="17" applyFill="1" applyBorder="1" applyAlignment="1">
      <alignment horizontal="left" vertical="center"/>
    </xf>
    <xf numFmtId="0" fontId="4" fillId="0" borderId="6" xfId="17" applyFill="1" applyBorder="1" applyAlignment="1">
      <alignment horizontal="left" vertical="center"/>
    </xf>
    <xf numFmtId="0" fontId="40" fillId="0" borderId="9" xfId="12" applyFont="1" applyFill="1" applyBorder="1" applyAlignment="1">
      <alignment horizontal="left" vertical="center"/>
    </xf>
    <xf numFmtId="0" fontId="40" fillId="0" borderId="10" xfId="12" applyFont="1" applyFill="1" applyBorder="1" applyAlignment="1">
      <alignment horizontal="left" vertical="center"/>
    </xf>
    <xf numFmtId="0" fontId="40" fillId="0" borderId="6" xfId="12" applyFont="1" applyFill="1" applyBorder="1" applyAlignment="1">
      <alignment horizontal="left" vertical="center"/>
    </xf>
    <xf numFmtId="0" fontId="4" fillId="15" borderId="6" xfId="17" quotePrefix="1" applyFill="1" applyBorder="1" applyAlignment="1" applyProtection="1">
      <alignment horizontal="center" vertical="center"/>
      <protection locked="0"/>
    </xf>
    <xf numFmtId="0" fontId="4" fillId="15" borderId="1" xfId="17" quotePrefix="1" applyFill="1" applyBorder="1" applyAlignment="1" applyProtection="1">
      <alignment horizontal="center" vertical="center"/>
      <protection locked="0"/>
    </xf>
    <xf numFmtId="0" fontId="4" fillId="15" borderId="9" xfId="17" quotePrefix="1" applyFill="1" applyBorder="1" applyAlignment="1" applyProtection="1">
      <alignment horizontal="center" vertical="center"/>
      <protection locked="0"/>
    </xf>
    <xf numFmtId="0" fontId="4" fillId="11" borderId="10" xfId="15" quotePrefix="1" applyBorder="1">
      <alignment horizontal="left" vertical="center"/>
    </xf>
    <xf numFmtId="0" fontId="10" fillId="0" borderId="9" xfId="12" applyFont="1" applyFill="1" applyBorder="1" applyAlignment="1">
      <alignment vertical="center"/>
    </xf>
    <xf numFmtId="0" fontId="10" fillId="0" borderId="10" xfId="12" applyFont="1" applyFill="1" applyBorder="1" applyAlignment="1">
      <alignment vertical="center"/>
    </xf>
    <xf numFmtId="0" fontId="10" fillId="0" borderId="6" xfId="12" applyFont="1" applyFill="1" applyBorder="1" applyAlignment="1">
      <alignment vertical="center"/>
    </xf>
    <xf numFmtId="0" fontId="4" fillId="14" borderId="6" xfId="13" quotePrefix="1" applyFill="1" applyBorder="1" applyAlignment="1" applyProtection="1">
      <alignment horizontal="center" vertical="center"/>
      <protection locked="0"/>
    </xf>
    <xf numFmtId="0" fontId="4" fillId="0" borderId="9" xfId="12" applyFont="1" applyFill="1" applyBorder="1" applyAlignment="1">
      <alignment horizontal="left" vertical="center"/>
    </xf>
    <xf numFmtId="0" fontId="4" fillId="0" borderId="10" xfId="12" applyFont="1" applyFill="1" applyBorder="1" applyAlignment="1">
      <alignment horizontal="left" vertical="center"/>
    </xf>
    <xf numFmtId="0" fontId="4" fillId="15" borderId="10" xfId="17" quotePrefix="1" applyFill="1" applyBorder="1" applyAlignment="1" applyProtection="1">
      <alignment horizontal="center" vertical="center"/>
      <protection locked="0"/>
    </xf>
    <xf numFmtId="0" fontId="10" fillId="6" borderId="9" xfId="12" applyFont="1" applyFill="1" applyBorder="1" applyAlignment="1">
      <alignment vertical="center"/>
    </xf>
    <xf numFmtId="0" fontId="10" fillId="6" borderId="10" xfId="12" applyFont="1" applyFill="1" applyBorder="1" applyAlignment="1">
      <alignment vertical="center"/>
    </xf>
    <xf numFmtId="0" fontId="10" fillId="6" borderId="6" xfId="12" applyFont="1" applyFill="1" applyBorder="1" applyAlignment="1">
      <alignment vertical="center"/>
    </xf>
    <xf numFmtId="0" fontId="10" fillId="0" borderId="6" xfId="12" quotePrefix="1" applyNumberFormat="1" applyFont="1" applyFill="1" applyBorder="1" applyAlignment="1">
      <alignment horizontal="center" vertical="center"/>
    </xf>
    <xf numFmtId="0" fontId="10" fillId="3" borderId="9" xfId="12" quotePrefix="1" applyFont="1" applyFill="1" applyBorder="1" applyAlignment="1">
      <alignment horizontal="left" vertical="center"/>
    </xf>
    <xf numFmtId="0" fontId="10" fillId="3" borderId="10" xfId="12" quotePrefix="1" applyFont="1" applyFill="1" applyBorder="1" applyAlignment="1">
      <alignment horizontal="left" vertical="center"/>
    </xf>
    <xf numFmtId="0" fontId="10" fillId="0" borderId="13" xfId="12" applyFont="1" applyFill="1" applyBorder="1" applyAlignment="1">
      <alignment horizontal="center" vertical="center"/>
    </xf>
    <xf numFmtId="0" fontId="10" fillId="0" borderId="0" xfId="12" applyFont="1" applyFill="1" applyBorder="1" applyAlignment="1">
      <alignment horizontal="center" vertical="center"/>
    </xf>
    <xf numFmtId="0" fontId="10" fillId="0" borderId="54" xfId="12" applyFont="1" applyFill="1" applyBorder="1" applyAlignment="1">
      <alignment horizontal="center" vertical="center"/>
    </xf>
    <xf numFmtId="0" fontId="10" fillId="0" borderId="55" xfId="12" applyFont="1" applyFill="1" applyBorder="1" applyAlignment="1">
      <alignment horizontal="center" vertical="center"/>
    </xf>
    <xf numFmtId="0" fontId="10" fillId="0" borderId="14" xfId="12" applyFont="1" applyFill="1" applyBorder="1" applyAlignment="1">
      <alignment horizontal="center" vertical="center"/>
    </xf>
    <xf numFmtId="0" fontId="10" fillId="0" borderId="53" xfId="12" applyFont="1" applyFill="1" applyBorder="1" applyAlignment="1">
      <alignment horizontal="left" vertical="center"/>
    </xf>
    <xf numFmtId="0" fontId="10" fillId="0" borderId="54" xfId="12" applyFont="1" applyFill="1" applyBorder="1" applyAlignment="1">
      <alignment horizontal="left" vertical="center"/>
    </xf>
    <xf numFmtId="0" fontId="10" fillId="0" borderId="55" xfId="12" applyFont="1" applyFill="1" applyBorder="1" applyAlignment="1">
      <alignment horizontal="left" vertical="center"/>
    </xf>
    <xf numFmtId="0" fontId="10" fillId="0" borderId="9" xfId="12" applyFont="1" applyFill="1" applyBorder="1" applyAlignment="1" applyProtection="1">
      <alignment horizontal="center" vertical="center"/>
      <protection locked="0"/>
    </xf>
    <xf numFmtId="0" fontId="10" fillId="0" borderId="10" xfId="12" applyFont="1" applyFill="1" applyBorder="1" applyAlignment="1" applyProtection="1">
      <alignment horizontal="center" vertical="center"/>
      <protection locked="0"/>
    </xf>
    <xf numFmtId="0" fontId="10" fillId="0" borderId="6" xfId="12" applyFont="1" applyFill="1" applyBorder="1" applyAlignment="1" applyProtection="1">
      <alignment horizontal="center" vertical="center"/>
      <protection locked="0"/>
    </xf>
    <xf numFmtId="0" fontId="14" fillId="3" borderId="10" xfId="12" applyFont="1" applyFill="1" applyBorder="1" applyAlignment="1">
      <alignment horizontal="left" vertical="center"/>
    </xf>
    <xf numFmtId="0" fontId="14" fillId="3" borderId="6" xfId="12" applyFont="1" applyFill="1" applyBorder="1" applyAlignment="1">
      <alignment horizontal="left" vertical="center"/>
    </xf>
    <xf numFmtId="0" fontId="4" fillId="14" borderId="9" xfId="13" applyFill="1" applyBorder="1" applyAlignment="1" applyProtection="1">
      <alignment horizontal="center" vertical="center"/>
      <protection locked="0"/>
    </xf>
    <xf numFmtId="0" fontId="39" fillId="0" borderId="9" xfId="12" applyFont="1" applyFill="1" applyBorder="1" applyAlignment="1">
      <alignment horizontal="center" vertical="center"/>
    </xf>
    <xf numFmtId="0" fontId="39" fillId="0" borderId="10" xfId="12" applyFont="1" applyFill="1" applyBorder="1" applyAlignment="1">
      <alignment horizontal="center" vertical="center"/>
    </xf>
    <xf numFmtId="0" fontId="39" fillId="0" borderId="6" xfId="12" applyFont="1" applyFill="1" applyBorder="1" applyAlignment="1">
      <alignment horizontal="center" vertical="center"/>
    </xf>
    <xf numFmtId="0" fontId="4" fillId="14" borderId="1" xfId="17" applyFill="1" applyBorder="1" applyProtection="1">
      <alignment horizontal="center" vertical="center"/>
      <protection locked="0"/>
    </xf>
    <xf numFmtId="0" fontId="4" fillId="14" borderId="9" xfId="17" applyFill="1" applyBorder="1" applyProtection="1">
      <alignment horizontal="center" vertical="center"/>
      <protection locked="0"/>
    </xf>
    <xf numFmtId="0" fontId="10" fillId="0" borderId="9" xfId="12" applyFont="1" applyFill="1" applyBorder="1" applyAlignment="1">
      <alignment horizontal="left"/>
    </xf>
    <xf numFmtId="0" fontId="10" fillId="0" borderId="10" xfId="12" applyFont="1" applyFill="1" applyBorder="1" applyAlignment="1">
      <alignment horizontal="left"/>
    </xf>
    <xf numFmtId="0" fontId="10" fillId="14" borderId="53" xfId="12" applyFont="1" applyFill="1" applyBorder="1" applyAlignment="1" applyProtection="1">
      <alignment horizontal="left" vertical="center" wrapText="1"/>
      <protection locked="0"/>
    </xf>
    <xf numFmtId="0" fontId="10" fillId="14" borderId="54" xfId="12" applyFont="1" applyFill="1" applyBorder="1" applyAlignment="1" applyProtection="1">
      <alignment horizontal="left" vertical="center" wrapText="1"/>
      <protection locked="0"/>
    </xf>
    <xf numFmtId="0" fontId="10" fillId="14" borderId="8" xfId="12" applyFont="1" applyFill="1" applyBorder="1" applyAlignment="1" applyProtection="1">
      <alignment horizontal="left" vertical="center" wrapText="1"/>
      <protection locked="0"/>
    </xf>
    <xf numFmtId="0" fontId="10" fillId="14" borderId="11" xfId="12" applyFont="1" applyFill="1" applyBorder="1" applyAlignment="1" applyProtection="1">
      <alignment horizontal="left" vertical="center" wrapText="1"/>
      <protection locked="0"/>
    </xf>
    <xf numFmtId="0" fontId="4" fillId="6" borderId="9" xfId="17" applyFill="1" applyBorder="1" applyAlignment="1">
      <alignment horizontal="center" vertical="center"/>
    </xf>
    <xf numFmtId="0" fontId="4" fillId="6" borderId="10" xfId="17" applyFill="1" applyBorder="1" applyAlignment="1">
      <alignment horizontal="center" vertical="center"/>
    </xf>
    <xf numFmtId="0" fontId="4" fillId="6" borderId="6" xfId="17" applyFill="1" applyBorder="1" applyAlignment="1">
      <alignment horizontal="center" vertical="center"/>
    </xf>
    <xf numFmtId="0" fontId="4" fillId="16" borderId="1" xfId="17" applyFill="1" applyBorder="1">
      <alignment horizontal="center" vertical="center"/>
    </xf>
    <xf numFmtId="0" fontId="4" fillId="14" borderId="6" xfId="17" quotePrefix="1" applyFill="1" applyBorder="1" applyAlignment="1" applyProtection="1">
      <alignment horizontal="center" vertical="center"/>
      <protection locked="0"/>
    </xf>
    <xf numFmtId="0" fontId="4" fillId="14" borderId="1" xfId="17" quotePrefix="1" applyFill="1" applyBorder="1" applyAlignment="1" applyProtection="1">
      <alignment horizontal="center" vertical="center"/>
      <protection locked="0"/>
    </xf>
    <xf numFmtId="0" fontId="10" fillId="14" borderId="10" xfId="12" quotePrefix="1" applyNumberFormat="1" applyFont="1" applyFill="1" applyBorder="1" applyAlignment="1" applyProtection="1">
      <alignment horizontal="center" vertical="center"/>
      <protection locked="0"/>
    </xf>
    <xf numFmtId="0" fontId="10" fillId="14" borderId="6" xfId="12" quotePrefix="1" applyNumberFormat="1" applyFont="1" applyFill="1" applyBorder="1" applyAlignment="1" applyProtection="1">
      <alignment horizontal="center" vertical="center"/>
      <protection locked="0"/>
    </xf>
    <xf numFmtId="0" fontId="15" fillId="0" borderId="3" xfId="12" applyFont="1" applyBorder="1" applyAlignment="1" applyProtection="1">
      <alignment horizontal="left" vertical="center"/>
    </xf>
    <xf numFmtId="0" fontId="4" fillId="0" borderId="1" xfId="12" applyFont="1" applyFill="1" applyBorder="1" applyAlignment="1">
      <alignment horizontal="center"/>
    </xf>
    <xf numFmtId="0" fontId="4" fillId="0" borderId="1" xfId="12" applyFont="1" applyBorder="1" applyAlignment="1">
      <alignment horizontal="center"/>
    </xf>
    <xf numFmtId="0" fontId="4" fillId="0" borderId="53" xfId="17" applyFont="1" applyFill="1" applyBorder="1" applyAlignment="1">
      <alignment horizontal="left" vertical="center" wrapText="1"/>
    </xf>
    <xf numFmtId="0" fontId="4" fillId="0" borderId="54" xfId="17" applyFont="1" applyFill="1" applyBorder="1" applyAlignment="1">
      <alignment horizontal="left" vertical="center" wrapText="1"/>
    </xf>
    <xf numFmtId="0" fontId="4" fillId="0" borderId="55" xfId="17" applyFont="1" applyFill="1" applyBorder="1" applyAlignment="1">
      <alignment horizontal="left" vertical="center" wrapText="1"/>
    </xf>
    <xf numFmtId="0" fontId="4" fillId="0" borderId="8" xfId="17" applyFont="1" applyFill="1" applyBorder="1" applyAlignment="1">
      <alignment horizontal="left" vertical="center" wrapText="1"/>
    </xf>
    <xf numFmtId="0" fontId="4" fillId="0" borderId="11" xfId="17" applyFont="1" applyFill="1" applyBorder="1" applyAlignment="1">
      <alignment horizontal="left" vertical="center" wrapText="1"/>
    </xf>
    <xf numFmtId="0" fontId="4" fillId="0" borderId="5" xfId="17" applyFont="1" applyFill="1" applyBorder="1" applyAlignment="1">
      <alignment horizontal="left" vertical="center" wrapText="1"/>
    </xf>
    <xf numFmtId="0" fontId="4" fillId="0" borderId="9" xfId="17" applyFont="1" applyFill="1" applyBorder="1" applyAlignment="1">
      <alignment horizontal="left" vertical="center"/>
    </xf>
    <xf numFmtId="0" fontId="4" fillId="0" borderId="10" xfId="17" applyFont="1" applyFill="1" applyBorder="1" applyAlignment="1">
      <alignment horizontal="left" vertical="center"/>
    </xf>
    <xf numFmtId="0" fontId="4" fillId="0" borderId="6" xfId="17" applyFont="1" applyFill="1" applyBorder="1" applyAlignment="1">
      <alignment horizontal="left" vertical="center"/>
    </xf>
    <xf numFmtId="0" fontId="4" fillId="15" borderId="53" xfId="17" applyFont="1" applyFill="1" applyBorder="1" applyAlignment="1" applyProtection="1">
      <alignment horizontal="center" vertical="center"/>
      <protection locked="0"/>
    </xf>
    <xf numFmtId="0" fontId="4" fillId="15" borderId="54" xfId="17" applyFont="1" applyFill="1" applyBorder="1" applyAlignment="1" applyProtection="1">
      <alignment horizontal="center" vertical="center"/>
      <protection locked="0"/>
    </xf>
    <xf numFmtId="0" fontId="4" fillId="15" borderId="55" xfId="17" applyFont="1" applyFill="1" applyBorder="1" applyAlignment="1" applyProtection="1">
      <alignment horizontal="center" vertical="center"/>
      <protection locked="0"/>
    </xf>
    <xf numFmtId="0" fontId="4" fillId="15" borderId="8" xfId="17" applyFont="1" applyFill="1" applyBorder="1" applyAlignment="1" applyProtection="1">
      <alignment horizontal="center" vertical="center"/>
      <protection locked="0"/>
    </xf>
    <xf numFmtId="0" fontId="4" fillId="15" borderId="11" xfId="17" applyFont="1" applyFill="1" applyBorder="1" applyAlignment="1" applyProtection="1">
      <alignment horizontal="center" vertical="center"/>
      <protection locked="0"/>
    </xf>
    <xf numFmtId="0" fontId="4" fillId="15" borderId="5" xfId="17" applyFont="1" applyFill="1" applyBorder="1" applyAlignment="1" applyProtection="1">
      <alignment horizontal="center" vertical="center"/>
      <protection locked="0"/>
    </xf>
    <xf numFmtId="0" fontId="4" fillId="15" borderId="1" xfId="17" applyFont="1" applyFill="1" applyProtection="1">
      <alignment horizontal="center" vertical="center"/>
      <protection locked="0"/>
    </xf>
    <xf numFmtId="0" fontId="4" fillId="14" borderId="1" xfId="17" applyFont="1" applyFill="1" applyProtection="1">
      <alignment horizontal="center" vertical="center"/>
      <protection locked="0"/>
    </xf>
    <xf numFmtId="0" fontId="12" fillId="3" borderId="9" xfId="17" applyFont="1" applyFill="1" applyBorder="1" applyAlignment="1">
      <alignment horizontal="left" vertical="center"/>
    </xf>
    <xf numFmtId="0" fontId="12" fillId="3" borderId="10" xfId="17" applyFont="1" applyFill="1" applyBorder="1" applyAlignment="1">
      <alignment horizontal="left" vertical="center"/>
    </xf>
    <xf numFmtId="0" fontId="12" fillId="3" borderId="6" xfId="17" applyFont="1" applyFill="1" applyBorder="1" applyAlignment="1">
      <alignment horizontal="left" vertical="center"/>
    </xf>
    <xf numFmtId="0" fontId="4" fillId="0" borderId="53" xfId="17" applyFont="1" applyFill="1" applyBorder="1" applyAlignment="1">
      <alignment horizontal="left" vertical="center"/>
    </xf>
    <xf numFmtId="0" fontId="4" fillId="0" borderId="54" xfId="17" applyFont="1" applyFill="1" applyBorder="1" applyAlignment="1">
      <alignment horizontal="left" vertical="center"/>
    </xf>
    <xf numFmtId="0" fontId="4" fillId="0" borderId="55" xfId="17" applyFont="1" applyFill="1" applyBorder="1" applyAlignment="1">
      <alignment horizontal="left" vertical="center"/>
    </xf>
    <xf numFmtId="0" fontId="10" fillId="0" borderId="53" xfId="12" applyFont="1" applyFill="1" applyBorder="1" applyAlignment="1">
      <alignment horizontal="center" textRotation="90"/>
    </xf>
    <xf numFmtId="0" fontId="10" fillId="0" borderId="55" xfId="12" applyFont="1" applyFill="1" applyBorder="1" applyAlignment="1">
      <alignment horizontal="center" textRotation="90"/>
    </xf>
    <xf numFmtId="0" fontId="10" fillId="0" borderId="13" xfId="12" applyFont="1" applyFill="1" applyBorder="1" applyAlignment="1">
      <alignment horizontal="center" textRotation="90"/>
    </xf>
    <xf numFmtId="0" fontId="10" fillId="0" borderId="14" xfId="12" applyFont="1" applyFill="1" applyBorder="1" applyAlignment="1">
      <alignment horizontal="center" textRotation="90"/>
    </xf>
    <xf numFmtId="0" fontId="10" fillId="0" borderId="8" xfId="12" applyFont="1" applyFill="1" applyBorder="1" applyAlignment="1">
      <alignment horizontal="center" textRotation="90"/>
    </xf>
    <xf numFmtId="0" fontId="10" fillId="0" borderId="5" xfId="12" applyFont="1" applyFill="1" applyBorder="1" applyAlignment="1">
      <alignment horizontal="center" textRotation="90"/>
    </xf>
    <xf numFmtId="0" fontId="39" fillId="3" borderId="9" xfId="12" applyFont="1" applyFill="1" applyBorder="1" applyAlignment="1">
      <alignment horizontal="left" vertical="center"/>
    </xf>
    <xf numFmtId="0" fontId="39" fillId="3" borderId="10" xfId="12" applyFont="1" applyFill="1" applyBorder="1" applyAlignment="1">
      <alignment horizontal="left" vertical="center"/>
    </xf>
    <xf numFmtId="0" fontId="39" fillId="3" borderId="6" xfId="12" applyFont="1" applyFill="1" applyBorder="1" applyAlignment="1">
      <alignment horizontal="left" vertical="center"/>
    </xf>
    <xf numFmtId="0" fontId="10" fillId="0" borderId="54" xfId="12" applyFont="1" applyFill="1" applyBorder="1" applyAlignment="1">
      <alignment horizontal="center" textRotation="90"/>
    </xf>
    <xf numFmtId="0" fontId="10" fillId="0" borderId="0" xfId="12" applyFont="1" applyFill="1" applyBorder="1" applyAlignment="1">
      <alignment horizontal="center" textRotation="90"/>
    </xf>
    <xf numFmtId="0" fontId="10" fillId="0" borderId="11" xfId="12" applyFont="1" applyFill="1" applyBorder="1" applyAlignment="1">
      <alignment horizontal="center" textRotation="90"/>
    </xf>
    <xf numFmtId="0" fontId="10" fillId="0" borderId="13" xfId="12" applyFont="1" applyFill="1" applyBorder="1" applyAlignment="1">
      <alignment horizontal="left" vertical="center"/>
    </xf>
    <xf numFmtId="0" fontId="10" fillId="0" borderId="0" xfId="12" applyFont="1" applyFill="1" applyBorder="1" applyAlignment="1">
      <alignment horizontal="left" vertical="center"/>
    </xf>
    <xf numFmtId="0" fontId="10" fillId="0" borderId="14" xfId="12" applyFont="1" applyFill="1" applyBorder="1" applyAlignment="1">
      <alignment horizontal="left" vertical="center"/>
    </xf>
    <xf numFmtId="0" fontId="10" fillId="0" borderId="8" xfId="12" applyFont="1" applyFill="1" applyBorder="1" applyAlignment="1">
      <alignment horizontal="left" vertical="center"/>
    </xf>
    <xf numFmtId="0" fontId="10" fillId="0" borderId="11" xfId="12" applyFont="1" applyFill="1" applyBorder="1" applyAlignment="1">
      <alignment horizontal="left" vertical="center"/>
    </xf>
    <xf numFmtId="0" fontId="10" fillId="0" borderId="5" xfId="12" applyFont="1" applyFill="1" applyBorder="1" applyAlignment="1">
      <alignment horizontal="left" vertical="center"/>
    </xf>
    <xf numFmtId="0" fontId="4" fillId="0" borderId="8" xfId="17" applyFont="1" applyFill="1" applyBorder="1" applyAlignment="1">
      <alignment horizontal="left" vertical="center"/>
    </xf>
    <xf numFmtId="0" fontId="4" fillId="0" borderId="11" xfId="17" applyFont="1" applyFill="1" applyBorder="1" applyAlignment="1">
      <alignment horizontal="left" vertical="center"/>
    </xf>
    <xf numFmtId="0" fontId="4" fillId="0" borderId="5" xfId="17" applyFont="1" applyFill="1" applyBorder="1" applyAlignment="1">
      <alignment horizontal="left" vertical="center"/>
    </xf>
    <xf numFmtId="0" fontId="4" fillId="14" borderId="53" xfId="17" applyFont="1" applyFill="1" applyBorder="1" applyAlignment="1" applyProtection="1">
      <alignment horizontal="center" vertical="center"/>
      <protection locked="0"/>
    </xf>
    <xf numFmtId="0" fontId="4" fillId="14" borderId="55" xfId="17" applyFont="1" applyFill="1" applyBorder="1" applyAlignment="1" applyProtection="1">
      <alignment horizontal="center" vertical="center"/>
      <protection locked="0"/>
    </xf>
    <xf numFmtId="0" fontId="4" fillId="14" borderId="8" xfId="17" applyFont="1" applyFill="1" applyBorder="1" applyAlignment="1" applyProtection="1">
      <alignment horizontal="center" vertical="center"/>
      <protection locked="0"/>
    </xf>
    <xf numFmtId="0" fontId="4" fillId="14" borderId="5" xfId="17" applyFont="1" applyFill="1" applyBorder="1" applyAlignment="1" applyProtection="1">
      <alignment horizontal="center" vertical="center"/>
      <protection locked="0"/>
    </xf>
    <xf numFmtId="0" fontId="4" fillId="14" borderId="54" xfId="17" applyFont="1" applyFill="1" applyBorder="1" applyAlignment="1" applyProtection="1">
      <alignment horizontal="center" vertical="center"/>
      <protection locked="0"/>
    </xf>
    <xf numFmtId="0" fontId="4" fillId="14" borderId="11" xfId="17" applyFont="1" applyFill="1" applyBorder="1" applyAlignment="1" applyProtection="1">
      <alignment horizontal="center" vertical="center"/>
      <protection locked="0"/>
    </xf>
    <xf numFmtId="0" fontId="15" fillId="0" borderId="3" xfId="12" quotePrefix="1" applyFont="1" applyBorder="1" applyAlignment="1">
      <alignment horizontal="center" vertical="center"/>
    </xf>
    <xf numFmtId="0" fontId="15" fillId="0" borderId="4" xfId="12" quotePrefix="1" applyFont="1" applyBorder="1" applyAlignment="1">
      <alignment horizontal="center" vertical="center"/>
    </xf>
    <xf numFmtId="0" fontId="15" fillId="0" borderId="3" xfId="12" applyFont="1" applyBorder="1" applyAlignment="1">
      <alignment horizontal="center" vertical="center"/>
    </xf>
    <xf numFmtId="0" fontId="10" fillId="14" borderId="10" xfId="12" applyFont="1" applyFill="1" applyAlignment="1" applyProtection="1">
      <alignment horizontal="center" vertical="center"/>
      <protection locked="0"/>
    </xf>
    <xf numFmtId="0" fontId="10" fillId="15" borderId="1" xfId="12" applyFont="1" applyFill="1" applyBorder="1" applyAlignment="1" applyProtection="1">
      <alignment horizontal="center" vertical="center"/>
      <protection locked="0"/>
    </xf>
    <xf numFmtId="0" fontId="39" fillId="3" borderId="1" xfId="12" applyFont="1" applyFill="1" applyBorder="1" applyAlignment="1">
      <alignment horizontal="left" vertical="center"/>
    </xf>
    <xf numFmtId="0" fontId="10" fillId="15" borderId="1" xfId="12" applyFont="1" applyFill="1" applyBorder="1" applyAlignment="1" applyProtection="1">
      <alignment horizontal="left" vertical="center"/>
      <protection locked="0"/>
    </xf>
    <xf numFmtId="0" fontId="4" fillId="15" borderId="9" xfId="17" applyFill="1" applyBorder="1" applyAlignment="1" applyProtection="1">
      <alignment horizontal="left" vertical="center"/>
      <protection locked="0"/>
    </xf>
    <xf numFmtId="0" fontId="4" fillId="15" borderId="10" xfId="17" applyFill="1" applyBorder="1" applyAlignment="1" applyProtection="1">
      <alignment horizontal="left" vertical="center"/>
      <protection locked="0"/>
    </xf>
    <xf numFmtId="0" fontId="4" fillId="15" borderId="6" xfId="17" applyFill="1" applyBorder="1" applyAlignment="1" applyProtection="1">
      <alignment horizontal="left" vertical="center"/>
      <protection locked="0"/>
    </xf>
    <xf numFmtId="0" fontId="4" fillId="15" borderId="10" xfId="14" quotePrefix="1" applyFont="1" applyFill="1" applyAlignment="1" applyProtection="1">
      <alignment horizontal="center" vertical="center"/>
      <protection locked="0"/>
    </xf>
    <xf numFmtId="0" fontId="4" fillId="16" borderId="10" xfId="14" quotePrefix="1" applyFont="1" applyFill="1" applyAlignment="1">
      <alignment horizontal="center" vertical="center"/>
    </xf>
    <xf numFmtId="0" fontId="4" fillId="16" borderId="6" xfId="14" quotePrefix="1" applyFont="1" applyFill="1" applyBorder="1" applyAlignment="1">
      <alignment horizontal="center" vertical="center"/>
    </xf>
    <xf numFmtId="0" fontId="4" fillId="6" borderId="10" xfId="14" quotePrefix="1" applyFont="1" applyFill="1" applyAlignment="1">
      <alignment horizontal="center" vertical="center"/>
    </xf>
    <xf numFmtId="0" fontId="4" fillId="6" borderId="6" xfId="14" quotePrefix="1" applyFont="1" applyFill="1" applyBorder="1" applyAlignment="1">
      <alignment horizontal="center" vertical="center"/>
    </xf>
    <xf numFmtId="0" fontId="4" fillId="14" borderId="10" xfId="14" quotePrefix="1" applyFont="1" applyFill="1" applyAlignment="1" applyProtection="1">
      <alignment horizontal="center" vertical="center"/>
      <protection locked="0"/>
    </xf>
    <xf numFmtId="0" fontId="4" fillId="15" borderId="10" xfId="14" applyFont="1" applyFill="1" applyAlignment="1" applyProtection="1">
      <alignment horizontal="center" vertical="center"/>
      <protection locked="0"/>
    </xf>
    <xf numFmtId="0" fontId="4" fillId="15" borderId="6" xfId="14" quotePrefix="1" applyFont="1" applyFill="1" applyBorder="1" applyAlignment="1" applyProtection="1">
      <alignment horizontal="center" vertical="center"/>
      <protection locked="0"/>
    </xf>
    <xf numFmtId="0" fontId="4" fillId="11" borderId="10" xfId="15" quotePrefix="1" applyFont="1" applyAlignment="1" applyProtection="1">
      <alignment horizontal="center" vertical="center"/>
      <protection locked="0"/>
    </xf>
    <xf numFmtId="0" fontId="4" fillId="11" borderId="6" xfId="15" quotePrefix="1" applyFont="1" applyBorder="1" applyAlignment="1" applyProtection="1">
      <alignment horizontal="center" vertical="center"/>
      <protection locked="0"/>
    </xf>
    <xf numFmtId="0" fontId="4" fillId="14" borderId="10" xfId="13" applyFont="1" applyFill="1" applyAlignment="1" applyProtection="1">
      <alignment horizontal="center" vertical="center"/>
      <protection locked="0"/>
    </xf>
    <xf numFmtId="0" fontId="10" fillId="14" borderId="10" xfId="12" applyNumberFormat="1" applyFont="1" applyFill="1" applyBorder="1" applyAlignment="1" applyProtection="1">
      <alignment horizontal="center"/>
      <protection locked="0"/>
    </xf>
    <xf numFmtId="0" fontId="10" fillId="0" borderId="10" xfId="12" quotePrefix="1" applyNumberFormat="1" applyFont="1" applyFill="1" applyBorder="1" applyAlignment="1">
      <alignment horizontal="left" vertical="center"/>
    </xf>
    <xf numFmtId="0" fontId="10" fillId="0" borderId="9" xfId="12" applyNumberFormat="1" applyFont="1" applyFill="1" applyBorder="1" applyAlignment="1">
      <alignment horizontal="left"/>
    </xf>
    <xf numFmtId="0" fontId="10" fillId="0" borderId="10" xfId="12" applyNumberFormat="1" applyFont="1" applyFill="1" applyBorder="1" applyAlignment="1">
      <alignment horizontal="left"/>
    </xf>
    <xf numFmtId="0" fontId="4" fillId="15" borderId="10" xfId="13" applyFont="1" applyFill="1" applyAlignment="1" applyProtection="1">
      <alignment horizontal="center" vertical="center"/>
      <protection locked="0"/>
    </xf>
    <xf numFmtId="0" fontId="4" fillId="15" borderId="6" xfId="14" applyFont="1" applyFill="1" applyBorder="1" applyAlignment="1" applyProtection="1">
      <alignment horizontal="center" vertical="center"/>
      <protection locked="0"/>
    </xf>
    <xf numFmtId="0" fontId="10" fillId="14" borderId="9" xfId="12" applyFont="1" applyFill="1" applyBorder="1" applyAlignment="1" applyProtection="1">
      <alignment horizontal="center" vertical="center"/>
      <protection locked="0"/>
    </xf>
    <xf numFmtId="0" fontId="4" fillId="14" borderId="9" xfId="13" applyFont="1" applyFill="1" applyBorder="1" applyAlignment="1" applyProtection="1">
      <alignment horizontal="center" vertical="center"/>
      <protection locked="0"/>
    </xf>
    <xf numFmtId="0" fontId="4" fillId="14" borderId="10" xfId="13" applyFont="1" applyFill="1" applyBorder="1" applyAlignment="1" applyProtection="1">
      <alignment horizontal="center" vertical="center"/>
      <protection locked="0"/>
    </xf>
    <xf numFmtId="0" fontId="4" fillId="0" borderId="9" xfId="13" applyFont="1" applyFill="1" applyBorder="1" applyAlignment="1">
      <alignment horizontal="center" vertical="center"/>
    </xf>
    <xf numFmtId="0" fontId="4" fillId="0" borderId="10" xfId="13" applyFont="1" applyFill="1" applyBorder="1" applyAlignment="1">
      <alignment horizontal="center" vertical="center"/>
    </xf>
    <xf numFmtId="0" fontId="4" fillId="0" borderId="6" xfId="13" applyFont="1" applyFill="1" applyBorder="1" applyAlignment="1">
      <alignment horizontal="center" vertical="center"/>
    </xf>
    <xf numFmtId="0" fontId="40" fillId="0" borderId="9" xfId="12" applyFont="1" applyFill="1" applyBorder="1" applyAlignment="1" applyProtection="1">
      <alignment horizontal="left"/>
    </xf>
    <xf numFmtId="0" fontId="40" fillId="0" borderId="10" xfId="12" applyFont="1" applyFill="1" applyBorder="1" applyAlignment="1" applyProtection="1">
      <alignment horizontal="left"/>
    </xf>
    <xf numFmtId="0" fontId="40" fillId="0" borderId="6" xfId="12" applyFont="1" applyFill="1" applyBorder="1" applyAlignment="1" applyProtection="1">
      <alignment horizontal="left"/>
    </xf>
    <xf numFmtId="0" fontId="39" fillId="0" borderId="9" xfId="12" applyFont="1" applyFill="1" applyBorder="1" applyAlignment="1" applyProtection="1">
      <alignment horizontal="left"/>
      <protection locked="0"/>
    </xf>
    <xf numFmtId="0" fontId="39" fillId="0" borderId="10" xfId="12" applyFont="1" applyFill="1" applyBorder="1" applyAlignment="1" applyProtection="1">
      <alignment horizontal="left"/>
      <protection locked="0"/>
    </xf>
    <xf numFmtId="0" fontId="39" fillId="0" borderId="6" xfId="12" applyFont="1" applyFill="1" applyBorder="1" applyAlignment="1" applyProtection="1">
      <alignment horizontal="left"/>
      <protection locked="0"/>
    </xf>
    <xf numFmtId="0" fontId="10" fillId="3" borderId="9" xfId="12" applyFont="1" applyFill="1" applyBorder="1" applyAlignment="1" applyProtection="1">
      <alignment horizontal="left"/>
    </xf>
    <xf numFmtId="0" fontId="10" fillId="3" borderId="10" xfId="12" applyFont="1" applyFill="1" applyBorder="1" applyAlignment="1" applyProtection="1">
      <alignment horizontal="left"/>
    </xf>
    <xf numFmtId="0" fontId="41" fillId="3" borderId="10" xfId="12" applyFont="1" applyFill="1" applyBorder="1" applyAlignment="1" applyProtection="1">
      <alignment horizontal="left"/>
    </xf>
    <xf numFmtId="0" fontId="40" fillId="3" borderId="10" xfId="12" applyFont="1" applyFill="1" applyBorder="1" applyAlignment="1">
      <alignment horizontal="center" vertical="top"/>
    </xf>
    <xf numFmtId="0" fontId="40" fillId="3" borderId="6" xfId="12" applyFont="1" applyFill="1" applyBorder="1" applyAlignment="1">
      <alignment horizontal="center" vertical="top"/>
    </xf>
    <xf numFmtId="0" fontId="39" fillId="0" borderId="9" xfId="12" applyNumberFormat="1" applyFont="1" applyFill="1" applyBorder="1" applyAlignment="1">
      <alignment horizontal="left"/>
    </xf>
    <xf numFmtId="0" fontId="39" fillId="0" borderId="10" xfId="12" applyNumberFormat="1" applyFont="1" applyFill="1" applyBorder="1" applyAlignment="1">
      <alignment horizontal="left"/>
    </xf>
    <xf numFmtId="0" fontId="4" fillId="0" borderId="10" xfId="16" applyFont="1" applyFill="1" applyBorder="1" applyAlignment="1">
      <alignment horizontal="center" vertical="center"/>
    </xf>
    <xf numFmtId="0" fontId="4" fillId="16" borderId="10" xfId="14" applyFont="1" applyFill="1" applyAlignment="1">
      <alignment horizontal="center" vertical="center"/>
    </xf>
    <xf numFmtId="0" fontId="4" fillId="0" borderId="10" xfId="14" quotePrefix="1" applyFont="1" applyFill="1" applyAlignment="1">
      <alignment horizontal="center" vertical="center"/>
    </xf>
    <xf numFmtId="0" fontId="4" fillId="0" borderId="6" xfId="14" quotePrefix="1" applyFont="1" applyFill="1" applyBorder="1" applyAlignment="1">
      <alignment horizontal="center" vertical="center"/>
    </xf>
    <xf numFmtId="0" fontId="39" fillId="0" borderId="9" xfId="12" applyFont="1" applyFill="1" applyBorder="1" applyAlignment="1" applyProtection="1">
      <alignment horizontal="left"/>
    </xf>
    <xf numFmtId="0" fontId="39" fillId="0" borderId="10" xfId="12" applyFont="1" applyFill="1" applyBorder="1" applyAlignment="1" applyProtection="1">
      <alignment horizontal="left"/>
    </xf>
    <xf numFmtId="0" fontId="39" fillId="0" borderId="6" xfId="12" applyFont="1" applyFill="1" applyBorder="1" applyAlignment="1" applyProtection="1">
      <alignment horizontal="left"/>
    </xf>
    <xf numFmtId="0" fontId="4" fillId="0" borderId="6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0" fontId="8" fillId="0" borderId="3" xfId="0" applyFont="1" applyBorder="1" applyAlignment="1">
      <alignment horizontal="center" vertical="center" wrapText="1"/>
    </xf>
    <xf numFmtId="0" fontId="4" fillId="0" borderId="58" xfId="0" applyFont="1" applyBorder="1" applyAlignment="1" applyProtection="1">
      <alignment horizontal="left"/>
      <protection locked="0"/>
    </xf>
    <xf numFmtId="0" fontId="4" fillId="0" borderId="59" xfId="0" applyFont="1" applyBorder="1" applyAlignment="1" applyProtection="1">
      <alignment horizontal="left"/>
      <protection locked="0"/>
    </xf>
    <xf numFmtId="0" fontId="4" fillId="0" borderId="60" xfId="0" applyFont="1" applyBorder="1" applyAlignment="1" applyProtection="1">
      <alignment horizontal="left"/>
      <protection locked="0"/>
    </xf>
    <xf numFmtId="0" fontId="15" fillId="0" borderId="12" xfId="0" applyFont="1" applyBorder="1" applyAlignment="1">
      <alignment horizontal="left" vertical="center"/>
    </xf>
    <xf numFmtId="0" fontId="15" fillId="0" borderId="19" xfId="0" applyFont="1" applyBorder="1" applyAlignment="1">
      <alignment horizontal="left" vertical="center"/>
    </xf>
    <xf numFmtId="0" fontId="15" fillId="0" borderId="11" xfId="0" applyFont="1" applyBorder="1" applyAlignment="1">
      <alignment horizontal="left" vertical="center"/>
    </xf>
    <xf numFmtId="0" fontId="15" fillId="0" borderId="5" xfId="0" applyFont="1" applyBorder="1" applyAlignment="1">
      <alignment horizontal="left" vertical="center"/>
    </xf>
    <xf numFmtId="0" fontId="7" fillId="3" borderId="9" xfId="0" applyFont="1" applyFill="1" applyBorder="1" applyAlignment="1">
      <alignment horizontal="center" vertical="top"/>
    </xf>
    <xf numFmtId="0" fontId="7" fillId="3" borderId="10" xfId="0" applyFont="1" applyFill="1" applyBorder="1" applyAlignment="1">
      <alignment horizontal="center" vertical="top"/>
    </xf>
    <xf numFmtId="0" fontId="7" fillId="3" borderId="6" xfId="0" applyFont="1" applyFill="1" applyBorder="1" applyAlignment="1">
      <alignment horizontal="center" vertical="top"/>
    </xf>
    <xf numFmtId="0" fontId="0" fillId="0" borderId="0" xfId="0" applyBorder="1" applyAlignment="1">
      <alignment horizontal="center"/>
    </xf>
  </cellXfs>
  <cellStyles count="18">
    <cellStyle name="Normal" xfId="0" builtinId="0"/>
    <cellStyle name="Normal 12" xfId="2" xr:uid="{00000000-0005-0000-0000-000001000000}"/>
    <cellStyle name="Normal 2" xfId="1" xr:uid="{00000000-0005-0000-0000-000002000000}"/>
    <cellStyle name="Normal 2 2" xfId="3" xr:uid="{00000000-0005-0000-0000-000003000000}"/>
    <cellStyle name="Normal 2 3" xfId="4" xr:uid="{00000000-0005-0000-0000-000004000000}"/>
    <cellStyle name="Normal 3" xfId="5" xr:uid="{00000000-0005-0000-0000-000005000000}"/>
    <cellStyle name="Normal 3 2" xfId="9" xr:uid="{00000000-0005-0000-0000-000006000000}"/>
    <cellStyle name="Normal 4" xfId="6" xr:uid="{00000000-0005-0000-0000-000007000000}"/>
    <cellStyle name="Normal 4 2" xfId="10" xr:uid="{00000000-0005-0000-0000-000008000000}"/>
    <cellStyle name="Normal 5" xfId="7" xr:uid="{00000000-0005-0000-0000-000009000000}"/>
    <cellStyle name="Normal 5 2" xfId="11" xr:uid="{00000000-0005-0000-0000-00000A000000}"/>
    <cellStyle name="Normal 6" xfId="12" xr:uid="{00000000-0005-0000-0000-00000B000000}"/>
    <cellStyle name="Normal_Units Master" xfId="8" xr:uid="{00000000-0005-0000-0000-00000C000000}"/>
    <cellStyle name="Purchaser" xfId="13" xr:uid="{00000000-0005-0000-0000-00000D000000}"/>
    <cellStyle name="Purchaser side borders" xfId="16" xr:uid="{00000000-0005-0000-0000-00000E000000}"/>
    <cellStyle name="Supplier" xfId="14" xr:uid="{00000000-0005-0000-0000-00000F000000}"/>
    <cellStyle name="Supplier side borders" xfId="17" xr:uid="{00000000-0005-0000-0000-000010000000}"/>
    <cellStyle name="Units" xfId="15" xr:uid="{00000000-0005-0000-0000-000011000000}"/>
  </cellStyles>
  <dxfs count="1">
    <dxf>
      <fill>
        <patternFill>
          <bgColor rgb="FF00B050"/>
        </patternFill>
      </fill>
    </dxf>
  </dxfs>
  <tableStyles count="0" defaultTableStyle="TableStyleMedium2" defaultPivotStyle="PivotStyleLight16"/>
  <colors>
    <mruColors>
      <color rgb="FF245BA7"/>
      <color rgb="FFCCFFCC"/>
      <color rgb="FFFFFF99"/>
      <color rgb="FFFFCC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121710</xdr:rowOff>
    </xdr:from>
    <xdr:to>
      <xdr:col>5</xdr:col>
      <xdr:colOff>200025</xdr:colOff>
      <xdr:row>4</xdr:row>
      <xdr:rowOff>53342</xdr:rowOff>
    </xdr:to>
    <xdr:pic>
      <xdr:nvPicPr>
        <xdr:cNvPr id="2" name="Picture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04" b="13333"/>
        <a:stretch/>
      </xdr:blipFill>
      <xdr:spPr bwMode="auto">
        <a:xfrm>
          <a:off x="19050" y="121710"/>
          <a:ext cx="2085975" cy="712682"/>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0</xdr:colOff>
      <xdr:row>77</xdr:row>
      <xdr:rowOff>104775</xdr:rowOff>
    </xdr:from>
    <xdr:to>
      <xdr:col>13</xdr:col>
      <xdr:colOff>381000</xdr:colOff>
      <xdr:row>77</xdr:row>
      <xdr:rowOff>105410</xdr:rowOff>
    </xdr:to>
    <xdr:cxnSp macro="">
      <xdr:nvCxnSpPr>
        <xdr:cNvPr id="4" name="Straight Connector 3">
          <a:extLst>
            <a:ext uri="{FF2B5EF4-FFF2-40B4-BE49-F238E27FC236}">
              <a16:creationId xmlns:a16="http://schemas.microsoft.com/office/drawing/2014/main" id="{06746078-9B31-4D41-A692-FFD490B39D49}"/>
            </a:ext>
          </a:extLst>
        </xdr:cNvPr>
        <xdr:cNvCxnSpPr>
          <a:cxnSpLocks noChangeShapeType="1"/>
        </xdr:cNvCxnSpPr>
      </xdr:nvCxnSpPr>
      <xdr:spPr bwMode="auto">
        <a:xfrm flipV="1">
          <a:off x="495300" y="13839825"/>
          <a:ext cx="4524375" cy="635"/>
        </a:xfrm>
        <a:prstGeom prst="line">
          <a:avLst/>
        </a:prstGeom>
        <a:noFill/>
        <a:ln w="6350">
          <a:solidFill>
            <a:srgbClr val="245BA7"/>
          </a:solidFill>
          <a:prstDash val="solid"/>
          <a:round/>
          <a:headEnd/>
          <a:tailEnd/>
        </a:ln>
        <a:extLst>
          <a:ext uri="{909E8E84-426E-40DD-AFC4-6F175D3DCCD1}">
            <a14:hiddenFill xmlns:a14="http://schemas.microsoft.com/office/drawing/2010/main">
              <a:noFill/>
            </a14:hiddenFill>
          </a:ext>
        </a:extLst>
      </xdr:spPr>
    </xdr:cxnSp>
    <xdr:clientData/>
  </xdr:twoCellAnchor>
  <xdr:twoCellAnchor>
    <xdr:from>
      <xdr:col>0</xdr:col>
      <xdr:colOff>123825</xdr:colOff>
      <xdr:row>56</xdr:row>
      <xdr:rowOff>85725</xdr:rowOff>
    </xdr:from>
    <xdr:to>
      <xdr:col>19</xdr:col>
      <xdr:colOff>247741</xdr:colOff>
      <xdr:row>57</xdr:row>
      <xdr:rowOff>31750</xdr:rowOff>
    </xdr:to>
    <xdr:grpSp>
      <xdr:nvGrpSpPr>
        <xdr:cNvPr id="6" name="Group 5">
          <a:extLst>
            <a:ext uri="{FF2B5EF4-FFF2-40B4-BE49-F238E27FC236}">
              <a16:creationId xmlns:a16="http://schemas.microsoft.com/office/drawing/2014/main" id="{D95F2D27-E0F3-4DE1-9720-E56925BFA070}"/>
            </a:ext>
          </a:extLst>
        </xdr:cNvPr>
        <xdr:cNvGrpSpPr/>
      </xdr:nvGrpSpPr>
      <xdr:grpSpPr>
        <a:xfrm>
          <a:off x="123825" y="10201275"/>
          <a:ext cx="6543766" cy="107950"/>
          <a:chOff x="12700" y="10012892"/>
          <a:chExt cx="6876083" cy="104775"/>
        </a:xfrm>
      </xdr:grpSpPr>
      <xdr:cxnSp macro="">
        <xdr:nvCxnSpPr>
          <xdr:cNvPr id="8" name="Straight Connector 7">
            <a:extLst>
              <a:ext uri="{FF2B5EF4-FFF2-40B4-BE49-F238E27FC236}">
                <a16:creationId xmlns:a16="http://schemas.microsoft.com/office/drawing/2014/main" id="{C4897A06-9168-44C7-9547-9AEF1DDF6BAD}"/>
              </a:ext>
            </a:extLst>
          </xdr:cNvPr>
          <xdr:cNvCxnSpPr/>
        </xdr:nvCxnSpPr>
        <xdr:spPr>
          <a:xfrm>
            <a:off x="12700" y="10117667"/>
            <a:ext cx="6876083" cy="0"/>
          </a:xfrm>
          <a:prstGeom prst="line">
            <a:avLst/>
          </a:prstGeom>
          <a:ln w="38100">
            <a:solidFill>
              <a:srgbClr val="63717B"/>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EABA556D-0BAC-4E03-9598-EAB7BE54F51A}"/>
              </a:ext>
            </a:extLst>
          </xdr:cNvPr>
          <xdr:cNvCxnSpPr/>
        </xdr:nvCxnSpPr>
        <xdr:spPr>
          <a:xfrm>
            <a:off x="12700" y="10012892"/>
            <a:ext cx="6876083" cy="0"/>
          </a:xfrm>
          <a:prstGeom prst="line">
            <a:avLst/>
          </a:prstGeom>
          <a:ln w="38100">
            <a:solidFill>
              <a:srgbClr val="245BA7"/>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276225</xdr:colOff>
      <xdr:row>167</xdr:row>
      <xdr:rowOff>123825</xdr:rowOff>
    </xdr:from>
    <xdr:to>
      <xdr:col>13</xdr:col>
      <xdr:colOff>427382</xdr:colOff>
      <xdr:row>170</xdr:row>
      <xdr:rowOff>28439</xdr:rowOff>
    </xdr:to>
    <xdr:pic>
      <xdr:nvPicPr>
        <xdr:cNvPr id="12" name="Picture 11">
          <a:extLst>
            <a:ext uri="{FF2B5EF4-FFF2-40B4-BE49-F238E27FC236}">
              <a16:creationId xmlns:a16="http://schemas.microsoft.com/office/drawing/2014/main" id="{65752EE1-6626-41A8-9B0B-65AEA9D2529D}"/>
            </a:ext>
          </a:extLst>
        </xdr:cNvPr>
        <xdr:cNvPicPr>
          <a:picLocks noChangeAspect="1"/>
        </xdr:cNvPicPr>
      </xdr:nvPicPr>
      <xdr:blipFill>
        <a:blip xmlns:r="http://schemas.openxmlformats.org/officeDocument/2006/relationships" r:embed="rId2"/>
        <a:stretch>
          <a:fillRect/>
        </a:stretch>
      </xdr:blipFill>
      <xdr:spPr>
        <a:xfrm>
          <a:off x="1828800" y="34947225"/>
          <a:ext cx="3237257" cy="2828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9363</xdr:colOff>
      <xdr:row>14</xdr:row>
      <xdr:rowOff>3176</xdr:rowOff>
    </xdr:from>
    <xdr:to>
      <xdr:col>18</xdr:col>
      <xdr:colOff>62280</xdr:colOff>
      <xdr:row>37</xdr:row>
      <xdr:rowOff>1003226</xdr:rowOff>
    </xdr:to>
    <xdr:sp macro="" textlink="">
      <xdr:nvSpPr>
        <xdr:cNvPr id="2" name="Right Triangle 1">
          <a:extLst>
            <a:ext uri="{FF2B5EF4-FFF2-40B4-BE49-F238E27FC236}">
              <a16:creationId xmlns:a16="http://schemas.microsoft.com/office/drawing/2014/main" id="{BD0BD8C9-931D-47E2-8F72-484FC0E3C7FB}"/>
            </a:ext>
          </a:extLst>
        </xdr:cNvPr>
        <xdr:cNvSpPr/>
      </xdr:nvSpPr>
      <xdr:spPr>
        <a:xfrm flipV="1">
          <a:off x="9439113" y="2270126"/>
          <a:ext cx="1938867" cy="3886125"/>
        </a:xfrm>
        <a:prstGeom prst="rtTriangle">
          <a:avLst/>
        </a:prstGeom>
        <a:solidFill>
          <a:srgbClr val="245B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oneCellAnchor>
    <xdr:from>
      <xdr:col>0</xdr:col>
      <xdr:colOff>85724</xdr:colOff>
      <xdr:row>0</xdr:row>
      <xdr:rowOff>0</xdr:rowOff>
    </xdr:from>
    <xdr:ext cx="6871758" cy="1517022"/>
    <xdr:pic>
      <xdr:nvPicPr>
        <xdr:cNvPr id="3" name="Picture 2">
          <a:extLst>
            <a:ext uri="{FF2B5EF4-FFF2-40B4-BE49-F238E27FC236}">
              <a16:creationId xmlns:a16="http://schemas.microsoft.com/office/drawing/2014/main" id="{E56B1238-18FD-4C67-8BE8-BDED11ABDF5A}"/>
            </a:ext>
          </a:extLst>
        </xdr:cNvPr>
        <xdr:cNvPicPr>
          <a:picLocks noChangeAspect="1"/>
        </xdr:cNvPicPr>
      </xdr:nvPicPr>
      <xdr:blipFill rotWithShape="1">
        <a:blip xmlns:r="http://schemas.openxmlformats.org/officeDocument/2006/relationships" r:embed="rId1"/>
        <a:srcRect l="1243" r="728"/>
        <a:stretch/>
      </xdr:blipFill>
      <xdr:spPr>
        <a:xfrm>
          <a:off x="85724" y="0"/>
          <a:ext cx="6871758" cy="151702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50"/>
  </sheetPr>
  <dimension ref="A1:AD196"/>
  <sheetViews>
    <sheetView showGridLines="0" tabSelected="1" showWhiteSpace="0" zoomScaleNormal="100" zoomScaleSheetLayoutView="100" workbookViewId="0"/>
  </sheetViews>
  <sheetFormatPr defaultColWidth="9" defaultRowHeight="12.75" x14ac:dyDescent="0.2"/>
  <cols>
    <col min="1" max="1" width="7" customWidth="1"/>
    <col min="2" max="11" width="5" customWidth="1"/>
    <col min="12" max="12" width="3.85546875" customWidth="1"/>
    <col min="13" max="13" width="5" customWidth="1"/>
    <col min="14" max="14" width="11.5703125" bestFit="1" customWidth="1"/>
    <col min="15" max="15" width="2.140625" customWidth="1"/>
    <col min="16" max="17" width="1.42578125" customWidth="1"/>
    <col min="18" max="18" width="10.85546875" customWidth="1"/>
    <col min="19" max="19" width="3" customWidth="1"/>
    <col min="20" max="23" width="5" customWidth="1"/>
    <col min="24" max="24" width="7.140625" customWidth="1"/>
    <col min="25" max="27" width="5" customWidth="1"/>
  </cols>
  <sheetData>
    <row r="1" spans="1:23" ht="13.5" customHeight="1" x14ac:dyDescent="0.2">
      <c r="V1" s="17"/>
      <c r="W1" s="17"/>
    </row>
    <row r="2" spans="1:23" ht="13.5" customHeight="1" x14ac:dyDescent="0.2">
      <c r="V2" s="17"/>
      <c r="W2" s="17"/>
    </row>
    <row r="3" spans="1:23" ht="12.75" customHeight="1" x14ac:dyDescent="0.2">
      <c r="N3" s="18" t="s">
        <v>22</v>
      </c>
      <c r="O3" s="18"/>
      <c r="P3" s="380"/>
      <c r="Q3" s="19"/>
      <c r="R3" s="26" t="s">
        <v>1333</v>
      </c>
      <c r="U3" s="17"/>
      <c r="V3" s="17"/>
      <c r="W3" s="17"/>
    </row>
    <row r="4" spans="1:23" ht="21.75" x14ac:dyDescent="0.3">
      <c r="N4" s="68" t="s">
        <v>1227</v>
      </c>
      <c r="O4" s="20"/>
      <c r="P4" s="380"/>
      <c r="Q4" s="19"/>
      <c r="R4" s="21">
        <v>2018</v>
      </c>
    </row>
    <row r="9" spans="1:23" ht="36.75" customHeight="1" x14ac:dyDescent="0.45">
      <c r="A9" s="381" t="s">
        <v>1236</v>
      </c>
      <c r="B9" s="381"/>
      <c r="C9" s="381"/>
      <c r="D9" s="381"/>
      <c r="E9" s="381"/>
      <c r="F9" s="381"/>
      <c r="G9" s="381"/>
      <c r="H9" s="381"/>
      <c r="I9" s="381"/>
      <c r="J9" s="381"/>
      <c r="K9" s="381"/>
      <c r="L9" s="381"/>
      <c r="M9" s="381"/>
      <c r="N9" s="381"/>
      <c r="O9" s="381"/>
      <c r="P9" s="381"/>
      <c r="Q9" s="381"/>
      <c r="R9" s="381"/>
      <c r="S9" s="381"/>
      <c r="T9" s="381"/>
    </row>
    <row r="10" spans="1:23" ht="36.75" customHeight="1" x14ac:dyDescent="0.45">
      <c r="A10" s="382" t="s">
        <v>1339</v>
      </c>
      <c r="B10" s="382"/>
      <c r="C10" s="382"/>
      <c r="D10" s="382"/>
      <c r="E10" s="382"/>
      <c r="F10" s="382"/>
      <c r="G10" s="382"/>
      <c r="H10" s="382"/>
      <c r="I10" s="382"/>
      <c r="J10" s="382"/>
      <c r="K10" s="382"/>
      <c r="L10" s="382"/>
      <c r="M10" s="382"/>
      <c r="N10" s="382"/>
      <c r="O10" s="382"/>
      <c r="P10" s="382"/>
      <c r="Q10" s="382"/>
      <c r="R10" s="382"/>
      <c r="S10" s="382"/>
      <c r="T10" s="382"/>
    </row>
    <row r="11" spans="1:23" ht="36.75" customHeight="1" x14ac:dyDescent="0.45">
      <c r="A11" s="382" t="s">
        <v>1340</v>
      </c>
      <c r="B11" s="382"/>
      <c r="C11" s="382"/>
      <c r="D11" s="382"/>
      <c r="E11" s="382"/>
      <c r="F11" s="382"/>
      <c r="G11" s="382"/>
      <c r="H11" s="382"/>
      <c r="I11" s="382"/>
      <c r="J11" s="382"/>
      <c r="K11" s="382"/>
      <c r="L11" s="382"/>
      <c r="M11" s="382"/>
      <c r="N11" s="382"/>
      <c r="O11" s="382"/>
      <c r="P11" s="382"/>
      <c r="Q11" s="382"/>
      <c r="R11" s="382"/>
      <c r="S11" s="382"/>
      <c r="T11" s="382"/>
    </row>
    <row r="12" spans="1:23" ht="12.75" customHeight="1" x14ac:dyDescent="0.2">
      <c r="A12" s="383"/>
      <c r="B12" s="383"/>
      <c r="C12" s="383"/>
      <c r="D12" s="383"/>
      <c r="E12" s="383"/>
      <c r="F12" s="383"/>
      <c r="G12" s="383"/>
      <c r="H12" s="383"/>
      <c r="I12" s="383"/>
      <c r="J12" s="383"/>
      <c r="K12" s="383"/>
      <c r="L12" s="383"/>
      <c r="M12" s="383"/>
      <c r="N12" s="383"/>
      <c r="O12" s="383"/>
      <c r="P12" s="383"/>
      <c r="Q12" s="383"/>
      <c r="R12" s="383"/>
      <c r="S12" s="383"/>
      <c r="T12" s="383"/>
    </row>
    <row r="19" spans="8:8" x14ac:dyDescent="0.2">
      <c r="H19" s="273"/>
    </row>
    <row r="58" spans="2:18" ht="12.75" customHeight="1" x14ac:dyDescent="0.2"/>
    <row r="59" spans="2:18" ht="12.75" customHeight="1" x14ac:dyDescent="0.2"/>
    <row r="60" spans="2:18" ht="12.75" customHeight="1" x14ac:dyDescent="0.2"/>
    <row r="61" spans="2:18" ht="16.350000000000001" customHeight="1" x14ac:dyDescent="0.2">
      <c r="B61" s="274" t="s">
        <v>51</v>
      </c>
    </row>
    <row r="62" spans="2:18" ht="18" customHeight="1" x14ac:dyDescent="0.2">
      <c r="B62" s="41" t="s">
        <v>52</v>
      </c>
      <c r="C62" s="275"/>
      <c r="D62" s="275"/>
      <c r="E62" s="13"/>
      <c r="F62" s="41" t="s">
        <v>53</v>
      </c>
      <c r="G62" s="275"/>
      <c r="H62" s="275"/>
      <c r="I62" s="275"/>
      <c r="J62" s="13"/>
      <c r="K62" s="41" t="s">
        <v>54</v>
      </c>
      <c r="L62" s="275"/>
      <c r="M62" s="275"/>
      <c r="N62" s="275"/>
      <c r="O62" s="275"/>
      <c r="P62" s="275"/>
      <c r="Q62" s="275"/>
      <c r="R62" s="275"/>
    </row>
    <row r="63" spans="2:18" ht="24" customHeight="1" x14ac:dyDescent="0.2">
      <c r="B63" s="288" t="s">
        <v>1230</v>
      </c>
      <c r="C63" s="40"/>
      <c r="D63" s="40"/>
      <c r="E63" s="13"/>
      <c r="F63" s="42" t="s">
        <v>1334</v>
      </c>
      <c r="G63" s="275"/>
      <c r="H63" s="275"/>
      <c r="I63" s="275"/>
      <c r="J63" s="13"/>
      <c r="K63" s="289" t="s">
        <v>1231</v>
      </c>
      <c r="L63" s="275"/>
      <c r="M63" s="40"/>
      <c r="N63" s="40"/>
      <c r="O63" s="40"/>
      <c r="P63" s="40"/>
      <c r="Q63" s="40"/>
      <c r="R63" s="40"/>
    </row>
    <row r="64" spans="2:18" ht="12.75" customHeight="1" x14ac:dyDescent="0.2"/>
    <row r="65" spans="2:8" ht="12.75" customHeight="1" x14ac:dyDescent="0.2"/>
    <row r="66" spans="2:8" ht="12.75" customHeight="1" x14ac:dyDescent="0.2"/>
    <row r="67" spans="2:8" ht="12.75" customHeight="1" x14ac:dyDescent="0.2"/>
    <row r="68" spans="2:8" ht="12.75" customHeight="1" x14ac:dyDescent="0.2"/>
    <row r="69" spans="2:8" ht="12.75" customHeight="1" x14ac:dyDescent="0.2"/>
    <row r="70" spans="2:8" ht="12.75" customHeight="1" x14ac:dyDescent="0.2"/>
    <row r="71" spans="2:8" ht="12.75" customHeight="1" x14ac:dyDescent="0.2"/>
    <row r="72" spans="2:8" ht="12.75" customHeight="1" x14ac:dyDescent="0.2"/>
    <row r="73" spans="2:8" ht="12.75" customHeight="1" x14ac:dyDescent="0.2"/>
    <row r="74" spans="2:8" ht="12.75" customHeight="1" x14ac:dyDescent="0.2"/>
    <row r="75" spans="2:8" ht="12.75" customHeight="1" x14ac:dyDescent="0.2"/>
    <row r="76" spans="2:8" ht="12.75" customHeight="1" x14ac:dyDescent="0.2"/>
    <row r="77" spans="2:8" ht="12.75" customHeight="1" x14ac:dyDescent="0.3">
      <c r="D77" s="20"/>
      <c r="E77" s="20"/>
      <c r="F77" s="267"/>
      <c r="G77" s="54"/>
      <c r="H77" s="21"/>
    </row>
    <row r="78" spans="2:8" ht="12.75" customHeight="1" x14ac:dyDescent="0.2"/>
    <row r="79" spans="2:8" ht="19.5" customHeight="1" x14ac:dyDescent="0.2">
      <c r="B79" s="276" t="s">
        <v>45</v>
      </c>
    </row>
    <row r="80" spans="2:8" ht="12.75" customHeight="1" x14ac:dyDescent="0.2">
      <c r="B80" s="30"/>
    </row>
    <row r="81" spans="2:2" ht="12.75" customHeight="1" x14ac:dyDescent="0.2">
      <c r="B81" s="29" t="s">
        <v>44</v>
      </c>
    </row>
    <row r="82" spans="2:2" ht="12.75" customHeight="1" x14ac:dyDescent="0.2">
      <c r="B82" s="29" t="s">
        <v>43</v>
      </c>
    </row>
    <row r="83" spans="2:2" ht="12.75" customHeight="1" x14ac:dyDescent="0.2">
      <c r="B83" s="29" t="s">
        <v>42</v>
      </c>
    </row>
    <row r="84" spans="2:2" ht="12.75" customHeight="1" x14ac:dyDescent="0.2">
      <c r="B84" s="23"/>
    </row>
    <row r="85" spans="2:2" ht="12.75" customHeight="1" x14ac:dyDescent="0.2">
      <c r="B85" s="23"/>
    </row>
    <row r="86" spans="2:2" ht="12.75" customHeight="1" x14ac:dyDescent="0.2">
      <c r="B86" s="23"/>
    </row>
    <row r="87" spans="2:2" ht="12.75" customHeight="1" x14ac:dyDescent="0.2">
      <c r="B87" s="23"/>
    </row>
    <row r="88" spans="2:2" ht="12.75" customHeight="1" x14ac:dyDescent="0.2">
      <c r="B88" s="23"/>
    </row>
    <row r="89" spans="2:2" ht="12.75" customHeight="1" x14ac:dyDescent="0.2">
      <c r="B89" s="23"/>
    </row>
    <row r="90" spans="2:2" ht="12.75" customHeight="1" x14ac:dyDescent="0.2">
      <c r="B90" s="23"/>
    </row>
    <row r="91" spans="2:2" ht="12.75" customHeight="1" x14ac:dyDescent="0.2">
      <c r="B91" s="23"/>
    </row>
    <row r="92" spans="2:2" ht="12.75" customHeight="1" x14ac:dyDescent="0.2">
      <c r="B92" s="23"/>
    </row>
    <row r="93" spans="2:2" ht="12.75" customHeight="1" x14ac:dyDescent="0.2">
      <c r="B93" s="23"/>
    </row>
    <row r="94" spans="2:2" ht="12.75" customHeight="1" x14ac:dyDescent="0.2">
      <c r="B94" s="23"/>
    </row>
    <row r="95" spans="2:2" ht="12.75" customHeight="1" x14ac:dyDescent="0.2">
      <c r="B95" s="23"/>
    </row>
    <row r="96" spans="2:2" ht="12.75" customHeight="1" x14ac:dyDescent="0.2">
      <c r="B96" s="23"/>
    </row>
    <row r="97" spans="2:2" x14ac:dyDescent="0.2">
      <c r="B97" s="24"/>
    </row>
    <row r="98" spans="2:2" x14ac:dyDescent="0.2">
      <c r="B98" s="25"/>
    </row>
    <row r="99" spans="2:2" ht="14.25" x14ac:dyDescent="0.2">
      <c r="B99" s="28" t="s">
        <v>41</v>
      </c>
    </row>
    <row r="100" spans="2:2" ht="13.5" x14ac:dyDescent="0.2">
      <c r="B100" s="27" t="s">
        <v>40</v>
      </c>
    </row>
    <row r="101" spans="2:2" ht="13.5" x14ac:dyDescent="0.2">
      <c r="B101" s="27" t="s">
        <v>39</v>
      </c>
    </row>
    <row r="102" spans="2:2" ht="13.5" x14ac:dyDescent="0.2">
      <c r="B102" s="27" t="s">
        <v>38</v>
      </c>
    </row>
    <row r="103" spans="2:2" ht="13.5" x14ac:dyDescent="0.2">
      <c r="B103" s="27" t="s">
        <v>37</v>
      </c>
    </row>
    <row r="104" spans="2:2" ht="13.5" x14ac:dyDescent="0.2">
      <c r="B104" s="27" t="s">
        <v>36</v>
      </c>
    </row>
    <row r="105" spans="2:2" ht="13.5" x14ac:dyDescent="0.2">
      <c r="B105" s="27" t="s">
        <v>35</v>
      </c>
    </row>
    <row r="106" spans="2:2" ht="13.5" x14ac:dyDescent="0.2">
      <c r="B106" s="27" t="s">
        <v>34</v>
      </c>
    </row>
    <row r="107" spans="2:2" ht="13.5" x14ac:dyDescent="0.2">
      <c r="B107" s="27" t="s">
        <v>33</v>
      </c>
    </row>
    <row r="108" spans="2:2" ht="13.5" x14ac:dyDescent="0.2">
      <c r="B108" s="27" t="s">
        <v>32</v>
      </c>
    </row>
    <row r="109" spans="2:2" ht="13.5" x14ac:dyDescent="0.2">
      <c r="B109" s="27" t="s">
        <v>31</v>
      </c>
    </row>
    <row r="110" spans="2:2" ht="13.5" x14ac:dyDescent="0.2">
      <c r="B110" s="27"/>
    </row>
    <row r="111" spans="2:2" ht="14.25" x14ac:dyDescent="0.2">
      <c r="B111" s="28" t="s">
        <v>30</v>
      </c>
    </row>
    <row r="112" spans="2:2" ht="13.5" x14ac:dyDescent="0.2">
      <c r="B112" s="27" t="s">
        <v>29</v>
      </c>
    </row>
    <row r="113" spans="1:20" ht="13.5" x14ac:dyDescent="0.2">
      <c r="B113" s="27" t="s">
        <v>28</v>
      </c>
    </row>
    <row r="114" spans="1:20" ht="13.5" x14ac:dyDescent="0.2">
      <c r="B114" s="27" t="s">
        <v>27</v>
      </c>
    </row>
    <row r="115" spans="1:20" ht="13.5" x14ac:dyDescent="0.2">
      <c r="B115" s="27" t="s">
        <v>26</v>
      </c>
    </row>
    <row r="116" spans="1:20" ht="13.5" x14ac:dyDescent="0.2">
      <c r="B116" s="27" t="s">
        <v>25</v>
      </c>
    </row>
    <row r="117" spans="1:20" ht="13.5" x14ac:dyDescent="0.2">
      <c r="B117" s="27" t="s">
        <v>24</v>
      </c>
    </row>
    <row r="118" spans="1:20" ht="13.5" x14ac:dyDescent="0.2">
      <c r="B118" s="27" t="s">
        <v>23</v>
      </c>
    </row>
    <row r="119" spans="1:20" ht="13.5" x14ac:dyDescent="0.2">
      <c r="B119" s="27"/>
    </row>
    <row r="120" spans="1:20" ht="13.5" x14ac:dyDescent="0.2">
      <c r="B120" s="27"/>
    </row>
    <row r="122" spans="1:20" ht="18" customHeight="1" x14ac:dyDescent="0.2">
      <c r="A122" s="373" t="s">
        <v>1229</v>
      </c>
      <c r="B122" s="373"/>
      <c r="C122" s="373"/>
      <c r="D122" s="373"/>
      <c r="E122" s="373"/>
      <c r="F122" s="373"/>
      <c r="G122" s="373"/>
      <c r="H122" s="373"/>
      <c r="I122" s="373"/>
      <c r="J122" s="373"/>
      <c r="K122" s="373"/>
      <c r="L122" s="373"/>
      <c r="M122" s="373"/>
      <c r="N122" s="373"/>
      <c r="O122" s="373"/>
      <c r="P122" s="373"/>
      <c r="Q122" s="373"/>
      <c r="R122" s="373"/>
      <c r="S122" s="373"/>
      <c r="T122" s="373"/>
    </row>
    <row r="123" spans="1:20" ht="18" customHeight="1" x14ac:dyDescent="0.2">
      <c r="A123" s="373"/>
      <c r="B123" s="373"/>
      <c r="C123" s="373"/>
      <c r="D123" s="373"/>
      <c r="E123" s="373"/>
      <c r="F123" s="373"/>
      <c r="G123" s="373"/>
      <c r="H123" s="373"/>
      <c r="I123" s="373"/>
      <c r="J123" s="373"/>
      <c r="K123" s="373"/>
      <c r="L123" s="373"/>
      <c r="M123" s="373"/>
      <c r="N123" s="373"/>
      <c r="O123" s="373"/>
      <c r="P123" s="373"/>
      <c r="Q123" s="373"/>
      <c r="R123" s="373"/>
      <c r="S123" s="373"/>
      <c r="T123" s="373"/>
    </row>
    <row r="124" spans="1:20" ht="18" x14ac:dyDescent="0.2">
      <c r="A124" s="12"/>
      <c r="B124" s="56"/>
      <c r="C124" s="56"/>
      <c r="D124" s="56"/>
      <c r="E124" s="56"/>
      <c r="F124" s="56"/>
      <c r="G124" s="56"/>
      <c r="H124" s="56"/>
      <c r="I124" s="56"/>
      <c r="J124" s="56"/>
      <c r="K124" s="56"/>
      <c r="L124" s="56"/>
      <c r="M124" s="56"/>
      <c r="N124" s="56"/>
      <c r="O124" s="56"/>
      <c r="P124" s="56"/>
      <c r="Q124" s="56"/>
      <c r="R124" s="56"/>
    </row>
    <row r="125" spans="1:20" ht="18" x14ac:dyDescent="0.2">
      <c r="A125" s="372" t="s">
        <v>46</v>
      </c>
      <c r="B125" s="372"/>
      <c r="C125" s="372"/>
      <c r="D125" s="372"/>
      <c r="E125" s="372"/>
      <c r="F125" s="372"/>
      <c r="G125" s="372"/>
      <c r="H125" s="372"/>
      <c r="I125" s="372"/>
      <c r="J125" s="372"/>
      <c r="K125" s="372"/>
      <c r="L125" s="372"/>
      <c r="M125" s="372"/>
      <c r="N125" s="372"/>
      <c r="O125" s="372"/>
      <c r="P125" s="372"/>
      <c r="Q125" s="372"/>
      <c r="R125" s="372"/>
      <c r="S125" s="372"/>
    </row>
    <row r="126" spans="1:20" x14ac:dyDescent="0.2">
      <c r="A126" s="12"/>
      <c r="B126" s="57"/>
      <c r="C126" s="57"/>
      <c r="D126" s="57"/>
      <c r="E126" s="57"/>
      <c r="F126" s="57"/>
      <c r="G126" s="57"/>
      <c r="H126" s="57"/>
      <c r="I126" s="57"/>
      <c r="J126" s="57"/>
      <c r="K126" s="57"/>
      <c r="L126" s="57"/>
      <c r="M126" s="57"/>
      <c r="N126" s="57"/>
      <c r="O126" s="57"/>
      <c r="P126" s="57"/>
      <c r="Q126" s="57"/>
      <c r="R126" s="57"/>
    </row>
    <row r="127" spans="1:20" ht="98.25" customHeight="1" x14ac:dyDescent="0.2">
      <c r="A127" s="378" t="s">
        <v>1254</v>
      </c>
      <c r="B127" s="378"/>
      <c r="C127" s="378"/>
      <c r="D127" s="378"/>
      <c r="E127" s="378"/>
      <c r="F127" s="378"/>
      <c r="G127" s="378"/>
      <c r="H127" s="378"/>
      <c r="I127" s="378"/>
      <c r="J127" s="378"/>
      <c r="K127" s="378"/>
      <c r="L127" s="378"/>
      <c r="M127" s="378"/>
      <c r="N127" s="378"/>
      <c r="O127" s="378"/>
      <c r="P127" s="378"/>
      <c r="Q127" s="378"/>
      <c r="R127" s="378"/>
      <c r="S127" s="378"/>
      <c r="T127" s="378"/>
    </row>
    <row r="128" spans="1:20" x14ac:dyDescent="0.2">
      <c r="A128" s="12"/>
      <c r="B128" s="3"/>
      <c r="C128" s="3"/>
      <c r="D128" s="3"/>
      <c r="E128" s="3"/>
      <c r="F128" s="3"/>
      <c r="G128" s="3"/>
      <c r="H128" s="3"/>
      <c r="I128" s="3"/>
      <c r="J128" s="3"/>
      <c r="K128" s="3"/>
      <c r="L128" s="3"/>
      <c r="M128" s="3"/>
      <c r="N128" s="3"/>
      <c r="O128" s="3"/>
      <c r="P128" s="3"/>
      <c r="Q128" s="3"/>
      <c r="R128" s="3"/>
      <c r="S128" s="3"/>
    </row>
    <row r="129" spans="1:20" ht="54.75" customHeight="1" x14ac:dyDescent="0.2">
      <c r="A129" s="378" t="s">
        <v>1255</v>
      </c>
      <c r="B129" s="378"/>
      <c r="C129" s="378"/>
      <c r="D129" s="378"/>
      <c r="E129" s="378"/>
      <c r="F129" s="378"/>
      <c r="G129" s="378"/>
      <c r="H129" s="378"/>
      <c r="I129" s="378"/>
      <c r="J129" s="378"/>
      <c r="K129" s="378"/>
      <c r="L129" s="378"/>
      <c r="M129" s="378"/>
      <c r="N129" s="378"/>
      <c r="O129" s="378"/>
      <c r="P129" s="378"/>
      <c r="Q129" s="378"/>
      <c r="R129" s="378"/>
      <c r="S129" s="378"/>
      <c r="T129" s="378"/>
    </row>
    <row r="130" spans="1:20" x14ac:dyDescent="0.2">
      <c r="A130" s="12"/>
      <c r="B130" s="3"/>
      <c r="C130" s="3"/>
      <c r="D130" s="3"/>
      <c r="E130" s="3"/>
      <c r="F130" s="3"/>
      <c r="G130" s="3"/>
      <c r="H130" s="3"/>
      <c r="I130" s="3"/>
      <c r="J130" s="3"/>
      <c r="K130" s="3"/>
      <c r="L130" s="3"/>
      <c r="M130" s="3"/>
      <c r="N130" s="3"/>
      <c r="O130" s="3"/>
      <c r="P130" s="3"/>
      <c r="Q130" s="3"/>
      <c r="R130" s="3"/>
      <c r="S130" s="3"/>
    </row>
    <row r="131" spans="1:20" ht="98.25" customHeight="1" x14ac:dyDescent="0.2">
      <c r="A131" s="378" t="s">
        <v>254</v>
      </c>
      <c r="B131" s="378"/>
      <c r="C131" s="378"/>
      <c r="D131" s="378"/>
      <c r="E131" s="378"/>
      <c r="F131" s="378"/>
      <c r="G131" s="378"/>
      <c r="H131" s="378"/>
      <c r="I131" s="378"/>
      <c r="J131" s="378"/>
      <c r="K131" s="378"/>
      <c r="L131" s="378"/>
      <c r="M131" s="378"/>
      <c r="N131" s="378"/>
      <c r="O131" s="378"/>
      <c r="P131" s="378"/>
      <c r="Q131" s="378"/>
      <c r="R131" s="378"/>
      <c r="S131" s="378"/>
      <c r="T131" s="378"/>
    </row>
    <row r="132" spans="1:20" x14ac:dyDescent="0.2">
      <c r="A132" s="77"/>
      <c r="B132" s="77"/>
      <c r="C132" s="77"/>
      <c r="D132" s="77"/>
      <c r="E132" s="77"/>
      <c r="F132" s="77"/>
      <c r="G132" s="77"/>
      <c r="H132" s="77"/>
      <c r="I132" s="77"/>
      <c r="J132" s="77"/>
      <c r="K132" s="77"/>
      <c r="L132" s="77"/>
      <c r="M132" s="77"/>
      <c r="N132" s="77"/>
      <c r="O132" s="77"/>
      <c r="P132" s="77"/>
      <c r="Q132" s="77"/>
      <c r="R132" s="77"/>
      <c r="S132" s="77"/>
      <c r="T132" s="77"/>
    </row>
    <row r="133" spans="1:20" x14ac:dyDescent="0.2">
      <c r="A133" s="377" t="s">
        <v>1256</v>
      </c>
      <c r="B133" s="377"/>
      <c r="C133" s="377"/>
      <c r="D133" s="377"/>
      <c r="E133" s="377"/>
      <c r="F133" s="377"/>
      <c r="G133" s="377"/>
      <c r="H133" s="377"/>
      <c r="I133" s="377"/>
      <c r="J133" s="377"/>
      <c r="K133" s="377"/>
      <c r="L133" s="377"/>
      <c r="M133" s="377"/>
      <c r="N133" s="377"/>
      <c r="O133" s="377"/>
      <c r="P133" s="377"/>
      <c r="Q133" s="377"/>
      <c r="R133" s="377"/>
      <c r="S133" s="377"/>
      <c r="T133" s="377"/>
    </row>
    <row r="134" spans="1:20" x14ac:dyDescent="0.2">
      <c r="A134" s="76"/>
      <c r="B134" s="76"/>
      <c r="C134" s="76"/>
      <c r="D134" s="76"/>
      <c r="E134" s="76"/>
      <c r="F134" s="76"/>
      <c r="G134" s="76"/>
      <c r="H134" s="76"/>
      <c r="I134" s="76"/>
      <c r="J134" s="76"/>
      <c r="K134" s="76"/>
      <c r="L134" s="76"/>
      <c r="M134" s="76"/>
      <c r="N134" s="76"/>
      <c r="O134" s="76"/>
      <c r="P134" s="76"/>
      <c r="Q134" s="76"/>
      <c r="R134" s="76"/>
      <c r="S134" s="76"/>
      <c r="T134" s="76"/>
    </row>
    <row r="135" spans="1:20" ht="54" customHeight="1" x14ac:dyDescent="0.2">
      <c r="A135" s="379" t="s">
        <v>1257</v>
      </c>
      <c r="B135" s="379"/>
      <c r="C135" s="379"/>
      <c r="D135" s="379"/>
      <c r="E135" s="379"/>
      <c r="F135" s="379"/>
      <c r="G135" s="379"/>
      <c r="H135" s="379"/>
      <c r="I135" s="379"/>
      <c r="J135" s="379"/>
      <c r="K135" s="379"/>
      <c r="L135" s="379"/>
      <c r="M135" s="379"/>
      <c r="N135" s="379"/>
      <c r="O135" s="379"/>
      <c r="P135" s="379"/>
      <c r="Q135" s="379"/>
      <c r="R135" s="379"/>
      <c r="S135" s="379"/>
      <c r="T135" s="379"/>
    </row>
    <row r="136" spans="1:20" x14ac:dyDescent="0.2">
      <c r="A136" s="12"/>
      <c r="B136" s="3"/>
      <c r="C136" s="3"/>
      <c r="D136" s="3"/>
      <c r="E136" s="3"/>
      <c r="F136" s="3"/>
      <c r="G136" s="3"/>
      <c r="H136" s="3"/>
      <c r="I136" s="3"/>
      <c r="J136" s="3"/>
      <c r="K136" s="3"/>
      <c r="L136" s="3"/>
      <c r="M136" s="3"/>
      <c r="N136" s="3"/>
      <c r="O136" s="3"/>
      <c r="P136" s="3"/>
      <c r="Q136" s="3"/>
      <c r="R136" s="3"/>
      <c r="S136" s="3"/>
    </row>
    <row r="137" spans="1:20" ht="63.75" customHeight="1" x14ac:dyDescent="0.2">
      <c r="A137" s="378"/>
      <c r="B137" s="378"/>
      <c r="C137" s="378"/>
      <c r="D137" s="378"/>
      <c r="E137" s="378"/>
      <c r="F137" s="378"/>
      <c r="G137" s="378"/>
      <c r="H137" s="378"/>
      <c r="I137" s="378"/>
      <c r="J137" s="378"/>
      <c r="K137" s="378"/>
      <c r="L137" s="378"/>
      <c r="M137" s="378"/>
      <c r="N137" s="378"/>
      <c r="O137" s="378"/>
      <c r="P137" s="378"/>
      <c r="Q137" s="378"/>
      <c r="R137" s="378"/>
      <c r="S137" s="378"/>
      <c r="T137" s="378"/>
    </row>
    <row r="138" spans="1:20" x14ac:dyDescent="0.2">
      <c r="A138" s="55"/>
      <c r="B138" s="55"/>
      <c r="C138" s="55"/>
      <c r="D138" s="55"/>
      <c r="E138" s="55"/>
      <c r="F138" s="55"/>
      <c r="G138" s="55"/>
      <c r="H138" s="55"/>
      <c r="I138" s="55"/>
      <c r="J138" s="55"/>
      <c r="K138" s="55"/>
      <c r="L138" s="55"/>
      <c r="M138" s="55"/>
      <c r="N138" s="55"/>
      <c r="O138" s="55"/>
      <c r="P138" s="55"/>
      <c r="Q138" s="55"/>
      <c r="R138" s="55"/>
      <c r="S138" s="55"/>
      <c r="T138" s="55"/>
    </row>
    <row r="139" spans="1:20" x14ac:dyDescent="0.2">
      <c r="B139" s="377"/>
      <c r="C139" s="377"/>
      <c r="D139" s="377"/>
      <c r="E139" s="377"/>
      <c r="F139" s="377"/>
      <c r="G139" s="377"/>
      <c r="H139" s="377"/>
      <c r="I139" s="377"/>
      <c r="J139" s="377"/>
      <c r="K139" s="377"/>
      <c r="L139" s="377"/>
      <c r="M139" s="377"/>
      <c r="N139" s="377"/>
      <c r="O139" s="377"/>
      <c r="P139" s="377"/>
      <c r="Q139" s="377"/>
      <c r="R139" s="377"/>
      <c r="S139" s="377"/>
      <c r="T139" s="377"/>
    </row>
    <row r="140" spans="1:20" x14ac:dyDescent="0.2">
      <c r="B140" s="377"/>
      <c r="C140" s="377"/>
      <c r="D140" s="377"/>
      <c r="E140" s="377"/>
      <c r="F140" s="377"/>
      <c r="G140" s="377"/>
      <c r="H140" s="377"/>
      <c r="I140" s="377"/>
      <c r="J140" s="377"/>
      <c r="K140" s="377"/>
      <c r="L140" s="377"/>
      <c r="M140" s="377"/>
      <c r="N140" s="377"/>
      <c r="O140" s="377"/>
      <c r="P140" s="377"/>
      <c r="Q140" s="377"/>
      <c r="R140" s="377"/>
      <c r="S140" s="377"/>
      <c r="T140" s="377"/>
    </row>
    <row r="141" spans="1:20" x14ac:dyDescent="0.2">
      <c r="B141" s="12"/>
      <c r="C141" s="3"/>
      <c r="D141" s="3"/>
      <c r="E141" s="3"/>
      <c r="F141" s="3"/>
      <c r="G141" s="3"/>
      <c r="H141" s="3"/>
      <c r="I141" s="3"/>
      <c r="J141" s="3"/>
      <c r="K141" s="3"/>
      <c r="L141" s="3"/>
      <c r="M141" s="3"/>
      <c r="N141" s="3"/>
      <c r="O141" s="3"/>
      <c r="P141" s="3"/>
      <c r="Q141" s="3"/>
      <c r="R141" s="3"/>
      <c r="S141" s="3"/>
      <c r="T141" s="3"/>
    </row>
    <row r="142" spans="1:20" x14ac:dyDescent="0.2">
      <c r="B142" s="371"/>
      <c r="C142" s="371"/>
      <c r="D142" s="371"/>
      <c r="E142" s="371"/>
      <c r="F142" s="371"/>
      <c r="G142" s="371"/>
      <c r="H142" s="371"/>
      <c r="I142" s="371"/>
      <c r="J142" s="371"/>
      <c r="K142" s="371"/>
      <c r="L142" s="371"/>
      <c r="M142" s="371"/>
      <c r="N142" s="371"/>
      <c r="O142" s="371"/>
      <c r="P142" s="371"/>
      <c r="Q142" s="371"/>
      <c r="R142" s="371"/>
      <c r="S142" s="371"/>
      <c r="T142" s="371"/>
    </row>
    <row r="143" spans="1:20" x14ac:dyDescent="0.2">
      <c r="B143" s="12"/>
      <c r="C143" s="3"/>
      <c r="D143" s="3"/>
      <c r="E143" s="3"/>
      <c r="F143" s="3"/>
      <c r="G143" s="3"/>
      <c r="H143" s="3"/>
      <c r="I143" s="3"/>
      <c r="J143" s="3"/>
      <c r="K143" s="3"/>
      <c r="L143" s="3"/>
      <c r="M143" s="3"/>
      <c r="N143" s="3"/>
      <c r="O143" s="3"/>
      <c r="P143" s="3"/>
      <c r="Q143" s="3"/>
      <c r="R143" s="3"/>
      <c r="S143" s="3"/>
      <c r="T143" s="3"/>
    </row>
    <row r="144" spans="1:20" x14ac:dyDescent="0.2">
      <c r="B144" s="371"/>
      <c r="C144" s="371"/>
      <c r="D144" s="371"/>
      <c r="E144" s="371"/>
      <c r="F144" s="371"/>
      <c r="G144" s="371"/>
      <c r="H144" s="371"/>
      <c r="I144" s="371"/>
      <c r="J144" s="371"/>
      <c r="K144" s="371"/>
      <c r="L144" s="371"/>
      <c r="M144" s="371"/>
      <c r="N144" s="371"/>
      <c r="O144" s="371"/>
      <c r="P144" s="371"/>
      <c r="Q144" s="371"/>
      <c r="R144" s="371"/>
      <c r="S144" s="371"/>
      <c r="T144" s="371"/>
    </row>
    <row r="145" spans="1:30" x14ac:dyDescent="0.2">
      <c r="B145" s="313"/>
      <c r="C145" s="313"/>
      <c r="D145" s="313"/>
      <c r="E145" s="313"/>
      <c r="F145" s="313"/>
      <c r="G145" s="313"/>
      <c r="H145" s="313"/>
      <c r="I145" s="313"/>
      <c r="J145" s="313"/>
      <c r="K145" s="313"/>
      <c r="L145" s="313"/>
      <c r="M145" s="313"/>
      <c r="N145" s="313"/>
      <c r="O145" s="313"/>
      <c r="P145" s="313"/>
      <c r="Q145" s="313"/>
      <c r="R145" s="313"/>
      <c r="S145" s="313"/>
      <c r="T145" s="313"/>
    </row>
    <row r="146" spans="1:30" x14ac:dyDescent="0.2">
      <c r="B146" s="313"/>
      <c r="C146" s="313"/>
      <c r="D146" s="313"/>
      <c r="E146" s="313"/>
      <c r="F146" s="313"/>
      <c r="G146" s="313"/>
      <c r="H146" s="313"/>
      <c r="I146" s="313"/>
      <c r="J146" s="313"/>
      <c r="K146" s="313"/>
      <c r="L146" s="313"/>
      <c r="M146" s="313"/>
      <c r="N146" s="313"/>
      <c r="O146" s="313"/>
      <c r="P146" s="313"/>
      <c r="Q146" s="313"/>
      <c r="R146" s="313"/>
      <c r="S146" s="313"/>
      <c r="T146" s="313"/>
    </row>
    <row r="147" spans="1:30" x14ac:dyDescent="0.2">
      <c r="B147" s="313"/>
      <c r="C147" s="313"/>
      <c r="D147" s="313"/>
      <c r="E147" s="313"/>
      <c r="F147" s="313"/>
      <c r="G147" s="313"/>
      <c r="H147" s="313"/>
      <c r="I147" s="313"/>
      <c r="J147" s="313"/>
      <c r="K147" s="313"/>
      <c r="L147" s="313"/>
      <c r="M147" s="313"/>
      <c r="N147" s="313"/>
      <c r="O147" s="313"/>
      <c r="P147" s="313"/>
      <c r="Q147" s="313"/>
      <c r="R147" s="313"/>
      <c r="S147" s="313"/>
      <c r="T147" s="313"/>
    </row>
    <row r="148" spans="1:30" x14ac:dyDescent="0.2">
      <c r="B148" s="313"/>
      <c r="C148" s="313"/>
      <c r="D148" s="313"/>
      <c r="E148" s="313"/>
      <c r="F148" s="313"/>
      <c r="G148" s="313"/>
      <c r="H148" s="313"/>
      <c r="I148" s="313"/>
      <c r="J148" s="313"/>
      <c r="K148" s="313"/>
      <c r="L148" s="313"/>
      <c r="M148" s="313"/>
      <c r="N148" s="313"/>
      <c r="O148" s="313"/>
      <c r="P148" s="313"/>
      <c r="Q148" s="313"/>
      <c r="R148" s="313"/>
      <c r="S148" s="313"/>
      <c r="T148" s="313"/>
    </row>
    <row r="149" spans="1:30" ht="18" x14ac:dyDescent="0.2">
      <c r="B149" s="375"/>
      <c r="C149" s="375"/>
      <c r="D149" s="375"/>
      <c r="E149" s="375"/>
      <c r="F149" s="375"/>
      <c r="G149" s="375"/>
      <c r="H149" s="375"/>
      <c r="I149" s="375"/>
      <c r="J149" s="375"/>
      <c r="K149" s="375"/>
      <c r="L149" s="375"/>
      <c r="M149" s="375"/>
      <c r="N149" s="375"/>
      <c r="O149" s="375"/>
      <c r="P149" s="375"/>
      <c r="Q149" s="375"/>
      <c r="R149" s="375"/>
      <c r="S149" s="375"/>
    </row>
    <row r="150" spans="1:30" ht="18" x14ac:dyDescent="0.2">
      <c r="B150" s="375"/>
      <c r="C150" s="375"/>
      <c r="D150" s="375"/>
      <c r="E150" s="375"/>
      <c r="F150" s="375"/>
      <c r="G150" s="375"/>
      <c r="H150" s="375"/>
      <c r="I150" s="375"/>
      <c r="J150" s="375"/>
      <c r="K150" s="375"/>
      <c r="L150" s="375"/>
      <c r="M150" s="375"/>
      <c r="N150" s="375"/>
      <c r="O150" s="375"/>
      <c r="P150" s="375"/>
      <c r="Q150" s="375"/>
      <c r="R150" s="375"/>
      <c r="S150" s="375"/>
    </row>
    <row r="151" spans="1:30" x14ac:dyDescent="0.2">
      <c r="B151" s="12"/>
      <c r="K151" s="287"/>
      <c r="L151" s="287"/>
      <c r="M151" s="287"/>
      <c r="N151" s="287"/>
      <c r="O151" s="287"/>
      <c r="P151" s="287"/>
      <c r="Q151" s="287"/>
      <c r="R151" s="287"/>
      <c r="S151" s="287"/>
      <c r="T151" s="287"/>
      <c r="U151" s="287"/>
      <c r="V151" s="287"/>
      <c r="W151" s="287"/>
      <c r="X151" s="287"/>
      <c r="Y151" s="287"/>
      <c r="Z151" s="287"/>
      <c r="AA151" s="287"/>
      <c r="AB151" s="287"/>
      <c r="AC151" s="287"/>
      <c r="AD151" s="287"/>
    </row>
    <row r="152" spans="1:30" ht="18" x14ac:dyDescent="0.2">
      <c r="B152" s="372"/>
      <c r="C152" s="372"/>
      <c r="D152" s="372"/>
      <c r="E152" s="372"/>
      <c r="F152" s="372"/>
      <c r="G152" s="372"/>
      <c r="H152" s="372"/>
      <c r="I152" s="372"/>
      <c r="J152" s="372"/>
      <c r="K152" s="372"/>
      <c r="L152" s="372"/>
      <c r="M152" s="372"/>
      <c r="N152" s="372"/>
      <c r="O152" s="372"/>
      <c r="P152" s="372"/>
      <c r="Q152" s="372"/>
      <c r="R152" s="372"/>
      <c r="S152" s="372"/>
    </row>
    <row r="153" spans="1:30" ht="18" x14ac:dyDescent="0.2">
      <c r="B153" s="56"/>
    </row>
    <row r="154" spans="1:30" x14ac:dyDescent="0.2">
      <c r="B154" s="371"/>
      <c r="C154" s="371"/>
      <c r="D154" s="371"/>
      <c r="E154" s="371"/>
      <c r="F154" s="371"/>
      <c r="G154" s="371"/>
      <c r="H154" s="371"/>
      <c r="I154" s="371"/>
      <c r="J154" s="371"/>
      <c r="K154" s="371"/>
      <c r="L154" s="371"/>
      <c r="M154" s="371"/>
      <c r="N154" s="371"/>
      <c r="O154" s="371"/>
      <c r="P154" s="371"/>
      <c r="Q154" s="371"/>
      <c r="R154" s="371"/>
      <c r="S154" s="371"/>
    </row>
    <row r="155" spans="1:30" x14ac:dyDescent="0.2">
      <c r="B155" s="371"/>
      <c r="C155" s="371"/>
      <c r="D155" s="371"/>
      <c r="E155" s="371"/>
      <c r="F155" s="371"/>
      <c r="G155" s="371"/>
      <c r="H155" s="371"/>
      <c r="I155" s="371"/>
      <c r="J155" s="371"/>
      <c r="K155" s="371"/>
      <c r="L155" s="371"/>
      <c r="M155" s="371"/>
      <c r="N155" s="371"/>
      <c r="O155" s="371"/>
      <c r="P155" s="371"/>
      <c r="Q155" s="371"/>
      <c r="R155" s="371"/>
      <c r="S155" s="371"/>
    </row>
    <row r="156" spans="1:30" x14ac:dyDescent="0.2">
      <c r="B156" s="12"/>
    </row>
    <row r="157" spans="1:30" x14ac:dyDescent="0.2">
      <c r="B157" s="371"/>
      <c r="C157" s="371"/>
      <c r="D157" s="371"/>
      <c r="E157" s="371"/>
      <c r="F157" s="371"/>
      <c r="G157" s="371"/>
      <c r="H157" s="371"/>
      <c r="I157" s="371"/>
      <c r="J157" s="371"/>
      <c r="K157" s="371"/>
      <c r="L157" s="371"/>
      <c r="M157" s="371"/>
      <c r="N157" s="371"/>
      <c r="O157" s="371"/>
      <c r="P157" s="371"/>
      <c r="Q157" s="371"/>
      <c r="R157" s="371"/>
      <c r="S157" s="371"/>
    </row>
    <row r="158" spans="1:30" x14ac:dyDescent="0.2">
      <c r="A158" s="376" t="s">
        <v>1228</v>
      </c>
      <c r="B158" s="376"/>
      <c r="C158" s="376"/>
      <c r="D158" s="376"/>
      <c r="E158" s="376"/>
      <c r="F158" s="376"/>
      <c r="G158" s="376"/>
      <c r="H158" s="376"/>
      <c r="I158" s="376"/>
      <c r="J158" s="376"/>
      <c r="K158" s="376"/>
      <c r="L158" s="376"/>
      <c r="M158" s="376"/>
      <c r="N158" s="376"/>
      <c r="O158" s="376"/>
      <c r="P158" s="376"/>
      <c r="Q158" s="376"/>
      <c r="R158" s="376"/>
      <c r="S158" s="376"/>
      <c r="T158" s="376"/>
    </row>
    <row r="159" spans="1:30" x14ac:dyDescent="0.2">
      <c r="B159" s="371"/>
      <c r="C159" s="371"/>
      <c r="D159" s="371"/>
      <c r="E159" s="371"/>
      <c r="F159" s="371"/>
      <c r="G159" s="371"/>
      <c r="H159" s="371"/>
      <c r="I159" s="371"/>
      <c r="J159" s="371"/>
      <c r="K159" s="371"/>
      <c r="L159" s="371"/>
      <c r="M159" s="371"/>
      <c r="N159" s="371"/>
      <c r="O159" s="371"/>
      <c r="P159" s="371"/>
      <c r="Q159" s="371"/>
      <c r="R159" s="371"/>
      <c r="S159" s="371"/>
    </row>
    <row r="160" spans="1:30" ht="18" customHeight="1" x14ac:dyDescent="0.2">
      <c r="A160" s="373" t="s">
        <v>1229</v>
      </c>
      <c r="B160" s="373"/>
      <c r="C160" s="373"/>
      <c r="D160" s="373"/>
      <c r="E160" s="373"/>
      <c r="F160" s="373"/>
      <c r="G160" s="373"/>
      <c r="H160" s="373"/>
      <c r="I160" s="373"/>
      <c r="J160" s="373"/>
      <c r="K160" s="373"/>
      <c r="L160" s="373"/>
      <c r="M160" s="373"/>
      <c r="N160" s="373"/>
      <c r="O160" s="373"/>
      <c r="P160" s="373"/>
      <c r="Q160" s="373"/>
      <c r="R160" s="373"/>
      <c r="S160" s="373"/>
      <c r="T160" s="373"/>
    </row>
    <row r="161" spans="1:20" ht="18" customHeight="1" x14ac:dyDescent="0.2">
      <c r="A161" s="373"/>
      <c r="B161" s="373"/>
      <c r="C161" s="373"/>
      <c r="D161" s="373"/>
      <c r="E161" s="373"/>
      <c r="F161" s="373"/>
      <c r="G161" s="373"/>
      <c r="H161" s="373"/>
      <c r="I161" s="373"/>
      <c r="J161" s="373"/>
      <c r="K161" s="373"/>
      <c r="L161" s="373"/>
      <c r="M161" s="373"/>
      <c r="N161" s="373"/>
      <c r="O161" s="373"/>
      <c r="P161" s="373"/>
      <c r="Q161" s="373"/>
      <c r="R161" s="373"/>
      <c r="S161" s="373"/>
      <c r="T161" s="373"/>
    </row>
    <row r="162" spans="1:20" x14ac:dyDescent="0.2">
      <c r="A162" s="12"/>
    </row>
    <row r="163" spans="1:20" ht="18" x14ac:dyDescent="0.2">
      <c r="A163" s="372" t="s">
        <v>50</v>
      </c>
      <c r="B163" s="372"/>
      <c r="C163" s="372"/>
      <c r="D163" s="372"/>
      <c r="E163" s="372"/>
      <c r="F163" s="372"/>
      <c r="G163" s="372"/>
      <c r="H163" s="372"/>
      <c r="I163" s="372"/>
      <c r="J163" s="372"/>
      <c r="K163" s="372"/>
      <c r="L163" s="372"/>
      <c r="M163" s="372"/>
      <c r="N163" s="372"/>
      <c r="O163" s="372"/>
      <c r="P163" s="372"/>
      <c r="Q163" s="372"/>
      <c r="R163" s="372"/>
      <c r="S163" s="372"/>
      <c r="T163" s="372"/>
    </row>
    <row r="164" spans="1:20" ht="18" x14ac:dyDescent="0.2">
      <c r="A164" s="56"/>
    </row>
    <row r="165" spans="1:20" ht="85.5" customHeight="1" x14ac:dyDescent="0.2">
      <c r="A165" s="371" t="s">
        <v>1258</v>
      </c>
      <c r="B165" s="371"/>
      <c r="C165" s="371"/>
      <c r="D165" s="371"/>
      <c r="E165" s="371"/>
      <c r="F165" s="371"/>
      <c r="G165" s="371"/>
      <c r="H165" s="371"/>
      <c r="I165" s="371"/>
      <c r="J165" s="371"/>
      <c r="K165" s="371"/>
      <c r="L165" s="371"/>
      <c r="M165" s="371"/>
      <c r="N165" s="371"/>
      <c r="O165" s="371"/>
      <c r="P165" s="371"/>
      <c r="Q165" s="371"/>
      <c r="R165" s="371"/>
      <c r="S165" s="371"/>
      <c r="T165" s="371"/>
    </row>
    <row r="166" spans="1:20" x14ac:dyDescent="0.2">
      <c r="A166" s="57"/>
      <c r="B166" s="57"/>
      <c r="C166" s="57"/>
      <c r="D166" s="57"/>
      <c r="E166" s="57"/>
      <c r="F166" s="57"/>
      <c r="G166" s="57"/>
      <c r="H166" s="57"/>
      <c r="I166" s="57"/>
      <c r="J166" s="57"/>
      <c r="K166" s="57"/>
      <c r="L166" s="57"/>
      <c r="M166" s="57"/>
      <c r="N166" s="57"/>
      <c r="O166" s="57"/>
      <c r="P166" s="57"/>
      <c r="Q166" s="57"/>
      <c r="R166" s="57"/>
      <c r="S166" s="57"/>
      <c r="T166" s="57"/>
    </row>
    <row r="167" spans="1:20" ht="57.75" customHeight="1" x14ac:dyDescent="0.2">
      <c r="A167" s="371" t="s">
        <v>1259</v>
      </c>
      <c r="B167" s="371"/>
      <c r="C167" s="371"/>
      <c r="D167" s="371"/>
      <c r="E167" s="371"/>
      <c r="F167" s="371"/>
      <c r="G167" s="371"/>
      <c r="H167" s="371"/>
      <c r="I167" s="371"/>
      <c r="J167" s="371"/>
      <c r="K167" s="371"/>
      <c r="L167" s="371"/>
      <c r="M167" s="371"/>
      <c r="N167" s="371"/>
      <c r="O167" s="371"/>
      <c r="P167" s="371"/>
      <c r="Q167" s="371"/>
      <c r="R167" s="371"/>
      <c r="S167" s="371"/>
      <c r="T167" s="371"/>
    </row>
    <row r="168" spans="1:20" x14ac:dyDescent="0.2">
      <c r="A168" s="12"/>
    </row>
    <row r="169" spans="1:20" x14ac:dyDescent="0.2">
      <c r="A169" s="12"/>
    </row>
    <row r="170" spans="1:20" ht="204.75" customHeight="1" x14ac:dyDescent="0.2">
      <c r="A170" s="12"/>
    </row>
    <row r="171" spans="1:20" ht="30.75" customHeight="1" x14ac:dyDescent="0.2">
      <c r="A171" s="374"/>
      <c r="B171" s="374"/>
      <c r="C171" s="374"/>
      <c r="D171" s="374"/>
      <c r="E171" s="374"/>
      <c r="F171" s="374"/>
      <c r="G171" s="374"/>
      <c r="H171" s="374"/>
      <c r="I171" s="374"/>
      <c r="J171" s="374"/>
      <c r="K171" s="374"/>
      <c r="L171" s="374"/>
      <c r="M171" s="374"/>
      <c r="N171" s="374"/>
      <c r="O171" s="374"/>
      <c r="P171" s="374"/>
      <c r="Q171" s="374"/>
      <c r="R171" s="374"/>
      <c r="S171" s="374"/>
    </row>
    <row r="172" spans="1:20" x14ac:dyDescent="0.2">
      <c r="A172" s="57"/>
    </row>
    <row r="173" spans="1:20" x14ac:dyDescent="0.2">
      <c r="A173" s="371"/>
      <c r="B173" s="371"/>
      <c r="C173" s="371"/>
      <c r="D173" s="371"/>
      <c r="E173" s="371"/>
      <c r="F173" s="371"/>
      <c r="G173" s="371"/>
      <c r="H173" s="371"/>
      <c r="I173" s="371"/>
      <c r="J173" s="371"/>
      <c r="K173" s="371"/>
      <c r="L173" s="371"/>
      <c r="M173" s="371"/>
      <c r="N173" s="371"/>
      <c r="O173" s="371"/>
      <c r="P173" s="371"/>
      <c r="Q173" s="371"/>
      <c r="R173" s="371"/>
      <c r="S173" s="371"/>
      <c r="T173" s="371"/>
    </row>
    <row r="174" spans="1:20" ht="12.75" customHeight="1" x14ac:dyDescent="0.2">
      <c r="A174" s="57"/>
      <c r="B174" s="371"/>
      <c r="C174" s="371"/>
      <c r="D174" s="371"/>
      <c r="E174" s="371"/>
      <c r="F174" s="371"/>
      <c r="G174" s="371"/>
      <c r="H174" s="371"/>
      <c r="I174" s="371"/>
      <c r="J174" s="371"/>
      <c r="K174" s="371"/>
      <c r="L174" s="371"/>
      <c r="M174" s="371"/>
      <c r="N174" s="371"/>
      <c r="O174" s="371"/>
      <c r="P174" s="371"/>
      <c r="Q174" s="371"/>
      <c r="R174" s="371"/>
      <c r="S174" s="371"/>
      <c r="T174" s="371"/>
    </row>
    <row r="175" spans="1:20" ht="12.75" customHeight="1" x14ac:dyDescent="0.2">
      <c r="A175" s="57"/>
      <c r="B175" s="371"/>
      <c r="C175" s="371"/>
      <c r="D175" s="371"/>
      <c r="E175" s="371"/>
      <c r="F175" s="371"/>
      <c r="G175" s="371"/>
      <c r="H175" s="371"/>
      <c r="I175" s="371"/>
      <c r="J175" s="371"/>
      <c r="K175" s="371"/>
      <c r="L175" s="371"/>
      <c r="M175" s="371"/>
      <c r="N175" s="371"/>
      <c r="O175" s="371"/>
      <c r="P175" s="371"/>
      <c r="Q175" s="371"/>
      <c r="R175" s="371"/>
      <c r="S175" s="371"/>
      <c r="T175" s="371"/>
    </row>
    <row r="176" spans="1:20" ht="12.75" customHeight="1" x14ac:dyDescent="0.2">
      <c r="A176" s="57"/>
      <c r="B176" s="371"/>
      <c r="C176" s="371"/>
      <c r="D176" s="371"/>
      <c r="E176" s="371"/>
      <c r="F176" s="371"/>
      <c r="G176" s="371"/>
      <c r="H176" s="371"/>
      <c r="I176" s="371"/>
      <c r="J176" s="371"/>
      <c r="K176" s="371"/>
      <c r="L176" s="371"/>
      <c r="M176" s="371"/>
      <c r="N176" s="371"/>
      <c r="O176" s="371"/>
      <c r="P176" s="371"/>
      <c r="Q176" s="371"/>
      <c r="R176" s="371"/>
      <c r="S176" s="371"/>
      <c r="T176" s="371"/>
    </row>
    <row r="177" spans="1:20" ht="12.75" customHeight="1" x14ac:dyDescent="0.2">
      <c r="A177" s="57"/>
      <c r="B177" s="371"/>
      <c r="C177" s="371"/>
      <c r="D177" s="371"/>
      <c r="E177" s="371"/>
      <c r="F177" s="371"/>
      <c r="G177" s="371"/>
      <c r="H177" s="371"/>
      <c r="I177" s="371"/>
      <c r="J177" s="371"/>
      <c r="K177" s="371"/>
      <c r="L177" s="371"/>
      <c r="M177" s="371"/>
      <c r="N177" s="371"/>
      <c r="O177" s="371"/>
      <c r="P177" s="371"/>
      <c r="Q177" s="371"/>
      <c r="R177" s="371"/>
      <c r="S177" s="371"/>
      <c r="T177" s="371"/>
    </row>
    <row r="178" spans="1:20" ht="12.75" customHeight="1" x14ac:dyDescent="0.2">
      <c r="A178" s="57"/>
      <c r="B178" s="371"/>
      <c r="C178" s="371"/>
      <c r="D178" s="371"/>
      <c r="E178" s="371"/>
      <c r="F178" s="371"/>
      <c r="G178" s="371"/>
      <c r="H178" s="371"/>
      <c r="I178" s="371"/>
      <c r="J178" s="371"/>
      <c r="K178" s="371"/>
      <c r="L178" s="371"/>
      <c r="M178" s="371"/>
      <c r="N178" s="371"/>
      <c r="O178" s="371"/>
      <c r="P178" s="371"/>
      <c r="Q178" s="371"/>
      <c r="R178" s="371"/>
      <c r="S178" s="371"/>
      <c r="T178" s="371"/>
    </row>
    <row r="179" spans="1:20" ht="12.75" customHeight="1" x14ac:dyDescent="0.2">
      <c r="A179" s="57"/>
      <c r="B179" s="371"/>
      <c r="C179" s="371"/>
      <c r="D179" s="371"/>
      <c r="E179" s="371"/>
      <c r="F179" s="371"/>
      <c r="G179" s="371"/>
      <c r="H179" s="371"/>
      <c r="I179" s="371"/>
      <c r="J179" s="371"/>
      <c r="K179" s="371"/>
      <c r="L179" s="371"/>
      <c r="M179" s="371"/>
      <c r="N179" s="371"/>
      <c r="O179" s="371"/>
      <c r="P179" s="371"/>
      <c r="Q179" s="371"/>
      <c r="R179" s="371"/>
      <c r="S179" s="371"/>
      <c r="T179" s="371"/>
    </row>
    <row r="180" spans="1:20" ht="12.75" customHeight="1" x14ac:dyDescent="0.2">
      <c r="A180" s="57"/>
      <c r="B180" s="371"/>
      <c r="C180" s="371"/>
      <c r="D180" s="371"/>
      <c r="E180" s="371"/>
      <c r="F180" s="371"/>
      <c r="G180" s="371"/>
      <c r="H180" s="371"/>
      <c r="I180" s="371"/>
      <c r="J180" s="371"/>
      <c r="K180" s="371"/>
      <c r="L180" s="371"/>
      <c r="M180" s="371"/>
      <c r="N180" s="371"/>
      <c r="O180" s="371"/>
      <c r="P180" s="371"/>
      <c r="Q180" s="371"/>
      <c r="R180" s="371"/>
      <c r="S180" s="371"/>
      <c r="T180" s="371"/>
    </row>
    <row r="181" spans="1:20" ht="12.75" customHeight="1" x14ac:dyDescent="0.2">
      <c r="A181" s="57"/>
      <c r="B181" s="371"/>
      <c r="C181" s="371"/>
      <c r="D181" s="371"/>
      <c r="E181" s="371"/>
      <c r="F181" s="371"/>
      <c r="G181" s="371"/>
      <c r="H181" s="371"/>
      <c r="I181" s="371"/>
      <c r="J181" s="371"/>
      <c r="K181" s="371"/>
      <c r="L181" s="371"/>
      <c r="M181" s="371"/>
      <c r="N181" s="371"/>
      <c r="O181" s="371"/>
      <c r="P181" s="371"/>
      <c r="Q181" s="371"/>
      <c r="R181" s="371"/>
      <c r="S181" s="371"/>
      <c r="T181" s="371"/>
    </row>
    <row r="182" spans="1:20" ht="12.75" customHeight="1" x14ac:dyDescent="0.2">
      <c r="A182" s="57"/>
      <c r="B182" s="371"/>
      <c r="C182" s="371"/>
      <c r="D182" s="371"/>
      <c r="E182" s="371"/>
      <c r="F182" s="371"/>
      <c r="G182" s="371"/>
      <c r="H182" s="371"/>
      <c r="I182" s="371"/>
      <c r="J182" s="371"/>
      <c r="K182" s="371"/>
      <c r="L182" s="371"/>
      <c r="M182" s="371"/>
      <c r="N182" s="371"/>
      <c r="O182" s="371"/>
      <c r="P182" s="371"/>
      <c r="Q182" s="371"/>
      <c r="R182" s="371"/>
      <c r="S182" s="371"/>
      <c r="T182" s="371"/>
    </row>
    <row r="183" spans="1:20" ht="12.75" customHeight="1" x14ac:dyDescent="0.2">
      <c r="A183" s="57"/>
      <c r="B183" s="371"/>
      <c r="C183" s="371"/>
      <c r="D183" s="371"/>
      <c r="E183" s="371"/>
      <c r="F183" s="371"/>
      <c r="G183" s="371"/>
      <c r="H183" s="371"/>
      <c r="I183" s="371"/>
      <c r="J183" s="371"/>
      <c r="K183" s="371"/>
      <c r="L183" s="371"/>
      <c r="M183" s="371"/>
      <c r="N183" s="371"/>
      <c r="O183" s="371"/>
      <c r="P183" s="371"/>
      <c r="Q183" s="371"/>
      <c r="R183" s="371"/>
      <c r="S183" s="371"/>
      <c r="T183" s="371"/>
    </row>
    <row r="184" spans="1:20" ht="12.75" customHeight="1" x14ac:dyDescent="0.2">
      <c r="A184" s="57"/>
      <c r="B184" s="371"/>
      <c r="C184" s="371"/>
      <c r="D184" s="371"/>
      <c r="E184" s="371"/>
      <c r="F184" s="371"/>
      <c r="G184" s="371"/>
      <c r="H184" s="371"/>
      <c r="I184" s="371"/>
      <c r="J184" s="371"/>
      <c r="K184" s="371"/>
      <c r="L184" s="371"/>
      <c r="M184" s="371"/>
      <c r="N184" s="371"/>
      <c r="O184" s="371"/>
      <c r="P184" s="371"/>
      <c r="Q184" s="371"/>
      <c r="R184" s="371"/>
      <c r="S184" s="371"/>
      <c r="T184" s="371"/>
    </row>
    <row r="185" spans="1:20" ht="12.75" customHeight="1" x14ac:dyDescent="0.2">
      <c r="A185" s="57"/>
      <c r="B185" s="371"/>
      <c r="C185" s="371"/>
      <c r="D185" s="371"/>
      <c r="E185" s="371"/>
      <c r="F185" s="371"/>
      <c r="G185" s="371"/>
      <c r="H185" s="371"/>
      <c r="I185" s="371"/>
      <c r="J185" s="371"/>
      <c r="K185" s="371"/>
      <c r="L185" s="371"/>
      <c r="M185" s="371"/>
      <c r="N185" s="371"/>
      <c r="O185" s="371"/>
      <c r="P185" s="371"/>
      <c r="Q185" s="371"/>
      <c r="R185" s="371"/>
      <c r="S185" s="371"/>
      <c r="T185" s="371"/>
    </row>
    <row r="186" spans="1:20" ht="12.75" customHeight="1" x14ac:dyDescent="0.2">
      <c r="A186" s="57"/>
      <c r="B186" s="371"/>
      <c r="C186" s="371"/>
      <c r="D186" s="371"/>
      <c r="E186" s="371"/>
      <c r="F186" s="371"/>
      <c r="G186" s="371"/>
      <c r="H186" s="371"/>
      <c r="I186" s="371"/>
      <c r="J186" s="371"/>
      <c r="K186" s="371"/>
      <c r="L186" s="371"/>
      <c r="M186" s="371"/>
      <c r="N186" s="371"/>
      <c r="O186" s="371"/>
      <c r="P186" s="371"/>
      <c r="Q186" s="371"/>
      <c r="R186" s="371"/>
      <c r="S186" s="371"/>
      <c r="T186" s="371"/>
    </row>
    <row r="187" spans="1:20" ht="12.75" customHeight="1" x14ac:dyDescent="0.2">
      <c r="A187" s="57"/>
      <c r="B187" s="313"/>
      <c r="C187" s="313"/>
      <c r="D187" s="313"/>
      <c r="E187" s="313"/>
      <c r="F187" s="313"/>
      <c r="G187" s="313"/>
      <c r="H187" s="313"/>
      <c r="I187" s="313"/>
      <c r="J187" s="313"/>
      <c r="K187" s="313"/>
      <c r="L187" s="313"/>
      <c r="M187" s="313"/>
      <c r="N187" s="313"/>
      <c r="O187" s="313"/>
      <c r="P187" s="313"/>
      <c r="Q187" s="313"/>
      <c r="R187" s="313"/>
      <c r="S187" s="313"/>
      <c r="T187" s="313"/>
    </row>
    <row r="188" spans="1:20" ht="12.75" customHeight="1" x14ac:dyDescent="0.2">
      <c r="A188" s="57"/>
      <c r="B188" s="313"/>
      <c r="C188" s="313"/>
      <c r="D188" s="313"/>
      <c r="E188" s="313"/>
      <c r="F188" s="313"/>
      <c r="G188" s="313"/>
      <c r="H188" s="313"/>
      <c r="I188" s="313"/>
      <c r="J188" s="313"/>
      <c r="K188" s="313"/>
      <c r="L188" s="313"/>
      <c r="M188" s="313"/>
      <c r="N188" s="313"/>
      <c r="O188" s="313"/>
      <c r="P188" s="313"/>
      <c r="Q188" s="313"/>
      <c r="R188" s="313"/>
      <c r="S188" s="313"/>
      <c r="T188" s="313"/>
    </row>
    <row r="189" spans="1:20" ht="12.75" customHeight="1" x14ac:dyDescent="0.2">
      <c r="A189" s="57"/>
      <c r="B189" s="371"/>
      <c r="C189" s="371"/>
      <c r="D189" s="371"/>
      <c r="E189" s="371"/>
      <c r="F189" s="371"/>
      <c r="G189" s="371"/>
      <c r="H189" s="371"/>
      <c r="I189" s="371"/>
      <c r="J189" s="371"/>
      <c r="K189" s="371"/>
      <c r="L189" s="371"/>
      <c r="M189" s="371"/>
      <c r="N189" s="371"/>
      <c r="O189" s="371"/>
      <c r="P189" s="371"/>
      <c r="Q189" s="371"/>
      <c r="R189" s="371"/>
      <c r="S189" s="371"/>
      <c r="T189" s="371"/>
    </row>
    <row r="190" spans="1:20" ht="12.75" customHeight="1" x14ac:dyDescent="0.2">
      <c r="A190" s="57"/>
      <c r="B190" s="371"/>
      <c r="C190" s="371"/>
      <c r="D190" s="371"/>
      <c r="E190" s="371"/>
      <c r="F190" s="371"/>
      <c r="G190" s="371"/>
      <c r="H190" s="371"/>
      <c r="I190" s="371"/>
      <c r="J190" s="371"/>
      <c r="K190" s="371"/>
      <c r="L190" s="371"/>
      <c r="M190" s="371"/>
      <c r="N190" s="371"/>
      <c r="O190" s="371"/>
      <c r="P190" s="371"/>
      <c r="Q190" s="371"/>
      <c r="R190" s="371"/>
      <c r="S190" s="371"/>
      <c r="T190" s="371"/>
    </row>
    <row r="191" spans="1:20" ht="12.75" customHeight="1" x14ac:dyDescent="0.2">
      <c r="A191" s="57"/>
      <c r="B191" s="371"/>
      <c r="C191" s="371"/>
      <c r="D191" s="371"/>
      <c r="E191" s="371"/>
      <c r="F191" s="371"/>
      <c r="G191" s="371"/>
      <c r="H191" s="371"/>
      <c r="I191" s="371"/>
      <c r="J191" s="371"/>
      <c r="K191" s="371"/>
      <c r="L191" s="371"/>
      <c r="M191" s="371"/>
      <c r="N191" s="371"/>
      <c r="O191" s="371"/>
      <c r="P191" s="371"/>
      <c r="Q191" s="371"/>
      <c r="R191" s="371"/>
      <c r="S191" s="371"/>
      <c r="T191" s="371"/>
    </row>
    <row r="196" spans="1:20" x14ac:dyDescent="0.2">
      <c r="A196" s="376" t="str">
        <f>DocNo._Version_No.</f>
        <v>S-612D Version 1.0</v>
      </c>
      <c r="B196" s="376"/>
      <c r="C196" s="376"/>
      <c r="D196" s="376"/>
      <c r="E196" s="376"/>
      <c r="F196" s="376"/>
      <c r="G196" s="376"/>
      <c r="H196" s="376"/>
      <c r="I196" s="376"/>
      <c r="J196" s="376"/>
      <c r="K196" s="376"/>
      <c r="L196" s="376"/>
      <c r="M196" s="376"/>
      <c r="N196" s="376"/>
      <c r="O196" s="376"/>
      <c r="P196" s="376"/>
      <c r="Q196" s="376"/>
      <c r="R196" s="376"/>
      <c r="S196" s="376"/>
      <c r="T196" s="376"/>
    </row>
  </sheetData>
  <sheetProtection algorithmName="SHA-512" hashValue="tVSSUL2xh9eL0ah8uLCr6GXS3TaH+q4WzNpWgTwrEcsM4e0l4ThG9bEPXPHYX3J2nNd5aFUTcljuGnXGhfuVoQ==" saltValue="AXMyhLDFbnfNyFyTXHbdPA==" spinCount="100000" sheet="1" objects="1" scenarios="1"/>
  <mergeCells count="47">
    <mergeCell ref="B186:T186"/>
    <mergeCell ref="B189:T189"/>
    <mergeCell ref="B190:T190"/>
    <mergeCell ref="B191:T191"/>
    <mergeCell ref="A196:T196"/>
    <mergeCell ref="B181:T181"/>
    <mergeCell ref="B182:T182"/>
    <mergeCell ref="B183:T183"/>
    <mergeCell ref="B184:T184"/>
    <mergeCell ref="B185:T185"/>
    <mergeCell ref="P3:P4"/>
    <mergeCell ref="A125:S125"/>
    <mergeCell ref="A127:T127"/>
    <mergeCell ref="A9:T9"/>
    <mergeCell ref="A122:T123"/>
    <mergeCell ref="A10:T10"/>
    <mergeCell ref="A11:T11"/>
    <mergeCell ref="A12:T12"/>
    <mergeCell ref="A129:T129"/>
    <mergeCell ref="A131:T131"/>
    <mergeCell ref="A135:T135"/>
    <mergeCell ref="A137:T137"/>
    <mergeCell ref="A133:T133"/>
    <mergeCell ref="B139:T139"/>
    <mergeCell ref="B140:T140"/>
    <mergeCell ref="B142:T142"/>
    <mergeCell ref="B144:T144"/>
    <mergeCell ref="B149:S149"/>
    <mergeCell ref="B150:S150"/>
    <mergeCell ref="B152:S152"/>
    <mergeCell ref="B154:S155"/>
    <mergeCell ref="B157:S157"/>
    <mergeCell ref="B159:S159"/>
    <mergeCell ref="A158:T158"/>
    <mergeCell ref="A163:T163"/>
    <mergeCell ref="A167:T167"/>
    <mergeCell ref="A165:T165"/>
    <mergeCell ref="A160:T161"/>
    <mergeCell ref="A171:S171"/>
    <mergeCell ref="B178:T178"/>
    <mergeCell ref="B179:T179"/>
    <mergeCell ref="B180:T180"/>
    <mergeCell ref="A173:T173"/>
    <mergeCell ref="B174:T174"/>
    <mergeCell ref="B175:T175"/>
    <mergeCell ref="B176:T176"/>
    <mergeCell ref="B177:T177"/>
  </mergeCells>
  <pageMargins left="0.19685039370078741" right="0.19685039370078741" top="0.19685039370078741" bottom="0.19685039370078741" header="0.31496062992125984" footer="0.31496062992125984"/>
  <pageSetup paperSize="9" scale="98" orientation="portrait" r:id="rId1"/>
  <rowBreaks count="2" manualBreakCount="2">
    <brk id="120" max="19" man="1"/>
    <brk id="158" max="19"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BB347"/>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118" customWidth="1"/>
    <col min="41" max="41" width="2.42578125" style="118" hidden="1" customWidth="1"/>
    <col min="42" max="42" width="8" style="129" hidden="1" customWidth="1"/>
    <col min="43" max="44" width="20.85546875" style="150" hidden="1" customWidth="1"/>
    <col min="45" max="46" width="20.85546875" style="129" hidden="1" customWidth="1"/>
    <col min="47" max="54" width="20.85546875" style="129" customWidth="1"/>
    <col min="55" max="16384" width="9.140625" style="118"/>
  </cols>
  <sheetData>
    <row r="1" spans="1:54"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149"/>
      <c r="AR1" s="149"/>
      <c r="AS1" s="86"/>
      <c r="AT1" s="86"/>
      <c r="AU1" s="86"/>
      <c r="AV1" s="86"/>
      <c r="AW1" s="86"/>
      <c r="AX1" s="86"/>
      <c r="AY1" s="86"/>
      <c r="AZ1" s="86"/>
      <c r="BA1" s="86"/>
      <c r="BB1" s="86"/>
    </row>
    <row r="2" spans="1:54"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N2" s="88"/>
      <c r="AO2" s="88"/>
      <c r="AP2" s="85"/>
      <c r="AQ2" s="149"/>
      <c r="AR2" s="149"/>
      <c r="AS2" s="86"/>
      <c r="AT2" s="86"/>
      <c r="AU2" s="86"/>
      <c r="AV2" s="86"/>
      <c r="AW2" s="86"/>
      <c r="AX2" s="86"/>
      <c r="AY2" s="86"/>
      <c r="AZ2" s="86"/>
      <c r="BA2" s="86"/>
      <c r="BB2" s="86"/>
    </row>
    <row r="3" spans="1:54"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N3" s="88"/>
      <c r="AO3" s="88"/>
      <c r="AP3" s="52" t="s">
        <v>253</v>
      </c>
      <c r="AQ3" s="183"/>
      <c r="AR3" s="183"/>
      <c r="AS3" s="183"/>
      <c r="AT3" s="183"/>
      <c r="AU3" s="183"/>
      <c r="AV3" s="183"/>
      <c r="AW3" s="86"/>
      <c r="AX3" s="86"/>
      <c r="AY3" s="86"/>
      <c r="AZ3" s="86"/>
      <c r="BA3" s="86"/>
      <c r="BB3" s="86"/>
    </row>
    <row r="4" spans="1:54"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N4" s="88"/>
      <c r="AO4" s="88"/>
      <c r="AP4" s="69"/>
      <c r="AQ4" s="183"/>
      <c r="AR4" s="183"/>
      <c r="AS4" s="183"/>
      <c r="AT4" s="183"/>
      <c r="AU4" s="183"/>
      <c r="AV4" s="183"/>
      <c r="AW4" s="86"/>
      <c r="AX4" s="86"/>
      <c r="AY4" s="86"/>
      <c r="AZ4" s="86"/>
      <c r="BA4" s="86"/>
      <c r="BB4" s="86"/>
    </row>
    <row r="5" spans="1:54" ht="13.7" customHeight="1" x14ac:dyDescent="0.2">
      <c r="A5" s="89">
        <f>ROW()</f>
        <v>5</v>
      </c>
      <c r="B5" s="438">
        <v>6.9</v>
      </c>
      <c r="C5" s="428"/>
      <c r="D5" s="428"/>
      <c r="E5" s="428"/>
      <c r="F5" s="433" t="s">
        <v>414</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N5" s="88"/>
      <c r="AO5" s="88"/>
      <c r="AP5" s="182"/>
      <c r="AQ5" s="220"/>
      <c r="AR5" s="215"/>
      <c r="AS5" s="215"/>
      <c r="AT5" s="182"/>
      <c r="AU5" s="215"/>
      <c r="AV5" s="182"/>
      <c r="AW5" s="85"/>
      <c r="AX5" s="85"/>
      <c r="AY5" s="85"/>
      <c r="AZ5" s="85"/>
      <c r="BA5" s="85"/>
      <c r="BB5" s="85"/>
    </row>
    <row r="6" spans="1:54" ht="13.7" customHeight="1" x14ac:dyDescent="0.2">
      <c r="A6" s="89">
        <f>ROW()</f>
        <v>6</v>
      </c>
      <c r="B6" s="434"/>
      <c r="C6" s="435"/>
      <c r="D6" s="435"/>
      <c r="E6" s="436"/>
      <c r="F6" s="447" t="s">
        <v>415</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N6" s="88"/>
      <c r="AO6" s="88"/>
      <c r="AP6" s="182"/>
      <c r="AQ6" s="220"/>
      <c r="AR6" s="215"/>
      <c r="AS6" s="215"/>
      <c r="AT6" s="182"/>
      <c r="AU6" s="215"/>
      <c r="AV6" s="182"/>
      <c r="AW6" s="85"/>
      <c r="AX6" s="85"/>
      <c r="AY6" s="85"/>
      <c r="AZ6" s="85"/>
      <c r="BA6" s="85"/>
      <c r="BB6" s="85"/>
    </row>
    <row r="7" spans="1:54" ht="13.7" customHeight="1" x14ac:dyDescent="0.2">
      <c r="A7" s="89">
        <f>ROW()</f>
        <v>7</v>
      </c>
      <c r="B7" s="430"/>
      <c r="C7" s="431"/>
      <c r="D7" s="431"/>
      <c r="E7" s="432"/>
      <c r="F7" s="447"/>
      <c r="G7" s="448"/>
      <c r="H7" s="448"/>
      <c r="I7" s="448"/>
      <c r="J7" s="448"/>
      <c r="K7" s="448"/>
      <c r="L7" s="449"/>
      <c r="M7" s="434" t="s">
        <v>416</v>
      </c>
      <c r="N7" s="435"/>
      <c r="O7" s="435"/>
      <c r="P7" s="435"/>
      <c r="Q7" s="435"/>
      <c r="R7" s="436"/>
      <c r="S7" s="434" t="s">
        <v>269</v>
      </c>
      <c r="T7" s="435"/>
      <c r="U7" s="435"/>
      <c r="V7" s="435"/>
      <c r="W7" s="435"/>
      <c r="X7" s="436"/>
      <c r="Y7" s="434" t="s">
        <v>417</v>
      </c>
      <c r="Z7" s="435"/>
      <c r="AA7" s="435"/>
      <c r="AB7" s="435"/>
      <c r="AC7" s="435"/>
      <c r="AD7" s="436"/>
      <c r="AE7" s="425"/>
      <c r="AF7" s="426"/>
      <c r="AG7" s="426"/>
      <c r="AH7" s="426"/>
      <c r="AI7" s="426"/>
      <c r="AJ7" s="426"/>
      <c r="AK7" s="426"/>
      <c r="AL7" s="427"/>
      <c r="AM7" s="359"/>
      <c r="AN7" s="88"/>
      <c r="AO7" s="88"/>
      <c r="AP7" s="182"/>
      <c r="AQ7" s="220"/>
      <c r="AR7" s="215"/>
      <c r="AS7" s="215"/>
      <c r="AT7" s="182"/>
      <c r="AU7" s="215"/>
      <c r="AV7" s="182"/>
      <c r="AW7" s="85"/>
      <c r="AX7" s="85"/>
      <c r="AY7" s="85"/>
      <c r="AZ7" s="85"/>
      <c r="BA7" s="85"/>
      <c r="BB7" s="85"/>
    </row>
    <row r="8" spans="1:54" ht="13.7" customHeight="1" x14ac:dyDescent="0.2">
      <c r="A8" s="89">
        <f>ROW()</f>
        <v>8</v>
      </c>
      <c r="B8" s="430"/>
      <c r="C8" s="431"/>
      <c r="D8" s="431"/>
      <c r="E8" s="432"/>
      <c r="F8" s="430" t="s">
        <v>893</v>
      </c>
      <c r="G8" s="431"/>
      <c r="H8" s="431"/>
      <c r="I8" s="431"/>
      <c r="J8" s="431"/>
      <c r="K8" s="431"/>
      <c r="L8" s="432"/>
      <c r="M8" s="541" t="s">
        <v>179</v>
      </c>
      <c r="N8" s="541"/>
      <c r="O8" s="541"/>
      <c r="P8" s="444" t="str">
        <f>IF(units="Select","",AS8)</f>
        <v/>
      </c>
      <c r="Q8" s="444"/>
      <c r="R8" s="444"/>
      <c r="S8" s="541" t="s">
        <v>179</v>
      </c>
      <c r="T8" s="541"/>
      <c r="U8" s="541"/>
      <c r="V8" s="444" t="str">
        <f>IF(units="Select","",AS9)</f>
        <v/>
      </c>
      <c r="W8" s="444"/>
      <c r="X8" s="444"/>
      <c r="Y8" s="541" t="s">
        <v>179</v>
      </c>
      <c r="Z8" s="541"/>
      <c r="AA8" s="541"/>
      <c r="AB8" s="491" t="s">
        <v>418</v>
      </c>
      <c r="AC8" s="491"/>
      <c r="AD8" s="491"/>
      <c r="AE8" s="425"/>
      <c r="AF8" s="426"/>
      <c r="AG8" s="426"/>
      <c r="AH8" s="426"/>
      <c r="AI8" s="426"/>
      <c r="AJ8" s="426"/>
      <c r="AK8" s="426"/>
      <c r="AL8" s="427"/>
      <c r="AM8" s="359"/>
      <c r="AN8" s="88"/>
      <c r="AO8" s="88"/>
      <c r="AP8" s="161" t="s">
        <v>66</v>
      </c>
      <c r="AQ8" s="159" t="s">
        <v>419</v>
      </c>
      <c r="AR8" s="178" t="s">
        <v>301</v>
      </c>
      <c r="AS8" s="224" t="str">
        <f>IF(units=unit_usc,AR8,AQ8)</f>
        <v>l/min</v>
      </c>
      <c r="AT8" s="179"/>
      <c r="AU8" s="215"/>
      <c r="AV8" s="182"/>
      <c r="AW8" s="85"/>
      <c r="AX8" s="85"/>
      <c r="AY8" s="85"/>
      <c r="AZ8" s="85"/>
      <c r="BA8" s="85"/>
      <c r="BB8" s="85"/>
    </row>
    <row r="9" spans="1:54" ht="13.7" customHeight="1" x14ac:dyDescent="0.2">
      <c r="A9" s="89">
        <f>ROW()</f>
        <v>9</v>
      </c>
      <c r="B9" s="430"/>
      <c r="C9" s="431"/>
      <c r="D9" s="431"/>
      <c r="E9" s="432"/>
      <c r="F9" s="430" t="s">
        <v>235</v>
      </c>
      <c r="G9" s="431"/>
      <c r="H9" s="431"/>
      <c r="I9" s="431"/>
      <c r="J9" s="431"/>
      <c r="K9" s="431"/>
      <c r="L9" s="432"/>
      <c r="M9" s="541" t="s">
        <v>179</v>
      </c>
      <c r="N9" s="541"/>
      <c r="O9" s="541"/>
      <c r="P9" s="444" t="str">
        <f>IF(units="Select","",AS8)</f>
        <v/>
      </c>
      <c r="Q9" s="444"/>
      <c r="R9" s="444"/>
      <c r="S9" s="541" t="s">
        <v>179</v>
      </c>
      <c r="T9" s="541"/>
      <c r="U9" s="541"/>
      <c r="V9" s="444" t="str">
        <f>IF(units="Select","",AS9)</f>
        <v/>
      </c>
      <c r="W9" s="444"/>
      <c r="X9" s="444"/>
      <c r="Y9" s="541" t="s">
        <v>179</v>
      </c>
      <c r="Z9" s="541"/>
      <c r="AA9" s="541"/>
      <c r="AB9" s="491" t="s">
        <v>418</v>
      </c>
      <c r="AC9" s="491"/>
      <c r="AD9" s="491"/>
      <c r="AE9" s="425"/>
      <c r="AF9" s="426"/>
      <c r="AG9" s="426"/>
      <c r="AH9" s="426"/>
      <c r="AI9" s="426"/>
      <c r="AJ9" s="426"/>
      <c r="AK9" s="426"/>
      <c r="AL9" s="427"/>
      <c r="AM9" s="359"/>
      <c r="AN9" s="88"/>
      <c r="AO9" s="88"/>
      <c r="AP9" s="157"/>
      <c r="AQ9" s="159" t="s">
        <v>86</v>
      </c>
      <c r="AR9" s="159" t="s">
        <v>85</v>
      </c>
      <c r="AS9" s="224" t="str">
        <f>IF(units=unit_usc,AR9,AQ9)</f>
        <v>bar g</v>
      </c>
      <c r="AT9" s="227"/>
      <c r="AU9" s="215"/>
      <c r="AV9" s="182"/>
      <c r="AW9" s="85"/>
      <c r="AX9" s="85"/>
      <c r="AY9" s="85"/>
      <c r="AZ9" s="85"/>
      <c r="BA9" s="85"/>
      <c r="BB9" s="85"/>
    </row>
    <row r="10" spans="1:54" ht="13.7" customHeight="1" x14ac:dyDescent="0.2">
      <c r="A10" s="89">
        <f>ROW()</f>
        <v>10</v>
      </c>
      <c r="B10" s="430"/>
      <c r="C10" s="431"/>
      <c r="D10" s="431"/>
      <c r="E10" s="432"/>
      <c r="F10" s="430" t="s">
        <v>894</v>
      </c>
      <c r="G10" s="431"/>
      <c r="H10" s="431"/>
      <c r="I10" s="431"/>
      <c r="J10" s="431"/>
      <c r="K10" s="431"/>
      <c r="L10" s="432"/>
      <c r="M10" s="541" t="s">
        <v>179</v>
      </c>
      <c r="N10" s="541"/>
      <c r="O10" s="541"/>
      <c r="P10" s="444" t="str">
        <f>IF(units="Select","",AS8)</f>
        <v/>
      </c>
      <c r="Q10" s="444"/>
      <c r="R10" s="444"/>
      <c r="S10" s="541" t="s">
        <v>179</v>
      </c>
      <c r="T10" s="541"/>
      <c r="U10" s="541"/>
      <c r="V10" s="444" t="str">
        <f>IF(units="Select","",AS9)</f>
        <v/>
      </c>
      <c r="W10" s="444"/>
      <c r="X10" s="444"/>
      <c r="Y10" s="541" t="s">
        <v>179</v>
      </c>
      <c r="Z10" s="541"/>
      <c r="AA10" s="541"/>
      <c r="AB10" s="491" t="s">
        <v>418</v>
      </c>
      <c r="AC10" s="491"/>
      <c r="AD10" s="491"/>
      <c r="AE10" s="425"/>
      <c r="AF10" s="426"/>
      <c r="AG10" s="426"/>
      <c r="AH10" s="426"/>
      <c r="AI10" s="426"/>
      <c r="AJ10" s="426"/>
      <c r="AK10" s="426"/>
      <c r="AL10" s="427"/>
      <c r="AM10" s="359"/>
      <c r="AN10" s="88"/>
      <c r="AO10" s="88"/>
      <c r="AP10" s="182"/>
      <c r="AQ10" s="220"/>
      <c r="AR10" s="215"/>
      <c r="AS10" s="237"/>
      <c r="AT10" s="182"/>
      <c r="AU10" s="215"/>
      <c r="AV10" s="182"/>
      <c r="AW10" s="85"/>
      <c r="AX10" s="85"/>
      <c r="AY10" s="85"/>
      <c r="AZ10" s="85"/>
      <c r="BA10" s="85"/>
      <c r="BB10" s="85"/>
    </row>
    <row r="11" spans="1:54" ht="13.7" customHeight="1" x14ac:dyDescent="0.2">
      <c r="A11" s="89">
        <f>ROW()</f>
        <v>11</v>
      </c>
      <c r="B11" s="430"/>
      <c r="C11" s="431"/>
      <c r="D11" s="431"/>
      <c r="E11" s="432"/>
      <c r="F11" s="447" t="s">
        <v>420</v>
      </c>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9"/>
      <c r="AE11" s="425"/>
      <c r="AF11" s="426"/>
      <c r="AG11" s="426"/>
      <c r="AH11" s="426"/>
      <c r="AI11" s="426"/>
      <c r="AJ11" s="426"/>
      <c r="AK11" s="426"/>
      <c r="AL11" s="427"/>
      <c r="AM11" s="359"/>
      <c r="AN11" s="88"/>
      <c r="AO11" s="88"/>
      <c r="AP11" s="182"/>
      <c r="AQ11" s="304"/>
      <c r="AR11" s="188"/>
      <c r="AS11" s="305"/>
      <c r="AT11" s="182"/>
      <c r="AU11" s="215"/>
      <c r="AV11" s="182"/>
      <c r="AW11" s="85"/>
      <c r="AX11" s="85"/>
      <c r="AY11" s="85"/>
      <c r="AZ11" s="85"/>
      <c r="BA11" s="85"/>
      <c r="BB11" s="85"/>
    </row>
    <row r="12" spans="1:54" ht="13.7" customHeight="1" x14ac:dyDescent="0.2">
      <c r="A12" s="89">
        <f>ROW()</f>
        <v>12</v>
      </c>
      <c r="B12" s="430"/>
      <c r="C12" s="431"/>
      <c r="D12" s="431"/>
      <c r="E12" s="432"/>
      <c r="F12" s="571" t="s">
        <v>890</v>
      </c>
      <c r="G12" s="572"/>
      <c r="H12" s="572"/>
      <c r="I12" s="572"/>
      <c r="J12" s="572"/>
      <c r="K12" s="572"/>
      <c r="L12" s="572"/>
      <c r="M12" s="572"/>
      <c r="N12" s="572"/>
      <c r="O12" s="572"/>
      <c r="P12" s="572"/>
      <c r="Q12" s="572"/>
      <c r="R12" s="572"/>
      <c r="S12" s="572"/>
      <c r="T12" s="572"/>
      <c r="U12" s="572"/>
      <c r="V12" s="572"/>
      <c r="W12" s="572"/>
      <c r="X12" s="573"/>
      <c r="Y12" s="541" t="s">
        <v>179</v>
      </c>
      <c r="Z12" s="541"/>
      <c r="AA12" s="541"/>
      <c r="AB12" s="444" t="str">
        <f>IF(units="Select","",AS12)</f>
        <v/>
      </c>
      <c r="AC12" s="444"/>
      <c r="AD12" s="444"/>
      <c r="AE12" s="425"/>
      <c r="AF12" s="426"/>
      <c r="AG12" s="426"/>
      <c r="AH12" s="426"/>
      <c r="AI12" s="426"/>
      <c r="AJ12" s="426"/>
      <c r="AK12" s="426"/>
      <c r="AL12" s="427"/>
      <c r="AM12" s="359"/>
      <c r="AN12" s="88"/>
      <c r="AO12" s="88"/>
      <c r="AP12" s="182"/>
      <c r="AQ12" s="159" t="s">
        <v>86</v>
      </c>
      <c r="AR12" s="159" t="s">
        <v>85</v>
      </c>
      <c r="AS12" s="224" t="str">
        <f>IF(units=unit_usc,AR12,AQ12)</f>
        <v>bar g</v>
      </c>
      <c r="AT12" s="182"/>
      <c r="AU12" s="215"/>
      <c r="AV12" s="182"/>
      <c r="AW12" s="85"/>
      <c r="AX12" s="85"/>
      <c r="AY12" s="85"/>
      <c r="AZ12" s="85"/>
      <c r="BA12" s="85"/>
      <c r="BB12" s="85"/>
    </row>
    <row r="13" spans="1:54" ht="13.7" customHeight="1" x14ac:dyDescent="0.2">
      <c r="A13" s="89">
        <f>ROW()</f>
        <v>13</v>
      </c>
      <c r="B13" s="430"/>
      <c r="C13" s="431"/>
      <c r="D13" s="431"/>
      <c r="E13" s="432"/>
      <c r="F13" s="571" t="s">
        <v>891</v>
      </c>
      <c r="G13" s="572"/>
      <c r="H13" s="572"/>
      <c r="I13" s="572"/>
      <c r="J13" s="572"/>
      <c r="K13" s="572"/>
      <c r="L13" s="572"/>
      <c r="M13" s="572"/>
      <c r="N13" s="572"/>
      <c r="O13" s="572"/>
      <c r="P13" s="572"/>
      <c r="Q13" s="572"/>
      <c r="R13" s="572"/>
      <c r="S13" s="572"/>
      <c r="T13" s="572"/>
      <c r="U13" s="572"/>
      <c r="V13" s="572"/>
      <c r="W13" s="572"/>
      <c r="X13" s="573"/>
      <c r="Y13" s="541" t="s">
        <v>179</v>
      </c>
      <c r="Z13" s="541"/>
      <c r="AA13" s="541"/>
      <c r="AB13" s="444" t="str">
        <f>IF(units="Select","",AS13)</f>
        <v/>
      </c>
      <c r="AC13" s="444"/>
      <c r="AD13" s="444"/>
      <c r="AE13" s="425"/>
      <c r="AF13" s="426"/>
      <c r="AG13" s="426"/>
      <c r="AH13" s="426"/>
      <c r="AI13" s="426"/>
      <c r="AJ13" s="426"/>
      <c r="AK13" s="426"/>
      <c r="AL13" s="427"/>
      <c r="AM13" s="359"/>
      <c r="AN13" s="88"/>
      <c r="AO13" s="88"/>
      <c r="AP13" s="182"/>
      <c r="AQ13" s="159" t="s">
        <v>86</v>
      </c>
      <c r="AR13" s="159" t="s">
        <v>85</v>
      </c>
      <c r="AS13" s="224" t="str">
        <f>IF(units=unit_usc,AR13,AQ13)</f>
        <v>bar g</v>
      </c>
      <c r="AT13" s="182"/>
      <c r="AU13" s="215"/>
      <c r="AV13" s="182"/>
      <c r="AW13" s="85"/>
      <c r="AX13" s="85"/>
      <c r="AY13" s="85"/>
      <c r="AZ13" s="85"/>
      <c r="BA13" s="85"/>
      <c r="BB13" s="85"/>
    </row>
    <row r="14" spans="1:54" ht="13.7" customHeight="1" x14ac:dyDescent="0.2">
      <c r="A14" s="89">
        <f>ROW()</f>
        <v>14</v>
      </c>
      <c r="B14" s="430"/>
      <c r="C14" s="431"/>
      <c r="D14" s="431"/>
      <c r="E14" s="432"/>
      <c r="F14" s="571" t="s">
        <v>892</v>
      </c>
      <c r="G14" s="572"/>
      <c r="H14" s="572"/>
      <c r="I14" s="572"/>
      <c r="J14" s="572"/>
      <c r="K14" s="572"/>
      <c r="L14" s="572"/>
      <c r="M14" s="572"/>
      <c r="N14" s="572"/>
      <c r="O14" s="572"/>
      <c r="P14" s="572"/>
      <c r="Q14" s="572"/>
      <c r="R14" s="572"/>
      <c r="S14" s="572"/>
      <c r="T14" s="572"/>
      <c r="U14" s="572"/>
      <c r="V14" s="572"/>
      <c r="W14" s="572"/>
      <c r="X14" s="573"/>
      <c r="Y14" s="541" t="s">
        <v>179</v>
      </c>
      <c r="Z14" s="541"/>
      <c r="AA14" s="541"/>
      <c r="AB14" s="444" t="str">
        <f>IF(units="Select","",AS14)</f>
        <v/>
      </c>
      <c r="AC14" s="444"/>
      <c r="AD14" s="444"/>
      <c r="AE14" s="425"/>
      <c r="AF14" s="426"/>
      <c r="AG14" s="426"/>
      <c r="AH14" s="426"/>
      <c r="AI14" s="426"/>
      <c r="AJ14" s="426"/>
      <c r="AK14" s="426"/>
      <c r="AL14" s="427"/>
      <c r="AM14" s="359"/>
      <c r="AN14" s="88"/>
      <c r="AO14" s="88"/>
      <c r="AP14" s="182"/>
      <c r="AQ14" s="159" t="s">
        <v>86</v>
      </c>
      <c r="AR14" s="159" t="s">
        <v>85</v>
      </c>
      <c r="AS14" s="224" t="str">
        <f>IF(units=unit_usc,AR14,AQ14)</f>
        <v>bar g</v>
      </c>
      <c r="AT14" s="182"/>
      <c r="AU14" s="215"/>
      <c r="AV14" s="182"/>
      <c r="AW14" s="85"/>
      <c r="AX14" s="85"/>
      <c r="AY14" s="85"/>
      <c r="AZ14" s="85"/>
      <c r="BA14" s="85"/>
      <c r="BB14" s="85"/>
    </row>
    <row r="15" spans="1:54" ht="13.7" customHeight="1" x14ac:dyDescent="0.2">
      <c r="A15" s="89">
        <f>ROW()</f>
        <v>15</v>
      </c>
      <c r="B15" s="430"/>
      <c r="C15" s="431"/>
      <c r="D15" s="431"/>
      <c r="E15" s="432"/>
      <c r="F15" s="571" t="s">
        <v>247</v>
      </c>
      <c r="G15" s="572"/>
      <c r="H15" s="572"/>
      <c r="I15" s="572"/>
      <c r="J15" s="572"/>
      <c r="K15" s="572"/>
      <c r="L15" s="572"/>
      <c r="M15" s="572"/>
      <c r="N15" s="572"/>
      <c r="O15" s="572"/>
      <c r="P15" s="572"/>
      <c r="Q15" s="572"/>
      <c r="R15" s="572"/>
      <c r="S15" s="572"/>
      <c r="T15" s="572"/>
      <c r="U15" s="572"/>
      <c r="V15" s="572"/>
      <c r="W15" s="572"/>
      <c r="X15" s="573"/>
      <c r="Y15" s="541" t="s">
        <v>179</v>
      </c>
      <c r="Z15" s="541"/>
      <c r="AA15" s="541"/>
      <c r="AB15" s="444" t="str">
        <f>IF(units="Select","",AS15)</f>
        <v/>
      </c>
      <c r="AC15" s="444"/>
      <c r="AD15" s="444"/>
      <c r="AE15" s="425"/>
      <c r="AF15" s="426"/>
      <c r="AG15" s="426"/>
      <c r="AH15" s="426"/>
      <c r="AI15" s="426"/>
      <c r="AJ15" s="426"/>
      <c r="AK15" s="426"/>
      <c r="AL15" s="427"/>
      <c r="AM15" s="359"/>
      <c r="AN15" s="88"/>
      <c r="AO15" s="88"/>
      <c r="AP15" s="182"/>
      <c r="AQ15" s="159" t="s">
        <v>86</v>
      </c>
      <c r="AR15" s="159" t="s">
        <v>85</v>
      </c>
      <c r="AS15" s="224" t="str">
        <f>IF(units=unit_usc,AR15,AQ15)</f>
        <v>bar g</v>
      </c>
      <c r="AT15" s="182"/>
      <c r="AU15" s="215"/>
      <c r="AV15" s="182"/>
      <c r="AW15" s="85"/>
      <c r="AX15" s="85"/>
      <c r="AY15" s="85"/>
      <c r="AZ15" s="85"/>
      <c r="BA15" s="85"/>
      <c r="BB15" s="85"/>
    </row>
    <row r="16" spans="1:54" ht="13.7" customHeight="1" x14ac:dyDescent="0.2">
      <c r="A16" s="89">
        <f>ROW()</f>
        <v>16</v>
      </c>
      <c r="B16" s="294"/>
      <c r="C16" s="295"/>
      <c r="D16" s="295"/>
      <c r="E16" s="296"/>
      <c r="F16" s="447" t="s">
        <v>421</v>
      </c>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9"/>
      <c r="AE16" s="425"/>
      <c r="AF16" s="426"/>
      <c r="AG16" s="426"/>
      <c r="AH16" s="426"/>
      <c r="AI16" s="426"/>
      <c r="AJ16" s="426"/>
      <c r="AK16" s="426"/>
      <c r="AL16" s="427"/>
      <c r="AM16" s="359"/>
      <c r="AN16" s="88"/>
      <c r="AO16" s="88"/>
      <c r="AP16" s="182"/>
      <c r="AQ16" s="299"/>
      <c r="AR16" s="299"/>
      <c r="AS16" s="237"/>
      <c r="AT16" s="182"/>
      <c r="AU16" s="215"/>
      <c r="AV16" s="182"/>
      <c r="AW16" s="85"/>
      <c r="AX16" s="85"/>
      <c r="AY16" s="85"/>
      <c r="AZ16" s="85"/>
      <c r="BA16" s="85"/>
      <c r="BB16" s="85"/>
    </row>
    <row r="17" spans="1:54" ht="13.7" customHeight="1" x14ac:dyDescent="0.2">
      <c r="A17" s="89">
        <f>ROW()</f>
        <v>17</v>
      </c>
      <c r="B17" s="294"/>
      <c r="C17" s="295"/>
      <c r="D17" s="295"/>
      <c r="E17" s="296"/>
      <c r="F17" s="430" t="s">
        <v>463</v>
      </c>
      <c r="G17" s="431"/>
      <c r="H17" s="431"/>
      <c r="I17" s="431"/>
      <c r="J17" s="431"/>
      <c r="K17" s="431"/>
      <c r="L17" s="431"/>
      <c r="M17" s="431"/>
      <c r="N17" s="431"/>
      <c r="O17" s="431"/>
      <c r="P17" s="431"/>
      <c r="Q17" s="431"/>
      <c r="R17" s="431"/>
      <c r="S17" s="431"/>
      <c r="T17" s="431"/>
      <c r="U17" s="568" t="s">
        <v>66</v>
      </c>
      <c r="V17" s="568"/>
      <c r="W17" s="568"/>
      <c r="X17" s="568"/>
      <c r="Y17" s="568"/>
      <c r="Z17" s="568"/>
      <c r="AA17" s="568"/>
      <c r="AB17" s="568"/>
      <c r="AC17" s="568"/>
      <c r="AD17" s="569"/>
      <c r="AE17" s="425"/>
      <c r="AF17" s="426"/>
      <c r="AG17" s="426"/>
      <c r="AH17" s="426"/>
      <c r="AI17" s="426"/>
      <c r="AJ17" s="426"/>
      <c r="AK17" s="426"/>
      <c r="AL17" s="427"/>
      <c r="AM17" s="359"/>
      <c r="AN17" s="88"/>
      <c r="AO17" s="88"/>
      <c r="AP17" s="161" t="s">
        <v>66</v>
      </c>
      <c r="AQ17" s="298" t="s">
        <v>1244</v>
      </c>
      <c r="AR17" s="298" t="s">
        <v>1245</v>
      </c>
      <c r="AS17" s="222" t="s">
        <v>1246</v>
      </c>
      <c r="AT17" s="182"/>
      <c r="AU17" s="215"/>
      <c r="AV17" s="182"/>
      <c r="AW17" s="85"/>
      <c r="AX17" s="85"/>
      <c r="AY17" s="85"/>
      <c r="AZ17" s="85"/>
      <c r="BA17" s="85"/>
      <c r="BB17" s="85"/>
    </row>
    <row r="18" spans="1:54" ht="13.7" customHeight="1" x14ac:dyDescent="0.2">
      <c r="A18" s="89">
        <f>ROW()</f>
        <v>18</v>
      </c>
      <c r="B18" s="430"/>
      <c r="C18" s="431"/>
      <c r="D18" s="431"/>
      <c r="E18" s="432"/>
      <c r="F18" s="430"/>
      <c r="G18" s="431"/>
      <c r="H18" s="431"/>
      <c r="I18" s="431"/>
      <c r="J18" s="431"/>
      <c r="K18" s="431"/>
      <c r="L18" s="431"/>
      <c r="M18" s="431"/>
      <c r="N18" s="431"/>
      <c r="O18" s="431"/>
      <c r="P18" s="431"/>
      <c r="Q18" s="431"/>
      <c r="R18" s="432"/>
      <c r="S18" s="491" t="s">
        <v>1242</v>
      </c>
      <c r="T18" s="491"/>
      <c r="U18" s="491"/>
      <c r="V18" s="491"/>
      <c r="W18" s="491"/>
      <c r="X18" s="491"/>
      <c r="Y18" s="491" t="s">
        <v>1243</v>
      </c>
      <c r="Z18" s="491"/>
      <c r="AA18" s="491"/>
      <c r="AB18" s="491"/>
      <c r="AC18" s="491"/>
      <c r="AD18" s="491"/>
      <c r="AE18" s="425"/>
      <c r="AF18" s="426"/>
      <c r="AG18" s="426"/>
      <c r="AH18" s="426"/>
      <c r="AI18" s="426"/>
      <c r="AJ18" s="426"/>
      <c r="AK18" s="426"/>
      <c r="AL18" s="427"/>
      <c r="AM18" s="359"/>
      <c r="AN18" s="88"/>
      <c r="AO18" s="88"/>
      <c r="AP18" s="182"/>
      <c r="AQ18" s="220"/>
      <c r="AR18" s="215"/>
      <c r="AS18" s="305"/>
      <c r="AT18" s="182"/>
      <c r="AU18" s="215"/>
      <c r="AV18" s="182"/>
      <c r="AW18" s="85"/>
      <c r="AX18" s="85"/>
      <c r="AY18" s="85"/>
      <c r="AZ18" s="85"/>
      <c r="BA18" s="85"/>
      <c r="BB18" s="85"/>
    </row>
    <row r="19" spans="1:54" ht="13.7" customHeight="1" x14ac:dyDescent="0.2">
      <c r="A19" s="89">
        <f>ROW()</f>
        <v>19</v>
      </c>
      <c r="B19" s="430"/>
      <c r="C19" s="431"/>
      <c r="D19" s="431"/>
      <c r="E19" s="432"/>
      <c r="F19" s="430" t="s">
        <v>895</v>
      </c>
      <c r="G19" s="431"/>
      <c r="H19" s="431"/>
      <c r="I19" s="431"/>
      <c r="J19" s="431"/>
      <c r="K19" s="431"/>
      <c r="L19" s="431"/>
      <c r="M19" s="431"/>
      <c r="N19" s="431"/>
      <c r="O19" s="431"/>
      <c r="P19" s="431"/>
      <c r="Q19" s="431"/>
      <c r="R19" s="432"/>
      <c r="S19" s="541" t="s">
        <v>179</v>
      </c>
      <c r="T19" s="541"/>
      <c r="U19" s="541"/>
      <c r="V19" s="504" t="str">
        <f>IF(units="Select","",AS19)</f>
        <v/>
      </c>
      <c r="W19" s="466"/>
      <c r="X19" s="467"/>
      <c r="Y19" s="541" t="s">
        <v>179</v>
      </c>
      <c r="Z19" s="541"/>
      <c r="AA19" s="541"/>
      <c r="AB19" s="504" t="str">
        <f>IF(units="Select","",AS19)</f>
        <v/>
      </c>
      <c r="AC19" s="466"/>
      <c r="AD19" s="467"/>
      <c r="AE19" s="425"/>
      <c r="AF19" s="426"/>
      <c r="AG19" s="426"/>
      <c r="AH19" s="426"/>
      <c r="AI19" s="426"/>
      <c r="AJ19" s="426"/>
      <c r="AK19" s="426"/>
      <c r="AL19" s="427"/>
      <c r="AM19" s="359"/>
      <c r="AN19" s="88"/>
      <c r="AO19" s="88"/>
      <c r="AP19" s="182"/>
      <c r="AQ19" s="159" t="s">
        <v>86</v>
      </c>
      <c r="AR19" s="159" t="s">
        <v>85</v>
      </c>
      <c r="AS19" s="224" t="str">
        <f>IF(units=unit_usc,AR19,AQ19)</f>
        <v>bar g</v>
      </c>
      <c r="AT19" s="182"/>
      <c r="AU19" s="215"/>
      <c r="AV19" s="182"/>
      <c r="AW19" s="85"/>
      <c r="AX19" s="85"/>
      <c r="AY19" s="85"/>
      <c r="AZ19" s="85"/>
      <c r="BA19" s="85"/>
      <c r="BB19" s="85"/>
    </row>
    <row r="20" spans="1:54" ht="13.7" customHeight="1" x14ac:dyDescent="0.2">
      <c r="A20" s="89">
        <f>ROW()</f>
        <v>20</v>
      </c>
      <c r="B20" s="430"/>
      <c r="C20" s="431"/>
      <c r="D20" s="431"/>
      <c r="E20" s="432"/>
      <c r="F20" s="430" t="s">
        <v>896</v>
      </c>
      <c r="G20" s="431"/>
      <c r="H20" s="431"/>
      <c r="I20" s="431"/>
      <c r="J20" s="431"/>
      <c r="K20" s="431"/>
      <c r="L20" s="431"/>
      <c r="M20" s="431"/>
      <c r="N20" s="431"/>
      <c r="O20" s="431"/>
      <c r="P20" s="431"/>
      <c r="Q20" s="431"/>
      <c r="R20" s="432"/>
      <c r="S20" s="541" t="s">
        <v>179</v>
      </c>
      <c r="T20" s="541"/>
      <c r="U20" s="541"/>
      <c r="V20" s="504" t="str">
        <f>IF(units="Select","",AS20)</f>
        <v/>
      </c>
      <c r="W20" s="466"/>
      <c r="X20" s="467"/>
      <c r="Y20" s="541" t="s">
        <v>179</v>
      </c>
      <c r="Z20" s="541"/>
      <c r="AA20" s="541"/>
      <c r="AB20" s="504" t="str">
        <f>IF(units="Select","",AS20)</f>
        <v/>
      </c>
      <c r="AC20" s="466"/>
      <c r="AD20" s="467"/>
      <c r="AE20" s="425"/>
      <c r="AF20" s="426"/>
      <c r="AG20" s="426"/>
      <c r="AH20" s="426"/>
      <c r="AI20" s="426"/>
      <c r="AJ20" s="426"/>
      <c r="AK20" s="426"/>
      <c r="AL20" s="427"/>
      <c r="AM20" s="359"/>
      <c r="AN20" s="88"/>
      <c r="AO20" s="88"/>
      <c r="AP20" s="182"/>
      <c r="AQ20" s="159" t="s">
        <v>86</v>
      </c>
      <c r="AR20" s="159" t="s">
        <v>85</v>
      </c>
      <c r="AS20" s="224" t="str">
        <f>IF(units=unit_usc,AR20,AQ20)</f>
        <v>bar g</v>
      </c>
      <c r="AT20" s="182"/>
      <c r="AU20" s="215"/>
      <c r="AV20" s="182"/>
      <c r="AW20" s="85"/>
      <c r="AX20" s="85"/>
      <c r="AY20" s="85"/>
      <c r="AZ20" s="85"/>
      <c r="BA20" s="85"/>
      <c r="BB20" s="85"/>
    </row>
    <row r="21" spans="1:54" ht="13.7" customHeight="1" x14ac:dyDescent="0.2">
      <c r="A21" s="89">
        <f>ROW()</f>
        <v>21</v>
      </c>
      <c r="B21" s="430"/>
      <c r="C21" s="431"/>
      <c r="D21" s="431"/>
      <c r="E21" s="432"/>
      <c r="F21" s="430" t="s">
        <v>897</v>
      </c>
      <c r="G21" s="431"/>
      <c r="H21" s="431"/>
      <c r="I21" s="431"/>
      <c r="J21" s="431"/>
      <c r="K21" s="431"/>
      <c r="L21" s="431"/>
      <c r="M21" s="431"/>
      <c r="N21" s="431"/>
      <c r="O21" s="431"/>
      <c r="P21" s="431"/>
      <c r="Q21" s="431"/>
      <c r="R21" s="432"/>
      <c r="S21" s="541" t="s">
        <v>179</v>
      </c>
      <c r="T21" s="541"/>
      <c r="U21" s="541"/>
      <c r="V21" s="504" t="str">
        <f>IF(units="Select","",AS21)</f>
        <v/>
      </c>
      <c r="W21" s="466"/>
      <c r="X21" s="467"/>
      <c r="Y21" s="541" t="s">
        <v>179</v>
      </c>
      <c r="Z21" s="541"/>
      <c r="AA21" s="541"/>
      <c r="AB21" s="504" t="str">
        <f>IF(units="Select","",AS21)</f>
        <v/>
      </c>
      <c r="AC21" s="466"/>
      <c r="AD21" s="467"/>
      <c r="AE21" s="425"/>
      <c r="AF21" s="426"/>
      <c r="AG21" s="426"/>
      <c r="AH21" s="426"/>
      <c r="AI21" s="426"/>
      <c r="AJ21" s="426"/>
      <c r="AK21" s="426"/>
      <c r="AL21" s="427"/>
      <c r="AM21" s="359"/>
      <c r="AN21" s="88"/>
      <c r="AO21" s="88"/>
      <c r="AP21" s="182"/>
      <c r="AQ21" s="159" t="s">
        <v>84</v>
      </c>
      <c r="AR21" s="159" t="s">
        <v>83</v>
      </c>
      <c r="AS21" s="224" t="str">
        <f>IF(units=unit_usc,AR21,AQ21)</f>
        <v>°C</v>
      </c>
      <c r="AT21" s="179"/>
      <c r="AU21" s="215"/>
      <c r="AV21" s="182"/>
      <c r="AW21" s="85"/>
      <c r="AX21" s="85"/>
      <c r="AY21" s="85"/>
      <c r="AZ21" s="85"/>
      <c r="BA21" s="85"/>
      <c r="BB21" s="85"/>
    </row>
    <row r="22" spans="1:54" ht="13.7" customHeight="1" x14ac:dyDescent="0.2">
      <c r="A22" s="89">
        <f>ROW()</f>
        <v>22</v>
      </c>
      <c r="B22" s="430"/>
      <c r="C22" s="431"/>
      <c r="D22" s="431"/>
      <c r="E22" s="432"/>
      <c r="F22" s="430" t="s">
        <v>245</v>
      </c>
      <c r="G22" s="431"/>
      <c r="H22" s="431"/>
      <c r="I22" s="431"/>
      <c r="J22" s="431"/>
      <c r="K22" s="431"/>
      <c r="L22" s="431"/>
      <c r="M22" s="431"/>
      <c r="N22" s="431"/>
      <c r="O22" s="431"/>
      <c r="P22" s="431"/>
      <c r="Q22" s="431"/>
      <c r="R22" s="432"/>
      <c r="S22" s="541" t="s">
        <v>179</v>
      </c>
      <c r="T22" s="541"/>
      <c r="U22" s="541"/>
      <c r="V22" s="504" t="str">
        <f>IF(units="Select","",AS22)</f>
        <v/>
      </c>
      <c r="W22" s="466"/>
      <c r="X22" s="467"/>
      <c r="Y22" s="541" t="s">
        <v>179</v>
      </c>
      <c r="Z22" s="541"/>
      <c r="AA22" s="541"/>
      <c r="AB22" s="504" t="str">
        <f>IF(units="Select","",AS22)</f>
        <v/>
      </c>
      <c r="AC22" s="466"/>
      <c r="AD22" s="467"/>
      <c r="AE22" s="425"/>
      <c r="AF22" s="426"/>
      <c r="AG22" s="426"/>
      <c r="AH22" s="426"/>
      <c r="AI22" s="426"/>
      <c r="AJ22" s="426"/>
      <c r="AK22" s="426"/>
      <c r="AL22" s="427"/>
      <c r="AM22" s="359"/>
      <c r="AN22" s="88"/>
      <c r="AO22" s="88"/>
      <c r="AP22" s="179"/>
      <c r="AQ22" s="221" t="s">
        <v>288</v>
      </c>
      <c r="AR22" s="221" t="s">
        <v>114</v>
      </c>
      <c r="AS22" s="224" t="str">
        <f>IF(units=unit_usc,AR22,AQ22)</f>
        <v>m²K/W</v>
      </c>
      <c r="AT22" s="182"/>
      <c r="AU22" s="182"/>
      <c r="AV22" s="182"/>
      <c r="AW22" s="85"/>
      <c r="AX22" s="85"/>
      <c r="AY22" s="85"/>
      <c r="AZ22" s="85"/>
      <c r="BA22" s="85"/>
      <c r="BB22" s="85"/>
    </row>
    <row r="23" spans="1:54" ht="13.7" customHeight="1" x14ac:dyDescent="0.2">
      <c r="A23" s="89">
        <f>ROW()</f>
        <v>23</v>
      </c>
      <c r="B23" s="430" t="s">
        <v>1221</v>
      </c>
      <c r="C23" s="431"/>
      <c r="D23" s="431"/>
      <c r="E23" s="432"/>
      <c r="F23" s="430" t="s">
        <v>1220</v>
      </c>
      <c r="G23" s="431"/>
      <c r="H23" s="431"/>
      <c r="I23" s="431"/>
      <c r="J23" s="431"/>
      <c r="K23" s="431"/>
      <c r="L23" s="431"/>
      <c r="M23" s="431"/>
      <c r="N23" s="431"/>
      <c r="O23" s="431"/>
      <c r="P23" s="431"/>
      <c r="Q23" s="431"/>
      <c r="R23" s="431"/>
      <c r="S23" s="431"/>
      <c r="T23" s="431"/>
      <c r="U23" s="539" t="s">
        <v>502</v>
      </c>
      <c r="V23" s="539"/>
      <c r="W23" s="539"/>
      <c r="X23" s="539"/>
      <c r="Y23" s="539"/>
      <c r="Z23" s="539"/>
      <c r="AA23" s="539"/>
      <c r="AB23" s="539"/>
      <c r="AC23" s="539"/>
      <c r="AD23" s="540"/>
      <c r="AE23" s="348"/>
      <c r="AF23" s="349"/>
      <c r="AG23" s="349"/>
      <c r="AH23" s="349"/>
      <c r="AI23" s="349"/>
      <c r="AJ23" s="349"/>
      <c r="AK23" s="349"/>
      <c r="AL23" s="350"/>
      <c r="AM23" s="359"/>
      <c r="AN23" s="88"/>
      <c r="AO23" s="88"/>
      <c r="AP23" s="263" t="s">
        <v>66</v>
      </c>
      <c r="AQ23" s="272" t="s">
        <v>502</v>
      </c>
      <c r="AR23" s="221" t="s">
        <v>501</v>
      </c>
      <c r="AS23" s="194"/>
      <c r="AT23" s="182"/>
      <c r="AU23" s="182"/>
      <c r="AV23" s="182"/>
      <c r="AW23" s="85"/>
      <c r="AX23" s="85"/>
      <c r="AY23" s="85"/>
      <c r="AZ23" s="85"/>
      <c r="BA23" s="85"/>
      <c r="BB23" s="85"/>
    </row>
    <row r="24" spans="1:54" ht="13.7" customHeight="1" x14ac:dyDescent="0.2">
      <c r="A24" s="89">
        <f>ROW()</f>
        <v>24</v>
      </c>
      <c r="B24" s="430"/>
      <c r="C24" s="431"/>
      <c r="D24" s="431"/>
      <c r="E24" s="432"/>
      <c r="F24" s="430" t="s">
        <v>898</v>
      </c>
      <c r="G24" s="431"/>
      <c r="H24" s="431"/>
      <c r="I24" s="431"/>
      <c r="J24" s="431"/>
      <c r="K24" s="431"/>
      <c r="L24" s="431"/>
      <c r="M24" s="431"/>
      <c r="N24" s="431"/>
      <c r="O24" s="431"/>
      <c r="P24" s="431"/>
      <c r="Q24" s="431"/>
      <c r="R24" s="431"/>
      <c r="S24" s="431"/>
      <c r="T24" s="431"/>
      <c r="U24" s="437" t="s">
        <v>179</v>
      </c>
      <c r="V24" s="437"/>
      <c r="W24" s="437"/>
      <c r="X24" s="437"/>
      <c r="Y24" s="437"/>
      <c r="Z24" s="437"/>
      <c r="AA24" s="437"/>
      <c r="AB24" s="466" t="str">
        <f>IF(units="Select","",AS24)</f>
        <v/>
      </c>
      <c r="AC24" s="466"/>
      <c r="AD24" s="467"/>
      <c r="AE24" s="425"/>
      <c r="AF24" s="426"/>
      <c r="AG24" s="426"/>
      <c r="AH24" s="426"/>
      <c r="AI24" s="426"/>
      <c r="AJ24" s="426"/>
      <c r="AK24" s="426"/>
      <c r="AL24" s="427"/>
      <c r="AM24" s="359"/>
      <c r="AN24" s="88"/>
      <c r="AO24" s="88"/>
      <c r="AP24" s="182"/>
      <c r="AQ24" s="222" t="s">
        <v>424</v>
      </c>
      <c r="AR24" s="223" t="s">
        <v>425</v>
      </c>
      <c r="AS24" s="201" t="str">
        <f>IF(units=unit_usc,AR24,AQ24)</f>
        <v>m²</v>
      </c>
      <c r="AT24" s="182"/>
      <c r="AU24" s="215"/>
      <c r="AV24" s="182"/>
      <c r="AW24" s="85"/>
      <c r="AX24" s="85"/>
      <c r="AY24" s="85"/>
      <c r="AZ24" s="85"/>
      <c r="BA24" s="85"/>
      <c r="BB24" s="85"/>
    </row>
    <row r="25" spans="1:54" ht="13.7" customHeight="1" x14ac:dyDescent="0.2">
      <c r="A25" s="89">
        <f>ROW()</f>
        <v>25</v>
      </c>
      <c r="B25" s="430"/>
      <c r="C25" s="431"/>
      <c r="D25" s="431"/>
      <c r="E25" s="432"/>
      <c r="F25" s="430" t="s">
        <v>899</v>
      </c>
      <c r="G25" s="431"/>
      <c r="H25" s="431"/>
      <c r="I25" s="431"/>
      <c r="J25" s="431"/>
      <c r="K25" s="431"/>
      <c r="L25" s="431"/>
      <c r="M25" s="431"/>
      <c r="N25" s="431"/>
      <c r="O25" s="431"/>
      <c r="P25" s="431"/>
      <c r="Q25" s="431"/>
      <c r="R25" s="431"/>
      <c r="S25" s="431"/>
      <c r="T25" s="431"/>
      <c r="U25" s="437" t="s">
        <v>179</v>
      </c>
      <c r="V25" s="437"/>
      <c r="W25" s="437"/>
      <c r="X25" s="437"/>
      <c r="Y25" s="437"/>
      <c r="Z25" s="437"/>
      <c r="AA25" s="437"/>
      <c r="AB25" s="466" t="str">
        <f>IF(units="Select","",AS25)</f>
        <v/>
      </c>
      <c r="AC25" s="466"/>
      <c r="AD25" s="467"/>
      <c r="AE25" s="425"/>
      <c r="AF25" s="426"/>
      <c r="AG25" s="426"/>
      <c r="AH25" s="426"/>
      <c r="AI25" s="426"/>
      <c r="AJ25" s="426"/>
      <c r="AK25" s="426"/>
      <c r="AL25" s="427"/>
      <c r="AM25" s="359"/>
      <c r="AN25" s="88"/>
      <c r="AO25" s="88"/>
      <c r="AP25" s="188"/>
      <c r="AQ25" s="222" t="s">
        <v>426</v>
      </c>
      <c r="AR25" s="223" t="s">
        <v>427</v>
      </c>
      <c r="AS25" s="201" t="str">
        <f>IF(units=unit_usc,AR25,AQ25)</f>
        <v>kJ/h</v>
      </c>
      <c r="AT25" s="182"/>
      <c r="AU25" s="215"/>
      <c r="AV25" s="182"/>
      <c r="AW25" s="85"/>
      <c r="AX25" s="85"/>
      <c r="AY25" s="85"/>
      <c r="AZ25" s="85"/>
      <c r="BA25" s="85"/>
      <c r="BB25" s="85"/>
    </row>
    <row r="26" spans="1:54" ht="13.7" customHeight="1" x14ac:dyDescent="0.2">
      <c r="A26" s="89">
        <f>ROW()</f>
        <v>26</v>
      </c>
      <c r="B26" s="430"/>
      <c r="C26" s="431"/>
      <c r="D26" s="431"/>
      <c r="E26" s="432"/>
      <c r="F26" s="430" t="s">
        <v>900</v>
      </c>
      <c r="G26" s="431"/>
      <c r="H26" s="431"/>
      <c r="I26" s="431"/>
      <c r="J26" s="431"/>
      <c r="K26" s="431"/>
      <c r="L26" s="431"/>
      <c r="M26" s="431"/>
      <c r="N26" s="431"/>
      <c r="O26" s="431"/>
      <c r="P26" s="431"/>
      <c r="Q26" s="431"/>
      <c r="R26" s="431"/>
      <c r="S26" s="431"/>
      <c r="T26" s="431"/>
      <c r="U26" s="437" t="s">
        <v>66</v>
      </c>
      <c r="V26" s="437"/>
      <c r="W26" s="437"/>
      <c r="X26" s="437"/>
      <c r="Y26" s="437"/>
      <c r="Z26" s="437"/>
      <c r="AA26" s="437"/>
      <c r="AB26" s="437"/>
      <c r="AC26" s="437"/>
      <c r="AD26" s="437"/>
      <c r="AE26" s="425"/>
      <c r="AF26" s="426"/>
      <c r="AG26" s="426"/>
      <c r="AH26" s="426"/>
      <c r="AI26" s="426"/>
      <c r="AJ26" s="426"/>
      <c r="AK26" s="426"/>
      <c r="AL26" s="427"/>
      <c r="AM26" s="359"/>
      <c r="AN26" s="88"/>
      <c r="AO26" s="88"/>
      <c r="AP26" s="161" t="s">
        <v>66</v>
      </c>
      <c r="AQ26" s="222" t="s">
        <v>60</v>
      </c>
      <c r="AR26" s="223" t="s">
        <v>61</v>
      </c>
      <c r="AS26" s="215"/>
      <c r="AT26" s="182"/>
      <c r="AU26" s="215"/>
      <c r="AV26" s="182"/>
      <c r="AW26" s="85"/>
      <c r="AX26" s="85"/>
      <c r="AY26" s="85"/>
      <c r="AZ26" s="85"/>
      <c r="BA26" s="85"/>
      <c r="BB26" s="85"/>
    </row>
    <row r="27" spans="1:54" ht="13.7" customHeight="1" x14ac:dyDescent="0.2">
      <c r="A27" s="89">
        <f>ROW()</f>
        <v>27</v>
      </c>
      <c r="B27" s="430"/>
      <c r="C27" s="431"/>
      <c r="D27" s="431"/>
      <c r="E27" s="432"/>
      <c r="F27" s="430" t="s">
        <v>901</v>
      </c>
      <c r="G27" s="431"/>
      <c r="H27" s="431"/>
      <c r="I27" s="431"/>
      <c r="J27" s="431"/>
      <c r="K27" s="431"/>
      <c r="L27" s="431"/>
      <c r="M27" s="431"/>
      <c r="N27" s="431"/>
      <c r="O27" s="431"/>
      <c r="P27" s="431"/>
      <c r="Q27" s="431"/>
      <c r="R27" s="431"/>
      <c r="S27" s="431"/>
      <c r="T27" s="431"/>
      <c r="U27" s="562" t="s">
        <v>66</v>
      </c>
      <c r="V27" s="562"/>
      <c r="W27" s="562"/>
      <c r="X27" s="562"/>
      <c r="Y27" s="435" t="s">
        <v>1328</v>
      </c>
      <c r="Z27" s="435"/>
      <c r="AA27" s="435"/>
      <c r="AB27" s="435"/>
      <c r="AC27" s="462" t="s">
        <v>1329</v>
      </c>
      <c r="AD27" s="498"/>
      <c r="AE27" s="425"/>
      <c r="AF27" s="426"/>
      <c r="AG27" s="426"/>
      <c r="AH27" s="426"/>
      <c r="AI27" s="426"/>
      <c r="AJ27" s="426"/>
      <c r="AK27" s="426"/>
      <c r="AL27" s="427"/>
      <c r="AM27" s="359"/>
      <c r="AN27" s="88"/>
      <c r="AO27" s="88"/>
      <c r="AP27" s="161" t="s">
        <v>66</v>
      </c>
      <c r="AQ27" s="222" t="s">
        <v>60</v>
      </c>
      <c r="AR27" s="223" t="s">
        <v>61</v>
      </c>
      <c r="AS27" s="215"/>
      <c r="AT27" s="182"/>
      <c r="AU27" s="215"/>
      <c r="AV27" s="182"/>
      <c r="AW27" s="85"/>
      <c r="AX27" s="85"/>
      <c r="AY27" s="85"/>
      <c r="AZ27" s="85"/>
      <c r="BA27" s="85"/>
      <c r="BB27" s="85"/>
    </row>
    <row r="28" spans="1:54" ht="13.7" customHeight="1" x14ac:dyDescent="0.2">
      <c r="A28" s="89">
        <f>ROW()</f>
        <v>28</v>
      </c>
      <c r="B28" s="430"/>
      <c r="C28" s="431"/>
      <c r="D28" s="431"/>
      <c r="E28" s="432"/>
      <c r="F28" s="430" t="s">
        <v>902</v>
      </c>
      <c r="G28" s="431"/>
      <c r="H28" s="431"/>
      <c r="I28" s="431"/>
      <c r="J28" s="431"/>
      <c r="K28" s="431"/>
      <c r="L28" s="431"/>
      <c r="M28" s="431"/>
      <c r="N28" s="431"/>
      <c r="O28" s="431"/>
      <c r="P28" s="431"/>
      <c r="Q28" s="431"/>
      <c r="R28" s="431"/>
      <c r="S28" s="431"/>
      <c r="T28" s="431"/>
      <c r="U28" s="546" t="s">
        <v>179</v>
      </c>
      <c r="V28" s="547"/>
      <c r="W28" s="547"/>
      <c r="X28" s="547"/>
      <c r="Y28" s="547"/>
      <c r="Z28" s="547"/>
      <c r="AA28" s="547"/>
      <c r="AB28" s="547"/>
      <c r="AC28" s="547"/>
      <c r="AD28" s="547"/>
      <c r="AE28" s="425"/>
      <c r="AF28" s="426"/>
      <c r="AG28" s="426"/>
      <c r="AH28" s="426"/>
      <c r="AI28" s="426"/>
      <c r="AJ28" s="426"/>
      <c r="AK28" s="426"/>
      <c r="AL28" s="427"/>
      <c r="AM28" s="359"/>
      <c r="AN28" s="88"/>
      <c r="AO28" s="88"/>
      <c r="AP28" s="161" t="s">
        <v>66</v>
      </c>
      <c r="AQ28" s="222" t="s">
        <v>1193</v>
      </c>
      <c r="AR28" s="223" t="s">
        <v>1194</v>
      </c>
      <c r="AS28" s="178" t="s">
        <v>70</v>
      </c>
      <c r="AT28" s="182"/>
      <c r="AU28" s="215"/>
      <c r="AV28" s="182"/>
      <c r="AW28" s="85"/>
      <c r="AX28" s="85"/>
      <c r="AY28" s="85"/>
      <c r="AZ28" s="85"/>
      <c r="BA28" s="85"/>
      <c r="BB28" s="85"/>
    </row>
    <row r="29" spans="1:54" ht="13.7" customHeight="1" x14ac:dyDescent="0.2">
      <c r="A29" s="89">
        <f>ROW()</f>
        <v>29</v>
      </c>
      <c r="B29" s="430" t="s">
        <v>1192</v>
      </c>
      <c r="C29" s="431"/>
      <c r="D29" s="431"/>
      <c r="E29" s="432"/>
      <c r="F29" s="430" t="s">
        <v>1337</v>
      </c>
      <c r="G29" s="431"/>
      <c r="H29" s="431"/>
      <c r="I29" s="431"/>
      <c r="J29" s="431"/>
      <c r="K29" s="431"/>
      <c r="L29" s="431"/>
      <c r="M29" s="431"/>
      <c r="N29" s="431"/>
      <c r="O29" s="431"/>
      <c r="P29" s="431"/>
      <c r="Q29" s="431"/>
      <c r="R29" s="431"/>
      <c r="S29" s="431"/>
      <c r="T29" s="431"/>
      <c r="U29" s="540" t="s">
        <v>66</v>
      </c>
      <c r="V29" s="590"/>
      <c r="W29" s="590"/>
      <c r="X29" s="590"/>
      <c r="Y29" s="590"/>
      <c r="Z29" s="590"/>
      <c r="AA29" s="590"/>
      <c r="AB29" s="590"/>
      <c r="AC29" s="590"/>
      <c r="AD29" s="590"/>
      <c r="AE29" s="425"/>
      <c r="AF29" s="426"/>
      <c r="AG29" s="426"/>
      <c r="AH29" s="426"/>
      <c r="AI29" s="426"/>
      <c r="AJ29" s="426"/>
      <c r="AK29" s="426"/>
      <c r="AL29" s="427"/>
      <c r="AM29" s="359"/>
      <c r="AN29" s="88"/>
      <c r="AO29" s="88"/>
      <c r="AP29" s="191" t="s">
        <v>66</v>
      </c>
      <c r="AQ29" s="225" t="s">
        <v>148</v>
      </c>
      <c r="AR29" s="226" t="s">
        <v>149</v>
      </c>
      <c r="AS29" s="215"/>
      <c r="AT29" s="182"/>
      <c r="AU29" s="215"/>
      <c r="AV29" s="182"/>
      <c r="AW29" s="85"/>
      <c r="AX29" s="85"/>
      <c r="AY29" s="85"/>
      <c r="AZ29" s="85"/>
      <c r="BA29" s="85"/>
      <c r="BB29" s="85"/>
    </row>
    <row r="30" spans="1:54" ht="13.7" customHeight="1" x14ac:dyDescent="0.2">
      <c r="A30" s="89">
        <f>ROW()</f>
        <v>30</v>
      </c>
      <c r="B30" s="430" t="s">
        <v>1192</v>
      </c>
      <c r="C30" s="431"/>
      <c r="D30" s="431"/>
      <c r="E30" s="432"/>
      <c r="F30" s="430" t="s">
        <v>1338</v>
      </c>
      <c r="G30" s="431"/>
      <c r="H30" s="431"/>
      <c r="I30" s="431"/>
      <c r="J30" s="431"/>
      <c r="K30" s="431"/>
      <c r="L30" s="431"/>
      <c r="M30" s="431"/>
      <c r="N30" s="431"/>
      <c r="O30" s="431"/>
      <c r="P30" s="431"/>
      <c r="Q30" s="431"/>
      <c r="R30" s="431"/>
      <c r="S30" s="431"/>
      <c r="T30" s="431"/>
      <c r="U30" s="540" t="s">
        <v>66</v>
      </c>
      <c r="V30" s="590"/>
      <c r="W30" s="590"/>
      <c r="X30" s="590"/>
      <c r="Y30" s="590"/>
      <c r="Z30" s="590"/>
      <c r="AA30" s="590"/>
      <c r="AB30" s="590"/>
      <c r="AC30" s="590"/>
      <c r="AD30" s="590"/>
      <c r="AE30" s="348"/>
      <c r="AF30" s="349"/>
      <c r="AG30" s="349"/>
      <c r="AH30" s="349"/>
      <c r="AI30" s="349"/>
      <c r="AJ30" s="349"/>
      <c r="AK30" s="349"/>
      <c r="AL30" s="350"/>
      <c r="AM30" s="359"/>
      <c r="AN30" s="88"/>
      <c r="AO30" s="88"/>
      <c r="AP30" s="191" t="s">
        <v>66</v>
      </c>
      <c r="AQ30" s="225" t="s">
        <v>148</v>
      </c>
      <c r="AR30" s="226" t="s">
        <v>149</v>
      </c>
      <c r="AS30" s="215"/>
      <c r="AT30" s="182"/>
      <c r="AU30" s="215"/>
      <c r="AV30" s="182"/>
      <c r="AW30" s="85"/>
      <c r="AX30" s="85"/>
      <c r="AY30" s="85"/>
      <c r="AZ30" s="85"/>
      <c r="BA30" s="85"/>
      <c r="BB30" s="85"/>
    </row>
    <row r="31" spans="1:54" ht="13.7" customHeight="1" x14ac:dyDescent="0.2">
      <c r="A31" s="89">
        <f>ROW()</f>
        <v>31</v>
      </c>
      <c r="B31" s="430"/>
      <c r="C31" s="431"/>
      <c r="D31" s="431"/>
      <c r="E31" s="432"/>
      <c r="F31" s="430" t="s">
        <v>1026</v>
      </c>
      <c r="G31" s="431"/>
      <c r="H31" s="431"/>
      <c r="I31" s="431"/>
      <c r="J31" s="431"/>
      <c r="K31" s="431"/>
      <c r="L31" s="432"/>
      <c r="M31" s="491" t="s">
        <v>140</v>
      </c>
      <c r="N31" s="491"/>
      <c r="O31" s="491"/>
      <c r="P31" s="491" t="s">
        <v>428</v>
      </c>
      <c r="Q31" s="491"/>
      <c r="R31" s="491"/>
      <c r="S31" s="491"/>
      <c r="T31" s="491"/>
      <c r="U31" s="591" t="s">
        <v>66</v>
      </c>
      <c r="V31" s="592"/>
      <c r="W31" s="435" t="s">
        <v>429</v>
      </c>
      <c r="X31" s="435"/>
      <c r="Y31" s="436"/>
      <c r="Z31" s="434" t="s">
        <v>430</v>
      </c>
      <c r="AA31" s="435"/>
      <c r="AB31" s="435"/>
      <c r="AC31" s="435"/>
      <c r="AD31" s="436"/>
      <c r="AE31" s="425"/>
      <c r="AF31" s="426"/>
      <c r="AG31" s="426"/>
      <c r="AH31" s="426"/>
      <c r="AI31" s="426"/>
      <c r="AJ31" s="426"/>
      <c r="AK31" s="426"/>
      <c r="AL31" s="427"/>
      <c r="AM31" s="359"/>
      <c r="AN31" s="88"/>
      <c r="AO31" s="88"/>
      <c r="AP31" s="161" t="s">
        <v>66</v>
      </c>
      <c r="AQ31" s="178" t="s">
        <v>431</v>
      </c>
      <c r="AR31" s="223" t="s">
        <v>432</v>
      </c>
      <c r="AS31" s="229"/>
      <c r="AT31" s="86"/>
      <c r="AU31" s="86"/>
      <c r="AV31" s="86"/>
      <c r="AW31" s="85"/>
      <c r="AX31" s="85"/>
      <c r="AY31" s="85"/>
      <c r="AZ31" s="85"/>
      <c r="BA31" s="85"/>
      <c r="BB31" s="85"/>
    </row>
    <row r="32" spans="1:54" ht="13.7" customHeight="1" x14ac:dyDescent="0.2">
      <c r="A32" s="89">
        <f>ROW()</f>
        <v>32</v>
      </c>
      <c r="B32" s="430"/>
      <c r="C32" s="431"/>
      <c r="D32" s="431"/>
      <c r="E32" s="432"/>
      <c r="F32" s="434"/>
      <c r="G32" s="435"/>
      <c r="H32" s="435"/>
      <c r="I32" s="435"/>
      <c r="J32" s="435"/>
      <c r="K32" s="435"/>
      <c r="L32" s="436"/>
      <c r="M32" s="541" t="s">
        <v>179</v>
      </c>
      <c r="N32" s="541"/>
      <c r="O32" s="541"/>
      <c r="P32" s="541" t="s">
        <v>179</v>
      </c>
      <c r="Q32" s="541"/>
      <c r="R32" s="541"/>
      <c r="S32" s="466" t="str">
        <f>IF(units="Select","",AS32)</f>
        <v/>
      </c>
      <c r="T32" s="467"/>
      <c r="U32" s="541" t="s">
        <v>179</v>
      </c>
      <c r="V32" s="541"/>
      <c r="W32" s="541"/>
      <c r="X32" s="466" t="str">
        <f>IF(units="Select","",AS32)</f>
        <v/>
      </c>
      <c r="Y32" s="467"/>
      <c r="Z32" s="567" t="s">
        <v>179</v>
      </c>
      <c r="AA32" s="568"/>
      <c r="AB32" s="568"/>
      <c r="AC32" s="466" t="str">
        <f>IF(units="Select","",AS32)</f>
        <v/>
      </c>
      <c r="AD32" s="467"/>
      <c r="AE32" s="425"/>
      <c r="AF32" s="426"/>
      <c r="AG32" s="426"/>
      <c r="AH32" s="426"/>
      <c r="AI32" s="426"/>
      <c r="AJ32" s="426"/>
      <c r="AK32" s="426"/>
      <c r="AL32" s="427"/>
      <c r="AM32" s="359"/>
      <c r="AN32" s="88"/>
      <c r="AO32" s="88"/>
      <c r="AP32" s="182"/>
      <c r="AQ32" s="222" t="s">
        <v>117</v>
      </c>
      <c r="AR32" s="223" t="s">
        <v>116</v>
      </c>
      <c r="AS32" s="224" t="str">
        <f>IF(units=unit_usc,AR32,AQ32)</f>
        <v>mm</v>
      </c>
      <c r="AT32" s="182"/>
      <c r="AU32" s="215"/>
      <c r="AV32" s="182"/>
      <c r="AW32" s="85"/>
      <c r="AX32" s="85"/>
      <c r="AY32" s="85"/>
      <c r="AZ32" s="85"/>
      <c r="BA32" s="85"/>
      <c r="BB32" s="85"/>
    </row>
    <row r="33" spans="1:54" ht="13.7" customHeight="1" x14ac:dyDescent="0.2">
      <c r="A33" s="89">
        <f>ROW()</f>
        <v>33</v>
      </c>
      <c r="B33" s="430"/>
      <c r="C33" s="431"/>
      <c r="D33" s="431"/>
      <c r="E33" s="432"/>
      <c r="F33" s="447" t="s">
        <v>230</v>
      </c>
      <c r="G33" s="448"/>
      <c r="H33" s="448"/>
      <c r="I33" s="448"/>
      <c r="J33" s="496" t="s">
        <v>433</v>
      </c>
      <c r="K33" s="496"/>
      <c r="L33" s="496"/>
      <c r="M33" s="496"/>
      <c r="N33" s="496"/>
      <c r="O33" s="496"/>
      <c r="P33" s="496"/>
      <c r="Q33" s="496"/>
      <c r="R33" s="496"/>
      <c r="S33" s="496"/>
      <c r="T33" s="496"/>
      <c r="U33" s="577" t="s">
        <v>179</v>
      </c>
      <c r="V33" s="541"/>
      <c r="W33" s="541"/>
      <c r="X33" s="541"/>
      <c r="Y33" s="541"/>
      <c r="Z33" s="541"/>
      <c r="AA33" s="541"/>
      <c r="AB33" s="541"/>
      <c r="AC33" s="541"/>
      <c r="AD33" s="541"/>
      <c r="AE33" s="425"/>
      <c r="AF33" s="426"/>
      <c r="AG33" s="426"/>
      <c r="AH33" s="426"/>
      <c r="AI33" s="426"/>
      <c r="AJ33" s="426"/>
      <c r="AK33" s="426"/>
      <c r="AL33" s="427"/>
      <c r="AM33" s="365"/>
      <c r="AN33" s="88"/>
      <c r="AO33" s="88"/>
      <c r="AP33" s="182"/>
      <c r="AQ33" s="220"/>
      <c r="AR33" s="215"/>
      <c r="AS33" s="215"/>
      <c r="AT33" s="182"/>
      <c r="AU33" s="215"/>
      <c r="AV33" s="182"/>
      <c r="AW33" s="85"/>
      <c r="AX33" s="85"/>
      <c r="AY33" s="85"/>
      <c r="AZ33" s="85"/>
      <c r="BA33" s="85"/>
      <c r="BB33" s="85"/>
    </row>
    <row r="34" spans="1:54" ht="13.7" customHeight="1" x14ac:dyDescent="0.2">
      <c r="A34" s="89">
        <f>ROW()</f>
        <v>34</v>
      </c>
      <c r="B34" s="430"/>
      <c r="C34" s="431"/>
      <c r="D34" s="431"/>
      <c r="E34" s="432"/>
      <c r="F34" s="434"/>
      <c r="G34" s="435"/>
      <c r="H34" s="435"/>
      <c r="I34" s="435"/>
      <c r="J34" s="496" t="s">
        <v>434</v>
      </c>
      <c r="K34" s="496"/>
      <c r="L34" s="496"/>
      <c r="M34" s="496"/>
      <c r="N34" s="496"/>
      <c r="O34" s="496"/>
      <c r="P34" s="496"/>
      <c r="Q34" s="496"/>
      <c r="R34" s="496"/>
      <c r="S34" s="496"/>
      <c r="T34" s="496"/>
      <c r="U34" s="577" t="s">
        <v>179</v>
      </c>
      <c r="V34" s="541"/>
      <c r="W34" s="541"/>
      <c r="X34" s="541"/>
      <c r="Y34" s="541"/>
      <c r="Z34" s="541"/>
      <c r="AA34" s="541"/>
      <c r="AB34" s="541"/>
      <c r="AC34" s="541"/>
      <c r="AD34" s="541"/>
      <c r="AE34" s="425"/>
      <c r="AF34" s="426"/>
      <c r="AG34" s="426"/>
      <c r="AH34" s="426"/>
      <c r="AI34" s="426"/>
      <c r="AJ34" s="426"/>
      <c r="AK34" s="426"/>
      <c r="AL34" s="427"/>
      <c r="AM34" s="365"/>
      <c r="AN34" s="88"/>
      <c r="AO34" s="88"/>
      <c r="AP34" s="182"/>
      <c r="AQ34" s="220"/>
      <c r="AR34" s="215"/>
      <c r="AS34" s="215"/>
      <c r="AT34" s="182"/>
      <c r="AU34" s="215"/>
      <c r="AV34" s="182"/>
      <c r="AW34" s="85"/>
      <c r="AX34" s="85"/>
      <c r="AY34" s="85"/>
      <c r="AZ34" s="85"/>
      <c r="BA34" s="85"/>
      <c r="BB34" s="85"/>
    </row>
    <row r="35" spans="1:54" ht="13.7" customHeight="1" x14ac:dyDescent="0.2">
      <c r="A35" s="89">
        <f>ROW()</f>
        <v>35</v>
      </c>
      <c r="B35" s="430"/>
      <c r="C35" s="431"/>
      <c r="D35" s="431"/>
      <c r="E35" s="432"/>
      <c r="F35" s="434"/>
      <c r="G35" s="435"/>
      <c r="H35" s="435"/>
      <c r="I35" s="435"/>
      <c r="J35" s="496" t="s">
        <v>435</v>
      </c>
      <c r="K35" s="496"/>
      <c r="L35" s="496"/>
      <c r="M35" s="496"/>
      <c r="N35" s="496"/>
      <c r="O35" s="496"/>
      <c r="P35" s="496"/>
      <c r="Q35" s="496"/>
      <c r="R35" s="496"/>
      <c r="S35" s="496"/>
      <c r="T35" s="496"/>
      <c r="U35" s="577" t="s">
        <v>179</v>
      </c>
      <c r="V35" s="541"/>
      <c r="W35" s="541"/>
      <c r="X35" s="541"/>
      <c r="Y35" s="541"/>
      <c r="Z35" s="541"/>
      <c r="AA35" s="541"/>
      <c r="AB35" s="541"/>
      <c r="AC35" s="541"/>
      <c r="AD35" s="541"/>
      <c r="AE35" s="425"/>
      <c r="AF35" s="426"/>
      <c r="AG35" s="426"/>
      <c r="AH35" s="426"/>
      <c r="AI35" s="426"/>
      <c r="AJ35" s="426"/>
      <c r="AK35" s="426"/>
      <c r="AL35" s="427"/>
      <c r="AM35" s="365"/>
      <c r="AN35" s="88"/>
      <c r="AO35" s="88"/>
      <c r="AP35" s="182"/>
      <c r="AQ35" s="220"/>
      <c r="AR35" s="215"/>
      <c r="AS35" s="215"/>
      <c r="AT35" s="182"/>
      <c r="AU35" s="215"/>
      <c r="AV35" s="182"/>
      <c r="AW35" s="85"/>
      <c r="AX35" s="85"/>
      <c r="AY35" s="85"/>
      <c r="AZ35" s="85"/>
      <c r="BA35" s="85"/>
      <c r="BB35" s="85"/>
    </row>
    <row r="36" spans="1:54" ht="13.7" customHeight="1" x14ac:dyDescent="0.2">
      <c r="A36" s="89">
        <f>ROW()</f>
        <v>36</v>
      </c>
      <c r="B36" s="430"/>
      <c r="C36" s="431"/>
      <c r="D36" s="431"/>
      <c r="E36" s="432"/>
      <c r="F36" s="434"/>
      <c r="G36" s="435"/>
      <c r="H36" s="435"/>
      <c r="I36" s="435"/>
      <c r="J36" s="496" t="s">
        <v>436</v>
      </c>
      <c r="K36" s="496"/>
      <c r="L36" s="496"/>
      <c r="M36" s="496"/>
      <c r="N36" s="496"/>
      <c r="O36" s="496"/>
      <c r="P36" s="496"/>
      <c r="Q36" s="496"/>
      <c r="R36" s="496"/>
      <c r="S36" s="496"/>
      <c r="T36" s="496"/>
      <c r="U36" s="577" t="s">
        <v>179</v>
      </c>
      <c r="V36" s="541"/>
      <c r="W36" s="541"/>
      <c r="X36" s="541"/>
      <c r="Y36" s="541"/>
      <c r="Z36" s="541"/>
      <c r="AA36" s="541"/>
      <c r="AB36" s="541"/>
      <c r="AC36" s="541"/>
      <c r="AD36" s="541"/>
      <c r="AE36" s="425"/>
      <c r="AF36" s="426"/>
      <c r="AG36" s="426"/>
      <c r="AH36" s="426"/>
      <c r="AI36" s="426"/>
      <c r="AJ36" s="426"/>
      <c r="AK36" s="426"/>
      <c r="AL36" s="427"/>
      <c r="AM36" s="365"/>
      <c r="AN36" s="88"/>
      <c r="AO36" s="88"/>
      <c r="AP36" s="182"/>
      <c r="AQ36" s="220"/>
      <c r="AR36" s="215"/>
      <c r="AS36" s="215"/>
      <c r="AT36" s="182"/>
      <c r="AU36" s="215"/>
      <c r="AV36" s="182"/>
      <c r="AW36" s="85"/>
      <c r="AX36" s="85"/>
      <c r="AY36" s="85"/>
      <c r="AZ36" s="85"/>
      <c r="BA36" s="85"/>
      <c r="BB36" s="85"/>
    </row>
    <row r="37" spans="1:54" ht="13.7" customHeight="1" x14ac:dyDescent="0.2">
      <c r="A37" s="89">
        <f>ROW()</f>
        <v>37</v>
      </c>
      <c r="B37" s="430"/>
      <c r="C37" s="431"/>
      <c r="D37" s="431"/>
      <c r="E37" s="432"/>
      <c r="F37" s="434"/>
      <c r="G37" s="435"/>
      <c r="H37" s="435"/>
      <c r="I37" s="435"/>
      <c r="J37" s="496" t="s">
        <v>437</v>
      </c>
      <c r="K37" s="496"/>
      <c r="L37" s="496"/>
      <c r="M37" s="496"/>
      <c r="N37" s="496"/>
      <c r="O37" s="496"/>
      <c r="P37" s="496"/>
      <c r="Q37" s="496"/>
      <c r="R37" s="496"/>
      <c r="S37" s="496"/>
      <c r="T37" s="496"/>
      <c r="U37" s="577" t="s">
        <v>179</v>
      </c>
      <c r="V37" s="541"/>
      <c r="W37" s="541"/>
      <c r="X37" s="541"/>
      <c r="Y37" s="541"/>
      <c r="Z37" s="541"/>
      <c r="AA37" s="541"/>
      <c r="AB37" s="541"/>
      <c r="AC37" s="541"/>
      <c r="AD37" s="541"/>
      <c r="AE37" s="425"/>
      <c r="AF37" s="426"/>
      <c r="AG37" s="426"/>
      <c r="AH37" s="426"/>
      <c r="AI37" s="426"/>
      <c r="AJ37" s="426"/>
      <c r="AK37" s="426"/>
      <c r="AL37" s="427"/>
      <c r="AM37" s="365"/>
      <c r="AN37" s="88"/>
      <c r="AO37" s="88"/>
      <c r="AP37" s="182"/>
      <c r="AQ37" s="220"/>
      <c r="AR37" s="215"/>
      <c r="AS37" s="215"/>
      <c r="AT37" s="182"/>
      <c r="AU37" s="215"/>
      <c r="AV37" s="182"/>
      <c r="AW37" s="85"/>
      <c r="AX37" s="85"/>
      <c r="AY37" s="85"/>
      <c r="AZ37" s="85"/>
      <c r="BA37" s="85"/>
      <c r="BB37" s="85"/>
    </row>
    <row r="38" spans="1:54" ht="13.7" customHeight="1" x14ac:dyDescent="0.2">
      <c r="A38" s="89">
        <f>ROW()</f>
        <v>38</v>
      </c>
      <c r="B38" s="430"/>
      <c r="C38" s="431"/>
      <c r="D38" s="431"/>
      <c r="E38" s="432"/>
      <c r="F38" s="434"/>
      <c r="G38" s="435"/>
      <c r="H38" s="435"/>
      <c r="I38" s="435"/>
      <c r="J38" s="496" t="s">
        <v>438</v>
      </c>
      <c r="K38" s="496"/>
      <c r="L38" s="496"/>
      <c r="M38" s="496"/>
      <c r="N38" s="496"/>
      <c r="O38" s="496"/>
      <c r="P38" s="496"/>
      <c r="Q38" s="496"/>
      <c r="R38" s="496"/>
      <c r="S38" s="496"/>
      <c r="T38" s="496"/>
      <c r="U38" s="577" t="s">
        <v>179</v>
      </c>
      <c r="V38" s="541"/>
      <c r="W38" s="541"/>
      <c r="X38" s="541"/>
      <c r="Y38" s="541"/>
      <c r="Z38" s="541"/>
      <c r="AA38" s="541"/>
      <c r="AB38" s="541"/>
      <c r="AC38" s="541"/>
      <c r="AD38" s="541"/>
      <c r="AE38" s="425"/>
      <c r="AF38" s="426"/>
      <c r="AG38" s="426"/>
      <c r="AH38" s="426"/>
      <c r="AI38" s="426"/>
      <c r="AJ38" s="426"/>
      <c r="AK38" s="426"/>
      <c r="AL38" s="427"/>
      <c r="AM38" s="365"/>
      <c r="AN38" s="88"/>
      <c r="AO38" s="88"/>
      <c r="AP38" s="182"/>
      <c r="AQ38" s="220"/>
      <c r="AR38" s="215"/>
      <c r="AS38" s="215"/>
      <c r="AT38" s="182"/>
      <c r="AU38" s="215"/>
      <c r="AV38" s="182"/>
      <c r="AW38" s="85"/>
      <c r="AX38" s="85"/>
      <c r="AY38" s="85"/>
      <c r="AZ38" s="85"/>
      <c r="BA38" s="85"/>
      <c r="BB38" s="85"/>
    </row>
    <row r="39" spans="1:54" ht="13.7" customHeight="1" x14ac:dyDescent="0.2">
      <c r="A39" s="89">
        <f>ROW()</f>
        <v>39</v>
      </c>
      <c r="B39" s="430"/>
      <c r="C39" s="431"/>
      <c r="D39" s="431"/>
      <c r="E39" s="432"/>
      <c r="F39" s="447" t="s">
        <v>439</v>
      </c>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9"/>
      <c r="AE39" s="425"/>
      <c r="AF39" s="426"/>
      <c r="AG39" s="426"/>
      <c r="AH39" s="426"/>
      <c r="AI39" s="426"/>
      <c r="AJ39" s="426"/>
      <c r="AK39" s="426"/>
      <c r="AL39" s="427"/>
      <c r="AM39" s="359"/>
      <c r="AN39" s="88"/>
      <c r="AO39" s="88"/>
      <c r="AP39" s="182"/>
      <c r="AQ39" s="220"/>
      <c r="AR39" s="215"/>
      <c r="AS39" s="215"/>
      <c r="AT39" s="182"/>
      <c r="AU39" s="215"/>
      <c r="AV39" s="182"/>
      <c r="AW39" s="85"/>
      <c r="AX39" s="85"/>
      <c r="AY39" s="85"/>
      <c r="AZ39" s="85"/>
      <c r="BA39" s="85"/>
      <c r="BB39" s="85"/>
    </row>
    <row r="40" spans="1:54" ht="13.7" customHeight="1" x14ac:dyDescent="0.2">
      <c r="A40" s="89">
        <f>ROW()</f>
        <v>40</v>
      </c>
      <c r="B40" s="430"/>
      <c r="C40" s="431"/>
      <c r="D40" s="431"/>
      <c r="E40" s="432"/>
      <c r="F40" s="430" t="s">
        <v>1027</v>
      </c>
      <c r="G40" s="431"/>
      <c r="H40" s="431"/>
      <c r="I40" s="431"/>
      <c r="J40" s="431"/>
      <c r="K40" s="431"/>
      <c r="L40" s="431"/>
      <c r="M40" s="154"/>
      <c r="N40" s="435" t="s">
        <v>903</v>
      </c>
      <c r="O40" s="435"/>
      <c r="P40" s="435"/>
      <c r="Q40" s="568" t="s">
        <v>179</v>
      </c>
      <c r="R40" s="568"/>
      <c r="S40" s="568"/>
      <c r="T40" s="568"/>
      <c r="U40" s="568"/>
      <c r="V40" s="112"/>
      <c r="W40" s="435" t="s">
        <v>904</v>
      </c>
      <c r="X40" s="435"/>
      <c r="Y40" s="435"/>
      <c r="Z40" s="568" t="s">
        <v>179</v>
      </c>
      <c r="AA40" s="568"/>
      <c r="AB40" s="568"/>
      <c r="AC40" s="568"/>
      <c r="AD40" s="569"/>
      <c r="AE40" s="425"/>
      <c r="AF40" s="426"/>
      <c r="AG40" s="426"/>
      <c r="AH40" s="426"/>
      <c r="AI40" s="426"/>
      <c r="AJ40" s="426"/>
      <c r="AK40" s="426"/>
      <c r="AL40" s="427"/>
      <c r="AM40" s="359"/>
      <c r="AN40" s="88"/>
      <c r="AO40" s="88"/>
      <c r="AP40" s="182"/>
      <c r="AQ40" s="220"/>
      <c r="AR40" s="215"/>
      <c r="AS40" s="215"/>
      <c r="AT40" s="182"/>
      <c r="AU40" s="215"/>
      <c r="AV40" s="182"/>
      <c r="AW40" s="85"/>
      <c r="AX40" s="85"/>
      <c r="AY40" s="85"/>
      <c r="AZ40" s="85"/>
      <c r="BA40" s="85"/>
      <c r="BB40" s="85"/>
    </row>
    <row r="41" spans="1:54" ht="13.7" customHeight="1" x14ac:dyDescent="0.2">
      <c r="A41" s="89">
        <f>ROW()</f>
        <v>41</v>
      </c>
      <c r="B41" s="430"/>
      <c r="C41" s="431"/>
      <c r="D41" s="431"/>
      <c r="E41" s="432"/>
      <c r="F41" s="430" t="s">
        <v>905</v>
      </c>
      <c r="G41" s="431"/>
      <c r="H41" s="431"/>
      <c r="I41" s="431"/>
      <c r="J41" s="431"/>
      <c r="K41" s="431"/>
      <c r="L41" s="432"/>
      <c r="M41" s="434" t="s">
        <v>440</v>
      </c>
      <c r="N41" s="435"/>
      <c r="O41" s="435"/>
      <c r="P41" s="435"/>
      <c r="Q41" s="435"/>
      <c r="R41" s="436"/>
      <c r="S41" s="434" t="s">
        <v>441</v>
      </c>
      <c r="T41" s="435"/>
      <c r="U41" s="435"/>
      <c r="V41" s="435"/>
      <c r="W41" s="435"/>
      <c r="X41" s="436"/>
      <c r="Y41" s="434" t="s">
        <v>442</v>
      </c>
      <c r="Z41" s="435"/>
      <c r="AA41" s="435"/>
      <c r="AB41" s="435"/>
      <c r="AC41" s="435"/>
      <c r="AD41" s="436"/>
      <c r="AE41" s="425"/>
      <c r="AF41" s="426"/>
      <c r="AG41" s="426"/>
      <c r="AH41" s="426"/>
      <c r="AI41" s="426"/>
      <c r="AJ41" s="426"/>
      <c r="AK41" s="426"/>
      <c r="AL41" s="427"/>
      <c r="AM41" s="359"/>
      <c r="AN41" s="88"/>
      <c r="AO41" s="88"/>
      <c r="AP41" s="182"/>
      <c r="AQ41" s="220"/>
      <c r="AR41" s="215"/>
      <c r="AS41" s="215"/>
      <c r="AT41" s="182"/>
      <c r="AU41" s="215"/>
      <c r="AV41" s="182"/>
      <c r="AW41" s="85"/>
      <c r="AX41" s="85"/>
      <c r="AY41" s="85"/>
      <c r="AZ41" s="85"/>
      <c r="BA41" s="85"/>
      <c r="BB41" s="85"/>
    </row>
    <row r="42" spans="1:54" ht="13.7" customHeight="1" x14ac:dyDescent="0.2">
      <c r="A42" s="89">
        <f>ROW()</f>
        <v>42</v>
      </c>
      <c r="B42" s="430"/>
      <c r="C42" s="431"/>
      <c r="D42" s="431"/>
      <c r="E42" s="432"/>
      <c r="F42" s="430"/>
      <c r="G42" s="431"/>
      <c r="H42" s="431"/>
      <c r="I42" s="431"/>
      <c r="J42" s="431"/>
      <c r="K42" s="431"/>
      <c r="L42" s="432"/>
      <c r="M42" s="541" t="s">
        <v>179</v>
      </c>
      <c r="N42" s="541"/>
      <c r="O42" s="541"/>
      <c r="P42" s="466" t="str">
        <f>IF(units="Select","",AS42)</f>
        <v/>
      </c>
      <c r="Q42" s="466"/>
      <c r="R42" s="467"/>
      <c r="S42" s="541" t="s">
        <v>179</v>
      </c>
      <c r="T42" s="541"/>
      <c r="U42" s="541"/>
      <c r="V42" s="466" t="str">
        <f>IF(units="Select","",AS42)</f>
        <v/>
      </c>
      <c r="W42" s="466"/>
      <c r="X42" s="467"/>
      <c r="Y42" s="541" t="s">
        <v>179</v>
      </c>
      <c r="Z42" s="541"/>
      <c r="AA42" s="541"/>
      <c r="AB42" s="466" t="str">
        <f>IF(units="Select","",AS42)</f>
        <v/>
      </c>
      <c r="AC42" s="466"/>
      <c r="AD42" s="467"/>
      <c r="AE42" s="425"/>
      <c r="AF42" s="426"/>
      <c r="AG42" s="426"/>
      <c r="AH42" s="426"/>
      <c r="AI42" s="426"/>
      <c r="AJ42" s="426"/>
      <c r="AK42" s="426"/>
      <c r="AL42" s="427"/>
      <c r="AM42" s="359"/>
      <c r="AN42" s="88"/>
      <c r="AO42" s="88"/>
      <c r="AP42" s="230"/>
      <c r="AQ42" s="159" t="s">
        <v>88</v>
      </c>
      <c r="AR42" s="159" t="s">
        <v>87</v>
      </c>
      <c r="AS42" s="202" t="str">
        <f>IF(units=unit_usc,AR42,AQ42)</f>
        <v>bar</v>
      </c>
      <c r="AT42" s="227"/>
      <c r="AU42" s="179"/>
      <c r="AV42" s="182"/>
      <c r="AW42" s="85"/>
      <c r="AX42" s="85"/>
      <c r="AY42" s="85"/>
      <c r="AZ42" s="85"/>
      <c r="BA42" s="85"/>
      <c r="BB42" s="85"/>
    </row>
    <row r="43" spans="1:54" ht="13.7" customHeight="1" x14ac:dyDescent="0.2">
      <c r="A43" s="89">
        <f>ROW()</f>
        <v>43</v>
      </c>
      <c r="B43" s="430"/>
      <c r="C43" s="431"/>
      <c r="D43" s="431"/>
      <c r="E43" s="432"/>
      <c r="F43" s="430" t="s">
        <v>1028</v>
      </c>
      <c r="G43" s="431"/>
      <c r="H43" s="431"/>
      <c r="I43" s="431"/>
      <c r="J43" s="431"/>
      <c r="K43" s="431"/>
      <c r="L43" s="431"/>
      <c r="M43" s="431"/>
      <c r="N43" s="431"/>
      <c r="O43" s="431"/>
      <c r="P43" s="431"/>
      <c r="Q43" s="431"/>
      <c r="R43" s="431"/>
      <c r="S43" s="431"/>
      <c r="T43" s="431"/>
      <c r="U43" s="437" t="s">
        <v>179</v>
      </c>
      <c r="V43" s="437"/>
      <c r="W43" s="437"/>
      <c r="X43" s="437"/>
      <c r="Y43" s="437"/>
      <c r="Z43" s="437"/>
      <c r="AA43" s="437"/>
      <c r="AB43" s="437"/>
      <c r="AC43" s="437"/>
      <c r="AD43" s="437"/>
      <c r="AE43" s="425"/>
      <c r="AF43" s="426"/>
      <c r="AG43" s="426"/>
      <c r="AH43" s="426"/>
      <c r="AI43" s="426"/>
      <c r="AJ43" s="426"/>
      <c r="AK43" s="426"/>
      <c r="AL43" s="427"/>
      <c r="AM43" s="359"/>
      <c r="AN43" s="88"/>
      <c r="AO43" s="88"/>
      <c r="AP43" s="182"/>
      <c r="AQ43" s="147"/>
      <c r="AR43" s="147"/>
      <c r="AS43" s="147"/>
      <c r="AT43" s="179"/>
      <c r="AU43" s="215"/>
      <c r="AV43" s="182"/>
      <c r="AW43" s="85"/>
      <c r="AX43" s="85"/>
      <c r="AY43" s="85"/>
      <c r="AZ43" s="85"/>
      <c r="BA43" s="85"/>
      <c r="BB43" s="85"/>
    </row>
    <row r="44" spans="1:54" ht="13.7" customHeight="1" x14ac:dyDescent="0.2">
      <c r="A44" s="89">
        <f>ROW()</f>
        <v>44</v>
      </c>
      <c r="B44" s="430"/>
      <c r="C44" s="431"/>
      <c r="D44" s="431"/>
      <c r="E44" s="432"/>
      <c r="F44" s="430" t="s">
        <v>1029</v>
      </c>
      <c r="G44" s="431"/>
      <c r="H44" s="431"/>
      <c r="I44" s="431"/>
      <c r="J44" s="431"/>
      <c r="K44" s="431"/>
      <c r="L44" s="431"/>
      <c r="M44" s="431"/>
      <c r="N44" s="431"/>
      <c r="O44" s="431"/>
      <c r="P44" s="431"/>
      <c r="Q44" s="431"/>
      <c r="R44" s="431"/>
      <c r="S44" s="431"/>
      <c r="T44" s="431"/>
      <c r="U44" s="437" t="s">
        <v>179</v>
      </c>
      <c r="V44" s="437"/>
      <c r="W44" s="437"/>
      <c r="X44" s="437"/>
      <c r="Y44" s="437"/>
      <c r="Z44" s="437"/>
      <c r="AA44" s="437"/>
      <c r="AB44" s="437"/>
      <c r="AC44" s="437"/>
      <c r="AD44" s="437"/>
      <c r="AE44" s="425"/>
      <c r="AF44" s="426"/>
      <c r="AG44" s="426"/>
      <c r="AH44" s="426"/>
      <c r="AI44" s="426"/>
      <c r="AJ44" s="426"/>
      <c r="AK44" s="426"/>
      <c r="AL44" s="427"/>
      <c r="AM44" s="359"/>
      <c r="AN44" s="88"/>
      <c r="AO44" s="88"/>
      <c r="AP44" s="182"/>
      <c r="AQ44" s="220"/>
      <c r="AR44" s="215"/>
      <c r="AS44" s="215"/>
      <c r="AT44" s="182"/>
      <c r="AU44" s="215"/>
      <c r="AV44" s="182"/>
      <c r="AW44" s="85"/>
      <c r="AX44" s="85"/>
      <c r="AY44" s="85"/>
      <c r="AZ44" s="85"/>
      <c r="BA44" s="85"/>
      <c r="BB44" s="85"/>
    </row>
    <row r="45" spans="1:54" ht="13.7" customHeight="1" x14ac:dyDescent="0.2">
      <c r="A45" s="89">
        <f>ROW()</f>
        <v>45</v>
      </c>
      <c r="B45" s="430"/>
      <c r="C45" s="431"/>
      <c r="D45" s="431"/>
      <c r="E45" s="432"/>
      <c r="F45" s="430" t="s">
        <v>1030</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37"/>
      <c r="AD45" s="437"/>
      <c r="AE45" s="425"/>
      <c r="AF45" s="426"/>
      <c r="AG45" s="426"/>
      <c r="AH45" s="426"/>
      <c r="AI45" s="426"/>
      <c r="AJ45" s="426"/>
      <c r="AK45" s="426"/>
      <c r="AL45" s="427"/>
      <c r="AM45" s="359"/>
      <c r="AN45" s="88"/>
      <c r="AO45" s="88"/>
      <c r="AP45" s="182"/>
      <c r="AQ45" s="220"/>
      <c r="AR45" s="215"/>
      <c r="AS45" s="215"/>
      <c r="AT45" s="182"/>
      <c r="AU45" s="215"/>
      <c r="AV45" s="182"/>
      <c r="AW45" s="85"/>
      <c r="AX45" s="85"/>
      <c r="AY45" s="85"/>
      <c r="AZ45" s="85"/>
      <c r="BA45" s="85"/>
      <c r="BB45" s="85"/>
    </row>
    <row r="46" spans="1:54" ht="13.7" customHeight="1" x14ac:dyDescent="0.2">
      <c r="A46" s="89">
        <f>ROW()</f>
        <v>46</v>
      </c>
      <c r="B46" s="430"/>
      <c r="C46" s="431"/>
      <c r="D46" s="431"/>
      <c r="E46" s="432"/>
      <c r="F46" s="430" t="s">
        <v>1031</v>
      </c>
      <c r="G46" s="431"/>
      <c r="H46" s="431"/>
      <c r="I46" s="431"/>
      <c r="J46" s="431"/>
      <c r="K46" s="431"/>
      <c r="L46" s="431"/>
      <c r="M46" s="431"/>
      <c r="N46" s="431"/>
      <c r="O46" s="431"/>
      <c r="P46" s="431"/>
      <c r="Q46" s="431"/>
      <c r="R46" s="431"/>
      <c r="S46" s="431"/>
      <c r="T46" s="431"/>
      <c r="U46" s="437" t="s">
        <v>179</v>
      </c>
      <c r="V46" s="437"/>
      <c r="W46" s="437"/>
      <c r="X46" s="437"/>
      <c r="Y46" s="437"/>
      <c r="Z46" s="437"/>
      <c r="AA46" s="437"/>
      <c r="AB46" s="437"/>
      <c r="AC46" s="437"/>
      <c r="AD46" s="437"/>
      <c r="AE46" s="425"/>
      <c r="AF46" s="426"/>
      <c r="AG46" s="426"/>
      <c r="AH46" s="426"/>
      <c r="AI46" s="426"/>
      <c r="AJ46" s="426"/>
      <c r="AK46" s="426"/>
      <c r="AL46" s="427"/>
      <c r="AM46" s="359"/>
      <c r="AN46" s="88"/>
      <c r="AO46" s="88"/>
      <c r="AP46" s="182"/>
      <c r="AQ46" s="220"/>
      <c r="AR46" s="215"/>
      <c r="AS46" s="215"/>
      <c r="AT46" s="182"/>
      <c r="AU46" s="215"/>
      <c r="AV46" s="182"/>
      <c r="AW46" s="85"/>
      <c r="AX46" s="85"/>
      <c r="AY46" s="85"/>
      <c r="AZ46" s="85"/>
      <c r="BA46" s="85"/>
      <c r="BB46" s="85"/>
    </row>
    <row r="47" spans="1:54" ht="13.7" customHeight="1" x14ac:dyDescent="0.2">
      <c r="A47" s="89">
        <f>ROW()</f>
        <v>47</v>
      </c>
      <c r="B47" s="430"/>
      <c r="C47" s="431"/>
      <c r="D47" s="431"/>
      <c r="E47" s="432"/>
      <c r="F47" s="430" t="s">
        <v>1032</v>
      </c>
      <c r="G47" s="431"/>
      <c r="H47" s="431"/>
      <c r="I47" s="431"/>
      <c r="J47" s="431"/>
      <c r="K47" s="431"/>
      <c r="L47" s="431"/>
      <c r="M47" s="431"/>
      <c r="N47" s="431"/>
      <c r="O47" s="431"/>
      <c r="P47" s="431"/>
      <c r="Q47" s="431"/>
      <c r="R47" s="431"/>
      <c r="S47" s="431"/>
      <c r="T47" s="431"/>
      <c r="U47" s="437" t="s">
        <v>179</v>
      </c>
      <c r="V47" s="437"/>
      <c r="W47" s="437"/>
      <c r="X47" s="437"/>
      <c r="Y47" s="437"/>
      <c r="Z47" s="437"/>
      <c r="AA47" s="437"/>
      <c r="AB47" s="466" t="str">
        <f>IF(units="Select","",AS47)</f>
        <v/>
      </c>
      <c r="AC47" s="466"/>
      <c r="AD47" s="467"/>
      <c r="AE47" s="425"/>
      <c r="AF47" s="426"/>
      <c r="AG47" s="426"/>
      <c r="AH47" s="426"/>
      <c r="AI47" s="426"/>
      <c r="AJ47" s="426"/>
      <c r="AK47" s="426"/>
      <c r="AL47" s="427"/>
      <c r="AM47" s="359"/>
      <c r="AN47" s="88"/>
      <c r="AO47" s="88"/>
      <c r="AP47" s="211"/>
      <c r="AQ47" s="178" t="s">
        <v>86</v>
      </c>
      <c r="AR47" s="178" t="s">
        <v>85</v>
      </c>
      <c r="AS47" s="201" t="str">
        <f>IF(units=unit_usc,AR47,AQ47)</f>
        <v>bar g</v>
      </c>
      <c r="AT47" s="210"/>
      <c r="AU47" s="215"/>
      <c r="AV47" s="182"/>
      <c r="AW47" s="85"/>
      <c r="AX47" s="85"/>
      <c r="AY47" s="85"/>
      <c r="AZ47" s="85"/>
      <c r="BA47" s="85"/>
      <c r="BB47" s="85"/>
    </row>
    <row r="48" spans="1:54" ht="13.7" customHeight="1" x14ac:dyDescent="0.2">
      <c r="A48" s="89">
        <f>ROW()</f>
        <v>48</v>
      </c>
      <c r="B48" s="430"/>
      <c r="C48" s="431"/>
      <c r="D48" s="431"/>
      <c r="E48" s="432"/>
      <c r="F48" s="430" t="s">
        <v>897</v>
      </c>
      <c r="G48" s="431"/>
      <c r="H48" s="431"/>
      <c r="I48" s="431"/>
      <c r="J48" s="431"/>
      <c r="K48" s="431"/>
      <c r="L48" s="431"/>
      <c r="M48" s="431"/>
      <c r="N48" s="431"/>
      <c r="O48" s="431"/>
      <c r="P48" s="431"/>
      <c r="Q48" s="431"/>
      <c r="R48" s="431"/>
      <c r="S48" s="431"/>
      <c r="T48" s="431"/>
      <c r="U48" s="437" t="s">
        <v>179</v>
      </c>
      <c r="V48" s="437"/>
      <c r="W48" s="437"/>
      <c r="X48" s="437"/>
      <c r="Y48" s="437"/>
      <c r="Z48" s="437"/>
      <c r="AA48" s="437"/>
      <c r="AB48" s="466" t="str">
        <f>IF(units="Select","",AS48)</f>
        <v/>
      </c>
      <c r="AC48" s="466"/>
      <c r="AD48" s="467"/>
      <c r="AE48" s="425"/>
      <c r="AF48" s="426"/>
      <c r="AG48" s="426"/>
      <c r="AH48" s="426"/>
      <c r="AI48" s="426"/>
      <c r="AJ48" s="426"/>
      <c r="AK48" s="426"/>
      <c r="AL48" s="427"/>
      <c r="AM48" s="359"/>
      <c r="AN48" s="88"/>
      <c r="AO48" s="88"/>
      <c r="AP48" s="196"/>
      <c r="AQ48" s="159" t="s">
        <v>84</v>
      </c>
      <c r="AR48" s="159" t="s">
        <v>83</v>
      </c>
      <c r="AS48" s="201" t="str">
        <f>IF(units=unit_usc,AR48,AQ48)</f>
        <v>°C</v>
      </c>
      <c r="AT48" s="227"/>
      <c r="AU48" s="215"/>
      <c r="AV48" s="182"/>
      <c r="AW48" s="85"/>
      <c r="AX48" s="85"/>
      <c r="AY48" s="85"/>
      <c r="AZ48" s="85"/>
      <c r="BA48" s="85"/>
      <c r="BB48" s="85"/>
    </row>
    <row r="49" spans="1:54" ht="13.7" customHeight="1" x14ac:dyDescent="0.2">
      <c r="A49" s="89">
        <f>ROW()</f>
        <v>49</v>
      </c>
      <c r="B49" s="430" t="s">
        <v>443</v>
      </c>
      <c r="C49" s="431"/>
      <c r="D49" s="431"/>
      <c r="E49" s="432"/>
      <c r="F49" s="430" t="s">
        <v>1033</v>
      </c>
      <c r="G49" s="431"/>
      <c r="H49" s="431"/>
      <c r="I49" s="431"/>
      <c r="J49" s="431"/>
      <c r="K49" s="431"/>
      <c r="L49" s="431"/>
      <c r="M49" s="431"/>
      <c r="N49" s="431"/>
      <c r="O49" s="431"/>
      <c r="P49" s="431"/>
      <c r="Q49" s="431"/>
      <c r="R49" s="431"/>
      <c r="S49" s="431"/>
      <c r="T49" s="431"/>
      <c r="U49" s="437" t="s">
        <v>66</v>
      </c>
      <c r="V49" s="437"/>
      <c r="W49" s="437"/>
      <c r="X49" s="437"/>
      <c r="Y49" s="437"/>
      <c r="Z49" s="437"/>
      <c r="AA49" s="437"/>
      <c r="AB49" s="437"/>
      <c r="AC49" s="437"/>
      <c r="AD49" s="437"/>
      <c r="AE49" s="425"/>
      <c r="AF49" s="426"/>
      <c r="AG49" s="426"/>
      <c r="AH49" s="426"/>
      <c r="AI49" s="426"/>
      <c r="AJ49" s="426"/>
      <c r="AK49" s="426"/>
      <c r="AL49" s="427"/>
      <c r="AM49" s="359"/>
      <c r="AN49" s="88"/>
      <c r="AO49" s="88"/>
      <c r="AP49" s="161" t="s">
        <v>66</v>
      </c>
      <c r="AQ49" s="222" t="s">
        <v>60</v>
      </c>
      <c r="AR49" s="223" t="s">
        <v>61</v>
      </c>
      <c r="AS49" s="215"/>
      <c r="AT49" s="182"/>
      <c r="AU49" s="215"/>
      <c r="AV49" s="182"/>
      <c r="AW49" s="85"/>
      <c r="AX49" s="85"/>
      <c r="AY49" s="85"/>
      <c r="AZ49" s="85"/>
      <c r="BA49" s="85"/>
      <c r="BB49" s="85"/>
    </row>
    <row r="50" spans="1:54" ht="13.7" customHeight="1" x14ac:dyDescent="0.2">
      <c r="A50" s="89">
        <f>ROW()</f>
        <v>50</v>
      </c>
      <c r="B50" s="430"/>
      <c r="C50" s="431"/>
      <c r="D50" s="431"/>
      <c r="E50" s="432"/>
      <c r="F50" s="447" t="s">
        <v>444</v>
      </c>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9"/>
      <c r="AE50" s="425"/>
      <c r="AF50" s="426"/>
      <c r="AG50" s="426"/>
      <c r="AH50" s="426"/>
      <c r="AI50" s="426"/>
      <c r="AJ50" s="426"/>
      <c r="AK50" s="426"/>
      <c r="AL50" s="427"/>
      <c r="AM50" s="359"/>
      <c r="AN50" s="88"/>
      <c r="AO50" s="88"/>
      <c r="AP50" s="182"/>
      <c r="AQ50" s="220"/>
      <c r="AR50" s="215"/>
      <c r="AS50" s="215"/>
      <c r="AT50" s="182"/>
      <c r="AU50" s="215"/>
      <c r="AV50" s="182"/>
      <c r="AW50" s="85"/>
      <c r="AX50" s="85"/>
      <c r="AY50" s="85"/>
      <c r="AZ50" s="85"/>
      <c r="BA50" s="85"/>
      <c r="BB50" s="85"/>
    </row>
    <row r="51" spans="1:54" ht="13.7" customHeight="1" x14ac:dyDescent="0.2">
      <c r="A51" s="89">
        <f>ROW()</f>
        <v>51</v>
      </c>
      <c r="B51" s="430"/>
      <c r="C51" s="431"/>
      <c r="D51" s="431"/>
      <c r="E51" s="432"/>
      <c r="F51" s="430" t="s">
        <v>463</v>
      </c>
      <c r="G51" s="431"/>
      <c r="H51" s="431"/>
      <c r="I51" s="431"/>
      <c r="J51" s="431"/>
      <c r="K51" s="431"/>
      <c r="L51" s="431"/>
      <c r="M51" s="431"/>
      <c r="N51" s="431"/>
      <c r="O51" s="431"/>
      <c r="P51" s="431"/>
      <c r="Q51" s="431"/>
      <c r="R51" s="431"/>
      <c r="S51" s="431"/>
      <c r="T51" s="431"/>
      <c r="U51" s="437" t="s">
        <v>66</v>
      </c>
      <c r="V51" s="437"/>
      <c r="W51" s="437"/>
      <c r="X51" s="437"/>
      <c r="Y51" s="437"/>
      <c r="Z51" s="437"/>
      <c r="AA51" s="437"/>
      <c r="AB51" s="437"/>
      <c r="AC51" s="437"/>
      <c r="AD51" s="437"/>
      <c r="AE51" s="425"/>
      <c r="AF51" s="426"/>
      <c r="AG51" s="426"/>
      <c r="AH51" s="426"/>
      <c r="AI51" s="426"/>
      <c r="AJ51" s="426"/>
      <c r="AK51" s="426"/>
      <c r="AL51" s="427"/>
      <c r="AM51" s="359"/>
      <c r="AN51" s="88"/>
      <c r="AO51" s="88"/>
      <c r="AP51" s="161" t="s">
        <v>66</v>
      </c>
      <c r="AQ51" s="222" t="s">
        <v>445</v>
      </c>
      <c r="AR51" s="223" t="s">
        <v>446</v>
      </c>
      <c r="AS51" s="215"/>
      <c r="AT51" s="182"/>
      <c r="AU51" s="215"/>
      <c r="AV51" s="182"/>
      <c r="AW51" s="85"/>
      <c r="AX51" s="85"/>
      <c r="AY51" s="85"/>
      <c r="AZ51" s="85"/>
      <c r="BA51" s="85"/>
      <c r="BB51" s="85"/>
    </row>
    <row r="52" spans="1:54" ht="13.7" customHeight="1" x14ac:dyDescent="0.2">
      <c r="A52" s="89">
        <f>ROW()</f>
        <v>52</v>
      </c>
      <c r="B52" s="430"/>
      <c r="C52" s="431"/>
      <c r="D52" s="431"/>
      <c r="E52" s="432"/>
      <c r="F52" s="430" t="s">
        <v>906</v>
      </c>
      <c r="G52" s="431"/>
      <c r="H52" s="431"/>
      <c r="I52" s="431"/>
      <c r="J52" s="431"/>
      <c r="K52" s="431"/>
      <c r="L52" s="431"/>
      <c r="M52" s="431"/>
      <c r="N52" s="431"/>
      <c r="O52" s="431"/>
      <c r="P52" s="431"/>
      <c r="Q52" s="431"/>
      <c r="R52" s="431"/>
      <c r="S52" s="431"/>
      <c r="T52" s="431"/>
      <c r="U52" s="437" t="s">
        <v>179</v>
      </c>
      <c r="V52" s="437"/>
      <c r="W52" s="437"/>
      <c r="X52" s="437"/>
      <c r="Y52" s="437"/>
      <c r="Z52" s="437"/>
      <c r="AA52" s="437"/>
      <c r="AB52" s="466" t="str">
        <f>IF(units="Select","",AS52)</f>
        <v/>
      </c>
      <c r="AC52" s="466"/>
      <c r="AD52" s="467"/>
      <c r="AE52" s="425"/>
      <c r="AF52" s="426"/>
      <c r="AG52" s="426"/>
      <c r="AH52" s="426"/>
      <c r="AI52" s="426"/>
      <c r="AJ52" s="426"/>
      <c r="AK52" s="426"/>
      <c r="AL52" s="427"/>
      <c r="AM52" s="359"/>
      <c r="AN52" s="88"/>
      <c r="AO52" s="88"/>
      <c r="AP52" s="195"/>
      <c r="AQ52" s="222" t="s">
        <v>426</v>
      </c>
      <c r="AR52" s="223" t="s">
        <v>427</v>
      </c>
      <c r="AS52" s="224" t="str">
        <f>IF(units=unit_usc,AR52,AQ52)</f>
        <v>kJ/h</v>
      </c>
      <c r="AT52" s="182"/>
      <c r="AU52" s="215"/>
      <c r="AV52" s="182"/>
      <c r="AW52" s="85"/>
      <c r="AX52" s="85"/>
      <c r="AY52" s="85"/>
      <c r="AZ52" s="85"/>
      <c r="BA52" s="85"/>
      <c r="BB52" s="85"/>
    </row>
    <row r="53" spans="1:54" ht="13.7" customHeight="1" x14ac:dyDescent="0.2">
      <c r="A53" s="89">
        <f>ROW()</f>
        <v>53</v>
      </c>
      <c r="B53" s="430"/>
      <c r="C53" s="431"/>
      <c r="D53" s="431"/>
      <c r="E53" s="432"/>
      <c r="F53" s="430" t="s">
        <v>907</v>
      </c>
      <c r="G53" s="431"/>
      <c r="H53" s="431"/>
      <c r="I53" s="431"/>
      <c r="J53" s="431"/>
      <c r="K53" s="431"/>
      <c r="L53" s="431"/>
      <c r="M53" s="431"/>
      <c r="N53" s="431"/>
      <c r="O53" s="431"/>
      <c r="P53" s="431"/>
      <c r="Q53" s="431"/>
      <c r="R53" s="431"/>
      <c r="S53" s="431"/>
      <c r="T53" s="431"/>
      <c r="U53" s="437" t="s">
        <v>179</v>
      </c>
      <c r="V53" s="437"/>
      <c r="W53" s="437"/>
      <c r="X53" s="437"/>
      <c r="Y53" s="437"/>
      <c r="Z53" s="437"/>
      <c r="AA53" s="437"/>
      <c r="AB53" s="466" t="str">
        <f>IF(units="Select","",AS53)</f>
        <v/>
      </c>
      <c r="AC53" s="466"/>
      <c r="AD53" s="467"/>
      <c r="AE53" s="425"/>
      <c r="AF53" s="426"/>
      <c r="AG53" s="426"/>
      <c r="AH53" s="426"/>
      <c r="AI53" s="426"/>
      <c r="AJ53" s="426"/>
      <c r="AK53" s="426"/>
      <c r="AL53" s="427"/>
      <c r="AM53" s="359"/>
      <c r="AN53" s="88"/>
      <c r="AO53" s="88"/>
      <c r="AP53" s="211"/>
      <c r="AQ53" s="222" t="s">
        <v>447</v>
      </c>
      <c r="AR53" s="223" t="s">
        <v>448</v>
      </c>
      <c r="AS53" s="224" t="str">
        <f>IF(units=unit_usc,AR53,AQ53)</f>
        <v>kW/m²</v>
      </c>
      <c r="AT53" s="182"/>
      <c r="AU53" s="215"/>
      <c r="AV53" s="182"/>
      <c r="AW53" s="85"/>
      <c r="AX53" s="85"/>
      <c r="AY53" s="85"/>
      <c r="AZ53" s="85"/>
      <c r="BA53" s="85"/>
      <c r="BB53" s="85"/>
    </row>
    <row r="54" spans="1:54" ht="13.7" customHeight="1" x14ac:dyDescent="0.2">
      <c r="A54" s="89">
        <f>ROW()</f>
        <v>54</v>
      </c>
      <c r="B54" s="430"/>
      <c r="C54" s="431"/>
      <c r="D54" s="431"/>
      <c r="E54" s="432"/>
      <c r="F54" s="447" t="s">
        <v>449</v>
      </c>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9"/>
      <c r="AE54" s="425"/>
      <c r="AF54" s="426"/>
      <c r="AG54" s="426"/>
      <c r="AH54" s="426"/>
      <c r="AI54" s="426"/>
      <c r="AJ54" s="426"/>
      <c r="AK54" s="426"/>
      <c r="AL54" s="427"/>
      <c r="AM54" s="359"/>
      <c r="AN54" s="88"/>
      <c r="AO54" s="88"/>
      <c r="AP54" s="182"/>
      <c r="AQ54" s="220"/>
      <c r="AR54" s="215"/>
      <c r="AS54" s="215"/>
      <c r="AT54" s="182"/>
      <c r="AU54" s="215"/>
      <c r="AV54" s="182"/>
      <c r="AW54" s="85"/>
      <c r="AX54" s="85"/>
      <c r="AY54" s="85"/>
      <c r="AZ54" s="85"/>
      <c r="BA54" s="85"/>
      <c r="BB54" s="85"/>
    </row>
    <row r="55" spans="1:54" ht="13.7" customHeight="1" x14ac:dyDescent="0.2">
      <c r="A55" s="89">
        <f>ROW()</f>
        <v>55</v>
      </c>
      <c r="B55" s="430"/>
      <c r="C55" s="431"/>
      <c r="D55" s="431"/>
      <c r="E55" s="432"/>
      <c r="F55" s="430" t="s">
        <v>908</v>
      </c>
      <c r="G55" s="431"/>
      <c r="H55" s="431"/>
      <c r="I55" s="431"/>
      <c r="J55" s="431"/>
      <c r="K55" s="431"/>
      <c r="L55" s="431"/>
      <c r="M55" s="431"/>
      <c r="N55" s="431"/>
      <c r="O55" s="431"/>
      <c r="P55" s="431"/>
      <c r="Q55" s="431"/>
      <c r="R55" s="431"/>
      <c r="S55" s="431"/>
      <c r="T55" s="431"/>
      <c r="U55" s="437">
        <v>3</v>
      </c>
      <c r="V55" s="437"/>
      <c r="W55" s="437"/>
      <c r="X55" s="437"/>
      <c r="Y55" s="437"/>
      <c r="Z55" s="437"/>
      <c r="AA55" s="437"/>
      <c r="AB55" s="466" t="str">
        <f>IF(U55=AQ55,"min","")</f>
        <v>min</v>
      </c>
      <c r="AC55" s="466"/>
      <c r="AD55" s="467"/>
      <c r="AE55" s="425"/>
      <c r="AF55" s="426"/>
      <c r="AG55" s="426"/>
      <c r="AH55" s="426"/>
      <c r="AI55" s="426"/>
      <c r="AJ55" s="426"/>
      <c r="AK55" s="426"/>
      <c r="AL55" s="427"/>
      <c r="AM55" s="359"/>
      <c r="AN55" s="88"/>
      <c r="AO55" s="88"/>
      <c r="AP55" s="178" t="s">
        <v>66</v>
      </c>
      <c r="AQ55" s="217">
        <v>3</v>
      </c>
      <c r="AR55" s="223" t="s">
        <v>157</v>
      </c>
      <c r="AS55" s="223" t="s">
        <v>70</v>
      </c>
      <c r="AT55" s="182"/>
      <c r="AU55" s="215"/>
      <c r="AV55" s="182"/>
      <c r="AW55" s="85"/>
      <c r="AX55" s="85"/>
      <c r="AY55" s="85"/>
      <c r="AZ55" s="85"/>
      <c r="BA55" s="85"/>
      <c r="BB55" s="85"/>
    </row>
    <row r="56" spans="1:54" ht="13.7" customHeight="1" x14ac:dyDescent="0.2">
      <c r="A56" s="89">
        <f>ROW()</f>
        <v>56</v>
      </c>
      <c r="B56" s="430"/>
      <c r="C56" s="431"/>
      <c r="D56" s="431"/>
      <c r="E56" s="432"/>
      <c r="F56" s="430" t="s">
        <v>909</v>
      </c>
      <c r="G56" s="431"/>
      <c r="H56" s="431"/>
      <c r="I56" s="431"/>
      <c r="J56" s="431"/>
      <c r="K56" s="431"/>
      <c r="L56" s="431"/>
      <c r="M56" s="431"/>
      <c r="N56" s="431"/>
      <c r="O56" s="431"/>
      <c r="P56" s="431"/>
      <c r="Q56" s="431"/>
      <c r="R56" s="431"/>
      <c r="S56" s="431"/>
      <c r="T56" s="431"/>
      <c r="U56" s="437" t="s">
        <v>179</v>
      </c>
      <c r="V56" s="437"/>
      <c r="W56" s="437"/>
      <c r="X56" s="437"/>
      <c r="Y56" s="437"/>
      <c r="Z56" s="437"/>
      <c r="AA56" s="437"/>
      <c r="AB56" s="466" t="str">
        <f>IF(units="Select","",AS56)</f>
        <v/>
      </c>
      <c r="AC56" s="466"/>
      <c r="AD56" s="467"/>
      <c r="AE56" s="425"/>
      <c r="AF56" s="426"/>
      <c r="AG56" s="426"/>
      <c r="AH56" s="426"/>
      <c r="AI56" s="426"/>
      <c r="AJ56" s="426"/>
      <c r="AK56" s="426"/>
      <c r="AL56" s="427"/>
      <c r="AM56" s="359"/>
      <c r="AN56" s="88"/>
      <c r="AO56" s="88"/>
      <c r="AP56" s="211"/>
      <c r="AQ56" s="265" t="s">
        <v>450</v>
      </c>
      <c r="AR56" s="265" t="s">
        <v>451</v>
      </c>
      <c r="AS56" s="224" t="str">
        <f>IF(units=unit_usc,AR56,AQ56)</f>
        <v>l</v>
      </c>
      <c r="AT56" s="182"/>
      <c r="AU56" s="215"/>
      <c r="AV56" s="182"/>
      <c r="AW56" s="85"/>
      <c r="AX56" s="85"/>
      <c r="AY56" s="85"/>
      <c r="AZ56" s="85"/>
      <c r="BA56" s="85"/>
      <c r="BB56" s="85"/>
    </row>
    <row r="57" spans="1:54" ht="13.7" customHeight="1" x14ac:dyDescent="0.2">
      <c r="A57" s="89">
        <f>ROW()</f>
        <v>57</v>
      </c>
      <c r="B57" s="430"/>
      <c r="C57" s="431"/>
      <c r="D57" s="431"/>
      <c r="E57" s="432"/>
      <c r="F57" s="430" t="s">
        <v>910</v>
      </c>
      <c r="G57" s="431"/>
      <c r="H57" s="431"/>
      <c r="I57" s="431"/>
      <c r="J57" s="431"/>
      <c r="K57" s="431"/>
      <c r="L57" s="431"/>
      <c r="M57" s="431"/>
      <c r="N57" s="431"/>
      <c r="O57" s="431"/>
      <c r="P57" s="431"/>
      <c r="Q57" s="431"/>
      <c r="R57" s="431"/>
      <c r="S57" s="431"/>
      <c r="T57" s="431"/>
      <c r="U57" s="437" t="s">
        <v>179</v>
      </c>
      <c r="V57" s="437"/>
      <c r="W57" s="437"/>
      <c r="X57" s="437"/>
      <c r="Y57" s="437"/>
      <c r="Z57" s="437"/>
      <c r="AA57" s="437"/>
      <c r="AB57" s="466" t="str">
        <f>IF(units="Select","",AS57)</f>
        <v/>
      </c>
      <c r="AC57" s="466"/>
      <c r="AD57" s="467"/>
      <c r="AE57" s="425"/>
      <c r="AF57" s="426"/>
      <c r="AG57" s="426"/>
      <c r="AH57" s="426"/>
      <c r="AI57" s="426"/>
      <c r="AJ57" s="426"/>
      <c r="AK57" s="426"/>
      <c r="AL57" s="427"/>
      <c r="AM57" s="359"/>
      <c r="AN57" s="88"/>
      <c r="AO57" s="88"/>
      <c r="AP57" s="196"/>
      <c r="AQ57" s="222" t="s">
        <v>452</v>
      </c>
      <c r="AR57" s="223" t="s">
        <v>453</v>
      </c>
      <c r="AS57" s="224" t="str">
        <f>IF(units=unit_usc,AR57,AQ57)</f>
        <v>m²</v>
      </c>
      <c r="AT57" s="182"/>
      <c r="AU57" s="215"/>
      <c r="AV57" s="182"/>
      <c r="AW57" s="85"/>
      <c r="AX57" s="85"/>
      <c r="AY57" s="85"/>
      <c r="AZ57" s="85"/>
      <c r="BA57" s="85"/>
      <c r="BB57" s="85"/>
    </row>
    <row r="58" spans="1:54" ht="13.7" customHeight="1" x14ac:dyDescent="0.2">
      <c r="A58" s="89">
        <f>ROW()</f>
        <v>58</v>
      </c>
      <c r="B58" s="430"/>
      <c r="C58" s="431"/>
      <c r="D58" s="431"/>
      <c r="E58" s="432"/>
      <c r="F58" s="430" t="s">
        <v>911</v>
      </c>
      <c r="G58" s="431"/>
      <c r="H58" s="431"/>
      <c r="I58" s="431"/>
      <c r="J58" s="431"/>
      <c r="K58" s="431"/>
      <c r="L58" s="431"/>
      <c r="M58" s="431"/>
      <c r="N58" s="431"/>
      <c r="O58" s="431"/>
      <c r="P58" s="431"/>
      <c r="Q58" s="431"/>
      <c r="R58" s="431"/>
      <c r="S58" s="431"/>
      <c r="T58" s="431"/>
      <c r="U58" s="437" t="s">
        <v>66</v>
      </c>
      <c r="V58" s="437"/>
      <c r="W58" s="437"/>
      <c r="X58" s="437"/>
      <c r="Y58" s="437"/>
      <c r="Z58" s="437"/>
      <c r="AA58" s="437"/>
      <c r="AB58" s="437"/>
      <c r="AC58" s="437"/>
      <c r="AD58" s="437"/>
      <c r="AE58" s="425"/>
      <c r="AF58" s="426"/>
      <c r="AG58" s="426"/>
      <c r="AH58" s="426"/>
      <c r="AI58" s="426"/>
      <c r="AJ58" s="426"/>
      <c r="AK58" s="426"/>
      <c r="AL58" s="427"/>
      <c r="AM58" s="359"/>
      <c r="AN58" s="88"/>
      <c r="AO58" s="88"/>
      <c r="AP58" s="161" t="s">
        <v>66</v>
      </c>
      <c r="AQ58" s="222" t="s">
        <v>60</v>
      </c>
      <c r="AR58" s="223" t="s">
        <v>61</v>
      </c>
      <c r="AS58" s="215"/>
      <c r="AT58" s="182"/>
      <c r="AU58" s="215"/>
      <c r="AV58" s="182"/>
      <c r="AW58" s="85"/>
      <c r="AX58" s="85"/>
      <c r="AY58" s="85"/>
      <c r="AZ58" s="85"/>
      <c r="BA58" s="85"/>
      <c r="BB58" s="85"/>
    </row>
    <row r="59" spans="1:54" ht="13.7" customHeight="1" x14ac:dyDescent="0.2">
      <c r="A59" s="89">
        <f>ROW()</f>
        <v>59</v>
      </c>
      <c r="B59" s="430"/>
      <c r="C59" s="431"/>
      <c r="D59" s="431"/>
      <c r="E59" s="432"/>
      <c r="F59" s="430" t="s">
        <v>1247</v>
      </c>
      <c r="G59" s="431"/>
      <c r="H59" s="431"/>
      <c r="I59" s="431"/>
      <c r="J59" s="431"/>
      <c r="K59" s="431"/>
      <c r="L59" s="431"/>
      <c r="M59" s="431"/>
      <c r="N59" s="431"/>
      <c r="O59" s="431"/>
      <c r="P59" s="431"/>
      <c r="Q59" s="431"/>
      <c r="R59" s="431"/>
      <c r="S59" s="431"/>
      <c r="T59" s="431"/>
      <c r="U59" s="437" t="s">
        <v>66</v>
      </c>
      <c r="V59" s="437"/>
      <c r="W59" s="437"/>
      <c r="X59" s="437"/>
      <c r="Y59" s="437"/>
      <c r="Z59" s="437"/>
      <c r="AA59" s="437"/>
      <c r="AB59" s="437"/>
      <c r="AC59" s="437"/>
      <c r="AD59" s="551"/>
      <c r="AE59" s="425"/>
      <c r="AF59" s="426"/>
      <c r="AG59" s="426"/>
      <c r="AH59" s="426"/>
      <c r="AI59" s="426"/>
      <c r="AJ59" s="426"/>
      <c r="AK59" s="426"/>
      <c r="AL59" s="427"/>
      <c r="AM59" s="359"/>
      <c r="AN59" s="88"/>
      <c r="AO59" s="88"/>
      <c r="AP59" s="161" t="s">
        <v>66</v>
      </c>
      <c r="AQ59" s="222" t="s">
        <v>1248</v>
      </c>
      <c r="AR59" s="223" t="s">
        <v>1249</v>
      </c>
      <c r="AS59" s="215"/>
      <c r="AT59" s="182"/>
      <c r="AU59" s="215"/>
      <c r="AV59" s="182"/>
      <c r="AW59" s="85"/>
      <c r="AX59" s="85"/>
      <c r="AY59" s="85"/>
      <c r="AZ59" s="85"/>
      <c r="BA59" s="85"/>
      <c r="BB59" s="85"/>
    </row>
    <row r="60" spans="1:54" ht="13.7" customHeight="1" x14ac:dyDescent="0.2">
      <c r="A60" s="89">
        <f>ROW()</f>
        <v>60</v>
      </c>
      <c r="B60" s="430"/>
      <c r="C60" s="431"/>
      <c r="D60" s="431"/>
      <c r="E60" s="432"/>
      <c r="F60" s="430" t="s">
        <v>912</v>
      </c>
      <c r="G60" s="431"/>
      <c r="H60" s="431"/>
      <c r="I60" s="431"/>
      <c r="J60" s="431"/>
      <c r="K60" s="431"/>
      <c r="L60" s="431"/>
      <c r="M60" s="431"/>
      <c r="N60" s="431"/>
      <c r="O60" s="431"/>
      <c r="P60" s="431"/>
      <c r="Q60" s="431"/>
      <c r="R60" s="431"/>
      <c r="S60" s="431"/>
      <c r="T60" s="431"/>
      <c r="U60" s="518" t="s">
        <v>66</v>
      </c>
      <c r="V60" s="518"/>
      <c r="W60" s="518"/>
      <c r="X60" s="518"/>
      <c r="Y60" s="518"/>
      <c r="Z60" s="518"/>
      <c r="AA60" s="518"/>
      <c r="AB60" s="518"/>
      <c r="AC60" s="518"/>
      <c r="AD60" s="518"/>
      <c r="AE60" s="425"/>
      <c r="AF60" s="426"/>
      <c r="AG60" s="426"/>
      <c r="AH60" s="426"/>
      <c r="AI60" s="426"/>
      <c r="AJ60" s="426"/>
      <c r="AK60" s="426"/>
      <c r="AL60" s="427"/>
      <c r="AM60" s="359"/>
      <c r="AN60" s="336"/>
      <c r="AO60" s="306"/>
      <c r="AP60" s="161" t="s">
        <v>66</v>
      </c>
      <c r="AQ60" s="223" t="s">
        <v>158</v>
      </c>
      <c r="AR60" s="223" t="s">
        <v>455</v>
      </c>
      <c r="AS60" s="178" t="s">
        <v>157</v>
      </c>
      <c r="AT60" s="210"/>
      <c r="AU60" s="215"/>
      <c r="AV60" s="182"/>
      <c r="AW60" s="85"/>
      <c r="AX60" s="85"/>
      <c r="AY60" s="85"/>
      <c r="AZ60" s="85"/>
      <c r="BA60" s="85"/>
      <c r="BB60" s="85"/>
    </row>
    <row r="61" spans="1:54" x14ac:dyDescent="0.2">
      <c r="A61" s="89">
        <f>ROW()</f>
        <v>61</v>
      </c>
      <c r="B61" s="430"/>
      <c r="C61" s="431"/>
      <c r="D61" s="431"/>
      <c r="E61" s="432"/>
      <c r="F61" s="478"/>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6"/>
      <c r="AE61" s="430"/>
      <c r="AF61" s="431"/>
      <c r="AG61" s="431"/>
      <c r="AH61" s="431"/>
      <c r="AI61" s="431"/>
      <c r="AJ61" s="431"/>
      <c r="AK61" s="431"/>
      <c r="AL61" s="432"/>
      <c r="AM61" s="91"/>
      <c r="AN61" s="336"/>
      <c r="AO61" s="88"/>
      <c r="AP61" s="105"/>
      <c r="AQ61" s="335"/>
      <c r="AR61" s="335"/>
      <c r="AS61" s="105"/>
      <c r="AT61" s="86"/>
      <c r="AU61" s="86"/>
      <c r="AV61" s="86"/>
      <c r="AW61" s="86"/>
      <c r="AX61" s="86"/>
      <c r="AY61" s="86"/>
      <c r="AZ61" s="86"/>
      <c r="BA61" s="86"/>
      <c r="BB61" s="86"/>
    </row>
    <row r="62" spans="1:54" ht="13.5" thickBot="1" x14ac:dyDescent="0.25">
      <c r="A62" s="89">
        <f>ROW()</f>
        <v>62</v>
      </c>
      <c r="B62" s="430"/>
      <c r="C62" s="431"/>
      <c r="D62" s="431"/>
      <c r="E62" s="432"/>
      <c r="F62" s="478"/>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6"/>
      <c r="AE62" s="430"/>
      <c r="AF62" s="431"/>
      <c r="AG62" s="431"/>
      <c r="AH62" s="431"/>
      <c r="AI62" s="431"/>
      <c r="AJ62" s="431"/>
      <c r="AK62" s="431"/>
      <c r="AL62" s="432"/>
      <c r="AM62" s="91"/>
      <c r="AN62" s="336"/>
      <c r="AO62" s="88"/>
      <c r="AP62" s="86"/>
      <c r="AQ62" s="149"/>
      <c r="AR62" s="149"/>
      <c r="AS62" s="86"/>
      <c r="AT62" s="86"/>
      <c r="AU62" s="86"/>
      <c r="AV62" s="86"/>
      <c r="AW62" s="86"/>
      <c r="AX62" s="86"/>
      <c r="AY62" s="86"/>
      <c r="AZ62" s="86"/>
      <c r="BA62" s="86"/>
      <c r="BB62" s="86"/>
    </row>
    <row r="63" spans="1:54"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186</v>
      </c>
      <c r="AH63" s="472"/>
      <c r="AI63" s="472"/>
      <c r="AJ63" s="472"/>
      <c r="AK63" s="472"/>
      <c r="AL63" s="473">
        <f>total_page</f>
        <v>16</v>
      </c>
      <c r="AM63" s="474"/>
      <c r="AN63" s="88"/>
      <c r="AO63" s="88"/>
      <c r="AP63" s="86"/>
      <c r="AQ63" s="149"/>
      <c r="AR63" s="149"/>
      <c r="AS63" s="86"/>
      <c r="AT63" s="86"/>
      <c r="AU63" s="86"/>
      <c r="AV63" s="86"/>
      <c r="AW63" s="86"/>
      <c r="AX63" s="86"/>
      <c r="AY63" s="86"/>
      <c r="AZ63" s="86"/>
      <c r="BA63" s="86"/>
      <c r="BB63" s="86"/>
    </row>
    <row r="64" spans="1:54"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149"/>
      <c r="AR64" s="149"/>
      <c r="AS64" s="86"/>
      <c r="AT64" s="86"/>
      <c r="AU64" s="86"/>
      <c r="AV64" s="86"/>
      <c r="AW64" s="86"/>
      <c r="AX64" s="86"/>
      <c r="AY64" s="86"/>
      <c r="AZ64" s="86"/>
      <c r="BA64" s="86"/>
      <c r="BB64" s="86"/>
    </row>
    <row r="65" spans="1:54"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149"/>
      <c r="AR65" s="149"/>
      <c r="AS65" s="86"/>
      <c r="AT65" s="86"/>
      <c r="AU65" s="86"/>
      <c r="AV65" s="86"/>
      <c r="AW65" s="86"/>
      <c r="AX65" s="86"/>
      <c r="AY65" s="86"/>
      <c r="AZ65" s="86"/>
      <c r="BA65" s="86"/>
      <c r="BB65" s="86"/>
    </row>
    <row r="66" spans="1:54"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149"/>
      <c r="AR66" s="149"/>
      <c r="AS66" s="86"/>
      <c r="AT66" s="86"/>
      <c r="AU66" s="86"/>
      <c r="AV66" s="86"/>
      <c r="AW66" s="86"/>
      <c r="AX66" s="86"/>
      <c r="AY66" s="86"/>
      <c r="AZ66" s="86"/>
      <c r="BA66" s="86"/>
      <c r="BB66" s="86"/>
    </row>
    <row r="67" spans="1:54"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149"/>
      <c r="AR67" s="149"/>
      <c r="AS67" s="86"/>
      <c r="AT67" s="86"/>
      <c r="AU67" s="86"/>
      <c r="AV67" s="86"/>
      <c r="AW67" s="86"/>
      <c r="AX67" s="86"/>
      <c r="AY67" s="86"/>
      <c r="AZ67" s="86"/>
      <c r="BA67" s="86"/>
      <c r="BB67" s="86"/>
    </row>
    <row r="68" spans="1:54"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149"/>
      <c r="AR68" s="149"/>
      <c r="AS68" s="86"/>
      <c r="AT68" s="86"/>
      <c r="AU68" s="86"/>
      <c r="AV68" s="86"/>
      <c r="AW68" s="86"/>
      <c r="AX68" s="86"/>
      <c r="AY68" s="86"/>
      <c r="AZ68" s="86"/>
      <c r="BA68" s="86"/>
      <c r="BB68" s="86"/>
    </row>
    <row r="69" spans="1:54"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149"/>
      <c r="AR69" s="149"/>
      <c r="AS69" s="86"/>
      <c r="AT69" s="86"/>
      <c r="AU69" s="86"/>
      <c r="AV69" s="86"/>
      <c r="AW69" s="86"/>
      <c r="AX69" s="86"/>
      <c r="AY69" s="86"/>
      <c r="AZ69" s="86"/>
      <c r="BA69" s="86"/>
      <c r="BB69" s="86"/>
    </row>
    <row r="70" spans="1:54"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149"/>
      <c r="AR70" s="149"/>
      <c r="AS70" s="86"/>
      <c r="AT70" s="86"/>
      <c r="AU70" s="86"/>
      <c r="AV70" s="86"/>
      <c r="AW70" s="86"/>
      <c r="AX70" s="86"/>
      <c r="AY70" s="86"/>
      <c r="AZ70" s="86"/>
      <c r="BA70" s="86"/>
      <c r="BB70" s="86"/>
    </row>
    <row r="71" spans="1:54"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149"/>
      <c r="AR71" s="149"/>
      <c r="AS71" s="86"/>
      <c r="AT71" s="86"/>
      <c r="AU71" s="86"/>
      <c r="AV71" s="86"/>
      <c r="AW71" s="86"/>
      <c r="AX71" s="86"/>
      <c r="AY71" s="86"/>
      <c r="AZ71" s="86"/>
      <c r="BA71" s="86"/>
      <c r="BB71" s="86"/>
    </row>
    <row r="72" spans="1:54"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149"/>
      <c r="AR72" s="149"/>
      <c r="AS72" s="86"/>
      <c r="AT72" s="86"/>
      <c r="AU72" s="86"/>
      <c r="AV72" s="86"/>
      <c r="AW72" s="86"/>
      <c r="AX72" s="86"/>
      <c r="AY72" s="86"/>
      <c r="AZ72" s="86"/>
      <c r="BA72" s="86"/>
      <c r="BB72" s="86"/>
    </row>
    <row r="73" spans="1:54"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149"/>
      <c r="AR73" s="149"/>
      <c r="AS73" s="86"/>
      <c r="AT73" s="86"/>
      <c r="AU73" s="86"/>
      <c r="AV73" s="86"/>
      <c r="AW73" s="86"/>
      <c r="AX73" s="86"/>
      <c r="AY73" s="86"/>
      <c r="AZ73" s="86"/>
      <c r="BA73" s="86"/>
      <c r="BB73" s="86"/>
    </row>
    <row r="74" spans="1:54"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149"/>
      <c r="AR74" s="149"/>
      <c r="AS74" s="86"/>
      <c r="AT74" s="86"/>
      <c r="AU74" s="86"/>
      <c r="AV74" s="86"/>
      <c r="AW74" s="86"/>
      <c r="AX74" s="86"/>
      <c r="AY74" s="86"/>
      <c r="AZ74" s="86"/>
      <c r="BA74" s="86"/>
      <c r="BB74" s="86"/>
    </row>
    <row r="75" spans="1:54"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149"/>
      <c r="AR75" s="149"/>
      <c r="AS75" s="86"/>
      <c r="AT75" s="86"/>
      <c r="AU75" s="86"/>
      <c r="AV75" s="86"/>
      <c r="AW75" s="86"/>
      <c r="AX75" s="86"/>
      <c r="AY75" s="86"/>
      <c r="AZ75" s="86"/>
      <c r="BA75" s="86"/>
      <c r="BB75" s="86"/>
    </row>
    <row r="76" spans="1:54"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149"/>
      <c r="AR76" s="149"/>
      <c r="AS76" s="86"/>
      <c r="AT76" s="86"/>
      <c r="AU76" s="86"/>
      <c r="AV76" s="86"/>
      <c r="AW76" s="86"/>
      <c r="AX76" s="86"/>
      <c r="AY76" s="86"/>
      <c r="AZ76" s="86"/>
      <c r="BA76" s="86"/>
      <c r="BB76" s="86"/>
    </row>
    <row r="77" spans="1:54"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149"/>
      <c r="AR77" s="149"/>
      <c r="AS77" s="86"/>
      <c r="AT77" s="86"/>
      <c r="AU77" s="86"/>
      <c r="AV77" s="86"/>
      <c r="AW77" s="86"/>
      <c r="AX77" s="86"/>
      <c r="AY77" s="86"/>
      <c r="AZ77" s="86"/>
      <c r="BA77" s="86"/>
      <c r="BB77" s="86"/>
    </row>
    <row r="78" spans="1:54"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149"/>
      <c r="AR78" s="149"/>
      <c r="AS78" s="86"/>
      <c r="AT78" s="86"/>
      <c r="AU78" s="86"/>
      <c r="AV78" s="86"/>
      <c r="AW78" s="86"/>
      <c r="AX78" s="86"/>
      <c r="AY78" s="86"/>
      <c r="AZ78" s="86"/>
      <c r="BA78" s="86"/>
      <c r="BB78" s="86"/>
    </row>
    <row r="79" spans="1:54"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149"/>
      <c r="AR79" s="149"/>
      <c r="AS79" s="86"/>
      <c r="AT79" s="86"/>
      <c r="AU79" s="86"/>
      <c r="AV79" s="86"/>
      <c r="AW79" s="86"/>
      <c r="AX79" s="86"/>
      <c r="AY79" s="86"/>
      <c r="AZ79" s="86"/>
      <c r="BA79" s="86"/>
      <c r="BB79" s="86"/>
    </row>
    <row r="80" spans="1:54"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149"/>
      <c r="AR80" s="149"/>
      <c r="AS80" s="86"/>
      <c r="AT80" s="86"/>
      <c r="AU80" s="86"/>
      <c r="AV80" s="86"/>
      <c r="AW80" s="86"/>
      <c r="AX80" s="86"/>
      <c r="AY80" s="86"/>
      <c r="AZ80" s="86"/>
      <c r="BA80" s="86"/>
      <c r="BB80" s="86"/>
    </row>
    <row r="81" spans="1:54"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149"/>
      <c r="AR81" s="149"/>
      <c r="AS81" s="86"/>
      <c r="AT81" s="86"/>
      <c r="AU81" s="86"/>
      <c r="AV81" s="86"/>
      <c r="AW81" s="86"/>
      <c r="AX81" s="86"/>
      <c r="AY81" s="86"/>
      <c r="AZ81" s="86"/>
      <c r="BA81" s="86"/>
      <c r="BB81" s="86"/>
    </row>
    <row r="82" spans="1:54"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149"/>
      <c r="AR82" s="149"/>
      <c r="AS82" s="86"/>
      <c r="AT82" s="86"/>
      <c r="AU82" s="86"/>
      <c r="AV82" s="86"/>
      <c r="AW82" s="86"/>
      <c r="AX82" s="86"/>
      <c r="AY82" s="86"/>
      <c r="AZ82" s="86"/>
      <c r="BA82" s="86"/>
      <c r="BB82" s="86"/>
    </row>
    <row r="83" spans="1:54"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149"/>
      <c r="AR83" s="149"/>
      <c r="AS83" s="86"/>
      <c r="AT83" s="86"/>
      <c r="AU83" s="86"/>
      <c r="AV83" s="86"/>
      <c r="AW83" s="86"/>
      <c r="AX83" s="86"/>
      <c r="AY83" s="86"/>
      <c r="AZ83" s="86"/>
      <c r="BA83" s="86"/>
      <c r="BB83" s="86"/>
    </row>
    <row r="84" spans="1:54"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149"/>
      <c r="AR84" s="149"/>
      <c r="AS84" s="86"/>
      <c r="AT84" s="86"/>
      <c r="AU84" s="86"/>
      <c r="AV84" s="86"/>
      <c r="AW84" s="86"/>
      <c r="AX84" s="86"/>
      <c r="AY84" s="86"/>
      <c r="AZ84" s="86"/>
      <c r="BA84" s="86"/>
      <c r="BB84" s="86"/>
    </row>
    <row r="85" spans="1:54"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149"/>
      <c r="AR85" s="149"/>
      <c r="AS85" s="86"/>
      <c r="AT85" s="86"/>
      <c r="AU85" s="86"/>
      <c r="AV85" s="86"/>
      <c r="AW85" s="86"/>
      <c r="AX85" s="86"/>
      <c r="AY85" s="86"/>
      <c r="AZ85" s="86"/>
      <c r="BA85" s="86"/>
      <c r="BB85" s="86"/>
    </row>
    <row r="86" spans="1:54"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149"/>
      <c r="AR86" s="149"/>
      <c r="AS86" s="86"/>
      <c r="AT86" s="86"/>
      <c r="AU86" s="86"/>
      <c r="AV86" s="86"/>
      <c r="AW86" s="86"/>
      <c r="AX86" s="86"/>
      <c r="AY86" s="86"/>
      <c r="AZ86" s="86"/>
      <c r="BA86" s="86"/>
      <c r="BB86" s="86"/>
    </row>
    <row r="87" spans="1:54"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149"/>
      <c r="AR87" s="149"/>
      <c r="AS87" s="86"/>
      <c r="AT87" s="86"/>
      <c r="AU87" s="86"/>
      <c r="AV87" s="86"/>
      <c r="AW87" s="86"/>
      <c r="AX87" s="86"/>
      <c r="AY87" s="86"/>
      <c r="AZ87" s="86"/>
      <c r="BA87" s="86"/>
      <c r="BB87" s="86"/>
    </row>
    <row r="88" spans="1:54"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149"/>
      <c r="AR88" s="149"/>
      <c r="AS88" s="86"/>
      <c r="AT88" s="86"/>
      <c r="AU88" s="86"/>
      <c r="AV88" s="86"/>
      <c r="AW88" s="86"/>
      <c r="AX88" s="86"/>
      <c r="AY88" s="86"/>
      <c r="AZ88" s="86"/>
      <c r="BA88" s="86"/>
      <c r="BB88" s="86"/>
    </row>
    <row r="89" spans="1:54"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149"/>
      <c r="AR89" s="149"/>
      <c r="AS89" s="86"/>
      <c r="AT89" s="86"/>
      <c r="AU89" s="86"/>
      <c r="AV89" s="86"/>
      <c r="AW89" s="86"/>
      <c r="AX89" s="86"/>
      <c r="AY89" s="86"/>
      <c r="AZ89" s="86"/>
      <c r="BA89" s="86"/>
      <c r="BB89" s="86"/>
    </row>
    <row r="90" spans="1:54"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149"/>
      <c r="AR90" s="149"/>
      <c r="AS90" s="86"/>
      <c r="AT90" s="86"/>
      <c r="AU90" s="86"/>
      <c r="AV90" s="86"/>
      <c r="AW90" s="86"/>
      <c r="AX90" s="86"/>
      <c r="AY90" s="86"/>
      <c r="AZ90" s="86"/>
      <c r="BA90" s="86"/>
      <c r="BB90" s="86"/>
    </row>
    <row r="91" spans="1:54"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149"/>
      <c r="AR91" s="149"/>
      <c r="AS91" s="86"/>
      <c r="AT91" s="86"/>
      <c r="AU91" s="86"/>
      <c r="AV91" s="86"/>
      <c r="AW91" s="86"/>
      <c r="AX91" s="86"/>
      <c r="AY91" s="86"/>
      <c r="AZ91" s="86"/>
      <c r="BA91" s="86"/>
      <c r="BB91" s="86"/>
    </row>
    <row r="92" spans="1:54"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149"/>
      <c r="AR92" s="149"/>
      <c r="AS92" s="86"/>
      <c r="AT92" s="86"/>
      <c r="AU92" s="86"/>
      <c r="AV92" s="86"/>
      <c r="AW92" s="86"/>
      <c r="AX92" s="86"/>
      <c r="AY92" s="86"/>
      <c r="AZ92" s="86"/>
      <c r="BA92" s="86"/>
      <c r="BB92" s="86"/>
    </row>
    <row r="93" spans="1:54"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149"/>
      <c r="AR93" s="149"/>
      <c r="AS93" s="86"/>
      <c r="AT93" s="86"/>
      <c r="AU93" s="86"/>
      <c r="AV93" s="86"/>
      <c r="AW93" s="86"/>
      <c r="AX93" s="86"/>
      <c r="AY93" s="86"/>
      <c r="AZ93" s="86"/>
      <c r="BA93" s="86"/>
      <c r="BB93" s="86"/>
    </row>
    <row r="94" spans="1:54"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149"/>
      <c r="AR94" s="149"/>
      <c r="AS94" s="86"/>
      <c r="AT94" s="86"/>
      <c r="AU94" s="86"/>
      <c r="AV94" s="86"/>
      <c r="AW94" s="86"/>
      <c r="AX94" s="86"/>
      <c r="AY94" s="86"/>
      <c r="AZ94" s="86"/>
      <c r="BA94" s="86"/>
      <c r="BB94" s="86"/>
    </row>
    <row r="95" spans="1:54"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149"/>
      <c r="AR95" s="149"/>
      <c r="AS95" s="86"/>
      <c r="AT95" s="86"/>
      <c r="AU95" s="86"/>
      <c r="AV95" s="86"/>
      <c r="AW95" s="86"/>
      <c r="AX95" s="86"/>
      <c r="AY95" s="86"/>
      <c r="AZ95" s="86"/>
      <c r="BA95" s="86"/>
      <c r="BB95" s="86"/>
    </row>
    <row r="96" spans="1:54"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149"/>
      <c r="AR96" s="149"/>
      <c r="AS96" s="86"/>
      <c r="AT96" s="86"/>
      <c r="AU96" s="86"/>
      <c r="AV96" s="86"/>
      <c r="AW96" s="86"/>
      <c r="AX96" s="86"/>
      <c r="AY96" s="86"/>
      <c r="AZ96" s="86"/>
      <c r="BA96" s="86"/>
      <c r="BB96" s="86"/>
    </row>
    <row r="97" spans="1:54"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149"/>
      <c r="AR97" s="149"/>
      <c r="AS97" s="86"/>
      <c r="AT97" s="86"/>
      <c r="AU97" s="86"/>
      <c r="AV97" s="86"/>
      <c r="AW97" s="86"/>
      <c r="AX97" s="86"/>
      <c r="AY97" s="86"/>
      <c r="AZ97" s="86"/>
      <c r="BA97" s="86"/>
      <c r="BB97" s="86"/>
    </row>
    <row r="98" spans="1:54"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149"/>
      <c r="AR98" s="149"/>
      <c r="AS98" s="86"/>
      <c r="AT98" s="86"/>
      <c r="AU98" s="86"/>
      <c r="AV98" s="86"/>
      <c r="AW98" s="86"/>
      <c r="AX98" s="86"/>
      <c r="AY98" s="86"/>
      <c r="AZ98" s="86"/>
      <c r="BA98" s="86"/>
      <c r="BB98" s="86"/>
    </row>
    <row r="99" spans="1:54"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149"/>
      <c r="AR99" s="149"/>
      <c r="AS99" s="86"/>
      <c r="AT99" s="86"/>
      <c r="AU99" s="86"/>
      <c r="AV99" s="86"/>
      <c r="AW99" s="86"/>
      <c r="AX99" s="86"/>
      <c r="AY99" s="86"/>
      <c r="AZ99" s="86"/>
      <c r="BA99" s="86"/>
      <c r="BB99" s="86"/>
    </row>
    <row r="100" spans="1:54"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149"/>
      <c r="AR100" s="149"/>
      <c r="AS100" s="86"/>
      <c r="AT100" s="86"/>
      <c r="AU100" s="86"/>
      <c r="AV100" s="86"/>
      <c r="AW100" s="86"/>
      <c r="AX100" s="86"/>
      <c r="AY100" s="86"/>
      <c r="AZ100" s="86"/>
      <c r="BA100" s="86"/>
      <c r="BB100" s="86"/>
    </row>
    <row r="101" spans="1:54"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149"/>
      <c r="AR101" s="149"/>
      <c r="AS101" s="86"/>
      <c r="AT101" s="86"/>
      <c r="AU101" s="86"/>
      <c r="AV101" s="86"/>
      <c r="AW101" s="86"/>
      <c r="AX101" s="86"/>
      <c r="AY101" s="86"/>
      <c r="AZ101" s="86"/>
      <c r="BA101" s="86"/>
      <c r="BB101" s="86"/>
    </row>
    <row r="102" spans="1:54"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149"/>
      <c r="AR102" s="149"/>
      <c r="AS102" s="86"/>
      <c r="AT102" s="86"/>
      <c r="AU102" s="86"/>
      <c r="AV102" s="86"/>
      <c r="AW102" s="86"/>
      <c r="AX102" s="86"/>
      <c r="AY102" s="86"/>
      <c r="AZ102" s="86"/>
      <c r="BA102" s="86"/>
      <c r="BB102" s="86"/>
    </row>
    <row r="103" spans="1:54"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149"/>
      <c r="AR103" s="149"/>
      <c r="AS103" s="86"/>
      <c r="AT103" s="86"/>
      <c r="AU103" s="86"/>
      <c r="AV103" s="86"/>
      <c r="AW103" s="86"/>
      <c r="AX103" s="86"/>
      <c r="AY103" s="86"/>
      <c r="AZ103" s="86"/>
      <c r="BA103" s="86"/>
      <c r="BB103" s="86"/>
    </row>
    <row r="104" spans="1:54"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149"/>
      <c r="AR104" s="149"/>
      <c r="AS104" s="86"/>
      <c r="AT104" s="86"/>
      <c r="AU104" s="86"/>
      <c r="AV104" s="86"/>
      <c r="AW104" s="86"/>
      <c r="AX104" s="86"/>
      <c r="AY104" s="86"/>
      <c r="AZ104" s="86"/>
      <c r="BA104" s="86"/>
      <c r="BB104" s="86"/>
    </row>
    <row r="105" spans="1:54"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149"/>
      <c r="AR105" s="149"/>
      <c r="AS105" s="86"/>
      <c r="AT105" s="86"/>
      <c r="AU105" s="86"/>
      <c r="AV105" s="86"/>
      <c r="AW105" s="86"/>
      <c r="AX105" s="86"/>
      <c r="AY105" s="86"/>
      <c r="AZ105" s="86"/>
      <c r="BA105" s="86"/>
      <c r="BB105" s="86"/>
    </row>
    <row r="106" spans="1:54"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149"/>
      <c r="AR106" s="149"/>
      <c r="AS106" s="86"/>
      <c r="AT106" s="86"/>
      <c r="AU106" s="86"/>
      <c r="AV106" s="86"/>
      <c r="AW106" s="86"/>
      <c r="AX106" s="86"/>
      <c r="AY106" s="86"/>
      <c r="AZ106" s="86"/>
      <c r="BA106" s="86"/>
      <c r="BB106" s="86"/>
    </row>
    <row r="107" spans="1:54"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149"/>
      <c r="AR107" s="149"/>
      <c r="AS107" s="86"/>
      <c r="AT107" s="86"/>
      <c r="AU107" s="86"/>
      <c r="AV107" s="86"/>
      <c r="AW107" s="86"/>
      <c r="AX107" s="86"/>
      <c r="AY107" s="86"/>
      <c r="AZ107" s="86"/>
      <c r="BA107" s="86"/>
      <c r="BB107" s="86"/>
    </row>
    <row r="108" spans="1:54"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149"/>
      <c r="AR108" s="149"/>
      <c r="AS108" s="86"/>
      <c r="AT108" s="86"/>
      <c r="AU108" s="86"/>
      <c r="AV108" s="86"/>
      <c r="AW108" s="86"/>
      <c r="AX108" s="86"/>
      <c r="AY108" s="86"/>
      <c r="AZ108" s="86"/>
      <c r="BA108" s="86"/>
      <c r="BB108" s="86"/>
    </row>
    <row r="109" spans="1:54"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149"/>
      <c r="AR109" s="149"/>
      <c r="AS109" s="86"/>
      <c r="AT109" s="86"/>
      <c r="AU109" s="86"/>
      <c r="AV109" s="86"/>
      <c r="AW109" s="86"/>
      <c r="AX109" s="86"/>
      <c r="AY109" s="86"/>
      <c r="AZ109" s="86"/>
      <c r="BA109" s="86"/>
      <c r="BB109" s="86"/>
    </row>
    <row r="110" spans="1:54"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149"/>
      <c r="AR110" s="149"/>
      <c r="AS110" s="86"/>
      <c r="AT110" s="86"/>
      <c r="AU110" s="86"/>
      <c r="AV110" s="86"/>
      <c r="AW110" s="86"/>
      <c r="AX110" s="86"/>
      <c r="AY110" s="86"/>
      <c r="AZ110" s="86"/>
      <c r="BA110" s="86"/>
      <c r="BB110" s="86"/>
    </row>
    <row r="111" spans="1:54"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149"/>
      <c r="AR111" s="149"/>
      <c r="AS111" s="86"/>
      <c r="AT111" s="86"/>
      <c r="AU111" s="86"/>
      <c r="AV111" s="86"/>
      <c r="AW111" s="86"/>
      <c r="AX111" s="86"/>
      <c r="AY111" s="86"/>
      <c r="AZ111" s="86"/>
      <c r="BA111" s="86"/>
      <c r="BB111" s="86"/>
    </row>
    <row r="112" spans="1:54"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149"/>
      <c r="AR112" s="149"/>
      <c r="AS112" s="86"/>
      <c r="AT112" s="86"/>
      <c r="AU112" s="86"/>
      <c r="AV112" s="86"/>
      <c r="AW112" s="86"/>
      <c r="AX112" s="86"/>
      <c r="AY112" s="86"/>
      <c r="AZ112" s="86"/>
      <c r="BA112" s="86"/>
      <c r="BB112" s="86"/>
    </row>
    <row r="113" spans="1:54"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149"/>
      <c r="AR113" s="149"/>
      <c r="AS113" s="86"/>
      <c r="AT113" s="86"/>
      <c r="AU113" s="86"/>
      <c r="AV113" s="86"/>
      <c r="AW113" s="86"/>
      <c r="AX113" s="86"/>
      <c r="AY113" s="86"/>
      <c r="AZ113" s="86"/>
      <c r="BA113" s="86"/>
      <c r="BB113" s="86"/>
    </row>
    <row r="114" spans="1:54"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149"/>
      <c r="AR114" s="149"/>
      <c r="AS114" s="86"/>
      <c r="AT114" s="86"/>
      <c r="AU114" s="86"/>
      <c r="AV114" s="86"/>
      <c r="AW114" s="86"/>
      <c r="AX114" s="86"/>
      <c r="AY114" s="86"/>
      <c r="AZ114" s="86"/>
      <c r="BA114" s="86"/>
      <c r="BB114" s="86"/>
    </row>
    <row r="115" spans="1:54"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149"/>
      <c r="AR115" s="149"/>
      <c r="AS115" s="86"/>
      <c r="AT115" s="86"/>
      <c r="AU115" s="86"/>
      <c r="AV115" s="86"/>
      <c r="AW115" s="86"/>
      <c r="AX115" s="86"/>
      <c r="AY115" s="86"/>
      <c r="AZ115" s="86"/>
      <c r="BA115" s="86"/>
      <c r="BB115" s="86"/>
    </row>
    <row r="116" spans="1:54"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149"/>
      <c r="AR116" s="149"/>
      <c r="AS116" s="86"/>
      <c r="AT116" s="86"/>
      <c r="AU116" s="86"/>
      <c r="AV116" s="86"/>
      <c r="AW116" s="86"/>
      <c r="AX116" s="86"/>
      <c r="AY116" s="86"/>
      <c r="AZ116" s="86"/>
      <c r="BA116" s="86"/>
      <c r="BB116" s="86"/>
    </row>
    <row r="117" spans="1:54"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149"/>
      <c r="AR117" s="149"/>
      <c r="AS117" s="86"/>
      <c r="AT117" s="86"/>
      <c r="AU117" s="86"/>
      <c r="AV117" s="86"/>
      <c r="AW117" s="86"/>
      <c r="AX117" s="86"/>
      <c r="AY117" s="86"/>
      <c r="AZ117" s="86"/>
      <c r="BA117" s="86"/>
      <c r="BB117" s="86"/>
    </row>
    <row r="118" spans="1:54"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149"/>
      <c r="AR118" s="149"/>
      <c r="AS118" s="86"/>
      <c r="AT118" s="86"/>
      <c r="AU118" s="86"/>
      <c r="AV118" s="86"/>
      <c r="AW118" s="86"/>
      <c r="AX118" s="86"/>
      <c r="AY118" s="86"/>
      <c r="AZ118" s="86"/>
      <c r="BA118" s="86"/>
      <c r="BB118" s="86"/>
    </row>
    <row r="119" spans="1:54"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149"/>
      <c r="AR119" s="149"/>
      <c r="AS119" s="86"/>
      <c r="AT119" s="86"/>
      <c r="AU119" s="86"/>
      <c r="AV119" s="86"/>
      <c r="AW119" s="86"/>
      <c r="AX119" s="86"/>
      <c r="AY119" s="86"/>
      <c r="AZ119" s="86"/>
      <c r="BA119" s="86"/>
      <c r="BB119" s="86"/>
    </row>
    <row r="120" spans="1:54"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149"/>
      <c r="AR120" s="149"/>
      <c r="AS120" s="86"/>
      <c r="AT120" s="86"/>
      <c r="AU120" s="86"/>
      <c r="AV120" s="86"/>
      <c r="AW120" s="86"/>
      <c r="AX120" s="86"/>
      <c r="AY120" s="86"/>
      <c r="AZ120" s="86"/>
      <c r="BA120" s="86"/>
      <c r="BB120" s="86"/>
    </row>
    <row r="121" spans="1:54"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149"/>
      <c r="AR121" s="149"/>
      <c r="AS121" s="86"/>
      <c r="AT121" s="86"/>
      <c r="AU121" s="86"/>
      <c r="AV121" s="86"/>
      <c r="AW121" s="86"/>
      <c r="AX121" s="86"/>
      <c r="AY121" s="86"/>
      <c r="AZ121" s="86"/>
      <c r="BA121" s="86"/>
      <c r="BB121" s="86"/>
    </row>
    <row r="122" spans="1:54"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149"/>
      <c r="AR122" s="149"/>
      <c r="AS122" s="86"/>
      <c r="AT122" s="86"/>
      <c r="AU122" s="86"/>
      <c r="AV122" s="86"/>
      <c r="AW122" s="86"/>
      <c r="AX122" s="86"/>
      <c r="AY122" s="86"/>
      <c r="AZ122" s="86"/>
      <c r="BA122" s="86"/>
      <c r="BB122" s="86"/>
    </row>
    <row r="123" spans="1:54"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149"/>
      <c r="AR123" s="149"/>
      <c r="AS123" s="86"/>
      <c r="AT123" s="86"/>
      <c r="AU123" s="86"/>
      <c r="AV123" s="86"/>
      <c r="AW123" s="86"/>
      <c r="AX123" s="86"/>
      <c r="AY123" s="86"/>
      <c r="AZ123" s="86"/>
      <c r="BA123" s="86"/>
      <c r="BB123" s="86"/>
    </row>
    <row r="124" spans="1:54"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149"/>
      <c r="AR124" s="149"/>
      <c r="AS124" s="86"/>
      <c r="AT124" s="86"/>
      <c r="AU124" s="86"/>
      <c r="AV124" s="86"/>
      <c r="AW124" s="86"/>
      <c r="AX124" s="86"/>
      <c r="AY124" s="86"/>
      <c r="AZ124" s="86"/>
      <c r="BA124" s="86"/>
      <c r="BB124" s="86"/>
    </row>
    <row r="125" spans="1:54"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149"/>
      <c r="AR125" s="149"/>
      <c r="AS125" s="86"/>
      <c r="AT125" s="86"/>
      <c r="AU125" s="86"/>
      <c r="AV125" s="86"/>
      <c r="AW125" s="86"/>
      <c r="AX125" s="86"/>
      <c r="AY125" s="86"/>
      <c r="AZ125" s="86"/>
      <c r="BA125" s="86"/>
      <c r="BB125" s="86"/>
    </row>
    <row r="126" spans="1:54"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149"/>
      <c r="AR126" s="149"/>
      <c r="AS126" s="86"/>
      <c r="AT126" s="86"/>
      <c r="AU126" s="86"/>
      <c r="AV126" s="86"/>
      <c r="AW126" s="86"/>
      <c r="AX126" s="86"/>
      <c r="AY126" s="86"/>
      <c r="AZ126" s="86"/>
      <c r="BA126" s="86"/>
      <c r="BB126" s="86"/>
    </row>
    <row r="127" spans="1:54"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149"/>
      <c r="AR127" s="149"/>
      <c r="AS127" s="86"/>
      <c r="AT127" s="86"/>
      <c r="AU127" s="86"/>
      <c r="AV127" s="86"/>
      <c r="AW127" s="86"/>
      <c r="AX127" s="86"/>
      <c r="AY127" s="86"/>
      <c r="AZ127" s="86"/>
      <c r="BA127" s="86"/>
      <c r="BB127" s="86"/>
    </row>
    <row r="128" spans="1:54"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149"/>
      <c r="AR128" s="149"/>
      <c r="AS128" s="86"/>
      <c r="AT128" s="86"/>
      <c r="AU128" s="86"/>
      <c r="AV128" s="86"/>
      <c r="AW128" s="86"/>
      <c r="AX128" s="86"/>
      <c r="AY128" s="86"/>
      <c r="AZ128" s="86"/>
      <c r="BA128" s="86"/>
      <c r="BB128" s="86"/>
    </row>
    <row r="129" spans="1:54"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149"/>
      <c r="AR129" s="149"/>
      <c r="AS129" s="86"/>
      <c r="AT129" s="86"/>
      <c r="AU129" s="86"/>
      <c r="AV129" s="86"/>
      <c r="AW129" s="86"/>
      <c r="AX129" s="86"/>
      <c r="AY129" s="86"/>
      <c r="AZ129" s="86"/>
      <c r="BA129" s="86"/>
      <c r="BB129" s="86"/>
    </row>
    <row r="130" spans="1:54"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149"/>
      <c r="AR130" s="149"/>
      <c r="AS130" s="86"/>
      <c r="AT130" s="86"/>
      <c r="AU130" s="86"/>
      <c r="AV130" s="86"/>
      <c r="AW130" s="86"/>
      <c r="AX130" s="86"/>
      <c r="AY130" s="86"/>
      <c r="AZ130" s="86"/>
      <c r="BA130" s="86"/>
      <c r="BB130" s="86"/>
    </row>
    <row r="131" spans="1:54"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149"/>
      <c r="AR131" s="149"/>
      <c r="AS131" s="86"/>
      <c r="AT131" s="86"/>
      <c r="AU131" s="86"/>
      <c r="AV131" s="86"/>
      <c r="AW131" s="86"/>
      <c r="AX131" s="86"/>
      <c r="AY131" s="86"/>
      <c r="AZ131" s="86"/>
      <c r="BA131" s="86"/>
      <c r="BB131" s="86"/>
    </row>
    <row r="132" spans="1:54"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149"/>
      <c r="AR132" s="149"/>
      <c r="AS132" s="86"/>
      <c r="AT132" s="86"/>
      <c r="AU132" s="86"/>
      <c r="AV132" s="86"/>
      <c r="AW132" s="86"/>
      <c r="AX132" s="86"/>
      <c r="AY132" s="86"/>
      <c r="AZ132" s="86"/>
      <c r="BA132" s="86"/>
      <c r="BB132" s="86"/>
    </row>
    <row r="133" spans="1:54"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149"/>
      <c r="AR133" s="149"/>
      <c r="AS133" s="86"/>
      <c r="AT133" s="86"/>
      <c r="AU133" s="86"/>
      <c r="AV133" s="86"/>
      <c r="AW133" s="86"/>
      <c r="AX133" s="86"/>
      <c r="AY133" s="86"/>
      <c r="AZ133" s="86"/>
      <c r="BA133" s="86"/>
      <c r="BB133" s="86"/>
    </row>
    <row r="134" spans="1:54"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149"/>
      <c r="AR134" s="149"/>
      <c r="AS134" s="86"/>
      <c r="AT134" s="86"/>
      <c r="AU134" s="86"/>
      <c r="AV134" s="86"/>
      <c r="AW134" s="86"/>
      <c r="AX134" s="86"/>
      <c r="AY134" s="86"/>
      <c r="AZ134" s="86"/>
      <c r="BA134" s="86"/>
      <c r="BB134" s="86"/>
    </row>
    <row r="135" spans="1:54"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149"/>
      <c r="AR135" s="149"/>
      <c r="AS135" s="86"/>
      <c r="AT135" s="86"/>
      <c r="AU135" s="86"/>
      <c r="AV135" s="86"/>
      <c r="AW135" s="86"/>
      <c r="AX135" s="86"/>
      <c r="AY135" s="86"/>
      <c r="AZ135" s="86"/>
      <c r="BA135" s="86"/>
      <c r="BB135" s="86"/>
    </row>
    <row r="136" spans="1:54"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149"/>
      <c r="AR136" s="149"/>
      <c r="AS136" s="86"/>
      <c r="AT136" s="86"/>
      <c r="AU136" s="86"/>
      <c r="AV136" s="86"/>
      <c r="AW136" s="86"/>
      <c r="AX136" s="86"/>
      <c r="AY136" s="86"/>
      <c r="AZ136" s="86"/>
      <c r="BA136" s="86"/>
      <c r="BB136" s="86"/>
    </row>
    <row r="137" spans="1:54"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149"/>
      <c r="AR137" s="149"/>
      <c r="AS137" s="86"/>
      <c r="AT137" s="86"/>
      <c r="AU137" s="86"/>
      <c r="AV137" s="86"/>
      <c r="AW137" s="86"/>
      <c r="AX137" s="86"/>
      <c r="AY137" s="86"/>
      <c r="AZ137" s="86"/>
      <c r="BA137" s="86"/>
      <c r="BB137" s="86"/>
    </row>
    <row r="138" spans="1:54"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149"/>
      <c r="AR138" s="149"/>
      <c r="AS138" s="86"/>
      <c r="AT138" s="86"/>
      <c r="AU138" s="86"/>
      <c r="AV138" s="86"/>
      <c r="AW138" s="86"/>
      <c r="AX138" s="86"/>
      <c r="AY138" s="86"/>
      <c r="AZ138" s="86"/>
      <c r="BA138" s="86"/>
      <c r="BB138" s="86"/>
    </row>
    <row r="139" spans="1:54"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149"/>
      <c r="AR139" s="149"/>
      <c r="AS139" s="86"/>
      <c r="AT139" s="86"/>
      <c r="AU139" s="86"/>
      <c r="AV139" s="86"/>
      <c r="AW139" s="86"/>
      <c r="AX139" s="86"/>
      <c r="AY139" s="86"/>
      <c r="AZ139" s="86"/>
      <c r="BA139" s="86"/>
      <c r="BB139" s="86"/>
    </row>
    <row r="140" spans="1:54"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149"/>
      <c r="AR140" s="149"/>
      <c r="AS140" s="86"/>
      <c r="AT140" s="86"/>
      <c r="AU140" s="86"/>
      <c r="AV140" s="86"/>
      <c r="AW140" s="86"/>
      <c r="AX140" s="86"/>
      <c r="AY140" s="86"/>
      <c r="AZ140" s="86"/>
      <c r="BA140" s="86"/>
      <c r="BB140" s="86"/>
    </row>
    <row r="141" spans="1:54"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149"/>
      <c r="AR141" s="149"/>
      <c r="AS141" s="86"/>
      <c r="AT141" s="86"/>
      <c r="AU141" s="86"/>
      <c r="AV141" s="86"/>
      <c r="AW141" s="86"/>
      <c r="AX141" s="86"/>
      <c r="AY141" s="86"/>
      <c r="AZ141" s="86"/>
      <c r="BA141" s="86"/>
      <c r="BB141" s="86"/>
    </row>
    <row r="142" spans="1:54"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149"/>
      <c r="AR142" s="149"/>
      <c r="AS142" s="86"/>
      <c r="AT142" s="86"/>
      <c r="AU142" s="86"/>
      <c r="AV142" s="86"/>
      <c r="AW142" s="86"/>
      <c r="AX142" s="86"/>
      <c r="AY142" s="86"/>
      <c r="AZ142" s="86"/>
      <c r="BA142" s="86"/>
      <c r="BB142" s="86"/>
    </row>
    <row r="143" spans="1:54"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149"/>
      <c r="AR143" s="149"/>
      <c r="AS143" s="86"/>
      <c r="AT143" s="86"/>
      <c r="AU143" s="86"/>
      <c r="AV143" s="86"/>
      <c r="AW143" s="86"/>
      <c r="AX143" s="86"/>
      <c r="AY143" s="86"/>
      <c r="AZ143" s="86"/>
      <c r="BA143" s="86"/>
      <c r="BB143" s="86"/>
    </row>
    <row r="144" spans="1:54"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149"/>
      <c r="AR144" s="149"/>
      <c r="AS144" s="86"/>
      <c r="AT144" s="86"/>
      <c r="AU144" s="86"/>
      <c r="AV144" s="86"/>
      <c r="AW144" s="86"/>
      <c r="AX144" s="86"/>
      <c r="AY144" s="86"/>
      <c r="AZ144" s="86"/>
      <c r="BA144" s="86"/>
      <c r="BB144" s="86"/>
    </row>
    <row r="145" spans="1:54"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149"/>
      <c r="AR145" s="149"/>
      <c r="AS145" s="86"/>
      <c r="AT145" s="86"/>
      <c r="AU145" s="86"/>
      <c r="AV145" s="86"/>
      <c r="AW145" s="86"/>
      <c r="AX145" s="86"/>
      <c r="AY145" s="86"/>
      <c r="AZ145" s="86"/>
      <c r="BA145" s="86"/>
      <c r="BB145" s="86"/>
    </row>
    <row r="146" spans="1:54"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149"/>
      <c r="AR146" s="149"/>
      <c r="AS146" s="86"/>
      <c r="AT146" s="86"/>
      <c r="AU146" s="86"/>
      <c r="AV146" s="86"/>
      <c r="AW146" s="86"/>
      <c r="AX146" s="86"/>
      <c r="AY146" s="86"/>
      <c r="AZ146" s="86"/>
      <c r="BA146" s="86"/>
      <c r="BB146" s="86"/>
    </row>
    <row r="147" spans="1:54"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149"/>
      <c r="AR147" s="149"/>
      <c r="AS147" s="86"/>
      <c r="AT147" s="86"/>
      <c r="AU147" s="86"/>
      <c r="AV147" s="86"/>
      <c r="AW147" s="86"/>
      <c r="AX147" s="86"/>
      <c r="AY147" s="86"/>
      <c r="AZ147" s="86"/>
      <c r="BA147" s="86"/>
      <c r="BB147" s="86"/>
    </row>
    <row r="148" spans="1:54"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149"/>
      <c r="AR148" s="149"/>
      <c r="AS148" s="86"/>
      <c r="AT148" s="86"/>
      <c r="AU148" s="86"/>
      <c r="AV148" s="86"/>
      <c r="AW148" s="86"/>
      <c r="AX148" s="86"/>
      <c r="AY148" s="86"/>
      <c r="AZ148" s="86"/>
      <c r="BA148" s="86"/>
      <c r="BB148" s="86"/>
    </row>
    <row r="149" spans="1:54"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149"/>
      <c r="AR149" s="149"/>
      <c r="AS149" s="86"/>
      <c r="AT149" s="86"/>
      <c r="AU149" s="86"/>
      <c r="AV149" s="86"/>
      <c r="AW149" s="86"/>
      <c r="AX149" s="86"/>
      <c r="AY149" s="86"/>
      <c r="AZ149" s="86"/>
      <c r="BA149" s="86"/>
      <c r="BB149" s="86"/>
    </row>
    <row r="150" spans="1:54"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149"/>
      <c r="AR150" s="149"/>
      <c r="AS150" s="86"/>
      <c r="AT150" s="86"/>
      <c r="AU150" s="86"/>
      <c r="AV150" s="86"/>
      <c r="AW150" s="86"/>
      <c r="AX150" s="86"/>
      <c r="AY150" s="86"/>
      <c r="AZ150" s="86"/>
      <c r="BA150" s="86"/>
      <c r="BB150" s="86"/>
    </row>
    <row r="151" spans="1:54"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149"/>
      <c r="AR151" s="149"/>
      <c r="AS151" s="86"/>
      <c r="AT151" s="86"/>
      <c r="AU151" s="86"/>
      <c r="AV151" s="86"/>
      <c r="AW151" s="86"/>
      <c r="AX151" s="86"/>
      <c r="AY151" s="86"/>
      <c r="AZ151" s="86"/>
      <c r="BA151" s="86"/>
      <c r="BB151" s="86"/>
    </row>
    <row r="152" spans="1:54"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149"/>
      <c r="AR152" s="149"/>
      <c r="AS152" s="86"/>
      <c r="AT152" s="86"/>
      <c r="AU152" s="86"/>
      <c r="AV152" s="86"/>
      <c r="AW152" s="86"/>
      <c r="AX152" s="86"/>
      <c r="AY152" s="86"/>
      <c r="AZ152" s="86"/>
      <c r="BA152" s="86"/>
      <c r="BB152" s="86"/>
    </row>
    <row r="153" spans="1:54"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149"/>
      <c r="AR153" s="149"/>
      <c r="AS153" s="86"/>
      <c r="AT153" s="86"/>
      <c r="AU153" s="86"/>
      <c r="AV153" s="86"/>
      <c r="AW153" s="86"/>
      <c r="AX153" s="86"/>
      <c r="AY153" s="86"/>
      <c r="AZ153" s="86"/>
      <c r="BA153" s="86"/>
      <c r="BB153" s="86"/>
    </row>
    <row r="154" spans="1:54"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149"/>
      <c r="AR154" s="149"/>
      <c r="AS154" s="86"/>
      <c r="AT154" s="86"/>
      <c r="AU154" s="86"/>
      <c r="AV154" s="86"/>
      <c r="AW154" s="86"/>
      <c r="AX154" s="86"/>
      <c r="AY154" s="86"/>
      <c r="AZ154" s="86"/>
      <c r="BA154" s="86"/>
      <c r="BB154" s="86"/>
    </row>
    <row r="155" spans="1:54"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149"/>
      <c r="AR155" s="149"/>
      <c r="AS155" s="86"/>
      <c r="AT155" s="86"/>
      <c r="AU155" s="86"/>
      <c r="AV155" s="86"/>
      <c r="AW155" s="86"/>
      <c r="AX155" s="86"/>
      <c r="AY155" s="86"/>
      <c r="AZ155" s="86"/>
      <c r="BA155" s="86"/>
      <c r="BB155" s="86"/>
    </row>
    <row r="156" spans="1:54"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149"/>
      <c r="AR156" s="149"/>
      <c r="AS156" s="86"/>
      <c r="AT156" s="86"/>
      <c r="AU156" s="86"/>
      <c r="AV156" s="86"/>
      <c r="AW156" s="86"/>
      <c r="AX156" s="86"/>
      <c r="AY156" s="86"/>
      <c r="AZ156" s="86"/>
      <c r="BA156" s="86"/>
      <c r="BB156" s="86"/>
    </row>
    <row r="157" spans="1:54"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149"/>
      <c r="AR157" s="149"/>
      <c r="AS157" s="86"/>
      <c r="AT157" s="86"/>
      <c r="AU157" s="86"/>
      <c r="AV157" s="86"/>
      <c r="AW157" s="86"/>
      <c r="AX157" s="86"/>
      <c r="AY157" s="86"/>
      <c r="AZ157" s="86"/>
      <c r="BA157" s="86"/>
      <c r="BB157" s="86"/>
    </row>
    <row r="158" spans="1:54"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149"/>
      <c r="AR158" s="149"/>
      <c r="AS158" s="86"/>
      <c r="AT158" s="86"/>
      <c r="AU158" s="86"/>
      <c r="AV158" s="86"/>
      <c r="AW158" s="86"/>
      <c r="AX158" s="86"/>
      <c r="AY158" s="86"/>
      <c r="AZ158" s="86"/>
      <c r="BA158" s="86"/>
      <c r="BB158" s="86"/>
    </row>
    <row r="159" spans="1:54"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149"/>
      <c r="AR159" s="149"/>
      <c r="AS159" s="86"/>
      <c r="AT159" s="86"/>
      <c r="AU159" s="86"/>
      <c r="AV159" s="86"/>
      <c r="AW159" s="86"/>
      <c r="AX159" s="86"/>
      <c r="AY159" s="86"/>
      <c r="AZ159" s="86"/>
      <c r="BA159" s="86"/>
      <c r="BB159" s="86"/>
    </row>
    <row r="160" spans="1:54"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149"/>
      <c r="AR160" s="149"/>
      <c r="AS160" s="86"/>
      <c r="AT160" s="86"/>
      <c r="AU160" s="86"/>
      <c r="AV160" s="86"/>
      <c r="AW160" s="86"/>
      <c r="AX160" s="86"/>
      <c r="AY160" s="86"/>
      <c r="AZ160" s="86"/>
      <c r="BA160" s="86"/>
      <c r="BB160" s="86"/>
    </row>
    <row r="161" spans="1:54"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149"/>
      <c r="AR161" s="149"/>
      <c r="AS161" s="86"/>
      <c r="AT161" s="86"/>
      <c r="AU161" s="86"/>
      <c r="AV161" s="86"/>
      <c r="AW161" s="86"/>
      <c r="AX161" s="86"/>
      <c r="AY161" s="86"/>
      <c r="AZ161" s="86"/>
      <c r="BA161" s="86"/>
      <c r="BB161" s="86"/>
    </row>
    <row r="162" spans="1:54"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149"/>
      <c r="AR162" s="149"/>
      <c r="AS162" s="86"/>
      <c r="AT162" s="86"/>
      <c r="AU162" s="86"/>
      <c r="AV162" s="86"/>
      <c r="AW162" s="86"/>
      <c r="AX162" s="86"/>
      <c r="AY162" s="86"/>
      <c r="AZ162" s="86"/>
      <c r="BA162" s="86"/>
      <c r="BB162" s="86"/>
    </row>
    <row r="163" spans="1:54"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149"/>
      <c r="AR163" s="149"/>
      <c r="AS163" s="86"/>
      <c r="AT163" s="86"/>
      <c r="AU163" s="86"/>
      <c r="AV163" s="86"/>
      <c r="AW163" s="86"/>
      <c r="AX163" s="86"/>
      <c r="AY163" s="86"/>
      <c r="AZ163" s="86"/>
      <c r="BA163" s="86"/>
      <c r="BB163" s="86"/>
    </row>
    <row r="164" spans="1:54"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149"/>
      <c r="AR164" s="149"/>
      <c r="AS164" s="86"/>
      <c r="AT164" s="86"/>
      <c r="AU164" s="86"/>
      <c r="AV164" s="86"/>
      <c r="AW164" s="86"/>
      <c r="AX164" s="86"/>
      <c r="AY164" s="86"/>
      <c r="AZ164" s="86"/>
      <c r="BA164" s="86"/>
      <c r="BB164" s="86"/>
    </row>
    <row r="165" spans="1:54"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149"/>
      <c r="AR165" s="149"/>
      <c r="AS165" s="86"/>
      <c r="AT165" s="86"/>
      <c r="AU165" s="86"/>
      <c r="AV165" s="86"/>
      <c r="AW165" s="86"/>
      <c r="AX165" s="86"/>
      <c r="AY165" s="86"/>
      <c r="AZ165" s="86"/>
      <c r="BA165" s="86"/>
      <c r="BB165" s="86"/>
    </row>
    <row r="166" spans="1:54"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149"/>
      <c r="AR166" s="149"/>
      <c r="AS166" s="86"/>
      <c r="AT166" s="86"/>
      <c r="AU166" s="86"/>
      <c r="AV166" s="86"/>
      <c r="AW166" s="86"/>
      <c r="AX166" s="86"/>
      <c r="AY166" s="86"/>
      <c r="AZ166" s="86"/>
      <c r="BA166" s="86"/>
      <c r="BB166" s="86"/>
    </row>
    <row r="167" spans="1:54"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149"/>
      <c r="AR167" s="149"/>
      <c r="AS167" s="86"/>
      <c r="AT167" s="86"/>
      <c r="AU167" s="86"/>
      <c r="AV167" s="86"/>
      <c r="AW167" s="86"/>
      <c r="AX167" s="86"/>
      <c r="AY167" s="86"/>
      <c r="AZ167" s="86"/>
      <c r="BA167" s="86"/>
      <c r="BB167" s="86"/>
    </row>
    <row r="168" spans="1:54"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149"/>
      <c r="AR168" s="149"/>
      <c r="AS168" s="86"/>
      <c r="AT168" s="86"/>
      <c r="AU168" s="86"/>
      <c r="AV168" s="86"/>
      <c r="AW168" s="86"/>
      <c r="AX168" s="86"/>
      <c r="AY168" s="86"/>
      <c r="AZ168" s="86"/>
      <c r="BA168" s="86"/>
      <c r="BB168" s="86"/>
    </row>
    <row r="169" spans="1:54"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149"/>
      <c r="AR169" s="149"/>
      <c r="AS169" s="86"/>
      <c r="AT169" s="86"/>
      <c r="AU169" s="86"/>
      <c r="AV169" s="86"/>
      <c r="AW169" s="86"/>
      <c r="AX169" s="86"/>
      <c r="AY169" s="86"/>
      <c r="AZ169" s="86"/>
      <c r="BA169" s="86"/>
      <c r="BB169" s="86"/>
    </row>
    <row r="170" spans="1:54"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149"/>
      <c r="AR170" s="149"/>
      <c r="AS170" s="86"/>
      <c r="AT170" s="86"/>
      <c r="AU170" s="86"/>
      <c r="AV170" s="86"/>
      <c r="AW170" s="86"/>
      <c r="AX170" s="86"/>
      <c r="AY170" s="86"/>
      <c r="AZ170" s="86"/>
      <c r="BA170" s="86"/>
      <c r="BB170" s="86"/>
    </row>
    <row r="171" spans="1:54"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149"/>
      <c r="AR171" s="149"/>
      <c r="AS171" s="86"/>
      <c r="AT171" s="86"/>
      <c r="AU171" s="86"/>
      <c r="AV171" s="86"/>
      <c r="AW171" s="86"/>
      <c r="AX171" s="86"/>
      <c r="AY171" s="86"/>
      <c r="AZ171" s="86"/>
      <c r="BA171" s="86"/>
      <c r="BB171" s="86"/>
    </row>
    <row r="172" spans="1:54"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149"/>
      <c r="AR172" s="149"/>
      <c r="AS172" s="86"/>
      <c r="AT172" s="86"/>
      <c r="AU172" s="86"/>
      <c r="AV172" s="86"/>
      <c r="AW172" s="86"/>
      <c r="AX172" s="86"/>
      <c r="AY172" s="86"/>
      <c r="AZ172" s="86"/>
      <c r="BA172" s="86"/>
      <c r="BB172" s="86"/>
    </row>
    <row r="173" spans="1:54"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149"/>
      <c r="AR173" s="149"/>
      <c r="AS173" s="86"/>
      <c r="AT173" s="86"/>
      <c r="AU173" s="86"/>
      <c r="AV173" s="86"/>
      <c r="AW173" s="86"/>
      <c r="AX173" s="86"/>
      <c r="AY173" s="86"/>
      <c r="AZ173" s="86"/>
      <c r="BA173" s="86"/>
      <c r="BB173" s="86"/>
    </row>
    <row r="174" spans="1:54"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149"/>
      <c r="AR174" s="149"/>
      <c r="AS174" s="86"/>
      <c r="AT174" s="86"/>
      <c r="AU174" s="86"/>
      <c r="AV174" s="86"/>
      <c r="AW174" s="86"/>
      <c r="AX174" s="86"/>
      <c r="AY174" s="86"/>
      <c r="AZ174" s="86"/>
      <c r="BA174" s="86"/>
      <c r="BB174" s="86"/>
    </row>
    <row r="175" spans="1:54"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149"/>
      <c r="AR175" s="149"/>
      <c r="AS175" s="86"/>
      <c r="AT175" s="86"/>
      <c r="AU175" s="86"/>
      <c r="AV175" s="86"/>
      <c r="AW175" s="86"/>
      <c r="AX175" s="86"/>
      <c r="AY175" s="86"/>
      <c r="AZ175" s="86"/>
      <c r="BA175" s="86"/>
      <c r="BB175" s="86"/>
    </row>
    <row r="176" spans="1:54"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149"/>
      <c r="AR176" s="149"/>
      <c r="AS176" s="86"/>
      <c r="AT176" s="86"/>
      <c r="AU176" s="86"/>
      <c r="AV176" s="86"/>
      <c r="AW176" s="86"/>
      <c r="AX176" s="86"/>
      <c r="AY176" s="86"/>
      <c r="AZ176" s="86"/>
      <c r="BA176" s="86"/>
      <c r="BB176" s="86"/>
    </row>
    <row r="177" spans="1:54"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149"/>
      <c r="AR177" s="149"/>
      <c r="AS177" s="86"/>
      <c r="AT177" s="86"/>
      <c r="AU177" s="86"/>
      <c r="AV177" s="86"/>
      <c r="AW177" s="86"/>
      <c r="AX177" s="86"/>
      <c r="AY177" s="86"/>
      <c r="AZ177" s="86"/>
      <c r="BA177" s="86"/>
      <c r="BB177" s="86"/>
    </row>
    <row r="178" spans="1:54"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149"/>
      <c r="AR178" s="149"/>
      <c r="AS178" s="86"/>
      <c r="AT178" s="86"/>
      <c r="AU178" s="86"/>
      <c r="AV178" s="86"/>
      <c r="AW178" s="86"/>
      <c r="AX178" s="86"/>
      <c r="AY178" s="86"/>
      <c r="AZ178" s="86"/>
      <c r="BA178" s="86"/>
      <c r="BB178" s="86"/>
    </row>
    <row r="179" spans="1:54"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149"/>
      <c r="AR179" s="149"/>
      <c r="AS179" s="86"/>
      <c r="AT179" s="86"/>
      <c r="AU179" s="86"/>
      <c r="AV179" s="86"/>
      <c r="AW179" s="86"/>
      <c r="AX179" s="86"/>
      <c r="AY179" s="86"/>
      <c r="AZ179" s="86"/>
      <c r="BA179" s="86"/>
      <c r="BB179" s="86"/>
    </row>
    <row r="180" spans="1:54"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149"/>
      <c r="AR180" s="149"/>
      <c r="AS180" s="86"/>
      <c r="AT180" s="86"/>
      <c r="AU180" s="86"/>
      <c r="AV180" s="86"/>
      <c r="AW180" s="86"/>
      <c r="AX180" s="86"/>
      <c r="AY180" s="86"/>
      <c r="AZ180" s="86"/>
      <c r="BA180" s="86"/>
      <c r="BB180" s="86"/>
    </row>
    <row r="181" spans="1:54"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149"/>
      <c r="AR181" s="149"/>
      <c r="AS181" s="86"/>
      <c r="AT181" s="86"/>
      <c r="AU181" s="86"/>
      <c r="AV181" s="86"/>
      <c r="AW181" s="86"/>
      <c r="AX181" s="86"/>
      <c r="AY181" s="86"/>
      <c r="AZ181" s="86"/>
      <c r="BA181" s="86"/>
      <c r="BB181" s="86"/>
    </row>
    <row r="182" spans="1:54"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149"/>
      <c r="AR182" s="149"/>
      <c r="AS182" s="86"/>
      <c r="AT182" s="86"/>
      <c r="AU182" s="86"/>
      <c r="AV182" s="86"/>
      <c r="AW182" s="86"/>
      <c r="AX182" s="86"/>
      <c r="AY182" s="86"/>
      <c r="AZ182" s="86"/>
      <c r="BA182" s="86"/>
      <c r="BB182" s="86"/>
    </row>
    <row r="183" spans="1:54"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149"/>
      <c r="AR183" s="149"/>
      <c r="AS183" s="86"/>
      <c r="AT183" s="86"/>
      <c r="AU183" s="86"/>
      <c r="AV183" s="86"/>
      <c r="AW183" s="86"/>
      <c r="AX183" s="86"/>
      <c r="AY183" s="86"/>
      <c r="AZ183" s="86"/>
      <c r="BA183" s="86"/>
      <c r="BB183" s="86"/>
    </row>
    <row r="184" spans="1:54"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149"/>
      <c r="AR184" s="149"/>
      <c r="AS184" s="86"/>
      <c r="AT184" s="86"/>
      <c r="AU184" s="86"/>
      <c r="AV184" s="86"/>
      <c r="AW184" s="86"/>
      <c r="AX184" s="86"/>
      <c r="AY184" s="86"/>
      <c r="AZ184" s="86"/>
      <c r="BA184" s="86"/>
      <c r="BB184" s="86"/>
    </row>
    <row r="185" spans="1:54"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149"/>
      <c r="AR185" s="149"/>
      <c r="AS185" s="86"/>
      <c r="AT185" s="86"/>
      <c r="AU185" s="86"/>
      <c r="AV185" s="86"/>
      <c r="AW185" s="86"/>
      <c r="AX185" s="86"/>
      <c r="AY185" s="86"/>
      <c r="AZ185" s="86"/>
      <c r="BA185" s="86"/>
      <c r="BB185" s="86"/>
    </row>
    <row r="186" spans="1:54"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149"/>
      <c r="AR186" s="149"/>
      <c r="AS186" s="86"/>
      <c r="AT186" s="86"/>
      <c r="AU186" s="86"/>
      <c r="AV186" s="86"/>
      <c r="AW186" s="86"/>
      <c r="AX186" s="86"/>
      <c r="AY186" s="86"/>
      <c r="AZ186" s="86"/>
      <c r="BA186" s="86"/>
      <c r="BB186" s="86"/>
    </row>
    <row r="187" spans="1:54"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149"/>
      <c r="AR187" s="149"/>
      <c r="AS187" s="86"/>
      <c r="AT187" s="86"/>
      <c r="AU187" s="86"/>
      <c r="AV187" s="86"/>
      <c r="AW187" s="86"/>
      <c r="AX187" s="86"/>
      <c r="AY187" s="86"/>
      <c r="AZ187" s="86"/>
      <c r="BA187" s="86"/>
      <c r="BB187" s="86"/>
    </row>
    <row r="188" spans="1:54"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149"/>
      <c r="AR188" s="149"/>
      <c r="AS188" s="86"/>
      <c r="AT188" s="86"/>
      <c r="AU188" s="86"/>
      <c r="AV188" s="86"/>
      <c r="AW188" s="86"/>
      <c r="AX188" s="86"/>
      <c r="AY188" s="86"/>
      <c r="AZ188" s="86"/>
      <c r="BA188" s="86"/>
      <c r="BB188" s="86"/>
    </row>
    <row r="189" spans="1:54"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149"/>
      <c r="AR189" s="149"/>
      <c r="AS189" s="86"/>
      <c r="AT189" s="86"/>
      <c r="AU189" s="86"/>
      <c r="AV189" s="86"/>
      <c r="AW189" s="86"/>
      <c r="AX189" s="86"/>
      <c r="AY189" s="86"/>
      <c r="AZ189" s="86"/>
      <c r="BA189" s="86"/>
      <c r="BB189" s="86"/>
    </row>
    <row r="190" spans="1:54"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149"/>
      <c r="AR190" s="149"/>
      <c r="AS190" s="86"/>
      <c r="AT190" s="86"/>
      <c r="AU190" s="86"/>
      <c r="AV190" s="86"/>
      <c r="AW190" s="86"/>
      <c r="AX190" s="86"/>
      <c r="AY190" s="86"/>
      <c r="AZ190" s="86"/>
      <c r="BA190" s="86"/>
      <c r="BB190" s="86"/>
    </row>
    <row r="191" spans="1:54"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149"/>
      <c r="AR191" s="149"/>
      <c r="AS191" s="86"/>
      <c r="AT191" s="86"/>
      <c r="AU191" s="86"/>
      <c r="AV191" s="86"/>
      <c r="AW191" s="86"/>
      <c r="AX191" s="86"/>
      <c r="AY191" s="86"/>
      <c r="AZ191" s="86"/>
      <c r="BA191" s="86"/>
      <c r="BB191" s="86"/>
    </row>
    <row r="192" spans="1:54"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149"/>
      <c r="AR192" s="149"/>
      <c r="AS192" s="86"/>
      <c r="AT192" s="86"/>
      <c r="AU192" s="86"/>
      <c r="AV192" s="86"/>
      <c r="AW192" s="86"/>
      <c r="AX192" s="86"/>
      <c r="AY192" s="86"/>
      <c r="AZ192" s="86"/>
      <c r="BA192" s="86"/>
      <c r="BB192" s="86"/>
    </row>
    <row r="193" spans="1:54"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149"/>
      <c r="AR193" s="149"/>
      <c r="AS193" s="86"/>
      <c r="AT193" s="86"/>
      <c r="AU193" s="86"/>
      <c r="AV193" s="86"/>
      <c r="AW193" s="86"/>
      <c r="AX193" s="86"/>
      <c r="AY193" s="86"/>
      <c r="AZ193" s="86"/>
      <c r="BA193" s="86"/>
      <c r="BB193" s="86"/>
    </row>
    <row r="194" spans="1:54"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149"/>
      <c r="AR194" s="149"/>
      <c r="AS194" s="86"/>
      <c r="AT194" s="86"/>
      <c r="AU194" s="86"/>
      <c r="AV194" s="86"/>
      <c r="AW194" s="86"/>
      <c r="AX194" s="86"/>
      <c r="AY194" s="86"/>
      <c r="AZ194" s="86"/>
      <c r="BA194" s="86"/>
      <c r="BB194" s="86"/>
    </row>
    <row r="195" spans="1:54"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149"/>
      <c r="AR195" s="149"/>
      <c r="AS195" s="86"/>
      <c r="AT195" s="86"/>
      <c r="AU195" s="86"/>
      <c r="AV195" s="86"/>
      <c r="AW195" s="86"/>
      <c r="AX195" s="86"/>
      <c r="AY195" s="86"/>
      <c r="AZ195" s="86"/>
      <c r="BA195" s="86"/>
      <c r="BB195" s="86"/>
    </row>
    <row r="196" spans="1:54"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149"/>
      <c r="AR196" s="149"/>
      <c r="AS196" s="86"/>
      <c r="AT196" s="86"/>
      <c r="AU196" s="86"/>
      <c r="AV196" s="86"/>
      <c r="AW196" s="86"/>
      <c r="AX196" s="86"/>
      <c r="AY196" s="86"/>
      <c r="AZ196" s="86"/>
      <c r="BA196" s="86"/>
      <c r="BB196" s="86"/>
    </row>
    <row r="197" spans="1:54"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149"/>
      <c r="AR197" s="149"/>
      <c r="AS197" s="86"/>
      <c r="AT197" s="86"/>
      <c r="AU197" s="86"/>
      <c r="AV197" s="86"/>
      <c r="AW197" s="86"/>
      <c r="AX197" s="86"/>
      <c r="AY197" s="86"/>
      <c r="AZ197" s="86"/>
      <c r="BA197" s="86"/>
      <c r="BB197" s="86"/>
    </row>
    <row r="198" spans="1:54"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149"/>
      <c r="AR198" s="149"/>
      <c r="AS198" s="86"/>
      <c r="AT198" s="86"/>
      <c r="AU198" s="86"/>
      <c r="AV198" s="86"/>
      <c r="AW198" s="86"/>
      <c r="AX198" s="86"/>
      <c r="AY198" s="86"/>
      <c r="AZ198" s="86"/>
      <c r="BA198" s="86"/>
      <c r="BB198" s="86"/>
    </row>
    <row r="199" spans="1:54"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149"/>
      <c r="AR199" s="149"/>
      <c r="AS199" s="86"/>
      <c r="AT199" s="86"/>
      <c r="AU199" s="86"/>
      <c r="AV199" s="86"/>
      <c r="AW199" s="86"/>
      <c r="AX199" s="86"/>
      <c r="AY199" s="86"/>
      <c r="AZ199" s="86"/>
      <c r="BA199" s="86"/>
      <c r="BB199" s="86"/>
    </row>
    <row r="200" spans="1:54"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149"/>
      <c r="AR200" s="149"/>
      <c r="AS200" s="86"/>
      <c r="AT200" s="86"/>
      <c r="AU200" s="86"/>
      <c r="AV200" s="86"/>
      <c r="AW200" s="86"/>
      <c r="AX200" s="86"/>
      <c r="AY200" s="86"/>
      <c r="AZ200" s="86"/>
      <c r="BA200" s="86"/>
      <c r="BB200" s="86"/>
    </row>
    <row r="201" spans="1:54"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149"/>
      <c r="AR201" s="149"/>
      <c r="AS201" s="86"/>
      <c r="AT201" s="86"/>
      <c r="AU201" s="86"/>
      <c r="AV201" s="86"/>
      <c r="AW201" s="86"/>
      <c r="AX201" s="86"/>
      <c r="AY201" s="86"/>
      <c r="AZ201" s="86"/>
      <c r="BA201" s="86"/>
      <c r="BB201" s="86"/>
    </row>
    <row r="202" spans="1:54"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149"/>
      <c r="AR202" s="149"/>
      <c r="AS202" s="86"/>
      <c r="AT202" s="86"/>
      <c r="AU202" s="86"/>
      <c r="AV202" s="86"/>
      <c r="AW202" s="86"/>
      <c r="AX202" s="86"/>
      <c r="AY202" s="86"/>
      <c r="AZ202" s="86"/>
      <c r="BA202" s="86"/>
      <c r="BB202" s="86"/>
    </row>
    <row r="203" spans="1:54"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149"/>
      <c r="AR203" s="149"/>
      <c r="AS203" s="86"/>
      <c r="AT203" s="86"/>
      <c r="AU203" s="86"/>
      <c r="AV203" s="86"/>
      <c r="AW203" s="86"/>
      <c r="AX203" s="86"/>
      <c r="AY203" s="86"/>
      <c r="AZ203" s="86"/>
      <c r="BA203" s="86"/>
      <c r="BB203" s="86"/>
    </row>
    <row r="204" spans="1:54"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149"/>
      <c r="AR204" s="149"/>
      <c r="AS204" s="86"/>
      <c r="AT204" s="86"/>
      <c r="AU204" s="86"/>
      <c r="AV204" s="86"/>
      <c r="AW204" s="86"/>
      <c r="AX204" s="86"/>
      <c r="AY204" s="86"/>
      <c r="AZ204" s="86"/>
      <c r="BA204" s="86"/>
      <c r="BB204" s="86"/>
    </row>
    <row r="205" spans="1:54"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149"/>
      <c r="AR205" s="149"/>
      <c r="AS205" s="86"/>
      <c r="AT205" s="86"/>
      <c r="AU205" s="86"/>
      <c r="AV205" s="86"/>
      <c r="AW205" s="86"/>
      <c r="AX205" s="86"/>
      <c r="AY205" s="86"/>
      <c r="AZ205" s="86"/>
      <c r="BA205" s="86"/>
      <c r="BB205" s="86"/>
    </row>
    <row r="206" spans="1:54"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149"/>
      <c r="AR206" s="149"/>
      <c r="AS206" s="86"/>
      <c r="AT206" s="86"/>
      <c r="AU206" s="86"/>
      <c r="AV206" s="86"/>
      <c r="AW206" s="86"/>
      <c r="AX206" s="86"/>
      <c r="AY206" s="86"/>
      <c r="AZ206" s="86"/>
      <c r="BA206" s="86"/>
      <c r="BB206" s="86"/>
    </row>
    <row r="207" spans="1:54"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149"/>
      <c r="AR207" s="149"/>
      <c r="AS207" s="86"/>
      <c r="AT207" s="86"/>
      <c r="AU207" s="86"/>
      <c r="AV207" s="86"/>
      <c r="AW207" s="86"/>
      <c r="AX207" s="86"/>
      <c r="AY207" s="86"/>
      <c r="AZ207" s="86"/>
      <c r="BA207" s="86"/>
      <c r="BB207" s="86"/>
    </row>
    <row r="208" spans="1:54"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149"/>
      <c r="AR208" s="149"/>
      <c r="AS208" s="86"/>
      <c r="AT208" s="86"/>
      <c r="AU208" s="86"/>
      <c r="AV208" s="86"/>
      <c r="AW208" s="86"/>
      <c r="AX208" s="86"/>
      <c r="AY208" s="86"/>
      <c r="AZ208" s="86"/>
      <c r="BA208" s="86"/>
      <c r="BB208" s="86"/>
    </row>
    <row r="209" spans="1:54"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149"/>
      <c r="AR209" s="149"/>
      <c r="AS209" s="86"/>
      <c r="AT209" s="86"/>
      <c r="AU209" s="86"/>
      <c r="AV209" s="86"/>
      <c r="AW209" s="86"/>
      <c r="AX209" s="86"/>
      <c r="AY209" s="86"/>
      <c r="AZ209" s="86"/>
      <c r="BA209" s="86"/>
      <c r="BB209" s="86"/>
    </row>
    <row r="210" spans="1:54"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149"/>
      <c r="AR210" s="149"/>
      <c r="AS210" s="86"/>
      <c r="AT210" s="86"/>
      <c r="AU210" s="86"/>
      <c r="AV210" s="86"/>
      <c r="AW210" s="86"/>
      <c r="AX210" s="86"/>
      <c r="AY210" s="86"/>
      <c r="AZ210" s="86"/>
      <c r="BA210" s="86"/>
      <c r="BB210" s="86"/>
    </row>
    <row r="211" spans="1:54"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149"/>
      <c r="AR211" s="149"/>
      <c r="AS211" s="86"/>
      <c r="AT211" s="86"/>
      <c r="AU211" s="86"/>
      <c r="AV211" s="86"/>
      <c r="AW211" s="86"/>
      <c r="AX211" s="86"/>
      <c r="AY211" s="86"/>
      <c r="AZ211" s="86"/>
      <c r="BA211" s="86"/>
      <c r="BB211" s="86"/>
    </row>
    <row r="212" spans="1:54"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149"/>
      <c r="AR212" s="149"/>
      <c r="AS212" s="86"/>
      <c r="AT212" s="86"/>
      <c r="AU212" s="86"/>
      <c r="AV212" s="86"/>
      <c r="AW212" s="86"/>
      <c r="AX212" s="86"/>
      <c r="AY212" s="86"/>
      <c r="AZ212" s="86"/>
      <c r="BA212" s="86"/>
      <c r="BB212" s="86"/>
    </row>
    <row r="213" spans="1:54"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149"/>
      <c r="AR213" s="149"/>
      <c r="AS213" s="86"/>
      <c r="AT213" s="86"/>
      <c r="AU213" s="86"/>
      <c r="AV213" s="86"/>
      <c r="AW213" s="86"/>
      <c r="AX213" s="86"/>
      <c r="AY213" s="86"/>
      <c r="AZ213" s="86"/>
      <c r="BA213" s="86"/>
      <c r="BB213" s="86"/>
    </row>
    <row r="214" spans="1:54"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149"/>
      <c r="AR214" s="149"/>
      <c r="AS214" s="86"/>
      <c r="AT214" s="86"/>
      <c r="AU214" s="86"/>
      <c r="AV214" s="86"/>
      <c r="AW214" s="86"/>
      <c r="AX214" s="86"/>
      <c r="AY214" s="86"/>
      <c r="AZ214" s="86"/>
      <c r="BA214" s="86"/>
      <c r="BB214" s="86"/>
    </row>
    <row r="215" spans="1:54"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149"/>
      <c r="AR215" s="149"/>
      <c r="AS215" s="86"/>
      <c r="AT215" s="86"/>
      <c r="AU215" s="86"/>
      <c r="AV215" s="86"/>
      <c r="AW215" s="86"/>
      <c r="AX215" s="86"/>
      <c r="AY215" s="86"/>
      <c r="AZ215" s="86"/>
      <c r="BA215" s="86"/>
      <c r="BB215" s="86"/>
    </row>
    <row r="216" spans="1:54"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149"/>
      <c r="AR216" s="149"/>
      <c r="AS216" s="86"/>
      <c r="AT216" s="86"/>
      <c r="AU216" s="86"/>
      <c r="AV216" s="86"/>
      <c r="AW216" s="86"/>
      <c r="AX216" s="86"/>
      <c r="AY216" s="86"/>
      <c r="AZ216" s="86"/>
      <c r="BA216" s="86"/>
      <c r="BB216" s="86"/>
    </row>
    <row r="217" spans="1:54"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149"/>
      <c r="AR217" s="149"/>
      <c r="AS217" s="86"/>
      <c r="AT217" s="86"/>
      <c r="AU217" s="86"/>
      <c r="AV217" s="86"/>
      <c r="AW217" s="86"/>
      <c r="AX217" s="86"/>
      <c r="AY217" s="86"/>
      <c r="AZ217" s="86"/>
      <c r="BA217" s="86"/>
      <c r="BB217" s="86"/>
    </row>
    <row r="218" spans="1:54"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149"/>
      <c r="AR218" s="149"/>
      <c r="AS218" s="86"/>
      <c r="AT218" s="86"/>
      <c r="AU218" s="86"/>
      <c r="AV218" s="86"/>
      <c r="AW218" s="86"/>
      <c r="AX218" s="86"/>
      <c r="AY218" s="86"/>
      <c r="AZ218" s="86"/>
      <c r="BA218" s="86"/>
      <c r="BB218" s="86"/>
    </row>
    <row r="219" spans="1:54"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149"/>
      <c r="AR219" s="149"/>
      <c r="AS219" s="86"/>
      <c r="AT219" s="86"/>
      <c r="AU219" s="86"/>
      <c r="AV219" s="86"/>
      <c r="AW219" s="86"/>
      <c r="AX219" s="86"/>
      <c r="AY219" s="86"/>
      <c r="AZ219" s="86"/>
      <c r="BA219" s="86"/>
      <c r="BB219" s="86"/>
    </row>
    <row r="220" spans="1:54"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149"/>
      <c r="AR220" s="149"/>
      <c r="AS220" s="86"/>
      <c r="AT220" s="86"/>
      <c r="AU220" s="86"/>
      <c r="AV220" s="86"/>
      <c r="AW220" s="86"/>
      <c r="AX220" s="86"/>
      <c r="AY220" s="86"/>
      <c r="AZ220" s="86"/>
      <c r="BA220" s="86"/>
      <c r="BB220" s="86"/>
    </row>
    <row r="221" spans="1:54"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149"/>
      <c r="AR221" s="149"/>
      <c r="AS221" s="86"/>
      <c r="AT221" s="86"/>
      <c r="AU221" s="86"/>
      <c r="AV221" s="86"/>
      <c r="AW221" s="86"/>
      <c r="AX221" s="86"/>
      <c r="AY221" s="86"/>
      <c r="AZ221" s="86"/>
      <c r="BA221" s="86"/>
      <c r="BB221" s="86"/>
    </row>
    <row r="222" spans="1:54"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149"/>
      <c r="AR222" s="149"/>
      <c r="AS222" s="86"/>
      <c r="AT222" s="86"/>
      <c r="AU222" s="86"/>
      <c r="AV222" s="86"/>
      <c r="AW222" s="86"/>
      <c r="AX222" s="86"/>
      <c r="AY222" s="86"/>
      <c r="AZ222" s="86"/>
      <c r="BA222" s="86"/>
      <c r="BB222" s="86"/>
    </row>
    <row r="223" spans="1:54"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149"/>
      <c r="AR223" s="149"/>
      <c r="AS223" s="86"/>
      <c r="AT223" s="86"/>
      <c r="AU223" s="86"/>
      <c r="AV223" s="86"/>
      <c r="AW223" s="86"/>
      <c r="AX223" s="86"/>
      <c r="AY223" s="86"/>
      <c r="AZ223" s="86"/>
      <c r="BA223" s="86"/>
      <c r="BB223" s="86"/>
    </row>
    <row r="224" spans="1:54"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149"/>
      <c r="AR224" s="149"/>
      <c r="AS224" s="86"/>
      <c r="AT224" s="86"/>
      <c r="AU224" s="86"/>
      <c r="AV224" s="86"/>
      <c r="AW224" s="86"/>
      <c r="AX224" s="86"/>
      <c r="AY224" s="86"/>
      <c r="AZ224" s="86"/>
      <c r="BA224" s="86"/>
      <c r="BB224" s="86"/>
    </row>
    <row r="225" spans="1:54"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149"/>
      <c r="AR225" s="149"/>
      <c r="AS225" s="86"/>
      <c r="AT225" s="86"/>
      <c r="AU225" s="86"/>
      <c r="AV225" s="86"/>
      <c r="AW225" s="86"/>
      <c r="AX225" s="86"/>
      <c r="AY225" s="86"/>
      <c r="AZ225" s="86"/>
      <c r="BA225" s="86"/>
      <c r="BB225" s="86"/>
    </row>
    <row r="226" spans="1:54"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149"/>
      <c r="AR226" s="149"/>
      <c r="AS226" s="86"/>
      <c r="AT226" s="86"/>
      <c r="AU226" s="86"/>
      <c r="AV226" s="86"/>
      <c r="AW226" s="86"/>
      <c r="AX226" s="86"/>
      <c r="AY226" s="86"/>
      <c r="AZ226" s="86"/>
      <c r="BA226" s="86"/>
      <c r="BB226" s="86"/>
    </row>
    <row r="227" spans="1:54"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149"/>
      <c r="AR227" s="149"/>
      <c r="AS227" s="86"/>
      <c r="AT227" s="86"/>
      <c r="AU227" s="86"/>
      <c r="AV227" s="86"/>
      <c r="AW227" s="86"/>
      <c r="AX227" s="86"/>
      <c r="AY227" s="86"/>
      <c r="AZ227" s="86"/>
      <c r="BA227" s="86"/>
      <c r="BB227" s="86"/>
    </row>
    <row r="228" spans="1:54"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149"/>
      <c r="AR228" s="149"/>
      <c r="AS228" s="86"/>
      <c r="AT228" s="86"/>
      <c r="AU228" s="86"/>
      <c r="AV228" s="86"/>
      <c r="AW228" s="86"/>
      <c r="AX228" s="86"/>
      <c r="AY228" s="86"/>
      <c r="AZ228" s="86"/>
      <c r="BA228" s="86"/>
      <c r="BB228" s="86"/>
    </row>
    <row r="229" spans="1:54"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149"/>
      <c r="AR229" s="149"/>
      <c r="AS229" s="86"/>
      <c r="AT229" s="86"/>
      <c r="AU229" s="86"/>
      <c r="AV229" s="86"/>
      <c r="AW229" s="86"/>
      <c r="AX229" s="86"/>
      <c r="AY229" s="86"/>
      <c r="AZ229" s="86"/>
      <c r="BA229" s="86"/>
      <c r="BB229" s="86"/>
    </row>
    <row r="230" spans="1:54"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149"/>
      <c r="AR230" s="149"/>
      <c r="AS230" s="86"/>
      <c r="AT230" s="86"/>
      <c r="AU230" s="86"/>
      <c r="AV230" s="86"/>
      <c r="AW230" s="86"/>
      <c r="AX230" s="86"/>
      <c r="AY230" s="86"/>
      <c r="AZ230" s="86"/>
      <c r="BA230" s="86"/>
      <c r="BB230" s="86"/>
    </row>
    <row r="231" spans="1:54"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149"/>
      <c r="AR231" s="149"/>
      <c r="AS231" s="86"/>
      <c r="AT231" s="86"/>
      <c r="AU231" s="86"/>
      <c r="AV231" s="86"/>
      <c r="AW231" s="86"/>
      <c r="AX231" s="86"/>
      <c r="AY231" s="86"/>
      <c r="AZ231" s="86"/>
      <c r="BA231" s="86"/>
      <c r="BB231" s="86"/>
    </row>
    <row r="232" spans="1:54"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149"/>
      <c r="AR232" s="149"/>
      <c r="AS232" s="86"/>
      <c r="AT232" s="86"/>
      <c r="AU232" s="86"/>
      <c r="AV232" s="86"/>
      <c r="AW232" s="86"/>
      <c r="AX232" s="86"/>
      <c r="AY232" s="86"/>
      <c r="AZ232" s="86"/>
      <c r="BA232" s="86"/>
      <c r="BB232" s="86"/>
    </row>
    <row r="233" spans="1:54"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149"/>
      <c r="AR233" s="149"/>
      <c r="AS233" s="86"/>
      <c r="AT233" s="86"/>
      <c r="AU233" s="86"/>
      <c r="AV233" s="86"/>
      <c r="AW233" s="86"/>
      <c r="AX233" s="86"/>
      <c r="AY233" s="86"/>
      <c r="AZ233" s="86"/>
      <c r="BA233" s="86"/>
      <c r="BB233" s="86"/>
    </row>
    <row r="234" spans="1:54"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149"/>
      <c r="AR234" s="149"/>
      <c r="AS234" s="86"/>
      <c r="AT234" s="86"/>
      <c r="AU234" s="86"/>
      <c r="AV234" s="86"/>
      <c r="AW234" s="86"/>
      <c r="AX234" s="86"/>
      <c r="AY234" s="86"/>
      <c r="AZ234" s="86"/>
      <c r="BA234" s="86"/>
      <c r="BB234" s="86"/>
    </row>
    <row r="235" spans="1:54"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149"/>
      <c r="AR235" s="149"/>
      <c r="AS235" s="86"/>
      <c r="AT235" s="86"/>
      <c r="AU235" s="86"/>
      <c r="AV235" s="86"/>
      <c r="AW235" s="86"/>
      <c r="AX235" s="86"/>
      <c r="AY235" s="86"/>
      <c r="AZ235" s="86"/>
      <c r="BA235" s="86"/>
      <c r="BB235" s="86"/>
    </row>
    <row r="236" spans="1:54"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149"/>
      <c r="AR236" s="149"/>
      <c r="AS236" s="86"/>
      <c r="AT236" s="86"/>
      <c r="AU236" s="86"/>
      <c r="AV236" s="86"/>
      <c r="AW236" s="86"/>
      <c r="AX236" s="86"/>
      <c r="AY236" s="86"/>
      <c r="AZ236" s="86"/>
      <c r="BA236" s="86"/>
      <c r="BB236" s="86"/>
    </row>
    <row r="237" spans="1:54"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149"/>
      <c r="AR237" s="149"/>
      <c r="AS237" s="86"/>
      <c r="AT237" s="86"/>
      <c r="AU237" s="86"/>
      <c r="AV237" s="86"/>
      <c r="AW237" s="86"/>
      <c r="AX237" s="86"/>
      <c r="AY237" s="86"/>
      <c r="AZ237" s="86"/>
      <c r="BA237" s="86"/>
      <c r="BB237" s="86"/>
    </row>
    <row r="238" spans="1:54"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149"/>
      <c r="AR238" s="149"/>
      <c r="AS238" s="86"/>
      <c r="AT238" s="86"/>
      <c r="AU238" s="86"/>
      <c r="AV238" s="86"/>
      <c r="AW238" s="86"/>
      <c r="AX238" s="86"/>
      <c r="AY238" s="86"/>
      <c r="AZ238" s="86"/>
      <c r="BA238" s="86"/>
      <c r="BB238" s="86"/>
    </row>
    <row r="239" spans="1:54"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149"/>
      <c r="AR239" s="149"/>
      <c r="AS239" s="86"/>
      <c r="AT239" s="86"/>
      <c r="AU239" s="86"/>
      <c r="AV239" s="86"/>
      <c r="AW239" s="86"/>
      <c r="AX239" s="86"/>
      <c r="AY239" s="86"/>
      <c r="AZ239" s="86"/>
      <c r="BA239" s="86"/>
      <c r="BB239" s="86"/>
    </row>
    <row r="240" spans="1:54"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149"/>
      <c r="AR240" s="149"/>
      <c r="AS240" s="86"/>
      <c r="AT240" s="86"/>
      <c r="AU240" s="86"/>
      <c r="AV240" s="86"/>
      <c r="AW240" s="86"/>
      <c r="AX240" s="86"/>
      <c r="AY240" s="86"/>
      <c r="AZ240" s="86"/>
      <c r="BA240" s="86"/>
      <c r="BB240" s="86"/>
    </row>
    <row r="241" spans="1:54"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149"/>
      <c r="AR241" s="149"/>
      <c r="AS241" s="86"/>
      <c r="AT241" s="86"/>
      <c r="AU241" s="86"/>
      <c r="AV241" s="86"/>
      <c r="AW241" s="86"/>
      <c r="AX241" s="86"/>
      <c r="AY241" s="86"/>
      <c r="AZ241" s="86"/>
      <c r="BA241" s="86"/>
      <c r="BB241" s="86"/>
    </row>
    <row r="242" spans="1:54"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149"/>
      <c r="AR242" s="149"/>
      <c r="AS242" s="86"/>
      <c r="AT242" s="86"/>
      <c r="AU242" s="86"/>
      <c r="AV242" s="86"/>
      <c r="AW242" s="86"/>
      <c r="AX242" s="86"/>
      <c r="AY242" s="86"/>
      <c r="AZ242" s="86"/>
      <c r="BA242" s="86"/>
      <c r="BB242" s="86"/>
    </row>
    <row r="243" spans="1:54"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149"/>
      <c r="AR243" s="149"/>
      <c r="AS243" s="86"/>
      <c r="AT243" s="86"/>
      <c r="AU243" s="86"/>
      <c r="AV243" s="86"/>
      <c r="AW243" s="86"/>
      <c r="AX243" s="86"/>
      <c r="AY243" s="86"/>
      <c r="AZ243" s="86"/>
      <c r="BA243" s="86"/>
      <c r="BB243" s="86"/>
    </row>
    <row r="244" spans="1:54"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149"/>
      <c r="AR244" s="149"/>
      <c r="AS244" s="86"/>
      <c r="AT244" s="86"/>
      <c r="AU244" s="86"/>
      <c r="AV244" s="86"/>
      <c r="AW244" s="86"/>
      <c r="AX244" s="86"/>
      <c r="AY244" s="86"/>
      <c r="AZ244" s="86"/>
      <c r="BA244" s="86"/>
      <c r="BB244" s="86"/>
    </row>
    <row r="245" spans="1:54"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149"/>
      <c r="AR245" s="149"/>
      <c r="AS245" s="86"/>
      <c r="AT245" s="86"/>
      <c r="AU245" s="86"/>
      <c r="AV245" s="86"/>
      <c r="AW245" s="86"/>
      <c r="AX245" s="86"/>
      <c r="AY245" s="86"/>
      <c r="AZ245" s="86"/>
      <c r="BA245" s="86"/>
      <c r="BB245" s="86"/>
    </row>
    <row r="246" spans="1:54"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149"/>
      <c r="AR246" s="149"/>
      <c r="AS246" s="86"/>
      <c r="AT246" s="86"/>
      <c r="AU246" s="86"/>
      <c r="AV246" s="86"/>
      <c r="AW246" s="86"/>
      <c r="AX246" s="86"/>
      <c r="AY246" s="86"/>
      <c r="AZ246" s="86"/>
      <c r="BA246" s="86"/>
      <c r="BB246" s="86"/>
    </row>
    <row r="247" spans="1:54"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149"/>
      <c r="AR247" s="149"/>
      <c r="AS247" s="86"/>
      <c r="AT247" s="86"/>
      <c r="AU247" s="86"/>
      <c r="AV247" s="86"/>
      <c r="AW247" s="86"/>
      <c r="AX247" s="86"/>
      <c r="AY247" s="86"/>
      <c r="AZ247" s="86"/>
      <c r="BA247" s="86"/>
      <c r="BB247" s="86"/>
    </row>
    <row r="248" spans="1:54"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149"/>
      <c r="AR248" s="149"/>
      <c r="AS248" s="86"/>
      <c r="AT248" s="86"/>
      <c r="AU248" s="86"/>
      <c r="AV248" s="86"/>
      <c r="AW248" s="86"/>
      <c r="AX248" s="86"/>
      <c r="AY248" s="86"/>
      <c r="AZ248" s="86"/>
      <c r="BA248" s="86"/>
      <c r="BB248" s="86"/>
    </row>
    <row r="249" spans="1:54"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149"/>
      <c r="AR249" s="149"/>
      <c r="AS249" s="86"/>
      <c r="AT249" s="86"/>
      <c r="AU249" s="86"/>
      <c r="AV249" s="86"/>
      <c r="AW249" s="86"/>
      <c r="AX249" s="86"/>
      <c r="AY249" s="86"/>
      <c r="AZ249" s="86"/>
      <c r="BA249" s="86"/>
      <c r="BB249" s="86"/>
    </row>
    <row r="250" spans="1:54"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149"/>
      <c r="AR250" s="149"/>
      <c r="AS250" s="86"/>
      <c r="AT250" s="86"/>
      <c r="AU250" s="86"/>
      <c r="AV250" s="86"/>
      <c r="AW250" s="86"/>
      <c r="AX250" s="86"/>
      <c r="AY250" s="86"/>
      <c r="AZ250" s="86"/>
      <c r="BA250" s="86"/>
      <c r="BB250" s="86"/>
    </row>
    <row r="251" spans="1:54"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149"/>
      <c r="AR251" s="149"/>
      <c r="AS251" s="86"/>
      <c r="AT251" s="86"/>
      <c r="AU251" s="86"/>
      <c r="AV251" s="86"/>
      <c r="AW251" s="86"/>
      <c r="AX251" s="86"/>
      <c r="AY251" s="86"/>
      <c r="AZ251" s="86"/>
      <c r="BA251" s="86"/>
      <c r="BB251" s="86"/>
    </row>
    <row r="252" spans="1:54"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149"/>
      <c r="AR252" s="149"/>
      <c r="AS252" s="86"/>
      <c r="AT252" s="86"/>
      <c r="AU252" s="86"/>
      <c r="AV252" s="86"/>
      <c r="AW252" s="86"/>
      <c r="AX252" s="86"/>
      <c r="AY252" s="86"/>
      <c r="AZ252" s="86"/>
      <c r="BA252" s="86"/>
      <c r="BB252" s="86"/>
    </row>
    <row r="253" spans="1:54"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149"/>
      <c r="AR253" s="149"/>
      <c r="AS253" s="86"/>
      <c r="AT253" s="86"/>
      <c r="AU253" s="86"/>
      <c r="AV253" s="86"/>
      <c r="AW253" s="86"/>
      <c r="AX253" s="86"/>
      <c r="AY253" s="86"/>
      <c r="AZ253" s="86"/>
      <c r="BA253" s="86"/>
      <c r="BB253" s="86"/>
    </row>
    <row r="254" spans="1:54"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149"/>
      <c r="AR254" s="149"/>
      <c r="AS254" s="86"/>
      <c r="AT254" s="86"/>
      <c r="AU254" s="86"/>
      <c r="AV254" s="86"/>
      <c r="AW254" s="86"/>
      <c r="AX254" s="86"/>
      <c r="AY254" s="86"/>
      <c r="AZ254" s="86"/>
      <c r="BA254" s="86"/>
      <c r="BB254" s="86"/>
    </row>
    <row r="255" spans="1:54"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149"/>
      <c r="AR255" s="149"/>
      <c r="AS255" s="86"/>
      <c r="AT255" s="86"/>
      <c r="AU255" s="86"/>
      <c r="AV255" s="86"/>
      <c r="AW255" s="86"/>
      <c r="AX255" s="86"/>
      <c r="AY255" s="86"/>
      <c r="AZ255" s="86"/>
      <c r="BA255" s="86"/>
      <c r="BB255" s="86"/>
    </row>
    <row r="256" spans="1:54"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149"/>
      <c r="AR256" s="149"/>
      <c r="AS256" s="86"/>
      <c r="AT256" s="86"/>
      <c r="AU256" s="86"/>
      <c r="AV256" s="86"/>
      <c r="AW256" s="86"/>
      <c r="AX256" s="86"/>
      <c r="AY256" s="86"/>
      <c r="AZ256" s="86"/>
      <c r="BA256" s="86"/>
      <c r="BB256" s="86"/>
    </row>
    <row r="257" spans="1:54"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149"/>
      <c r="AR257" s="149"/>
      <c r="AS257" s="86"/>
      <c r="AT257" s="86"/>
      <c r="AU257" s="86"/>
      <c r="AV257" s="86"/>
      <c r="AW257" s="86"/>
      <c r="AX257" s="86"/>
      <c r="AY257" s="86"/>
      <c r="AZ257" s="86"/>
      <c r="BA257" s="86"/>
      <c r="BB257" s="86"/>
    </row>
    <row r="258" spans="1:54"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149"/>
      <c r="AR258" s="149"/>
      <c r="AS258" s="86"/>
      <c r="AT258" s="86"/>
      <c r="AU258" s="86"/>
      <c r="AV258" s="86"/>
      <c r="AW258" s="86"/>
      <c r="AX258" s="86"/>
      <c r="AY258" s="86"/>
      <c r="AZ258" s="86"/>
      <c r="BA258" s="86"/>
      <c r="BB258" s="86"/>
    </row>
    <row r="259" spans="1:54"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149"/>
      <c r="AR259" s="149"/>
      <c r="AS259" s="86"/>
      <c r="AT259" s="86"/>
      <c r="AU259" s="86"/>
      <c r="AV259" s="86"/>
      <c r="AW259" s="86"/>
      <c r="AX259" s="86"/>
      <c r="AY259" s="86"/>
      <c r="AZ259" s="86"/>
      <c r="BA259" s="86"/>
      <c r="BB259" s="86"/>
    </row>
    <row r="260" spans="1:54"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149"/>
      <c r="AR260" s="149"/>
      <c r="AS260" s="86"/>
      <c r="AT260" s="86"/>
      <c r="AU260" s="86"/>
      <c r="AV260" s="86"/>
      <c r="AW260" s="86"/>
      <c r="AX260" s="86"/>
      <c r="AY260" s="86"/>
      <c r="AZ260" s="86"/>
      <c r="BA260" s="86"/>
      <c r="BB260" s="86"/>
    </row>
    <row r="261" spans="1:54"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149"/>
      <c r="AR261" s="149"/>
      <c r="AS261" s="86"/>
      <c r="AT261" s="86"/>
      <c r="AU261" s="86"/>
      <c r="AV261" s="86"/>
      <c r="AW261" s="86"/>
      <c r="AX261" s="86"/>
      <c r="AY261" s="86"/>
      <c r="AZ261" s="86"/>
      <c r="BA261" s="86"/>
      <c r="BB261" s="86"/>
    </row>
    <row r="262" spans="1:54"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149"/>
      <c r="AR262" s="149"/>
      <c r="AS262" s="86"/>
      <c r="AT262" s="86"/>
      <c r="AU262" s="86"/>
      <c r="AV262" s="86"/>
      <c r="AW262" s="86"/>
      <c r="AX262" s="86"/>
      <c r="AY262" s="86"/>
      <c r="AZ262" s="86"/>
      <c r="BA262" s="86"/>
      <c r="BB262" s="86"/>
    </row>
    <row r="263" spans="1:54"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149"/>
      <c r="AR263" s="149"/>
      <c r="AS263" s="86"/>
      <c r="AT263" s="86"/>
      <c r="AU263" s="86"/>
      <c r="AV263" s="86"/>
      <c r="AW263" s="86"/>
      <c r="AX263" s="86"/>
      <c r="AY263" s="86"/>
      <c r="AZ263" s="86"/>
      <c r="BA263" s="86"/>
      <c r="BB263" s="86"/>
    </row>
    <row r="264" spans="1:54"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149"/>
      <c r="AR264" s="149"/>
      <c r="AS264" s="86"/>
      <c r="AT264" s="86"/>
      <c r="AU264" s="86"/>
      <c r="AV264" s="86"/>
      <c r="AW264" s="86"/>
      <c r="AX264" s="86"/>
      <c r="AY264" s="86"/>
      <c r="AZ264" s="86"/>
      <c r="BA264" s="86"/>
      <c r="BB264" s="86"/>
    </row>
    <row r="265" spans="1:54"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149"/>
      <c r="AR265" s="149"/>
      <c r="AS265" s="86"/>
      <c r="AT265" s="86"/>
      <c r="AU265" s="86"/>
      <c r="AV265" s="86"/>
      <c r="AW265" s="86"/>
      <c r="AX265" s="86"/>
      <c r="AY265" s="86"/>
      <c r="AZ265" s="86"/>
      <c r="BA265" s="86"/>
      <c r="BB265" s="86"/>
    </row>
    <row r="266" spans="1:54"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149"/>
      <c r="AR266" s="149"/>
      <c r="AS266" s="86"/>
      <c r="AT266" s="86"/>
      <c r="AU266" s="86"/>
      <c r="AV266" s="86"/>
      <c r="AW266" s="86"/>
      <c r="AX266" s="86"/>
      <c r="AY266" s="86"/>
      <c r="AZ266" s="86"/>
      <c r="BA266" s="86"/>
      <c r="BB266" s="86"/>
    </row>
    <row r="267" spans="1:54"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149"/>
      <c r="AR267" s="149"/>
      <c r="AS267" s="86"/>
      <c r="AT267" s="86"/>
      <c r="AU267" s="86"/>
      <c r="AV267" s="86"/>
      <c r="AW267" s="86"/>
      <c r="AX267" s="86"/>
      <c r="AY267" s="86"/>
      <c r="AZ267" s="86"/>
      <c r="BA267" s="86"/>
      <c r="BB267" s="86"/>
    </row>
    <row r="268" spans="1:54"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149"/>
      <c r="AR268" s="149"/>
      <c r="AS268" s="86"/>
      <c r="AT268" s="86"/>
      <c r="AU268" s="86"/>
      <c r="AV268" s="86"/>
      <c r="AW268" s="86"/>
      <c r="AX268" s="86"/>
      <c r="AY268" s="86"/>
      <c r="AZ268" s="86"/>
      <c r="BA268" s="86"/>
      <c r="BB268" s="86"/>
    </row>
    <row r="269" spans="1:54"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149"/>
      <c r="AR269" s="149"/>
      <c r="AS269" s="86"/>
      <c r="AT269" s="86"/>
      <c r="AU269" s="86"/>
      <c r="AV269" s="86"/>
      <c r="AW269" s="86"/>
      <c r="AX269" s="86"/>
      <c r="AY269" s="86"/>
      <c r="AZ269" s="86"/>
      <c r="BA269" s="86"/>
      <c r="BB269" s="86"/>
    </row>
    <row r="270" spans="1:54"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149"/>
      <c r="AR270" s="149"/>
      <c r="AS270" s="86"/>
      <c r="AT270" s="86"/>
      <c r="AU270" s="86"/>
      <c r="AV270" s="86"/>
      <c r="AW270" s="86"/>
      <c r="AX270" s="86"/>
      <c r="AY270" s="86"/>
      <c r="AZ270" s="86"/>
      <c r="BA270" s="86"/>
      <c r="BB270" s="86"/>
    </row>
    <row r="271" spans="1:54"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149"/>
      <c r="AR271" s="149"/>
      <c r="AS271" s="86"/>
      <c r="AT271" s="86"/>
      <c r="AU271" s="86"/>
      <c r="AV271" s="86"/>
      <c r="AW271" s="86"/>
      <c r="AX271" s="86"/>
      <c r="AY271" s="86"/>
      <c r="AZ271" s="86"/>
      <c r="BA271" s="86"/>
      <c r="BB271" s="86"/>
    </row>
    <row r="272" spans="1:54"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149"/>
      <c r="AR272" s="149"/>
      <c r="AS272" s="86"/>
      <c r="AT272" s="86"/>
      <c r="AU272" s="86"/>
      <c r="AV272" s="86"/>
      <c r="AW272" s="86"/>
      <c r="AX272" s="86"/>
      <c r="AY272" s="86"/>
      <c r="AZ272" s="86"/>
      <c r="BA272" s="86"/>
      <c r="BB272" s="86"/>
    </row>
    <row r="273" spans="1:54"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149"/>
      <c r="AR273" s="149"/>
      <c r="AS273" s="86"/>
      <c r="AT273" s="86"/>
      <c r="AU273" s="86"/>
      <c r="AV273" s="86"/>
      <c r="AW273" s="86"/>
      <c r="AX273" s="86"/>
      <c r="AY273" s="86"/>
      <c r="AZ273" s="86"/>
      <c r="BA273" s="86"/>
      <c r="BB273" s="86"/>
    </row>
    <row r="274" spans="1:54"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149"/>
      <c r="AR274" s="149"/>
      <c r="AS274" s="86"/>
      <c r="AT274" s="86"/>
      <c r="AU274" s="86"/>
      <c r="AV274" s="86"/>
      <c r="AW274" s="86"/>
      <c r="AX274" s="86"/>
      <c r="AY274" s="86"/>
      <c r="AZ274" s="86"/>
      <c r="BA274" s="86"/>
      <c r="BB274" s="86"/>
    </row>
    <row r="275" spans="1:54"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149"/>
      <c r="AR275" s="149"/>
      <c r="AS275" s="86"/>
      <c r="AT275" s="86"/>
      <c r="AU275" s="86"/>
      <c r="AV275" s="86"/>
      <c r="AW275" s="86"/>
      <c r="AX275" s="86"/>
      <c r="AY275" s="86"/>
      <c r="AZ275" s="86"/>
      <c r="BA275" s="86"/>
      <c r="BB275" s="86"/>
    </row>
    <row r="276" spans="1:54"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149"/>
      <c r="AR276" s="149"/>
      <c r="AS276" s="86"/>
      <c r="AT276" s="86"/>
      <c r="AU276" s="86"/>
      <c r="AV276" s="86"/>
      <c r="AW276" s="86"/>
      <c r="AX276" s="86"/>
      <c r="AY276" s="86"/>
      <c r="AZ276" s="86"/>
      <c r="BA276" s="86"/>
      <c r="BB276" s="86"/>
    </row>
    <row r="277" spans="1:54"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149"/>
      <c r="AR277" s="149"/>
      <c r="AS277" s="86"/>
      <c r="AT277" s="86"/>
      <c r="AU277" s="86"/>
      <c r="AV277" s="86"/>
      <c r="AW277" s="86"/>
      <c r="AX277" s="86"/>
      <c r="AY277" s="86"/>
      <c r="AZ277" s="86"/>
      <c r="BA277" s="86"/>
      <c r="BB277" s="86"/>
    </row>
    <row r="278" spans="1:54"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149"/>
      <c r="AR278" s="149"/>
      <c r="AS278" s="86"/>
      <c r="AT278" s="86"/>
      <c r="AU278" s="86"/>
      <c r="AV278" s="86"/>
      <c r="AW278" s="86"/>
      <c r="AX278" s="86"/>
      <c r="AY278" s="86"/>
      <c r="AZ278" s="86"/>
      <c r="BA278" s="86"/>
      <c r="BB278" s="86"/>
    </row>
    <row r="279" spans="1:54"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149"/>
      <c r="AR279" s="149"/>
      <c r="AS279" s="86"/>
      <c r="AT279" s="86"/>
      <c r="AU279" s="86"/>
      <c r="AV279" s="86"/>
      <c r="AW279" s="86"/>
      <c r="AX279" s="86"/>
      <c r="AY279" s="86"/>
      <c r="AZ279" s="86"/>
      <c r="BA279" s="86"/>
      <c r="BB279" s="86"/>
    </row>
    <row r="280" spans="1:54"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149"/>
      <c r="AR280" s="149"/>
      <c r="AS280" s="86"/>
      <c r="AT280" s="86"/>
      <c r="AU280" s="86"/>
      <c r="AV280" s="86"/>
      <c r="AW280" s="86"/>
      <c r="AX280" s="86"/>
      <c r="AY280" s="86"/>
      <c r="AZ280" s="86"/>
      <c r="BA280" s="86"/>
      <c r="BB280" s="86"/>
    </row>
    <row r="281" spans="1:54"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149"/>
      <c r="AR281" s="149"/>
      <c r="AS281" s="86"/>
      <c r="AT281" s="86"/>
      <c r="AU281" s="86"/>
      <c r="AV281" s="86"/>
      <c r="AW281" s="86"/>
      <c r="AX281" s="86"/>
      <c r="AY281" s="86"/>
      <c r="AZ281" s="86"/>
      <c r="BA281" s="86"/>
      <c r="BB281" s="86"/>
    </row>
    <row r="282" spans="1:54"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149"/>
      <c r="AR282" s="149"/>
      <c r="AS282" s="86"/>
      <c r="AT282" s="86"/>
      <c r="AU282" s="86"/>
      <c r="AV282" s="86"/>
      <c r="AW282" s="86"/>
      <c r="AX282" s="86"/>
      <c r="AY282" s="86"/>
      <c r="AZ282" s="86"/>
      <c r="BA282" s="86"/>
      <c r="BB282" s="86"/>
    </row>
    <row r="283" spans="1:54"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149"/>
      <c r="AR283" s="149"/>
      <c r="AS283" s="86"/>
      <c r="AT283" s="86"/>
      <c r="AU283" s="86"/>
      <c r="AV283" s="86"/>
      <c r="AW283" s="86"/>
      <c r="AX283" s="86"/>
      <c r="AY283" s="86"/>
      <c r="AZ283" s="86"/>
      <c r="BA283" s="86"/>
      <c r="BB283" s="86"/>
    </row>
    <row r="284" spans="1:54"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149"/>
      <c r="AR284" s="149"/>
      <c r="AS284" s="86"/>
      <c r="AT284" s="86"/>
      <c r="AU284" s="86"/>
      <c r="AV284" s="86"/>
      <c r="AW284" s="86"/>
      <c r="AX284" s="86"/>
      <c r="AY284" s="86"/>
      <c r="AZ284" s="86"/>
      <c r="BA284" s="86"/>
      <c r="BB284" s="86"/>
    </row>
    <row r="285" spans="1:54"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149"/>
      <c r="AR285" s="149"/>
      <c r="AS285" s="86"/>
      <c r="AT285" s="86"/>
      <c r="AU285" s="86"/>
      <c r="AV285" s="86"/>
      <c r="AW285" s="86"/>
      <c r="AX285" s="86"/>
      <c r="AY285" s="86"/>
      <c r="AZ285" s="86"/>
      <c r="BA285" s="86"/>
      <c r="BB285" s="86"/>
    </row>
    <row r="286" spans="1:54"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149"/>
      <c r="AR286" s="149"/>
      <c r="AS286" s="86"/>
      <c r="AT286" s="86"/>
      <c r="AU286" s="86"/>
      <c r="AV286" s="86"/>
      <c r="AW286" s="86"/>
      <c r="AX286" s="86"/>
      <c r="AY286" s="86"/>
      <c r="AZ286" s="86"/>
      <c r="BA286" s="86"/>
      <c r="BB286" s="86"/>
    </row>
    <row r="287" spans="1:54"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149"/>
      <c r="AR287" s="149"/>
      <c r="AS287" s="86"/>
      <c r="AT287" s="86"/>
      <c r="AU287" s="86"/>
      <c r="AV287" s="86"/>
      <c r="AW287" s="86"/>
      <c r="AX287" s="86"/>
      <c r="AY287" s="86"/>
      <c r="AZ287" s="86"/>
      <c r="BA287" s="86"/>
      <c r="BB287" s="86"/>
    </row>
    <row r="288" spans="1:54"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149"/>
      <c r="AR288" s="149"/>
      <c r="AS288" s="86"/>
      <c r="AT288" s="86"/>
      <c r="AU288" s="86"/>
      <c r="AV288" s="86"/>
      <c r="AW288" s="86"/>
      <c r="AX288" s="86"/>
      <c r="AY288" s="86"/>
      <c r="AZ288" s="86"/>
      <c r="BA288" s="86"/>
      <c r="BB288" s="86"/>
    </row>
    <row r="289" spans="1:54"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149"/>
      <c r="AR289" s="149"/>
      <c r="AS289" s="86"/>
      <c r="AT289" s="86"/>
      <c r="AU289" s="86"/>
      <c r="AV289" s="86"/>
      <c r="AW289" s="86"/>
      <c r="AX289" s="86"/>
      <c r="AY289" s="86"/>
      <c r="AZ289" s="86"/>
      <c r="BA289" s="86"/>
      <c r="BB289" s="86"/>
    </row>
    <row r="290" spans="1:54"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149"/>
      <c r="AR290" s="149"/>
      <c r="AS290" s="86"/>
      <c r="AT290" s="86"/>
      <c r="AU290" s="86"/>
      <c r="AV290" s="86"/>
      <c r="AW290" s="86"/>
      <c r="AX290" s="86"/>
      <c r="AY290" s="86"/>
      <c r="AZ290" s="86"/>
      <c r="BA290" s="86"/>
      <c r="BB290" s="86"/>
    </row>
    <row r="291" spans="1:54"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149"/>
      <c r="AR291" s="149"/>
      <c r="AS291" s="86"/>
      <c r="AT291" s="86"/>
      <c r="AU291" s="86"/>
      <c r="AV291" s="86"/>
      <c r="AW291" s="86"/>
      <c r="AX291" s="86"/>
      <c r="AY291" s="86"/>
      <c r="AZ291" s="86"/>
      <c r="BA291" s="86"/>
      <c r="BB291" s="86"/>
    </row>
    <row r="292" spans="1:54"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149"/>
      <c r="AR292" s="149"/>
      <c r="AS292" s="86"/>
      <c r="AT292" s="86"/>
      <c r="AU292" s="86"/>
      <c r="AV292" s="86"/>
      <c r="AW292" s="86"/>
      <c r="AX292" s="86"/>
      <c r="AY292" s="86"/>
      <c r="AZ292" s="86"/>
      <c r="BA292" s="86"/>
      <c r="BB292" s="86"/>
    </row>
    <row r="293" spans="1:54"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149"/>
      <c r="AR293" s="149"/>
      <c r="AS293" s="86"/>
      <c r="AT293" s="86"/>
      <c r="AU293" s="86"/>
      <c r="AV293" s="86"/>
      <c r="AW293" s="86"/>
      <c r="AX293" s="86"/>
      <c r="AY293" s="86"/>
      <c r="AZ293" s="86"/>
      <c r="BA293" s="86"/>
      <c r="BB293" s="86"/>
    </row>
    <row r="294" spans="1:54"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149"/>
      <c r="AR294" s="149"/>
      <c r="AS294" s="86"/>
      <c r="AT294" s="86"/>
      <c r="AU294" s="86"/>
      <c r="AV294" s="86"/>
      <c r="AW294" s="86"/>
      <c r="AX294" s="86"/>
      <c r="AY294" s="86"/>
      <c r="AZ294" s="86"/>
      <c r="BA294" s="86"/>
      <c r="BB294" s="86"/>
    </row>
    <row r="295" spans="1:54"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149"/>
      <c r="AR295" s="149"/>
      <c r="AS295" s="86"/>
      <c r="AT295" s="86"/>
      <c r="AU295" s="86"/>
      <c r="AV295" s="86"/>
      <c r="AW295" s="86"/>
      <c r="AX295" s="86"/>
      <c r="AY295" s="86"/>
      <c r="AZ295" s="86"/>
      <c r="BA295" s="86"/>
      <c r="BB295" s="86"/>
    </row>
    <row r="296" spans="1:54"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149"/>
      <c r="AR296" s="149"/>
      <c r="AS296" s="86"/>
      <c r="AT296" s="86"/>
      <c r="AU296" s="86"/>
      <c r="AV296" s="86"/>
      <c r="AW296" s="86"/>
      <c r="AX296" s="86"/>
      <c r="AY296" s="86"/>
      <c r="AZ296" s="86"/>
      <c r="BA296" s="86"/>
      <c r="BB296" s="86"/>
    </row>
    <row r="297" spans="1:54"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149"/>
      <c r="AR297" s="149"/>
      <c r="AS297" s="86"/>
      <c r="AT297" s="86"/>
      <c r="AU297" s="86"/>
      <c r="AV297" s="86"/>
      <c r="AW297" s="86"/>
      <c r="AX297" s="86"/>
      <c r="AY297" s="86"/>
      <c r="AZ297" s="86"/>
      <c r="BA297" s="86"/>
      <c r="BB297" s="86"/>
    </row>
    <row r="298" spans="1:54"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149"/>
      <c r="AR298" s="149"/>
      <c r="AS298" s="86"/>
      <c r="AT298" s="86"/>
      <c r="AU298" s="86"/>
      <c r="AV298" s="86"/>
      <c r="AW298" s="86"/>
      <c r="AX298" s="86"/>
      <c r="AY298" s="86"/>
      <c r="AZ298" s="86"/>
      <c r="BA298" s="86"/>
      <c r="BB298" s="86"/>
    </row>
    <row r="299" spans="1:54"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149"/>
      <c r="AR299" s="149"/>
      <c r="AS299" s="86"/>
      <c r="AT299" s="86"/>
      <c r="AU299" s="86"/>
      <c r="AV299" s="86"/>
      <c r="AW299" s="86"/>
      <c r="AX299" s="86"/>
      <c r="AY299" s="86"/>
      <c r="AZ299" s="86"/>
      <c r="BA299" s="86"/>
      <c r="BB299" s="86"/>
    </row>
    <row r="300" spans="1:54"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149"/>
      <c r="AR300" s="149"/>
      <c r="AS300" s="86"/>
      <c r="AT300" s="86"/>
      <c r="AU300" s="86"/>
      <c r="AV300" s="86"/>
      <c r="AW300" s="86"/>
      <c r="AX300" s="86"/>
      <c r="AY300" s="86"/>
      <c r="AZ300" s="86"/>
      <c r="BA300" s="86"/>
      <c r="BB300" s="86"/>
    </row>
    <row r="301" spans="1:54"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149"/>
      <c r="AR301" s="149"/>
      <c r="AS301" s="86"/>
      <c r="AT301" s="86"/>
      <c r="AU301" s="86"/>
      <c r="AV301" s="86"/>
      <c r="AW301" s="86"/>
      <c r="AX301" s="86"/>
      <c r="AY301" s="86"/>
      <c r="AZ301" s="86"/>
      <c r="BA301" s="86"/>
      <c r="BB301" s="86"/>
    </row>
    <row r="302" spans="1:54"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149"/>
      <c r="AR302" s="149"/>
      <c r="AS302" s="86"/>
      <c r="AT302" s="86"/>
      <c r="AU302" s="86"/>
      <c r="AV302" s="86"/>
      <c r="AW302" s="86"/>
      <c r="AX302" s="86"/>
      <c r="AY302" s="86"/>
      <c r="AZ302" s="86"/>
      <c r="BA302" s="86"/>
      <c r="BB302" s="86"/>
    </row>
    <row r="303" spans="1:54"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149"/>
      <c r="AR303" s="149"/>
      <c r="AS303" s="86"/>
      <c r="AT303" s="86"/>
      <c r="AU303" s="86"/>
      <c r="AV303" s="86"/>
      <c r="AW303" s="86"/>
      <c r="AX303" s="86"/>
      <c r="AY303" s="86"/>
      <c r="AZ303" s="86"/>
      <c r="BA303" s="86"/>
      <c r="BB303" s="86"/>
    </row>
    <row r="304" spans="1:54"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149"/>
      <c r="AR304" s="149"/>
      <c r="AS304" s="86"/>
      <c r="AT304" s="86"/>
      <c r="AU304" s="86"/>
      <c r="AV304" s="86"/>
      <c r="AW304" s="86"/>
      <c r="AX304" s="86"/>
      <c r="AY304" s="86"/>
      <c r="AZ304" s="86"/>
      <c r="BA304" s="86"/>
      <c r="BB304" s="86"/>
    </row>
    <row r="305" spans="1:54"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149"/>
      <c r="AR305" s="149"/>
      <c r="AS305" s="86"/>
      <c r="AT305" s="86"/>
      <c r="AU305" s="86"/>
      <c r="AV305" s="86"/>
      <c r="AW305" s="86"/>
      <c r="AX305" s="86"/>
      <c r="AY305" s="86"/>
      <c r="AZ305" s="86"/>
      <c r="BA305" s="86"/>
      <c r="BB305" s="86"/>
    </row>
    <row r="306" spans="1:54"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149"/>
      <c r="AR306" s="149"/>
      <c r="AS306" s="86"/>
      <c r="AT306" s="86"/>
      <c r="AU306" s="86"/>
      <c r="AV306" s="86"/>
      <c r="AW306" s="86"/>
      <c r="AX306" s="86"/>
      <c r="AY306" s="86"/>
      <c r="AZ306" s="86"/>
      <c r="BA306" s="86"/>
      <c r="BB306" s="86"/>
    </row>
    <row r="307" spans="1:54"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149"/>
      <c r="AR307" s="149"/>
      <c r="AS307" s="86"/>
      <c r="AT307" s="86"/>
      <c r="AU307" s="86"/>
      <c r="AV307" s="86"/>
      <c r="AW307" s="86"/>
      <c r="AX307" s="86"/>
      <c r="AY307" s="86"/>
      <c r="AZ307" s="86"/>
      <c r="BA307" s="86"/>
      <c r="BB307" s="86"/>
    </row>
    <row r="308" spans="1:54"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149"/>
      <c r="AR308" s="149"/>
      <c r="AS308" s="86"/>
      <c r="AT308" s="86"/>
      <c r="AU308" s="86"/>
      <c r="AV308" s="86"/>
      <c r="AW308" s="86"/>
      <c r="AX308" s="86"/>
      <c r="AY308" s="86"/>
      <c r="AZ308" s="86"/>
      <c r="BA308" s="86"/>
      <c r="BB308" s="86"/>
    </row>
    <row r="309" spans="1:54"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149"/>
      <c r="AR309" s="149"/>
      <c r="AS309" s="86"/>
      <c r="AT309" s="86"/>
      <c r="AU309" s="86"/>
      <c r="AV309" s="86"/>
      <c r="AW309" s="86"/>
      <c r="AX309" s="86"/>
      <c r="AY309" s="86"/>
      <c r="AZ309" s="86"/>
      <c r="BA309" s="86"/>
      <c r="BB309" s="86"/>
    </row>
    <row r="310" spans="1:54"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149"/>
      <c r="AR310" s="149"/>
      <c r="AS310" s="86"/>
      <c r="AT310" s="86"/>
      <c r="AU310" s="86"/>
      <c r="AV310" s="86"/>
      <c r="AW310" s="86"/>
      <c r="AX310" s="86"/>
      <c r="AY310" s="86"/>
      <c r="AZ310" s="86"/>
      <c r="BA310" s="86"/>
      <c r="BB310" s="86"/>
    </row>
    <row r="311" spans="1:54"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149"/>
      <c r="AR311" s="149"/>
      <c r="AS311" s="86"/>
      <c r="AT311" s="86"/>
      <c r="AU311" s="86"/>
      <c r="AV311" s="86"/>
      <c r="AW311" s="86"/>
      <c r="AX311" s="86"/>
      <c r="AY311" s="86"/>
      <c r="AZ311" s="86"/>
      <c r="BA311" s="86"/>
      <c r="BB311" s="86"/>
    </row>
    <row r="312" spans="1:54"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149"/>
      <c r="AR312" s="149"/>
      <c r="AS312" s="86"/>
      <c r="AT312" s="86"/>
      <c r="AU312" s="86"/>
      <c r="AV312" s="86"/>
      <c r="AW312" s="86"/>
      <c r="AX312" s="86"/>
      <c r="AY312" s="86"/>
      <c r="AZ312" s="86"/>
      <c r="BA312" s="86"/>
      <c r="BB312" s="86"/>
    </row>
    <row r="313" spans="1:54"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149"/>
      <c r="AR313" s="149"/>
      <c r="AS313" s="86"/>
      <c r="AT313" s="86"/>
      <c r="AU313" s="86"/>
      <c r="AV313" s="86"/>
      <c r="AW313" s="86"/>
      <c r="AX313" s="86"/>
      <c r="AY313" s="86"/>
      <c r="AZ313" s="86"/>
      <c r="BA313" s="86"/>
      <c r="BB313" s="86"/>
    </row>
    <row r="314" spans="1:54"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149"/>
      <c r="AR314" s="149"/>
      <c r="AS314" s="86"/>
      <c r="AT314" s="86"/>
      <c r="AU314" s="86"/>
      <c r="AV314" s="86"/>
      <c r="AW314" s="86"/>
      <c r="AX314" s="86"/>
      <c r="AY314" s="86"/>
      <c r="AZ314" s="86"/>
      <c r="BA314" s="86"/>
      <c r="BB314" s="86"/>
    </row>
    <row r="315" spans="1:54"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149"/>
      <c r="AR315" s="149"/>
      <c r="AS315" s="86"/>
      <c r="AT315" s="86"/>
      <c r="AU315" s="86"/>
      <c r="AV315" s="86"/>
      <c r="AW315" s="86"/>
      <c r="AX315" s="86"/>
      <c r="AY315" s="86"/>
      <c r="AZ315" s="86"/>
      <c r="BA315" s="86"/>
      <c r="BB315" s="86"/>
    </row>
    <row r="316" spans="1:54"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149"/>
      <c r="AR316" s="149"/>
      <c r="AS316" s="86"/>
      <c r="AT316" s="86"/>
      <c r="AU316" s="86"/>
      <c r="AV316" s="86"/>
      <c r="AW316" s="86"/>
      <c r="AX316" s="86"/>
      <c r="AY316" s="86"/>
      <c r="AZ316" s="86"/>
      <c r="BA316" s="86"/>
      <c r="BB316" s="86"/>
    </row>
    <row r="317" spans="1:54"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149"/>
      <c r="AR317" s="149"/>
      <c r="AS317" s="86"/>
      <c r="AT317" s="86"/>
      <c r="AU317" s="86"/>
      <c r="AV317" s="86"/>
      <c r="AW317" s="86"/>
      <c r="AX317" s="86"/>
      <c r="AY317" s="86"/>
      <c r="AZ317" s="86"/>
      <c r="BA317" s="86"/>
      <c r="BB317" s="86"/>
    </row>
    <row r="318" spans="1:54"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149"/>
      <c r="AR318" s="149"/>
      <c r="AS318" s="86"/>
      <c r="AT318" s="86"/>
      <c r="AU318" s="86"/>
      <c r="AV318" s="86"/>
      <c r="AW318" s="86"/>
      <c r="AX318" s="86"/>
      <c r="AY318" s="86"/>
      <c r="AZ318" s="86"/>
      <c r="BA318" s="86"/>
      <c r="BB318" s="86"/>
    </row>
    <row r="319" spans="1:54"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149"/>
      <c r="AR319" s="149"/>
      <c r="AS319" s="86"/>
      <c r="AT319" s="86"/>
      <c r="AU319" s="86"/>
      <c r="AV319" s="86"/>
      <c r="AW319" s="86"/>
      <c r="AX319" s="86"/>
      <c r="AY319" s="86"/>
      <c r="AZ319" s="86"/>
      <c r="BA319" s="86"/>
      <c r="BB319" s="86"/>
    </row>
    <row r="320" spans="1:54"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149"/>
      <c r="AR320" s="149"/>
      <c r="AS320" s="86"/>
      <c r="AT320" s="86"/>
      <c r="AU320" s="86"/>
      <c r="AV320" s="86"/>
      <c r="AW320" s="86"/>
      <c r="AX320" s="86"/>
      <c r="AY320" s="86"/>
      <c r="AZ320" s="86"/>
      <c r="BA320" s="86"/>
      <c r="BB320" s="86"/>
    </row>
    <row r="321" spans="1:54"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149"/>
      <c r="AR321" s="149"/>
      <c r="AS321" s="86"/>
      <c r="AT321" s="86"/>
      <c r="AU321" s="86"/>
      <c r="AV321" s="86"/>
      <c r="AW321" s="86"/>
      <c r="AX321" s="86"/>
      <c r="AY321" s="86"/>
      <c r="AZ321" s="86"/>
      <c r="BA321" s="86"/>
      <c r="BB321" s="86"/>
    </row>
    <row r="322" spans="1:54"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149"/>
      <c r="AR322" s="149"/>
      <c r="AS322" s="86"/>
      <c r="AT322" s="86"/>
      <c r="AU322" s="86"/>
      <c r="AV322" s="86"/>
      <c r="AW322" s="86"/>
      <c r="AX322" s="86"/>
      <c r="AY322" s="86"/>
      <c r="AZ322" s="86"/>
      <c r="BA322" s="86"/>
      <c r="BB322" s="86"/>
    </row>
    <row r="323" spans="1:54"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149"/>
      <c r="AR323" s="149"/>
      <c r="AS323" s="86"/>
      <c r="AT323" s="86"/>
      <c r="AU323" s="86"/>
      <c r="AV323" s="86"/>
      <c r="AW323" s="86"/>
      <c r="AX323" s="86"/>
      <c r="AY323" s="86"/>
      <c r="AZ323" s="86"/>
      <c r="BA323" s="86"/>
      <c r="BB323" s="86"/>
    </row>
    <row r="324" spans="1:54"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149"/>
      <c r="AR324" s="149"/>
      <c r="AS324" s="86"/>
      <c r="AT324" s="86"/>
      <c r="AU324" s="86"/>
      <c r="AV324" s="86"/>
      <c r="AW324" s="86"/>
      <c r="AX324" s="86"/>
      <c r="AY324" s="86"/>
      <c r="AZ324" s="86"/>
      <c r="BA324" s="86"/>
      <c r="BB324" s="86"/>
    </row>
    <row r="325" spans="1:54"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149"/>
      <c r="AR325" s="149"/>
      <c r="AS325" s="86"/>
      <c r="AT325" s="86"/>
      <c r="AU325" s="86"/>
      <c r="AV325" s="86"/>
      <c r="AW325" s="86"/>
      <c r="AX325" s="86"/>
      <c r="AY325" s="86"/>
      <c r="AZ325" s="86"/>
      <c r="BA325" s="86"/>
      <c r="BB325" s="86"/>
    </row>
    <row r="326" spans="1:54"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149"/>
      <c r="AR326" s="149"/>
      <c r="AS326" s="86"/>
      <c r="AT326" s="86"/>
      <c r="AU326" s="86"/>
      <c r="AV326" s="86"/>
      <c r="AW326" s="86"/>
      <c r="AX326" s="86"/>
      <c r="AY326" s="86"/>
      <c r="AZ326" s="86"/>
      <c r="BA326" s="86"/>
      <c r="BB326" s="86"/>
    </row>
    <row r="327" spans="1:54"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149"/>
      <c r="AR327" s="149"/>
      <c r="AS327" s="86"/>
      <c r="AT327" s="86"/>
      <c r="AU327" s="86"/>
      <c r="AV327" s="86"/>
      <c r="AW327" s="86"/>
      <c r="AX327" s="86"/>
      <c r="AY327" s="86"/>
      <c r="AZ327" s="86"/>
      <c r="BA327" s="86"/>
      <c r="BB327" s="86"/>
    </row>
    <row r="328" spans="1:54"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149"/>
      <c r="AR328" s="149"/>
      <c r="AS328" s="86"/>
      <c r="AT328" s="86"/>
      <c r="AU328" s="86"/>
      <c r="AV328" s="86"/>
      <c r="AW328" s="86"/>
      <c r="AX328" s="86"/>
      <c r="AY328" s="86"/>
      <c r="AZ328" s="86"/>
      <c r="BA328" s="86"/>
      <c r="BB328" s="86"/>
    </row>
    <row r="329" spans="1:54"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149"/>
      <c r="AR329" s="149"/>
      <c r="AS329" s="86"/>
      <c r="AT329" s="86"/>
      <c r="AU329" s="86"/>
      <c r="AV329" s="86"/>
      <c r="AW329" s="86"/>
      <c r="AX329" s="86"/>
      <c r="AY329" s="86"/>
      <c r="AZ329" s="86"/>
      <c r="BA329" s="86"/>
      <c r="BB329" s="86"/>
    </row>
    <row r="330" spans="1:54"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149"/>
      <c r="AR330" s="149"/>
      <c r="AS330" s="86"/>
      <c r="AT330" s="86"/>
      <c r="AU330" s="86"/>
      <c r="AV330" s="86"/>
      <c r="AW330" s="86"/>
      <c r="AX330" s="86"/>
      <c r="AY330" s="86"/>
      <c r="AZ330" s="86"/>
      <c r="BA330" s="86"/>
      <c r="BB330" s="86"/>
    </row>
    <row r="331" spans="1:54"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149"/>
      <c r="AR331" s="149"/>
      <c r="AS331" s="86"/>
      <c r="AT331" s="86"/>
      <c r="AU331" s="86"/>
      <c r="AV331" s="86"/>
      <c r="AW331" s="86"/>
      <c r="AX331" s="86"/>
      <c r="AY331" s="86"/>
      <c r="AZ331" s="86"/>
      <c r="BA331" s="86"/>
      <c r="BB331" s="86"/>
    </row>
    <row r="332" spans="1:54"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149"/>
      <c r="AR332" s="149"/>
      <c r="AS332" s="86"/>
      <c r="AT332" s="86"/>
      <c r="AU332" s="86"/>
      <c r="AV332" s="86"/>
      <c r="AW332" s="86"/>
      <c r="AX332" s="86"/>
      <c r="AY332" s="86"/>
      <c r="AZ332" s="86"/>
      <c r="BA332" s="86"/>
      <c r="BB332" s="86"/>
    </row>
    <row r="333" spans="1:54"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149"/>
      <c r="AR333" s="149"/>
      <c r="AS333" s="86"/>
      <c r="AT333" s="86"/>
      <c r="AU333" s="86"/>
      <c r="AV333" s="86"/>
      <c r="AW333" s="86"/>
      <c r="AX333" s="86"/>
      <c r="AY333" s="86"/>
      <c r="AZ333" s="86"/>
      <c r="BA333" s="86"/>
      <c r="BB333" s="86"/>
    </row>
    <row r="334" spans="1:54"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149"/>
      <c r="AR334" s="149"/>
      <c r="AS334" s="86"/>
      <c r="AT334" s="86"/>
      <c r="AU334" s="86"/>
      <c r="AV334" s="86"/>
      <c r="AW334" s="86"/>
      <c r="AX334" s="86"/>
      <c r="AY334" s="86"/>
      <c r="AZ334" s="86"/>
      <c r="BA334" s="86"/>
      <c r="BB334" s="86"/>
    </row>
    <row r="335" spans="1:54"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149"/>
      <c r="AR335" s="149"/>
      <c r="AS335" s="86"/>
      <c r="AT335" s="86"/>
      <c r="AU335" s="86"/>
      <c r="AV335" s="86"/>
      <c r="AW335" s="86"/>
      <c r="AX335" s="86"/>
      <c r="AY335" s="86"/>
      <c r="AZ335" s="86"/>
      <c r="BA335" s="86"/>
      <c r="BB335" s="86"/>
    </row>
    <row r="336" spans="1:54"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149"/>
      <c r="AR336" s="149"/>
      <c r="AS336" s="86"/>
      <c r="AT336" s="86"/>
      <c r="AU336" s="86"/>
      <c r="AV336" s="86"/>
      <c r="AW336" s="86"/>
      <c r="AX336" s="86"/>
      <c r="AY336" s="86"/>
      <c r="AZ336" s="86"/>
      <c r="BA336" s="86"/>
      <c r="BB336" s="86"/>
    </row>
    <row r="337" spans="1:54"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149"/>
      <c r="AR337" s="149"/>
      <c r="AS337" s="86"/>
      <c r="AT337" s="86"/>
      <c r="AU337" s="86"/>
      <c r="AV337" s="86"/>
      <c r="AW337" s="86"/>
      <c r="AX337" s="86"/>
      <c r="AY337" s="86"/>
      <c r="AZ337" s="86"/>
      <c r="BA337" s="86"/>
      <c r="BB337" s="86"/>
    </row>
    <row r="338" spans="1:54"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149"/>
      <c r="AR338" s="149"/>
      <c r="AS338" s="86"/>
      <c r="AT338" s="86"/>
      <c r="AU338" s="86"/>
      <c r="AV338" s="86"/>
      <c r="AW338" s="86"/>
      <c r="AX338" s="86"/>
      <c r="AY338" s="86"/>
      <c r="AZ338" s="86"/>
      <c r="BA338" s="86"/>
      <c r="BB338" s="86"/>
    </row>
    <row r="339" spans="1:54"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149"/>
      <c r="AR339" s="149"/>
      <c r="AS339" s="86"/>
      <c r="AT339" s="86"/>
      <c r="AU339" s="86"/>
      <c r="AV339" s="86"/>
      <c r="AW339" s="86"/>
      <c r="AX339" s="86"/>
      <c r="AY339" s="86"/>
      <c r="AZ339" s="86"/>
      <c r="BA339" s="86"/>
      <c r="BB339" s="86"/>
    </row>
    <row r="340" spans="1:54"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149"/>
      <c r="AR340" s="149"/>
      <c r="AS340" s="86"/>
      <c r="AT340" s="86"/>
      <c r="AU340" s="86"/>
      <c r="AV340" s="86"/>
      <c r="AW340" s="86"/>
      <c r="AX340" s="86"/>
      <c r="AY340" s="86"/>
      <c r="AZ340" s="86"/>
      <c r="BA340" s="86"/>
      <c r="BB340" s="86"/>
    </row>
    <row r="341" spans="1:54"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149"/>
      <c r="AR341" s="149"/>
      <c r="AS341" s="86"/>
      <c r="AT341" s="86"/>
      <c r="AU341" s="86"/>
      <c r="AV341" s="86"/>
      <c r="AW341" s="86"/>
      <c r="AX341" s="86"/>
      <c r="AY341" s="86"/>
      <c r="AZ341" s="86"/>
      <c r="BA341" s="86"/>
      <c r="BB341" s="86"/>
    </row>
    <row r="342" spans="1:54"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149"/>
      <c r="AR342" s="149"/>
      <c r="AS342" s="86"/>
      <c r="AT342" s="86"/>
      <c r="AU342" s="86"/>
      <c r="AV342" s="86"/>
      <c r="AW342" s="86"/>
      <c r="AX342" s="86"/>
      <c r="AY342" s="86"/>
      <c r="AZ342" s="86"/>
      <c r="BA342" s="86"/>
      <c r="BB342" s="86"/>
    </row>
    <row r="343" spans="1:54"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149"/>
      <c r="AR343" s="149"/>
      <c r="AS343" s="86"/>
      <c r="AT343" s="86"/>
      <c r="AU343" s="86"/>
      <c r="AV343" s="86"/>
      <c r="AW343" s="86"/>
      <c r="AX343" s="86"/>
      <c r="AY343" s="86"/>
      <c r="AZ343" s="86"/>
      <c r="BA343" s="86"/>
      <c r="BB343" s="86"/>
    </row>
    <row r="344" spans="1:54"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149"/>
      <c r="AR344" s="149"/>
      <c r="AS344" s="86"/>
      <c r="AT344" s="86"/>
      <c r="AU344" s="86"/>
      <c r="AV344" s="86"/>
      <c r="AW344" s="86"/>
      <c r="AX344" s="86"/>
      <c r="AY344" s="86"/>
      <c r="AZ344" s="86"/>
      <c r="BA344" s="86"/>
      <c r="BB344" s="86"/>
    </row>
    <row r="345" spans="1:54"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149"/>
      <c r="AR345" s="149"/>
      <c r="AS345" s="86"/>
      <c r="AT345" s="86"/>
      <c r="AU345" s="86"/>
      <c r="AV345" s="86"/>
      <c r="AW345" s="86"/>
      <c r="AX345" s="86"/>
      <c r="AY345" s="86"/>
      <c r="AZ345" s="86"/>
      <c r="BA345" s="86"/>
      <c r="BB345" s="86"/>
    </row>
    <row r="346" spans="1:54"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149"/>
      <c r="AR346" s="149"/>
      <c r="AS346" s="86"/>
      <c r="AT346" s="86"/>
      <c r="AU346" s="86"/>
      <c r="AV346" s="86"/>
      <c r="AW346" s="86"/>
      <c r="AX346" s="86"/>
      <c r="AY346" s="86"/>
      <c r="AZ346" s="86"/>
      <c r="BA346" s="86"/>
      <c r="BB346" s="86"/>
    </row>
    <row r="347" spans="1:54"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149"/>
      <c r="AR347" s="149"/>
      <c r="AS347" s="86"/>
      <c r="AT347" s="86"/>
      <c r="AU347" s="86"/>
      <c r="AV347" s="86"/>
      <c r="AW347" s="86"/>
      <c r="AX347" s="86"/>
      <c r="AY347" s="86"/>
      <c r="AZ347" s="86"/>
      <c r="BA347" s="86"/>
      <c r="BB347" s="86"/>
    </row>
  </sheetData>
  <sheetProtection algorithmName="SHA-512" hashValue="tizwyAaS1NwOvgpgBPzPogEpoy710Ht8a9eGucSqztDTozaZwFDiuk+BD728iypLeEVjOkWgrWUAslbkaPz7Rg==" saltValue="5qJa7cqpJkAo0L6Q7JNhjQ==" spinCount="100000" sheet="1" objects="1" scenarios="1"/>
  <dataConsolidate/>
  <mergeCells count="304">
    <mergeCell ref="F61:T61"/>
    <mergeCell ref="U61:AD61"/>
    <mergeCell ref="B63:J63"/>
    <mergeCell ref="K63:Y63"/>
    <mergeCell ref="Z63:AB63"/>
    <mergeCell ref="AC63:AF63"/>
    <mergeCell ref="AG63:AK63"/>
    <mergeCell ref="AL63:AM63"/>
    <mergeCell ref="AE49:AL49"/>
    <mergeCell ref="AE50:AL50"/>
    <mergeCell ref="AE51:AL51"/>
    <mergeCell ref="AE52:AL52"/>
    <mergeCell ref="AE53:AL53"/>
    <mergeCell ref="B61:E61"/>
    <mergeCell ref="B62:E62"/>
    <mergeCell ref="B59:E59"/>
    <mergeCell ref="F59:T59"/>
    <mergeCell ref="AE59:AL59"/>
    <mergeCell ref="AE60:AL60"/>
    <mergeCell ref="AE61:AL61"/>
    <mergeCell ref="F62:T62"/>
    <mergeCell ref="U62:AD62"/>
    <mergeCell ref="AE62:AL62"/>
    <mergeCell ref="U56:AA56"/>
    <mergeCell ref="B53:E53"/>
    <mergeCell ref="B54:E54"/>
    <mergeCell ref="B49:E49"/>
    <mergeCell ref="U49:AD49"/>
    <mergeCell ref="U51:AD51"/>
    <mergeCell ref="U52:AA52"/>
    <mergeCell ref="AB52:AD52"/>
    <mergeCell ref="B50:E50"/>
    <mergeCell ref="B51:E51"/>
    <mergeCell ref="B52:E52"/>
    <mergeCell ref="B55:E55"/>
    <mergeCell ref="B56:E56"/>
    <mergeCell ref="B57:E57"/>
    <mergeCell ref="B58:E58"/>
    <mergeCell ref="B60:E60"/>
    <mergeCell ref="F56:T56"/>
    <mergeCell ref="F57:T57"/>
    <mergeCell ref="F58:T58"/>
    <mergeCell ref="AB56:AD56"/>
    <mergeCell ref="U57:AA57"/>
    <mergeCell ref="U55:AA55"/>
    <mergeCell ref="AB55:AD55"/>
    <mergeCell ref="AE55:AL55"/>
    <mergeCell ref="AE57:AL57"/>
    <mergeCell ref="AE58:AL58"/>
    <mergeCell ref="U59:AD59"/>
    <mergeCell ref="AB57:AD57"/>
    <mergeCell ref="U58:AD58"/>
    <mergeCell ref="F60:T60"/>
    <mergeCell ref="U60:AD60"/>
    <mergeCell ref="AE48:AL48"/>
    <mergeCell ref="F52:T52"/>
    <mergeCell ref="F53:T53"/>
    <mergeCell ref="F55:T55"/>
    <mergeCell ref="U53:AA53"/>
    <mergeCell ref="AB53:AD53"/>
    <mergeCell ref="F54:AD54"/>
    <mergeCell ref="AE54:AL54"/>
    <mergeCell ref="AE56:AL56"/>
    <mergeCell ref="F51:T51"/>
    <mergeCell ref="F50:AD50"/>
    <mergeCell ref="U48:AA48"/>
    <mergeCell ref="AB48:AD48"/>
    <mergeCell ref="F48:T48"/>
    <mergeCell ref="F49:T49"/>
    <mergeCell ref="U46:AD46"/>
    <mergeCell ref="U47:AA47"/>
    <mergeCell ref="AB47:AD47"/>
    <mergeCell ref="F46:T46"/>
    <mergeCell ref="F47:T47"/>
    <mergeCell ref="AE43:AL43"/>
    <mergeCell ref="AE44:AL44"/>
    <mergeCell ref="AE45:AL45"/>
    <mergeCell ref="AE46:AL46"/>
    <mergeCell ref="AE47:AL47"/>
    <mergeCell ref="M42:O42"/>
    <mergeCell ref="P42:R42"/>
    <mergeCell ref="S42:U42"/>
    <mergeCell ref="V42:X42"/>
    <mergeCell ref="Y42:AA42"/>
    <mergeCell ref="AB42:AD42"/>
    <mergeCell ref="F43:T43"/>
    <mergeCell ref="F44:T44"/>
    <mergeCell ref="F45:T45"/>
    <mergeCell ref="F42:L42"/>
    <mergeCell ref="U43:AD43"/>
    <mergeCell ref="U44:AD44"/>
    <mergeCell ref="U45:AD45"/>
    <mergeCell ref="J38:T38"/>
    <mergeCell ref="U38:AD38"/>
    <mergeCell ref="Q40:U40"/>
    <mergeCell ref="W40:Y40"/>
    <mergeCell ref="Z40:AD40"/>
    <mergeCell ref="M41:R41"/>
    <mergeCell ref="S41:X41"/>
    <mergeCell ref="Y41:AD41"/>
    <mergeCell ref="J35:T35"/>
    <mergeCell ref="U35:AD35"/>
    <mergeCell ref="J36:T36"/>
    <mergeCell ref="U36:AD36"/>
    <mergeCell ref="J37:T37"/>
    <mergeCell ref="U37:AD37"/>
    <mergeCell ref="N40:P40"/>
    <mergeCell ref="F40:L40"/>
    <mergeCell ref="F41:L41"/>
    <mergeCell ref="F36:I36"/>
    <mergeCell ref="F37:I37"/>
    <mergeCell ref="F38:I38"/>
    <mergeCell ref="F39:AD39"/>
    <mergeCell ref="Z32:AB32"/>
    <mergeCell ref="AC32:AD32"/>
    <mergeCell ref="J33:T33"/>
    <mergeCell ref="U33:AD33"/>
    <mergeCell ref="J34:T34"/>
    <mergeCell ref="U34:AD34"/>
    <mergeCell ref="F32:L32"/>
    <mergeCell ref="M32:O32"/>
    <mergeCell ref="P32:R32"/>
    <mergeCell ref="S32:T32"/>
    <mergeCell ref="U32:W32"/>
    <mergeCell ref="X32:Y32"/>
    <mergeCell ref="U29:AD29"/>
    <mergeCell ref="F31:L31"/>
    <mergeCell ref="M31:O31"/>
    <mergeCell ref="P31:T31"/>
    <mergeCell ref="U31:V31"/>
    <mergeCell ref="W31:Y31"/>
    <mergeCell ref="Z31:AD31"/>
    <mergeCell ref="AB25:AD25"/>
    <mergeCell ref="U26:AD26"/>
    <mergeCell ref="U27:X27"/>
    <mergeCell ref="Y27:AB27"/>
    <mergeCell ref="AC27:AD27"/>
    <mergeCell ref="U28:AD28"/>
    <mergeCell ref="F28:T28"/>
    <mergeCell ref="F25:T25"/>
    <mergeCell ref="F26:T26"/>
    <mergeCell ref="F27:T27"/>
    <mergeCell ref="F29:T29"/>
    <mergeCell ref="U25:AA25"/>
    <mergeCell ref="AB24:AD24"/>
    <mergeCell ref="S20:U20"/>
    <mergeCell ref="V20:X20"/>
    <mergeCell ref="Y20:AA20"/>
    <mergeCell ref="AB20:AD20"/>
    <mergeCell ref="S21:U21"/>
    <mergeCell ref="V21:X21"/>
    <mergeCell ref="Y21:AA21"/>
    <mergeCell ref="AB21:AD21"/>
    <mergeCell ref="F23:T23"/>
    <mergeCell ref="U23:AD23"/>
    <mergeCell ref="F24:T24"/>
    <mergeCell ref="Y22:AA22"/>
    <mergeCell ref="AB22:AD22"/>
    <mergeCell ref="U24:AA24"/>
    <mergeCell ref="F20:R20"/>
    <mergeCell ref="F21:R21"/>
    <mergeCell ref="F22:R22"/>
    <mergeCell ref="S22:U22"/>
    <mergeCell ref="V22:X22"/>
    <mergeCell ref="B1:AL1"/>
    <mergeCell ref="B2:J2"/>
    <mergeCell ref="K2:AL2"/>
    <mergeCell ref="B3:J3"/>
    <mergeCell ref="K3:AL3"/>
    <mergeCell ref="B4:E4"/>
    <mergeCell ref="B6:E6"/>
    <mergeCell ref="B7:E7"/>
    <mergeCell ref="B8:E8"/>
    <mergeCell ref="AE6:AL6"/>
    <mergeCell ref="AE7:AL7"/>
    <mergeCell ref="AE8:AL8"/>
    <mergeCell ref="M8:O8"/>
    <mergeCell ref="P8:R8"/>
    <mergeCell ref="S8:U8"/>
    <mergeCell ref="V8:X8"/>
    <mergeCell ref="Y8:AA8"/>
    <mergeCell ref="AB8:AD8"/>
    <mergeCell ref="B5:E5"/>
    <mergeCell ref="F5:AD5"/>
    <mergeCell ref="AE5:AL5"/>
    <mergeCell ref="M7:R7"/>
    <mergeCell ref="S7:X7"/>
    <mergeCell ref="Y7:AD7"/>
    <mergeCell ref="B9:E9"/>
    <mergeCell ref="B10:E10"/>
    <mergeCell ref="B11:E11"/>
    <mergeCell ref="B12:E12"/>
    <mergeCell ref="B13:E13"/>
    <mergeCell ref="B14:E14"/>
    <mergeCell ref="B15:E15"/>
    <mergeCell ref="B18:E18"/>
    <mergeCell ref="B19:E19"/>
    <mergeCell ref="B21:E21"/>
    <mergeCell ref="B22:E22"/>
    <mergeCell ref="B24:E24"/>
    <mergeCell ref="B25:E25"/>
    <mergeCell ref="B26:E26"/>
    <mergeCell ref="B27:E27"/>
    <mergeCell ref="B28:E28"/>
    <mergeCell ref="B29:E29"/>
    <mergeCell ref="B23:E23"/>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AE28:AL28"/>
    <mergeCell ref="AE29:AL29"/>
    <mergeCell ref="AE9:AL9"/>
    <mergeCell ref="AE10:AL10"/>
    <mergeCell ref="AE11:AL11"/>
    <mergeCell ref="AE12:AL12"/>
    <mergeCell ref="AE13:AL13"/>
    <mergeCell ref="AE14:AL14"/>
    <mergeCell ref="AE15:AL15"/>
    <mergeCell ref="AE18:AL18"/>
    <mergeCell ref="AE19:AL19"/>
    <mergeCell ref="AE16:AL16"/>
    <mergeCell ref="AE17:AL17"/>
    <mergeCell ref="AE20:AL20"/>
    <mergeCell ref="AE21:AL21"/>
    <mergeCell ref="AE22:AL22"/>
    <mergeCell ref="AE24:AL24"/>
    <mergeCell ref="AE25:AL25"/>
    <mergeCell ref="AE26:AL26"/>
    <mergeCell ref="AE27:AL27"/>
    <mergeCell ref="AE41:AL41"/>
    <mergeCell ref="AE42:AL42"/>
    <mergeCell ref="AE31:AL31"/>
    <mergeCell ref="AE32:AL32"/>
    <mergeCell ref="AE33:AL33"/>
    <mergeCell ref="AE34:AL34"/>
    <mergeCell ref="AE35:AL35"/>
    <mergeCell ref="AE36:AL36"/>
    <mergeCell ref="AE37:AL37"/>
    <mergeCell ref="AE38:AL38"/>
    <mergeCell ref="AE39:AL39"/>
    <mergeCell ref="AE40:AL40"/>
    <mergeCell ref="F6:AD6"/>
    <mergeCell ref="F7:L7"/>
    <mergeCell ref="F8:L8"/>
    <mergeCell ref="F9:L9"/>
    <mergeCell ref="F10:L10"/>
    <mergeCell ref="F11:AD11"/>
    <mergeCell ref="F33:I33"/>
    <mergeCell ref="F34:I34"/>
    <mergeCell ref="F35:I35"/>
    <mergeCell ref="M9:O9"/>
    <mergeCell ref="P9:R9"/>
    <mergeCell ref="S9:U9"/>
    <mergeCell ref="V9:X9"/>
    <mergeCell ref="Y9:AA9"/>
    <mergeCell ref="AB9:AD9"/>
    <mergeCell ref="Y12:AA12"/>
    <mergeCell ref="Y14:AA14"/>
    <mergeCell ref="AB14:AD14"/>
    <mergeCell ref="AB12:AD12"/>
    <mergeCell ref="Y13:AA13"/>
    <mergeCell ref="AB13:AD13"/>
    <mergeCell ref="S18:X18"/>
    <mergeCell ref="Y18:AD18"/>
    <mergeCell ref="S19:U19"/>
    <mergeCell ref="B30:E30"/>
    <mergeCell ref="F30:T30"/>
    <mergeCell ref="U30:AD30"/>
    <mergeCell ref="M10:O10"/>
    <mergeCell ref="P10:R10"/>
    <mergeCell ref="S10:U10"/>
    <mergeCell ref="V10:X10"/>
    <mergeCell ref="Y10:AA10"/>
    <mergeCell ref="AB10:AD10"/>
    <mergeCell ref="V19:X19"/>
    <mergeCell ref="Y19:AA19"/>
    <mergeCell ref="AB19:AD19"/>
    <mergeCell ref="Y15:AA15"/>
    <mergeCell ref="AB15:AD15"/>
    <mergeCell ref="U17:AD17"/>
    <mergeCell ref="F17:T17"/>
    <mergeCell ref="F16:AD16"/>
    <mergeCell ref="F12:X12"/>
    <mergeCell ref="F13:X13"/>
    <mergeCell ref="F14:X14"/>
    <mergeCell ref="F15:X15"/>
    <mergeCell ref="F18:R18"/>
    <mergeCell ref="F19:R19"/>
    <mergeCell ref="B20:E20"/>
  </mergeCells>
  <dataValidations count="14">
    <dataValidation type="list" allowBlank="1" showInputMessage="1" showErrorMessage="1" sqref="U58:AD58" xr:uid="{00000000-0002-0000-0900-000000000000}">
      <formula1>$AP$58:$AR$58</formula1>
    </dataValidation>
    <dataValidation type="list" allowBlank="1" showInputMessage="1" showErrorMessage="1" sqref="U49:AD49" xr:uid="{00000000-0002-0000-0900-000001000000}">
      <formula1>$AP$49:$AR$49</formula1>
    </dataValidation>
    <dataValidation type="list" allowBlank="1" showInputMessage="1" showErrorMessage="1" sqref="U29:AD29" xr:uid="{00000000-0002-0000-0900-000002000000}">
      <formula1>$AP$29:$AR$29</formula1>
    </dataValidation>
    <dataValidation type="list" allowBlank="1" showInputMessage="1" showErrorMessage="1" sqref="U27:X27" xr:uid="{00000000-0002-0000-0900-000003000000}">
      <formula1>$AP$27:$AR$27</formula1>
    </dataValidation>
    <dataValidation type="list" allowBlank="1" showInputMessage="1" showErrorMessage="1" sqref="U26" xr:uid="{00000000-0002-0000-0900-000004000000}">
      <formula1>$AP$26:$AR$26</formula1>
    </dataValidation>
    <dataValidation type="list" allowBlank="1" showInputMessage="1" showErrorMessage="1" sqref="U60:AD60" xr:uid="{00000000-0002-0000-0900-000005000000}">
      <formula1>$AP$60:$AS$60</formula1>
    </dataValidation>
    <dataValidation type="list" allowBlank="1" showInputMessage="1" showErrorMessage="1" sqref="U51:AD51" xr:uid="{00000000-0002-0000-0900-000006000000}">
      <formula1>$AP$51:$AR$51</formula1>
    </dataValidation>
    <dataValidation type="list" allowBlank="1" showInputMessage="1" showErrorMessage="1" sqref="U31:V31" xr:uid="{00000000-0002-0000-0900-000007000000}">
      <formula1>$AP$31:$AR$31</formula1>
    </dataValidation>
    <dataValidation type="list" allowBlank="1" showInputMessage="1" showErrorMessage="1" sqref="U28:AD28" xr:uid="{00000000-0002-0000-0900-000008000000}">
      <formula1>$AP$28:$AS$28</formula1>
    </dataValidation>
    <dataValidation type="list" allowBlank="1" showInputMessage="1" showErrorMessage="1" sqref="U23:AD23" xr:uid="{00000000-0002-0000-0900-000009000000}">
      <formula1>$AP$23:$AR$23</formula1>
    </dataValidation>
    <dataValidation type="list" allowBlank="1" showInputMessage="1" showErrorMessage="1" sqref="U17:AD17" xr:uid="{00000000-0002-0000-0900-00000A000000}">
      <formula1>$AP$17:$AS$17</formula1>
    </dataValidation>
    <dataValidation type="list" allowBlank="1" showInputMessage="1" showErrorMessage="1" sqref="U55:AA55" xr:uid="{00000000-0002-0000-0900-00000B000000}">
      <formula1>$AP$55:$AS$55</formula1>
    </dataValidation>
    <dataValidation type="list" allowBlank="1" showInputMessage="1" showErrorMessage="1" sqref="U59:AD59" xr:uid="{00000000-0002-0000-0900-00000C000000}">
      <formula1>$AP$59:$AR$59</formula1>
    </dataValidation>
    <dataValidation type="list" allowBlank="1" showInputMessage="1" showErrorMessage="1" sqref="U30:AD30" xr:uid="{00000000-0002-0000-0900-00000D000000}">
      <formula1>$AP$30:$AR$30</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TQ4431"/>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49" width="20.85546875" style="129" hidden="1" customWidth="1"/>
    <col min="50" max="53" width="20.85546875" style="129" customWidth="1"/>
    <col min="54" max="59" width="20.85546875" style="86" customWidth="1"/>
    <col min="60" max="537" width="9.140625" style="88"/>
    <col min="538" max="16384" width="9.140625" style="118"/>
  </cols>
  <sheetData>
    <row r="1" spans="1:59"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183"/>
      <c r="AQ1" s="183"/>
      <c r="AR1" s="183"/>
      <c r="AS1" s="183"/>
      <c r="AT1" s="183"/>
      <c r="AU1" s="183"/>
      <c r="AV1" s="183"/>
      <c r="AW1" s="183"/>
      <c r="AX1" s="86"/>
      <c r="AY1" s="86"/>
      <c r="AZ1" s="86"/>
      <c r="BA1" s="86"/>
    </row>
    <row r="2" spans="1:59"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182"/>
      <c r="AQ2" s="183"/>
      <c r="AR2" s="183"/>
      <c r="AS2" s="183"/>
      <c r="AT2" s="183"/>
      <c r="AU2" s="183"/>
      <c r="AV2" s="183"/>
      <c r="AW2" s="183"/>
      <c r="AX2" s="86"/>
      <c r="AY2" s="86"/>
      <c r="AZ2" s="86"/>
      <c r="BA2" s="86"/>
    </row>
    <row r="3" spans="1:59"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183"/>
      <c r="AR3" s="183"/>
      <c r="AS3" s="183"/>
      <c r="AT3" s="183"/>
      <c r="AU3" s="183"/>
      <c r="AV3" s="183"/>
      <c r="AW3" s="183"/>
      <c r="AX3" s="86"/>
      <c r="AY3" s="86"/>
      <c r="AZ3" s="86"/>
      <c r="BA3" s="86"/>
    </row>
    <row r="4" spans="1:59"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183"/>
      <c r="AR4" s="183"/>
      <c r="AS4" s="183"/>
      <c r="AT4" s="183"/>
      <c r="AU4" s="183"/>
      <c r="AV4" s="183"/>
      <c r="AW4" s="183"/>
      <c r="AX4" s="86"/>
      <c r="AY4" s="86"/>
      <c r="AZ4" s="86"/>
      <c r="BA4" s="86"/>
    </row>
    <row r="5" spans="1:59" ht="13.7" customHeight="1" x14ac:dyDescent="0.2">
      <c r="A5" s="89">
        <f>ROW()</f>
        <v>5</v>
      </c>
      <c r="B5" s="516">
        <v>6.9</v>
      </c>
      <c r="C5" s="517"/>
      <c r="D5" s="517"/>
      <c r="E5" s="517"/>
      <c r="F5" s="433" t="s">
        <v>414</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O5" s="90"/>
      <c r="AP5" s="182"/>
      <c r="AQ5" s="220"/>
      <c r="AR5" s="215"/>
      <c r="AS5" s="215"/>
      <c r="AT5" s="182"/>
      <c r="AU5" s="215"/>
      <c r="AV5" s="182"/>
      <c r="AW5" s="182"/>
      <c r="AX5" s="85"/>
      <c r="AY5" s="85"/>
      <c r="AZ5" s="85"/>
      <c r="BA5" s="85"/>
      <c r="BB5" s="85"/>
      <c r="BC5" s="85"/>
      <c r="BD5" s="85"/>
      <c r="BE5" s="85"/>
      <c r="BF5" s="85"/>
      <c r="BG5" s="85"/>
    </row>
    <row r="6" spans="1:59" ht="13.7" customHeight="1" x14ac:dyDescent="0.2">
      <c r="A6" s="89">
        <f>ROW()</f>
        <v>6</v>
      </c>
      <c r="B6" s="430"/>
      <c r="C6" s="431"/>
      <c r="D6" s="431"/>
      <c r="E6" s="432"/>
      <c r="F6" s="447" t="s">
        <v>456</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O6" s="182"/>
      <c r="AP6" s="215"/>
      <c r="AQ6" s="215"/>
      <c r="AR6" s="215"/>
      <c r="AS6" s="182"/>
      <c r="AT6" s="215"/>
      <c r="AU6" s="182"/>
      <c r="AV6" s="85"/>
      <c r="AW6" s="85"/>
      <c r="AX6" s="85"/>
      <c r="AY6" s="85"/>
      <c r="AZ6" s="85"/>
      <c r="BA6" s="85"/>
      <c r="BB6" s="88"/>
      <c r="BC6" s="88"/>
      <c r="BD6" s="88"/>
      <c r="BE6" s="88"/>
      <c r="BF6" s="88"/>
      <c r="BG6" s="88"/>
    </row>
    <row r="7" spans="1:59" ht="13.7" customHeight="1" x14ac:dyDescent="0.2">
      <c r="A7" s="89">
        <f>ROW()</f>
        <v>7</v>
      </c>
      <c r="B7" s="430"/>
      <c r="C7" s="431"/>
      <c r="D7" s="431"/>
      <c r="E7" s="432"/>
      <c r="F7" s="430" t="s">
        <v>887</v>
      </c>
      <c r="G7" s="431"/>
      <c r="H7" s="431"/>
      <c r="I7" s="431"/>
      <c r="J7" s="431"/>
      <c r="K7" s="431"/>
      <c r="L7" s="431"/>
      <c r="M7" s="431"/>
      <c r="N7" s="431"/>
      <c r="O7" s="431"/>
      <c r="P7" s="431"/>
      <c r="Q7" s="431"/>
      <c r="R7" s="431"/>
      <c r="S7" s="431"/>
      <c r="T7" s="431"/>
      <c r="U7" s="523" t="s">
        <v>66</v>
      </c>
      <c r="V7" s="523"/>
      <c r="W7" s="523"/>
      <c r="X7" s="523"/>
      <c r="Y7" s="523"/>
      <c r="Z7" s="523"/>
      <c r="AA7" s="523"/>
      <c r="AB7" s="523"/>
      <c r="AC7" s="523"/>
      <c r="AD7" s="523"/>
      <c r="AE7" s="425"/>
      <c r="AF7" s="426"/>
      <c r="AG7" s="426"/>
      <c r="AH7" s="426"/>
      <c r="AI7" s="426"/>
      <c r="AJ7" s="426"/>
      <c r="AK7" s="426"/>
      <c r="AL7" s="427"/>
      <c r="AM7" s="359"/>
      <c r="AO7" s="306"/>
      <c r="AP7" s="161" t="s">
        <v>66</v>
      </c>
      <c r="AQ7" s="223" t="s">
        <v>457</v>
      </c>
      <c r="AR7" s="223" t="s">
        <v>458</v>
      </c>
      <c r="AS7" s="223" t="s">
        <v>459</v>
      </c>
      <c r="AT7" s="223" t="s">
        <v>70</v>
      </c>
      <c r="AU7" s="182"/>
      <c r="AV7" s="85"/>
      <c r="AW7" s="85"/>
      <c r="AX7" s="85"/>
      <c r="AY7" s="85"/>
      <c r="AZ7" s="85"/>
      <c r="BA7" s="85"/>
      <c r="BB7" s="88"/>
      <c r="BC7" s="88"/>
      <c r="BD7" s="88"/>
      <c r="BE7" s="88"/>
      <c r="BF7" s="88"/>
      <c r="BG7" s="88"/>
    </row>
    <row r="8" spans="1:59" ht="13.7" customHeight="1" x14ac:dyDescent="0.2">
      <c r="A8" s="89">
        <f>ROW()</f>
        <v>8</v>
      </c>
      <c r="B8" s="430"/>
      <c r="C8" s="431"/>
      <c r="D8" s="431"/>
      <c r="E8" s="432"/>
      <c r="F8" s="430" t="s">
        <v>888</v>
      </c>
      <c r="G8" s="431"/>
      <c r="H8" s="431"/>
      <c r="I8" s="431"/>
      <c r="J8" s="431"/>
      <c r="K8" s="431"/>
      <c r="L8" s="431"/>
      <c r="M8" s="431"/>
      <c r="N8" s="431"/>
      <c r="O8" s="431"/>
      <c r="P8" s="431"/>
      <c r="Q8" s="431"/>
      <c r="R8" s="431"/>
      <c r="S8" s="431"/>
      <c r="T8" s="431"/>
      <c r="U8" s="523" t="s">
        <v>66</v>
      </c>
      <c r="V8" s="523"/>
      <c r="W8" s="523"/>
      <c r="X8" s="523"/>
      <c r="Y8" s="523"/>
      <c r="Z8" s="523"/>
      <c r="AA8" s="523"/>
      <c r="AB8" s="523"/>
      <c r="AC8" s="523"/>
      <c r="AD8" s="523"/>
      <c r="AE8" s="425"/>
      <c r="AF8" s="426"/>
      <c r="AG8" s="426"/>
      <c r="AH8" s="426"/>
      <c r="AI8" s="426"/>
      <c r="AJ8" s="426"/>
      <c r="AK8" s="426"/>
      <c r="AL8" s="427"/>
      <c r="AM8" s="359"/>
      <c r="AO8" s="306"/>
      <c r="AP8" s="161" t="s">
        <v>66</v>
      </c>
      <c r="AQ8" s="223" t="s">
        <v>460</v>
      </c>
      <c r="AR8" s="223" t="s">
        <v>461</v>
      </c>
      <c r="AS8" s="231"/>
      <c r="AT8" s="215"/>
      <c r="AU8" s="182"/>
      <c r="AV8" s="85"/>
      <c r="AW8" s="85"/>
      <c r="AX8" s="85"/>
      <c r="AY8" s="85"/>
      <c r="AZ8" s="85"/>
      <c r="BA8" s="85"/>
      <c r="BB8" s="88"/>
      <c r="BC8" s="88"/>
      <c r="BD8" s="88"/>
      <c r="BE8" s="88"/>
      <c r="BF8" s="88"/>
      <c r="BG8" s="88"/>
    </row>
    <row r="9" spans="1:59" ht="13.7" customHeight="1" x14ac:dyDescent="0.2">
      <c r="A9" s="89">
        <f>ROW()</f>
        <v>9</v>
      </c>
      <c r="B9" s="430"/>
      <c r="C9" s="431"/>
      <c r="D9" s="431"/>
      <c r="E9" s="432"/>
      <c r="F9" s="430" t="s">
        <v>889</v>
      </c>
      <c r="G9" s="431"/>
      <c r="H9" s="431"/>
      <c r="I9" s="431"/>
      <c r="J9" s="431"/>
      <c r="K9" s="431"/>
      <c r="L9" s="431"/>
      <c r="M9" s="431"/>
      <c r="N9" s="431"/>
      <c r="O9" s="431"/>
      <c r="P9" s="431"/>
      <c r="Q9" s="431"/>
      <c r="R9" s="431"/>
      <c r="S9" s="431"/>
      <c r="T9" s="431"/>
      <c r="U9" s="523" t="s">
        <v>66</v>
      </c>
      <c r="V9" s="523"/>
      <c r="W9" s="523"/>
      <c r="X9" s="523"/>
      <c r="Y9" s="523"/>
      <c r="Z9" s="523"/>
      <c r="AA9" s="523"/>
      <c r="AB9" s="523"/>
      <c r="AC9" s="523"/>
      <c r="AD9" s="523"/>
      <c r="AE9" s="425"/>
      <c r="AF9" s="426"/>
      <c r="AG9" s="426"/>
      <c r="AH9" s="426"/>
      <c r="AI9" s="426"/>
      <c r="AJ9" s="426"/>
      <c r="AK9" s="426"/>
      <c r="AL9" s="427"/>
      <c r="AM9" s="359"/>
      <c r="AO9" s="306"/>
      <c r="AP9" s="161" t="s">
        <v>66</v>
      </c>
      <c r="AQ9" s="223" t="s">
        <v>460</v>
      </c>
      <c r="AR9" s="223" t="s">
        <v>461</v>
      </c>
      <c r="AS9" s="232"/>
      <c r="AT9" s="215"/>
      <c r="AU9" s="182"/>
      <c r="AV9" s="85"/>
      <c r="AW9" s="85"/>
      <c r="AX9" s="85"/>
      <c r="AY9" s="85"/>
      <c r="AZ9" s="85"/>
      <c r="BA9" s="85"/>
      <c r="BB9" s="88"/>
      <c r="BC9" s="88"/>
      <c r="BD9" s="88"/>
      <c r="BE9" s="88"/>
      <c r="BF9" s="88"/>
      <c r="BG9" s="88"/>
    </row>
    <row r="10" spans="1:59" ht="13.7" customHeight="1" x14ac:dyDescent="0.2">
      <c r="A10" s="89">
        <f>ROW()</f>
        <v>10</v>
      </c>
      <c r="B10" s="430"/>
      <c r="C10" s="431"/>
      <c r="D10" s="431"/>
      <c r="E10" s="432"/>
      <c r="F10" s="430" t="s">
        <v>913</v>
      </c>
      <c r="G10" s="431"/>
      <c r="H10" s="431"/>
      <c r="I10" s="431"/>
      <c r="J10" s="431"/>
      <c r="K10" s="431"/>
      <c r="L10" s="431"/>
      <c r="M10" s="431"/>
      <c r="N10" s="431"/>
      <c r="O10" s="431"/>
      <c r="P10" s="431"/>
      <c r="Q10" s="431"/>
      <c r="R10" s="431"/>
      <c r="S10" s="431"/>
      <c r="T10" s="431"/>
      <c r="U10" s="523" t="s">
        <v>66</v>
      </c>
      <c r="V10" s="523"/>
      <c r="W10" s="523"/>
      <c r="X10" s="523"/>
      <c r="Y10" s="523"/>
      <c r="Z10" s="523"/>
      <c r="AA10" s="523"/>
      <c r="AB10" s="523"/>
      <c r="AC10" s="523"/>
      <c r="AD10" s="523"/>
      <c r="AE10" s="425"/>
      <c r="AF10" s="426"/>
      <c r="AG10" s="426"/>
      <c r="AH10" s="426"/>
      <c r="AI10" s="426"/>
      <c r="AJ10" s="426"/>
      <c r="AK10" s="426"/>
      <c r="AL10" s="427"/>
      <c r="AM10" s="359"/>
      <c r="AO10" s="306"/>
      <c r="AP10" s="161" t="s">
        <v>66</v>
      </c>
      <c r="AQ10" s="223" t="s">
        <v>158</v>
      </c>
      <c r="AR10" s="223" t="s">
        <v>454</v>
      </c>
      <c r="AS10" s="223" t="s">
        <v>455</v>
      </c>
      <c r="AT10" s="215"/>
      <c r="AU10" s="182"/>
      <c r="AV10" s="85"/>
      <c r="AW10" s="85"/>
      <c r="AX10" s="85"/>
      <c r="AY10" s="85"/>
      <c r="AZ10" s="85"/>
      <c r="BA10" s="85"/>
      <c r="BB10" s="88"/>
      <c r="BC10" s="88"/>
      <c r="BD10" s="88"/>
      <c r="BE10" s="88"/>
      <c r="BF10" s="88"/>
      <c r="BG10" s="88"/>
    </row>
    <row r="11" spans="1:59" ht="13.7" customHeight="1" x14ac:dyDescent="0.2">
      <c r="A11" s="89">
        <f>ROW()</f>
        <v>11</v>
      </c>
      <c r="B11" s="430"/>
      <c r="C11" s="431"/>
      <c r="D11" s="431"/>
      <c r="E11" s="432"/>
      <c r="F11" s="447" t="s">
        <v>462</v>
      </c>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9"/>
      <c r="AE11" s="425"/>
      <c r="AF11" s="426"/>
      <c r="AG11" s="426"/>
      <c r="AH11" s="426"/>
      <c r="AI11" s="426"/>
      <c r="AJ11" s="426"/>
      <c r="AK11" s="426"/>
      <c r="AL11" s="427"/>
      <c r="AM11" s="359"/>
      <c r="AP11" s="182"/>
      <c r="AQ11" s="220"/>
      <c r="AR11" s="215"/>
      <c r="AS11" s="215"/>
      <c r="AT11" s="182"/>
      <c r="AU11" s="215"/>
      <c r="AV11" s="182"/>
      <c r="AW11" s="182"/>
      <c r="AX11" s="85"/>
      <c r="AY11" s="85"/>
      <c r="AZ11" s="85"/>
      <c r="BA11" s="85"/>
      <c r="BB11" s="85"/>
      <c r="BC11" s="85"/>
      <c r="BD11" s="85"/>
      <c r="BE11" s="85"/>
      <c r="BF11" s="85"/>
      <c r="BG11" s="85"/>
    </row>
    <row r="12" spans="1:59" ht="13.7" customHeight="1" x14ac:dyDescent="0.2">
      <c r="A12" s="89">
        <f>ROW()</f>
        <v>12</v>
      </c>
      <c r="B12" s="430"/>
      <c r="C12" s="431"/>
      <c r="D12" s="431"/>
      <c r="E12" s="432"/>
      <c r="F12" s="430" t="s">
        <v>1250</v>
      </c>
      <c r="G12" s="431"/>
      <c r="H12" s="431"/>
      <c r="I12" s="431"/>
      <c r="J12" s="431"/>
      <c r="K12" s="431"/>
      <c r="L12" s="431"/>
      <c r="M12" s="431"/>
      <c r="N12" s="431"/>
      <c r="O12" s="431"/>
      <c r="P12" s="431"/>
      <c r="Q12" s="431"/>
      <c r="R12" s="431"/>
      <c r="S12" s="431"/>
      <c r="T12" s="431"/>
      <c r="U12" s="523" t="s">
        <v>66</v>
      </c>
      <c r="V12" s="523"/>
      <c r="W12" s="523"/>
      <c r="X12" s="523"/>
      <c r="Y12" s="523"/>
      <c r="Z12" s="523"/>
      <c r="AA12" s="523"/>
      <c r="AB12" s="523"/>
      <c r="AC12" s="523"/>
      <c r="AD12" s="523"/>
      <c r="AE12" s="425"/>
      <c r="AF12" s="426"/>
      <c r="AG12" s="426"/>
      <c r="AH12" s="426"/>
      <c r="AI12" s="426"/>
      <c r="AJ12" s="426"/>
      <c r="AK12" s="426"/>
      <c r="AL12" s="427"/>
      <c r="AM12" s="359"/>
      <c r="AP12" s="161" t="s">
        <v>66</v>
      </c>
      <c r="AQ12" s="222" t="s">
        <v>464</v>
      </c>
      <c r="AR12" s="223" t="s">
        <v>465</v>
      </c>
      <c r="AS12" s="215"/>
      <c r="AT12" s="182"/>
      <c r="AU12" s="215"/>
      <c r="AV12" s="182"/>
      <c r="AW12" s="182"/>
      <c r="AX12" s="85"/>
      <c r="AY12" s="85"/>
      <c r="AZ12" s="85"/>
      <c r="BA12" s="85"/>
      <c r="BB12" s="85"/>
      <c r="BC12" s="85"/>
      <c r="BD12" s="85"/>
      <c r="BE12" s="85"/>
      <c r="BF12" s="85"/>
      <c r="BG12" s="85"/>
    </row>
    <row r="13" spans="1:59" ht="13.7" customHeight="1" x14ac:dyDescent="0.2">
      <c r="A13" s="89">
        <f>ROW()</f>
        <v>13</v>
      </c>
      <c r="B13" s="430"/>
      <c r="C13" s="431"/>
      <c r="D13" s="431"/>
      <c r="E13" s="432"/>
      <c r="F13" s="430" t="s">
        <v>233</v>
      </c>
      <c r="G13" s="431"/>
      <c r="H13" s="431"/>
      <c r="I13" s="431"/>
      <c r="J13" s="431"/>
      <c r="K13" s="431"/>
      <c r="L13" s="431"/>
      <c r="M13" s="431"/>
      <c r="N13" s="431"/>
      <c r="O13" s="431"/>
      <c r="P13" s="431"/>
      <c r="Q13" s="431"/>
      <c r="R13" s="431"/>
      <c r="S13" s="431"/>
      <c r="T13" s="431"/>
      <c r="U13" s="603" t="s">
        <v>144</v>
      </c>
      <c r="V13" s="603"/>
      <c r="W13" s="603"/>
      <c r="X13" s="437" t="s">
        <v>179</v>
      </c>
      <c r="Y13" s="437"/>
      <c r="Z13" s="437"/>
      <c r="AA13" s="437"/>
      <c r="AB13" s="437"/>
      <c r="AC13" s="437"/>
      <c r="AD13" s="437"/>
      <c r="AE13" s="425"/>
      <c r="AF13" s="426"/>
      <c r="AG13" s="426"/>
      <c r="AH13" s="426"/>
      <c r="AI13" s="426"/>
      <c r="AJ13" s="426"/>
      <c r="AK13" s="426"/>
      <c r="AL13" s="427"/>
      <c r="AM13" s="359"/>
      <c r="AP13" s="182"/>
      <c r="AQ13" s="220"/>
      <c r="AR13" s="215"/>
      <c r="AS13" s="215"/>
      <c r="AT13" s="182"/>
      <c r="AU13" s="215"/>
      <c r="AV13" s="182"/>
      <c r="AW13" s="182"/>
      <c r="AX13" s="85"/>
      <c r="AY13" s="85"/>
      <c r="AZ13" s="85"/>
      <c r="BA13" s="85"/>
      <c r="BB13" s="85"/>
      <c r="BC13" s="85"/>
      <c r="BD13" s="85"/>
      <c r="BE13" s="85"/>
      <c r="BF13" s="85"/>
      <c r="BG13" s="85"/>
    </row>
    <row r="14" spans="1:59" ht="13.7" customHeight="1" x14ac:dyDescent="0.2">
      <c r="A14" s="89">
        <f>ROW()</f>
        <v>14</v>
      </c>
      <c r="B14" s="430"/>
      <c r="C14" s="431"/>
      <c r="D14" s="431"/>
      <c r="E14" s="432"/>
      <c r="F14" s="430" t="s">
        <v>1034</v>
      </c>
      <c r="G14" s="431"/>
      <c r="H14" s="431"/>
      <c r="I14" s="431"/>
      <c r="J14" s="431"/>
      <c r="K14" s="431"/>
      <c r="L14" s="431"/>
      <c r="M14" s="431"/>
      <c r="N14" s="431"/>
      <c r="O14" s="431"/>
      <c r="P14" s="431"/>
      <c r="Q14" s="431"/>
      <c r="R14" s="431"/>
      <c r="S14" s="431"/>
      <c r="T14" s="431"/>
      <c r="U14" s="523" t="s">
        <v>179</v>
      </c>
      <c r="V14" s="523"/>
      <c r="W14" s="523"/>
      <c r="X14" s="523"/>
      <c r="Y14" s="523"/>
      <c r="Z14" s="523"/>
      <c r="AA14" s="523"/>
      <c r="AB14" s="506" t="str">
        <f>IF(units="Select","",AS14)</f>
        <v/>
      </c>
      <c r="AC14" s="506"/>
      <c r="AD14" s="507"/>
      <c r="AE14" s="425"/>
      <c r="AF14" s="426"/>
      <c r="AG14" s="426"/>
      <c r="AH14" s="426"/>
      <c r="AI14" s="426"/>
      <c r="AJ14" s="426"/>
      <c r="AK14" s="426"/>
      <c r="AL14" s="427"/>
      <c r="AM14" s="359"/>
      <c r="AP14" s="211"/>
      <c r="AQ14" s="159" t="s">
        <v>84</v>
      </c>
      <c r="AR14" s="159" t="s">
        <v>83</v>
      </c>
      <c r="AS14" s="224" t="str">
        <f>IF(units=unit_usc,AR14,AQ14)</f>
        <v>°C</v>
      </c>
      <c r="AT14" s="179"/>
      <c r="AU14" s="215"/>
      <c r="AV14" s="182"/>
      <c r="AW14" s="182"/>
      <c r="AX14" s="85"/>
      <c r="AY14" s="85"/>
      <c r="AZ14" s="85"/>
      <c r="BA14" s="85"/>
      <c r="BB14" s="85"/>
      <c r="BC14" s="85"/>
      <c r="BD14" s="85"/>
      <c r="BE14" s="85"/>
      <c r="BF14" s="85"/>
      <c r="BG14" s="85"/>
    </row>
    <row r="15" spans="1:59" ht="13.7" customHeight="1" x14ac:dyDescent="0.2">
      <c r="A15" s="89">
        <f>ROW()</f>
        <v>15</v>
      </c>
      <c r="B15" s="430"/>
      <c r="C15" s="431"/>
      <c r="D15" s="431"/>
      <c r="E15" s="432"/>
      <c r="F15" s="447" t="s">
        <v>467</v>
      </c>
      <c r="G15" s="448"/>
      <c r="H15" s="448"/>
      <c r="I15" s="448"/>
      <c r="J15" s="448"/>
      <c r="K15" s="448"/>
      <c r="L15" s="448"/>
      <c r="M15" s="448"/>
      <c r="N15" s="448"/>
      <c r="O15" s="448"/>
      <c r="P15" s="449"/>
      <c r="Q15" s="434" t="s">
        <v>468</v>
      </c>
      <c r="R15" s="435"/>
      <c r="S15" s="435"/>
      <c r="T15" s="435"/>
      <c r="U15" s="435"/>
      <c r="V15" s="435"/>
      <c r="W15" s="436"/>
      <c r="X15" s="521" t="s">
        <v>259</v>
      </c>
      <c r="Y15" s="521"/>
      <c r="Z15" s="521"/>
      <c r="AA15" s="521"/>
      <c r="AB15" s="521"/>
      <c r="AC15" s="521"/>
      <c r="AD15" s="612"/>
      <c r="AE15" s="425"/>
      <c r="AF15" s="426"/>
      <c r="AG15" s="426"/>
      <c r="AH15" s="426"/>
      <c r="AI15" s="426"/>
      <c r="AJ15" s="426"/>
      <c r="AK15" s="426"/>
      <c r="AL15" s="427"/>
      <c r="AM15" s="359"/>
      <c r="AP15" s="182"/>
      <c r="AQ15" s="220"/>
      <c r="AR15" s="215"/>
      <c r="AS15" s="215"/>
      <c r="AT15" s="182"/>
      <c r="AU15" s="215"/>
      <c r="AV15" s="182"/>
      <c r="AW15" s="182"/>
      <c r="AX15" s="85"/>
      <c r="AY15" s="85"/>
      <c r="AZ15" s="85"/>
      <c r="BA15" s="85"/>
      <c r="BB15" s="85"/>
      <c r="BC15" s="85"/>
      <c r="BD15" s="85"/>
      <c r="BE15" s="85"/>
      <c r="BF15" s="85"/>
      <c r="BG15" s="85"/>
    </row>
    <row r="16" spans="1:59" ht="13.7" customHeight="1" x14ac:dyDescent="0.2">
      <c r="A16" s="89">
        <f>ROW()</f>
        <v>16</v>
      </c>
      <c r="B16" s="430"/>
      <c r="C16" s="431"/>
      <c r="D16" s="431"/>
      <c r="E16" s="432"/>
      <c r="F16" s="609" t="s">
        <v>469</v>
      </c>
      <c r="G16" s="610"/>
      <c r="H16" s="610"/>
      <c r="I16" s="610"/>
      <c r="J16" s="610"/>
      <c r="K16" s="610"/>
      <c r="L16" s="610"/>
      <c r="M16" s="610"/>
      <c r="N16" s="610"/>
      <c r="O16" s="610"/>
      <c r="P16" s="611"/>
      <c r="Q16" s="547" t="s">
        <v>66</v>
      </c>
      <c r="R16" s="547"/>
      <c r="S16" s="547"/>
      <c r="T16" s="547"/>
      <c r="U16" s="547"/>
      <c r="V16" s="547"/>
      <c r="W16" s="547"/>
      <c r="X16" s="599" t="s">
        <v>66</v>
      </c>
      <c r="Y16" s="599"/>
      <c r="Z16" s="599"/>
      <c r="AA16" s="599"/>
      <c r="AB16" s="599"/>
      <c r="AC16" s="599"/>
      <c r="AD16" s="599"/>
      <c r="AE16" s="425"/>
      <c r="AF16" s="426"/>
      <c r="AG16" s="426"/>
      <c r="AH16" s="426"/>
      <c r="AI16" s="426"/>
      <c r="AJ16" s="426"/>
      <c r="AK16" s="426"/>
      <c r="AL16" s="427"/>
      <c r="AM16" s="359"/>
      <c r="AP16" s="161" t="s">
        <v>66</v>
      </c>
      <c r="AQ16" s="222" t="s">
        <v>57</v>
      </c>
      <c r="AR16" s="223" t="s">
        <v>58</v>
      </c>
      <c r="AS16" s="215"/>
      <c r="AT16" s="182"/>
      <c r="AU16" s="215"/>
      <c r="AV16" s="182"/>
      <c r="AW16" s="182"/>
      <c r="AX16" s="85"/>
      <c r="AY16" s="85"/>
      <c r="AZ16" s="85"/>
      <c r="BA16" s="85"/>
      <c r="BB16" s="85"/>
      <c r="BC16" s="85"/>
      <c r="BD16" s="85"/>
      <c r="BE16" s="85"/>
      <c r="BF16" s="85"/>
      <c r="BG16" s="85"/>
    </row>
    <row r="17" spans="1:59" ht="13.7" customHeight="1" x14ac:dyDescent="0.2">
      <c r="A17" s="89">
        <f>ROW()</f>
        <v>17</v>
      </c>
      <c r="B17" s="430"/>
      <c r="C17" s="431"/>
      <c r="D17" s="431"/>
      <c r="E17" s="432"/>
      <c r="F17" s="609" t="s">
        <v>470</v>
      </c>
      <c r="G17" s="610"/>
      <c r="H17" s="610"/>
      <c r="I17" s="610"/>
      <c r="J17" s="610"/>
      <c r="K17" s="610"/>
      <c r="L17" s="610"/>
      <c r="M17" s="610"/>
      <c r="N17" s="610"/>
      <c r="O17" s="610"/>
      <c r="P17" s="611"/>
      <c r="Q17" s="547" t="s">
        <v>66</v>
      </c>
      <c r="R17" s="547"/>
      <c r="S17" s="547"/>
      <c r="T17" s="547"/>
      <c r="U17" s="547"/>
      <c r="V17" s="547"/>
      <c r="W17" s="547"/>
      <c r="X17" s="547" t="s">
        <v>66</v>
      </c>
      <c r="Y17" s="547"/>
      <c r="Z17" s="547"/>
      <c r="AA17" s="547"/>
      <c r="AB17" s="547"/>
      <c r="AC17" s="547"/>
      <c r="AD17" s="547"/>
      <c r="AE17" s="425"/>
      <c r="AF17" s="426"/>
      <c r="AG17" s="426"/>
      <c r="AH17" s="426"/>
      <c r="AI17" s="426"/>
      <c r="AJ17" s="426"/>
      <c r="AK17" s="426"/>
      <c r="AL17" s="427"/>
      <c r="AM17" s="359"/>
      <c r="AP17" s="161" t="s">
        <v>66</v>
      </c>
      <c r="AQ17" s="222" t="s">
        <v>60</v>
      </c>
      <c r="AR17" s="223" t="s">
        <v>61</v>
      </c>
      <c r="AS17" s="215"/>
      <c r="AT17" s="182"/>
      <c r="AU17" s="215"/>
      <c r="AV17" s="182"/>
      <c r="AW17" s="182"/>
      <c r="AX17" s="85"/>
      <c r="AY17" s="85"/>
      <c r="AZ17" s="85"/>
      <c r="BA17" s="85"/>
      <c r="BB17" s="85"/>
      <c r="BC17" s="85"/>
      <c r="BD17" s="85"/>
      <c r="BE17" s="85"/>
      <c r="BF17" s="85"/>
      <c r="BG17" s="85"/>
    </row>
    <row r="18" spans="1:59" ht="13.7" customHeight="1" x14ac:dyDescent="0.2">
      <c r="A18" s="89">
        <f>ROW()</f>
        <v>18</v>
      </c>
      <c r="B18" s="430"/>
      <c r="C18" s="431"/>
      <c r="D18" s="431"/>
      <c r="E18" s="432"/>
      <c r="F18" s="602" t="s">
        <v>471</v>
      </c>
      <c r="G18" s="603"/>
      <c r="H18" s="603"/>
      <c r="I18" s="603"/>
      <c r="J18" s="603"/>
      <c r="K18" s="603"/>
      <c r="L18" s="603"/>
      <c r="M18" s="603"/>
      <c r="N18" s="603"/>
      <c r="O18" s="603"/>
      <c r="P18" s="604"/>
      <c r="Q18" s="547" t="s">
        <v>66</v>
      </c>
      <c r="R18" s="547"/>
      <c r="S18" s="547"/>
      <c r="T18" s="547"/>
      <c r="U18" s="547"/>
      <c r="V18" s="547"/>
      <c r="W18" s="547"/>
      <c r="X18" s="547" t="s">
        <v>66</v>
      </c>
      <c r="Y18" s="547"/>
      <c r="Z18" s="547"/>
      <c r="AA18" s="547"/>
      <c r="AB18" s="547"/>
      <c r="AC18" s="547"/>
      <c r="AD18" s="547"/>
      <c r="AE18" s="425"/>
      <c r="AF18" s="426"/>
      <c r="AG18" s="426"/>
      <c r="AH18" s="426"/>
      <c r="AI18" s="426"/>
      <c r="AJ18" s="426"/>
      <c r="AK18" s="426"/>
      <c r="AL18" s="427"/>
      <c r="AM18" s="359"/>
      <c r="AP18" s="161" t="s">
        <v>66</v>
      </c>
      <c r="AQ18" s="222" t="s">
        <v>472</v>
      </c>
      <c r="AR18" s="223" t="s">
        <v>473</v>
      </c>
      <c r="AS18" s="223" t="s">
        <v>474</v>
      </c>
      <c r="AT18" s="182"/>
      <c r="AU18" s="215"/>
      <c r="AV18" s="182"/>
      <c r="AW18" s="182"/>
      <c r="AX18" s="85"/>
      <c r="AY18" s="85"/>
      <c r="AZ18" s="85"/>
      <c r="BA18" s="85"/>
      <c r="BB18" s="85"/>
      <c r="BC18" s="85"/>
      <c r="BD18" s="85"/>
      <c r="BE18" s="85"/>
      <c r="BF18" s="85"/>
      <c r="BG18" s="85"/>
    </row>
    <row r="19" spans="1:59" ht="13.7" customHeight="1" x14ac:dyDescent="0.2">
      <c r="A19" s="89">
        <f>ROW()</f>
        <v>19</v>
      </c>
      <c r="B19" s="430"/>
      <c r="C19" s="431"/>
      <c r="D19" s="431"/>
      <c r="E19" s="432"/>
      <c r="F19" s="602" t="s">
        <v>463</v>
      </c>
      <c r="G19" s="603"/>
      <c r="H19" s="603"/>
      <c r="I19" s="603"/>
      <c r="J19" s="603"/>
      <c r="K19" s="603"/>
      <c r="L19" s="603"/>
      <c r="M19" s="603"/>
      <c r="N19" s="603"/>
      <c r="O19" s="603"/>
      <c r="P19" s="604"/>
      <c r="Q19" s="547" t="s">
        <v>66</v>
      </c>
      <c r="R19" s="547"/>
      <c r="S19" s="547"/>
      <c r="T19" s="547"/>
      <c r="U19" s="547"/>
      <c r="V19" s="547"/>
      <c r="W19" s="547"/>
      <c r="X19" s="547" t="s">
        <v>66</v>
      </c>
      <c r="Y19" s="547"/>
      <c r="Z19" s="547"/>
      <c r="AA19" s="547"/>
      <c r="AB19" s="547"/>
      <c r="AC19" s="547"/>
      <c r="AD19" s="547"/>
      <c r="AE19" s="425"/>
      <c r="AF19" s="426"/>
      <c r="AG19" s="426"/>
      <c r="AH19" s="426"/>
      <c r="AI19" s="426"/>
      <c r="AJ19" s="426"/>
      <c r="AK19" s="426"/>
      <c r="AL19" s="427"/>
      <c r="AM19" s="359"/>
      <c r="AP19" s="161" t="s">
        <v>66</v>
      </c>
      <c r="AQ19" s="222" t="s">
        <v>475</v>
      </c>
      <c r="AR19" s="223" t="s">
        <v>476</v>
      </c>
      <c r="AS19" s="215"/>
      <c r="AT19" s="182"/>
      <c r="AU19" s="215"/>
      <c r="AV19" s="182"/>
      <c r="AW19" s="182"/>
      <c r="AX19" s="85"/>
      <c r="AY19" s="85"/>
      <c r="AZ19" s="85"/>
      <c r="BA19" s="85"/>
      <c r="BB19" s="85"/>
      <c r="BC19" s="85"/>
      <c r="BD19" s="85"/>
      <c r="BE19" s="85"/>
      <c r="BF19" s="85"/>
      <c r="BG19" s="85"/>
    </row>
    <row r="20" spans="1:59" ht="13.7" customHeight="1" x14ac:dyDescent="0.2">
      <c r="A20" s="89">
        <f>ROW()</f>
        <v>20</v>
      </c>
      <c r="B20" s="430"/>
      <c r="C20" s="431"/>
      <c r="D20" s="431"/>
      <c r="E20" s="432"/>
      <c r="F20" s="602" t="s">
        <v>477</v>
      </c>
      <c r="G20" s="603"/>
      <c r="H20" s="603"/>
      <c r="I20" s="603"/>
      <c r="J20" s="603"/>
      <c r="K20" s="603"/>
      <c r="L20" s="603"/>
      <c r="M20" s="603"/>
      <c r="N20" s="603"/>
      <c r="O20" s="603"/>
      <c r="P20" s="604"/>
      <c r="Q20" s="547" t="s">
        <v>66</v>
      </c>
      <c r="R20" s="547"/>
      <c r="S20" s="547"/>
      <c r="T20" s="547"/>
      <c r="U20" s="547"/>
      <c r="V20" s="547"/>
      <c r="W20" s="547"/>
      <c r="X20" s="547" t="s">
        <v>66</v>
      </c>
      <c r="Y20" s="547"/>
      <c r="Z20" s="547"/>
      <c r="AA20" s="547"/>
      <c r="AB20" s="547"/>
      <c r="AC20" s="547"/>
      <c r="AD20" s="547"/>
      <c r="AE20" s="425"/>
      <c r="AF20" s="426"/>
      <c r="AG20" s="426"/>
      <c r="AH20" s="426"/>
      <c r="AI20" s="426"/>
      <c r="AJ20" s="426"/>
      <c r="AK20" s="426"/>
      <c r="AL20" s="427"/>
      <c r="AM20" s="359"/>
      <c r="AP20" s="161" t="s">
        <v>66</v>
      </c>
      <c r="AQ20" s="225" t="s">
        <v>478</v>
      </c>
      <c r="AR20" s="226" t="s">
        <v>70</v>
      </c>
      <c r="AS20" s="215"/>
      <c r="AT20" s="182"/>
      <c r="AU20" s="215"/>
      <c r="AV20" s="182"/>
      <c r="AW20" s="182"/>
      <c r="AX20" s="85"/>
      <c r="AY20" s="85"/>
      <c r="AZ20" s="85"/>
      <c r="BA20" s="85"/>
      <c r="BB20" s="85"/>
      <c r="BC20" s="85"/>
      <c r="BD20" s="85"/>
      <c r="BE20" s="85"/>
      <c r="BF20" s="85"/>
      <c r="BG20" s="85"/>
    </row>
    <row r="21" spans="1:59" ht="13.7" customHeight="1" x14ac:dyDescent="0.2">
      <c r="A21" s="89">
        <f>ROW()</f>
        <v>21</v>
      </c>
      <c r="B21" s="430"/>
      <c r="C21" s="431"/>
      <c r="D21" s="431"/>
      <c r="E21" s="432"/>
      <c r="F21" s="602" t="s">
        <v>479</v>
      </c>
      <c r="G21" s="603"/>
      <c r="H21" s="603"/>
      <c r="I21" s="603"/>
      <c r="J21" s="603"/>
      <c r="K21" s="603"/>
      <c r="L21" s="603"/>
      <c r="M21" s="603"/>
      <c r="N21" s="603"/>
      <c r="O21" s="603"/>
      <c r="P21" s="604"/>
      <c r="Q21" s="547" t="s">
        <v>179</v>
      </c>
      <c r="R21" s="547"/>
      <c r="S21" s="547"/>
      <c r="T21" s="547"/>
      <c r="U21" s="506" t="str">
        <f>IF(units="Select","",AS21)</f>
        <v/>
      </c>
      <c r="V21" s="506"/>
      <c r="W21" s="507"/>
      <c r="X21" s="547" t="s">
        <v>179</v>
      </c>
      <c r="Y21" s="547"/>
      <c r="Z21" s="547"/>
      <c r="AA21" s="547"/>
      <c r="AB21" s="506" t="str">
        <f>IF(units="Select","",AS21)</f>
        <v/>
      </c>
      <c r="AC21" s="506"/>
      <c r="AD21" s="507"/>
      <c r="AE21" s="425"/>
      <c r="AF21" s="426"/>
      <c r="AG21" s="426"/>
      <c r="AH21" s="426"/>
      <c r="AI21" s="426"/>
      <c r="AJ21" s="426"/>
      <c r="AK21" s="426"/>
      <c r="AL21" s="427"/>
      <c r="AM21" s="359"/>
      <c r="AP21" s="195"/>
      <c r="AQ21" s="222" t="s">
        <v>419</v>
      </c>
      <c r="AR21" s="223" t="s">
        <v>301</v>
      </c>
      <c r="AS21" s="224" t="str">
        <f>IF(units=unit_usc,AR21,AQ21)</f>
        <v>l/min</v>
      </c>
      <c r="AT21" s="182"/>
      <c r="AU21" s="215"/>
      <c r="AV21" s="182"/>
      <c r="AW21" s="182"/>
      <c r="AX21" s="85"/>
      <c r="AY21" s="85"/>
      <c r="AZ21" s="85"/>
      <c r="BA21" s="85"/>
      <c r="BB21" s="85"/>
      <c r="BC21" s="85"/>
      <c r="BD21" s="85"/>
      <c r="BE21" s="85"/>
      <c r="BF21" s="85"/>
      <c r="BG21" s="85"/>
    </row>
    <row r="22" spans="1:59" ht="13.7" customHeight="1" x14ac:dyDescent="0.2">
      <c r="A22" s="89">
        <f>ROW()</f>
        <v>22</v>
      </c>
      <c r="B22" s="430"/>
      <c r="C22" s="431"/>
      <c r="D22" s="431"/>
      <c r="E22" s="432"/>
      <c r="F22" s="602" t="s">
        <v>200</v>
      </c>
      <c r="G22" s="603"/>
      <c r="H22" s="603"/>
      <c r="I22" s="603"/>
      <c r="J22" s="603"/>
      <c r="K22" s="603"/>
      <c r="L22" s="603"/>
      <c r="M22" s="603"/>
      <c r="N22" s="603"/>
      <c r="O22" s="603"/>
      <c r="P22" s="604"/>
      <c r="Q22" s="547" t="s">
        <v>179</v>
      </c>
      <c r="R22" s="547"/>
      <c r="S22" s="547"/>
      <c r="T22" s="547"/>
      <c r="U22" s="506" t="str">
        <f>IF(units="Select","",AS22)</f>
        <v/>
      </c>
      <c r="V22" s="506"/>
      <c r="W22" s="507"/>
      <c r="X22" s="547" t="s">
        <v>179</v>
      </c>
      <c r="Y22" s="547"/>
      <c r="Z22" s="547"/>
      <c r="AA22" s="547"/>
      <c r="AB22" s="506" t="str">
        <f>IF(units="Select","",AS22)</f>
        <v/>
      </c>
      <c r="AC22" s="506"/>
      <c r="AD22" s="507"/>
      <c r="AE22" s="425"/>
      <c r="AF22" s="426"/>
      <c r="AG22" s="426"/>
      <c r="AH22" s="426"/>
      <c r="AI22" s="426"/>
      <c r="AJ22" s="426"/>
      <c r="AK22" s="426"/>
      <c r="AL22" s="427"/>
      <c r="AM22" s="359"/>
      <c r="AP22" s="230"/>
      <c r="AQ22" s="159" t="s">
        <v>86</v>
      </c>
      <c r="AR22" s="159" t="s">
        <v>85</v>
      </c>
      <c r="AS22" s="224" t="str">
        <f>IF(units=unit_usc,AR22,AQ22)</f>
        <v>bar g</v>
      </c>
      <c r="AT22" s="227"/>
      <c r="AU22" s="215"/>
      <c r="AV22" s="182"/>
      <c r="AW22" s="182"/>
      <c r="AX22" s="85"/>
      <c r="AY22" s="85"/>
      <c r="AZ22" s="85"/>
      <c r="BA22" s="85"/>
      <c r="BB22" s="85"/>
      <c r="BC22" s="85"/>
      <c r="BD22" s="85"/>
      <c r="BE22" s="85"/>
      <c r="BF22" s="85"/>
      <c r="BG22" s="85"/>
    </row>
    <row r="23" spans="1:59" ht="13.7" customHeight="1" x14ac:dyDescent="0.2">
      <c r="A23" s="89">
        <f>ROW()</f>
        <v>23</v>
      </c>
      <c r="B23" s="430"/>
      <c r="C23" s="431"/>
      <c r="D23" s="431"/>
      <c r="E23" s="432"/>
      <c r="F23" s="602" t="s">
        <v>1275</v>
      </c>
      <c r="G23" s="603"/>
      <c r="H23" s="603"/>
      <c r="I23" s="603"/>
      <c r="J23" s="603"/>
      <c r="K23" s="603"/>
      <c r="L23" s="603"/>
      <c r="M23" s="603"/>
      <c r="N23" s="603"/>
      <c r="O23" s="603"/>
      <c r="P23" s="604"/>
      <c r="Q23" s="547" t="s">
        <v>179</v>
      </c>
      <c r="R23" s="547"/>
      <c r="S23" s="547"/>
      <c r="T23" s="547"/>
      <c r="U23" s="506" t="str">
        <f>IF(units="Select","",AS23)</f>
        <v/>
      </c>
      <c r="V23" s="506"/>
      <c r="W23" s="507"/>
      <c r="X23" s="547" t="s">
        <v>179</v>
      </c>
      <c r="Y23" s="547"/>
      <c r="Z23" s="547"/>
      <c r="AA23" s="547"/>
      <c r="AB23" s="506" t="str">
        <f>IF(units="Select","",AS23)</f>
        <v/>
      </c>
      <c r="AC23" s="506"/>
      <c r="AD23" s="507"/>
      <c r="AE23" s="425"/>
      <c r="AF23" s="426"/>
      <c r="AG23" s="426"/>
      <c r="AH23" s="426"/>
      <c r="AI23" s="426"/>
      <c r="AJ23" s="426"/>
      <c r="AK23" s="426"/>
      <c r="AL23" s="427"/>
      <c r="AM23" s="359"/>
      <c r="AP23" s="211"/>
      <c r="AQ23" s="222" t="s">
        <v>92</v>
      </c>
      <c r="AR23" s="223" t="s">
        <v>273</v>
      </c>
      <c r="AS23" s="224" t="str">
        <f>IF(units=unit_usc,AR23,AQ23)</f>
        <v>kW</v>
      </c>
      <c r="AT23" s="182"/>
      <c r="AU23" s="215"/>
      <c r="AV23" s="182"/>
      <c r="AW23" s="182"/>
      <c r="AX23" s="85"/>
      <c r="AY23" s="85"/>
      <c r="AZ23" s="85"/>
      <c r="BA23" s="85"/>
      <c r="BB23" s="85"/>
      <c r="BC23" s="85"/>
      <c r="BD23" s="85"/>
      <c r="BE23" s="85"/>
      <c r="BF23" s="85"/>
      <c r="BG23" s="85"/>
    </row>
    <row r="24" spans="1:59" ht="13.7" customHeight="1" x14ac:dyDescent="0.2">
      <c r="A24" s="89">
        <f>ROW()</f>
        <v>24</v>
      </c>
      <c r="B24" s="430"/>
      <c r="C24" s="431"/>
      <c r="D24" s="431"/>
      <c r="E24" s="432"/>
      <c r="F24" s="602" t="s">
        <v>480</v>
      </c>
      <c r="G24" s="603"/>
      <c r="H24" s="603"/>
      <c r="I24" s="603"/>
      <c r="J24" s="603"/>
      <c r="K24" s="603"/>
      <c r="L24" s="603"/>
      <c r="M24" s="603"/>
      <c r="N24" s="603"/>
      <c r="O24" s="603"/>
      <c r="P24" s="604"/>
      <c r="Q24" s="547" t="s">
        <v>179</v>
      </c>
      <c r="R24" s="547"/>
      <c r="S24" s="547"/>
      <c r="T24" s="547"/>
      <c r="U24" s="506" t="str">
        <f>IF(units="Select","",AS24)</f>
        <v/>
      </c>
      <c r="V24" s="506"/>
      <c r="W24" s="507"/>
      <c r="X24" s="547" t="s">
        <v>179</v>
      </c>
      <c r="Y24" s="547"/>
      <c r="Z24" s="547"/>
      <c r="AA24" s="547"/>
      <c r="AB24" s="506" t="str">
        <f>IF(units="Select","",AS24)</f>
        <v/>
      </c>
      <c r="AC24" s="506"/>
      <c r="AD24" s="507"/>
      <c r="AE24" s="425"/>
      <c r="AF24" s="426"/>
      <c r="AG24" s="426"/>
      <c r="AH24" s="426"/>
      <c r="AI24" s="426"/>
      <c r="AJ24" s="426"/>
      <c r="AK24" s="426"/>
      <c r="AL24" s="427"/>
      <c r="AM24" s="359"/>
      <c r="AP24" s="211"/>
      <c r="AQ24" s="222" t="s">
        <v>92</v>
      </c>
      <c r="AR24" s="223" t="s">
        <v>91</v>
      </c>
      <c r="AS24" s="224" t="str">
        <f>IF(units=unit_usc,AR24,AQ24)</f>
        <v>kW</v>
      </c>
      <c r="AT24" s="182"/>
      <c r="AU24" s="215"/>
      <c r="AV24" s="182"/>
      <c r="AW24" s="182"/>
      <c r="AX24" s="85"/>
      <c r="AY24" s="85"/>
      <c r="AZ24" s="85"/>
      <c r="BA24" s="85"/>
      <c r="BB24" s="85"/>
      <c r="BC24" s="85"/>
      <c r="BD24" s="85"/>
      <c r="BE24" s="85"/>
      <c r="BF24" s="85"/>
      <c r="BG24" s="85"/>
    </row>
    <row r="25" spans="1:59" ht="13.7" customHeight="1" x14ac:dyDescent="0.2">
      <c r="A25" s="89">
        <f>ROW()</f>
        <v>25</v>
      </c>
      <c r="B25" s="430"/>
      <c r="C25" s="431"/>
      <c r="D25" s="431"/>
      <c r="E25" s="432"/>
      <c r="F25" s="602" t="s">
        <v>481</v>
      </c>
      <c r="G25" s="603"/>
      <c r="H25" s="603"/>
      <c r="I25" s="603"/>
      <c r="J25" s="603"/>
      <c r="K25" s="603"/>
      <c r="L25" s="603"/>
      <c r="M25" s="603"/>
      <c r="N25" s="603"/>
      <c r="O25" s="603"/>
      <c r="P25" s="604"/>
      <c r="Q25" s="547" t="s">
        <v>179</v>
      </c>
      <c r="R25" s="547"/>
      <c r="S25" s="547"/>
      <c r="T25" s="547"/>
      <c r="U25" s="547"/>
      <c r="V25" s="547"/>
      <c r="W25" s="547"/>
      <c r="X25" s="599" t="s">
        <v>179</v>
      </c>
      <c r="Y25" s="599"/>
      <c r="Z25" s="599"/>
      <c r="AA25" s="599"/>
      <c r="AB25" s="599"/>
      <c r="AC25" s="599"/>
      <c r="AD25" s="599"/>
      <c r="AE25" s="425"/>
      <c r="AF25" s="426"/>
      <c r="AG25" s="426"/>
      <c r="AH25" s="426"/>
      <c r="AI25" s="426"/>
      <c r="AJ25" s="426"/>
      <c r="AK25" s="426"/>
      <c r="AL25" s="427"/>
      <c r="AM25" s="359"/>
      <c r="AP25" s="182"/>
      <c r="AQ25" s="220"/>
      <c r="AR25" s="215"/>
      <c r="AS25" s="215"/>
      <c r="AT25" s="182"/>
      <c r="AU25" s="215"/>
      <c r="AV25" s="182"/>
      <c r="AW25" s="182"/>
      <c r="AX25" s="85"/>
      <c r="AY25" s="85"/>
      <c r="AZ25" s="85"/>
      <c r="BA25" s="85"/>
      <c r="BB25" s="85"/>
      <c r="BC25" s="85"/>
      <c r="BD25" s="85"/>
      <c r="BE25" s="85"/>
      <c r="BF25" s="85"/>
      <c r="BG25" s="85"/>
    </row>
    <row r="26" spans="1:59" ht="13.7" customHeight="1" x14ac:dyDescent="0.2">
      <c r="A26" s="89">
        <f>ROW()</f>
        <v>26</v>
      </c>
      <c r="B26" s="430"/>
      <c r="C26" s="431"/>
      <c r="D26" s="431"/>
      <c r="E26" s="432"/>
      <c r="F26" s="602" t="s">
        <v>482</v>
      </c>
      <c r="G26" s="603"/>
      <c r="H26" s="603"/>
      <c r="I26" s="603"/>
      <c r="J26" s="603"/>
      <c r="K26" s="603"/>
      <c r="L26" s="603"/>
      <c r="M26" s="603"/>
      <c r="N26" s="603"/>
      <c r="O26" s="603"/>
      <c r="P26" s="604"/>
      <c r="Q26" s="552" t="s">
        <v>179</v>
      </c>
      <c r="R26" s="548"/>
      <c r="S26" s="548"/>
      <c r="T26" s="548"/>
      <c r="U26" s="521" t="s">
        <v>118</v>
      </c>
      <c r="V26" s="521"/>
      <c r="W26" s="612"/>
      <c r="X26" s="600" t="s">
        <v>179</v>
      </c>
      <c r="Y26" s="608"/>
      <c r="Z26" s="608"/>
      <c r="AA26" s="608"/>
      <c r="AB26" s="521" t="s">
        <v>118</v>
      </c>
      <c r="AC26" s="521"/>
      <c r="AD26" s="612"/>
      <c r="AE26" s="425"/>
      <c r="AF26" s="426"/>
      <c r="AG26" s="426"/>
      <c r="AH26" s="426"/>
      <c r="AI26" s="426"/>
      <c r="AJ26" s="426"/>
      <c r="AK26" s="426"/>
      <c r="AL26" s="427"/>
      <c r="AM26" s="359"/>
      <c r="AP26" s="188"/>
      <c r="AQ26" s="220"/>
      <c r="AR26" s="215"/>
      <c r="AS26" s="215"/>
      <c r="AT26" s="182"/>
      <c r="AU26" s="215"/>
      <c r="AV26" s="182"/>
      <c r="AW26" s="182"/>
      <c r="AX26" s="85"/>
      <c r="AY26" s="85"/>
      <c r="AZ26" s="85"/>
      <c r="BA26" s="85"/>
      <c r="BB26" s="85"/>
      <c r="BC26" s="85"/>
      <c r="BD26" s="85"/>
      <c r="BE26" s="85"/>
      <c r="BF26" s="85"/>
      <c r="BG26" s="85"/>
    </row>
    <row r="27" spans="1:59" ht="13.7" customHeight="1" x14ac:dyDescent="0.2">
      <c r="A27" s="89">
        <f>ROW()</f>
        <v>27</v>
      </c>
      <c r="B27" s="430"/>
      <c r="C27" s="431"/>
      <c r="D27" s="431"/>
      <c r="E27" s="432"/>
      <c r="F27" s="602" t="s">
        <v>483</v>
      </c>
      <c r="G27" s="603"/>
      <c r="H27" s="603"/>
      <c r="I27" s="603"/>
      <c r="J27" s="603"/>
      <c r="K27" s="603"/>
      <c r="L27" s="603"/>
      <c r="M27" s="603"/>
      <c r="N27" s="603"/>
      <c r="O27" s="603"/>
      <c r="P27" s="604"/>
      <c r="Q27" s="547" t="s">
        <v>66</v>
      </c>
      <c r="R27" s="547"/>
      <c r="S27" s="547"/>
      <c r="T27" s="547"/>
      <c r="U27" s="547"/>
      <c r="V27" s="547"/>
      <c r="W27" s="547"/>
      <c r="X27" s="547" t="s">
        <v>66</v>
      </c>
      <c r="Y27" s="547"/>
      <c r="Z27" s="547"/>
      <c r="AA27" s="547"/>
      <c r="AB27" s="547"/>
      <c r="AC27" s="547"/>
      <c r="AD27" s="547"/>
      <c r="AE27" s="425"/>
      <c r="AF27" s="426"/>
      <c r="AG27" s="426"/>
      <c r="AH27" s="426"/>
      <c r="AI27" s="426"/>
      <c r="AJ27" s="426"/>
      <c r="AK27" s="426"/>
      <c r="AL27" s="427"/>
      <c r="AM27" s="359"/>
      <c r="AP27" s="161" t="s">
        <v>66</v>
      </c>
      <c r="AQ27" s="222" t="s">
        <v>60</v>
      </c>
      <c r="AR27" s="223" t="s">
        <v>61</v>
      </c>
      <c r="AS27" s="215"/>
      <c r="AT27" s="182"/>
      <c r="AU27" s="215"/>
      <c r="AV27" s="182"/>
      <c r="AW27" s="182"/>
      <c r="AX27" s="85"/>
      <c r="AY27" s="85"/>
      <c r="AZ27" s="85"/>
      <c r="BA27" s="85"/>
      <c r="BB27" s="85"/>
      <c r="BC27" s="85"/>
      <c r="BD27" s="85"/>
      <c r="BE27" s="85"/>
      <c r="BF27" s="85"/>
      <c r="BG27" s="85"/>
    </row>
    <row r="28" spans="1:59" ht="13.7" customHeight="1" x14ac:dyDescent="0.2">
      <c r="A28" s="89">
        <f>ROW()</f>
        <v>28</v>
      </c>
      <c r="B28" s="430"/>
      <c r="C28" s="431"/>
      <c r="D28" s="431"/>
      <c r="E28" s="432"/>
      <c r="F28" s="602" t="s">
        <v>484</v>
      </c>
      <c r="G28" s="603"/>
      <c r="H28" s="603"/>
      <c r="I28" s="603"/>
      <c r="J28" s="603"/>
      <c r="K28" s="603"/>
      <c r="L28" s="603"/>
      <c r="M28" s="603"/>
      <c r="N28" s="603"/>
      <c r="O28" s="603"/>
      <c r="P28" s="604"/>
      <c r="Q28" s="547" t="s">
        <v>66</v>
      </c>
      <c r="R28" s="547"/>
      <c r="S28" s="547"/>
      <c r="T28" s="547"/>
      <c r="U28" s="547"/>
      <c r="V28" s="547"/>
      <c r="W28" s="547"/>
      <c r="X28" s="547" t="s">
        <v>66</v>
      </c>
      <c r="Y28" s="547"/>
      <c r="Z28" s="547"/>
      <c r="AA28" s="547"/>
      <c r="AB28" s="547"/>
      <c r="AC28" s="547"/>
      <c r="AD28" s="547"/>
      <c r="AE28" s="425"/>
      <c r="AF28" s="426"/>
      <c r="AG28" s="426"/>
      <c r="AH28" s="426"/>
      <c r="AI28" s="426"/>
      <c r="AJ28" s="426"/>
      <c r="AK28" s="426"/>
      <c r="AL28" s="427"/>
      <c r="AM28" s="359"/>
      <c r="AP28" s="161" t="s">
        <v>66</v>
      </c>
      <c r="AQ28" s="222" t="s">
        <v>60</v>
      </c>
      <c r="AR28" s="223" t="s">
        <v>61</v>
      </c>
      <c r="AS28" s="215"/>
      <c r="AT28" s="182"/>
      <c r="AU28" s="215"/>
      <c r="AV28" s="182"/>
      <c r="AW28" s="182"/>
      <c r="AX28" s="85"/>
      <c r="AY28" s="85"/>
      <c r="AZ28" s="85"/>
      <c r="BA28" s="85"/>
      <c r="BB28" s="85"/>
      <c r="BC28" s="85"/>
      <c r="BD28" s="85"/>
      <c r="BE28" s="85"/>
      <c r="BF28" s="85"/>
      <c r="BG28" s="85"/>
    </row>
    <row r="29" spans="1:59" ht="13.7" customHeight="1" x14ac:dyDescent="0.2">
      <c r="A29" s="89">
        <f>ROW()</f>
        <v>29</v>
      </c>
      <c r="B29" s="430"/>
      <c r="C29" s="431"/>
      <c r="D29" s="431"/>
      <c r="E29" s="432"/>
      <c r="F29" s="602" t="s">
        <v>485</v>
      </c>
      <c r="G29" s="603"/>
      <c r="H29" s="603"/>
      <c r="I29" s="603"/>
      <c r="J29" s="603"/>
      <c r="K29" s="603"/>
      <c r="L29" s="603"/>
      <c r="M29" s="603"/>
      <c r="N29" s="603"/>
      <c r="O29" s="603"/>
      <c r="P29" s="604"/>
      <c r="Q29" s="547" t="s">
        <v>66</v>
      </c>
      <c r="R29" s="547"/>
      <c r="S29" s="547"/>
      <c r="T29" s="547"/>
      <c r="U29" s="547"/>
      <c r="V29" s="547"/>
      <c r="W29" s="547"/>
      <c r="X29" s="547" t="s">
        <v>66</v>
      </c>
      <c r="Y29" s="547"/>
      <c r="Z29" s="547"/>
      <c r="AA29" s="547"/>
      <c r="AB29" s="547"/>
      <c r="AC29" s="547"/>
      <c r="AD29" s="547"/>
      <c r="AE29" s="425"/>
      <c r="AF29" s="426"/>
      <c r="AG29" s="426"/>
      <c r="AH29" s="426"/>
      <c r="AI29" s="426"/>
      <c r="AJ29" s="426"/>
      <c r="AK29" s="426"/>
      <c r="AL29" s="427"/>
      <c r="AM29" s="359"/>
      <c r="AP29" s="191" t="s">
        <v>66</v>
      </c>
      <c r="AQ29" s="225" t="s">
        <v>60</v>
      </c>
      <c r="AR29" s="226" t="s">
        <v>61</v>
      </c>
      <c r="AS29" s="215"/>
      <c r="AT29" s="182"/>
      <c r="AU29" s="215"/>
      <c r="AV29" s="182"/>
      <c r="AW29" s="182"/>
      <c r="AX29" s="85"/>
      <c r="AY29" s="85"/>
      <c r="AZ29" s="85"/>
      <c r="BA29" s="85"/>
      <c r="BB29" s="85"/>
      <c r="BC29" s="85"/>
      <c r="BD29" s="85"/>
      <c r="BE29" s="85"/>
      <c r="BF29" s="85"/>
      <c r="BG29" s="85"/>
    </row>
    <row r="30" spans="1:59" ht="13.7" customHeight="1" x14ac:dyDescent="0.2">
      <c r="A30" s="89">
        <f>ROW()</f>
        <v>30</v>
      </c>
      <c r="B30" s="430"/>
      <c r="C30" s="431"/>
      <c r="D30" s="431"/>
      <c r="E30" s="432"/>
      <c r="F30" s="430" t="s">
        <v>486</v>
      </c>
      <c r="G30" s="431"/>
      <c r="H30" s="431"/>
      <c r="I30" s="431"/>
      <c r="J30" s="431"/>
      <c r="K30" s="431"/>
      <c r="L30" s="431"/>
      <c r="M30" s="431"/>
      <c r="N30" s="431"/>
      <c r="O30" s="431"/>
      <c r="P30" s="431"/>
      <c r="Q30" s="431"/>
      <c r="R30" s="431"/>
      <c r="S30" s="431"/>
      <c r="T30" s="431"/>
      <c r="U30" s="598" t="s">
        <v>66</v>
      </c>
      <c r="V30" s="599"/>
      <c r="W30" s="599"/>
      <c r="X30" s="599"/>
      <c r="Y30" s="599"/>
      <c r="Z30" s="599"/>
      <c r="AA30" s="599"/>
      <c r="AB30" s="599"/>
      <c r="AC30" s="599"/>
      <c r="AD30" s="599"/>
      <c r="AE30" s="425"/>
      <c r="AF30" s="426"/>
      <c r="AG30" s="426"/>
      <c r="AH30" s="426"/>
      <c r="AI30" s="426"/>
      <c r="AJ30" s="426"/>
      <c r="AK30" s="426"/>
      <c r="AL30" s="427"/>
      <c r="AM30" s="359"/>
      <c r="AP30" s="161" t="s">
        <v>66</v>
      </c>
      <c r="AQ30" s="222" t="s">
        <v>487</v>
      </c>
      <c r="AR30" s="223" t="s">
        <v>488</v>
      </c>
      <c r="AS30" s="223" t="s">
        <v>489</v>
      </c>
      <c r="AT30" s="182"/>
      <c r="AU30" s="215"/>
      <c r="AV30" s="182"/>
      <c r="AW30" s="182"/>
      <c r="AX30" s="85"/>
      <c r="AY30" s="85"/>
      <c r="AZ30" s="85"/>
      <c r="BA30" s="85"/>
      <c r="BB30" s="85"/>
      <c r="BC30" s="85"/>
      <c r="BD30" s="85"/>
      <c r="BE30" s="85"/>
      <c r="BF30" s="85"/>
      <c r="BG30" s="85"/>
    </row>
    <row r="31" spans="1:59" ht="13.7" customHeight="1" x14ac:dyDescent="0.2">
      <c r="A31" s="89">
        <f>ROW()</f>
        <v>31</v>
      </c>
      <c r="B31" s="613" t="s">
        <v>1223</v>
      </c>
      <c r="C31" s="614"/>
      <c r="D31" s="614"/>
      <c r="E31" s="614"/>
      <c r="F31" s="433" t="s">
        <v>1224</v>
      </c>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28"/>
      <c r="AF31" s="428"/>
      <c r="AG31" s="428"/>
      <c r="AH31" s="428"/>
      <c r="AI31" s="428"/>
      <c r="AJ31" s="428"/>
      <c r="AK31" s="428"/>
      <c r="AL31" s="429"/>
      <c r="AM31" s="359"/>
      <c r="AP31" s="182"/>
      <c r="AQ31" s="215"/>
      <c r="AR31" s="215"/>
      <c r="AS31" s="215"/>
      <c r="AT31" s="182"/>
      <c r="AU31" s="215"/>
      <c r="AV31" s="182"/>
      <c r="AW31" s="182"/>
      <c r="AX31" s="85"/>
      <c r="AY31" s="85"/>
      <c r="AZ31" s="85"/>
      <c r="BA31" s="85"/>
      <c r="BB31" s="85"/>
      <c r="BC31" s="85"/>
      <c r="BD31" s="85"/>
      <c r="BE31" s="85"/>
      <c r="BF31" s="85"/>
      <c r="BG31" s="85"/>
    </row>
    <row r="32" spans="1:59" ht="13.7" customHeight="1" x14ac:dyDescent="0.2">
      <c r="A32" s="89">
        <f>ROW()</f>
        <v>32</v>
      </c>
      <c r="B32" s="446"/>
      <c r="C32" s="549"/>
      <c r="D32" s="549"/>
      <c r="E32" s="550"/>
      <c r="F32" s="430" t="s">
        <v>463</v>
      </c>
      <c r="G32" s="431"/>
      <c r="H32" s="431"/>
      <c r="I32" s="431"/>
      <c r="J32" s="431"/>
      <c r="K32" s="431"/>
      <c r="L32" s="431"/>
      <c r="M32" s="431"/>
      <c r="N32" s="431"/>
      <c r="O32" s="431"/>
      <c r="P32" s="431"/>
      <c r="Q32" s="431"/>
      <c r="R32" s="431"/>
      <c r="S32" s="431"/>
      <c r="T32" s="431"/>
      <c r="U32" s="546" t="s">
        <v>179</v>
      </c>
      <c r="V32" s="547"/>
      <c r="W32" s="547"/>
      <c r="X32" s="547"/>
      <c r="Y32" s="547"/>
      <c r="Z32" s="547"/>
      <c r="AA32" s="547"/>
      <c r="AB32" s="547"/>
      <c r="AC32" s="547"/>
      <c r="AD32" s="547"/>
      <c r="AE32" s="425"/>
      <c r="AF32" s="426"/>
      <c r="AG32" s="426"/>
      <c r="AH32" s="426"/>
      <c r="AI32" s="426"/>
      <c r="AJ32" s="426"/>
      <c r="AK32" s="426"/>
      <c r="AL32" s="427"/>
      <c r="AM32" s="359"/>
      <c r="AP32" s="182"/>
      <c r="AQ32" s="215"/>
      <c r="AR32" s="215"/>
      <c r="AS32" s="215"/>
      <c r="AT32" s="182"/>
      <c r="AU32" s="215"/>
      <c r="AV32" s="182"/>
      <c r="AW32" s="182"/>
      <c r="AX32" s="85"/>
      <c r="AY32" s="85"/>
      <c r="AZ32" s="85"/>
      <c r="BA32" s="85"/>
      <c r="BB32" s="85"/>
      <c r="BC32" s="85"/>
      <c r="BD32" s="85"/>
      <c r="BE32" s="85"/>
      <c r="BF32" s="85"/>
      <c r="BG32" s="85"/>
    </row>
    <row r="33" spans="1:59" ht="13.7" customHeight="1" x14ac:dyDescent="0.2">
      <c r="A33" s="89">
        <f>ROW()</f>
        <v>33</v>
      </c>
      <c r="B33" s="446" t="s">
        <v>1222</v>
      </c>
      <c r="C33" s="549"/>
      <c r="D33" s="549"/>
      <c r="E33" s="550"/>
      <c r="F33" s="430" t="s">
        <v>1225</v>
      </c>
      <c r="G33" s="431"/>
      <c r="H33" s="431"/>
      <c r="I33" s="431"/>
      <c r="J33" s="431"/>
      <c r="K33" s="431"/>
      <c r="L33" s="431"/>
      <c r="M33" s="431"/>
      <c r="N33" s="431"/>
      <c r="O33" s="431"/>
      <c r="P33" s="431"/>
      <c r="Q33" s="431"/>
      <c r="R33" s="431"/>
      <c r="S33" s="431"/>
      <c r="T33" s="431"/>
      <c r="U33" s="540" t="s">
        <v>157</v>
      </c>
      <c r="V33" s="590"/>
      <c r="W33" s="590"/>
      <c r="X33" s="590"/>
      <c r="Y33" s="590"/>
      <c r="Z33" s="590"/>
      <c r="AA33" s="590"/>
      <c r="AB33" s="590"/>
      <c r="AC33" s="590"/>
      <c r="AD33" s="590"/>
      <c r="AE33" s="425"/>
      <c r="AF33" s="426"/>
      <c r="AG33" s="426"/>
      <c r="AH33" s="426"/>
      <c r="AI33" s="426"/>
      <c r="AJ33" s="426"/>
      <c r="AK33" s="426"/>
      <c r="AL33" s="427"/>
      <c r="AM33" s="359"/>
      <c r="AP33" s="161" t="s">
        <v>66</v>
      </c>
      <c r="AQ33" s="223" t="s">
        <v>60</v>
      </c>
      <c r="AR33" s="223" t="s">
        <v>61</v>
      </c>
      <c r="AS33" s="217" t="s">
        <v>157</v>
      </c>
      <c r="AT33" s="182"/>
      <c r="AU33" s="215"/>
      <c r="AV33" s="182"/>
      <c r="AW33" s="182"/>
      <c r="AX33" s="85"/>
      <c r="AY33" s="85"/>
      <c r="AZ33" s="85"/>
      <c r="BA33" s="85"/>
      <c r="BB33" s="85"/>
      <c r="BC33" s="85"/>
      <c r="BD33" s="85"/>
      <c r="BE33" s="85"/>
      <c r="BF33" s="85"/>
      <c r="BG33" s="85"/>
    </row>
    <row r="34" spans="1:59" ht="13.7" customHeight="1" x14ac:dyDescent="0.2">
      <c r="A34" s="89">
        <f>ROW()</f>
        <v>34</v>
      </c>
      <c r="B34" s="446"/>
      <c r="C34" s="549"/>
      <c r="D34" s="549"/>
      <c r="E34" s="550"/>
      <c r="F34" s="430" t="s">
        <v>490</v>
      </c>
      <c r="G34" s="431"/>
      <c r="H34" s="431"/>
      <c r="I34" s="431"/>
      <c r="J34" s="431"/>
      <c r="K34" s="431"/>
      <c r="L34" s="431"/>
      <c r="M34" s="431"/>
      <c r="N34" s="431"/>
      <c r="O34" s="431"/>
      <c r="P34" s="431"/>
      <c r="Q34" s="431"/>
      <c r="R34" s="431"/>
      <c r="S34" s="431"/>
      <c r="T34" s="431"/>
      <c r="U34" s="546" t="s">
        <v>66</v>
      </c>
      <c r="V34" s="547"/>
      <c r="W34" s="547"/>
      <c r="X34" s="547"/>
      <c r="Y34" s="547"/>
      <c r="Z34" s="547"/>
      <c r="AA34" s="547"/>
      <c r="AB34" s="547"/>
      <c r="AC34" s="547"/>
      <c r="AD34" s="547"/>
      <c r="AE34" s="425"/>
      <c r="AF34" s="426"/>
      <c r="AG34" s="426"/>
      <c r="AH34" s="426"/>
      <c r="AI34" s="426"/>
      <c r="AJ34" s="426"/>
      <c r="AK34" s="426"/>
      <c r="AL34" s="427"/>
      <c r="AM34" s="359"/>
      <c r="AP34" s="161" t="s">
        <v>66</v>
      </c>
      <c r="AQ34" s="222" t="s">
        <v>57</v>
      </c>
      <c r="AR34" s="223" t="s">
        <v>58</v>
      </c>
      <c r="AS34" s="215"/>
      <c r="AT34" s="182"/>
      <c r="AU34" s="215"/>
      <c r="AV34" s="182"/>
      <c r="AW34" s="182"/>
      <c r="AX34" s="85"/>
      <c r="AY34" s="85"/>
      <c r="AZ34" s="85"/>
      <c r="BA34" s="85"/>
      <c r="BB34" s="85"/>
      <c r="BC34" s="85"/>
      <c r="BD34" s="85"/>
      <c r="BE34" s="85"/>
      <c r="BF34" s="85"/>
      <c r="BG34" s="85"/>
    </row>
    <row r="35" spans="1:59" ht="13.7" customHeight="1" x14ac:dyDescent="0.2">
      <c r="A35" s="89">
        <f>ROW()</f>
        <v>35</v>
      </c>
      <c r="B35" s="446"/>
      <c r="C35" s="549"/>
      <c r="D35" s="549"/>
      <c r="E35" s="550"/>
      <c r="F35" s="430" t="s">
        <v>491</v>
      </c>
      <c r="G35" s="431"/>
      <c r="H35" s="431"/>
      <c r="I35" s="431"/>
      <c r="J35" s="431"/>
      <c r="K35" s="431"/>
      <c r="L35" s="431"/>
      <c r="M35" s="431"/>
      <c r="N35" s="431"/>
      <c r="O35" s="431"/>
      <c r="P35" s="431"/>
      <c r="Q35" s="431"/>
      <c r="R35" s="431"/>
      <c r="S35" s="431"/>
      <c r="T35" s="431"/>
      <c r="U35" s="546" t="s">
        <v>179</v>
      </c>
      <c r="V35" s="547"/>
      <c r="W35" s="547"/>
      <c r="X35" s="547"/>
      <c r="Y35" s="547"/>
      <c r="Z35" s="547"/>
      <c r="AA35" s="552"/>
      <c r="AB35" s="466" t="str">
        <f>IF(units="Select","",AS35)</f>
        <v/>
      </c>
      <c r="AC35" s="466"/>
      <c r="AD35" s="467"/>
      <c r="AE35" s="425"/>
      <c r="AF35" s="426"/>
      <c r="AG35" s="426"/>
      <c r="AH35" s="426"/>
      <c r="AI35" s="426"/>
      <c r="AJ35" s="426"/>
      <c r="AK35" s="426"/>
      <c r="AL35" s="427"/>
      <c r="AM35" s="359"/>
      <c r="AP35" s="186"/>
      <c r="AQ35" s="178" t="s">
        <v>88</v>
      </c>
      <c r="AR35" s="178" t="s">
        <v>87</v>
      </c>
      <c r="AS35" s="201" t="str">
        <f>IF(units=unit_usc,AR35,AQ35)</f>
        <v>bar</v>
      </c>
      <c r="AT35" s="210"/>
      <c r="AU35" s="215"/>
      <c r="AV35" s="182"/>
      <c r="AW35" s="182"/>
      <c r="AX35" s="85"/>
      <c r="AY35" s="85"/>
      <c r="AZ35" s="85"/>
      <c r="BA35" s="85"/>
      <c r="BB35" s="85"/>
      <c r="BC35" s="85"/>
      <c r="BD35" s="85"/>
      <c r="BE35" s="85"/>
      <c r="BF35" s="85"/>
      <c r="BG35" s="85"/>
    </row>
    <row r="36" spans="1:59" ht="13.7" customHeight="1" x14ac:dyDescent="0.2">
      <c r="A36" s="89">
        <f>ROW()</f>
        <v>36</v>
      </c>
      <c r="B36" s="446"/>
      <c r="C36" s="549"/>
      <c r="D36" s="549"/>
      <c r="E36" s="550"/>
      <c r="F36" s="606" t="s">
        <v>492</v>
      </c>
      <c r="G36" s="607"/>
      <c r="H36" s="607"/>
      <c r="I36" s="607"/>
      <c r="J36" s="607"/>
      <c r="K36" s="607"/>
      <c r="L36" s="607"/>
      <c r="M36" s="607"/>
      <c r="N36" s="607"/>
      <c r="O36" s="607"/>
      <c r="P36" s="607"/>
      <c r="Q36" s="607"/>
      <c r="R36" s="607"/>
      <c r="S36" s="607"/>
      <c r="T36" s="518" t="s">
        <v>157</v>
      </c>
      <c r="U36" s="518"/>
      <c r="V36" s="518"/>
      <c r="W36" s="518"/>
      <c r="X36" s="518"/>
      <c r="Y36" s="518"/>
      <c r="Z36" s="518"/>
      <c r="AA36" s="518"/>
      <c r="AB36" s="518"/>
      <c r="AC36" s="518"/>
      <c r="AD36" s="605"/>
      <c r="AE36" s="425"/>
      <c r="AF36" s="426"/>
      <c r="AG36" s="426"/>
      <c r="AH36" s="426"/>
      <c r="AI36" s="426"/>
      <c r="AJ36" s="426"/>
      <c r="AK36" s="426"/>
      <c r="AL36" s="427"/>
      <c r="AM36" s="359"/>
      <c r="AP36" s="161" t="s">
        <v>66</v>
      </c>
      <c r="AQ36" s="307" t="s">
        <v>493</v>
      </c>
      <c r="AR36" s="223" t="s">
        <v>455</v>
      </c>
      <c r="AS36" s="217" t="s">
        <v>157</v>
      </c>
      <c r="AT36" s="182"/>
      <c r="AU36" s="215"/>
      <c r="AV36" s="182"/>
      <c r="AW36" s="182"/>
      <c r="AX36" s="85"/>
      <c r="AY36" s="85"/>
      <c r="AZ36" s="85"/>
      <c r="BA36" s="85"/>
      <c r="BB36" s="85"/>
      <c r="BC36" s="85"/>
      <c r="BD36" s="85"/>
      <c r="BE36" s="85"/>
      <c r="BF36" s="85"/>
      <c r="BG36" s="85"/>
    </row>
    <row r="37" spans="1:59" ht="13.7" customHeight="1" x14ac:dyDescent="0.2">
      <c r="A37" s="89">
        <f>ROW()</f>
        <v>37</v>
      </c>
      <c r="B37" s="446"/>
      <c r="C37" s="549"/>
      <c r="D37" s="549"/>
      <c r="E37" s="550"/>
      <c r="F37" s="430" t="s">
        <v>494</v>
      </c>
      <c r="G37" s="431"/>
      <c r="H37" s="431"/>
      <c r="I37" s="431"/>
      <c r="J37" s="431"/>
      <c r="K37" s="431"/>
      <c r="L37" s="431"/>
      <c r="M37" s="431"/>
      <c r="N37" s="431"/>
      <c r="O37" s="431"/>
      <c r="P37" s="431"/>
      <c r="Q37" s="431"/>
      <c r="R37" s="431"/>
      <c r="S37" s="431"/>
      <c r="T37" s="431"/>
      <c r="U37" s="598" t="s">
        <v>179</v>
      </c>
      <c r="V37" s="599"/>
      <c r="W37" s="599"/>
      <c r="X37" s="599"/>
      <c r="Y37" s="599"/>
      <c r="Z37" s="599"/>
      <c r="AA37" s="599"/>
      <c r="AB37" s="599"/>
      <c r="AC37" s="599"/>
      <c r="AD37" s="599"/>
      <c r="AE37" s="425"/>
      <c r="AF37" s="426"/>
      <c r="AG37" s="426"/>
      <c r="AH37" s="426"/>
      <c r="AI37" s="426"/>
      <c r="AJ37" s="426"/>
      <c r="AK37" s="426"/>
      <c r="AL37" s="427"/>
      <c r="AM37" s="359"/>
      <c r="AP37" s="182"/>
      <c r="AQ37" s="215"/>
      <c r="AR37" s="215"/>
      <c r="AS37" s="215"/>
      <c r="AT37" s="182"/>
      <c r="AU37" s="215"/>
      <c r="AV37" s="182"/>
      <c r="AW37" s="182"/>
      <c r="AX37" s="85"/>
      <c r="AY37" s="85"/>
      <c r="AZ37" s="85"/>
      <c r="BA37" s="85"/>
      <c r="BB37" s="85"/>
      <c r="BC37" s="85"/>
      <c r="BD37" s="85"/>
      <c r="BE37" s="85"/>
      <c r="BF37" s="85"/>
      <c r="BG37" s="85"/>
    </row>
    <row r="38" spans="1:59" ht="13.7" customHeight="1" x14ac:dyDescent="0.2">
      <c r="A38" s="89">
        <f>ROW()</f>
        <v>38</v>
      </c>
      <c r="B38" s="446"/>
      <c r="C38" s="549"/>
      <c r="D38" s="549"/>
      <c r="E38" s="550"/>
      <c r="F38" s="430" t="s">
        <v>495</v>
      </c>
      <c r="G38" s="431"/>
      <c r="H38" s="431"/>
      <c r="I38" s="431"/>
      <c r="J38" s="431"/>
      <c r="K38" s="431"/>
      <c r="L38" s="431"/>
      <c r="M38" s="431"/>
      <c r="N38" s="431"/>
      <c r="O38" s="431"/>
      <c r="P38" s="431"/>
      <c r="Q38" s="431"/>
      <c r="R38" s="431"/>
      <c r="S38" s="431"/>
      <c r="T38" s="431"/>
      <c r="U38" s="431"/>
      <c r="V38" s="431"/>
      <c r="W38" s="431"/>
      <c r="X38" s="598" t="s">
        <v>179</v>
      </c>
      <c r="Y38" s="599"/>
      <c r="Z38" s="599"/>
      <c r="AA38" s="600"/>
      <c r="AB38" s="506" t="str">
        <f>IF(units="Select","",AS38)</f>
        <v/>
      </c>
      <c r="AC38" s="506"/>
      <c r="AD38" s="507"/>
      <c r="AE38" s="425"/>
      <c r="AF38" s="426"/>
      <c r="AG38" s="426"/>
      <c r="AH38" s="426"/>
      <c r="AI38" s="426"/>
      <c r="AJ38" s="426"/>
      <c r="AK38" s="426"/>
      <c r="AL38" s="427"/>
      <c r="AM38" s="359"/>
      <c r="AP38" s="211"/>
      <c r="AQ38" s="223" t="s">
        <v>90</v>
      </c>
      <c r="AR38" s="223" t="s">
        <v>89</v>
      </c>
      <c r="AS38" s="224" t="str">
        <f>IF(units=unit_usc,AR38,AQ38)</f>
        <v>m</v>
      </c>
      <c r="AT38" s="182"/>
      <c r="AU38" s="215"/>
      <c r="AV38" s="182"/>
      <c r="AW38" s="182"/>
      <c r="AX38" s="85"/>
      <c r="AY38" s="85"/>
      <c r="AZ38" s="85"/>
      <c r="BA38" s="85"/>
      <c r="BB38" s="85"/>
      <c r="BC38" s="85"/>
      <c r="BD38" s="85"/>
      <c r="BE38" s="85"/>
      <c r="BF38" s="85"/>
      <c r="BG38" s="85"/>
    </row>
    <row r="39" spans="1:59" ht="13.7" customHeight="1" x14ac:dyDescent="0.2">
      <c r="A39" s="89">
        <f>ROW()</f>
        <v>39</v>
      </c>
      <c r="B39" s="446"/>
      <c r="C39" s="549"/>
      <c r="D39" s="549"/>
      <c r="E39" s="550"/>
      <c r="F39" s="430" t="s">
        <v>496</v>
      </c>
      <c r="G39" s="431"/>
      <c r="H39" s="431"/>
      <c r="I39" s="431"/>
      <c r="J39" s="431"/>
      <c r="K39" s="431"/>
      <c r="L39" s="431"/>
      <c r="M39" s="431"/>
      <c r="N39" s="431"/>
      <c r="O39" s="431"/>
      <c r="P39" s="431"/>
      <c r="Q39" s="431"/>
      <c r="R39" s="431"/>
      <c r="S39" s="431"/>
      <c r="T39" s="431"/>
      <c r="U39" s="431"/>
      <c r="V39" s="431"/>
      <c r="W39" s="431"/>
      <c r="X39" s="598" t="s">
        <v>179</v>
      </c>
      <c r="Y39" s="599"/>
      <c r="Z39" s="599"/>
      <c r="AA39" s="600"/>
      <c r="AB39" s="506" t="str">
        <f>IF(units="Select","",AS38)</f>
        <v/>
      </c>
      <c r="AC39" s="506"/>
      <c r="AD39" s="507"/>
      <c r="AE39" s="425"/>
      <c r="AF39" s="426"/>
      <c r="AG39" s="426"/>
      <c r="AH39" s="426"/>
      <c r="AI39" s="426"/>
      <c r="AJ39" s="426"/>
      <c r="AK39" s="426"/>
      <c r="AL39" s="427"/>
      <c r="AM39" s="359"/>
      <c r="AP39" s="182"/>
      <c r="AQ39" s="220"/>
      <c r="AR39" s="220"/>
      <c r="AS39" s="215"/>
      <c r="AT39" s="182"/>
      <c r="AU39" s="215"/>
      <c r="AV39" s="182"/>
      <c r="AW39" s="182"/>
      <c r="AX39" s="85"/>
      <c r="AY39" s="85"/>
      <c r="AZ39" s="85"/>
      <c r="BA39" s="85"/>
      <c r="BB39" s="85"/>
      <c r="BC39" s="85"/>
      <c r="BD39" s="85"/>
      <c r="BE39" s="85"/>
      <c r="BF39" s="85"/>
      <c r="BG39" s="85"/>
    </row>
    <row r="40" spans="1:59" ht="13.7" customHeight="1" x14ac:dyDescent="0.2">
      <c r="A40" s="89">
        <f>ROW()</f>
        <v>40</v>
      </c>
      <c r="B40" s="446"/>
      <c r="C40" s="549"/>
      <c r="D40" s="549"/>
      <c r="E40" s="550"/>
      <c r="F40" s="447" t="s">
        <v>497</v>
      </c>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9"/>
      <c r="AE40" s="425"/>
      <c r="AF40" s="426"/>
      <c r="AG40" s="426"/>
      <c r="AH40" s="426"/>
      <c r="AI40" s="426"/>
      <c r="AJ40" s="426"/>
      <c r="AK40" s="426"/>
      <c r="AL40" s="427"/>
      <c r="AM40" s="359"/>
      <c r="AP40" s="182"/>
      <c r="AQ40" s="215"/>
      <c r="AR40" s="215"/>
      <c r="AS40" s="215"/>
      <c r="AT40" s="182"/>
      <c r="AU40" s="215"/>
      <c r="AV40" s="182"/>
      <c r="AW40" s="182"/>
      <c r="AX40" s="85"/>
      <c r="AY40" s="85"/>
      <c r="AZ40" s="85"/>
      <c r="BA40" s="85"/>
      <c r="BB40" s="85"/>
      <c r="BC40" s="85"/>
      <c r="BD40" s="85"/>
      <c r="BE40" s="85"/>
      <c r="BF40" s="85"/>
      <c r="BG40" s="85"/>
    </row>
    <row r="41" spans="1:59" ht="13.7" customHeight="1" x14ac:dyDescent="0.2">
      <c r="A41" s="89">
        <f>ROW()</f>
        <v>41</v>
      </c>
      <c r="B41" s="446"/>
      <c r="C41" s="549"/>
      <c r="D41" s="549"/>
      <c r="E41" s="550"/>
      <c r="F41" s="430" t="s">
        <v>466</v>
      </c>
      <c r="G41" s="431"/>
      <c r="H41" s="431"/>
      <c r="I41" s="431"/>
      <c r="J41" s="431"/>
      <c r="K41" s="431"/>
      <c r="L41" s="431"/>
      <c r="M41" s="431"/>
      <c r="N41" s="431"/>
      <c r="O41" s="431"/>
      <c r="P41" s="431"/>
      <c r="Q41" s="431"/>
      <c r="R41" s="431"/>
      <c r="S41" s="431"/>
      <c r="T41" s="431"/>
      <c r="U41" s="546" t="s">
        <v>179</v>
      </c>
      <c r="V41" s="547"/>
      <c r="W41" s="547"/>
      <c r="X41" s="547"/>
      <c r="Y41" s="547"/>
      <c r="Z41" s="547"/>
      <c r="AA41" s="547"/>
      <c r="AB41" s="547"/>
      <c r="AC41" s="547"/>
      <c r="AD41" s="547"/>
      <c r="AE41" s="425"/>
      <c r="AF41" s="426"/>
      <c r="AG41" s="426"/>
      <c r="AH41" s="426"/>
      <c r="AI41" s="426"/>
      <c r="AJ41" s="426"/>
      <c r="AK41" s="426"/>
      <c r="AL41" s="427"/>
      <c r="AM41" s="359"/>
      <c r="AP41" s="182"/>
      <c r="AQ41" s="215"/>
      <c r="AR41" s="215"/>
      <c r="AS41" s="215"/>
      <c r="AT41" s="182"/>
      <c r="AU41" s="215"/>
      <c r="AV41" s="182"/>
      <c r="AW41" s="182"/>
      <c r="AX41" s="85"/>
      <c r="AY41" s="85"/>
      <c r="AZ41" s="85"/>
      <c r="BA41" s="85"/>
      <c r="BB41" s="85"/>
      <c r="BC41" s="85"/>
      <c r="BD41" s="85"/>
      <c r="BE41" s="85"/>
      <c r="BF41" s="85"/>
      <c r="BG41" s="85"/>
    </row>
    <row r="42" spans="1:59" ht="13.7" customHeight="1" x14ac:dyDescent="0.2">
      <c r="A42" s="89">
        <f>ROW()</f>
        <v>42</v>
      </c>
      <c r="B42" s="446"/>
      <c r="C42" s="549"/>
      <c r="D42" s="549"/>
      <c r="E42" s="550"/>
      <c r="F42" s="430" t="s">
        <v>226</v>
      </c>
      <c r="G42" s="431"/>
      <c r="H42" s="431"/>
      <c r="I42" s="431"/>
      <c r="J42" s="431"/>
      <c r="K42" s="431"/>
      <c r="L42" s="431"/>
      <c r="M42" s="431"/>
      <c r="N42" s="431"/>
      <c r="O42" s="431"/>
      <c r="P42" s="431"/>
      <c r="Q42" s="431"/>
      <c r="R42" s="431"/>
      <c r="S42" s="431"/>
      <c r="T42" s="431"/>
      <c r="U42" s="598" t="s">
        <v>66</v>
      </c>
      <c r="V42" s="599"/>
      <c r="W42" s="599"/>
      <c r="X42" s="599"/>
      <c r="Y42" s="599"/>
      <c r="Z42" s="599"/>
      <c r="AA42" s="599"/>
      <c r="AB42" s="599"/>
      <c r="AC42" s="599"/>
      <c r="AD42" s="599"/>
      <c r="AE42" s="425"/>
      <c r="AF42" s="426"/>
      <c r="AG42" s="426"/>
      <c r="AH42" s="426"/>
      <c r="AI42" s="426"/>
      <c r="AJ42" s="426"/>
      <c r="AK42" s="426"/>
      <c r="AL42" s="427"/>
      <c r="AM42" s="359"/>
      <c r="AP42" s="161" t="s">
        <v>66</v>
      </c>
      <c r="AQ42" s="223" t="s">
        <v>57</v>
      </c>
      <c r="AR42" s="223" t="s">
        <v>58</v>
      </c>
      <c r="AS42" s="223" t="s">
        <v>498</v>
      </c>
      <c r="AT42" s="182"/>
      <c r="AU42" s="215"/>
      <c r="AV42" s="182"/>
      <c r="AW42" s="182"/>
      <c r="AX42" s="85"/>
      <c r="AY42" s="85"/>
      <c r="AZ42" s="85"/>
      <c r="BA42" s="85"/>
      <c r="BB42" s="85"/>
      <c r="BC42" s="85"/>
      <c r="BD42" s="85"/>
      <c r="BE42" s="85"/>
      <c r="BF42" s="85"/>
      <c r="BG42" s="85"/>
    </row>
    <row r="43" spans="1:59" ht="13.7" customHeight="1" x14ac:dyDescent="0.2">
      <c r="A43" s="89">
        <f>ROW()</f>
        <v>43</v>
      </c>
      <c r="B43" s="446"/>
      <c r="C43" s="549"/>
      <c r="D43" s="549"/>
      <c r="E43" s="550"/>
      <c r="F43" s="430" t="s">
        <v>914</v>
      </c>
      <c r="G43" s="431"/>
      <c r="H43" s="431"/>
      <c r="I43" s="431"/>
      <c r="J43" s="431"/>
      <c r="K43" s="431"/>
      <c r="L43" s="431"/>
      <c r="M43" s="431"/>
      <c r="N43" s="431"/>
      <c r="O43" s="431"/>
      <c r="P43" s="431"/>
      <c r="Q43" s="431"/>
      <c r="R43" s="431"/>
      <c r="S43" s="431"/>
      <c r="T43" s="431"/>
      <c r="U43" s="598" t="s">
        <v>66</v>
      </c>
      <c r="V43" s="599"/>
      <c r="W43" s="599"/>
      <c r="X43" s="599"/>
      <c r="Y43" s="599"/>
      <c r="Z43" s="599"/>
      <c r="AA43" s="599"/>
      <c r="AB43" s="599"/>
      <c r="AC43" s="599"/>
      <c r="AD43" s="599"/>
      <c r="AE43" s="425"/>
      <c r="AF43" s="426"/>
      <c r="AG43" s="426"/>
      <c r="AH43" s="426"/>
      <c r="AI43" s="426"/>
      <c r="AJ43" s="426"/>
      <c r="AK43" s="426"/>
      <c r="AL43" s="427"/>
      <c r="AM43" s="359"/>
      <c r="AP43" s="161" t="s">
        <v>66</v>
      </c>
      <c r="AQ43" s="223" t="s">
        <v>499</v>
      </c>
      <c r="AR43" s="223" t="s">
        <v>70</v>
      </c>
      <c r="AS43" s="215"/>
      <c r="AT43" s="182"/>
      <c r="AU43" s="215"/>
      <c r="AV43" s="182"/>
      <c r="AW43" s="182"/>
      <c r="AX43" s="85"/>
      <c r="AY43" s="85"/>
      <c r="AZ43" s="85"/>
      <c r="BA43" s="85"/>
      <c r="BB43" s="85"/>
      <c r="BC43" s="85"/>
      <c r="BD43" s="85"/>
      <c r="BE43" s="85"/>
      <c r="BF43" s="85"/>
      <c r="BG43" s="85"/>
    </row>
    <row r="44" spans="1:59" ht="13.7" customHeight="1" x14ac:dyDescent="0.2">
      <c r="A44" s="89">
        <f>ROW()</f>
        <v>44</v>
      </c>
      <c r="B44" s="446"/>
      <c r="C44" s="549"/>
      <c r="D44" s="549"/>
      <c r="E44" s="550"/>
      <c r="F44" s="430" t="s">
        <v>915</v>
      </c>
      <c r="G44" s="431"/>
      <c r="H44" s="431"/>
      <c r="I44" s="431"/>
      <c r="J44" s="431"/>
      <c r="K44" s="431"/>
      <c r="L44" s="431"/>
      <c r="M44" s="431"/>
      <c r="N44" s="431"/>
      <c r="O44" s="431"/>
      <c r="P44" s="431"/>
      <c r="Q44" s="431"/>
      <c r="R44" s="431"/>
      <c r="S44" s="431"/>
      <c r="T44" s="431"/>
      <c r="U44" s="598" t="s">
        <v>179</v>
      </c>
      <c r="V44" s="599"/>
      <c r="W44" s="599"/>
      <c r="X44" s="599"/>
      <c r="Y44" s="600"/>
      <c r="Z44" s="521" t="s">
        <v>308</v>
      </c>
      <c r="AA44" s="521"/>
      <c r="AB44" s="333" t="s">
        <v>336</v>
      </c>
      <c r="AC44" s="601" t="s">
        <v>66</v>
      </c>
      <c r="AD44" s="601"/>
      <c r="AE44" s="425"/>
      <c r="AF44" s="426"/>
      <c r="AG44" s="426"/>
      <c r="AH44" s="426"/>
      <c r="AI44" s="426"/>
      <c r="AJ44" s="426"/>
      <c r="AK44" s="426"/>
      <c r="AL44" s="427"/>
      <c r="AM44" s="359"/>
      <c r="AP44" s="233" t="s">
        <v>66</v>
      </c>
      <c r="AQ44" s="223" t="s">
        <v>309</v>
      </c>
      <c r="AR44" s="223" t="s">
        <v>766</v>
      </c>
      <c r="AS44" s="229"/>
      <c r="AT44" s="182"/>
      <c r="AU44" s="215"/>
      <c r="AV44" s="182"/>
      <c r="AW44" s="182"/>
      <c r="AX44" s="85"/>
      <c r="AY44" s="85"/>
      <c r="AZ44" s="85"/>
      <c r="BA44" s="85"/>
      <c r="BB44" s="85"/>
      <c r="BC44" s="85"/>
      <c r="BD44" s="85"/>
      <c r="BE44" s="85"/>
      <c r="BF44" s="85"/>
      <c r="BG44" s="85"/>
    </row>
    <row r="45" spans="1:59" ht="13.7" customHeight="1" x14ac:dyDescent="0.2">
      <c r="A45" s="89">
        <f>ROW()</f>
        <v>45</v>
      </c>
      <c r="B45" s="516">
        <v>7.6</v>
      </c>
      <c r="C45" s="517"/>
      <c r="D45" s="517"/>
      <c r="E45" s="517"/>
      <c r="F45" s="433" t="s">
        <v>500</v>
      </c>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28"/>
      <c r="AF45" s="428"/>
      <c r="AG45" s="428"/>
      <c r="AH45" s="428"/>
      <c r="AI45" s="428"/>
      <c r="AJ45" s="428"/>
      <c r="AK45" s="428"/>
      <c r="AL45" s="429"/>
      <c r="AM45" s="359"/>
      <c r="AP45" s="182"/>
      <c r="AQ45" s="184"/>
      <c r="AR45" s="182"/>
      <c r="AS45" s="182"/>
      <c r="AT45" s="182"/>
      <c r="AU45" s="182"/>
      <c r="AV45" s="182"/>
      <c r="AW45" s="182"/>
      <c r="AX45" s="85"/>
      <c r="AY45" s="85"/>
      <c r="AZ45" s="85"/>
      <c r="BA45" s="85"/>
      <c r="BB45" s="85"/>
      <c r="BC45" s="85"/>
      <c r="BD45" s="85"/>
      <c r="BE45" s="85"/>
      <c r="BF45" s="85"/>
      <c r="BG45" s="85"/>
    </row>
    <row r="46" spans="1:59" ht="13.7" customHeight="1" x14ac:dyDescent="0.2">
      <c r="A46" s="89">
        <f>ROW()</f>
        <v>46</v>
      </c>
      <c r="B46" s="595"/>
      <c r="C46" s="596"/>
      <c r="D46" s="596"/>
      <c r="E46" s="597"/>
      <c r="F46" s="447" t="s">
        <v>227</v>
      </c>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9"/>
      <c r="AE46" s="425"/>
      <c r="AF46" s="426"/>
      <c r="AG46" s="426"/>
      <c r="AH46" s="426"/>
      <c r="AI46" s="426"/>
      <c r="AJ46" s="426"/>
      <c r="AK46" s="426"/>
      <c r="AL46" s="427"/>
      <c r="AM46" s="359"/>
      <c r="AP46" s="188"/>
      <c r="AQ46" s="184"/>
      <c r="AR46" s="182"/>
      <c r="AS46" s="182"/>
      <c r="AT46" s="182"/>
      <c r="AU46" s="182"/>
      <c r="AV46" s="182"/>
      <c r="AW46" s="182"/>
      <c r="AX46" s="85"/>
      <c r="AY46" s="85"/>
      <c r="AZ46" s="85"/>
      <c r="BA46" s="85"/>
      <c r="BB46" s="85"/>
      <c r="BC46" s="85"/>
      <c r="BD46" s="85"/>
      <c r="BE46" s="85"/>
      <c r="BF46" s="85"/>
      <c r="BG46" s="85"/>
    </row>
    <row r="47" spans="1:59" ht="13.7" customHeight="1" x14ac:dyDescent="0.2">
      <c r="A47" s="89">
        <f>ROW()</f>
        <v>47</v>
      </c>
      <c r="B47" s="595"/>
      <c r="C47" s="596"/>
      <c r="D47" s="596"/>
      <c r="E47" s="597"/>
      <c r="F47" s="430" t="s">
        <v>916</v>
      </c>
      <c r="G47" s="431"/>
      <c r="H47" s="431"/>
      <c r="I47" s="431"/>
      <c r="J47" s="431"/>
      <c r="K47" s="431"/>
      <c r="L47" s="431"/>
      <c r="M47" s="431"/>
      <c r="N47" s="431"/>
      <c r="O47" s="431"/>
      <c r="P47" s="431"/>
      <c r="Q47" s="431"/>
      <c r="R47" s="431"/>
      <c r="S47" s="431"/>
      <c r="T47" s="431"/>
      <c r="U47" s="548" t="s">
        <v>66</v>
      </c>
      <c r="V47" s="548"/>
      <c r="W47" s="548"/>
      <c r="X47" s="548"/>
      <c r="Y47" s="548"/>
      <c r="Z47" s="548"/>
      <c r="AA47" s="548"/>
      <c r="AB47" s="548"/>
      <c r="AC47" s="548"/>
      <c r="AD47" s="546"/>
      <c r="AE47" s="425"/>
      <c r="AF47" s="426"/>
      <c r="AG47" s="426"/>
      <c r="AH47" s="426"/>
      <c r="AI47" s="426"/>
      <c r="AJ47" s="426"/>
      <c r="AK47" s="426"/>
      <c r="AL47" s="427"/>
      <c r="AM47" s="359"/>
      <c r="AP47" s="161" t="s">
        <v>66</v>
      </c>
      <c r="AQ47" s="193" t="s">
        <v>501</v>
      </c>
      <c r="AR47" s="178" t="s">
        <v>502</v>
      </c>
      <c r="AS47" s="182"/>
      <c r="AT47" s="182"/>
      <c r="AU47" s="182"/>
      <c r="AV47" s="182"/>
      <c r="AW47" s="182"/>
      <c r="AX47" s="85"/>
      <c r="AY47" s="85"/>
      <c r="AZ47" s="85"/>
      <c r="BA47" s="85"/>
      <c r="BB47" s="85"/>
      <c r="BC47" s="85"/>
      <c r="BD47" s="85"/>
      <c r="BE47" s="85"/>
      <c r="BF47" s="85"/>
      <c r="BG47" s="85"/>
    </row>
    <row r="48" spans="1:59" ht="13.7" customHeight="1" x14ac:dyDescent="0.2">
      <c r="A48" s="89">
        <f>ROW()</f>
        <v>48</v>
      </c>
      <c r="B48" s="595" t="s">
        <v>503</v>
      </c>
      <c r="C48" s="596"/>
      <c r="D48" s="596"/>
      <c r="E48" s="597"/>
      <c r="F48" s="430" t="s">
        <v>917</v>
      </c>
      <c r="G48" s="431"/>
      <c r="H48" s="431"/>
      <c r="I48" s="431"/>
      <c r="J48" s="431"/>
      <c r="K48" s="431"/>
      <c r="L48" s="431"/>
      <c r="M48" s="431"/>
      <c r="N48" s="431"/>
      <c r="O48" s="431"/>
      <c r="P48" s="431"/>
      <c r="Q48" s="431"/>
      <c r="R48" s="431"/>
      <c r="S48" s="431"/>
      <c r="T48" s="431"/>
      <c r="U48" s="548" t="s">
        <v>66</v>
      </c>
      <c r="V48" s="548"/>
      <c r="W48" s="548"/>
      <c r="X48" s="548"/>
      <c r="Y48" s="548"/>
      <c r="Z48" s="548"/>
      <c r="AA48" s="548"/>
      <c r="AB48" s="548"/>
      <c r="AC48" s="548"/>
      <c r="AD48" s="546"/>
      <c r="AE48" s="425"/>
      <c r="AF48" s="426"/>
      <c r="AG48" s="426"/>
      <c r="AH48" s="426"/>
      <c r="AI48" s="426"/>
      <c r="AJ48" s="426"/>
      <c r="AK48" s="426"/>
      <c r="AL48" s="427"/>
      <c r="AM48" s="359"/>
      <c r="AP48" s="161" t="s">
        <v>66</v>
      </c>
      <c r="AQ48" s="193" t="s">
        <v>55</v>
      </c>
      <c r="AR48" s="178" t="s">
        <v>62</v>
      </c>
      <c r="AS48" s="178" t="s">
        <v>149</v>
      </c>
      <c r="AT48" s="182"/>
      <c r="AU48" s="182"/>
      <c r="AV48" s="182"/>
      <c r="AW48" s="182"/>
      <c r="AX48" s="85"/>
      <c r="AY48" s="85"/>
      <c r="AZ48" s="85"/>
      <c r="BA48" s="85"/>
      <c r="BB48" s="85"/>
      <c r="BC48" s="85"/>
      <c r="BD48" s="85"/>
      <c r="BE48" s="85"/>
      <c r="BF48" s="85"/>
      <c r="BG48" s="85"/>
    </row>
    <row r="49" spans="1:537" ht="13.7" customHeight="1" x14ac:dyDescent="0.2">
      <c r="A49" s="89">
        <f>ROW()</f>
        <v>49</v>
      </c>
      <c r="B49" s="595"/>
      <c r="C49" s="596"/>
      <c r="D49" s="596"/>
      <c r="E49" s="597"/>
      <c r="F49" s="430" t="s">
        <v>789</v>
      </c>
      <c r="G49" s="431"/>
      <c r="H49" s="431"/>
      <c r="I49" s="431"/>
      <c r="J49" s="431"/>
      <c r="K49" s="431"/>
      <c r="L49" s="431"/>
      <c r="M49" s="431"/>
      <c r="N49" s="431"/>
      <c r="O49" s="431"/>
      <c r="P49" s="431"/>
      <c r="Q49" s="431"/>
      <c r="R49" s="431"/>
      <c r="S49" s="431"/>
      <c r="T49" s="431"/>
      <c r="U49" s="548" t="s">
        <v>66</v>
      </c>
      <c r="V49" s="548"/>
      <c r="W49" s="548"/>
      <c r="X49" s="548"/>
      <c r="Y49" s="548"/>
      <c r="Z49" s="548"/>
      <c r="AA49" s="548"/>
      <c r="AB49" s="548"/>
      <c r="AC49" s="548"/>
      <c r="AD49" s="546"/>
      <c r="AE49" s="425"/>
      <c r="AF49" s="426"/>
      <c r="AG49" s="426"/>
      <c r="AH49" s="426"/>
      <c r="AI49" s="426"/>
      <c r="AJ49" s="426"/>
      <c r="AK49" s="426"/>
      <c r="AL49" s="427"/>
      <c r="AM49" s="359"/>
      <c r="AP49" s="161" t="s">
        <v>66</v>
      </c>
      <c r="AQ49" s="193" t="s">
        <v>504</v>
      </c>
      <c r="AR49" s="178" t="s">
        <v>505</v>
      </c>
      <c r="AS49" s="182"/>
      <c r="AT49" s="182"/>
      <c r="AU49" s="182"/>
      <c r="AV49" s="182"/>
      <c r="AW49" s="182"/>
      <c r="AX49" s="85"/>
      <c r="AY49" s="85"/>
      <c r="AZ49" s="85"/>
      <c r="BA49" s="85"/>
      <c r="BB49" s="85"/>
      <c r="BC49" s="85"/>
      <c r="BD49" s="85"/>
      <c r="BE49" s="85"/>
      <c r="BF49" s="85"/>
      <c r="BG49" s="85"/>
    </row>
    <row r="50" spans="1:537" ht="13.7" customHeight="1" x14ac:dyDescent="0.2">
      <c r="A50" s="89">
        <f>ROW()</f>
        <v>50</v>
      </c>
      <c r="B50" s="595"/>
      <c r="C50" s="596"/>
      <c r="D50" s="596"/>
      <c r="E50" s="597"/>
      <c r="F50" s="430" t="s">
        <v>918</v>
      </c>
      <c r="G50" s="431"/>
      <c r="H50" s="431"/>
      <c r="I50" s="431"/>
      <c r="J50" s="431"/>
      <c r="K50" s="431"/>
      <c r="L50" s="431"/>
      <c r="M50" s="431"/>
      <c r="N50" s="431"/>
      <c r="O50" s="431"/>
      <c r="P50" s="431"/>
      <c r="Q50" s="431"/>
      <c r="R50" s="431"/>
      <c r="S50" s="431"/>
      <c r="T50" s="431"/>
      <c r="U50" s="548" t="s">
        <v>66</v>
      </c>
      <c r="V50" s="548"/>
      <c r="W50" s="548"/>
      <c r="X50" s="548"/>
      <c r="Y50" s="548"/>
      <c r="Z50" s="548"/>
      <c r="AA50" s="548"/>
      <c r="AB50" s="548"/>
      <c r="AC50" s="548"/>
      <c r="AD50" s="546"/>
      <c r="AE50" s="425"/>
      <c r="AF50" s="426"/>
      <c r="AG50" s="426"/>
      <c r="AH50" s="426"/>
      <c r="AI50" s="426"/>
      <c r="AJ50" s="426"/>
      <c r="AK50" s="426"/>
      <c r="AL50" s="427"/>
      <c r="AM50" s="359"/>
      <c r="AP50" s="161" t="s">
        <v>66</v>
      </c>
      <c r="AQ50" s="193" t="s">
        <v>506</v>
      </c>
      <c r="AR50" s="193" t="s">
        <v>460</v>
      </c>
      <c r="AS50" s="193" t="s">
        <v>507</v>
      </c>
      <c r="AT50" s="193" t="s">
        <v>508</v>
      </c>
      <c r="AU50" s="193" t="s">
        <v>509</v>
      </c>
      <c r="AV50" s="193" t="s">
        <v>510</v>
      </c>
      <c r="AW50" s="182"/>
      <c r="AX50" s="85"/>
      <c r="AY50" s="85"/>
      <c r="AZ50" s="85"/>
      <c r="BA50" s="85"/>
      <c r="BB50" s="85"/>
      <c r="BC50" s="85"/>
      <c r="BD50" s="85"/>
      <c r="BE50" s="85"/>
      <c r="BF50" s="85"/>
      <c r="BG50" s="85"/>
    </row>
    <row r="51" spans="1:537" ht="13.7" customHeight="1" x14ac:dyDescent="0.2">
      <c r="A51" s="89">
        <f>ROW()</f>
        <v>51</v>
      </c>
      <c r="B51" s="595" t="s">
        <v>511</v>
      </c>
      <c r="C51" s="596"/>
      <c r="D51" s="596"/>
      <c r="E51" s="597"/>
      <c r="F51" s="430" t="s">
        <v>919</v>
      </c>
      <c r="G51" s="431"/>
      <c r="H51" s="431"/>
      <c r="I51" s="431"/>
      <c r="J51" s="431"/>
      <c r="K51" s="431"/>
      <c r="L51" s="431"/>
      <c r="M51" s="431"/>
      <c r="N51" s="431"/>
      <c r="O51" s="431"/>
      <c r="P51" s="431"/>
      <c r="Q51" s="431"/>
      <c r="R51" s="431"/>
      <c r="S51" s="431"/>
      <c r="T51" s="431"/>
      <c r="U51" s="548" t="s">
        <v>66</v>
      </c>
      <c r="V51" s="548"/>
      <c r="W51" s="548"/>
      <c r="X51" s="548"/>
      <c r="Y51" s="548"/>
      <c r="Z51" s="548"/>
      <c r="AA51" s="548"/>
      <c r="AB51" s="548"/>
      <c r="AC51" s="548"/>
      <c r="AD51" s="546"/>
      <c r="AE51" s="425"/>
      <c r="AF51" s="426"/>
      <c r="AG51" s="426"/>
      <c r="AH51" s="426"/>
      <c r="AI51" s="426"/>
      <c r="AJ51" s="426"/>
      <c r="AK51" s="426"/>
      <c r="AL51" s="427"/>
      <c r="AM51" s="359"/>
      <c r="AP51" s="161" t="s">
        <v>66</v>
      </c>
      <c r="AQ51" s="193" t="s">
        <v>55</v>
      </c>
      <c r="AR51" s="178" t="s">
        <v>62</v>
      </c>
      <c r="AS51" s="178" t="s">
        <v>149</v>
      </c>
      <c r="AT51" s="182"/>
      <c r="AU51" s="182"/>
      <c r="AV51" s="182"/>
      <c r="AW51" s="182"/>
      <c r="AX51" s="85"/>
      <c r="AY51" s="85"/>
      <c r="AZ51" s="85"/>
      <c r="BA51" s="85"/>
      <c r="BB51" s="85"/>
      <c r="BC51" s="85"/>
      <c r="BD51" s="85"/>
      <c r="BE51" s="85"/>
      <c r="BF51" s="85"/>
      <c r="BG51" s="85"/>
    </row>
    <row r="52" spans="1:537" ht="13.7" customHeight="1" x14ac:dyDescent="0.2">
      <c r="A52" s="89">
        <f>ROW()</f>
        <v>52</v>
      </c>
      <c r="B52" s="595"/>
      <c r="C52" s="596"/>
      <c r="D52" s="596"/>
      <c r="E52" s="597"/>
      <c r="F52" s="430" t="s">
        <v>920</v>
      </c>
      <c r="G52" s="431"/>
      <c r="H52" s="431"/>
      <c r="I52" s="431"/>
      <c r="J52" s="431"/>
      <c r="K52" s="431"/>
      <c r="L52" s="431"/>
      <c r="M52" s="431"/>
      <c r="N52" s="431"/>
      <c r="O52" s="431"/>
      <c r="P52" s="431"/>
      <c r="Q52" s="431"/>
      <c r="R52" s="431"/>
      <c r="S52" s="431"/>
      <c r="T52" s="431"/>
      <c r="U52" s="548" t="s">
        <v>66</v>
      </c>
      <c r="V52" s="548"/>
      <c r="W52" s="548"/>
      <c r="X52" s="548"/>
      <c r="Y52" s="548"/>
      <c r="Z52" s="548"/>
      <c r="AA52" s="548"/>
      <c r="AB52" s="548"/>
      <c r="AC52" s="548"/>
      <c r="AD52" s="546"/>
      <c r="AE52" s="425"/>
      <c r="AF52" s="426"/>
      <c r="AG52" s="426"/>
      <c r="AH52" s="426"/>
      <c r="AI52" s="426"/>
      <c r="AJ52" s="426"/>
      <c r="AK52" s="426"/>
      <c r="AL52" s="427"/>
      <c r="AM52" s="359"/>
      <c r="AP52" s="161" t="s">
        <v>66</v>
      </c>
      <c r="AQ52" s="193" t="s">
        <v>506</v>
      </c>
      <c r="AR52" s="193" t="s">
        <v>460</v>
      </c>
      <c r="AS52" s="193" t="s">
        <v>507</v>
      </c>
      <c r="AT52" s="193" t="s">
        <v>508</v>
      </c>
      <c r="AU52" s="193" t="s">
        <v>509</v>
      </c>
      <c r="AV52" s="234"/>
      <c r="AW52" s="182"/>
      <c r="AX52" s="85"/>
      <c r="AY52" s="85"/>
      <c r="AZ52" s="85"/>
      <c r="BA52" s="85"/>
      <c r="BB52" s="85"/>
      <c r="BC52" s="85"/>
      <c r="BD52" s="85"/>
      <c r="BE52" s="85"/>
      <c r="BF52" s="85"/>
      <c r="BG52" s="85"/>
    </row>
    <row r="53" spans="1:537" ht="13.7" customHeight="1" x14ac:dyDescent="0.2">
      <c r="A53" s="89">
        <f>ROW()</f>
        <v>53</v>
      </c>
      <c r="B53" s="595" t="s">
        <v>512</v>
      </c>
      <c r="C53" s="596"/>
      <c r="D53" s="596"/>
      <c r="E53" s="597"/>
      <c r="F53" s="153" t="s">
        <v>921</v>
      </c>
      <c r="G53" s="154"/>
      <c r="H53" s="154"/>
      <c r="I53" s="154"/>
      <c r="J53" s="154"/>
      <c r="K53" s="154"/>
      <c r="L53" s="154"/>
      <c r="M53" s="154"/>
      <c r="N53" s="154"/>
      <c r="O53" s="154"/>
      <c r="P53" s="154"/>
      <c r="Q53" s="154"/>
      <c r="R53" s="154"/>
      <c r="S53" s="154"/>
      <c r="T53" s="154"/>
      <c r="U53" s="548" t="s">
        <v>66</v>
      </c>
      <c r="V53" s="548"/>
      <c r="W53" s="548"/>
      <c r="X53" s="548"/>
      <c r="Y53" s="548"/>
      <c r="Z53" s="548"/>
      <c r="AA53" s="548"/>
      <c r="AB53" s="548"/>
      <c r="AC53" s="548"/>
      <c r="AD53" s="546"/>
      <c r="AE53" s="425"/>
      <c r="AF53" s="426"/>
      <c r="AG53" s="426"/>
      <c r="AH53" s="426"/>
      <c r="AI53" s="426"/>
      <c r="AJ53" s="426"/>
      <c r="AK53" s="426"/>
      <c r="AL53" s="427"/>
      <c r="AM53" s="359"/>
      <c r="AP53" s="161" t="s">
        <v>66</v>
      </c>
      <c r="AQ53" s="193" t="s">
        <v>513</v>
      </c>
      <c r="AR53" s="178" t="s">
        <v>514</v>
      </c>
      <c r="AS53" s="193" t="s">
        <v>515</v>
      </c>
      <c r="AT53" s="178" t="s">
        <v>516</v>
      </c>
      <c r="AU53" s="182"/>
      <c r="AV53" s="182"/>
      <c r="AW53" s="182"/>
      <c r="AX53" s="85"/>
      <c r="AY53" s="85"/>
      <c r="AZ53" s="85"/>
      <c r="BA53" s="85"/>
      <c r="BB53" s="85"/>
      <c r="BC53" s="85"/>
      <c r="BD53" s="85"/>
      <c r="BE53" s="85"/>
      <c r="BF53" s="85"/>
      <c r="BG53" s="85"/>
    </row>
    <row r="54" spans="1:537" ht="13.7" customHeight="1" x14ac:dyDescent="0.2">
      <c r="A54" s="89">
        <f>ROW()</f>
        <v>54</v>
      </c>
      <c r="B54" s="595" t="s">
        <v>512</v>
      </c>
      <c r="C54" s="596"/>
      <c r="D54" s="596"/>
      <c r="E54" s="597"/>
      <c r="F54" s="430" t="s">
        <v>922</v>
      </c>
      <c r="G54" s="431"/>
      <c r="H54" s="431"/>
      <c r="I54" s="431"/>
      <c r="J54" s="431"/>
      <c r="K54" s="431"/>
      <c r="L54" s="431"/>
      <c r="M54" s="431"/>
      <c r="N54" s="431"/>
      <c r="O54" s="431"/>
      <c r="P54" s="431"/>
      <c r="Q54" s="431"/>
      <c r="R54" s="431"/>
      <c r="S54" s="431"/>
      <c r="T54" s="431"/>
      <c r="U54" s="548" t="s">
        <v>66</v>
      </c>
      <c r="V54" s="548"/>
      <c r="W54" s="548"/>
      <c r="X54" s="548"/>
      <c r="Y54" s="548"/>
      <c r="Z54" s="548"/>
      <c r="AA54" s="548"/>
      <c r="AB54" s="548"/>
      <c r="AC54" s="548"/>
      <c r="AD54" s="546"/>
      <c r="AE54" s="425"/>
      <c r="AF54" s="426"/>
      <c r="AG54" s="426"/>
      <c r="AH54" s="426"/>
      <c r="AI54" s="426"/>
      <c r="AJ54" s="426"/>
      <c r="AK54" s="426"/>
      <c r="AL54" s="427"/>
      <c r="AM54" s="359"/>
      <c r="AP54" s="161" t="s">
        <v>66</v>
      </c>
      <c r="AQ54" s="193" t="s">
        <v>513</v>
      </c>
      <c r="AR54" s="193" t="s">
        <v>515</v>
      </c>
      <c r="AS54" s="178" t="s">
        <v>516</v>
      </c>
      <c r="AT54" s="182"/>
      <c r="AU54" s="182"/>
      <c r="AV54" s="182"/>
      <c r="AW54" s="182"/>
      <c r="AX54" s="85"/>
      <c r="AY54" s="85"/>
      <c r="AZ54" s="85"/>
      <c r="BA54" s="85"/>
      <c r="BB54" s="85"/>
      <c r="BC54" s="85"/>
      <c r="BD54" s="85"/>
      <c r="BE54" s="85"/>
      <c r="BF54" s="85"/>
      <c r="BG54" s="85"/>
    </row>
    <row r="55" spans="1:537" ht="13.7" customHeight="1" x14ac:dyDescent="0.2">
      <c r="A55" s="89">
        <f>ROW()</f>
        <v>55</v>
      </c>
      <c r="B55" s="595"/>
      <c r="C55" s="596"/>
      <c r="D55" s="596"/>
      <c r="E55" s="597"/>
      <c r="F55" s="430" t="s">
        <v>923</v>
      </c>
      <c r="G55" s="431"/>
      <c r="H55" s="431"/>
      <c r="I55" s="431"/>
      <c r="J55" s="431"/>
      <c r="K55" s="431"/>
      <c r="L55" s="431"/>
      <c r="M55" s="431"/>
      <c r="N55" s="431"/>
      <c r="O55" s="431"/>
      <c r="P55" s="431"/>
      <c r="Q55" s="431"/>
      <c r="R55" s="431"/>
      <c r="S55" s="431"/>
      <c r="T55" s="431"/>
      <c r="U55" s="548" t="s">
        <v>66</v>
      </c>
      <c r="V55" s="548"/>
      <c r="W55" s="548"/>
      <c r="X55" s="548"/>
      <c r="Y55" s="548"/>
      <c r="Z55" s="548"/>
      <c r="AA55" s="548"/>
      <c r="AB55" s="548"/>
      <c r="AC55" s="548"/>
      <c r="AD55" s="546"/>
      <c r="AE55" s="425"/>
      <c r="AF55" s="426"/>
      <c r="AG55" s="426"/>
      <c r="AH55" s="426"/>
      <c r="AI55" s="426"/>
      <c r="AJ55" s="426"/>
      <c r="AK55" s="426"/>
      <c r="AL55" s="427"/>
      <c r="AM55" s="359"/>
      <c r="AP55" s="161" t="s">
        <v>66</v>
      </c>
      <c r="AQ55" s="193" t="s">
        <v>60</v>
      </c>
      <c r="AR55" s="178" t="s">
        <v>61</v>
      </c>
      <c r="AS55" s="182"/>
      <c r="AT55" s="182"/>
      <c r="AU55" s="182"/>
      <c r="AV55" s="182"/>
      <c r="AW55" s="182"/>
      <c r="AX55" s="85"/>
      <c r="AY55" s="85"/>
      <c r="AZ55" s="85"/>
      <c r="BA55" s="85"/>
      <c r="BB55" s="85"/>
      <c r="BC55" s="85"/>
      <c r="BD55" s="85"/>
      <c r="BE55" s="85"/>
      <c r="BF55" s="85"/>
      <c r="BG55" s="85"/>
    </row>
    <row r="56" spans="1:537" ht="13.7" customHeight="1" x14ac:dyDescent="0.2">
      <c r="A56" s="89">
        <f>ROW()</f>
        <v>56</v>
      </c>
      <c r="B56" s="595"/>
      <c r="C56" s="596"/>
      <c r="D56" s="596"/>
      <c r="E56" s="597"/>
      <c r="F56" s="430"/>
      <c r="G56" s="431"/>
      <c r="H56" s="431"/>
      <c r="I56" s="431" t="s">
        <v>924</v>
      </c>
      <c r="J56" s="431"/>
      <c r="K56" s="431"/>
      <c r="L56" s="431"/>
      <c r="M56" s="431"/>
      <c r="N56" s="431"/>
      <c r="O56" s="431"/>
      <c r="P56" s="431"/>
      <c r="Q56" s="431"/>
      <c r="R56" s="431"/>
      <c r="S56" s="431"/>
      <c r="T56" s="431"/>
      <c r="U56" s="548" t="s">
        <v>66</v>
      </c>
      <c r="V56" s="548" t="s">
        <v>66</v>
      </c>
      <c r="W56" s="548"/>
      <c r="X56" s="548"/>
      <c r="Y56" s="548"/>
      <c r="Z56" s="548"/>
      <c r="AA56" s="548"/>
      <c r="AB56" s="548"/>
      <c r="AC56" s="548"/>
      <c r="AD56" s="546"/>
      <c r="AE56" s="425"/>
      <c r="AF56" s="426"/>
      <c r="AG56" s="426"/>
      <c r="AH56" s="426"/>
      <c r="AI56" s="426"/>
      <c r="AJ56" s="426"/>
      <c r="AK56" s="426"/>
      <c r="AL56" s="427"/>
      <c r="AM56" s="359"/>
      <c r="AP56" s="161" t="s">
        <v>66</v>
      </c>
      <c r="AQ56" s="193" t="s">
        <v>148</v>
      </c>
      <c r="AR56" s="178" t="s">
        <v>149</v>
      </c>
      <c r="AS56" s="182"/>
      <c r="AT56" s="182"/>
      <c r="AU56" s="182"/>
      <c r="AV56" s="182"/>
      <c r="AW56" s="182"/>
      <c r="AX56" s="85"/>
      <c r="AY56" s="85"/>
      <c r="AZ56" s="85"/>
      <c r="BA56" s="85"/>
      <c r="BB56" s="85"/>
      <c r="BC56" s="85"/>
      <c r="BD56" s="85"/>
      <c r="BE56" s="85"/>
      <c r="BF56" s="85"/>
      <c r="BG56" s="85"/>
    </row>
    <row r="57" spans="1:537" ht="13.7" customHeight="1" x14ac:dyDescent="0.2">
      <c r="A57" s="89">
        <f>ROW()</f>
        <v>57</v>
      </c>
      <c r="B57" s="595"/>
      <c r="C57" s="596"/>
      <c r="D57" s="596"/>
      <c r="E57" s="597"/>
      <c r="F57" s="430"/>
      <c r="G57" s="431"/>
      <c r="H57" s="431"/>
      <c r="I57" s="431" t="s">
        <v>205</v>
      </c>
      <c r="J57" s="431"/>
      <c r="K57" s="431"/>
      <c r="L57" s="431"/>
      <c r="M57" s="431"/>
      <c r="N57" s="431"/>
      <c r="O57" s="431"/>
      <c r="P57" s="431"/>
      <c r="Q57" s="431"/>
      <c r="R57" s="431"/>
      <c r="S57" s="431"/>
      <c r="T57" s="431"/>
      <c r="U57" s="548" t="s">
        <v>66</v>
      </c>
      <c r="V57" s="548" t="s">
        <v>66</v>
      </c>
      <c r="W57" s="548"/>
      <c r="X57" s="548"/>
      <c r="Y57" s="548"/>
      <c r="Z57" s="548"/>
      <c r="AA57" s="548"/>
      <c r="AB57" s="548"/>
      <c r="AC57" s="548"/>
      <c r="AD57" s="546"/>
      <c r="AE57" s="425"/>
      <c r="AF57" s="426"/>
      <c r="AG57" s="426"/>
      <c r="AH57" s="426"/>
      <c r="AI57" s="426"/>
      <c r="AJ57" s="426"/>
      <c r="AK57" s="426"/>
      <c r="AL57" s="427"/>
      <c r="AM57" s="359"/>
      <c r="AP57" s="161" t="s">
        <v>66</v>
      </c>
      <c r="AQ57" s="193" t="s">
        <v>148</v>
      </c>
      <c r="AR57" s="178" t="s">
        <v>149</v>
      </c>
      <c r="AS57" s="182"/>
      <c r="AT57" s="182"/>
      <c r="AU57" s="182"/>
      <c r="AV57" s="182"/>
      <c r="AW57" s="182"/>
      <c r="AX57" s="85"/>
      <c r="AY57" s="85"/>
      <c r="AZ57" s="85"/>
      <c r="BA57" s="85"/>
      <c r="BB57" s="85"/>
      <c r="BC57" s="85"/>
      <c r="BD57" s="85"/>
      <c r="BE57" s="85"/>
      <c r="BF57" s="85"/>
      <c r="BG57" s="85"/>
    </row>
    <row r="58" spans="1:537" ht="13.7" customHeight="1" x14ac:dyDescent="0.2">
      <c r="A58" s="89">
        <f>ROW()</f>
        <v>58</v>
      </c>
      <c r="B58" s="595"/>
      <c r="C58" s="596"/>
      <c r="D58" s="596"/>
      <c r="E58" s="597"/>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0"/>
      <c r="AF58" s="431"/>
      <c r="AG58" s="431"/>
      <c r="AH58" s="431"/>
      <c r="AI58" s="431"/>
      <c r="AJ58" s="431"/>
      <c r="AK58" s="431"/>
      <c r="AL58" s="432"/>
      <c r="AM58" s="91"/>
      <c r="AP58" s="182"/>
      <c r="AQ58" s="184"/>
      <c r="AR58" s="184"/>
      <c r="AS58" s="182"/>
      <c r="AT58" s="182"/>
      <c r="AU58" s="182"/>
      <c r="AV58" s="182"/>
      <c r="AW58" s="182"/>
      <c r="AX58" s="85"/>
      <c r="AY58" s="85"/>
      <c r="AZ58" s="85"/>
      <c r="BA58" s="85"/>
      <c r="BB58" s="85"/>
      <c r="BC58" s="85"/>
      <c r="BD58" s="85"/>
      <c r="BE58" s="85"/>
      <c r="BF58" s="85"/>
      <c r="BG58" s="85"/>
    </row>
    <row r="59" spans="1:537" ht="13.7" customHeight="1" x14ac:dyDescent="0.2">
      <c r="A59" s="89">
        <f>ROW()</f>
        <v>59</v>
      </c>
      <c r="B59" s="595"/>
      <c r="C59" s="596"/>
      <c r="D59" s="596"/>
      <c r="E59" s="597"/>
      <c r="F59" s="430"/>
      <c r="G59" s="431"/>
      <c r="H59" s="431"/>
      <c r="I59" s="431"/>
      <c r="J59" s="431"/>
      <c r="K59" s="431"/>
      <c r="L59" s="431"/>
      <c r="M59" s="431"/>
      <c r="N59" s="431"/>
      <c r="O59" s="431"/>
      <c r="P59" s="431"/>
      <c r="Q59" s="431"/>
      <c r="R59" s="431"/>
      <c r="S59" s="431"/>
      <c r="T59" s="431"/>
      <c r="U59" s="593"/>
      <c r="V59" s="593"/>
      <c r="W59" s="593"/>
      <c r="X59" s="593"/>
      <c r="Y59" s="593"/>
      <c r="Z59" s="593"/>
      <c r="AA59" s="593"/>
      <c r="AB59" s="593"/>
      <c r="AC59" s="593"/>
      <c r="AD59" s="594"/>
      <c r="AE59" s="430"/>
      <c r="AF59" s="431"/>
      <c r="AG59" s="431"/>
      <c r="AH59" s="431"/>
      <c r="AI59" s="431"/>
      <c r="AJ59" s="431"/>
      <c r="AK59" s="431"/>
      <c r="AL59" s="432"/>
      <c r="AM59" s="91"/>
      <c r="AP59" s="182"/>
      <c r="AQ59" s="184"/>
      <c r="AR59" s="184"/>
      <c r="AS59" s="182"/>
      <c r="AT59" s="182"/>
      <c r="AU59" s="182"/>
      <c r="AV59" s="182"/>
      <c r="AW59" s="182"/>
      <c r="AX59" s="85"/>
      <c r="AY59" s="85"/>
      <c r="AZ59" s="85"/>
      <c r="BA59" s="85"/>
      <c r="BB59" s="85"/>
      <c r="BC59" s="85"/>
      <c r="BD59" s="85"/>
      <c r="BE59" s="85"/>
      <c r="BF59" s="85"/>
      <c r="BG59" s="85"/>
    </row>
    <row r="60" spans="1:537" ht="13.7" customHeight="1" x14ac:dyDescent="0.2">
      <c r="A60" s="89">
        <f>ROW()</f>
        <v>60</v>
      </c>
      <c r="B60" s="327"/>
      <c r="C60" s="328"/>
      <c r="D60" s="328"/>
      <c r="E60" s="329"/>
      <c r="F60" s="314"/>
      <c r="G60" s="315"/>
      <c r="H60" s="315"/>
      <c r="I60" s="315"/>
      <c r="J60" s="315"/>
      <c r="K60" s="315"/>
      <c r="L60" s="315"/>
      <c r="M60" s="315"/>
      <c r="N60" s="315"/>
      <c r="O60" s="315"/>
      <c r="P60" s="315"/>
      <c r="Q60" s="315"/>
      <c r="R60" s="315"/>
      <c r="S60" s="315"/>
      <c r="T60" s="315"/>
      <c r="U60" s="325"/>
      <c r="V60" s="325"/>
      <c r="W60" s="325"/>
      <c r="X60" s="325"/>
      <c r="Y60" s="325"/>
      <c r="Z60" s="325"/>
      <c r="AA60" s="325"/>
      <c r="AB60" s="325"/>
      <c r="AC60" s="325"/>
      <c r="AD60" s="326"/>
      <c r="AE60" s="314"/>
      <c r="AF60" s="315"/>
      <c r="AG60" s="315"/>
      <c r="AH60" s="315"/>
      <c r="AI60" s="315"/>
      <c r="AJ60" s="315"/>
      <c r="AK60" s="315"/>
      <c r="AL60" s="316"/>
      <c r="AM60" s="91"/>
      <c r="AP60" s="182"/>
      <c r="AQ60" s="184"/>
      <c r="AR60" s="184"/>
      <c r="AS60" s="182"/>
      <c r="AT60" s="182"/>
      <c r="AU60" s="182"/>
      <c r="AV60" s="182"/>
      <c r="AW60" s="182"/>
      <c r="AX60" s="85"/>
      <c r="AY60" s="85"/>
      <c r="AZ60" s="85"/>
      <c r="BA60" s="85"/>
      <c r="BB60" s="85"/>
      <c r="BC60" s="85"/>
      <c r="BD60" s="85"/>
      <c r="BE60" s="85"/>
      <c r="BF60" s="85"/>
      <c r="BG60" s="85"/>
    </row>
    <row r="61" spans="1:537" ht="13.7" customHeight="1" x14ac:dyDescent="0.2">
      <c r="A61" s="89">
        <f>ROW()</f>
        <v>61</v>
      </c>
      <c r="B61" s="595"/>
      <c r="C61" s="596"/>
      <c r="D61" s="596"/>
      <c r="E61" s="597"/>
      <c r="F61" s="430"/>
      <c r="G61" s="431"/>
      <c r="H61" s="431"/>
      <c r="I61" s="431"/>
      <c r="J61" s="431"/>
      <c r="K61" s="431"/>
      <c r="L61" s="431"/>
      <c r="M61" s="431"/>
      <c r="N61" s="431"/>
      <c r="O61" s="431"/>
      <c r="P61" s="431"/>
      <c r="Q61" s="431"/>
      <c r="R61" s="431"/>
      <c r="S61" s="431"/>
      <c r="T61" s="431"/>
      <c r="U61" s="593"/>
      <c r="V61" s="593"/>
      <c r="W61" s="593"/>
      <c r="X61" s="593"/>
      <c r="Y61" s="593"/>
      <c r="Z61" s="593"/>
      <c r="AA61" s="593"/>
      <c r="AB61" s="593"/>
      <c r="AC61" s="593"/>
      <c r="AD61" s="594"/>
      <c r="AE61" s="430"/>
      <c r="AF61" s="431"/>
      <c r="AG61" s="431"/>
      <c r="AH61" s="431"/>
      <c r="AI61" s="431"/>
      <c r="AJ61" s="431"/>
      <c r="AK61" s="431"/>
      <c r="AL61" s="432"/>
      <c r="AM61" s="91"/>
      <c r="AP61" s="182"/>
      <c r="AQ61" s="184"/>
      <c r="AR61" s="184"/>
      <c r="AS61" s="182"/>
      <c r="AT61" s="182"/>
      <c r="AU61" s="182"/>
      <c r="AV61" s="182"/>
      <c r="AW61" s="182"/>
      <c r="AX61" s="85"/>
      <c r="AY61" s="85"/>
      <c r="AZ61" s="85"/>
      <c r="BA61" s="85"/>
      <c r="BB61" s="85"/>
      <c r="BC61" s="85"/>
      <c r="BD61" s="85"/>
      <c r="BE61" s="85"/>
      <c r="BF61" s="85"/>
      <c r="BG61" s="85"/>
    </row>
    <row r="62" spans="1:537" ht="13.7" customHeight="1" thickBot="1" x14ac:dyDescent="0.25">
      <c r="A62" s="89">
        <f>ROW()</f>
        <v>62</v>
      </c>
      <c r="B62" s="595"/>
      <c r="C62" s="596"/>
      <c r="D62" s="596"/>
      <c r="E62" s="597"/>
      <c r="F62" s="430"/>
      <c r="G62" s="431"/>
      <c r="H62" s="431"/>
      <c r="I62" s="431"/>
      <c r="J62" s="431"/>
      <c r="K62" s="431"/>
      <c r="L62" s="431"/>
      <c r="M62" s="431"/>
      <c r="N62" s="431"/>
      <c r="O62" s="431"/>
      <c r="P62" s="431"/>
      <c r="Q62" s="431"/>
      <c r="R62" s="431"/>
      <c r="S62" s="431"/>
      <c r="T62" s="431"/>
      <c r="U62" s="593"/>
      <c r="V62" s="593"/>
      <c r="W62" s="593"/>
      <c r="X62" s="593"/>
      <c r="Y62" s="593"/>
      <c r="Z62" s="593"/>
      <c r="AA62" s="593"/>
      <c r="AB62" s="593"/>
      <c r="AC62" s="593"/>
      <c r="AD62" s="594"/>
      <c r="AE62" s="430"/>
      <c r="AF62" s="431"/>
      <c r="AG62" s="431"/>
      <c r="AH62" s="431"/>
      <c r="AI62" s="431"/>
      <c r="AJ62" s="431"/>
      <c r="AK62" s="431"/>
      <c r="AL62" s="432"/>
      <c r="AM62" s="91"/>
      <c r="AP62" s="182"/>
      <c r="AQ62" s="184"/>
      <c r="AR62" s="184"/>
      <c r="AS62" s="182"/>
      <c r="AT62" s="182"/>
      <c r="AU62" s="182"/>
      <c r="AV62" s="182"/>
      <c r="AW62" s="182"/>
      <c r="AX62" s="85"/>
      <c r="AY62" s="85"/>
      <c r="AZ62" s="85"/>
      <c r="BA62" s="85"/>
      <c r="BB62" s="85"/>
      <c r="BC62" s="85"/>
      <c r="BD62" s="85"/>
      <c r="BE62" s="85"/>
      <c r="BF62" s="85"/>
      <c r="BG62" s="85"/>
    </row>
    <row r="63" spans="1:53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187</v>
      </c>
      <c r="AH63" s="472"/>
      <c r="AI63" s="472"/>
      <c r="AJ63" s="472"/>
      <c r="AK63" s="472"/>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6"/>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c r="SF63" s="88"/>
      <c r="SG63" s="88"/>
      <c r="SH63" s="88"/>
      <c r="SI63" s="88"/>
      <c r="SJ63" s="88"/>
      <c r="SK63" s="88"/>
      <c r="SL63" s="88"/>
      <c r="SM63" s="88"/>
      <c r="SN63" s="88"/>
      <c r="SO63" s="88"/>
      <c r="SP63" s="88"/>
      <c r="SQ63" s="88"/>
      <c r="SR63" s="88"/>
      <c r="SS63" s="88"/>
      <c r="ST63" s="88"/>
      <c r="SU63" s="88"/>
      <c r="SV63" s="88"/>
      <c r="SW63" s="88"/>
      <c r="SX63" s="88"/>
      <c r="SY63" s="88"/>
      <c r="SZ63" s="88"/>
      <c r="TA63" s="88"/>
      <c r="TB63" s="88"/>
      <c r="TC63" s="88"/>
      <c r="TD63" s="88"/>
      <c r="TE63" s="88"/>
      <c r="TF63" s="88"/>
      <c r="TG63" s="88"/>
      <c r="TH63" s="88"/>
      <c r="TI63" s="88"/>
      <c r="TJ63" s="88"/>
      <c r="TK63" s="88"/>
      <c r="TL63" s="88"/>
      <c r="TM63" s="88"/>
      <c r="TN63" s="88"/>
      <c r="TO63" s="88"/>
      <c r="TP63" s="88"/>
      <c r="TQ63" s="88"/>
    </row>
    <row r="64" spans="1:537"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6"/>
    </row>
    <row r="65" spans="1:59"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6"/>
    </row>
    <row r="66" spans="1:59"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6"/>
    </row>
    <row r="67" spans="1:59"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6"/>
    </row>
    <row r="68" spans="1:59"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6"/>
    </row>
    <row r="69" spans="1:59"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6"/>
    </row>
    <row r="70" spans="1:59"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6"/>
    </row>
    <row r="71" spans="1:59"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6"/>
    </row>
    <row r="72" spans="1:59"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6"/>
    </row>
    <row r="73" spans="1:59"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6"/>
    </row>
    <row r="74" spans="1:59"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6"/>
    </row>
    <row r="75" spans="1:59"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6"/>
    </row>
    <row r="76" spans="1:59"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6"/>
    </row>
    <row r="77" spans="1:59"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6"/>
    </row>
    <row r="78" spans="1:59"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6"/>
    </row>
    <row r="79" spans="1:59"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6"/>
    </row>
    <row r="80" spans="1:59"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6"/>
    </row>
    <row r="81" spans="1:59"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6"/>
    </row>
    <row r="82" spans="1:59"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6"/>
    </row>
    <row r="83" spans="1:59"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6"/>
    </row>
    <row r="84" spans="1:59"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6"/>
    </row>
    <row r="85" spans="1:59"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6"/>
    </row>
    <row r="86" spans="1:59"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6"/>
    </row>
    <row r="87" spans="1:59"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6"/>
    </row>
    <row r="88" spans="1:59"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6"/>
    </row>
    <row r="89" spans="1:59"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6"/>
    </row>
    <row r="90" spans="1:59"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6"/>
    </row>
    <row r="91" spans="1:59"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6"/>
    </row>
    <row r="92" spans="1:59"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6"/>
    </row>
    <row r="93" spans="1:59"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6"/>
    </row>
    <row r="94" spans="1:59"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6"/>
    </row>
    <row r="95" spans="1:59"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6"/>
    </row>
    <row r="96" spans="1:59"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6"/>
    </row>
    <row r="97" spans="1:59"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6"/>
    </row>
    <row r="98" spans="1:59"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6"/>
    </row>
    <row r="99" spans="1:59"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6"/>
    </row>
    <row r="100" spans="1:59"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6"/>
    </row>
    <row r="101" spans="1:59"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6"/>
    </row>
    <row r="102" spans="1:59"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6"/>
    </row>
    <row r="103" spans="1:59"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6"/>
    </row>
    <row r="104" spans="1:59"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6"/>
    </row>
    <row r="105" spans="1:59"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6"/>
    </row>
    <row r="106" spans="1:59"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6"/>
    </row>
    <row r="107" spans="1:59"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6"/>
    </row>
    <row r="108" spans="1:59"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6"/>
    </row>
    <row r="109" spans="1:59"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6"/>
    </row>
    <row r="110" spans="1:59"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6"/>
    </row>
    <row r="111" spans="1:59"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6"/>
    </row>
    <row r="112" spans="1:59"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6"/>
    </row>
    <row r="113" spans="1:59"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6"/>
    </row>
    <row r="114" spans="1:59"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6"/>
    </row>
    <row r="115" spans="1:59"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6"/>
    </row>
    <row r="116" spans="1:59"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6"/>
    </row>
    <row r="117" spans="1:59"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6"/>
    </row>
    <row r="118" spans="1:59"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6"/>
    </row>
    <row r="119" spans="1:59"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6"/>
    </row>
    <row r="120" spans="1:59"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6"/>
    </row>
    <row r="121" spans="1:59"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6"/>
    </row>
    <row r="122" spans="1:59"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6"/>
    </row>
    <row r="123" spans="1:59"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6"/>
    </row>
    <row r="124" spans="1:59"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6"/>
    </row>
    <row r="125" spans="1:59"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6"/>
    </row>
    <row r="126" spans="1:59"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6"/>
    </row>
    <row r="127" spans="1:59"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6"/>
    </row>
    <row r="128" spans="1:59"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6"/>
    </row>
    <row r="129" spans="1:59"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6"/>
    </row>
    <row r="130" spans="1:59"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6"/>
    </row>
    <row r="131" spans="1:59"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6"/>
    </row>
    <row r="132" spans="1:59"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6"/>
    </row>
    <row r="133" spans="1:59"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6"/>
    </row>
    <row r="134" spans="1:59"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6"/>
    </row>
    <row r="135" spans="1:59"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6"/>
    </row>
    <row r="136" spans="1:59"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6"/>
    </row>
    <row r="137" spans="1:59"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6"/>
    </row>
    <row r="138" spans="1:59"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6"/>
    </row>
    <row r="139" spans="1:59"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6"/>
    </row>
    <row r="140" spans="1:59"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6"/>
    </row>
    <row r="141" spans="1:59"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6"/>
    </row>
    <row r="142" spans="1:59"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6"/>
    </row>
    <row r="143" spans="1:59"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6"/>
    </row>
    <row r="144" spans="1:59"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6"/>
    </row>
    <row r="145" spans="1:59"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6"/>
    </row>
    <row r="146" spans="1:59"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6"/>
    </row>
    <row r="147" spans="1:59"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6"/>
    </row>
    <row r="148" spans="1:59"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6"/>
    </row>
    <row r="149" spans="1:59"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6"/>
    </row>
    <row r="150" spans="1:59"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6"/>
    </row>
    <row r="151" spans="1:59"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6"/>
    </row>
    <row r="152" spans="1:59"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6"/>
    </row>
    <row r="153" spans="1:59"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6"/>
    </row>
    <row r="154" spans="1:59"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6"/>
    </row>
    <row r="155" spans="1:59"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6"/>
    </row>
    <row r="156" spans="1:59"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6"/>
    </row>
    <row r="157" spans="1:59"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6"/>
    </row>
    <row r="158" spans="1:59"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6"/>
    </row>
    <row r="159" spans="1:59"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6"/>
    </row>
    <row r="160" spans="1:59"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6"/>
    </row>
    <row r="161" spans="1:59"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6"/>
    </row>
    <row r="162" spans="1:59"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6"/>
    </row>
    <row r="163" spans="1:59"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6"/>
    </row>
    <row r="164" spans="1:59"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6"/>
    </row>
    <row r="165" spans="1:59"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6"/>
    </row>
    <row r="166" spans="1:59"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6"/>
    </row>
    <row r="167" spans="1:59"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6"/>
    </row>
    <row r="168" spans="1:59"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6"/>
    </row>
    <row r="169" spans="1:59"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6"/>
    </row>
    <row r="170" spans="1:59"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6"/>
    </row>
    <row r="171" spans="1:59"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6"/>
    </row>
    <row r="172" spans="1:59"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6"/>
    </row>
    <row r="173" spans="1:59"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6"/>
    </row>
    <row r="174" spans="1:59"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6"/>
    </row>
    <row r="175" spans="1:59"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6"/>
    </row>
    <row r="176" spans="1:59"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6"/>
    </row>
    <row r="177" spans="1:59"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6"/>
    </row>
    <row r="178" spans="1:59"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6"/>
    </row>
    <row r="179" spans="1:59"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6"/>
    </row>
    <row r="180" spans="1:59"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6"/>
    </row>
    <row r="181" spans="1:59"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6"/>
    </row>
    <row r="182" spans="1:59"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6"/>
    </row>
    <row r="183" spans="1:59"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6"/>
    </row>
    <row r="184" spans="1:59"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6"/>
    </row>
    <row r="185" spans="1:59"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6"/>
    </row>
    <row r="186" spans="1:59"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6"/>
    </row>
    <row r="187" spans="1:59"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6"/>
    </row>
    <row r="188" spans="1:59"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6"/>
    </row>
    <row r="189" spans="1:59"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6"/>
    </row>
    <row r="190" spans="1:59"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6"/>
    </row>
    <row r="191" spans="1:59"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6"/>
    </row>
    <row r="192" spans="1:59"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6"/>
    </row>
    <row r="193" spans="1:59"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6"/>
    </row>
    <row r="194" spans="1:59"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6"/>
    </row>
    <row r="195" spans="1:59"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6"/>
    </row>
    <row r="196" spans="1:59"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6"/>
    </row>
    <row r="197" spans="1:59"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6"/>
    </row>
    <row r="198" spans="1:59"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6"/>
    </row>
    <row r="199" spans="1:59"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6"/>
    </row>
    <row r="200" spans="1:59"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6"/>
    </row>
    <row r="201" spans="1:59"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6"/>
    </row>
    <row r="202" spans="1:59"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6"/>
    </row>
    <row r="203" spans="1:59"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6"/>
    </row>
    <row r="204" spans="1:59"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6"/>
    </row>
    <row r="205" spans="1:59"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6"/>
    </row>
    <row r="206" spans="1:59"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6"/>
    </row>
    <row r="207" spans="1:59"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6"/>
    </row>
    <row r="208" spans="1:59"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6"/>
    </row>
    <row r="209" spans="1:59"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6"/>
    </row>
    <row r="210" spans="1:59"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6"/>
    </row>
    <row r="211" spans="1:59"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6"/>
    </row>
    <row r="212" spans="1:59"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6"/>
    </row>
    <row r="213" spans="1:59"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6"/>
    </row>
    <row r="214" spans="1:59"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6"/>
    </row>
    <row r="215" spans="1:59"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6"/>
    </row>
    <row r="216" spans="1:59"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6"/>
    </row>
    <row r="217" spans="1:59"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6"/>
    </row>
    <row r="218" spans="1:59"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6"/>
    </row>
    <row r="219" spans="1:59"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6"/>
    </row>
    <row r="220" spans="1:59"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6"/>
    </row>
    <row r="221" spans="1:59"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6"/>
    </row>
    <row r="222" spans="1:59"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6"/>
    </row>
    <row r="223" spans="1:59"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6"/>
    </row>
    <row r="224" spans="1:59"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6"/>
    </row>
    <row r="225" spans="1:59"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6"/>
    </row>
    <row r="226" spans="1:59"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6"/>
    </row>
    <row r="227" spans="1:59"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6"/>
    </row>
    <row r="228" spans="1:59"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6"/>
    </row>
    <row r="229" spans="1:59"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6"/>
    </row>
    <row r="230" spans="1:59"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6"/>
    </row>
    <row r="231" spans="1:59"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6"/>
    </row>
    <row r="232" spans="1:59"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6"/>
    </row>
    <row r="233" spans="1:59"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6"/>
    </row>
    <row r="234" spans="1:59"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6"/>
    </row>
    <row r="235" spans="1:59"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6"/>
    </row>
    <row r="236" spans="1:59"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6"/>
    </row>
    <row r="237" spans="1:59"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6"/>
    </row>
    <row r="238" spans="1:59"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6"/>
    </row>
    <row r="239" spans="1:59"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6"/>
    </row>
    <row r="240" spans="1:59"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6"/>
    </row>
    <row r="241" spans="1:59"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6"/>
    </row>
    <row r="242" spans="1:59"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6"/>
    </row>
    <row r="243" spans="1:59"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6"/>
    </row>
    <row r="244" spans="1:59"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6"/>
    </row>
    <row r="245" spans="1:59"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6"/>
    </row>
    <row r="246" spans="1:59"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6"/>
    </row>
    <row r="247" spans="1:59"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6"/>
    </row>
    <row r="248" spans="1:59"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6"/>
    </row>
    <row r="249" spans="1:59"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6"/>
    </row>
    <row r="250" spans="1:59"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6"/>
    </row>
    <row r="251" spans="1:59"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6"/>
    </row>
    <row r="252" spans="1:59"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6"/>
    </row>
    <row r="253" spans="1:59"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6"/>
    </row>
    <row r="254" spans="1:59"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6"/>
    </row>
    <row r="255" spans="1:59"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6"/>
    </row>
    <row r="256" spans="1:59"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6"/>
    </row>
    <row r="257" spans="1:59"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6"/>
    </row>
    <row r="258" spans="1:59"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6"/>
    </row>
    <row r="259" spans="1:59"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6"/>
    </row>
    <row r="260" spans="1:59"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6"/>
    </row>
    <row r="261" spans="1:59"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6"/>
    </row>
    <row r="262" spans="1:59"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6"/>
    </row>
    <row r="263" spans="1:59"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6"/>
    </row>
    <row r="264" spans="1:59"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6"/>
    </row>
    <row r="265" spans="1:59"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6"/>
    </row>
    <row r="266" spans="1:59"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6"/>
    </row>
    <row r="267" spans="1:59"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6"/>
    </row>
    <row r="268" spans="1:59"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6"/>
    </row>
    <row r="269" spans="1:59"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6"/>
    </row>
    <row r="270" spans="1:59"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6"/>
    </row>
    <row r="271" spans="1:59"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6"/>
    </row>
    <row r="272" spans="1:59"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6"/>
    </row>
    <row r="273" spans="1:59"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6"/>
    </row>
    <row r="274" spans="1:59"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6"/>
    </row>
    <row r="275" spans="1:59"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6"/>
    </row>
    <row r="276" spans="1:59"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6"/>
    </row>
    <row r="277" spans="1:59"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6"/>
    </row>
    <row r="278" spans="1:59"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6"/>
    </row>
    <row r="279" spans="1:59"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6"/>
    </row>
    <row r="280" spans="1:59"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6"/>
    </row>
    <row r="281" spans="1:59"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6"/>
    </row>
    <row r="282" spans="1:59"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6"/>
    </row>
    <row r="283" spans="1:59"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6"/>
    </row>
    <row r="284" spans="1:59"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6"/>
    </row>
    <row r="285" spans="1:59"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6"/>
    </row>
    <row r="286" spans="1:59"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6"/>
    </row>
    <row r="287" spans="1:59"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6"/>
    </row>
    <row r="288" spans="1:59"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6"/>
    </row>
    <row r="289" spans="1:59"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6"/>
    </row>
    <row r="290" spans="1:59"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6"/>
    </row>
    <row r="291" spans="1:59"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6"/>
    </row>
    <row r="292" spans="1:59"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6"/>
    </row>
    <row r="293" spans="1:59"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6"/>
    </row>
    <row r="294" spans="1:59"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6"/>
    </row>
    <row r="295" spans="1:59"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6"/>
    </row>
    <row r="296" spans="1:59"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6"/>
    </row>
    <row r="297" spans="1:59"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6"/>
    </row>
    <row r="298" spans="1:59"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6"/>
    </row>
    <row r="299" spans="1:59"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6"/>
    </row>
    <row r="300" spans="1:59"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6"/>
    </row>
    <row r="301" spans="1:59"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6"/>
    </row>
    <row r="302" spans="1:59"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6"/>
    </row>
    <row r="303" spans="1:59"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6"/>
    </row>
    <row r="304" spans="1:59"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6"/>
    </row>
    <row r="305" spans="1:59"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6"/>
    </row>
    <row r="306" spans="1:59"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6"/>
    </row>
    <row r="307" spans="1:59"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6"/>
    </row>
    <row r="308" spans="1:59"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6"/>
    </row>
    <row r="309" spans="1:59"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6"/>
    </row>
    <row r="310" spans="1:59"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6"/>
    </row>
    <row r="311" spans="1:59"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6"/>
    </row>
    <row r="312" spans="1:59"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6"/>
    </row>
    <row r="313" spans="1:59"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6"/>
    </row>
    <row r="314" spans="1:59"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6"/>
    </row>
    <row r="315" spans="1:59"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6"/>
    </row>
    <row r="316" spans="1:59"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6"/>
    </row>
    <row r="317" spans="1:59"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6"/>
    </row>
    <row r="318" spans="1:59"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6"/>
    </row>
    <row r="319" spans="1:59"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6"/>
    </row>
    <row r="320" spans="1:59"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6"/>
    </row>
    <row r="321" spans="1:59"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6"/>
    </row>
    <row r="322" spans="1:59"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6"/>
    </row>
    <row r="323" spans="1:59"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6"/>
    </row>
    <row r="324" spans="1:59"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6"/>
    </row>
    <row r="325" spans="1:59"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6"/>
    </row>
    <row r="326" spans="1:59"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6"/>
    </row>
    <row r="327" spans="1:59"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6"/>
    </row>
    <row r="328" spans="1:59"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6"/>
    </row>
    <row r="329" spans="1:59"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6"/>
    </row>
    <row r="330" spans="1:59"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6"/>
    </row>
    <row r="331" spans="1:59"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6"/>
    </row>
    <row r="332" spans="1:59"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6"/>
    </row>
    <row r="333" spans="1:59"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6"/>
    </row>
    <row r="334" spans="1:59"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6"/>
    </row>
    <row r="335" spans="1:59"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6"/>
    </row>
    <row r="336" spans="1:59"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6"/>
    </row>
    <row r="337" spans="1:59"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6"/>
    </row>
    <row r="338" spans="1:59"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6"/>
    </row>
    <row r="339" spans="1:59"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6"/>
    </row>
    <row r="340" spans="1:59"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6"/>
    </row>
    <row r="341" spans="1:59"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6"/>
    </row>
    <row r="342" spans="1:59"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6"/>
    </row>
    <row r="343" spans="1:59"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6"/>
    </row>
    <row r="344" spans="1:59"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6"/>
    </row>
    <row r="345" spans="1:59"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6"/>
    </row>
    <row r="346" spans="1:59"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6"/>
    </row>
    <row r="347" spans="1:59"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6"/>
    </row>
    <row r="348" spans="1:59"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6"/>
    </row>
    <row r="349" spans="1:59"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6"/>
    </row>
    <row r="350" spans="1:59"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6"/>
    </row>
    <row r="351" spans="1:59"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6"/>
    </row>
    <row r="352" spans="1:59"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6"/>
    </row>
    <row r="353" spans="1:59"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6"/>
    </row>
    <row r="354" spans="1:59"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6"/>
    </row>
    <row r="355" spans="1:59"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6"/>
    </row>
    <row r="356" spans="1:59"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6"/>
    </row>
    <row r="357" spans="1:59"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6"/>
    </row>
    <row r="358" spans="1:59"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6"/>
    </row>
    <row r="359" spans="1:59"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6"/>
    </row>
    <row r="360" spans="1:59"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6"/>
    </row>
    <row r="361" spans="1:59"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6"/>
    </row>
    <row r="362" spans="1:59"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6"/>
    </row>
    <row r="363" spans="1:59"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6"/>
    </row>
    <row r="364" spans="1:59"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6"/>
    </row>
    <row r="365" spans="1:59"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6"/>
    </row>
    <row r="366" spans="1:59"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6"/>
    </row>
    <row r="367" spans="1:59"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6"/>
    </row>
    <row r="368" spans="1:59"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6"/>
    </row>
    <row r="369" spans="1:59"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6"/>
    </row>
    <row r="370" spans="1:59"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6"/>
    </row>
    <row r="371" spans="1:59"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6"/>
    </row>
    <row r="372" spans="1:59"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6"/>
    </row>
    <row r="373" spans="1:59"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6"/>
    </row>
    <row r="374" spans="1:59"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6"/>
    </row>
    <row r="375" spans="1:59"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6"/>
    </row>
    <row r="376" spans="1:59"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6"/>
    </row>
    <row r="377" spans="1:59"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6"/>
    </row>
    <row r="378" spans="1:59"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6"/>
    </row>
    <row r="379" spans="1:59"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6"/>
    </row>
    <row r="380" spans="1:59"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6"/>
    </row>
    <row r="381" spans="1:59"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6"/>
    </row>
    <row r="382" spans="1:59"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6"/>
    </row>
    <row r="383" spans="1:59"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6"/>
    </row>
    <row r="384" spans="1:59"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6"/>
    </row>
    <row r="385" spans="1:59"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6"/>
    </row>
    <row r="386" spans="1:59"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6"/>
    </row>
    <row r="387" spans="1:59"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6"/>
    </row>
    <row r="388" spans="1:59"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6"/>
    </row>
    <row r="389" spans="1:59"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6"/>
    </row>
    <row r="390" spans="1:59"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6"/>
    </row>
    <row r="391" spans="1:59"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6"/>
    </row>
    <row r="392" spans="1:59"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6"/>
    </row>
    <row r="393" spans="1:59"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6"/>
    </row>
    <row r="394" spans="1:59"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6"/>
    </row>
    <row r="395" spans="1:59"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6"/>
    </row>
    <row r="396" spans="1:59"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6"/>
    </row>
    <row r="397" spans="1:59"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6"/>
    </row>
    <row r="398" spans="1:59"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6"/>
    </row>
    <row r="399" spans="1:59"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6"/>
    </row>
    <row r="400" spans="1:59"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6"/>
    </row>
    <row r="401" spans="1:59"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6"/>
    </row>
    <row r="402" spans="1:59"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6"/>
    </row>
    <row r="403" spans="1:59"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6"/>
    </row>
    <row r="404" spans="1:59"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6"/>
    </row>
    <row r="405" spans="1:59"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6"/>
    </row>
    <row r="406" spans="1:59"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6"/>
    </row>
    <row r="407" spans="1:59"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6"/>
    </row>
    <row r="408" spans="1:59"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6"/>
      <c r="BG408" s="86"/>
    </row>
    <row r="409" spans="1:59"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6"/>
      <c r="BG409" s="86"/>
    </row>
    <row r="410" spans="1:59"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6"/>
      <c r="BG410" s="86"/>
    </row>
    <row r="411" spans="1:59"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6"/>
      <c r="BG411" s="86"/>
    </row>
    <row r="412" spans="1:59"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6"/>
      <c r="BG412" s="86"/>
    </row>
    <row r="413" spans="1:59"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6"/>
      <c r="BG413" s="86"/>
    </row>
    <row r="414" spans="1:59"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6"/>
      <c r="BG414" s="86"/>
    </row>
    <row r="415" spans="1:59"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6"/>
      <c r="BG415" s="86"/>
    </row>
    <row r="416" spans="1:59"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6"/>
      <c r="BG416" s="86"/>
    </row>
    <row r="417" spans="1:59"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6"/>
      <c r="BG417" s="86"/>
    </row>
    <row r="418" spans="1:59"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6"/>
      <c r="BG418" s="86"/>
    </row>
    <row r="419" spans="1:59"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6"/>
      <c r="BG419" s="86"/>
    </row>
    <row r="420" spans="1:59"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6"/>
      <c r="BG420" s="86"/>
    </row>
    <row r="421" spans="1:59"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6"/>
      <c r="BG421" s="86"/>
    </row>
    <row r="422" spans="1:59"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6"/>
      <c r="BG422" s="86"/>
    </row>
    <row r="423" spans="1:59"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6"/>
      <c r="BG423" s="86"/>
    </row>
    <row r="424" spans="1:59"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6"/>
      <c r="BG424" s="86"/>
    </row>
    <row r="425" spans="1:59"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6"/>
      <c r="BG425" s="86"/>
    </row>
    <row r="426" spans="1:59"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6"/>
      <c r="BG426" s="86"/>
    </row>
    <row r="427" spans="1:59"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6"/>
      <c r="BG427" s="86"/>
    </row>
    <row r="428" spans="1:59"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6"/>
      <c r="BG428" s="86"/>
    </row>
    <row r="429" spans="1:59"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6"/>
      <c r="BG429" s="86"/>
    </row>
    <row r="430" spans="1:59"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6"/>
      <c r="BG430" s="86"/>
    </row>
    <row r="431" spans="1:59"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6"/>
      <c r="BG431" s="86"/>
    </row>
    <row r="432" spans="1:59"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6"/>
      <c r="BG432" s="86"/>
    </row>
    <row r="433" spans="1:59"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6"/>
      <c r="BG433" s="86"/>
    </row>
    <row r="434" spans="1:59"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6"/>
      <c r="BG434" s="86"/>
    </row>
    <row r="435" spans="1:59"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6"/>
      <c r="BG435" s="86"/>
    </row>
    <row r="436" spans="1:59"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6"/>
      <c r="BG436" s="86"/>
    </row>
    <row r="437" spans="1:59"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6"/>
      <c r="BG437" s="86"/>
    </row>
    <row r="438" spans="1:59"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6"/>
      <c r="BG438" s="86"/>
    </row>
    <row r="439" spans="1:59"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6"/>
      <c r="BG439" s="86"/>
    </row>
    <row r="440" spans="1:59"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6"/>
      <c r="BG440" s="86"/>
    </row>
    <row r="441" spans="1:59"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6"/>
      <c r="BG441" s="86"/>
    </row>
    <row r="442" spans="1:59"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6"/>
      <c r="BG442" s="86"/>
    </row>
    <row r="443" spans="1:59"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6"/>
      <c r="BG443" s="86"/>
    </row>
    <row r="444" spans="1:59"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6"/>
      <c r="BG444" s="86"/>
    </row>
    <row r="445" spans="1:59"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6"/>
      <c r="BG445" s="86"/>
    </row>
    <row r="446" spans="1:59"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6"/>
      <c r="BG446" s="86"/>
    </row>
    <row r="447" spans="1:59"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6"/>
      <c r="BG447" s="86"/>
    </row>
    <row r="448" spans="1:59"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6"/>
      <c r="BG448" s="86"/>
    </row>
    <row r="449" spans="1:59"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6"/>
      <c r="BG449" s="86"/>
    </row>
    <row r="450" spans="1:59"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6"/>
      <c r="BG450" s="86"/>
    </row>
    <row r="451" spans="1:59"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6"/>
      <c r="BG451" s="86"/>
    </row>
    <row r="452" spans="1:59"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6"/>
      <c r="BG452" s="86"/>
    </row>
    <row r="453" spans="1:59"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6"/>
      <c r="BG453" s="86"/>
    </row>
    <row r="454" spans="1:59"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6"/>
      <c r="BG454" s="86"/>
    </row>
    <row r="455" spans="1:59"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6"/>
      <c r="BG455" s="86"/>
    </row>
    <row r="456" spans="1:59"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6"/>
      <c r="BG456" s="86"/>
    </row>
    <row r="457" spans="1:59"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6"/>
      <c r="BG457" s="86"/>
    </row>
    <row r="458" spans="1:59"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6"/>
      <c r="BG458" s="86"/>
    </row>
    <row r="459" spans="1:59"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6"/>
      <c r="BG459" s="86"/>
    </row>
    <row r="460" spans="1:59"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6"/>
      <c r="BG460" s="86"/>
    </row>
    <row r="461" spans="1:59"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6"/>
      <c r="BG461" s="86"/>
    </row>
    <row r="462" spans="1:59"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6"/>
      <c r="BG462" s="86"/>
    </row>
    <row r="463" spans="1:59"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6"/>
      <c r="BG463" s="86"/>
    </row>
    <row r="464" spans="1:59"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6"/>
      <c r="BG464" s="86"/>
    </row>
    <row r="465" spans="1:59"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6"/>
      <c r="BG465" s="86"/>
    </row>
    <row r="466" spans="1:59"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6"/>
      <c r="BG466" s="86"/>
    </row>
    <row r="467" spans="1:59"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6"/>
      <c r="BG467" s="86"/>
    </row>
    <row r="468" spans="1:59"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6"/>
      <c r="BG468" s="86"/>
    </row>
    <row r="469" spans="1:59"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6"/>
      <c r="BG469" s="86"/>
    </row>
    <row r="470" spans="1:59"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6"/>
      <c r="BB470" s="86"/>
      <c r="BC470" s="86"/>
      <c r="BD470" s="86"/>
      <c r="BE470" s="86"/>
      <c r="BF470" s="86"/>
      <c r="BG470" s="86"/>
    </row>
    <row r="471" spans="1:59"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6"/>
      <c r="BB471" s="86"/>
      <c r="BC471" s="86"/>
      <c r="BD471" s="86"/>
      <c r="BE471" s="86"/>
      <c r="BF471" s="86"/>
      <c r="BG471" s="86"/>
    </row>
    <row r="472" spans="1:59"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6"/>
      <c r="BB472" s="86"/>
      <c r="BC472" s="86"/>
      <c r="BD472" s="86"/>
      <c r="BE472" s="86"/>
      <c r="BF472" s="86"/>
      <c r="BG472" s="86"/>
    </row>
    <row r="473" spans="1:59"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6"/>
      <c r="BB473" s="86"/>
      <c r="BC473" s="86"/>
      <c r="BD473" s="86"/>
      <c r="BE473" s="86"/>
      <c r="BF473" s="86"/>
      <c r="BG473" s="86"/>
    </row>
    <row r="474" spans="1:59"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6"/>
      <c r="BB474" s="86"/>
      <c r="BC474" s="86"/>
      <c r="BD474" s="86"/>
      <c r="BE474" s="86"/>
      <c r="BF474" s="86"/>
      <c r="BG474" s="86"/>
    </row>
    <row r="475" spans="1:59"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6"/>
      <c r="BB475" s="86"/>
      <c r="BC475" s="86"/>
      <c r="BD475" s="86"/>
      <c r="BE475" s="86"/>
      <c r="BF475" s="86"/>
      <c r="BG475" s="86"/>
    </row>
    <row r="476" spans="1:59"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6"/>
      <c r="BB476" s="86"/>
      <c r="BC476" s="86"/>
      <c r="BD476" s="86"/>
      <c r="BE476" s="86"/>
      <c r="BF476" s="86"/>
      <c r="BG476" s="86"/>
    </row>
    <row r="477" spans="1:59"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6"/>
      <c r="BB477" s="86"/>
      <c r="BC477" s="86"/>
      <c r="BD477" s="86"/>
      <c r="BE477" s="86"/>
      <c r="BF477" s="86"/>
      <c r="BG477" s="86"/>
    </row>
    <row r="478" spans="1:59"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6"/>
      <c r="BB478" s="86"/>
      <c r="BC478" s="86"/>
      <c r="BD478" s="86"/>
      <c r="BE478" s="86"/>
      <c r="BF478" s="86"/>
      <c r="BG478" s="86"/>
    </row>
    <row r="479" spans="1:59"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6"/>
      <c r="BB479" s="86"/>
      <c r="BC479" s="86"/>
      <c r="BD479" s="86"/>
      <c r="BE479" s="86"/>
      <c r="BF479" s="86"/>
      <c r="BG479" s="86"/>
    </row>
    <row r="480" spans="1:59"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6"/>
      <c r="BB480" s="86"/>
      <c r="BC480" s="86"/>
      <c r="BD480" s="86"/>
      <c r="BE480" s="86"/>
      <c r="BF480" s="86"/>
      <c r="BG480" s="86"/>
    </row>
    <row r="481" spans="1:59"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6"/>
      <c r="BB481" s="86"/>
      <c r="BC481" s="86"/>
      <c r="BD481" s="86"/>
      <c r="BE481" s="86"/>
      <c r="BF481" s="86"/>
      <c r="BG481" s="86"/>
    </row>
    <row r="482" spans="1:59"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6"/>
      <c r="BB482" s="86"/>
      <c r="BC482" s="86"/>
      <c r="BD482" s="86"/>
      <c r="BE482" s="86"/>
      <c r="BF482" s="86"/>
      <c r="BG482" s="86"/>
    </row>
    <row r="483" spans="1:59"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6"/>
      <c r="BB483" s="86"/>
      <c r="BC483" s="86"/>
      <c r="BD483" s="86"/>
      <c r="BE483" s="86"/>
      <c r="BF483" s="86"/>
      <c r="BG483" s="86"/>
    </row>
    <row r="484" spans="1:59"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6"/>
      <c r="BB484" s="86"/>
      <c r="BC484" s="86"/>
      <c r="BD484" s="86"/>
      <c r="BE484" s="86"/>
      <c r="BF484" s="86"/>
      <c r="BG484" s="86"/>
    </row>
    <row r="485" spans="1:59"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6"/>
      <c r="BA485" s="86"/>
      <c r="BB485" s="86"/>
      <c r="BC485" s="86"/>
      <c r="BD485" s="86"/>
      <c r="BE485" s="86"/>
      <c r="BF485" s="86"/>
      <c r="BG485" s="86"/>
    </row>
    <row r="486" spans="1:59" s="88" customForma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6"/>
      <c r="AZ486" s="86"/>
      <c r="BA486" s="86"/>
      <c r="BB486" s="86"/>
      <c r="BC486" s="86"/>
      <c r="BD486" s="86"/>
      <c r="BE486" s="86"/>
      <c r="BF486" s="86"/>
      <c r="BG486" s="86"/>
    </row>
    <row r="487" spans="1:59" s="88" customForma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6"/>
      <c r="AZ487" s="86"/>
      <c r="BA487" s="86"/>
      <c r="BB487" s="86"/>
      <c r="BC487" s="86"/>
      <c r="BD487" s="86"/>
      <c r="BE487" s="86"/>
      <c r="BF487" s="86"/>
      <c r="BG487" s="86"/>
    </row>
    <row r="488" spans="1:59" s="88" customForma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6"/>
      <c r="AZ488" s="86"/>
      <c r="BA488" s="86"/>
      <c r="BB488" s="86"/>
      <c r="BC488" s="86"/>
      <c r="BD488" s="86"/>
      <c r="BE488" s="86"/>
      <c r="BF488" s="86"/>
      <c r="BG488" s="86"/>
    </row>
    <row r="489" spans="1:59" s="88" customForma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6"/>
      <c r="AZ489" s="86"/>
      <c r="BA489" s="86"/>
      <c r="BB489" s="86"/>
      <c r="BC489" s="86"/>
      <c r="BD489" s="86"/>
      <c r="BE489" s="86"/>
      <c r="BF489" s="86"/>
      <c r="BG489" s="86"/>
    </row>
    <row r="490" spans="1:59" s="88" customForma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6"/>
      <c r="AZ490" s="86"/>
      <c r="BA490" s="86"/>
      <c r="BB490" s="86"/>
      <c r="BC490" s="86"/>
      <c r="BD490" s="86"/>
      <c r="BE490" s="86"/>
      <c r="BF490" s="86"/>
      <c r="BG490" s="86"/>
    </row>
    <row r="491" spans="1:59" s="88" customForma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6"/>
      <c r="AZ491" s="86"/>
      <c r="BA491" s="86"/>
      <c r="BB491" s="86"/>
      <c r="BC491" s="86"/>
      <c r="BD491" s="86"/>
      <c r="BE491" s="86"/>
      <c r="BF491" s="86"/>
      <c r="BG491" s="86"/>
    </row>
    <row r="492" spans="1:59" s="88" customForma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6"/>
      <c r="AZ492" s="86"/>
      <c r="BA492" s="86"/>
      <c r="BB492" s="86"/>
      <c r="BC492" s="86"/>
      <c r="BD492" s="86"/>
      <c r="BE492" s="86"/>
      <c r="BF492" s="86"/>
      <c r="BG492" s="86"/>
    </row>
    <row r="493" spans="1:59" s="88" customForma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6"/>
      <c r="AZ493" s="86"/>
      <c r="BA493" s="86"/>
      <c r="BB493" s="86"/>
      <c r="BC493" s="86"/>
      <c r="BD493" s="86"/>
      <c r="BE493" s="86"/>
      <c r="BF493" s="86"/>
      <c r="BG493" s="86"/>
    </row>
    <row r="494" spans="1:59" s="88" customForma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6"/>
      <c r="AZ494" s="86"/>
      <c r="BA494" s="86"/>
      <c r="BB494" s="86"/>
      <c r="BC494" s="86"/>
      <c r="BD494" s="86"/>
      <c r="BE494" s="86"/>
      <c r="BF494" s="86"/>
      <c r="BG494" s="86"/>
    </row>
    <row r="495" spans="1:59" s="88" customForma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6"/>
      <c r="AZ495" s="86"/>
      <c r="BA495" s="86"/>
      <c r="BB495" s="86"/>
      <c r="BC495" s="86"/>
      <c r="BD495" s="86"/>
      <c r="BE495" s="86"/>
      <c r="BF495" s="86"/>
      <c r="BG495" s="86"/>
    </row>
    <row r="496" spans="1:59" s="88" customForma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6"/>
      <c r="AZ496" s="86"/>
      <c r="BA496" s="86"/>
      <c r="BB496" s="86"/>
      <c r="BC496" s="86"/>
      <c r="BD496" s="86"/>
      <c r="BE496" s="86"/>
      <c r="BF496" s="86"/>
      <c r="BG496" s="86"/>
    </row>
    <row r="497" spans="1:59" s="88" customForma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6"/>
      <c r="AZ497" s="86"/>
      <c r="BA497" s="86"/>
      <c r="BB497" s="86"/>
      <c r="BC497" s="86"/>
      <c r="BD497" s="86"/>
      <c r="BE497" s="86"/>
      <c r="BF497" s="86"/>
      <c r="BG497" s="86"/>
    </row>
    <row r="498" spans="1:59" s="88" customForma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6"/>
      <c r="AZ498" s="86"/>
      <c r="BA498" s="86"/>
      <c r="BB498" s="86"/>
      <c r="BC498" s="86"/>
      <c r="BD498" s="86"/>
      <c r="BE498" s="86"/>
      <c r="BF498" s="86"/>
      <c r="BG498" s="86"/>
    </row>
    <row r="499" spans="1:59" s="88" customForma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6"/>
      <c r="AZ499" s="86"/>
      <c r="BA499" s="86"/>
      <c r="BB499" s="86"/>
      <c r="BC499" s="86"/>
      <c r="BD499" s="86"/>
      <c r="BE499" s="86"/>
      <c r="BF499" s="86"/>
      <c r="BG499" s="86"/>
    </row>
    <row r="500" spans="1:59" s="88" customForma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6"/>
      <c r="AZ500" s="86"/>
      <c r="BA500" s="86"/>
      <c r="BB500" s="86"/>
      <c r="BC500" s="86"/>
      <c r="BD500" s="86"/>
      <c r="BE500" s="86"/>
      <c r="BF500" s="86"/>
      <c r="BG500" s="86"/>
    </row>
    <row r="501" spans="1:59" s="88" customForma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6"/>
      <c r="AZ501" s="86"/>
      <c r="BA501" s="86"/>
      <c r="BB501" s="86"/>
      <c r="BC501" s="86"/>
      <c r="BD501" s="86"/>
      <c r="BE501" s="86"/>
      <c r="BF501" s="86"/>
      <c r="BG501" s="86"/>
    </row>
    <row r="502" spans="1:59" s="88" customForma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6"/>
      <c r="AZ502" s="86"/>
      <c r="BA502" s="86"/>
      <c r="BB502" s="86"/>
      <c r="BC502" s="86"/>
      <c r="BD502" s="86"/>
      <c r="BE502" s="86"/>
      <c r="BF502" s="86"/>
      <c r="BG502" s="86"/>
    </row>
    <row r="503" spans="1:59" s="88" customForma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6"/>
      <c r="AZ503" s="86"/>
      <c r="BA503" s="86"/>
      <c r="BB503" s="86"/>
      <c r="BC503" s="86"/>
      <c r="BD503" s="86"/>
      <c r="BE503" s="86"/>
      <c r="BF503" s="86"/>
      <c r="BG503" s="86"/>
    </row>
    <row r="504" spans="1:59" s="88" customForma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6"/>
      <c r="AZ504" s="86"/>
      <c r="BA504" s="86"/>
      <c r="BB504" s="86"/>
      <c r="BC504" s="86"/>
      <c r="BD504" s="86"/>
      <c r="BE504" s="86"/>
      <c r="BF504" s="86"/>
      <c r="BG504" s="86"/>
    </row>
    <row r="505" spans="1:59" s="88" customForma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6"/>
      <c r="AZ505" s="86"/>
      <c r="BA505" s="86"/>
      <c r="BB505" s="86"/>
      <c r="BC505" s="86"/>
      <c r="BD505" s="86"/>
      <c r="BE505" s="86"/>
      <c r="BF505" s="86"/>
      <c r="BG505" s="86"/>
    </row>
    <row r="506" spans="1:59" s="88" customForma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6"/>
      <c r="AZ506" s="86"/>
      <c r="BA506" s="86"/>
      <c r="BB506" s="86"/>
      <c r="BC506" s="86"/>
      <c r="BD506" s="86"/>
      <c r="BE506" s="86"/>
      <c r="BF506" s="86"/>
      <c r="BG506" s="86"/>
    </row>
    <row r="507" spans="1:59" s="88" customForma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6"/>
      <c r="AZ507" s="86"/>
      <c r="BA507" s="86"/>
      <c r="BB507" s="86"/>
      <c r="BC507" s="86"/>
      <c r="BD507" s="86"/>
      <c r="BE507" s="86"/>
      <c r="BF507" s="86"/>
      <c r="BG507" s="86"/>
    </row>
    <row r="508" spans="1:59" s="88" customForma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6"/>
      <c r="AZ508" s="86"/>
      <c r="BA508" s="86"/>
      <c r="BB508" s="86"/>
      <c r="BC508" s="86"/>
      <c r="BD508" s="86"/>
      <c r="BE508" s="86"/>
      <c r="BF508" s="86"/>
      <c r="BG508" s="86"/>
    </row>
    <row r="509" spans="1:59" s="88" customForma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6"/>
      <c r="AZ509" s="86"/>
      <c r="BA509" s="86"/>
      <c r="BB509" s="86"/>
      <c r="BC509" s="86"/>
      <c r="BD509" s="86"/>
      <c r="BE509" s="86"/>
      <c r="BF509" s="86"/>
      <c r="BG509" s="86"/>
    </row>
    <row r="510" spans="1:59" s="88" customForma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6"/>
      <c r="AZ510" s="86"/>
      <c r="BA510" s="86"/>
      <c r="BB510" s="86"/>
      <c r="BC510" s="86"/>
      <c r="BD510" s="86"/>
      <c r="BE510" s="86"/>
      <c r="BF510" s="86"/>
      <c r="BG510" s="86"/>
    </row>
    <row r="511" spans="1:59" s="88" customForma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6"/>
      <c r="AZ511" s="86"/>
      <c r="BA511" s="86"/>
      <c r="BB511" s="86"/>
      <c r="BC511" s="86"/>
      <c r="BD511" s="86"/>
      <c r="BE511" s="86"/>
      <c r="BF511" s="86"/>
      <c r="BG511" s="86"/>
    </row>
    <row r="512" spans="1:59" s="88" customForma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6"/>
      <c r="AZ512" s="86"/>
      <c r="BA512" s="86"/>
      <c r="BB512" s="86"/>
      <c r="BC512" s="86"/>
      <c r="BD512" s="86"/>
      <c r="BE512" s="86"/>
      <c r="BF512" s="86"/>
      <c r="BG512" s="86"/>
    </row>
    <row r="513" spans="1:59" s="88" customForma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6"/>
      <c r="AZ513" s="86"/>
      <c r="BA513" s="86"/>
      <c r="BB513" s="86"/>
      <c r="BC513" s="86"/>
      <c r="BD513" s="86"/>
      <c r="BE513" s="86"/>
      <c r="BF513" s="86"/>
      <c r="BG513" s="86"/>
    </row>
    <row r="514" spans="1:59" s="88" customForma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6"/>
      <c r="AZ514" s="86"/>
      <c r="BA514" s="86"/>
      <c r="BB514" s="86"/>
      <c r="BC514" s="86"/>
      <c r="BD514" s="86"/>
      <c r="BE514" s="86"/>
      <c r="BF514" s="86"/>
      <c r="BG514" s="86"/>
    </row>
    <row r="515" spans="1:59" s="88" customForma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6"/>
      <c r="AZ515" s="86"/>
      <c r="BA515" s="86"/>
      <c r="BB515" s="86"/>
      <c r="BC515" s="86"/>
      <c r="BD515" s="86"/>
      <c r="BE515" s="86"/>
      <c r="BF515" s="86"/>
      <c r="BG515" s="86"/>
    </row>
    <row r="516" spans="1:59" s="88" customForma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6"/>
      <c r="AZ516" s="86"/>
      <c r="BA516" s="86"/>
      <c r="BB516" s="86"/>
      <c r="BC516" s="86"/>
      <c r="BD516" s="86"/>
      <c r="BE516" s="86"/>
      <c r="BF516" s="86"/>
      <c r="BG516" s="86"/>
    </row>
    <row r="517" spans="1:59" s="88" customForma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6"/>
      <c r="AZ517" s="86"/>
      <c r="BA517" s="86"/>
      <c r="BB517" s="86"/>
      <c r="BC517" s="86"/>
      <c r="BD517" s="86"/>
      <c r="BE517" s="86"/>
      <c r="BF517" s="86"/>
      <c r="BG517" s="86"/>
    </row>
    <row r="518" spans="1:59" s="88" customForma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6"/>
      <c r="AZ518" s="86"/>
      <c r="BA518" s="86"/>
      <c r="BB518" s="86"/>
      <c r="BC518" s="86"/>
      <c r="BD518" s="86"/>
      <c r="BE518" s="86"/>
      <c r="BF518" s="86"/>
      <c r="BG518" s="86"/>
    </row>
    <row r="519" spans="1:59" s="88" customForma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6"/>
      <c r="AZ519" s="86"/>
      <c r="BA519" s="86"/>
      <c r="BB519" s="86"/>
      <c r="BC519" s="86"/>
      <c r="BD519" s="86"/>
      <c r="BE519" s="86"/>
      <c r="BF519" s="86"/>
      <c r="BG519" s="86"/>
    </row>
    <row r="520" spans="1:59" s="88" customForma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6"/>
      <c r="AZ520" s="86"/>
      <c r="BA520" s="86"/>
      <c r="BB520" s="86"/>
      <c r="BC520" s="86"/>
      <c r="BD520" s="86"/>
      <c r="BE520" s="86"/>
      <c r="BF520" s="86"/>
      <c r="BG520" s="86"/>
    </row>
    <row r="521" spans="1:59" s="88" customForma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6"/>
      <c r="AZ521" s="86"/>
      <c r="BA521" s="86"/>
      <c r="BB521" s="86"/>
      <c r="BC521" s="86"/>
      <c r="BD521" s="86"/>
      <c r="BE521" s="86"/>
      <c r="BF521" s="86"/>
      <c r="BG521" s="86"/>
    </row>
    <row r="522" spans="1:59" s="88" customForma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6"/>
      <c r="AZ522" s="86"/>
      <c r="BA522" s="86"/>
      <c r="BB522" s="86"/>
      <c r="BC522" s="86"/>
      <c r="BD522" s="86"/>
      <c r="BE522" s="86"/>
      <c r="BF522" s="86"/>
      <c r="BG522" s="86"/>
    </row>
    <row r="523" spans="1:59" s="88" customForma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6"/>
      <c r="AZ523" s="86"/>
      <c r="BA523" s="86"/>
      <c r="BB523" s="86"/>
      <c r="BC523" s="86"/>
      <c r="BD523" s="86"/>
      <c r="BE523" s="86"/>
      <c r="BF523" s="86"/>
      <c r="BG523" s="86"/>
    </row>
    <row r="524" spans="1:59" s="88" customForma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6"/>
      <c r="AZ524" s="86"/>
      <c r="BA524" s="86"/>
      <c r="BB524" s="86"/>
      <c r="BC524" s="86"/>
      <c r="BD524" s="86"/>
      <c r="BE524" s="86"/>
      <c r="BF524" s="86"/>
      <c r="BG524" s="86"/>
    </row>
    <row r="525" spans="1:59" s="88" customForma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6"/>
      <c r="AZ525" s="86"/>
      <c r="BA525" s="86"/>
      <c r="BB525" s="86"/>
      <c r="BC525" s="86"/>
      <c r="BD525" s="86"/>
      <c r="BE525" s="86"/>
      <c r="BF525" s="86"/>
      <c r="BG525" s="86"/>
    </row>
    <row r="526" spans="1:59" s="88" customForma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6"/>
      <c r="AZ526" s="86"/>
      <c r="BA526" s="86"/>
      <c r="BB526" s="86"/>
      <c r="BC526" s="86"/>
      <c r="BD526" s="86"/>
      <c r="BE526" s="86"/>
      <c r="BF526" s="86"/>
      <c r="BG526" s="86"/>
    </row>
    <row r="527" spans="1:59" s="88" customForma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6"/>
      <c r="AZ527" s="86"/>
      <c r="BA527" s="86"/>
      <c r="BB527" s="86"/>
      <c r="BC527" s="86"/>
      <c r="BD527" s="86"/>
      <c r="BE527" s="86"/>
      <c r="BF527" s="86"/>
      <c r="BG527" s="86"/>
    </row>
    <row r="528" spans="1:59" s="88" customForma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6"/>
      <c r="AZ528" s="86"/>
      <c r="BA528" s="86"/>
      <c r="BB528" s="86"/>
      <c r="BC528" s="86"/>
      <c r="BD528" s="86"/>
      <c r="BE528" s="86"/>
      <c r="BF528" s="86"/>
      <c r="BG528" s="86"/>
    </row>
    <row r="529" spans="1:59" s="88" customForma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6"/>
      <c r="AZ529" s="86"/>
      <c r="BA529" s="86"/>
      <c r="BB529" s="86"/>
      <c r="BC529" s="86"/>
      <c r="BD529" s="86"/>
      <c r="BE529" s="86"/>
      <c r="BF529" s="86"/>
      <c r="BG529" s="86"/>
    </row>
    <row r="530" spans="1:59" s="88" customForma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6"/>
      <c r="AZ530" s="86"/>
      <c r="BA530" s="86"/>
      <c r="BB530" s="86"/>
      <c r="BC530" s="86"/>
      <c r="BD530" s="86"/>
      <c r="BE530" s="86"/>
      <c r="BF530" s="86"/>
      <c r="BG530" s="86"/>
    </row>
    <row r="531" spans="1:59" s="88" customForma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6"/>
      <c r="AZ531" s="86"/>
      <c r="BA531" s="86"/>
      <c r="BB531" s="86"/>
      <c r="BC531" s="86"/>
      <c r="BD531" s="86"/>
      <c r="BE531" s="86"/>
      <c r="BF531" s="86"/>
      <c r="BG531" s="86"/>
    </row>
    <row r="532" spans="1:59" s="88" customForma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6"/>
      <c r="AZ532" s="86"/>
      <c r="BA532" s="86"/>
      <c r="BB532" s="86"/>
      <c r="BC532" s="86"/>
      <c r="BD532" s="86"/>
      <c r="BE532" s="86"/>
      <c r="BF532" s="86"/>
      <c r="BG532" s="86"/>
    </row>
    <row r="533" spans="1:59" s="88" customForma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6"/>
      <c r="AZ533" s="86"/>
      <c r="BA533" s="86"/>
      <c r="BB533" s="86"/>
      <c r="BC533" s="86"/>
      <c r="BD533" s="86"/>
      <c r="BE533" s="86"/>
      <c r="BF533" s="86"/>
      <c r="BG533" s="86"/>
    </row>
    <row r="534" spans="1:59" s="88" customForma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6"/>
      <c r="AZ534" s="86"/>
      <c r="BA534" s="86"/>
      <c r="BB534" s="86"/>
      <c r="BC534" s="86"/>
      <c r="BD534" s="86"/>
      <c r="BE534" s="86"/>
      <c r="BF534" s="86"/>
      <c r="BG534" s="86"/>
    </row>
    <row r="535" spans="1:59" s="88" customForma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6"/>
      <c r="AZ535" s="86"/>
      <c r="BA535" s="86"/>
      <c r="BB535" s="86"/>
      <c r="BC535" s="86"/>
      <c r="BD535" s="86"/>
      <c r="BE535" s="86"/>
      <c r="BF535" s="86"/>
      <c r="BG535" s="86"/>
    </row>
    <row r="536" spans="1:59" s="88" customForma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6"/>
      <c r="AZ536" s="86"/>
      <c r="BA536" s="86"/>
      <c r="BB536" s="86"/>
      <c r="BC536" s="86"/>
      <c r="BD536" s="86"/>
      <c r="BE536" s="86"/>
      <c r="BF536" s="86"/>
      <c r="BG536" s="86"/>
    </row>
    <row r="537" spans="1:59" s="88" customForma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6"/>
      <c r="AZ537" s="86"/>
      <c r="BA537" s="86"/>
      <c r="BB537" s="86"/>
      <c r="BC537" s="86"/>
      <c r="BD537" s="86"/>
      <c r="BE537" s="86"/>
      <c r="BF537" s="86"/>
      <c r="BG537" s="86"/>
    </row>
    <row r="538" spans="1:59" s="88" customForma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6"/>
      <c r="AZ538" s="86"/>
      <c r="BA538" s="86"/>
      <c r="BB538" s="86"/>
      <c r="BC538" s="86"/>
      <c r="BD538" s="86"/>
      <c r="BE538" s="86"/>
      <c r="BF538" s="86"/>
      <c r="BG538" s="86"/>
    </row>
    <row r="539" spans="1:59" s="88" customForma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6"/>
      <c r="AZ539" s="86"/>
      <c r="BA539" s="86"/>
      <c r="BB539" s="86"/>
      <c r="BC539" s="86"/>
      <c r="BD539" s="86"/>
      <c r="BE539" s="86"/>
      <c r="BF539" s="86"/>
      <c r="BG539" s="86"/>
    </row>
    <row r="540" spans="1:59" s="88" customForma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6"/>
      <c r="AZ540" s="86"/>
      <c r="BA540" s="86"/>
      <c r="BB540" s="86"/>
      <c r="BC540" s="86"/>
      <c r="BD540" s="86"/>
      <c r="BE540" s="86"/>
      <c r="BF540" s="86"/>
      <c r="BG540" s="86"/>
    </row>
    <row r="541" spans="1:59" s="88" customForma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6"/>
      <c r="AZ541" s="86"/>
      <c r="BA541" s="86"/>
      <c r="BB541" s="86"/>
      <c r="BC541" s="86"/>
      <c r="BD541" s="86"/>
      <c r="BE541" s="86"/>
      <c r="BF541" s="86"/>
      <c r="BG541" s="86"/>
    </row>
    <row r="542" spans="1:59" s="88" customForma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6"/>
      <c r="AZ542" s="86"/>
      <c r="BA542" s="86"/>
      <c r="BB542" s="86"/>
      <c r="BC542" s="86"/>
      <c r="BD542" s="86"/>
      <c r="BE542" s="86"/>
      <c r="BF542" s="86"/>
      <c r="BG542" s="86"/>
    </row>
    <row r="543" spans="1:59" s="88" customForma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6"/>
      <c r="AZ543" s="86"/>
      <c r="BA543" s="86"/>
      <c r="BB543" s="86"/>
      <c r="BC543" s="86"/>
      <c r="BD543" s="86"/>
      <c r="BE543" s="86"/>
      <c r="BF543" s="86"/>
      <c r="BG543" s="86"/>
    </row>
    <row r="544" spans="1:59" s="88" customForma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6"/>
      <c r="AZ544" s="86"/>
      <c r="BA544" s="86"/>
      <c r="BB544" s="86"/>
      <c r="BC544" s="86"/>
      <c r="BD544" s="86"/>
      <c r="BE544" s="86"/>
      <c r="BF544" s="86"/>
      <c r="BG544" s="86"/>
    </row>
    <row r="545" spans="1:59" s="88" customForma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6"/>
      <c r="AZ545" s="86"/>
      <c r="BA545" s="86"/>
      <c r="BB545" s="86"/>
      <c r="BC545" s="86"/>
      <c r="BD545" s="86"/>
      <c r="BE545" s="86"/>
      <c r="BF545" s="86"/>
      <c r="BG545" s="86"/>
    </row>
    <row r="546" spans="1:59" s="88" customForma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6"/>
      <c r="AZ546" s="86"/>
      <c r="BA546" s="86"/>
      <c r="BB546" s="86"/>
      <c r="BC546" s="86"/>
      <c r="BD546" s="86"/>
      <c r="BE546" s="86"/>
      <c r="BF546" s="86"/>
      <c r="BG546" s="86"/>
    </row>
    <row r="547" spans="1:59" s="88" customForma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6"/>
      <c r="AZ547" s="86"/>
      <c r="BA547" s="86"/>
      <c r="BB547" s="86"/>
      <c r="BC547" s="86"/>
      <c r="BD547" s="86"/>
      <c r="BE547" s="86"/>
      <c r="BF547" s="86"/>
      <c r="BG547" s="86"/>
    </row>
    <row r="548" spans="1:59" s="88" customForma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6"/>
      <c r="AZ548" s="86"/>
      <c r="BA548" s="86"/>
      <c r="BB548" s="86"/>
      <c r="BC548" s="86"/>
      <c r="BD548" s="86"/>
      <c r="BE548" s="86"/>
      <c r="BF548" s="86"/>
      <c r="BG548" s="86"/>
    </row>
    <row r="549" spans="1:59" s="88" customForma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6"/>
      <c r="AZ549" s="86"/>
      <c r="BA549" s="86"/>
      <c r="BB549" s="86"/>
      <c r="BC549" s="86"/>
      <c r="BD549" s="86"/>
      <c r="BE549" s="86"/>
      <c r="BF549" s="86"/>
      <c r="BG549" s="86"/>
    </row>
    <row r="550" spans="1:59" s="88" customForma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6"/>
      <c r="AZ550" s="86"/>
      <c r="BA550" s="86"/>
      <c r="BB550" s="86"/>
      <c r="BC550" s="86"/>
      <c r="BD550" s="86"/>
      <c r="BE550" s="86"/>
      <c r="BF550" s="86"/>
      <c r="BG550" s="86"/>
    </row>
    <row r="551" spans="1:59" s="88" customForma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6"/>
      <c r="AZ551" s="86"/>
      <c r="BA551" s="86"/>
      <c r="BB551" s="86"/>
      <c r="BC551" s="86"/>
      <c r="BD551" s="86"/>
      <c r="BE551" s="86"/>
      <c r="BF551" s="86"/>
      <c r="BG551" s="86"/>
    </row>
    <row r="552" spans="1:59" s="88" customForma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6"/>
      <c r="AZ552" s="86"/>
      <c r="BA552" s="86"/>
      <c r="BB552" s="86"/>
      <c r="BC552" s="86"/>
      <c r="BD552" s="86"/>
      <c r="BE552" s="86"/>
      <c r="BF552" s="86"/>
      <c r="BG552" s="86"/>
    </row>
    <row r="553" spans="1:59" s="88" customForma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6"/>
      <c r="AZ553" s="86"/>
      <c r="BA553" s="86"/>
      <c r="BB553" s="86"/>
      <c r="BC553" s="86"/>
      <c r="BD553" s="86"/>
      <c r="BE553" s="86"/>
      <c r="BF553" s="86"/>
      <c r="BG553" s="86"/>
    </row>
    <row r="554" spans="1:59" s="88" customForma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6"/>
      <c r="AZ554" s="86"/>
      <c r="BA554" s="86"/>
      <c r="BB554" s="86"/>
      <c r="BC554" s="86"/>
      <c r="BD554" s="86"/>
      <c r="BE554" s="86"/>
      <c r="BF554" s="86"/>
      <c r="BG554" s="86"/>
    </row>
    <row r="555" spans="1:59" s="88" customForma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6"/>
      <c r="AZ555" s="86"/>
      <c r="BA555" s="86"/>
      <c r="BB555" s="86"/>
      <c r="BC555" s="86"/>
      <c r="BD555" s="86"/>
      <c r="BE555" s="86"/>
      <c r="BF555" s="86"/>
      <c r="BG555" s="86"/>
    </row>
    <row r="556" spans="1:59" s="88" customForma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6"/>
      <c r="AZ556" s="86"/>
      <c r="BA556" s="86"/>
      <c r="BB556" s="86"/>
      <c r="BC556" s="86"/>
      <c r="BD556" s="86"/>
      <c r="BE556" s="86"/>
      <c r="BF556" s="86"/>
      <c r="BG556" s="86"/>
    </row>
    <row r="557" spans="1:59" s="88" customForma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6"/>
      <c r="AZ557" s="86"/>
      <c r="BA557" s="86"/>
      <c r="BB557" s="86"/>
      <c r="BC557" s="86"/>
      <c r="BD557" s="86"/>
      <c r="BE557" s="86"/>
      <c r="BF557" s="86"/>
      <c r="BG557" s="86"/>
    </row>
    <row r="558" spans="1:59" s="88" customForma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6"/>
      <c r="AZ558" s="86"/>
      <c r="BA558" s="86"/>
      <c r="BB558" s="86"/>
      <c r="BC558" s="86"/>
      <c r="BD558" s="86"/>
      <c r="BE558" s="86"/>
      <c r="BF558" s="86"/>
      <c r="BG558" s="86"/>
    </row>
    <row r="559" spans="1:59" s="88" customForma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6"/>
      <c r="AZ559" s="86"/>
      <c r="BA559" s="86"/>
      <c r="BB559" s="86"/>
      <c r="BC559" s="86"/>
      <c r="BD559" s="86"/>
      <c r="BE559" s="86"/>
      <c r="BF559" s="86"/>
      <c r="BG559" s="86"/>
    </row>
    <row r="560" spans="1:59" s="88" customForma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6"/>
      <c r="AZ560" s="86"/>
      <c r="BA560" s="86"/>
      <c r="BB560" s="86"/>
      <c r="BC560" s="86"/>
      <c r="BD560" s="86"/>
      <c r="BE560" s="86"/>
      <c r="BF560" s="86"/>
      <c r="BG560" s="86"/>
    </row>
    <row r="561" spans="1:59" s="88" customForma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6"/>
      <c r="AZ561" s="86"/>
      <c r="BA561" s="86"/>
      <c r="BB561" s="86"/>
      <c r="BC561" s="86"/>
      <c r="BD561" s="86"/>
      <c r="BE561" s="86"/>
      <c r="BF561" s="86"/>
      <c r="BG561" s="86"/>
    </row>
    <row r="562" spans="1:59" s="88" customForma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6"/>
      <c r="AZ562" s="86"/>
      <c r="BA562" s="86"/>
      <c r="BB562" s="86"/>
      <c r="BC562" s="86"/>
      <c r="BD562" s="86"/>
      <c r="BE562" s="86"/>
      <c r="BF562" s="86"/>
      <c r="BG562" s="86"/>
    </row>
    <row r="563" spans="1:59" s="88" customForma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6"/>
      <c r="AZ563" s="86"/>
      <c r="BA563" s="86"/>
      <c r="BB563" s="86"/>
      <c r="BC563" s="86"/>
      <c r="BD563" s="86"/>
      <c r="BE563" s="86"/>
      <c r="BF563" s="86"/>
      <c r="BG563" s="86"/>
    </row>
    <row r="564" spans="1:59" s="88" customForma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6"/>
      <c r="AZ564" s="86"/>
      <c r="BA564" s="86"/>
      <c r="BB564" s="86"/>
      <c r="BC564" s="86"/>
      <c r="BD564" s="86"/>
      <c r="BE564" s="86"/>
      <c r="BF564" s="86"/>
      <c r="BG564" s="86"/>
    </row>
    <row r="565" spans="1:59" s="88" customForma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6"/>
      <c r="AZ565" s="86"/>
      <c r="BA565" s="86"/>
      <c r="BB565" s="86"/>
      <c r="BC565" s="86"/>
      <c r="BD565" s="86"/>
      <c r="BE565" s="86"/>
      <c r="BF565" s="86"/>
      <c r="BG565" s="86"/>
    </row>
    <row r="566" spans="1:59" s="88" customForma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6"/>
      <c r="AZ566" s="86"/>
      <c r="BA566" s="86"/>
      <c r="BB566" s="86"/>
      <c r="BC566" s="86"/>
      <c r="BD566" s="86"/>
      <c r="BE566" s="86"/>
      <c r="BF566" s="86"/>
      <c r="BG566" s="86"/>
    </row>
    <row r="567" spans="1:59" s="88" customForma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6"/>
      <c r="AZ567" s="86"/>
      <c r="BA567" s="86"/>
      <c r="BB567" s="86"/>
      <c r="BC567" s="86"/>
      <c r="BD567" s="86"/>
      <c r="BE567" s="86"/>
      <c r="BF567" s="86"/>
      <c r="BG567" s="86"/>
    </row>
    <row r="568" spans="1:59" s="88" customForma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6"/>
      <c r="AZ568" s="86"/>
      <c r="BA568" s="86"/>
      <c r="BB568" s="86"/>
      <c r="BC568" s="86"/>
      <c r="BD568" s="86"/>
      <c r="BE568" s="86"/>
      <c r="BF568" s="86"/>
      <c r="BG568" s="86"/>
    </row>
    <row r="569" spans="1:59" s="88" customForma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6"/>
      <c r="AZ569" s="86"/>
      <c r="BA569" s="86"/>
      <c r="BB569" s="86"/>
      <c r="BC569" s="86"/>
      <c r="BD569" s="86"/>
      <c r="BE569" s="86"/>
      <c r="BF569" s="86"/>
      <c r="BG569" s="86"/>
    </row>
    <row r="570" spans="1:59" s="88" customFormat="1" x14ac:dyDescent="0.2">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6"/>
      <c r="AX570" s="86"/>
      <c r="AY570" s="86"/>
      <c r="AZ570" s="86"/>
      <c r="BA570" s="86"/>
      <c r="BB570" s="86"/>
      <c r="BC570" s="86"/>
      <c r="BD570" s="86"/>
      <c r="BE570" s="86"/>
      <c r="BF570" s="86"/>
      <c r="BG570" s="86"/>
    </row>
    <row r="571" spans="1:59" s="88" customFormat="1" x14ac:dyDescent="0.2">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6"/>
      <c r="AX571" s="86"/>
      <c r="AY571" s="86"/>
      <c r="AZ571" s="86"/>
      <c r="BA571" s="86"/>
      <c r="BB571" s="86"/>
      <c r="BC571" s="86"/>
      <c r="BD571" s="86"/>
      <c r="BE571" s="86"/>
      <c r="BF571" s="86"/>
      <c r="BG571" s="86"/>
    </row>
    <row r="572" spans="1:59" s="88" customFormat="1" x14ac:dyDescent="0.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6"/>
      <c r="AX572" s="86"/>
      <c r="AY572" s="86"/>
      <c r="AZ572" s="86"/>
      <c r="BA572" s="86"/>
      <c r="BB572" s="86"/>
      <c r="BC572" s="86"/>
      <c r="BD572" s="86"/>
      <c r="BE572" s="86"/>
      <c r="BF572" s="86"/>
      <c r="BG572" s="86"/>
    </row>
    <row r="573" spans="1:59" s="88" customFormat="1" x14ac:dyDescent="0.2">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6"/>
      <c r="AX573" s="86"/>
      <c r="AY573" s="86"/>
      <c r="AZ573" s="86"/>
      <c r="BA573" s="86"/>
      <c r="BB573" s="86"/>
      <c r="BC573" s="86"/>
      <c r="BD573" s="86"/>
      <c r="BE573" s="86"/>
      <c r="BF573" s="86"/>
      <c r="BG573" s="86"/>
    </row>
    <row r="574" spans="1:59" s="88" customFormat="1" x14ac:dyDescent="0.2">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6"/>
      <c r="AX574" s="86"/>
      <c r="AY574" s="86"/>
      <c r="AZ574" s="86"/>
      <c r="BA574" s="86"/>
      <c r="BB574" s="86"/>
      <c r="BC574" s="86"/>
      <c r="BD574" s="86"/>
      <c r="BE574" s="86"/>
      <c r="BF574" s="86"/>
      <c r="BG574" s="86"/>
    </row>
    <row r="575" spans="1:59" s="88" customFormat="1" x14ac:dyDescent="0.2">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6"/>
      <c r="AX575" s="86"/>
      <c r="AY575" s="86"/>
      <c r="AZ575" s="86"/>
      <c r="BA575" s="86"/>
      <c r="BB575" s="86"/>
      <c r="BC575" s="86"/>
      <c r="BD575" s="86"/>
      <c r="BE575" s="86"/>
      <c r="BF575" s="86"/>
      <c r="BG575" s="86"/>
    </row>
    <row r="576" spans="1:59" s="88" customFormat="1" x14ac:dyDescent="0.2">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6"/>
      <c r="AX576" s="86"/>
      <c r="AY576" s="86"/>
      <c r="AZ576" s="86"/>
      <c r="BA576" s="86"/>
      <c r="BB576" s="86"/>
      <c r="BC576" s="86"/>
      <c r="BD576" s="86"/>
      <c r="BE576" s="86"/>
      <c r="BF576" s="86"/>
      <c r="BG576" s="86"/>
    </row>
    <row r="577" spans="1:59" s="88" customFormat="1" x14ac:dyDescent="0.2">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6"/>
      <c r="AX577" s="86"/>
      <c r="AY577" s="86"/>
      <c r="AZ577" s="86"/>
      <c r="BA577" s="86"/>
      <c r="BB577" s="86"/>
      <c r="BC577" s="86"/>
      <c r="BD577" s="86"/>
      <c r="BE577" s="86"/>
      <c r="BF577" s="86"/>
      <c r="BG577" s="86"/>
    </row>
    <row r="578" spans="1:59" s="88" customFormat="1" x14ac:dyDescent="0.2">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6"/>
      <c r="AX578" s="86"/>
      <c r="AY578" s="86"/>
      <c r="AZ578" s="86"/>
      <c r="BA578" s="86"/>
      <c r="BB578" s="86"/>
      <c r="BC578" s="86"/>
      <c r="BD578" s="86"/>
      <c r="BE578" s="86"/>
      <c r="BF578" s="86"/>
      <c r="BG578" s="86"/>
    </row>
    <row r="579" spans="1:59" s="88" customFormat="1" x14ac:dyDescent="0.2">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6"/>
      <c r="AX579" s="86"/>
      <c r="AY579" s="86"/>
      <c r="AZ579" s="86"/>
      <c r="BA579" s="86"/>
      <c r="BB579" s="86"/>
      <c r="BC579" s="86"/>
      <c r="BD579" s="86"/>
      <c r="BE579" s="86"/>
      <c r="BF579" s="86"/>
      <c r="BG579" s="86"/>
    </row>
    <row r="580" spans="1:59" s="88" customFormat="1" x14ac:dyDescent="0.2">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6"/>
      <c r="AX580" s="86"/>
      <c r="AY580" s="86"/>
      <c r="AZ580" s="86"/>
      <c r="BA580" s="86"/>
      <c r="BB580" s="86"/>
      <c r="BC580" s="86"/>
      <c r="BD580" s="86"/>
      <c r="BE580" s="86"/>
      <c r="BF580" s="86"/>
      <c r="BG580" s="86"/>
    </row>
    <row r="581" spans="1:59" s="88" customFormat="1" x14ac:dyDescent="0.2">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6"/>
      <c r="AX581" s="86"/>
      <c r="AY581" s="86"/>
      <c r="AZ581" s="86"/>
      <c r="BA581" s="86"/>
      <c r="BB581" s="86"/>
      <c r="BC581" s="86"/>
      <c r="BD581" s="86"/>
      <c r="BE581" s="86"/>
      <c r="BF581" s="86"/>
      <c r="BG581" s="86"/>
    </row>
    <row r="582" spans="1:59" s="88" customFormat="1" x14ac:dyDescent="0.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6"/>
      <c r="AX582" s="86"/>
      <c r="AY582" s="86"/>
      <c r="AZ582" s="86"/>
      <c r="BA582" s="86"/>
      <c r="BB582" s="86"/>
      <c r="BC582" s="86"/>
      <c r="BD582" s="86"/>
      <c r="BE582" s="86"/>
      <c r="BF582" s="86"/>
      <c r="BG582" s="86"/>
    </row>
    <row r="583" spans="1:59" s="88" customFormat="1" x14ac:dyDescent="0.2">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6"/>
      <c r="AX583" s="86"/>
      <c r="AY583" s="86"/>
      <c r="AZ583" s="86"/>
      <c r="BA583" s="86"/>
      <c r="BB583" s="86"/>
      <c r="BC583" s="86"/>
      <c r="BD583" s="86"/>
      <c r="BE583" s="86"/>
      <c r="BF583" s="86"/>
      <c r="BG583" s="86"/>
    </row>
    <row r="584" spans="1:59" s="88" customFormat="1" x14ac:dyDescent="0.2">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6"/>
      <c r="AX584" s="86"/>
      <c r="AY584" s="86"/>
      <c r="AZ584" s="86"/>
      <c r="BA584" s="86"/>
      <c r="BB584" s="86"/>
      <c r="BC584" s="86"/>
      <c r="BD584" s="86"/>
      <c r="BE584" s="86"/>
      <c r="BF584" s="86"/>
      <c r="BG584" s="86"/>
    </row>
    <row r="585" spans="1:59" s="88" customFormat="1" x14ac:dyDescent="0.2">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6"/>
      <c r="AX585" s="86"/>
      <c r="AY585" s="86"/>
      <c r="AZ585" s="86"/>
      <c r="BA585" s="86"/>
      <c r="BB585" s="86"/>
      <c r="BC585" s="86"/>
      <c r="BD585" s="86"/>
      <c r="BE585" s="86"/>
      <c r="BF585" s="86"/>
      <c r="BG585" s="86"/>
    </row>
    <row r="586" spans="1:59" s="88" customFormat="1" x14ac:dyDescent="0.2">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6"/>
      <c r="AX586" s="86"/>
      <c r="AY586" s="86"/>
      <c r="AZ586" s="86"/>
      <c r="BA586" s="86"/>
      <c r="BB586" s="86"/>
      <c r="BC586" s="86"/>
      <c r="BD586" s="86"/>
      <c r="BE586" s="86"/>
      <c r="BF586" s="86"/>
      <c r="BG586" s="86"/>
    </row>
    <row r="587" spans="1:59" s="88" customFormat="1" x14ac:dyDescent="0.2">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6"/>
      <c r="AX587" s="86"/>
      <c r="AY587" s="86"/>
      <c r="AZ587" s="86"/>
      <c r="BA587" s="86"/>
      <c r="BB587" s="86"/>
      <c r="BC587" s="86"/>
      <c r="BD587" s="86"/>
      <c r="BE587" s="86"/>
      <c r="BF587" s="86"/>
      <c r="BG587" s="86"/>
    </row>
    <row r="588" spans="1:59" s="88" customFormat="1" x14ac:dyDescent="0.2">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6"/>
      <c r="AX588" s="86"/>
      <c r="AY588" s="86"/>
      <c r="AZ588" s="86"/>
      <c r="BA588" s="86"/>
      <c r="BB588" s="86"/>
      <c r="BC588" s="86"/>
      <c r="BD588" s="86"/>
      <c r="BE588" s="86"/>
      <c r="BF588" s="86"/>
      <c r="BG588" s="86"/>
    </row>
    <row r="589" spans="1:59" s="88" customFormat="1" x14ac:dyDescent="0.2">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6"/>
      <c r="AX589" s="86"/>
      <c r="AY589" s="86"/>
      <c r="AZ589" s="86"/>
      <c r="BA589" s="86"/>
      <c r="BB589" s="86"/>
      <c r="BC589" s="86"/>
      <c r="BD589" s="86"/>
      <c r="BE589" s="86"/>
      <c r="BF589" s="86"/>
      <c r="BG589" s="86"/>
    </row>
    <row r="590" spans="1:59" s="88" customFormat="1" x14ac:dyDescent="0.2">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6"/>
      <c r="AX590" s="86"/>
      <c r="AY590" s="86"/>
      <c r="AZ590" s="86"/>
      <c r="BA590" s="86"/>
      <c r="BB590" s="86"/>
      <c r="BC590" s="86"/>
      <c r="BD590" s="86"/>
      <c r="BE590" s="86"/>
      <c r="BF590" s="86"/>
      <c r="BG590" s="86"/>
    </row>
    <row r="591" spans="1:59" s="88" customFormat="1" x14ac:dyDescent="0.2">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6"/>
      <c r="AX591" s="86"/>
      <c r="AY591" s="86"/>
      <c r="AZ591" s="86"/>
      <c r="BA591" s="86"/>
      <c r="BB591" s="86"/>
      <c r="BC591" s="86"/>
      <c r="BD591" s="86"/>
      <c r="BE591" s="86"/>
      <c r="BF591" s="86"/>
      <c r="BG591" s="86"/>
    </row>
    <row r="592" spans="1:59" s="88" customFormat="1" x14ac:dyDescent="0.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6"/>
      <c r="AX592" s="86"/>
      <c r="AY592" s="86"/>
      <c r="AZ592" s="86"/>
      <c r="BA592" s="86"/>
      <c r="BB592" s="86"/>
      <c r="BC592" s="86"/>
      <c r="BD592" s="86"/>
      <c r="BE592" s="86"/>
      <c r="BF592" s="86"/>
      <c r="BG592" s="86"/>
    </row>
    <row r="593" spans="1:59" s="88" customFormat="1" x14ac:dyDescent="0.2">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6"/>
      <c r="AX593" s="86"/>
      <c r="AY593" s="86"/>
      <c r="AZ593" s="86"/>
      <c r="BA593" s="86"/>
      <c r="BB593" s="86"/>
      <c r="BC593" s="86"/>
      <c r="BD593" s="86"/>
      <c r="BE593" s="86"/>
      <c r="BF593" s="86"/>
      <c r="BG593" s="86"/>
    </row>
    <row r="594" spans="1:59" s="88" customFormat="1" x14ac:dyDescent="0.2">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6"/>
      <c r="AX594" s="86"/>
      <c r="AY594" s="86"/>
      <c r="AZ594" s="86"/>
      <c r="BA594" s="86"/>
      <c r="BB594" s="86"/>
      <c r="BC594" s="86"/>
      <c r="BD594" s="86"/>
      <c r="BE594" s="86"/>
      <c r="BF594" s="86"/>
      <c r="BG594" s="86"/>
    </row>
    <row r="595" spans="1:59" s="88" customFormat="1" x14ac:dyDescent="0.2">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6"/>
      <c r="AX595" s="86"/>
      <c r="AY595" s="86"/>
      <c r="AZ595" s="86"/>
      <c r="BA595" s="86"/>
      <c r="BB595" s="86"/>
      <c r="BC595" s="86"/>
      <c r="BD595" s="86"/>
      <c r="BE595" s="86"/>
      <c r="BF595" s="86"/>
      <c r="BG595" s="86"/>
    </row>
    <row r="596" spans="1:59" s="88" customFormat="1" x14ac:dyDescent="0.2">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6"/>
      <c r="AD596" s="126"/>
      <c r="AE596" s="125"/>
      <c r="AF596" s="125"/>
      <c r="AG596" s="125"/>
      <c r="AH596" s="125"/>
      <c r="AI596" s="125"/>
      <c r="AJ596" s="125"/>
      <c r="AK596" s="125"/>
      <c r="AL596" s="125"/>
      <c r="AM596" s="125"/>
      <c r="AP596" s="86"/>
      <c r="AQ596" s="86"/>
      <c r="AR596" s="86"/>
      <c r="AS596" s="86"/>
      <c r="AT596" s="86"/>
      <c r="AU596" s="86"/>
      <c r="AV596" s="86"/>
      <c r="AW596" s="86"/>
      <c r="AX596" s="86"/>
      <c r="AY596" s="86"/>
      <c r="AZ596" s="86"/>
      <c r="BA596" s="86"/>
      <c r="BB596" s="86"/>
      <c r="BC596" s="86"/>
      <c r="BD596" s="86"/>
      <c r="BE596" s="86"/>
      <c r="BF596" s="86"/>
      <c r="BG596" s="86"/>
    </row>
    <row r="597" spans="1:59" s="88" customFormat="1" x14ac:dyDescent="0.2">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6"/>
      <c r="AD597" s="126"/>
      <c r="AE597" s="125"/>
      <c r="AF597" s="125"/>
      <c r="AG597" s="125"/>
      <c r="AH597" s="125"/>
      <c r="AI597" s="125"/>
      <c r="AJ597" s="125"/>
      <c r="AK597" s="125"/>
      <c r="AL597" s="125"/>
      <c r="AM597" s="125"/>
      <c r="AP597" s="86"/>
      <c r="AQ597" s="86"/>
      <c r="AR597" s="86"/>
      <c r="AS597" s="86"/>
      <c r="AT597" s="86"/>
      <c r="AU597" s="86"/>
      <c r="AV597" s="86"/>
      <c r="AW597" s="86"/>
      <c r="AX597" s="86"/>
      <c r="AY597" s="86"/>
      <c r="AZ597" s="86"/>
      <c r="BA597" s="86"/>
      <c r="BB597" s="86"/>
      <c r="BC597" s="86"/>
      <c r="BD597" s="86"/>
      <c r="BE597" s="86"/>
      <c r="BF597" s="86"/>
      <c r="BG597" s="86"/>
    </row>
    <row r="598" spans="1:59" s="88" customFormat="1" x14ac:dyDescent="0.2">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6"/>
      <c r="AD598" s="126"/>
      <c r="AE598" s="125"/>
      <c r="AF598" s="125"/>
      <c r="AG598" s="125"/>
      <c r="AH598" s="125"/>
      <c r="AI598" s="125"/>
      <c r="AJ598" s="125"/>
      <c r="AK598" s="125"/>
      <c r="AL598" s="125"/>
      <c r="AM598" s="125"/>
      <c r="AP598" s="86"/>
      <c r="AQ598" s="86"/>
      <c r="AR598" s="86"/>
      <c r="AS598" s="86"/>
      <c r="AT598" s="86"/>
      <c r="AU598" s="86"/>
      <c r="AV598" s="86"/>
      <c r="AW598" s="86"/>
      <c r="AX598" s="86"/>
      <c r="AY598" s="86"/>
      <c r="AZ598" s="86"/>
      <c r="BA598" s="86"/>
      <c r="BB598" s="86"/>
      <c r="BC598" s="86"/>
      <c r="BD598" s="86"/>
      <c r="BE598" s="86"/>
      <c r="BF598" s="86"/>
      <c r="BG598" s="86"/>
    </row>
    <row r="599" spans="1:59" s="88" customFormat="1" x14ac:dyDescent="0.2">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6"/>
      <c r="AD599" s="126"/>
      <c r="AE599" s="125"/>
      <c r="AF599" s="125"/>
      <c r="AG599" s="125"/>
      <c r="AH599" s="125"/>
      <c r="AI599" s="125"/>
      <c r="AJ599" s="125"/>
      <c r="AK599" s="125"/>
      <c r="AL599" s="125"/>
      <c r="AM599" s="125"/>
      <c r="AP599" s="86"/>
      <c r="AQ599" s="86"/>
      <c r="AR599" s="86"/>
      <c r="AS599" s="86"/>
      <c r="AT599" s="86"/>
      <c r="AU599" s="86"/>
      <c r="AV599" s="86"/>
      <c r="AW599" s="86"/>
      <c r="AX599" s="86"/>
      <c r="AY599" s="86"/>
      <c r="AZ599" s="86"/>
      <c r="BA599" s="86"/>
      <c r="BB599" s="86"/>
      <c r="BC599" s="86"/>
      <c r="BD599" s="86"/>
      <c r="BE599" s="86"/>
      <c r="BF599" s="86"/>
      <c r="BG599" s="86"/>
    </row>
    <row r="600" spans="1:59" s="88" customFormat="1" x14ac:dyDescent="0.2">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6"/>
      <c r="AD600" s="126"/>
      <c r="AE600" s="125"/>
      <c r="AF600" s="125"/>
      <c r="AG600" s="125"/>
      <c r="AH600" s="125"/>
      <c r="AI600" s="125"/>
      <c r="AJ600" s="125"/>
      <c r="AK600" s="125"/>
      <c r="AL600" s="125"/>
      <c r="AM600" s="125"/>
      <c r="AP600" s="86"/>
      <c r="AQ600" s="86"/>
      <c r="AR600" s="86"/>
      <c r="AS600" s="86"/>
      <c r="AT600" s="86"/>
      <c r="AU600" s="86"/>
      <c r="AV600" s="86"/>
      <c r="AW600" s="86"/>
      <c r="AX600" s="86"/>
      <c r="AY600" s="86"/>
      <c r="AZ600" s="86"/>
      <c r="BA600" s="86"/>
      <c r="BB600" s="86"/>
      <c r="BC600" s="86"/>
      <c r="BD600" s="86"/>
      <c r="BE600" s="86"/>
      <c r="BF600" s="86"/>
      <c r="BG600" s="86"/>
    </row>
    <row r="601" spans="1:59" s="88" customFormat="1" x14ac:dyDescent="0.2">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6"/>
      <c r="AD601" s="126"/>
      <c r="AE601" s="125"/>
      <c r="AF601" s="125"/>
      <c r="AG601" s="125"/>
      <c r="AH601" s="125"/>
      <c r="AI601" s="125"/>
      <c r="AJ601" s="125"/>
      <c r="AK601" s="125"/>
      <c r="AL601" s="125"/>
      <c r="AM601" s="125"/>
      <c r="AP601" s="86"/>
      <c r="AQ601" s="86"/>
      <c r="AR601" s="86"/>
      <c r="AS601" s="86"/>
      <c r="AT601" s="86"/>
      <c r="AU601" s="86"/>
      <c r="AV601" s="86"/>
      <c r="AW601" s="86"/>
      <c r="AX601" s="86"/>
      <c r="AY601" s="86"/>
      <c r="AZ601" s="86"/>
      <c r="BA601" s="86"/>
      <c r="BB601" s="86"/>
      <c r="BC601" s="86"/>
      <c r="BD601" s="86"/>
      <c r="BE601" s="86"/>
      <c r="BF601" s="86"/>
      <c r="BG601" s="86"/>
    </row>
    <row r="602" spans="1:59" s="88" customFormat="1" x14ac:dyDescent="0.2">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6"/>
      <c r="AD602" s="126"/>
      <c r="AE602" s="125"/>
      <c r="AF602" s="125"/>
      <c r="AG602" s="125"/>
      <c r="AH602" s="125"/>
      <c r="AI602" s="125"/>
      <c r="AJ602" s="125"/>
      <c r="AK602" s="125"/>
      <c r="AL602" s="125"/>
      <c r="AM602" s="125"/>
      <c r="AP602" s="86"/>
      <c r="AQ602" s="86"/>
      <c r="AR602" s="86"/>
      <c r="AS602" s="86"/>
      <c r="AT602" s="86"/>
      <c r="AU602" s="86"/>
      <c r="AV602" s="86"/>
      <c r="AW602" s="86"/>
      <c r="AX602" s="86"/>
      <c r="AY602" s="86"/>
      <c r="AZ602" s="86"/>
      <c r="BA602" s="86"/>
      <c r="BB602" s="86"/>
      <c r="BC602" s="86"/>
      <c r="BD602" s="86"/>
      <c r="BE602" s="86"/>
      <c r="BF602" s="86"/>
      <c r="BG602" s="86"/>
    </row>
    <row r="603" spans="1:59" s="88" customFormat="1" x14ac:dyDescent="0.2">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6"/>
      <c r="AD603" s="126"/>
      <c r="AE603" s="125"/>
      <c r="AF603" s="125"/>
      <c r="AG603" s="125"/>
      <c r="AH603" s="125"/>
      <c r="AI603" s="125"/>
      <c r="AJ603" s="125"/>
      <c r="AK603" s="125"/>
      <c r="AL603" s="125"/>
      <c r="AM603" s="125"/>
      <c r="AP603" s="86"/>
      <c r="AQ603" s="86"/>
      <c r="AR603" s="86"/>
      <c r="AS603" s="86"/>
      <c r="AT603" s="86"/>
      <c r="AU603" s="86"/>
      <c r="AV603" s="86"/>
      <c r="AW603" s="86"/>
      <c r="AX603" s="86"/>
      <c r="AY603" s="86"/>
      <c r="AZ603" s="86"/>
      <c r="BA603" s="86"/>
      <c r="BB603" s="86"/>
      <c r="BC603" s="86"/>
      <c r="BD603" s="86"/>
      <c r="BE603" s="86"/>
      <c r="BF603" s="86"/>
      <c r="BG603" s="86"/>
    </row>
    <row r="604" spans="1:59" s="88" customFormat="1" x14ac:dyDescent="0.2">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6"/>
      <c r="AD604" s="126"/>
      <c r="AE604" s="125"/>
      <c r="AF604" s="125"/>
      <c r="AG604" s="125"/>
      <c r="AH604" s="125"/>
      <c r="AI604" s="125"/>
      <c r="AJ604" s="125"/>
      <c r="AK604" s="125"/>
      <c r="AL604" s="125"/>
      <c r="AM604" s="125"/>
      <c r="AP604" s="86"/>
      <c r="AQ604" s="86"/>
      <c r="AR604" s="86"/>
      <c r="AS604" s="86"/>
      <c r="AT604" s="86"/>
      <c r="AU604" s="86"/>
      <c r="AV604" s="86"/>
      <c r="AW604" s="86"/>
      <c r="AX604" s="86"/>
      <c r="AY604" s="86"/>
      <c r="AZ604" s="86"/>
      <c r="BA604" s="86"/>
      <c r="BB604" s="86"/>
      <c r="BC604" s="86"/>
      <c r="BD604" s="86"/>
      <c r="BE604" s="86"/>
      <c r="BF604" s="86"/>
      <c r="BG604" s="86"/>
    </row>
    <row r="605" spans="1:59" s="88" customFormat="1" x14ac:dyDescent="0.2">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6"/>
      <c r="AD605" s="126"/>
      <c r="AE605" s="125"/>
      <c r="AF605" s="125"/>
      <c r="AG605" s="125"/>
      <c r="AH605" s="125"/>
      <c r="AI605" s="125"/>
      <c r="AJ605" s="125"/>
      <c r="AK605" s="125"/>
      <c r="AL605" s="125"/>
      <c r="AM605" s="125"/>
      <c r="AP605" s="86"/>
      <c r="AQ605" s="86"/>
      <c r="AR605" s="86"/>
      <c r="AS605" s="86"/>
      <c r="AT605" s="86"/>
      <c r="AU605" s="86"/>
      <c r="AV605" s="86"/>
      <c r="AW605" s="86"/>
      <c r="AX605" s="86"/>
      <c r="AY605" s="86"/>
      <c r="AZ605" s="86"/>
      <c r="BA605" s="86"/>
      <c r="BB605" s="86"/>
      <c r="BC605" s="86"/>
      <c r="BD605" s="86"/>
      <c r="BE605" s="86"/>
      <c r="BF605" s="86"/>
      <c r="BG605" s="86"/>
    </row>
    <row r="606" spans="1:59" s="88" customFormat="1" x14ac:dyDescent="0.2">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6"/>
      <c r="AD606" s="126"/>
      <c r="AE606" s="125"/>
      <c r="AF606" s="125"/>
      <c r="AG606" s="125"/>
      <c r="AH606" s="125"/>
      <c r="AI606" s="125"/>
      <c r="AJ606" s="125"/>
      <c r="AK606" s="125"/>
      <c r="AL606" s="125"/>
      <c r="AM606" s="125"/>
      <c r="AP606" s="86"/>
      <c r="AQ606" s="86"/>
      <c r="AR606" s="86"/>
      <c r="AS606" s="86"/>
      <c r="AT606" s="86"/>
      <c r="AU606" s="86"/>
      <c r="AV606" s="86"/>
      <c r="AW606" s="86"/>
      <c r="AX606" s="86"/>
      <c r="AY606" s="86"/>
      <c r="AZ606" s="86"/>
      <c r="BA606" s="86"/>
      <c r="BB606" s="86"/>
      <c r="BC606" s="86"/>
      <c r="BD606" s="86"/>
      <c r="BE606" s="86"/>
      <c r="BF606" s="86"/>
      <c r="BG606" s="86"/>
    </row>
    <row r="607" spans="1:59" s="88" customFormat="1" x14ac:dyDescent="0.2">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6"/>
      <c r="AD607" s="126"/>
      <c r="AE607" s="125"/>
      <c r="AF607" s="125"/>
      <c r="AG607" s="125"/>
      <c r="AH607" s="125"/>
      <c r="AI607" s="125"/>
      <c r="AJ607" s="125"/>
      <c r="AK607" s="125"/>
      <c r="AL607" s="125"/>
      <c r="AM607" s="125"/>
      <c r="AP607" s="86"/>
      <c r="AQ607" s="86"/>
      <c r="AR607" s="86"/>
      <c r="AS607" s="86"/>
      <c r="AT607" s="86"/>
      <c r="AU607" s="86"/>
      <c r="AV607" s="86"/>
      <c r="AW607" s="86"/>
      <c r="AX607" s="86"/>
      <c r="AY607" s="86"/>
      <c r="AZ607" s="86"/>
      <c r="BA607" s="86"/>
      <c r="BB607" s="86"/>
      <c r="BC607" s="86"/>
      <c r="BD607" s="86"/>
      <c r="BE607" s="86"/>
      <c r="BF607" s="86"/>
      <c r="BG607" s="86"/>
    </row>
    <row r="608" spans="1:59" s="88" customFormat="1" x14ac:dyDescent="0.2">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6"/>
      <c r="AD608" s="126"/>
      <c r="AE608" s="125"/>
      <c r="AF608" s="125"/>
      <c r="AG608" s="125"/>
      <c r="AH608" s="125"/>
      <c r="AI608" s="125"/>
      <c r="AJ608" s="125"/>
      <c r="AK608" s="125"/>
      <c r="AL608" s="125"/>
      <c r="AM608" s="125"/>
      <c r="AP608" s="86"/>
      <c r="AQ608" s="86"/>
      <c r="AR608" s="86"/>
      <c r="AS608" s="86"/>
      <c r="AT608" s="86"/>
      <c r="AU608" s="86"/>
      <c r="AV608" s="86"/>
      <c r="AW608" s="86"/>
      <c r="AX608" s="86"/>
      <c r="AY608" s="86"/>
      <c r="AZ608" s="86"/>
      <c r="BA608" s="86"/>
      <c r="BB608" s="86"/>
      <c r="BC608" s="86"/>
      <c r="BD608" s="86"/>
      <c r="BE608" s="86"/>
      <c r="BF608" s="86"/>
      <c r="BG608" s="86"/>
    </row>
    <row r="609" spans="1:59" s="88" customFormat="1" x14ac:dyDescent="0.2">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6"/>
      <c r="AD609" s="126"/>
      <c r="AE609" s="125"/>
      <c r="AF609" s="125"/>
      <c r="AG609" s="125"/>
      <c r="AH609" s="125"/>
      <c r="AI609" s="125"/>
      <c r="AJ609" s="125"/>
      <c r="AK609" s="125"/>
      <c r="AL609" s="125"/>
      <c r="AM609" s="125"/>
      <c r="AP609" s="86"/>
      <c r="AQ609" s="86"/>
      <c r="AR609" s="86"/>
      <c r="AS609" s="86"/>
      <c r="AT609" s="86"/>
      <c r="AU609" s="86"/>
      <c r="AV609" s="86"/>
      <c r="AW609" s="86"/>
      <c r="AX609" s="86"/>
      <c r="AY609" s="86"/>
      <c r="AZ609" s="86"/>
      <c r="BA609" s="86"/>
      <c r="BB609" s="86"/>
      <c r="BC609" s="86"/>
      <c r="BD609" s="86"/>
      <c r="BE609" s="86"/>
      <c r="BF609" s="86"/>
      <c r="BG609" s="86"/>
    </row>
    <row r="610" spans="1:59" s="88" customFormat="1" x14ac:dyDescent="0.2">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6"/>
      <c r="AD610" s="126"/>
      <c r="AE610" s="125"/>
      <c r="AF610" s="125"/>
      <c r="AG610" s="125"/>
      <c r="AH610" s="125"/>
      <c r="AI610" s="125"/>
      <c r="AJ610" s="125"/>
      <c r="AK610" s="125"/>
      <c r="AL610" s="125"/>
      <c r="AM610" s="125"/>
      <c r="AP610" s="86"/>
      <c r="AQ610" s="86"/>
      <c r="AR610" s="86"/>
      <c r="AS610" s="86"/>
      <c r="AT610" s="86"/>
      <c r="AU610" s="86"/>
      <c r="AV610" s="86"/>
      <c r="AW610" s="86"/>
      <c r="AX610" s="86"/>
      <c r="AY610" s="86"/>
      <c r="AZ610" s="86"/>
      <c r="BA610" s="86"/>
      <c r="BB610" s="86"/>
      <c r="BC610" s="86"/>
      <c r="BD610" s="86"/>
      <c r="BE610" s="86"/>
      <c r="BF610" s="86"/>
      <c r="BG610" s="86"/>
    </row>
    <row r="611" spans="1:59" s="88" customFormat="1" x14ac:dyDescent="0.2">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6"/>
      <c r="AD611" s="126"/>
      <c r="AE611" s="125"/>
      <c r="AF611" s="125"/>
      <c r="AG611" s="125"/>
      <c r="AH611" s="125"/>
      <c r="AI611" s="125"/>
      <c r="AJ611" s="125"/>
      <c r="AK611" s="125"/>
      <c r="AL611" s="125"/>
      <c r="AM611" s="125"/>
      <c r="AP611" s="86"/>
      <c r="AQ611" s="86"/>
      <c r="AR611" s="86"/>
      <c r="AS611" s="86"/>
      <c r="AT611" s="86"/>
      <c r="AU611" s="86"/>
      <c r="AV611" s="86"/>
      <c r="AW611" s="86"/>
      <c r="AX611" s="86"/>
      <c r="AY611" s="86"/>
      <c r="AZ611" s="86"/>
      <c r="BA611" s="86"/>
      <c r="BB611" s="86"/>
      <c r="BC611" s="86"/>
      <c r="BD611" s="86"/>
      <c r="BE611" s="86"/>
      <c r="BF611" s="86"/>
      <c r="BG611" s="86"/>
    </row>
    <row r="612" spans="1:59" s="88" customFormat="1" x14ac:dyDescent="0.2">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6"/>
      <c r="AD612" s="126"/>
      <c r="AE612" s="125"/>
      <c r="AF612" s="125"/>
      <c r="AG612" s="125"/>
      <c r="AH612" s="125"/>
      <c r="AI612" s="125"/>
      <c r="AJ612" s="125"/>
      <c r="AK612" s="125"/>
      <c r="AL612" s="125"/>
      <c r="AM612" s="125"/>
      <c r="AP612" s="86"/>
      <c r="AQ612" s="86"/>
      <c r="AR612" s="86"/>
      <c r="AS612" s="86"/>
      <c r="AT612" s="86"/>
      <c r="AU612" s="86"/>
      <c r="AV612" s="86"/>
      <c r="AW612" s="86"/>
      <c r="AX612" s="86"/>
      <c r="AY612" s="86"/>
      <c r="AZ612" s="86"/>
      <c r="BA612" s="86"/>
      <c r="BB612" s="86"/>
      <c r="BC612" s="86"/>
      <c r="BD612" s="86"/>
      <c r="BE612" s="86"/>
      <c r="BF612" s="86"/>
      <c r="BG612" s="86"/>
    </row>
    <row r="613" spans="1:59" s="88" customFormat="1" x14ac:dyDescent="0.2">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6"/>
      <c r="AD613" s="126"/>
      <c r="AE613" s="125"/>
      <c r="AF613" s="125"/>
      <c r="AG613" s="125"/>
      <c r="AH613" s="125"/>
      <c r="AI613" s="125"/>
      <c r="AJ613" s="125"/>
      <c r="AK613" s="125"/>
      <c r="AL613" s="125"/>
      <c r="AM613" s="125"/>
      <c r="AP613" s="86"/>
      <c r="AQ613" s="86"/>
      <c r="AR613" s="86"/>
      <c r="AS613" s="86"/>
      <c r="AT613" s="86"/>
      <c r="AU613" s="86"/>
      <c r="AV613" s="86"/>
      <c r="AW613" s="86"/>
      <c r="AX613" s="86"/>
      <c r="AY613" s="86"/>
      <c r="AZ613" s="86"/>
      <c r="BA613" s="86"/>
      <c r="BB613" s="86"/>
      <c r="BC613" s="86"/>
      <c r="BD613" s="86"/>
      <c r="BE613" s="86"/>
      <c r="BF613" s="86"/>
      <c r="BG613" s="86"/>
    </row>
    <row r="614" spans="1:59" s="88" customFormat="1" x14ac:dyDescent="0.2">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6"/>
      <c r="AD614" s="126"/>
      <c r="AE614" s="125"/>
      <c r="AF614" s="125"/>
      <c r="AG614" s="125"/>
      <c r="AH614" s="125"/>
      <c r="AI614" s="125"/>
      <c r="AJ614" s="125"/>
      <c r="AK614" s="125"/>
      <c r="AL614" s="125"/>
      <c r="AM614" s="125"/>
      <c r="AP614" s="86"/>
      <c r="AQ614" s="86"/>
      <c r="AR614" s="86"/>
      <c r="AS614" s="86"/>
      <c r="AT614" s="86"/>
      <c r="AU614" s="86"/>
      <c r="AV614" s="86"/>
      <c r="AW614" s="86"/>
      <c r="AX614" s="86"/>
      <c r="AY614" s="86"/>
      <c r="AZ614" s="86"/>
      <c r="BA614" s="86"/>
      <c r="BB614" s="86"/>
      <c r="BC614" s="86"/>
      <c r="BD614" s="86"/>
      <c r="BE614" s="86"/>
      <c r="BF614" s="86"/>
      <c r="BG614" s="86"/>
    </row>
    <row r="615" spans="1:59" s="88" customFormat="1" x14ac:dyDescent="0.2">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6"/>
      <c r="AD615" s="126"/>
      <c r="AE615" s="125"/>
      <c r="AF615" s="125"/>
      <c r="AG615" s="125"/>
      <c r="AH615" s="125"/>
      <c r="AI615" s="125"/>
      <c r="AJ615" s="125"/>
      <c r="AK615" s="125"/>
      <c r="AL615" s="125"/>
      <c r="AM615" s="125"/>
      <c r="AP615" s="86"/>
      <c r="AQ615" s="86"/>
      <c r="AR615" s="86"/>
      <c r="AS615" s="86"/>
      <c r="AT615" s="86"/>
      <c r="AU615" s="86"/>
      <c r="AV615" s="86"/>
      <c r="AW615" s="86"/>
      <c r="AX615" s="86"/>
      <c r="AY615" s="86"/>
      <c r="AZ615" s="86"/>
      <c r="BA615" s="86"/>
      <c r="BB615" s="86"/>
      <c r="BC615" s="86"/>
      <c r="BD615" s="86"/>
      <c r="BE615" s="86"/>
      <c r="BF615" s="86"/>
      <c r="BG615" s="86"/>
    </row>
    <row r="616" spans="1:59" s="88" customFormat="1" x14ac:dyDescent="0.2">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6"/>
      <c r="AD616" s="126"/>
      <c r="AE616" s="125"/>
      <c r="AF616" s="125"/>
      <c r="AG616" s="125"/>
      <c r="AH616" s="125"/>
      <c r="AI616" s="125"/>
      <c r="AJ616" s="125"/>
      <c r="AK616" s="125"/>
      <c r="AL616" s="125"/>
      <c r="AM616" s="125"/>
      <c r="AP616" s="86"/>
      <c r="AQ616" s="86"/>
      <c r="AR616" s="86"/>
      <c r="AS616" s="86"/>
      <c r="AT616" s="86"/>
      <c r="AU616" s="86"/>
      <c r="AV616" s="86"/>
      <c r="AW616" s="86"/>
      <c r="AX616" s="86"/>
      <c r="AY616" s="86"/>
      <c r="AZ616" s="86"/>
      <c r="BA616" s="86"/>
      <c r="BB616" s="86"/>
      <c r="BC616" s="86"/>
      <c r="BD616" s="86"/>
      <c r="BE616" s="86"/>
      <c r="BF616" s="86"/>
      <c r="BG616" s="86"/>
    </row>
    <row r="617" spans="1:59" s="88" customFormat="1" x14ac:dyDescent="0.2">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6"/>
      <c r="AD617" s="126"/>
      <c r="AE617" s="125"/>
      <c r="AF617" s="125"/>
      <c r="AG617" s="125"/>
      <c r="AH617" s="125"/>
      <c r="AI617" s="125"/>
      <c r="AJ617" s="125"/>
      <c r="AK617" s="125"/>
      <c r="AL617" s="125"/>
      <c r="AM617" s="125"/>
      <c r="AP617" s="86"/>
      <c r="AQ617" s="86"/>
      <c r="AR617" s="86"/>
      <c r="AS617" s="86"/>
      <c r="AT617" s="86"/>
      <c r="AU617" s="86"/>
      <c r="AV617" s="86"/>
      <c r="AW617" s="86"/>
      <c r="AX617" s="86"/>
      <c r="AY617" s="86"/>
      <c r="AZ617" s="86"/>
      <c r="BA617" s="86"/>
      <c r="BB617" s="86"/>
      <c r="BC617" s="86"/>
      <c r="BD617" s="86"/>
      <c r="BE617" s="86"/>
      <c r="BF617" s="86"/>
      <c r="BG617" s="86"/>
    </row>
    <row r="618" spans="1:59" s="88" customFormat="1" x14ac:dyDescent="0.2">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6"/>
      <c r="AD618" s="126"/>
      <c r="AE618" s="125"/>
      <c r="AF618" s="125"/>
      <c r="AG618" s="125"/>
      <c r="AH618" s="125"/>
      <c r="AI618" s="125"/>
      <c r="AJ618" s="125"/>
      <c r="AK618" s="125"/>
      <c r="AL618" s="125"/>
      <c r="AM618" s="125"/>
      <c r="AP618" s="86"/>
      <c r="AQ618" s="86"/>
      <c r="AR618" s="86"/>
      <c r="AS618" s="86"/>
      <c r="AT618" s="86"/>
      <c r="AU618" s="86"/>
      <c r="AV618" s="86"/>
      <c r="AW618" s="86"/>
      <c r="AX618" s="86"/>
      <c r="AY618" s="86"/>
      <c r="AZ618" s="86"/>
      <c r="BA618" s="86"/>
      <c r="BB618" s="86"/>
      <c r="BC618" s="86"/>
      <c r="BD618" s="86"/>
      <c r="BE618" s="86"/>
      <c r="BF618" s="86"/>
      <c r="BG618" s="86"/>
    </row>
    <row r="619" spans="1:59" s="88" customFormat="1" x14ac:dyDescent="0.2">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6"/>
      <c r="AD619" s="126"/>
      <c r="AE619" s="125"/>
      <c r="AF619" s="125"/>
      <c r="AG619" s="125"/>
      <c r="AH619" s="125"/>
      <c r="AI619" s="125"/>
      <c r="AJ619" s="125"/>
      <c r="AK619" s="125"/>
      <c r="AL619" s="125"/>
      <c r="AM619" s="125"/>
      <c r="AP619" s="86"/>
      <c r="AQ619" s="86"/>
      <c r="AR619" s="86"/>
      <c r="AS619" s="86"/>
      <c r="AT619" s="86"/>
      <c r="AU619" s="86"/>
      <c r="AV619" s="86"/>
      <c r="AW619" s="86"/>
      <c r="AX619" s="86"/>
      <c r="AY619" s="86"/>
      <c r="AZ619" s="86"/>
      <c r="BA619" s="86"/>
      <c r="BB619" s="86"/>
      <c r="BC619" s="86"/>
      <c r="BD619" s="86"/>
      <c r="BE619" s="86"/>
      <c r="BF619" s="86"/>
      <c r="BG619" s="86"/>
    </row>
    <row r="620" spans="1:59" s="88" customFormat="1" x14ac:dyDescent="0.2">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6"/>
      <c r="AD620" s="126"/>
      <c r="AE620" s="125"/>
      <c r="AF620" s="125"/>
      <c r="AG620" s="125"/>
      <c r="AH620" s="125"/>
      <c r="AI620" s="125"/>
      <c r="AJ620" s="125"/>
      <c r="AK620" s="125"/>
      <c r="AL620" s="125"/>
      <c r="AM620" s="125"/>
      <c r="AP620" s="86"/>
      <c r="AQ620" s="86"/>
      <c r="AR620" s="86"/>
      <c r="AS620" s="86"/>
      <c r="AT620" s="86"/>
      <c r="AU620" s="86"/>
      <c r="AV620" s="86"/>
      <c r="AW620" s="86"/>
      <c r="AX620" s="86"/>
      <c r="AY620" s="86"/>
      <c r="AZ620" s="86"/>
      <c r="BA620" s="86"/>
      <c r="BB620" s="86"/>
      <c r="BC620" s="86"/>
      <c r="BD620" s="86"/>
      <c r="BE620" s="86"/>
      <c r="BF620" s="86"/>
      <c r="BG620" s="86"/>
    </row>
    <row r="621" spans="1:59" s="88" customFormat="1" x14ac:dyDescent="0.2">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6"/>
      <c r="AD621" s="126"/>
      <c r="AE621" s="125"/>
      <c r="AF621" s="125"/>
      <c r="AG621" s="125"/>
      <c r="AH621" s="125"/>
      <c r="AI621" s="125"/>
      <c r="AJ621" s="125"/>
      <c r="AK621" s="125"/>
      <c r="AL621" s="125"/>
      <c r="AM621" s="125"/>
      <c r="AP621" s="86"/>
      <c r="AQ621" s="86"/>
      <c r="AR621" s="86"/>
      <c r="AS621" s="86"/>
      <c r="AT621" s="86"/>
      <c r="AU621" s="86"/>
      <c r="AV621" s="86"/>
      <c r="AW621" s="86"/>
      <c r="AX621" s="86"/>
      <c r="AY621" s="86"/>
      <c r="AZ621" s="86"/>
      <c r="BA621" s="86"/>
      <c r="BB621" s="86"/>
      <c r="BC621" s="86"/>
      <c r="BD621" s="86"/>
      <c r="BE621" s="86"/>
      <c r="BF621" s="86"/>
      <c r="BG621" s="86"/>
    </row>
    <row r="622" spans="1:59" s="88" customFormat="1" x14ac:dyDescent="0.2">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6"/>
      <c r="AD622" s="126"/>
      <c r="AE622" s="125"/>
      <c r="AF622" s="125"/>
      <c r="AG622" s="125"/>
      <c r="AH622" s="125"/>
      <c r="AI622" s="125"/>
      <c r="AJ622" s="125"/>
      <c r="AK622" s="125"/>
      <c r="AL622" s="125"/>
      <c r="AM622" s="125"/>
      <c r="AP622" s="86"/>
      <c r="AQ622" s="86"/>
      <c r="AR622" s="86"/>
      <c r="AS622" s="86"/>
      <c r="AT622" s="86"/>
      <c r="AU622" s="86"/>
      <c r="AV622" s="86"/>
      <c r="AW622" s="86"/>
      <c r="AX622" s="86"/>
      <c r="AY622" s="86"/>
      <c r="AZ622" s="86"/>
      <c r="BA622" s="86"/>
      <c r="BB622" s="86"/>
      <c r="BC622" s="86"/>
      <c r="BD622" s="86"/>
      <c r="BE622" s="86"/>
      <c r="BF622" s="86"/>
      <c r="BG622" s="86"/>
    </row>
    <row r="623" spans="1:59" s="88" customFormat="1" x14ac:dyDescent="0.2">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6"/>
      <c r="AD623" s="126"/>
      <c r="AE623" s="125"/>
      <c r="AF623" s="125"/>
      <c r="AG623" s="125"/>
      <c r="AH623" s="125"/>
      <c r="AI623" s="125"/>
      <c r="AJ623" s="125"/>
      <c r="AK623" s="125"/>
      <c r="AL623" s="125"/>
      <c r="AM623" s="125"/>
      <c r="AP623" s="86"/>
      <c r="AQ623" s="86"/>
      <c r="AR623" s="86"/>
      <c r="AS623" s="86"/>
      <c r="AT623" s="86"/>
      <c r="AU623" s="86"/>
      <c r="AV623" s="86"/>
      <c r="AW623" s="86"/>
      <c r="AX623" s="86"/>
      <c r="AY623" s="86"/>
      <c r="AZ623" s="86"/>
      <c r="BA623" s="86"/>
      <c r="BB623" s="86"/>
      <c r="BC623" s="86"/>
      <c r="BD623" s="86"/>
      <c r="BE623" s="86"/>
      <c r="BF623" s="86"/>
      <c r="BG623" s="86"/>
    </row>
    <row r="624" spans="1:59" s="88" customFormat="1" x14ac:dyDescent="0.2">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6"/>
      <c r="AD624" s="126"/>
      <c r="AE624" s="125"/>
      <c r="AF624" s="125"/>
      <c r="AG624" s="125"/>
      <c r="AH624" s="125"/>
      <c r="AI624" s="125"/>
      <c r="AJ624" s="125"/>
      <c r="AK624" s="125"/>
      <c r="AL624" s="125"/>
      <c r="AM624" s="125"/>
      <c r="AP624" s="86"/>
      <c r="AQ624" s="86"/>
      <c r="AR624" s="86"/>
      <c r="AS624" s="86"/>
      <c r="AT624" s="86"/>
      <c r="AU624" s="86"/>
      <c r="AV624" s="86"/>
      <c r="AW624" s="86"/>
      <c r="AX624" s="86"/>
      <c r="AY624" s="86"/>
      <c r="AZ624" s="86"/>
      <c r="BA624" s="86"/>
      <c r="BB624" s="86"/>
      <c r="BC624" s="86"/>
      <c r="BD624" s="86"/>
      <c r="BE624" s="86"/>
      <c r="BF624" s="86"/>
      <c r="BG624" s="86"/>
    </row>
    <row r="625" spans="1:59" s="88" customFormat="1" x14ac:dyDescent="0.2">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6"/>
      <c r="AD625" s="126"/>
      <c r="AE625" s="125"/>
      <c r="AF625" s="125"/>
      <c r="AG625" s="125"/>
      <c r="AH625" s="125"/>
      <c r="AI625" s="125"/>
      <c r="AJ625" s="125"/>
      <c r="AK625" s="125"/>
      <c r="AL625" s="125"/>
      <c r="AM625" s="125"/>
      <c r="AP625" s="86"/>
      <c r="AQ625" s="86"/>
      <c r="AR625" s="86"/>
      <c r="AS625" s="86"/>
      <c r="AT625" s="86"/>
      <c r="AU625" s="86"/>
      <c r="AV625" s="86"/>
      <c r="AW625" s="86"/>
      <c r="AX625" s="86"/>
      <c r="AY625" s="86"/>
      <c r="AZ625" s="86"/>
      <c r="BA625" s="86"/>
      <c r="BB625" s="86"/>
      <c r="BC625" s="86"/>
      <c r="BD625" s="86"/>
      <c r="BE625" s="86"/>
      <c r="BF625" s="86"/>
      <c r="BG625" s="86"/>
    </row>
    <row r="626" spans="1:59" s="88" customFormat="1" x14ac:dyDescent="0.2">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6"/>
      <c r="AD626" s="126"/>
      <c r="AE626" s="125"/>
      <c r="AF626" s="125"/>
      <c r="AG626" s="125"/>
      <c r="AH626" s="125"/>
      <c r="AI626" s="125"/>
      <c r="AJ626" s="125"/>
      <c r="AK626" s="125"/>
      <c r="AL626" s="125"/>
      <c r="AM626" s="125"/>
      <c r="AP626" s="86"/>
      <c r="AQ626" s="86"/>
      <c r="AR626" s="86"/>
      <c r="AS626" s="86"/>
      <c r="AT626" s="86"/>
      <c r="AU626" s="86"/>
      <c r="AV626" s="86"/>
      <c r="AW626" s="86"/>
      <c r="AX626" s="86"/>
      <c r="AY626" s="86"/>
      <c r="AZ626" s="86"/>
      <c r="BA626" s="86"/>
      <c r="BB626" s="86"/>
      <c r="BC626" s="86"/>
      <c r="BD626" s="86"/>
      <c r="BE626" s="86"/>
      <c r="BF626" s="86"/>
      <c r="BG626" s="86"/>
    </row>
    <row r="627" spans="1:59" s="88" customFormat="1" x14ac:dyDescent="0.2">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6"/>
      <c r="AD627" s="126"/>
      <c r="AE627" s="125"/>
      <c r="AF627" s="125"/>
      <c r="AG627" s="125"/>
      <c r="AH627" s="125"/>
      <c r="AI627" s="125"/>
      <c r="AJ627" s="125"/>
      <c r="AK627" s="125"/>
      <c r="AL627" s="125"/>
      <c r="AM627" s="125"/>
      <c r="AP627" s="86"/>
      <c r="AQ627" s="86"/>
      <c r="AR627" s="86"/>
      <c r="AS627" s="86"/>
      <c r="AT627" s="86"/>
      <c r="AU627" s="86"/>
      <c r="AV627" s="86"/>
      <c r="AW627" s="86"/>
      <c r="AX627" s="86"/>
      <c r="AY627" s="86"/>
      <c r="AZ627" s="86"/>
      <c r="BA627" s="86"/>
      <c r="BB627" s="86"/>
      <c r="BC627" s="86"/>
      <c r="BD627" s="86"/>
      <c r="BE627" s="86"/>
      <c r="BF627" s="86"/>
      <c r="BG627" s="86"/>
    </row>
    <row r="628" spans="1:59" s="88" customFormat="1" x14ac:dyDescent="0.2">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6"/>
      <c r="AD628" s="126"/>
      <c r="AE628" s="125"/>
      <c r="AF628" s="125"/>
      <c r="AG628" s="125"/>
      <c r="AH628" s="125"/>
      <c r="AI628" s="125"/>
      <c r="AJ628" s="125"/>
      <c r="AK628" s="125"/>
      <c r="AL628" s="125"/>
      <c r="AM628" s="125"/>
      <c r="AP628" s="86"/>
      <c r="AQ628" s="86"/>
      <c r="AR628" s="86"/>
      <c r="AS628" s="86"/>
      <c r="AT628" s="86"/>
      <c r="AU628" s="86"/>
      <c r="AV628" s="86"/>
      <c r="AW628" s="86"/>
      <c r="AX628" s="86"/>
      <c r="AY628" s="86"/>
      <c r="AZ628" s="86"/>
      <c r="BA628" s="86"/>
      <c r="BB628" s="86"/>
      <c r="BC628" s="86"/>
      <c r="BD628" s="86"/>
      <c r="BE628" s="86"/>
      <c r="BF628" s="86"/>
      <c r="BG628" s="86"/>
    </row>
    <row r="629" spans="1:59" s="88" customFormat="1" x14ac:dyDescent="0.2">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6"/>
      <c r="AD629" s="126"/>
      <c r="AE629" s="125"/>
      <c r="AF629" s="125"/>
      <c r="AG629" s="125"/>
      <c r="AH629" s="125"/>
      <c r="AI629" s="125"/>
      <c r="AJ629" s="125"/>
      <c r="AK629" s="125"/>
      <c r="AL629" s="125"/>
      <c r="AM629" s="125"/>
      <c r="AP629" s="86"/>
      <c r="AQ629" s="86"/>
      <c r="AR629" s="86"/>
      <c r="AS629" s="86"/>
      <c r="AT629" s="86"/>
      <c r="AU629" s="86"/>
      <c r="AV629" s="86"/>
      <c r="AW629" s="86"/>
      <c r="AX629" s="86"/>
      <c r="AY629" s="86"/>
      <c r="AZ629" s="86"/>
      <c r="BA629" s="86"/>
      <c r="BB629" s="86"/>
      <c r="BC629" s="86"/>
      <c r="BD629" s="86"/>
      <c r="BE629" s="86"/>
      <c r="BF629" s="86"/>
      <c r="BG629" s="86"/>
    </row>
    <row r="630" spans="1:59" s="88" customFormat="1" x14ac:dyDescent="0.2">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6"/>
      <c r="AD630" s="126"/>
      <c r="AE630" s="125"/>
      <c r="AF630" s="125"/>
      <c r="AG630" s="125"/>
      <c r="AH630" s="125"/>
      <c r="AI630" s="125"/>
      <c r="AJ630" s="125"/>
      <c r="AK630" s="125"/>
      <c r="AL630" s="125"/>
      <c r="AM630" s="125"/>
      <c r="AP630" s="86"/>
      <c r="AQ630" s="86"/>
      <c r="AR630" s="86"/>
      <c r="AS630" s="86"/>
      <c r="AT630" s="86"/>
      <c r="AU630" s="86"/>
      <c r="AV630" s="86"/>
      <c r="AW630" s="86"/>
      <c r="AX630" s="86"/>
      <c r="AY630" s="86"/>
      <c r="AZ630" s="86"/>
      <c r="BA630" s="86"/>
      <c r="BB630" s="86"/>
      <c r="BC630" s="86"/>
      <c r="BD630" s="86"/>
      <c r="BE630" s="86"/>
      <c r="BF630" s="86"/>
      <c r="BG630" s="86"/>
    </row>
    <row r="631" spans="1:59" s="88" customFormat="1" x14ac:dyDescent="0.2">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6"/>
      <c r="AD631" s="126"/>
      <c r="AE631" s="125"/>
      <c r="AF631" s="125"/>
      <c r="AG631" s="125"/>
      <c r="AH631" s="125"/>
      <c r="AI631" s="125"/>
      <c r="AJ631" s="125"/>
      <c r="AK631" s="125"/>
      <c r="AL631" s="125"/>
      <c r="AM631" s="125"/>
      <c r="AP631" s="86"/>
      <c r="AQ631" s="86"/>
      <c r="AR631" s="86"/>
      <c r="AS631" s="86"/>
      <c r="AT631" s="86"/>
      <c r="AU631" s="86"/>
      <c r="AV631" s="86"/>
      <c r="AW631" s="86"/>
      <c r="AX631" s="86"/>
      <c r="AY631" s="86"/>
      <c r="AZ631" s="86"/>
      <c r="BA631" s="86"/>
      <c r="BB631" s="86"/>
      <c r="BC631" s="86"/>
      <c r="BD631" s="86"/>
      <c r="BE631" s="86"/>
      <c r="BF631" s="86"/>
      <c r="BG631" s="86"/>
    </row>
    <row r="632" spans="1:59" s="88" customFormat="1" x14ac:dyDescent="0.2">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6"/>
      <c r="AD632" s="126"/>
      <c r="AE632" s="125"/>
      <c r="AF632" s="125"/>
      <c r="AG632" s="125"/>
      <c r="AH632" s="125"/>
      <c r="AI632" s="125"/>
      <c r="AJ632" s="125"/>
      <c r="AK632" s="125"/>
      <c r="AL632" s="125"/>
      <c r="AM632" s="125"/>
      <c r="AP632" s="86"/>
      <c r="AQ632" s="86"/>
      <c r="AR632" s="86"/>
      <c r="AS632" s="86"/>
      <c r="AT632" s="86"/>
      <c r="AU632" s="86"/>
      <c r="AV632" s="86"/>
      <c r="AW632" s="86"/>
      <c r="AX632" s="86"/>
      <c r="AY632" s="86"/>
      <c r="AZ632" s="86"/>
      <c r="BA632" s="86"/>
      <c r="BB632" s="86"/>
      <c r="BC632" s="86"/>
      <c r="BD632" s="86"/>
      <c r="BE632" s="86"/>
      <c r="BF632" s="86"/>
      <c r="BG632" s="86"/>
    </row>
    <row r="633" spans="1:59" s="88" customFormat="1" x14ac:dyDescent="0.2">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6"/>
      <c r="AD633" s="126"/>
      <c r="AE633" s="125"/>
      <c r="AF633" s="125"/>
      <c r="AG633" s="125"/>
      <c r="AH633" s="125"/>
      <c r="AI633" s="125"/>
      <c r="AJ633" s="125"/>
      <c r="AK633" s="125"/>
      <c r="AL633" s="125"/>
      <c r="AM633" s="125"/>
      <c r="AP633" s="86"/>
      <c r="AQ633" s="86"/>
      <c r="AR633" s="86"/>
      <c r="AS633" s="86"/>
      <c r="AT633" s="86"/>
      <c r="AU633" s="86"/>
      <c r="AV633" s="86"/>
      <c r="AW633" s="86"/>
      <c r="AX633" s="86"/>
      <c r="AY633" s="86"/>
      <c r="AZ633" s="86"/>
      <c r="BA633" s="86"/>
      <c r="BB633" s="86"/>
      <c r="BC633" s="86"/>
      <c r="BD633" s="86"/>
      <c r="BE633" s="86"/>
      <c r="BF633" s="86"/>
      <c r="BG633" s="86"/>
    </row>
    <row r="634" spans="1:59" s="88" customFormat="1" x14ac:dyDescent="0.2">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6"/>
      <c r="AD634" s="126"/>
      <c r="AE634" s="125"/>
      <c r="AF634" s="125"/>
      <c r="AG634" s="125"/>
      <c r="AH634" s="125"/>
      <c r="AI634" s="125"/>
      <c r="AJ634" s="125"/>
      <c r="AK634" s="125"/>
      <c r="AL634" s="125"/>
      <c r="AM634" s="125"/>
      <c r="AP634" s="86"/>
      <c r="AQ634" s="86"/>
      <c r="AR634" s="86"/>
      <c r="AS634" s="86"/>
      <c r="AT634" s="86"/>
      <c r="AU634" s="86"/>
      <c r="AV634" s="86"/>
      <c r="AW634" s="86"/>
      <c r="AX634" s="86"/>
      <c r="AY634" s="86"/>
      <c r="AZ634" s="86"/>
      <c r="BA634" s="86"/>
      <c r="BB634" s="86"/>
      <c r="BC634" s="86"/>
      <c r="BD634" s="86"/>
      <c r="BE634" s="86"/>
      <c r="BF634" s="86"/>
      <c r="BG634" s="86"/>
    </row>
    <row r="635" spans="1:59" s="88" customFormat="1" x14ac:dyDescent="0.2">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6"/>
      <c r="AD635" s="126"/>
      <c r="AE635" s="125"/>
      <c r="AF635" s="125"/>
      <c r="AG635" s="125"/>
      <c r="AH635" s="125"/>
      <c r="AI635" s="125"/>
      <c r="AJ635" s="125"/>
      <c r="AK635" s="125"/>
      <c r="AL635" s="125"/>
      <c r="AM635" s="125"/>
      <c r="AP635" s="86"/>
      <c r="AQ635" s="86"/>
      <c r="AR635" s="86"/>
      <c r="AS635" s="86"/>
      <c r="AT635" s="86"/>
      <c r="AU635" s="86"/>
      <c r="AV635" s="86"/>
      <c r="AW635" s="86"/>
      <c r="AX635" s="86"/>
      <c r="AY635" s="86"/>
      <c r="AZ635" s="86"/>
      <c r="BA635" s="86"/>
      <c r="BB635" s="86"/>
      <c r="BC635" s="86"/>
      <c r="BD635" s="86"/>
      <c r="BE635" s="86"/>
      <c r="BF635" s="86"/>
      <c r="BG635" s="86"/>
    </row>
    <row r="636" spans="1:59" s="88" customFormat="1" x14ac:dyDescent="0.2">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6"/>
      <c r="AD636" s="126"/>
      <c r="AE636" s="125"/>
      <c r="AF636" s="125"/>
      <c r="AG636" s="125"/>
      <c r="AH636" s="125"/>
      <c r="AI636" s="125"/>
      <c r="AJ636" s="125"/>
      <c r="AK636" s="125"/>
      <c r="AL636" s="125"/>
      <c r="AM636" s="125"/>
      <c r="AP636" s="86"/>
      <c r="AQ636" s="86"/>
      <c r="AR636" s="86"/>
      <c r="AS636" s="86"/>
      <c r="AT636" s="86"/>
      <c r="AU636" s="86"/>
      <c r="AV636" s="86"/>
      <c r="AW636" s="86"/>
      <c r="AX636" s="86"/>
      <c r="AY636" s="86"/>
      <c r="AZ636" s="86"/>
      <c r="BA636" s="86"/>
      <c r="BB636" s="86"/>
      <c r="BC636" s="86"/>
      <c r="BD636" s="86"/>
      <c r="BE636" s="86"/>
      <c r="BF636" s="86"/>
      <c r="BG636" s="86"/>
    </row>
    <row r="637" spans="1:59" s="88" customFormat="1" x14ac:dyDescent="0.2">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6"/>
      <c r="AD637" s="126"/>
      <c r="AE637" s="125"/>
      <c r="AF637" s="125"/>
      <c r="AG637" s="125"/>
      <c r="AH637" s="125"/>
      <c r="AI637" s="125"/>
      <c r="AJ637" s="125"/>
      <c r="AK637" s="125"/>
      <c r="AL637" s="125"/>
      <c r="AM637" s="125"/>
      <c r="AP637" s="86"/>
      <c r="AQ637" s="86"/>
      <c r="AR637" s="86"/>
      <c r="AS637" s="86"/>
      <c r="AT637" s="86"/>
      <c r="AU637" s="86"/>
      <c r="AV637" s="86"/>
      <c r="AW637" s="86"/>
      <c r="AX637" s="86"/>
      <c r="AY637" s="86"/>
      <c r="AZ637" s="86"/>
      <c r="BA637" s="86"/>
      <c r="BB637" s="86"/>
      <c r="BC637" s="86"/>
      <c r="BD637" s="86"/>
      <c r="BE637" s="86"/>
      <c r="BF637" s="86"/>
      <c r="BG637" s="86"/>
    </row>
    <row r="638" spans="1:59" s="88" customFormat="1" x14ac:dyDescent="0.2">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6"/>
      <c r="AD638" s="126"/>
      <c r="AE638" s="125"/>
      <c r="AF638" s="125"/>
      <c r="AG638" s="125"/>
      <c r="AH638" s="125"/>
      <c r="AI638" s="125"/>
      <c r="AJ638" s="125"/>
      <c r="AK638" s="125"/>
      <c r="AL638" s="125"/>
      <c r="AM638" s="125"/>
      <c r="AP638" s="86"/>
      <c r="AQ638" s="86"/>
      <c r="AR638" s="86"/>
      <c r="AS638" s="86"/>
      <c r="AT638" s="86"/>
      <c r="AU638" s="86"/>
      <c r="AV638" s="86"/>
      <c r="AW638" s="86"/>
      <c r="AX638" s="86"/>
      <c r="AY638" s="86"/>
      <c r="AZ638" s="86"/>
      <c r="BA638" s="86"/>
      <c r="BB638" s="86"/>
      <c r="BC638" s="86"/>
      <c r="BD638" s="86"/>
      <c r="BE638" s="86"/>
      <c r="BF638" s="86"/>
      <c r="BG638" s="86"/>
    </row>
    <row r="639" spans="1:59" s="88" customFormat="1" x14ac:dyDescent="0.2">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6"/>
      <c r="AD639" s="126"/>
      <c r="AE639" s="125"/>
      <c r="AF639" s="125"/>
      <c r="AG639" s="125"/>
      <c r="AH639" s="125"/>
      <c r="AI639" s="125"/>
      <c r="AJ639" s="125"/>
      <c r="AK639" s="125"/>
      <c r="AL639" s="125"/>
      <c r="AM639" s="125"/>
      <c r="AP639" s="86"/>
      <c r="AQ639" s="86"/>
      <c r="AR639" s="86"/>
      <c r="AS639" s="86"/>
      <c r="AT639" s="86"/>
      <c r="AU639" s="86"/>
      <c r="AV639" s="86"/>
      <c r="AW639" s="86"/>
      <c r="AX639" s="86"/>
      <c r="AY639" s="86"/>
      <c r="AZ639" s="86"/>
      <c r="BA639" s="86"/>
      <c r="BB639" s="86"/>
      <c r="BC639" s="86"/>
      <c r="BD639" s="86"/>
      <c r="BE639" s="86"/>
      <c r="BF639" s="86"/>
      <c r="BG639" s="86"/>
    </row>
    <row r="640" spans="1:59" s="88" customFormat="1" x14ac:dyDescent="0.2">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6"/>
      <c r="AD640" s="126"/>
      <c r="AE640" s="125"/>
      <c r="AF640" s="125"/>
      <c r="AG640" s="125"/>
      <c r="AH640" s="125"/>
      <c r="AI640" s="125"/>
      <c r="AJ640" s="125"/>
      <c r="AK640" s="125"/>
      <c r="AL640" s="125"/>
      <c r="AM640" s="125"/>
      <c r="AP640" s="86"/>
      <c r="AQ640" s="86"/>
      <c r="AR640" s="86"/>
      <c r="AS640" s="86"/>
      <c r="AT640" s="86"/>
      <c r="AU640" s="86"/>
      <c r="AV640" s="86"/>
      <c r="AW640" s="86"/>
      <c r="AX640" s="86"/>
      <c r="AY640" s="86"/>
      <c r="AZ640" s="86"/>
      <c r="BA640" s="86"/>
      <c r="BB640" s="86"/>
      <c r="BC640" s="86"/>
      <c r="BD640" s="86"/>
      <c r="BE640" s="86"/>
      <c r="BF640" s="86"/>
      <c r="BG640" s="86"/>
    </row>
    <row r="641" spans="1:59" s="88" customFormat="1" x14ac:dyDescent="0.2">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6"/>
      <c r="AD641" s="126"/>
      <c r="AE641" s="125"/>
      <c r="AF641" s="125"/>
      <c r="AG641" s="125"/>
      <c r="AH641" s="125"/>
      <c r="AI641" s="125"/>
      <c r="AJ641" s="125"/>
      <c r="AK641" s="125"/>
      <c r="AL641" s="125"/>
      <c r="AM641" s="125"/>
      <c r="AP641" s="86"/>
      <c r="AQ641" s="86"/>
      <c r="AR641" s="86"/>
      <c r="AS641" s="86"/>
      <c r="AT641" s="86"/>
      <c r="AU641" s="86"/>
      <c r="AV641" s="86"/>
      <c r="AW641" s="86"/>
      <c r="AX641" s="86"/>
      <c r="AY641" s="86"/>
      <c r="AZ641" s="86"/>
      <c r="BA641" s="86"/>
      <c r="BB641" s="86"/>
      <c r="BC641" s="86"/>
      <c r="BD641" s="86"/>
      <c r="BE641" s="86"/>
      <c r="BF641" s="86"/>
      <c r="BG641" s="86"/>
    </row>
    <row r="642" spans="1:59" s="88" customFormat="1" x14ac:dyDescent="0.2">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6"/>
      <c r="AD642" s="126"/>
      <c r="AE642" s="125"/>
      <c r="AF642" s="125"/>
      <c r="AG642" s="125"/>
      <c r="AH642" s="125"/>
      <c r="AI642" s="125"/>
      <c r="AJ642" s="125"/>
      <c r="AK642" s="125"/>
      <c r="AL642" s="125"/>
      <c r="AM642" s="125"/>
      <c r="AP642" s="86"/>
      <c r="AQ642" s="86"/>
      <c r="AR642" s="86"/>
      <c r="AS642" s="86"/>
      <c r="AT642" s="86"/>
      <c r="AU642" s="86"/>
      <c r="AV642" s="86"/>
      <c r="AW642" s="86"/>
      <c r="AX642" s="86"/>
      <c r="AY642" s="86"/>
      <c r="AZ642" s="86"/>
      <c r="BA642" s="86"/>
      <c r="BB642" s="86"/>
      <c r="BC642" s="86"/>
      <c r="BD642" s="86"/>
      <c r="BE642" s="86"/>
      <c r="BF642" s="86"/>
      <c r="BG642" s="86"/>
    </row>
    <row r="643" spans="1:59" s="88" customFormat="1" x14ac:dyDescent="0.2">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6"/>
      <c r="AD643" s="126"/>
      <c r="AE643" s="125"/>
      <c r="AF643" s="125"/>
      <c r="AG643" s="125"/>
      <c r="AH643" s="125"/>
      <c r="AI643" s="125"/>
      <c r="AJ643" s="125"/>
      <c r="AK643" s="125"/>
      <c r="AL643" s="125"/>
      <c r="AM643" s="125"/>
      <c r="AP643" s="86"/>
      <c r="AQ643" s="86"/>
      <c r="AR643" s="86"/>
      <c r="AS643" s="86"/>
      <c r="AT643" s="86"/>
      <c r="AU643" s="86"/>
      <c r="AV643" s="86"/>
      <c r="AW643" s="86"/>
      <c r="AX643" s="86"/>
      <c r="AY643" s="86"/>
      <c r="AZ643" s="86"/>
      <c r="BA643" s="86"/>
      <c r="BB643" s="86"/>
      <c r="BC643" s="86"/>
      <c r="BD643" s="86"/>
      <c r="BE643" s="86"/>
      <c r="BF643" s="86"/>
      <c r="BG643" s="86"/>
    </row>
    <row r="644" spans="1:59" s="88" customFormat="1" x14ac:dyDescent="0.2">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6"/>
      <c r="AD644" s="126"/>
      <c r="AE644" s="125"/>
      <c r="AF644" s="125"/>
      <c r="AG644" s="125"/>
      <c r="AH644" s="125"/>
      <c r="AI644" s="125"/>
      <c r="AJ644" s="125"/>
      <c r="AK644" s="125"/>
      <c r="AL644" s="125"/>
      <c r="AM644" s="125"/>
      <c r="AP644" s="86"/>
      <c r="AQ644" s="86"/>
      <c r="AR644" s="86"/>
      <c r="AS644" s="86"/>
      <c r="AT644" s="86"/>
      <c r="AU644" s="86"/>
      <c r="AV644" s="86"/>
      <c r="AW644" s="86"/>
      <c r="AX644" s="86"/>
      <c r="AY644" s="86"/>
      <c r="AZ644" s="86"/>
      <c r="BA644" s="86"/>
      <c r="BB644" s="86"/>
      <c r="BC644" s="86"/>
      <c r="BD644" s="86"/>
      <c r="BE644" s="86"/>
      <c r="BF644" s="86"/>
      <c r="BG644" s="86"/>
    </row>
    <row r="645" spans="1:59" s="88" customFormat="1" x14ac:dyDescent="0.2">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6"/>
      <c r="AD645" s="126"/>
      <c r="AE645" s="125"/>
      <c r="AF645" s="125"/>
      <c r="AG645" s="125"/>
      <c r="AH645" s="125"/>
      <c r="AI645" s="125"/>
      <c r="AJ645" s="125"/>
      <c r="AK645" s="125"/>
      <c r="AL645" s="125"/>
      <c r="AM645" s="125"/>
      <c r="AP645" s="86"/>
      <c r="AQ645" s="86"/>
      <c r="AR645" s="86"/>
      <c r="AS645" s="86"/>
      <c r="AT645" s="86"/>
      <c r="AU645" s="86"/>
      <c r="AV645" s="86"/>
      <c r="AW645" s="86"/>
      <c r="AX645" s="86"/>
      <c r="AY645" s="86"/>
      <c r="AZ645" s="86"/>
      <c r="BA645" s="86"/>
      <c r="BB645" s="86"/>
      <c r="BC645" s="86"/>
      <c r="BD645" s="86"/>
      <c r="BE645" s="86"/>
      <c r="BF645" s="86"/>
      <c r="BG645" s="86"/>
    </row>
    <row r="646" spans="1:59" s="88" customFormat="1" x14ac:dyDescent="0.2">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6"/>
      <c r="AD646" s="126"/>
      <c r="AE646" s="125"/>
      <c r="AF646" s="125"/>
      <c r="AG646" s="125"/>
      <c r="AH646" s="125"/>
      <c r="AI646" s="125"/>
      <c r="AJ646" s="125"/>
      <c r="AK646" s="125"/>
      <c r="AL646" s="125"/>
      <c r="AM646" s="125"/>
      <c r="AP646" s="86"/>
      <c r="AQ646" s="86"/>
      <c r="AR646" s="86"/>
      <c r="AS646" s="86"/>
      <c r="AT646" s="86"/>
      <c r="AU646" s="86"/>
      <c r="AV646" s="86"/>
      <c r="AW646" s="86"/>
      <c r="AX646" s="86"/>
      <c r="AY646" s="86"/>
      <c r="AZ646" s="86"/>
      <c r="BA646" s="86"/>
      <c r="BB646" s="86"/>
      <c r="BC646" s="86"/>
      <c r="BD646" s="86"/>
      <c r="BE646" s="86"/>
      <c r="BF646" s="86"/>
      <c r="BG646" s="86"/>
    </row>
    <row r="647" spans="1:59" s="88" customFormat="1" x14ac:dyDescent="0.2">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6"/>
      <c r="AD647" s="126"/>
      <c r="AE647" s="125"/>
      <c r="AF647" s="125"/>
      <c r="AG647" s="125"/>
      <c r="AH647" s="125"/>
      <c r="AI647" s="125"/>
      <c r="AJ647" s="125"/>
      <c r="AK647" s="125"/>
      <c r="AL647" s="125"/>
      <c r="AM647" s="125"/>
      <c r="AP647" s="86"/>
      <c r="AQ647" s="86"/>
      <c r="AR647" s="86"/>
      <c r="AS647" s="86"/>
      <c r="AT647" s="86"/>
      <c r="AU647" s="86"/>
      <c r="AV647" s="86"/>
      <c r="AW647" s="86"/>
      <c r="AX647" s="86"/>
      <c r="AY647" s="86"/>
      <c r="AZ647" s="86"/>
      <c r="BA647" s="86"/>
      <c r="BB647" s="86"/>
      <c r="BC647" s="86"/>
      <c r="BD647" s="86"/>
      <c r="BE647" s="86"/>
      <c r="BF647" s="86"/>
      <c r="BG647" s="86"/>
    </row>
    <row r="648" spans="1:59" s="88" customFormat="1" x14ac:dyDescent="0.2">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6"/>
      <c r="AD648" s="126"/>
      <c r="AE648" s="125"/>
      <c r="AF648" s="125"/>
      <c r="AG648" s="125"/>
      <c r="AH648" s="125"/>
      <c r="AI648" s="125"/>
      <c r="AJ648" s="125"/>
      <c r="AK648" s="125"/>
      <c r="AL648" s="125"/>
      <c r="AM648" s="125"/>
      <c r="AP648" s="86"/>
      <c r="AQ648" s="86"/>
      <c r="AR648" s="86"/>
      <c r="AS648" s="86"/>
      <c r="AT648" s="86"/>
      <c r="AU648" s="86"/>
      <c r="AV648" s="86"/>
      <c r="AW648" s="86"/>
      <c r="AX648" s="86"/>
      <c r="AY648" s="86"/>
      <c r="AZ648" s="86"/>
      <c r="BA648" s="86"/>
      <c r="BB648" s="86"/>
      <c r="BC648" s="86"/>
      <c r="BD648" s="86"/>
      <c r="BE648" s="86"/>
      <c r="BF648" s="86"/>
      <c r="BG648" s="86"/>
    </row>
    <row r="649" spans="1:59" s="88" customFormat="1" x14ac:dyDescent="0.2">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6"/>
      <c r="AD649" s="126"/>
      <c r="AE649" s="125"/>
      <c r="AF649" s="125"/>
      <c r="AG649" s="125"/>
      <c r="AH649" s="125"/>
      <c r="AI649" s="125"/>
      <c r="AJ649" s="125"/>
      <c r="AK649" s="125"/>
      <c r="AL649" s="125"/>
      <c r="AM649" s="125"/>
      <c r="AP649" s="86"/>
      <c r="AQ649" s="86"/>
      <c r="AR649" s="86"/>
      <c r="AS649" s="86"/>
      <c r="AT649" s="86"/>
      <c r="AU649" s="86"/>
      <c r="AV649" s="86"/>
      <c r="AW649" s="86"/>
      <c r="AX649" s="86"/>
      <c r="AY649" s="86"/>
      <c r="AZ649" s="86"/>
      <c r="BA649" s="86"/>
      <c r="BB649" s="86"/>
      <c r="BC649" s="86"/>
      <c r="BD649" s="86"/>
      <c r="BE649" s="86"/>
      <c r="BF649" s="86"/>
      <c r="BG649" s="86"/>
    </row>
    <row r="650" spans="1:59" s="88" customFormat="1" x14ac:dyDescent="0.2">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6"/>
      <c r="AD650" s="126"/>
      <c r="AE650" s="125"/>
      <c r="AF650" s="125"/>
      <c r="AG650" s="125"/>
      <c r="AH650" s="125"/>
      <c r="AI650" s="125"/>
      <c r="AJ650" s="125"/>
      <c r="AK650" s="125"/>
      <c r="AL650" s="125"/>
      <c r="AM650" s="125"/>
      <c r="AP650" s="86"/>
      <c r="AQ650" s="86"/>
      <c r="AR650" s="86"/>
      <c r="AS650" s="86"/>
      <c r="AT650" s="86"/>
      <c r="AU650" s="86"/>
      <c r="AV650" s="86"/>
      <c r="AW650" s="86"/>
      <c r="AX650" s="86"/>
      <c r="AY650" s="86"/>
      <c r="AZ650" s="86"/>
      <c r="BA650" s="86"/>
      <c r="BB650" s="86"/>
      <c r="BC650" s="86"/>
      <c r="BD650" s="86"/>
      <c r="BE650" s="86"/>
      <c r="BF650" s="86"/>
      <c r="BG650" s="86"/>
    </row>
    <row r="651" spans="1:59" s="88" customFormat="1" x14ac:dyDescent="0.2">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6"/>
      <c r="AD651" s="126"/>
      <c r="AE651" s="125"/>
      <c r="AF651" s="125"/>
      <c r="AG651" s="125"/>
      <c r="AH651" s="125"/>
      <c r="AI651" s="125"/>
      <c r="AJ651" s="125"/>
      <c r="AK651" s="125"/>
      <c r="AL651" s="125"/>
      <c r="AM651" s="125"/>
      <c r="AP651" s="86"/>
      <c r="AQ651" s="86"/>
      <c r="AR651" s="86"/>
      <c r="AS651" s="86"/>
      <c r="AT651" s="86"/>
      <c r="AU651" s="86"/>
      <c r="AV651" s="86"/>
      <c r="AW651" s="86"/>
      <c r="AX651" s="86"/>
      <c r="AY651" s="86"/>
      <c r="AZ651" s="86"/>
      <c r="BA651" s="86"/>
      <c r="BB651" s="86"/>
      <c r="BC651" s="86"/>
      <c r="BD651" s="86"/>
      <c r="BE651" s="86"/>
      <c r="BF651" s="86"/>
      <c r="BG651" s="86"/>
    </row>
    <row r="652" spans="1:59" s="88" customFormat="1" x14ac:dyDescent="0.2">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6"/>
      <c r="AD652" s="126"/>
      <c r="AE652" s="125"/>
      <c r="AF652" s="125"/>
      <c r="AG652" s="125"/>
      <c r="AH652" s="125"/>
      <c r="AI652" s="125"/>
      <c r="AJ652" s="125"/>
      <c r="AK652" s="125"/>
      <c r="AL652" s="125"/>
      <c r="AM652" s="125"/>
      <c r="AP652" s="86"/>
      <c r="AQ652" s="86"/>
      <c r="AR652" s="86"/>
      <c r="AS652" s="86"/>
      <c r="AT652" s="86"/>
      <c r="AU652" s="86"/>
      <c r="AV652" s="86"/>
      <c r="AW652" s="86"/>
      <c r="AX652" s="86"/>
      <c r="AY652" s="86"/>
      <c r="AZ652" s="86"/>
      <c r="BA652" s="86"/>
      <c r="BB652" s="86"/>
      <c r="BC652" s="86"/>
      <c r="BD652" s="86"/>
      <c r="BE652" s="86"/>
      <c r="BF652" s="86"/>
      <c r="BG652" s="86"/>
    </row>
    <row r="653" spans="1:59" s="88" customFormat="1" x14ac:dyDescent="0.2">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6"/>
      <c r="AD653" s="126"/>
      <c r="AE653" s="125"/>
      <c r="AF653" s="125"/>
      <c r="AG653" s="125"/>
      <c r="AH653" s="125"/>
      <c r="AI653" s="125"/>
      <c r="AJ653" s="125"/>
      <c r="AK653" s="125"/>
      <c r="AL653" s="125"/>
      <c r="AM653" s="125"/>
      <c r="AP653" s="86"/>
      <c r="AQ653" s="86"/>
      <c r="AR653" s="86"/>
      <c r="AS653" s="86"/>
      <c r="AT653" s="86"/>
      <c r="AU653" s="86"/>
      <c r="AV653" s="86"/>
      <c r="AW653" s="86"/>
      <c r="AX653" s="86"/>
      <c r="AY653" s="86"/>
      <c r="AZ653" s="86"/>
      <c r="BA653" s="86"/>
      <c r="BB653" s="86"/>
      <c r="BC653" s="86"/>
      <c r="BD653" s="86"/>
      <c r="BE653" s="86"/>
      <c r="BF653" s="86"/>
      <c r="BG653" s="86"/>
    </row>
    <row r="654" spans="1:59" s="88" customFormat="1" x14ac:dyDescent="0.2">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6"/>
      <c r="AD654" s="126"/>
      <c r="AE654" s="125"/>
      <c r="AF654" s="125"/>
      <c r="AG654" s="125"/>
      <c r="AH654" s="125"/>
      <c r="AI654" s="125"/>
      <c r="AJ654" s="125"/>
      <c r="AK654" s="125"/>
      <c r="AL654" s="125"/>
      <c r="AM654" s="125"/>
      <c r="AP654" s="86"/>
      <c r="AQ654" s="86"/>
      <c r="AR654" s="86"/>
      <c r="AS654" s="86"/>
      <c r="AT654" s="86"/>
      <c r="AU654" s="86"/>
      <c r="AV654" s="86"/>
      <c r="AW654" s="86"/>
      <c r="AX654" s="86"/>
      <c r="AY654" s="86"/>
      <c r="AZ654" s="86"/>
      <c r="BA654" s="86"/>
      <c r="BB654" s="86"/>
      <c r="BC654" s="86"/>
      <c r="BD654" s="86"/>
      <c r="BE654" s="86"/>
      <c r="BF654" s="86"/>
      <c r="BG654" s="86"/>
    </row>
    <row r="655" spans="1:59" s="88" customFormat="1" x14ac:dyDescent="0.2">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6"/>
      <c r="AD655" s="126"/>
      <c r="AE655" s="125"/>
      <c r="AF655" s="125"/>
      <c r="AG655" s="125"/>
      <c r="AH655" s="125"/>
      <c r="AI655" s="125"/>
      <c r="AJ655" s="125"/>
      <c r="AK655" s="125"/>
      <c r="AL655" s="125"/>
      <c r="AM655" s="125"/>
      <c r="AP655" s="86"/>
      <c r="AQ655" s="86"/>
      <c r="AR655" s="86"/>
      <c r="AS655" s="86"/>
      <c r="AT655" s="86"/>
      <c r="AU655" s="86"/>
      <c r="AV655" s="86"/>
      <c r="AW655" s="86"/>
      <c r="AX655" s="86"/>
      <c r="AY655" s="86"/>
      <c r="AZ655" s="86"/>
      <c r="BA655" s="86"/>
      <c r="BB655" s="86"/>
      <c r="BC655" s="86"/>
      <c r="BD655" s="86"/>
      <c r="BE655" s="86"/>
      <c r="BF655" s="86"/>
      <c r="BG655" s="86"/>
    </row>
    <row r="656" spans="1:59" s="88" customFormat="1" x14ac:dyDescent="0.2">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6"/>
      <c r="AD656" s="126"/>
      <c r="AE656" s="125"/>
      <c r="AF656" s="125"/>
      <c r="AG656" s="125"/>
      <c r="AH656" s="125"/>
      <c r="AI656" s="125"/>
      <c r="AJ656" s="125"/>
      <c r="AK656" s="125"/>
      <c r="AL656" s="125"/>
      <c r="AM656" s="125"/>
      <c r="AP656" s="86"/>
      <c r="AQ656" s="86"/>
      <c r="AR656" s="86"/>
      <c r="AS656" s="86"/>
      <c r="AT656" s="86"/>
      <c r="AU656" s="86"/>
      <c r="AV656" s="86"/>
      <c r="AW656" s="86"/>
      <c r="AX656" s="86"/>
      <c r="AY656" s="86"/>
      <c r="AZ656" s="86"/>
      <c r="BA656" s="86"/>
      <c r="BB656" s="86"/>
      <c r="BC656" s="86"/>
      <c r="BD656" s="86"/>
      <c r="BE656" s="86"/>
      <c r="BF656" s="86"/>
      <c r="BG656" s="86"/>
    </row>
    <row r="657" spans="1:59" s="88" customFormat="1" x14ac:dyDescent="0.2">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6"/>
      <c r="AD657" s="126"/>
      <c r="AE657" s="125"/>
      <c r="AF657" s="125"/>
      <c r="AG657" s="125"/>
      <c r="AH657" s="125"/>
      <c r="AI657" s="125"/>
      <c r="AJ657" s="125"/>
      <c r="AK657" s="125"/>
      <c r="AL657" s="125"/>
      <c r="AM657" s="125"/>
      <c r="AP657" s="86"/>
      <c r="AQ657" s="86"/>
      <c r="AR657" s="86"/>
      <c r="AS657" s="86"/>
      <c r="AT657" s="86"/>
      <c r="AU657" s="86"/>
      <c r="AV657" s="86"/>
      <c r="AW657" s="86"/>
      <c r="AX657" s="86"/>
      <c r="AY657" s="86"/>
      <c r="AZ657" s="86"/>
      <c r="BA657" s="86"/>
      <c r="BB657" s="86"/>
      <c r="BC657" s="86"/>
      <c r="BD657" s="86"/>
      <c r="BE657" s="86"/>
      <c r="BF657" s="86"/>
      <c r="BG657" s="86"/>
    </row>
    <row r="658" spans="1:59" s="88" customFormat="1" x14ac:dyDescent="0.2">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6"/>
      <c r="AD658" s="126"/>
      <c r="AE658" s="125"/>
      <c r="AF658" s="125"/>
      <c r="AG658" s="125"/>
      <c r="AH658" s="125"/>
      <c r="AI658" s="125"/>
      <c r="AJ658" s="125"/>
      <c r="AK658" s="125"/>
      <c r="AL658" s="125"/>
      <c r="AM658" s="125"/>
      <c r="AP658" s="86"/>
      <c r="AQ658" s="86"/>
      <c r="AR658" s="86"/>
      <c r="AS658" s="86"/>
      <c r="AT658" s="86"/>
      <c r="AU658" s="86"/>
      <c r="AV658" s="86"/>
      <c r="AW658" s="86"/>
      <c r="AX658" s="86"/>
      <c r="AY658" s="86"/>
      <c r="AZ658" s="86"/>
      <c r="BA658" s="86"/>
      <c r="BB658" s="86"/>
      <c r="BC658" s="86"/>
      <c r="BD658" s="86"/>
      <c r="BE658" s="86"/>
      <c r="BF658" s="86"/>
      <c r="BG658" s="86"/>
    </row>
    <row r="659" spans="1:59" s="88" customFormat="1" x14ac:dyDescent="0.2">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6"/>
      <c r="AD659" s="126"/>
      <c r="AE659" s="125"/>
      <c r="AF659" s="125"/>
      <c r="AG659" s="125"/>
      <c r="AH659" s="125"/>
      <c r="AI659" s="125"/>
      <c r="AJ659" s="125"/>
      <c r="AK659" s="125"/>
      <c r="AL659" s="125"/>
      <c r="AM659" s="125"/>
      <c r="AP659" s="86"/>
      <c r="AQ659" s="86"/>
      <c r="AR659" s="86"/>
      <c r="AS659" s="86"/>
      <c r="AT659" s="86"/>
      <c r="AU659" s="86"/>
      <c r="AV659" s="86"/>
      <c r="AW659" s="86"/>
      <c r="AX659" s="86"/>
      <c r="AY659" s="86"/>
      <c r="AZ659" s="86"/>
      <c r="BA659" s="86"/>
      <c r="BB659" s="86"/>
      <c r="BC659" s="86"/>
      <c r="BD659" s="86"/>
      <c r="BE659" s="86"/>
      <c r="BF659" s="86"/>
      <c r="BG659" s="86"/>
    </row>
    <row r="660" spans="1:59" s="88" customFormat="1" x14ac:dyDescent="0.2">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6"/>
      <c r="AD660" s="126"/>
      <c r="AE660" s="125"/>
      <c r="AF660" s="125"/>
      <c r="AG660" s="125"/>
      <c r="AH660" s="125"/>
      <c r="AI660" s="125"/>
      <c r="AJ660" s="125"/>
      <c r="AK660" s="125"/>
      <c r="AL660" s="125"/>
      <c r="AM660" s="125"/>
      <c r="AP660" s="86"/>
      <c r="AQ660" s="86"/>
      <c r="AR660" s="86"/>
      <c r="AS660" s="86"/>
      <c r="AT660" s="86"/>
      <c r="AU660" s="86"/>
      <c r="AV660" s="86"/>
      <c r="AW660" s="86"/>
      <c r="AX660" s="86"/>
      <c r="AY660" s="86"/>
      <c r="AZ660" s="86"/>
      <c r="BA660" s="86"/>
      <c r="BB660" s="86"/>
      <c r="BC660" s="86"/>
      <c r="BD660" s="86"/>
      <c r="BE660" s="86"/>
      <c r="BF660" s="86"/>
      <c r="BG660" s="86"/>
    </row>
    <row r="661" spans="1:59" s="88" customFormat="1" x14ac:dyDescent="0.2">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6"/>
      <c r="AD661" s="126"/>
      <c r="AE661" s="125"/>
      <c r="AF661" s="125"/>
      <c r="AG661" s="125"/>
      <c r="AH661" s="125"/>
      <c r="AI661" s="125"/>
      <c r="AJ661" s="125"/>
      <c r="AK661" s="125"/>
      <c r="AL661" s="125"/>
      <c r="AM661" s="125"/>
      <c r="AP661" s="86"/>
      <c r="AQ661" s="86"/>
      <c r="AR661" s="86"/>
      <c r="AS661" s="86"/>
      <c r="AT661" s="86"/>
      <c r="AU661" s="86"/>
      <c r="AV661" s="86"/>
      <c r="AW661" s="86"/>
      <c r="AX661" s="86"/>
      <c r="AY661" s="86"/>
      <c r="AZ661" s="86"/>
      <c r="BA661" s="86"/>
      <c r="BB661" s="86"/>
      <c r="BC661" s="86"/>
      <c r="BD661" s="86"/>
      <c r="BE661" s="86"/>
      <c r="BF661" s="86"/>
      <c r="BG661" s="86"/>
    </row>
    <row r="662" spans="1:59" s="88" customFormat="1" x14ac:dyDescent="0.2">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6"/>
      <c r="AD662" s="126"/>
      <c r="AE662" s="125"/>
      <c r="AF662" s="125"/>
      <c r="AG662" s="125"/>
      <c r="AH662" s="125"/>
      <c r="AI662" s="125"/>
      <c r="AJ662" s="125"/>
      <c r="AK662" s="125"/>
      <c r="AL662" s="125"/>
      <c r="AM662" s="125"/>
      <c r="AP662" s="86"/>
      <c r="AQ662" s="86"/>
      <c r="AR662" s="86"/>
      <c r="AS662" s="86"/>
      <c r="AT662" s="86"/>
      <c r="AU662" s="86"/>
      <c r="AV662" s="86"/>
      <c r="AW662" s="86"/>
      <c r="AX662" s="86"/>
      <c r="AY662" s="86"/>
      <c r="AZ662" s="86"/>
      <c r="BA662" s="86"/>
      <c r="BB662" s="86"/>
      <c r="BC662" s="86"/>
      <c r="BD662" s="86"/>
      <c r="BE662" s="86"/>
      <c r="BF662" s="86"/>
      <c r="BG662" s="86"/>
    </row>
    <row r="663" spans="1:59" s="88" customFormat="1" x14ac:dyDescent="0.2">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6"/>
      <c r="AD663" s="126"/>
      <c r="AE663" s="125"/>
      <c r="AF663" s="125"/>
      <c r="AG663" s="125"/>
      <c r="AH663" s="125"/>
      <c r="AI663" s="125"/>
      <c r="AJ663" s="125"/>
      <c r="AK663" s="125"/>
      <c r="AL663" s="125"/>
      <c r="AM663" s="125"/>
      <c r="AP663" s="86"/>
      <c r="AQ663" s="86"/>
      <c r="AR663" s="86"/>
      <c r="AS663" s="86"/>
      <c r="AT663" s="86"/>
      <c r="AU663" s="86"/>
      <c r="AV663" s="86"/>
      <c r="AW663" s="86"/>
      <c r="AX663" s="86"/>
      <c r="AY663" s="86"/>
      <c r="AZ663" s="86"/>
      <c r="BA663" s="86"/>
      <c r="BB663" s="86"/>
      <c r="BC663" s="86"/>
      <c r="BD663" s="86"/>
      <c r="BE663" s="86"/>
      <c r="BF663" s="86"/>
      <c r="BG663" s="86"/>
    </row>
    <row r="664" spans="1:59" s="88" customFormat="1" x14ac:dyDescent="0.2">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6"/>
      <c r="AD664" s="126"/>
      <c r="AE664" s="125"/>
      <c r="AF664" s="125"/>
      <c r="AG664" s="125"/>
      <c r="AH664" s="125"/>
      <c r="AI664" s="125"/>
      <c r="AJ664" s="125"/>
      <c r="AK664" s="125"/>
      <c r="AL664" s="125"/>
      <c r="AM664" s="125"/>
      <c r="AP664" s="86"/>
      <c r="AQ664" s="86"/>
      <c r="AR664" s="86"/>
      <c r="AS664" s="86"/>
      <c r="AT664" s="86"/>
      <c r="AU664" s="86"/>
      <c r="AV664" s="86"/>
      <c r="AW664" s="86"/>
      <c r="AX664" s="86"/>
      <c r="AY664" s="86"/>
      <c r="AZ664" s="86"/>
      <c r="BA664" s="86"/>
      <c r="BB664" s="86"/>
      <c r="BC664" s="86"/>
      <c r="BD664" s="86"/>
      <c r="BE664" s="86"/>
      <c r="BF664" s="86"/>
      <c r="BG664" s="86"/>
    </row>
    <row r="665" spans="1:59" s="88" customFormat="1" x14ac:dyDescent="0.2">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6"/>
      <c r="AD665" s="126"/>
      <c r="AE665" s="125"/>
      <c r="AF665" s="125"/>
      <c r="AG665" s="125"/>
      <c r="AH665" s="125"/>
      <c r="AI665" s="125"/>
      <c r="AJ665" s="125"/>
      <c r="AK665" s="125"/>
      <c r="AL665" s="125"/>
      <c r="AM665" s="125"/>
      <c r="AP665" s="86"/>
      <c r="AQ665" s="86"/>
      <c r="AR665" s="86"/>
      <c r="AS665" s="86"/>
      <c r="AT665" s="86"/>
      <c r="AU665" s="86"/>
      <c r="AV665" s="86"/>
      <c r="AW665" s="86"/>
      <c r="AX665" s="86"/>
      <c r="AY665" s="86"/>
      <c r="AZ665" s="86"/>
      <c r="BA665" s="86"/>
      <c r="BB665" s="86"/>
      <c r="BC665" s="86"/>
      <c r="BD665" s="86"/>
      <c r="BE665" s="86"/>
      <c r="BF665" s="86"/>
      <c r="BG665" s="86"/>
    </row>
    <row r="666" spans="1:59" s="88" customFormat="1" x14ac:dyDescent="0.2">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6"/>
      <c r="AD666" s="126"/>
      <c r="AE666" s="125"/>
      <c r="AF666" s="125"/>
      <c r="AG666" s="125"/>
      <c r="AH666" s="125"/>
      <c r="AI666" s="125"/>
      <c r="AJ666" s="125"/>
      <c r="AK666" s="125"/>
      <c r="AL666" s="125"/>
      <c r="AM666" s="125"/>
      <c r="AP666" s="86"/>
      <c r="AQ666" s="86"/>
      <c r="AR666" s="86"/>
      <c r="AS666" s="86"/>
      <c r="AT666" s="86"/>
      <c r="AU666" s="86"/>
      <c r="AV666" s="86"/>
      <c r="AW666" s="86"/>
      <c r="AX666" s="86"/>
      <c r="AY666" s="86"/>
      <c r="AZ666" s="86"/>
      <c r="BA666" s="86"/>
      <c r="BB666" s="86"/>
      <c r="BC666" s="86"/>
      <c r="BD666" s="86"/>
      <c r="BE666" s="86"/>
      <c r="BF666" s="86"/>
      <c r="BG666" s="86"/>
    </row>
    <row r="667" spans="1:59" s="88" customFormat="1" x14ac:dyDescent="0.2">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6"/>
      <c r="AD667" s="126"/>
      <c r="AE667" s="125"/>
      <c r="AF667" s="125"/>
      <c r="AG667" s="125"/>
      <c r="AH667" s="125"/>
      <c r="AI667" s="125"/>
      <c r="AJ667" s="125"/>
      <c r="AK667" s="125"/>
      <c r="AL667" s="125"/>
      <c r="AM667" s="125"/>
      <c r="AP667" s="86"/>
      <c r="AQ667" s="86"/>
      <c r="AR667" s="86"/>
      <c r="AS667" s="86"/>
      <c r="AT667" s="86"/>
      <c r="AU667" s="86"/>
      <c r="AV667" s="86"/>
      <c r="AW667" s="86"/>
      <c r="AX667" s="86"/>
      <c r="AY667" s="86"/>
      <c r="AZ667" s="86"/>
      <c r="BA667" s="86"/>
      <c r="BB667" s="86"/>
      <c r="BC667" s="86"/>
      <c r="BD667" s="86"/>
      <c r="BE667" s="86"/>
      <c r="BF667" s="86"/>
      <c r="BG667" s="86"/>
    </row>
    <row r="668" spans="1:59" s="88" customFormat="1" x14ac:dyDescent="0.2">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6"/>
      <c r="AD668" s="126"/>
      <c r="AE668" s="125"/>
      <c r="AF668" s="125"/>
      <c r="AG668" s="125"/>
      <c r="AH668" s="125"/>
      <c r="AI668" s="125"/>
      <c r="AJ668" s="125"/>
      <c r="AK668" s="125"/>
      <c r="AL668" s="125"/>
      <c r="AM668" s="125"/>
      <c r="AP668" s="86"/>
      <c r="AQ668" s="86"/>
      <c r="AR668" s="86"/>
      <c r="AS668" s="86"/>
      <c r="AT668" s="86"/>
      <c r="AU668" s="86"/>
      <c r="AV668" s="86"/>
      <c r="AW668" s="86"/>
      <c r="AX668" s="86"/>
      <c r="AY668" s="86"/>
      <c r="AZ668" s="86"/>
      <c r="BA668" s="86"/>
      <c r="BB668" s="86"/>
      <c r="BC668" s="86"/>
      <c r="BD668" s="86"/>
      <c r="BE668" s="86"/>
      <c r="BF668" s="86"/>
      <c r="BG668" s="86"/>
    </row>
    <row r="669" spans="1:59" s="88" customFormat="1" x14ac:dyDescent="0.2">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6"/>
      <c r="AD669" s="126"/>
      <c r="AE669" s="125"/>
      <c r="AF669" s="125"/>
      <c r="AG669" s="125"/>
      <c r="AH669" s="125"/>
      <c r="AI669" s="125"/>
      <c r="AJ669" s="125"/>
      <c r="AK669" s="125"/>
      <c r="AL669" s="125"/>
      <c r="AM669" s="125"/>
      <c r="AP669" s="86"/>
      <c r="AQ669" s="86"/>
      <c r="AR669" s="86"/>
      <c r="AS669" s="86"/>
      <c r="AT669" s="86"/>
      <c r="AU669" s="86"/>
      <c r="AV669" s="86"/>
      <c r="AW669" s="86"/>
      <c r="AX669" s="86"/>
      <c r="AY669" s="86"/>
      <c r="AZ669" s="86"/>
      <c r="BA669" s="86"/>
      <c r="BB669" s="86"/>
      <c r="BC669" s="86"/>
      <c r="BD669" s="86"/>
      <c r="BE669" s="86"/>
      <c r="BF669" s="86"/>
      <c r="BG669" s="86"/>
    </row>
    <row r="670" spans="1:59" s="88" customFormat="1" x14ac:dyDescent="0.2">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6"/>
      <c r="AD670" s="126"/>
      <c r="AE670" s="125"/>
      <c r="AF670" s="125"/>
      <c r="AG670" s="125"/>
      <c r="AH670" s="125"/>
      <c r="AI670" s="125"/>
      <c r="AJ670" s="125"/>
      <c r="AK670" s="125"/>
      <c r="AL670" s="125"/>
      <c r="AM670" s="125"/>
      <c r="AP670" s="86"/>
      <c r="AQ670" s="86"/>
      <c r="AR670" s="86"/>
      <c r="AS670" s="86"/>
      <c r="AT670" s="86"/>
      <c r="AU670" s="86"/>
      <c r="AV670" s="86"/>
      <c r="AW670" s="86"/>
      <c r="AX670" s="86"/>
      <c r="AY670" s="86"/>
      <c r="AZ670" s="86"/>
      <c r="BA670" s="86"/>
      <c r="BB670" s="86"/>
      <c r="BC670" s="86"/>
      <c r="BD670" s="86"/>
      <c r="BE670" s="86"/>
      <c r="BF670" s="86"/>
      <c r="BG670" s="86"/>
    </row>
    <row r="671" spans="1:59" s="88" customFormat="1" x14ac:dyDescent="0.2">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6"/>
      <c r="AD671" s="126"/>
      <c r="AE671" s="125"/>
      <c r="AF671" s="125"/>
      <c r="AG671" s="125"/>
      <c r="AH671" s="125"/>
      <c r="AI671" s="125"/>
      <c r="AJ671" s="125"/>
      <c r="AK671" s="125"/>
      <c r="AL671" s="125"/>
      <c r="AM671" s="125"/>
      <c r="AP671" s="86"/>
      <c r="AQ671" s="86"/>
      <c r="AR671" s="86"/>
      <c r="AS671" s="86"/>
      <c r="AT671" s="86"/>
      <c r="AU671" s="86"/>
      <c r="AV671" s="86"/>
      <c r="AW671" s="86"/>
      <c r="AX671" s="86"/>
      <c r="AY671" s="86"/>
      <c r="AZ671" s="86"/>
      <c r="BA671" s="86"/>
      <c r="BB671" s="86"/>
      <c r="BC671" s="86"/>
      <c r="BD671" s="86"/>
      <c r="BE671" s="86"/>
      <c r="BF671" s="86"/>
      <c r="BG671" s="86"/>
    </row>
    <row r="672" spans="1:59" s="88" customFormat="1" x14ac:dyDescent="0.2">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6"/>
      <c r="AD672" s="126"/>
      <c r="AE672" s="125"/>
      <c r="AF672" s="125"/>
      <c r="AG672" s="125"/>
      <c r="AH672" s="125"/>
      <c r="AI672" s="125"/>
      <c r="AJ672" s="125"/>
      <c r="AK672" s="125"/>
      <c r="AL672" s="125"/>
      <c r="AM672" s="125"/>
      <c r="AP672" s="86"/>
      <c r="AQ672" s="86"/>
      <c r="AR672" s="86"/>
      <c r="AS672" s="86"/>
      <c r="AT672" s="86"/>
      <c r="AU672" s="86"/>
      <c r="AV672" s="86"/>
      <c r="AW672" s="86"/>
      <c r="AX672" s="86"/>
      <c r="AY672" s="86"/>
      <c r="AZ672" s="86"/>
      <c r="BA672" s="86"/>
      <c r="BB672" s="86"/>
      <c r="BC672" s="86"/>
      <c r="BD672" s="86"/>
      <c r="BE672" s="86"/>
      <c r="BF672" s="86"/>
      <c r="BG672" s="86"/>
    </row>
    <row r="673" spans="1:59" s="88" customFormat="1" x14ac:dyDescent="0.2">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6"/>
      <c r="AD673" s="126"/>
      <c r="AE673" s="125"/>
      <c r="AF673" s="125"/>
      <c r="AG673" s="125"/>
      <c r="AH673" s="125"/>
      <c r="AI673" s="125"/>
      <c r="AJ673" s="125"/>
      <c r="AK673" s="125"/>
      <c r="AL673" s="125"/>
      <c r="AM673" s="125"/>
      <c r="AP673" s="86"/>
      <c r="AQ673" s="86"/>
      <c r="AR673" s="86"/>
      <c r="AS673" s="86"/>
      <c r="AT673" s="86"/>
      <c r="AU673" s="86"/>
      <c r="AV673" s="86"/>
      <c r="AW673" s="86"/>
      <c r="AX673" s="86"/>
      <c r="AY673" s="86"/>
      <c r="AZ673" s="86"/>
      <c r="BA673" s="86"/>
      <c r="BB673" s="86"/>
      <c r="BC673" s="86"/>
      <c r="BD673" s="86"/>
      <c r="BE673" s="86"/>
      <c r="BF673" s="86"/>
      <c r="BG673" s="86"/>
    </row>
    <row r="674" spans="1:59" s="88" customFormat="1" x14ac:dyDescent="0.2">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6"/>
      <c r="AD674" s="126"/>
      <c r="AE674" s="125"/>
      <c r="AF674" s="125"/>
      <c r="AG674" s="125"/>
      <c r="AH674" s="125"/>
      <c r="AI674" s="125"/>
      <c r="AJ674" s="125"/>
      <c r="AK674" s="125"/>
      <c r="AL674" s="125"/>
      <c r="AM674" s="125"/>
      <c r="AP674" s="86"/>
      <c r="AQ674" s="86"/>
      <c r="AR674" s="86"/>
      <c r="AS674" s="86"/>
      <c r="AT674" s="86"/>
      <c r="AU674" s="86"/>
      <c r="AV674" s="86"/>
      <c r="AW674" s="86"/>
      <c r="AX674" s="86"/>
      <c r="AY674" s="86"/>
      <c r="AZ674" s="86"/>
      <c r="BA674" s="86"/>
      <c r="BB674" s="86"/>
      <c r="BC674" s="86"/>
      <c r="BD674" s="86"/>
      <c r="BE674" s="86"/>
      <c r="BF674" s="86"/>
      <c r="BG674" s="86"/>
    </row>
    <row r="675" spans="1:59" s="88" customFormat="1" x14ac:dyDescent="0.2">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6"/>
      <c r="AD675" s="126"/>
      <c r="AE675" s="125"/>
      <c r="AF675" s="125"/>
      <c r="AG675" s="125"/>
      <c r="AH675" s="125"/>
      <c r="AI675" s="125"/>
      <c r="AJ675" s="125"/>
      <c r="AK675" s="125"/>
      <c r="AL675" s="125"/>
      <c r="AM675" s="125"/>
      <c r="AP675" s="86"/>
      <c r="AQ675" s="86"/>
      <c r="AR675" s="86"/>
      <c r="AS675" s="86"/>
      <c r="AT675" s="86"/>
      <c r="AU675" s="86"/>
      <c r="AV675" s="86"/>
      <c r="AW675" s="86"/>
      <c r="AX675" s="86"/>
      <c r="AY675" s="86"/>
      <c r="AZ675" s="86"/>
      <c r="BA675" s="86"/>
      <c r="BB675" s="86"/>
      <c r="BC675" s="86"/>
      <c r="BD675" s="86"/>
      <c r="BE675" s="86"/>
      <c r="BF675" s="86"/>
      <c r="BG675" s="86"/>
    </row>
    <row r="676" spans="1:59" s="88" customFormat="1" x14ac:dyDescent="0.2">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6"/>
      <c r="AD676" s="126"/>
      <c r="AE676" s="125"/>
      <c r="AF676" s="125"/>
      <c r="AG676" s="125"/>
      <c r="AH676" s="125"/>
      <c r="AI676" s="125"/>
      <c r="AJ676" s="125"/>
      <c r="AK676" s="125"/>
      <c r="AL676" s="125"/>
      <c r="AM676" s="125"/>
      <c r="AP676" s="86"/>
      <c r="AQ676" s="86"/>
      <c r="AR676" s="86"/>
      <c r="AS676" s="86"/>
      <c r="AT676" s="86"/>
      <c r="AU676" s="86"/>
      <c r="AV676" s="86"/>
      <c r="AW676" s="86"/>
      <c r="AX676" s="86"/>
      <c r="AY676" s="86"/>
      <c r="AZ676" s="86"/>
      <c r="BA676" s="86"/>
      <c r="BB676" s="86"/>
      <c r="BC676" s="86"/>
      <c r="BD676" s="86"/>
      <c r="BE676" s="86"/>
      <c r="BF676" s="86"/>
      <c r="BG676" s="86"/>
    </row>
    <row r="677" spans="1:59" s="88" customFormat="1" x14ac:dyDescent="0.2">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6"/>
      <c r="AD677" s="126"/>
      <c r="AE677" s="125"/>
      <c r="AF677" s="125"/>
      <c r="AG677" s="125"/>
      <c r="AH677" s="125"/>
      <c r="AI677" s="125"/>
      <c r="AJ677" s="125"/>
      <c r="AK677" s="125"/>
      <c r="AL677" s="125"/>
      <c r="AM677" s="125"/>
      <c r="AP677" s="86"/>
      <c r="AQ677" s="86"/>
      <c r="AR677" s="86"/>
      <c r="AS677" s="86"/>
      <c r="AT677" s="86"/>
      <c r="AU677" s="86"/>
      <c r="AV677" s="86"/>
      <c r="AW677" s="86"/>
      <c r="AX677" s="86"/>
      <c r="AY677" s="86"/>
      <c r="AZ677" s="86"/>
      <c r="BA677" s="86"/>
      <c r="BB677" s="86"/>
      <c r="BC677" s="86"/>
      <c r="BD677" s="86"/>
      <c r="BE677" s="86"/>
      <c r="BF677" s="86"/>
      <c r="BG677" s="86"/>
    </row>
    <row r="678" spans="1:59" s="88" customFormat="1" x14ac:dyDescent="0.2">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6"/>
      <c r="AD678" s="126"/>
      <c r="AE678" s="125"/>
      <c r="AF678" s="125"/>
      <c r="AG678" s="125"/>
      <c r="AH678" s="125"/>
      <c r="AI678" s="125"/>
      <c r="AJ678" s="125"/>
      <c r="AK678" s="125"/>
      <c r="AL678" s="125"/>
      <c r="AM678" s="125"/>
      <c r="AP678" s="86"/>
      <c r="AQ678" s="86"/>
      <c r="AR678" s="86"/>
      <c r="AS678" s="86"/>
      <c r="AT678" s="86"/>
      <c r="AU678" s="86"/>
      <c r="AV678" s="86"/>
      <c r="AW678" s="86"/>
      <c r="AX678" s="86"/>
      <c r="AY678" s="86"/>
      <c r="AZ678" s="86"/>
      <c r="BA678" s="86"/>
      <c r="BB678" s="86"/>
      <c r="BC678" s="86"/>
      <c r="BD678" s="86"/>
      <c r="BE678" s="86"/>
      <c r="BF678" s="86"/>
      <c r="BG678" s="86"/>
    </row>
    <row r="679" spans="1:59" s="88" customFormat="1" x14ac:dyDescent="0.2">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6"/>
      <c r="AD679" s="126"/>
      <c r="AE679" s="125"/>
      <c r="AF679" s="125"/>
      <c r="AG679" s="125"/>
      <c r="AH679" s="125"/>
      <c r="AI679" s="125"/>
      <c r="AJ679" s="125"/>
      <c r="AK679" s="125"/>
      <c r="AL679" s="125"/>
      <c r="AM679" s="125"/>
      <c r="AP679" s="86"/>
      <c r="AQ679" s="86"/>
      <c r="AR679" s="86"/>
      <c r="AS679" s="86"/>
      <c r="AT679" s="86"/>
      <c r="AU679" s="86"/>
      <c r="AV679" s="86"/>
      <c r="AW679" s="86"/>
      <c r="AX679" s="86"/>
      <c r="AY679" s="86"/>
      <c r="AZ679" s="86"/>
      <c r="BA679" s="86"/>
      <c r="BB679" s="86"/>
      <c r="BC679" s="86"/>
      <c r="BD679" s="86"/>
      <c r="BE679" s="86"/>
      <c r="BF679" s="86"/>
      <c r="BG679" s="86"/>
    </row>
    <row r="680" spans="1:59" s="88" customFormat="1" x14ac:dyDescent="0.2">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6"/>
      <c r="AD680" s="126"/>
      <c r="AE680" s="125"/>
      <c r="AF680" s="125"/>
      <c r="AG680" s="125"/>
      <c r="AH680" s="125"/>
      <c r="AI680" s="125"/>
      <c r="AJ680" s="125"/>
      <c r="AK680" s="125"/>
      <c r="AL680" s="125"/>
      <c r="AM680" s="125"/>
      <c r="AP680" s="86"/>
      <c r="AQ680" s="86"/>
      <c r="AR680" s="86"/>
      <c r="AS680" s="86"/>
      <c r="AT680" s="86"/>
      <c r="AU680" s="86"/>
      <c r="AV680" s="86"/>
      <c r="AW680" s="86"/>
      <c r="AX680" s="86"/>
      <c r="AY680" s="86"/>
      <c r="AZ680" s="86"/>
      <c r="BA680" s="86"/>
      <c r="BB680" s="86"/>
      <c r="BC680" s="86"/>
      <c r="BD680" s="86"/>
      <c r="BE680" s="86"/>
      <c r="BF680" s="86"/>
      <c r="BG680" s="86"/>
    </row>
    <row r="681" spans="1:59" s="88" customFormat="1" x14ac:dyDescent="0.2">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6"/>
      <c r="AD681" s="126"/>
      <c r="AE681" s="125"/>
      <c r="AF681" s="125"/>
      <c r="AG681" s="125"/>
      <c r="AH681" s="125"/>
      <c r="AI681" s="125"/>
      <c r="AJ681" s="125"/>
      <c r="AK681" s="125"/>
      <c r="AL681" s="125"/>
      <c r="AM681" s="125"/>
      <c r="AP681" s="86"/>
      <c r="AQ681" s="86"/>
      <c r="AR681" s="86"/>
      <c r="AS681" s="86"/>
      <c r="AT681" s="86"/>
      <c r="AU681" s="86"/>
      <c r="AV681" s="86"/>
      <c r="AW681" s="86"/>
      <c r="AX681" s="86"/>
      <c r="AY681" s="86"/>
      <c r="AZ681" s="86"/>
      <c r="BA681" s="86"/>
      <c r="BB681" s="86"/>
      <c r="BC681" s="86"/>
      <c r="BD681" s="86"/>
      <c r="BE681" s="86"/>
      <c r="BF681" s="86"/>
      <c r="BG681" s="86"/>
    </row>
    <row r="682" spans="1:59" s="88" customFormat="1" x14ac:dyDescent="0.2">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6"/>
      <c r="AD682" s="126"/>
      <c r="AE682" s="125"/>
      <c r="AF682" s="125"/>
      <c r="AG682" s="125"/>
      <c r="AH682" s="125"/>
      <c r="AI682" s="125"/>
      <c r="AJ682" s="125"/>
      <c r="AK682" s="125"/>
      <c r="AL682" s="125"/>
      <c r="AM682" s="125"/>
      <c r="AP682" s="86"/>
      <c r="AQ682" s="86"/>
      <c r="AR682" s="86"/>
      <c r="AS682" s="86"/>
      <c r="AT682" s="86"/>
      <c r="AU682" s="86"/>
      <c r="AV682" s="86"/>
      <c r="AW682" s="86"/>
      <c r="AX682" s="86"/>
      <c r="AY682" s="86"/>
      <c r="AZ682" s="86"/>
      <c r="BA682" s="86"/>
      <c r="BB682" s="86"/>
      <c r="BC682" s="86"/>
      <c r="BD682" s="86"/>
      <c r="BE682" s="86"/>
      <c r="BF682" s="86"/>
      <c r="BG682" s="86"/>
    </row>
    <row r="683" spans="1:59" s="88" customFormat="1" x14ac:dyDescent="0.2">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6"/>
      <c r="AD683" s="126"/>
      <c r="AE683" s="125"/>
      <c r="AF683" s="125"/>
      <c r="AG683" s="125"/>
      <c r="AH683" s="125"/>
      <c r="AI683" s="125"/>
      <c r="AJ683" s="125"/>
      <c r="AK683" s="125"/>
      <c r="AL683" s="125"/>
      <c r="AM683" s="125"/>
      <c r="AP683" s="86"/>
      <c r="AQ683" s="86"/>
      <c r="AR683" s="86"/>
      <c r="AS683" s="86"/>
      <c r="AT683" s="86"/>
      <c r="AU683" s="86"/>
      <c r="AV683" s="86"/>
      <c r="AW683" s="86"/>
      <c r="AX683" s="86"/>
      <c r="AY683" s="86"/>
      <c r="AZ683" s="86"/>
      <c r="BA683" s="86"/>
      <c r="BB683" s="86"/>
      <c r="BC683" s="86"/>
      <c r="BD683" s="86"/>
      <c r="BE683" s="86"/>
      <c r="BF683" s="86"/>
      <c r="BG683" s="86"/>
    </row>
    <row r="684" spans="1:59" s="88" customFormat="1" x14ac:dyDescent="0.2">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6"/>
      <c r="AD684" s="126"/>
      <c r="AE684" s="125"/>
      <c r="AF684" s="125"/>
      <c r="AG684" s="125"/>
      <c r="AH684" s="125"/>
      <c r="AI684" s="125"/>
      <c r="AJ684" s="125"/>
      <c r="AK684" s="125"/>
      <c r="AL684" s="125"/>
      <c r="AM684" s="125"/>
      <c r="AP684" s="86"/>
      <c r="AQ684" s="86"/>
      <c r="AR684" s="86"/>
      <c r="AS684" s="86"/>
      <c r="AT684" s="86"/>
      <c r="AU684" s="86"/>
      <c r="AV684" s="86"/>
      <c r="AW684" s="86"/>
      <c r="AX684" s="86"/>
      <c r="AY684" s="86"/>
      <c r="AZ684" s="86"/>
      <c r="BA684" s="86"/>
      <c r="BB684" s="86"/>
      <c r="BC684" s="86"/>
      <c r="BD684" s="86"/>
      <c r="BE684" s="86"/>
      <c r="BF684" s="86"/>
      <c r="BG684" s="86"/>
    </row>
    <row r="685" spans="1:59" s="88" customFormat="1" x14ac:dyDescent="0.2">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6"/>
      <c r="AD685" s="126"/>
      <c r="AE685" s="125"/>
      <c r="AF685" s="125"/>
      <c r="AG685" s="125"/>
      <c r="AH685" s="125"/>
      <c r="AI685" s="125"/>
      <c r="AJ685" s="125"/>
      <c r="AK685" s="125"/>
      <c r="AL685" s="125"/>
      <c r="AM685" s="125"/>
      <c r="AP685" s="86"/>
      <c r="AQ685" s="86"/>
      <c r="AR685" s="86"/>
      <c r="AS685" s="86"/>
      <c r="AT685" s="86"/>
      <c r="AU685" s="86"/>
      <c r="AV685" s="86"/>
      <c r="AW685" s="86"/>
      <c r="AX685" s="86"/>
      <c r="AY685" s="86"/>
      <c r="AZ685" s="86"/>
      <c r="BA685" s="86"/>
      <c r="BB685" s="86"/>
      <c r="BC685" s="86"/>
      <c r="BD685" s="86"/>
      <c r="BE685" s="86"/>
      <c r="BF685" s="86"/>
      <c r="BG685" s="86"/>
    </row>
    <row r="686" spans="1:59" s="88" customFormat="1" x14ac:dyDescent="0.2">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6"/>
      <c r="AD686" s="126"/>
      <c r="AE686" s="125"/>
      <c r="AF686" s="125"/>
      <c r="AG686" s="125"/>
      <c r="AH686" s="125"/>
      <c r="AI686" s="125"/>
      <c r="AJ686" s="125"/>
      <c r="AK686" s="125"/>
      <c r="AL686" s="125"/>
      <c r="AM686" s="125"/>
      <c r="AP686" s="86"/>
      <c r="AQ686" s="86"/>
      <c r="AR686" s="86"/>
      <c r="AS686" s="86"/>
      <c r="AT686" s="86"/>
      <c r="AU686" s="86"/>
      <c r="AV686" s="86"/>
      <c r="AW686" s="86"/>
      <c r="AX686" s="86"/>
      <c r="AY686" s="86"/>
      <c r="AZ686" s="86"/>
      <c r="BA686" s="86"/>
      <c r="BB686" s="86"/>
      <c r="BC686" s="86"/>
      <c r="BD686" s="86"/>
      <c r="BE686" s="86"/>
      <c r="BF686" s="86"/>
      <c r="BG686" s="86"/>
    </row>
    <row r="687" spans="1:59" s="88" customFormat="1" x14ac:dyDescent="0.2">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6"/>
      <c r="AD687" s="126"/>
      <c r="AE687" s="125"/>
      <c r="AF687" s="125"/>
      <c r="AG687" s="125"/>
      <c r="AH687" s="125"/>
      <c r="AI687" s="125"/>
      <c r="AJ687" s="125"/>
      <c r="AK687" s="125"/>
      <c r="AL687" s="125"/>
      <c r="AM687" s="125"/>
      <c r="AP687" s="86"/>
      <c r="AQ687" s="86"/>
      <c r="AR687" s="86"/>
      <c r="AS687" s="86"/>
      <c r="AT687" s="86"/>
      <c r="AU687" s="86"/>
      <c r="AV687" s="86"/>
      <c r="AW687" s="86"/>
      <c r="AX687" s="86"/>
      <c r="AY687" s="86"/>
      <c r="AZ687" s="86"/>
      <c r="BA687" s="86"/>
      <c r="BB687" s="86"/>
      <c r="BC687" s="86"/>
      <c r="BD687" s="86"/>
      <c r="BE687" s="86"/>
      <c r="BF687" s="86"/>
      <c r="BG687" s="86"/>
    </row>
    <row r="688" spans="1:59" s="88" customFormat="1" x14ac:dyDescent="0.2">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6"/>
      <c r="AD688" s="126"/>
      <c r="AE688" s="125"/>
      <c r="AF688" s="125"/>
      <c r="AG688" s="125"/>
      <c r="AH688" s="125"/>
      <c r="AI688" s="125"/>
      <c r="AJ688" s="125"/>
      <c r="AK688" s="125"/>
      <c r="AL688" s="125"/>
      <c r="AM688" s="125"/>
      <c r="AP688" s="86"/>
      <c r="AQ688" s="86"/>
      <c r="AR688" s="86"/>
      <c r="AS688" s="86"/>
      <c r="AT688" s="86"/>
      <c r="AU688" s="86"/>
      <c r="AV688" s="86"/>
      <c r="AW688" s="86"/>
      <c r="AX688" s="86"/>
      <c r="AY688" s="86"/>
      <c r="AZ688" s="86"/>
      <c r="BA688" s="86"/>
      <c r="BB688" s="86"/>
      <c r="BC688" s="86"/>
      <c r="BD688" s="86"/>
      <c r="BE688" s="86"/>
      <c r="BF688" s="86"/>
      <c r="BG688" s="86"/>
    </row>
    <row r="689" spans="1:59" s="88" customFormat="1" x14ac:dyDescent="0.2">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6"/>
      <c r="AD689" s="126"/>
      <c r="AE689" s="125"/>
      <c r="AF689" s="125"/>
      <c r="AG689" s="125"/>
      <c r="AH689" s="125"/>
      <c r="AI689" s="125"/>
      <c r="AJ689" s="125"/>
      <c r="AK689" s="125"/>
      <c r="AL689" s="125"/>
      <c r="AM689" s="125"/>
      <c r="AP689" s="86"/>
      <c r="AQ689" s="86"/>
      <c r="AR689" s="86"/>
      <c r="AS689" s="86"/>
      <c r="AT689" s="86"/>
      <c r="AU689" s="86"/>
      <c r="AV689" s="86"/>
      <c r="AW689" s="86"/>
      <c r="AX689" s="86"/>
      <c r="AY689" s="86"/>
      <c r="AZ689" s="86"/>
      <c r="BA689" s="86"/>
      <c r="BB689" s="86"/>
      <c r="BC689" s="86"/>
      <c r="BD689" s="86"/>
      <c r="BE689" s="86"/>
      <c r="BF689" s="86"/>
      <c r="BG689" s="86"/>
    </row>
    <row r="690" spans="1:59" s="88" customFormat="1" x14ac:dyDescent="0.2">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6"/>
      <c r="AD690" s="126"/>
      <c r="AE690" s="125"/>
      <c r="AF690" s="125"/>
      <c r="AG690" s="125"/>
      <c r="AH690" s="125"/>
      <c r="AI690" s="125"/>
      <c r="AJ690" s="125"/>
      <c r="AK690" s="125"/>
      <c r="AL690" s="125"/>
      <c r="AM690" s="125"/>
      <c r="AP690" s="86"/>
      <c r="AQ690" s="86"/>
      <c r="AR690" s="86"/>
      <c r="AS690" s="86"/>
      <c r="AT690" s="86"/>
      <c r="AU690" s="86"/>
      <c r="AV690" s="86"/>
      <c r="AW690" s="86"/>
      <c r="AX690" s="86"/>
      <c r="AY690" s="86"/>
      <c r="AZ690" s="86"/>
      <c r="BA690" s="86"/>
      <c r="BB690" s="86"/>
      <c r="BC690" s="86"/>
      <c r="BD690" s="86"/>
      <c r="BE690" s="86"/>
      <c r="BF690" s="86"/>
      <c r="BG690" s="86"/>
    </row>
    <row r="691" spans="1:59" s="88" customFormat="1" x14ac:dyDescent="0.2">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6"/>
      <c r="AD691" s="126"/>
      <c r="AE691" s="125"/>
      <c r="AF691" s="125"/>
      <c r="AG691" s="125"/>
      <c r="AH691" s="125"/>
      <c r="AI691" s="125"/>
      <c r="AJ691" s="125"/>
      <c r="AK691" s="125"/>
      <c r="AL691" s="125"/>
      <c r="AM691" s="125"/>
      <c r="AP691" s="86"/>
      <c r="AQ691" s="86"/>
      <c r="AR691" s="86"/>
      <c r="AS691" s="86"/>
      <c r="AT691" s="86"/>
      <c r="AU691" s="86"/>
      <c r="AV691" s="86"/>
      <c r="AW691" s="86"/>
      <c r="AX691" s="86"/>
      <c r="AY691" s="86"/>
      <c r="AZ691" s="86"/>
      <c r="BA691" s="86"/>
      <c r="BB691" s="86"/>
      <c r="BC691" s="86"/>
      <c r="BD691" s="86"/>
      <c r="BE691" s="86"/>
      <c r="BF691" s="86"/>
      <c r="BG691" s="86"/>
    </row>
    <row r="692" spans="1:59" s="88" customFormat="1" x14ac:dyDescent="0.2">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6"/>
      <c r="AD692" s="126"/>
      <c r="AE692" s="125"/>
      <c r="AF692" s="125"/>
      <c r="AG692" s="125"/>
      <c r="AH692" s="125"/>
      <c r="AI692" s="125"/>
      <c r="AJ692" s="125"/>
      <c r="AK692" s="125"/>
      <c r="AL692" s="125"/>
      <c r="AM692" s="125"/>
      <c r="AP692" s="86"/>
      <c r="AQ692" s="86"/>
      <c r="AR692" s="86"/>
      <c r="AS692" s="86"/>
      <c r="AT692" s="86"/>
      <c r="AU692" s="86"/>
      <c r="AV692" s="86"/>
      <c r="AW692" s="86"/>
      <c r="AX692" s="86"/>
      <c r="AY692" s="86"/>
      <c r="AZ692" s="86"/>
      <c r="BA692" s="86"/>
      <c r="BB692" s="86"/>
      <c r="BC692" s="86"/>
      <c r="BD692" s="86"/>
      <c r="BE692" s="86"/>
      <c r="BF692" s="86"/>
      <c r="BG692" s="86"/>
    </row>
    <row r="693" spans="1:59" s="88" customFormat="1" x14ac:dyDescent="0.2">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6"/>
      <c r="AD693" s="126"/>
      <c r="AE693" s="125"/>
      <c r="AF693" s="125"/>
      <c r="AG693" s="125"/>
      <c r="AH693" s="125"/>
      <c r="AI693" s="125"/>
      <c r="AJ693" s="125"/>
      <c r="AK693" s="125"/>
      <c r="AL693" s="125"/>
      <c r="AM693" s="125"/>
      <c r="AP693" s="86"/>
      <c r="AQ693" s="86"/>
      <c r="AR693" s="86"/>
      <c r="AS693" s="86"/>
      <c r="AT693" s="86"/>
      <c r="AU693" s="86"/>
      <c r="AV693" s="86"/>
      <c r="AW693" s="86"/>
      <c r="AX693" s="86"/>
      <c r="AY693" s="86"/>
      <c r="AZ693" s="86"/>
      <c r="BA693" s="86"/>
      <c r="BB693" s="86"/>
      <c r="BC693" s="86"/>
      <c r="BD693" s="86"/>
      <c r="BE693" s="86"/>
      <c r="BF693" s="86"/>
      <c r="BG693" s="86"/>
    </row>
    <row r="694" spans="1:59" s="88" customFormat="1" x14ac:dyDescent="0.2">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6"/>
      <c r="AD694" s="126"/>
      <c r="AE694" s="125"/>
      <c r="AF694" s="125"/>
      <c r="AG694" s="125"/>
      <c r="AH694" s="125"/>
      <c r="AI694" s="125"/>
      <c r="AJ694" s="125"/>
      <c r="AK694" s="125"/>
      <c r="AL694" s="125"/>
      <c r="AM694" s="125"/>
      <c r="AP694" s="86"/>
      <c r="AQ694" s="86"/>
      <c r="AR694" s="86"/>
      <c r="AS694" s="86"/>
      <c r="AT694" s="86"/>
      <c r="AU694" s="86"/>
      <c r="AV694" s="86"/>
      <c r="AW694" s="86"/>
      <c r="AX694" s="86"/>
      <c r="AY694" s="86"/>
      <c r="AZ694" s="86"/>
      <c r="BA694" s="86"/>
      <c r="BB694" s="86"/>
      <c r="BC694" s="86"/>
      <c r="BD694" s="86"/>
      <c r="BE694" s="86"/>
      <c r="BF694" s="86"/>
      <c r="BG694" s="86"/>
    </row>
    <row r="695" spans="1:59" s="88" customFormat="1" x14ac:dyDescent="0.2">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6"/>
      <c r="AD695" s="126"/>
      <c r="AE695" s="125"/>
      <c r="AF695" s="125"/>
      <c r="AG695" s="125"/>
      <c r="AH695" s="125"/>
      <c r="AI695" s="125"/>
      <c r="AJ695" s="125"/>
      <c r="AK695" s="125"/>
      <c r="AL695" s="125"/>
      <c r="AM695" s="125"/>
      <c r="AP695" s="86"/>
      <c r="AQ695" s="86"/>
      <c r="AR695" s="86"/>
      <c r="AS695" s="86"/>
      <c r="AT695" s="86"/>
      <c r="AU695" s="86"/>
      <c r="AV695" s="86"/>
      <c r="AW695" s="86"/>
      <c r="AX695" s="86"/>
      <c r="AY695" s="86"/>
      <c r="AZ695" s="86"/>
      <c r="BA695" s="86"/>
      <c r="BB695" s="86"/>
      <c r="BC695" s="86"/>
      <c r="BD695" s="86"/>
      <c r="BE695" s="86"/>
      <c r="BF695" s="86"/>
      <c r="BG695" s="86"/>
    </row>
    <row r="696" spans="1:59" s="88" customFormat="1" x14ac:dyDescent="0.2">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6"/>
      <c r="AD696" s="126"/>
      <c r="AE696" s="125"/>
      <c r="AF696" s="125"/>
      <c r="AG696" s="125"/>
      <c r="AH696" s="125"/>
      <c r="AI696" s="125"/>
      <c r="AJ696" s="125"/>
      <c r="AK696" s="125"/>
      <c r="AL696" s="125"/>
      <c r="AM696" s="125"/>
      <c r="AP696" s="86"/>
      <c r="AQ696" s="86"/>
      <c r="AR696" s="86"/>
      <c r="AS696" s="86"/>
      <c r="AT696" s="86"/>
      <c r="AU696" s="86"/>
      <c r="AV696" s="86"/>
      <c r="AW696" s="86"/>
      <c r="AX696" s="86"/>
      <c r="AY696" s="86"/>
      <c r="AZ696" s="86"/>
      <c r="BA696" s="86"/>
      <c r="BB696" s="86"/>
      <c r="BC696" s="86"/>
      <c r="BD696" s="86"/>
      <c r="BE696" s="86"/>
      <c r="BF696" s="86"/>
      <c r="BG696" s="86"/>
    </row>
    <row r="697" spans="1:59" s="88" customFormat="1" x14ac:dyDescent="0.2">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6"/>
      <c r="AD697" s="126"/>
      <c r="AE697" s="125"/>
      <c r="AF697" s="125"/>
      <c r="AG697" s="125"/>
      <c r="AH697" s="125"/>
      <c r="AI697" s="125"/>
      <c r="AJ697" s="125"/>
      <c r="AK697" s="125"/>
      <c r="AL697" s="125"/>
      <c r="AM697" s="125"/>
      <c r="AP697" s="86"/>
      <c r="AQ697" s="86"/>
      <c r="AR697" s="86"/>
      <c r="AS697" s="86"/>
      <c r="AT697" s="86"/>
      <c r="AU697" s="86"/>
      <c r="AV697" s="86"/>
      <c r="AW697" s="86"/>
      <c r="AX697" s="86"/>
      <c r="AY697" s="86"/>
      <c r="AZ697" s="86"/>
      <c r="BA697" s="86"/>
      <c r="BB697" s="86"/>
      <c r="BC697" s="86"/>
      <c r="BD697" s="86"/>
      <c r="BE697" s="86"/>
      <c r="BF697" s="86"/>
      <c r="BG697" s="86"/>
    </row>
    <row r="698" spans="1:59" s="88" customFormat="1" x14ac:dyDescent="0.2">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6"/>
      <c r="AD698" s="126"/>
      <c r="AE698" s="125"/>
      <c r="AF698" s="125"/>
      <c r="AG698" s="125"/>
      <c r="AH698" s="125"/>
      <c r="AI698" s="125"/>
      <c r="AJ698" s="125"/>
      <c r="AK698" s="125"/>
      <c r="AL698" s="125"/>
      <c r="AM698" s="125"/>
      <c r="AP698" s="86"/>
      <c r="AQ698" s="86"/>
      <c r="AR698" s="86"/>
      <c r="AS698" s="86"/>
      <c r="AT698" s="86"/>
      <c r="AU698" s="86"/>
      <c r="AV698" s="86"/>
      <c r="AW698" s="86"/>
      <c r="AX698" s="86"/>
      <c r="AY698" s="86"/>
      <c r="AZ698" s="86"/>
      <c r="BA698" s="86"/>
      <c r="BB698" s="86"/>
      <c r="BC698" s="86"/>
      <c r="BD698" s="86"/>
      <c r="BE698" s="86"/>
      <c r="BF698" s="86"/>
      <c r="BG698" s="86"/>
    </row>
    <row r="699" spans="1:59" s="88" customFormat="1" x14ac:dyDescent="0.2">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6"/>
      <c r="AD699" s="126"/>
      <c r="AE699" s="125"/>
      <c r="AF699" s="125"/>
      <c r="AG699" s="125"/>
      <c r="AH699" s="125"/>
      <c r="AI699" s="125"/>
      <c r="AJ699" s="125"/>
      <c r="AK699" s="125"/>
      <c r="AL699" s="125"/>
      <c r="AM699" s="125"/>
      <c r="AP699" s="86"/>
      <c r="AQ699" s="86"/>
      <c r="AR699" s="86"/>
      <c r="AS699" s="86"/>
      <c r="AT699" s="86"/>
      <c r="AU699" s="86"/>
      <c r="AV699" s="86"/>
      <c r="AW699" s="86"/>
      <c r="AX699" s="86"/>
      <c r="AY699" s="86"/>
      <c r="AZ699" s="86"/>
      <c r="BA699" s="86"/>
      <c r="BB699" s="86"/>
      <c r="BC699" s="86"/>
      <c r="BD699" s="86"/>
      <c r="BE699" s="86"/>
      <c r="BF699" s="86"/>
      <c r="BG699" s="86"/>
    </row>
    <row r="700" spans="1:59" s="88" customFormat="1" x14ac:dyDescent="0.2">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6"/>
      <c r="AD700" s="126"/>
      <c r="AE700" s="125"/>
      <c r="AF700" s="125"/>
      <c r="AG700" s="125"/>
      <c r="AH700" s="125"/>
      <c r="AI700" s="125"/>
      <c r="AJ700" s="125"/>
      <c r="AK700" s="125"/>
      <c r="AL700" s="125"/>
      <c r="AM700" s="125"/>
      <c r="AP700" s="86"/>
      <c r="AQ700" s="86"/>
      <c r="AR700" s="86"/>
      <c r="AS700" s="86"/>
      <c r="AT700" s="86"/>
      <c r="AU700" s="86"/>
      <c r="AV700" s="86"/>
      <c r="AW700" s="86"/>
      <c r="AX700" s="86"/>
      <c r="AY700" s="86"/>
      <c r="AZ700" s="86"/>
      <c r="BA700" s="86"/>
      <c r="BB700" s="86"/>
      <c r="BC700" s="86"/>
      <c r="BD700" s="86"/>
      <c r="BE700" s="86"/>
      <c r="BF700" s="86"/>
      <c r="BG700" s="86"/>
    </row>
    <row r="701" spans="1:59" s="88" customFormat="1" x14ac:dyDescent="0.2">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6"/>
      <c r="AD701" s="126"/>
      <c r="AE701" s="125"/>
      <c r="AF701" s="125"/>
      <c r="AG701" s="125"/>
      <c r="AH701" s="125"/>
      <c r="AI701" s="125"/>
      <c r="AJ701" s="125"/>
      <c r="AK701" s="125"/>
      <c r="AL701" s="125"/>
      <c r="AM701" s="125"/>
      <c r="AP701" s="86"/>
      <c r="AQ701" s="86"/>
      <c r="AR701" s="86"/>
      <c r="AS701" s="86"/>
      <c r="AT701" s="86"/>
      <c r="AU701" s="86"/>
      <c r="AV701" s="86"/>
      <c r="AW701" s="86"/>
      <c r="AX701" s="86"/>
      <c r="AY701" s="86"/>
      <c r="AZ701" s="86"/>
      <c r="BA701" s="86"/>
      <c r="BB701" s="86"/>
      <c r="BC701" s="86"/>
      <c r="BD701" s="86"/>
      <c r="BE701" s="86"/>
      <c r="BF701" s="86"/>
      <c r="BG701" s="86"/>
    </row>
    <row r="702" spans="1:59" s="88" customFormat="1" x14ac:dyDescent="0.2">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6"/>
      <c r="AD702" s="126"/>
      <c r="AE702" s="125"/>
      <c r="AF702" s="125"/>
      <c r="AG702" s="125"/>
      <c r="AH702" s="125"/>
      <c r="AI702" s="125"/>
      <c r="AJ702" s="125"/>
      <c r="AK702" s="125"/>
      <c r="AL702" s="125"/>
      <c r="AM702" s="125"/>
      <c r="AP702" s="86"/>
      <c r="AQ702" s="86"/>
      <c r="AR702" s="86"/>
      <c r="AS702" s="86"/>
      <c r="AT702" s="86"/>
      <c r="AU702" s="86"/>
      <c r="AV702" s="86"/>
      <c r="AW702" s="86"/>
      <c r="AX702" s="86"/>
      <c r="AY702" s="86"/>
      <c r="AZ702" s="86"/>
      <c r="BA702" s="86"/>
      <c r="BB702" s="86"/>
      <c r="BC702" s="86"/>
      <c r="BD702" s="86"/>
      <c r="BE702" s="86"/>
      <c r="BF702" s="86"/>
      <c r="BG702" s="86"/>
    </row>
    <row r="703" spans="1:59" s="88" customFormat="1" x14ac:dyDescent="0.2">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6"/>
      <c r="AD703" s="126"/>
      <c r="AE703" s="125"/>
      <c r="AF703" s="125"/>
      <c r="AG703" s="125"/>
      <c r="AH703" s="125"/>
      <c r="AI703" s="125"/>
      <c r="AJ703" s="125"/>
      <c r="AK703" s="125"/>
      <c r="AL703" s="125"/>
      <c r="AM703" s="125"/>
      <c r="AP703" s="86"/>
      <c r="AQ703" s="86"/>
      <c r="AR703" s="86"/>
      <c r="AS703" s="86"/>
      <c r="AT703" s="86"/>
      <c r="AU703" s="86"/>
      <c r="AV703" s="86"/>
      <c r="AW703" s="86"/>
      <c r="AX703" s="86"/>
      <c r="AY703" s="86"/>
      <c r="AZ703" s="86"/>
      <c r="BA703" s="86"/>
      <c r="BB703" s="86"/>
      <c r="BC703" s="86"/>
      <c r="BD703" s="86"/>
      <c r="BE703" s="86"/>
      <c r="BF703" s="86"/>
      <c r="BG703" s="86"/>
    </row>
    <row r="704" spans="1:59" s="88" customFormat="1" x14ac:dyDescent="0.2">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6"/>
      <c r="AD704" s="126"/>
      <c r="AE704" s="125"/>
      <c r="AF704" s="125"/>
      <c r="AG704" s="125"/>
      <c r="AH704" s="125"/>
      <c r="AI704" s="125"/>
      <c r="AJ704" s="125"/>
      <c r="AK704" s="125"/>
      <c r="AL704" s="125"/>
      <c r="AM704" s="125"/>
      <c r="AP704" s="86"/>
      <c r="AQ704" s="86"/>
      <c r="AR704" s="86"/>
      <c r="AS704" s="86"/>
      <c r="AT704" s="86"/>
      <c r="AU704" s="86"/>
      <c r="AV704" s="86"/>
      <c r="AW704" s="86"/>
      <c r="AX704" s="86"/>
      <c r="AY704" s="86"/>
      <c r="AZ704" s="86"/>
      <c r="BA704" s="86"/>
      <c r="BB704" s="86"/>
      <c r="BC704" s="86"/>
      <c r="BD704" s="86"/>
      <c r="BE704" s="86"/>
      <c r="BF704" s="86"/>
      <c r="BG704" s="86"/>
    </row>
    <row r="705" spans="1:59" s="88" customFormat="1" x14ac:dyDescent="0.2">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6"/>
      <c r="AD705" s="126"/>
      <c r="AE705" s="125"/>
      <c r="AF705" s="125"/>
      <c r="AG705" s="125"/>
      <c r="AH705" s="125"/>
      <c r="AI705" s="125"/>
      <c r="AJ705" s="125"/>
      <c r="AK705" s="125"/>
      <c r="AL705" s="125"/>
      <c r="AM705" s="125"/>
      <c r="AP705" s="86"/>
      <c r="AQ705" s="86"/>
      <c r="AR705" s="86"/>
      <c r="AS705" s="86"/>
      <c r="AT705" s="86"/>
      <c r="AU705" s="86"/>
      <c r="AV705" s="86"/>
      <c r="AW705" s="86"/>
      <c r="AX705" s="86"/>
      <c r="AY705" s="86"/>
      <c r="AZ705" s="86"/>
      <c r="BA705" s="86"/>
      <c r="BB705" s="86"/>
      <c r="BC705" s="86"/>
      <c r="BD705" s="86"/>
      <c r="BE705" s="86"/>
      <c r="BF705" s="86"/>
      <c r="BG705" s="86"/>
    </row>
    <row r="706" spans="1:59" s="88" customFormat="1" x14ac:dyDescent="0.2">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6"/>
      <c r="AD706" s="126"/>
      <c r="AE706" s="125"/>
      <c r="AF706" s="125"/>
      <c r="AG706" s="125"/>
      <c r="AH706" s="125"/>
      <c r="AI706" s="125"/>
      <c r="AJ706" s="125"/>
      <c r="AK706" s="125"/>
      <c r="AL706" s="125"/>
      <c r="AM706" s="125"/>
      <c r="AP706" s="86"/>
      <c r="AQ706" s="86"/>
      <c r="AR706" s="86"/>
      <c r="AS706" s="86"/>
      <c r="AT706" s="86"/>
      <c r="AU706" s="86"/>
      <c r="AV706" s="86"/>
      <c r="AW706" s="86"/>
      <c r="AX706" s="86"/>
      <c r="AY706" s="86"/>
      <c r="AZ706" s="86"/>
      <c r="BA706" s="86"/>
      <c r="BB706" s="86"/>
      <c r="BC706" s="86"/>
      <c r="BD706" s="86"/>
      <c r="BE706" s="86"/>
      <c r="BF706" s="86"/>
      <c r="BG706" s="86"/>
    </row>
    <row r="707" spans="1:59" s="88" customFormat="1" x14ac:dyDescent="0.2">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6"/>
      <c r="AD707" s="126"/>
      <c r="AE707" s="125"/>
      <c r="AF707" s="125"/>
      <c r="AG707" s="125"/>
      <c r="AH707" s="125"/>
      <c r="AI707" s="125"/>
      <c r="AJ707" s="125"/>
      <c r="AK707" s="125"/>
      <c r="AL707" s="125"/>
      <c r="AM707" s="125"/>
      <c r="AP707" s="86"/>
      <c r="AQ707" s="86"/>
      <c r="AR707" s="86"/>
      <c r="AS707" s="86"/>
      <c r="AT707" s="86"/>
      <c r="AU707" s="86"/>
      <c r="AV707" s="86"/>
      <c r="AW707" s="86"/>
      <c r="AX707" s="86"/>
      <c r="AY707" s="86"/>
      <c r="AZ707" s="86"/>
      <c r="BA707" s="86"/>
      <c r="BB707" s="86"/>
      <c r="BC707" s="86"/>
      <c r="BD707" s="86"/>
      <c r="BE707" s="86"/>
      <c r="BF707" s="86"/>
      <c r="BG707" s="86"/>
    </row>
    <row r="708" spans="1:59" s="88" customFormat="1" x14ac:dyDescent="0.2">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6"/>
      <c r="AD708" s="126"/>
      <c r="AE708" s="125"/>
      <c r="AF708" s="125"/>
      <c r="AG708" s="125"/>
      <c r="AH708" s="125"/>
      <c r="AI708" s="125"/>
      <c r="AJ708" s="125"/>
      <c r="AK708" s="125"/>
      <c r="AL708" s="125"/>
      <c r="AM708" s="125"/>
      <c r="AP708" s="86"/>
      <c r="AQ708" s="86"/>
      <c r="AR708" s="86"/>
      <c r="AS708" s="86"/>
      <c r="AT708" s="86"/>
      <c r="AU708" s="86"/>
      <c r="AV708" s="86"/>
      <c r="AW708" s="86"/>
      <c r="AX708" s="86"/>
      <c r="AY708" s="86"/>
      <c r="AZ708" s="86"/>
      <c r="BA708" s="86"/>
      <c r="BB708" s="86"/>
      <c r="BC708" s="86"/>
      <c r="BD708" s="86"/>
      <c r="BE708" s="86"/>
      <c r="BF708" s="86"/>
      <c r="BG708" s="86"/>
    </row>
    <row r="709" spans="1:59" s="88" customFormat="1" x14ac:dyDescent="0.2">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6"/>
      <c r="AD709" s="126"/>
      <c r="AE709" s="125"/>
      <c r="AF709" s="125"/>
      <c r="AG709" s="125"/>
      <c r="AH709" s="125"/>
      <c r="AI709" s="125"/>
      <c r="AJ709" s="125"/>
      <c r="AK709" s="125"/>
      <c r="AL709" s="125"/>
      <c r="AM709" s="125"/>
      <c r="AP709" s="86"/>
      <c r="AQ709" s="86"/>
      <c r="AR709" s="86"/>
      <c r="AS709" s="86"/>
      <c r="AT709" s="86"/>
      <c r="AU709" s="86"/>
      <c r="AV709" s="86"/>
      <c r="AW709" s="86"/>
      <c r="AX709" s="86"/>
      <c r="AY709" s="86"/>
      <c r="AZ709" s="86"/>
      <c r="BA709" s="86"/>
      <c r="BB709" s="86"/>
      <c r="BC709" s="86"/>
      <c r="BD709" s="86"/>
      <c r="BE709" s="86"/>
      <c r="BF709" s="86"/>
      <c r="BG709" s="86"/>
    </row>
    <row r="710" spans="1:59" s="88" customFormat="1" x14ac:dyDescent="0.2">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6"/>
      <c r="AD710" s="126"/>
      <c r="AE710" s="125"/>
      <c r="AF710" s="125"/>
      <c r="AG710" s="125"/>
      <c r="AH710" s="125"/>
      <c r="AI710" s="125"/>
      <c r="AJ710" s="125"/>
      <c r="AK710" s="125"/>
      <c r="AL710" s="125"/>
      <c r="AM710" s="125"/>
      <c r="AP710" s="86"/>
      <c r="AQ710" s="86"/>
      <c r="AR710" s="86"/>
      <c r="AS710" s="86"/>
      <c r="AT710" s="86"/>
      <c r="AU710" s="86"/>
      <c r="AV710" s="86"/>
      <c r="AW710" s="86"/>
      <c r="AX710" s="86"/>
      <c r="AY710" s="86"/>
      <c r="AZ710" s="86"/>
      <c r="BA710" s="86"/>
      <c r="BB710" s="86"/>
      <c r="BC710" s="86"/>
      <c r="BD710" s="86"/>
      <c r="BE710" s="86"/>
      <c r="BF710" s="86"/>
      <c r="BG710" s="86"/>
    </row>
    <row r="711" spans="1:59" s="88" customFormat="1" x14ac:dyDescent="0.2">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6"/>
      <c r="AD711" s="126"/>
      <c r="AE711" s="125"/>
      <c r="AF711" s="125"/>
      <c r="AG711" s="125"/>
      <c r="AH711" s="125"/>
      <c r="AI711" s="125"/>
      <c r="AJ711" s="125"/>
      <c r="AK711" s="125"/>
      <c r="AL711" s="125"/>
      <c r="AM711" s="125"/>
      <c r="AP711" s="86"/>
      <c r="AQ711" s="86"/>
      <c r="AR711" s="86"/>
      <c r="AS711" s="86"/>
      <c r="AT711" s="86"/>
      <c r="AU711" s="86"/>
      <c r="AV711" s="86"/>
      <c r="AW711" s="86"/>
      <c r="AX711" s="86"/>
      <c r="AY711" s="86"/>
      <c r="AZ711" s="86"/>
      <c r="BA711" s="86"/>
      <c r="BB711" s="86"/>
      <c r="BC711" s="86"/>
      <c r="BD711" s="86"/>
      <c r="BE711" s="86"/>
      <c r="BF711" s="86"/>
      <c r="BG711" s="86"/>
    </row>
    <row r="712" spans="1:59" s="88" customFormat="1" x14ac:dyDescent="0.2">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6"/>
      <c r="AD712" s="126"/>
      <c r="AE712" s="125"/>
      <c r="AF712" s="125"/>
      <c r="AG712" s="125"/>
      <c r="AH712" s="125"/>
      <c r="AI712" s="125"/>
      <c r="AJ712" s="125"/>
      <c r="AK712" s="125"/>
      <c r="AL712" s="125"/>
      <c r="AM712" s="125"/>
      <c r="AP712" s="86"/>
      <c r="AQ712" s="86"/>
      <c r="AR712" s="86"/>
      <c r="AS712" s="86"/>
      <c r="AT712" s="86"/>
      <c r="AU712" s="86"/>
      <c r="AV712" s="86"/>
      <c r="AW712" s="86"/>
      <c r="AX712" s="86"/>
      <c r="AY712" s="86"/>
      <c r="AZ712" s="86"/>
      <c r="BA712" s="86"/>
      <c r="BB712" s="86"/>
      <c r="BC712" s="86"/>
      <c r="BD712" s="86"/>
      <c r="BE712" s="86"/>
      <c r="BF712" s="86"/>
      <c r="BG712" s="86"/>
    </row>
    <row r="713" spans="1:59" s="88" customFormat="1" x14ac:dyDescent="0.2">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6"/>
      <c r="AD713" s="126"/>
      <c r="AE713" s="125"/>
      <c r="AF713" s="125"/>
      <c r="AG713" s="125"/>
      <c r="AH713" s="125"/>
      <c r="AI713" s="125"/>
      <c r="AJ713" s="125"/>
      <c r="AK713" s="125"/>
      <c r="AL713" s="125"/>
      <c r="AM713" s="125"/>
      <c r="AP713" s="86"/>
      <c r="AQ713" s="86"/>
      <c r="AR713" s="86"/>
      <c r="AS713" s="86"/>
      <c r="AT713" s="86"/>
      <c r="AU713" s="86"/>
      <c r="AV713" s="86"/>
      <c r="AW713" s="86"/>
      <c r="AX713" s="86"/>
      <c r="AY713" s="86"/>
      <c r="AZ713" s="86"/>
      <c r="BA713" s="86"/>
      <c r="BB713" s="86"/>
      <c r="BC713" s="86"/>
      <c r="BD713" s="86"/>
      <c r="BE713" s="86"/>
      <c r="BF713" s="86"/>
      <c r="BG713" s="86"/>
    </row>
    <row r="714" spans="1:59" s="88" customFormat="1" x14ac:dyDescent="0.2">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6"/>
      <c r="AD714" s="126"/>
      <c r="AE714" s="125"/>
      <c r="AF714" s="125"/>
      <c r="AG714" s="125"/>
      <c r="AH714" s="125"/>
      <c r="AI714" s="125"/>
      <c r="AJ714" s="125"/>
      <c r="AK714" s="125"/>
      <c r="AL714" s="125"/>
      <c r="AM714" s="125"/>
      <c r="AP714" s="86"/>
      <c r="AQ714" s="86"/>
      <c r="AR714" s="86"/>
      <c r="AS714" s="86"/>
      <c r="AT714" s="86"/>
      <c r="AU714" s="86"/>
      <c r="AV714" s="86"/>
      <c r="AW714" s="86"/>
      <c r="AX714" s="86"/>
      <c r="AY714" s="86"/>
      <c r="AZ714" s="86"/>
      <c r="BA714" s="86"/>
      <c r="BB714" s="86"/>
      <c r="BC714" s="86"/>
      <c r="BD714" s="86"/>
      <c r="BE714" s="86"/>
      <c r="BF714" s="86"/>
      <c r="BG714" s="86"/>
    </row>
    <row r="715" spans="1:59" s="88" customFormat="1" x14ac:dyDescent="0.2">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6"/>
      <c r="AD715" s="126"/>
      <c r="AE715" s="125"/>
      <c r="AF715" s="125"/>
      <c r="AG715" s="125"/>
      <c r="AH715" s="125"/>
      <c r="AI715" s="125"/>
      <c r="AJ715" s="125"/>
      <c r="AK715" s="125"/>
      <c r="AL715" s="125"/>
      <c r="AM715" s="125"/>
      <c r="AP715" s="86"/>
      <c r="AQ715" s="86"/>
      <c r="AR715" s="86"/>
      <c r="AS715" s="86"/>
      <c r="AT715" s="86"/>
      <c r="AU715" s="86"/>
      <c r="AV715" s="86"/>
      <c r="AW715" s="86"/>
      <c r="AX715" s="86"/>
      <c r="AY715" s="86"/>
      <c r="AZ715" s="86"/>
      <c r="BA715" s="86"/>
      <c r="BB715" s="86"/>
      <c r="BC715" s="86"/>
      <c r="BD715" s="86"/>
      <c r="BE715" s="86"/>
      <c r="BF715" s="86"/>
      <c r="BG715" s="86"/>
    </row>
    <row r="716" spans="1:59" s="88" customFormat="1" x14ac:dyDescent="0.2">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6"/>
      <c r="AD716" s="126"/>
      <c r="AE716" s="125"/>
      <c r="AF716" s="125"/>
      <c r="AG716" s="125"/>
      <c r="AH716" s="125"/>
      <c r="AI716" s="125"/>
      <c r="AJ716" s="125"/>
      <c r="AK716" s="125"/>
      <c r="AL716" s="125"/>
      <c r="AM716" s="125"/>
      <c r="AP716" s="86"/>
      <c r="AQ716" s="86"/>
      <c r="AR716" s="86"/>
      <c r="AS716" s="86"/>
      <c r="AT716" s="86"/>
      <c r="AU716" s="86"/>
      <c r="AV716" s="86"/>
      <c r="AW716" s="86"/>
      <c r="AX716" s="86"/>
      <c r="AY716" s="86"/>
      <c r="AZ716" s="86"/>
      <c r="BA716" s="86"/>
      <c r="BB716" s="86"/>
      <c r="BC716" s="86"/>
      <c r="BD716" s="86"/>
      <c r="BE716" s="86"/>
      <c r="BF716" s="86"/>
      <c r="BG716" s="86"/>
    </row>
    <row r="717" spans="1:59" s="88" customFormat="1" x14ac:dyDescent="0.2">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6"/>
      <c r="AD717" s="126"/>
      <c r="AE717" s="125"/>
      <c r="AF717" s="125"/>
      <c r="AG717" s="125"/>
      <c r="AH717" s="125"/>
      <c r="AI717" s="125"/>
      <c r="AJ717" s="125"/>
      <c r="AK717" s="125"/>
      <c r="AL717" s="125"/>
      <c r="AM717" s="125"/>
      <c r="AP717" s="86"/>
      <c r="AQ717" s="86"/>
      <c r="AR717" s="86"/>
      <c r="AS717" s="86"/>
      <c r="AT717" s="86"/>
      <c r="AU717" s="86"/>
      <c r="AV717" s="86"/>
      <c r="AW717" s="86"/>
      <c r="AX717" s="86"/>
      <c r="AY717" s="86"/>
      <c r="AZ717" s="86"/>
      <c r="BA717" s="86"/>
      <c r="BB717" s="86"/>
      <c r="BC717" s="86"/>
      <c r="BD717" s="86"/>
      <c r="BE717" s="86"/>
      <c r="BF717" s="86"/>
      <c r="BG717" s="86"/>
    </row>
    <row r="718" spans="1:59" s="88" customFormat="1" x14ac:dyDescent="0.2">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6"/>
      <c r="AD718" s="126"/>
      <c r="AE718" s="125"/>
      <c r="AF718" s="125"/>
      <c r="AG718" s="125"/>
      <c r="AH718" s="125"/>
      <c r="AI718" s="125"/>
      <c r="AJ718" s="125"/>
      <c r="AK718" s="125"/>
      <c r="AL718" s="125"/>
      <c r="AM718" s="125"/>
      <c r="AP718" s="86"/>
      <c r="AQ718" s="86"/>
      <c r="AR718" s="86"/>
      <c r="AS718" s="86"/>
      <c r="AT718" s="86"/>
      <c r="AU718" s="86"/>
      <c r="AV718" s="86"/>
      <c r="AW718" s="86"/>
      <c r="AX718" s="86"/>
      <c r="AY718" s="86"/>
      <c r="AZ718" s="86"/>
      <c r="BA718" s="86"/>
      <c r="BB718" s="86"/>
      <c r="BC718" s="86"/>
      <c r="BD718" s="86"/>
      <c r="BE718" s="86"/>
      <c r="BF718" s="86"/>
      <c r="BG718" s="86"/>
    </row>
    <row r="719" spans="1:59" s="88" customFormat="1" x14ac:dyDescent="0.2">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6"/>
      <c r="AD719" s="126"/>
      <c r="AE719" s="125"/>
      <c r="AF719" s="125"/>
      <c r="AG719" s="125"/>
      <c r="AH719" s="125"/>
      <c r="AI719" s="125"/>
      <c r="AJ719" s="125"/>
      <c r="AK719" s="125"/>
      <c r="AL719" s="125"/>
      <c r="AM719" s="125"/>
      <c r="AP719" s="86"/>
      <c r="AQ719" s="86"/>
      <c r="AR719" s="86"/>
      <c r="AS719" s="86"/>
      <c r="AT719" s="86"/>
      <c r="AU719" s="86"/>
      <c r="AV719" s="86"/>
      <c r="AW719" s="86"/>
      <c r="AX719" s="86"/>
      <c r="AY719" s="86"/>
      <c r="AZ719" s="86"/>
      <c r="BA719" s="86"/>
      <c r="BB719" s="86"/>
      <c r="BC719" s="86"/>
      <c r="BD719" s="86"/>
      <c r="BE719" s="86"/>
      <c r="BF719" s="86"/>
      <c r="BG719" s="86"/>
    </row>
    <row r="720" spans="1:59" s="88" customFormat="1" x14ac:dyDescent="0.2">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6"/>
      <c r="AD720" s="126"/>
      <c r="AE720" s="125"/>
      <c r="AF720" s="125"/>
      <c r="AG720" s="125"/>
      <c r="AH720" s="125"/>
      <c r="AI720" s="125"/>
      <c r="AJ720" s="125"/>
      <c r="AK720" s="125"/>
      <c r="AL720" s="125"/>
      <c r="AM720" s="125"/>
      <c r="AP720" s="86"/>
      <c r="AQ720" s="86"/>
      <c r="AR720" s="86"/>
      <c r="AS720" s="86"/>
      <c r="AT720" s="86"/>
      <c r="AU720" s="86"/>
      <c r="AV720" s="86"/>
      <c r="AW720" s="86"/>
      <c r="AX720" s="86"/>
      <c r="AY720" s="86"/>
      <c r="AZ720" s="86"/>
      <c r="BA720" s="86"/>
      <c r="BB720" s="86"/>
      <c r="BC720" s="86"/>
      <c r="BD720" s="86"/>
      <c r="BE720" s="86"/>
      <c r="BF720" s="86"/>
      <c r="BG720" s="86"/>
    </row>
    <row r="721" spans="1:59" s="88" customFormat="1" x14ac:dyDescent="0.2">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6"/>
      <c r="AD721" s="126"/>
      <c r="AE721" s="125"/>
      <c r="AF721" s="125"/>
      <c r="AG721" s="125"/>
      <c r="AH721" s="125"/>
      <c r="AI721" s="125"/>
      <c r="AJ721" s="125"/>
      <c r="AK721" s="125"/>
      <c r="AL721" s="125"/>
      <c r="AM721" s="125"/>
      <c r="AP721" s="86"/>
      <c r="AQ721" s="86"/>
      <c r="AR721" s="86"/>
      <c r="AS721" s="86"/>
      <c r="AT721" s="86"/>
      <c r="AU721" s="86"/>
      <c r="AV721" s="86"/>
      <c r="AW721" s="86"/>
      <c r="AX721" s="86"/>
      <c r="AY721" s="86"/>
      <c r="AZ721" s="86"/>
      <c r="BA721" s="86"/>
      <c r="BB721" s="86"/>
      <c r="BC721" s="86"/>
      <c r="BD721" s="86"/>
      <c r="BE721" s="86"/>
      <c r="BF721" s="86"/>
      <c r="BG721" s="86"/>
    </row>
    <row r="722" spans="1:59" s="88" customFormat="1" x14ac:dyDescent="0.2">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6"/>
      <c r="AD722" s="126"/>
      <c r="AE722" s="125"/>
      <c r="AF722" s="125"/>
      <c r="AG722" s="125"/>
      <c r="AH722" s="125"/>
      <c r="AI722" s="125"/>
      <c r="AJ722" s="125"/>
      <c r="AK722" s="125"/>
      <c r="AL722" s="125"/>
      <c r="AM722" s="125"/>
      <c r="AP722" s="86"/>
      <c r="AQ722" s="86"/>
      <c r="AR722" s="86"/>
      <c r="AS722" s="86"/>
      <c r="AT722" s="86"/>
      <c r="AU722" s="86"/>
      <c r="AV722" s="86"/>
      <c r="AW722" s="86"/>
      <c r="AX722" s="86"/>
      <c r="AY722" s="86"/>
      <c r="AZ722" s="86"/>
      <c r="BA722" s="86"/>
      <c r="BB722" s="86"/>
      <c r="BC722" s="86"/>
      <c r="BD722" s="86"/>
      <c r="BE722" s="86"/>
      <c r="BF722" s="86"/>
      <c r="BG722" s="86"/>
    </row>
    <row r="723" spans="1:59" s="88" customFormat="1" x14ac:dyDescent="0.2">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6"/>
      <c r="AD723" s="126"/>
      <c r="AE723" s="125"/>
      <c r="AF723" s="125"/>
      <c r="AG723" s="125"/>
      <c r="AH723" s="125"/>
      <c r="AI723" s="125"/>
      <c r="AJ723" s="125"/>
      <c r="AK723" s="125"/>
      <c r="AL723" s="125"/>
      <c r="AM723" s="125"/>
      <c r="AP723" s="86"/>
      <c r="AQ723" s="86"/>
      <c r="AR723" s="86"/>
      <c r="AS723" s="86"/>
      <c r="AT723" s="86"/>
      <c r="AU723" s="86"/>
      <c r="AV723" s="86"/>
      <c r="AW723" s="86"/>
      <c r="AX723" s="86"/>
      <c r="AY723" s="86"/>
      <c r="AZ723" s="86"/>
      <c r="BA723" s="86"/>
      <c r="BB723" s="86"/>
      <c r="BC723" s="86"/>
      <c r="BD723" s="86"/>
      <c r="BE723" s="86"/>
      <c r="BF723" s="86"/>
      <c r="BG723" s="86"/>
    </row>
    <row r="724" spans="1:59" s="88" customFormat="1" x14ac:dyDescent="0.2">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6"/>
      <c r="AD724" s="126"/>
      <c r="AE724" s="125"/>
      <c r="AF724" s="125"/>
      <c r="AG724" s="125"/>
      <c r="AH724" s="125"/>
      <c r="AI724" s="125"/>
      <c r="AJ724" s="125"/>
      <c r="AK724" s="125"/>
      <c r="AL724" s="125"/>
      <c r="AM724" s="125"/>
      <c r="AP724" s="86"/>
      <c r="AQ724" s="86"/>
      <c r="AR724" s="86"/>
      <c r="AS724" s="86"/>
      <c r="AT724" s="86"/>
      <c r="AU724" s="86"/>
      <c r="AV724" s="86"/>
      <c r="AW724" s="86"/>
      <c r="AX724" s="86"/>
      <c r="AY724" s="86"/>
      <c r="AZ724" s="86"/>
      <c r="BA724" s="86"/>
      <c r="BB724" s="86"/>
      <c r="BC724" s="86"/>
      <c r="BD724" s="86"/>
      <c r="BE724" s="86"/>
      <c r="BF724" s="86"/>
      <c r="BG724" s="86"/>
    </row>
    <row r="725" spans="1:59" s="88" customFormat="1" x14ac:dyDescent="0.2">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6"/>
      <c r="AD725" s="126"/>
      <c r="AE725" s="125"/>
      <c r="AF725" s="125"/>
      <c r="AG725" s="125"/>
      <c r="AH725" s="125"/>
      <c r="AI725" s="125"/>
      <c r="AJ725" s="125"/>
      <c r="AK725" s="125"/>
      <c r="AL725" s="125"/>
      <c r="AM725" s="125"/>
      <c r="AP725" s="86"/>
      <c r="AQ725" s="86"/>
      <c r="AR725" s="86"/>
      <c r="AS725" s="86"/>
      <c r="AT725" s="86"/>
      <c r="AU725" s="86"/>
      <c r="AV725" s="86"/>
      <c r="AW725" s="86"/>
      <c r="AX725" s="86"/>
      <c r="AY725" s="86"/>
      <c r="AZ725" s="86"/>
      <c r="BA725" s="86"/>
      <c r="BB725" s="86"/>
      <c r="BC725" s="86"/>
      <c r="BD725" s="86"/>
      <c r="BE725" s="86"/>
      <c r="BF725" s="86"/>
      <c r="BG725" s="86"/>
    </row>
    <row r="726" spans="1:59" s="88" customFormat="1" x14ac:dyDescent="0.2">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6"/>
      <c r="AD726" s="126"/>
      <c r="AE726" s="125"/>
      <c r="AF726" s="125"/>
      <c r="AG726" s="125"/>
      <c r="AH726" s="125"/>
      <c r="AI726" s="125"/>
      <c r="AJ726" s="125"/>
      <c r="AK726" s="125"/>
      <c r="AL726" s="125"/>
      <c r="AM726" s="125"/>
      <c r="AP726" s="86"/>
      <c r="AQ726" s="86"/>
      <c r="AR726" s="86"/>
      <c r="AS726" s="86"/>
      <c r="AT726" s="86"/>
      <c r="AU726" s="86"/>
      <c r="AV726" s="86"/>
      <c r="AW726" s="86"/>
      <c r="AX726" s="86"/>
      <c r="AY726" s="86"/>
      <c r="AZ726" s="86"/>
      <c r="BA726" s="86"/>
      <c r="BB726" s="86"/>
      <c r="BC726" s="86"/>
      <c r="BD726" s="86"/>
      <c r="BE726" s="86"/>
      <c r="BF726" s="86"/>
      <c r="BG726" s="86"/>
    </row>
    <row r="727" spans="1:59" s="88" customFormat="1" x14ac:dyDescent="0.2">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6"/>
      <c r="AD727" s="126"/>
      <c r="AE727" s="125"/>
      <c r="AF727" s="125"/>
      <c r="AG727" s="125"/>
      <c r="AH727" s="125"/>
      <c r="AI727" s="125"/>
      <c r="AJ727" s="125"/>
      <c r="AK727" s="125"/>
      <c r="AL727" s="125"/>
      <c r="AM727" s="125"/>
      <c r="AP727" s="86"/>
      <c r="AQ727" s="86"/>
      <c r="AR727" s="86"/>
      <c r="AS727" s="86"/>
      <c r="AT727" s="86"/>
      <c r="AU727" s="86"/>
      <c r="AV727" s="86"/>
      <c r="AW727" s="86"/>
      <c r="AX727" s="86"/>
      <c r="AY727" s="86"/>
      <c r="AZ727" s="86"/>
      <c r="BA727" s="86"/>
      <c r="BB727" s="86"/>
      <c r="BC727" s="86"/>
      <c r="BD727" s="86"/>
      <c r="BE727" s="86"/>
      <c r="BF727" s="86"/>
      <c r="BG727" s="86"/>
    </row>
    <row r="728" spans="1:59" s="88" customFormat="1" x14ac:dyDescent="0.2">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6"/>
      <c r="AD728" s="126"/>
      <c r="AE728" s="125"/>
      <c r="AF728" s="125"/>
      <c r="AG728" s="125"/>
      <c r="AH728" s="125"/>
      <c r="AI728" s="125"/>
      <c r="AJ728" s="125"/>
      <c r="AK728" s="125"/>
      <c r="AL728" s="125"/>
      <c r="AM728" s="125"/>
      <c r="AP728" s="86"/>
      <c r="AQ728" s="86"/>
      <c r="AR728" s="86"/>
      <c r="AS728" s="86"/>
      <c r="AT728" s="86"/>
      <c r="AU728" s="86"/>
      <c r="AV728" s="86"/>
      <c r="AW728" s="86"/>
      <c r="AX728" s="86"/>
      <c r="AY728" s="86"/>
      <c r="AZ728" s="86"/>
      <c r="BA728" s="86"/>
      <c r="BB728" s="86"/>
      <c r="BC728" s="86"/>
      <c r="BD728" s="86"/>
      <c r="BE728" s="86"/>
      <c r="BF728" s="86"/>
      <c r="BG728" s="86"/>
    </row>
    <row r="729" spans="1:59" s="88" customFormat="1" x14ac:dyDescent="0.2">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6"/>
      <c r="AD729" s="126"/>
      <c r="AE729" s="125"/>
      <c r="AF729" s="125"/>
      <c r="AG729" s="125"/>
      <c r="AH729" s="125"/>
      <c r="AI729" s="125"/>
      <c r="AJ729" s="125"/>
      <c r="AK729" s="125"/>
      <c r="AL729" s="125"/>
      <c r="AM729" s="125"/>
      <c r="AP729" s="86"/>
      <c r="AQ729" s="86"/>
      <c r="AR729" s="86"/>
      <c r="AS729" s="86"/>
      <c r="AT729" s="86"/>
      <c r="AU729" s="86"/>
      <c r="AV729" s="86"/>
      <c r="AW729" s="86"/>
      <c r="AX729" s="86"/>
      <c r="AY729" s="86"/>
      <c r="AZ729" s="86"/>
      <c r="BA729" s="86"/>
      <c r="BB729" s="86"/>
      <c r="BC729" s="86"/>
      <c r="BD729" s="86"/>
      <c r="BE729" s="86"/>
      <c r="BF729" s="86"/>
      <c r="BG729" s="86"/>
    </row>
    <row r="730" spans="1:59" s="88" customFormat="1" x14ac:dyDescent="0.2">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6"/>
      <c r="AD730" s="126"/>
      <c r="AE730" s="125"/>
      <c r="AF730" s="125"/>
      <c r="AG730" s="125"/>
      <c r="AH730" s="125"/>
      <c r="AI730" s="125"/>
      <c r="AJ730" s="125"/>
      <c r="AK730" s="125"/>
      <c r="AL730" s="125"/>
      <c r="AM730" s="125"/>
      <c r="AP730" s="86"/>
      <c r="AQ730" s="86"/>
      <c r="AR730" s="86"/>
      <c r="AS730" s="86"/>
      <c r="AT730" s="86"/>
      <c r="AU730" s="86"/>
      <c r="AV730" s="86"/>
      <c r="AW730" s="86"/>
      <c r="AX730" s="86"/>
      <c r="AY730" s="86"/>
      <c r="AZ730" s="86"/>
      <c r="BA730" s="86"/>
      <c r="BB730" s="86"/>
      <c r="BC730" s="86"/>
      <c r="BD730" s="86"/>
      <c r="BE730" s="86"/>
      <c r="BF730" s="86"/>
      <c r="BG730" s="86"/>
    </row>
    <row r="731" spans="1:59" s="88" customFormat="1" x14ac:dyDescent="0.2">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6"/>
      <c r="AD731" s="126"/>
      <c r="AE731" s="125"/>
      <c r="AF731" s="125"/>
      <c r="AG731" s="125"/>
      <c r="AH731" s="125"/>
      <c r="AI731" s="125"/>
      <c r="AJ731" s="125"/>
      <c r="AK731" s="125"/>
      <c r="AL731" s="125"/>
      <c r="AM731" s="125"/>
      <c r="AP731" s="86"/>
      <c r="AQ731" s="86"/>
      <c r="AR731" s="86"/>
      <c r="AS731" s="86"/>
      <c r="AT731" s="86"/>
      <c r="AU731" s="86"/>
      <c r="AV731" s="86"/>
      <c r="AW731" s="86"/>
      <c r="AX731" s="86"/>
      <c r="AY731" s="86"/>
      <c r="AZ731" s="86"/>
      <c r="BA731" s="86"/>
      <c r="BB731" s="86"/>
      <c r="BC731" s="86"/>
      <c r="BD731" s="86"/>
      <c r="BE731" s="86"/>
      <c r="BF731" s="86"/>
      <c r="BG731" s="86"/>
    </row>
    <row r="732" spans="1:59" s="88" customFormat="1" x14ac:dyDescent="0.2">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6"/>
      <c r="AD732" s="126"/>
      <c r="AE732" s="125"/>
      <c r="AF732" s="125"/>
      <c r="AG732" s="125"/>
      <c r="AH732" s="125"/>
      <c r="AI732" s="125"/>
      <c r="AJ732" s="125"/>
      <c r="AK732" s="125"/>
      <c r="AL732" s="125"/>
      <c r="AM732" s="125"/>
      <c r="AP732" s="86"/>
      <c r="AQ732" s="86"/>
      <c r="AR732" s="86"/>
      <c r="AS732" s="86"/>
      <c r="AT732" s="86"/>
      <c r="AU732" s="86"/>
      <c r="AV732" s="86"/>
      <c r="AW732" s="86"/>
      <c r="AX732" s="86"/>
      <c r="AY732" s="86"/>
      <c r="AZ732" s="86"/>
      <c r="BA732" s="86"/>
      <c r="BB732" s="86"/>
      <c r="BC732" s="86"/>
      <c r="BD732" s="86"/>
      <c r="BE732" s="86"/>
      <c r="BF732" s="86"/>
      <c r="BG732" s="86"/>
    </row>
    <row r="733" spans="1:59" s="88" customFormat="1" x14ac:dyDescent="0.2">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6"/>
      <c r="AD733" s="126"/>
      <c r="AE733" s="125"/>
      <c r="AF733" s="125"/>
      <c r="AG733" s="125"/>
      <c r="AH733" s="125"/>
      <c r="AI733" s="125"/>
      <c r="AJ733" s="125"/>
      <c r="AK733" s="125"/>
      <c r="AL733" s="125"/>
      <c r="AM733" s="125"/>
      <c r="AP733" s="86"/>
      <c r="AQ733" s="86"/>
      <c r="AR733" s="86"/>
      <c r="AS733" s="86"/>
      <c r="AT733" s="86"/>
      <c r="AU733" s="86"/>
      <c r="AV733" s="86"/>
      <c r="AW733" s="86"/>
      <c r="AX733" s="86"/>
      <c r="AY733" s="86"/>
      <c r="AZ733" s="86"/>
      <c r="BA733" s="86"/>
      <c r="BB733" s="86"/>
      <c r="BC733" s="86"/>
      <c r="BD733" s="86"/>
      <c r="BE733" s="86"/>
      <c r="BF733" s="86"/>
      <c r="BG733" s="86"/>
    </row>
    <row r="734" spans="1:59" s="88" customFormat="1" x14ac:dyDescent="0.2">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6"/>
      <c r="AD734" s="126"/>
      <c r="AE734" s="125"/>
      <c r="AF734" s="125"/>
      <c r="AG734" s="125"/>
      <c r="AH734" s="125"/>
      <c r="AI734" s="125"/>
      <c r="AJ734" s="125"/>
      <c r="AK734" s="125"/>
      <c r="AL734" s="125"/>
      <c r="AM734" s="125"/>
      <c r="AP734" s="86"/>
      <c r="AQ734" s="86"/>
      <c r="AR734" s="86"/>
      <c r="AS734" s="86"/>
      <c r="AT734" s="86"/>
      <c r="AU734" s="86"/>
      <c r="AV734" s="86"/>
      <c r="AW734" s="86"/>
      <c r="AX734" s="86"/>
      <c r="AY734" s="86"/>
      <c r="AZ734" s="86"/>
      <c r="BA734" s="86"/>
      <c r="BB734" s="86"/>
      <c r="BC734" s="86"/>
      <c r="BD734" s="86"/>
      <c r="BE734" s="86"/>
      <c r="BF734" s="86"/>
      <c r="BG734" s="86"/>
    </row>
    <row r="735" spans="1:59" s="88" customFormat="1" x14ac:dyDescent="0.2">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6"/>
      <c r="AD735" s="126"/>
      <c r="AE735" s="125"/>
      <c r="AF735" s="125"/>
      <c r="AG735" s="125"/>
      <c r="AH735" s="125"/>
      <c r="AI735" s="125"/>
      <c r="AJ735" s="125"/>
      <c r="AK735" s="125"/>
      <c r="AL735" s="125"/>
      <c r="AM735" s="125"/>
      <c r="AP735" s="86"/>
      <c r="AQ735" s="86"/>
      <c r="AR735" s="86"/>
      <c r="AS735" s="86"/>
      <c r="AT735" s="86"/>
      <c r="AU735" s="86"/>
      <c r="AV735" s="86"/>
      <c r="AW735" s="86"/>
      <c r="AX735" s="86"/>
      <c r="AY735" s="86"/>
      <c r="AZ735" s="86"/>
      <c r="BA735" s="86"/>
      <c r="BB735" s="86"/>
      <c r="BC735" s="86"/>
      <c r="BD735" s="86"/>
      <c r="BE735" s="86"/>
      <c r="BF735" s="86"/>
      <c r="BG735" s="86"/>
    </row>
    <row r="736" spans="1:59" s="88" customFormat="1" x14ac:dyDescent="0.2">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6"/>
      <c r="AD736" s="126"/>
      <c r="AE736" s="125"/>
      <c r="AF736" s="125"/>
      <c r="AG736" s="125"/>
      <c r="AH736" s="125"/>
      <c r="AI736" s="125"/>
      <c r="AJ736" s="125"/>
      <c r="AK736" s="125"/>
      <c r="AL736" s="125"/>
      <c r="AM736" s="125"/>
      <c r="AP736" s="86"/>
      <c r="AQ736" s="86"/>
      <c r="AR736" s="86"/>
      <c r="AS736" s="86"/>
      <c r="AT736" s="86"/>
      <c r="AU736" s="86"/>
      <c r="AV736" s="86"/>
      <c r="AW736" s="86"/>
      <c r="AX736" s="86"/>
      <c r="AY736" s="86"/>
      <c r="AZ736" s="86"/>
      <c r="BA736" s="86"/>
      <c r="BB736" s="86"/>
      <c r="BC736" s="86"/>
      <c r="BD736" s="86"/>
      <c r="BE736" s="86"/>
      <c r="BF736" s="86"/>
      <c r="BG736" s="86"/>
    </row>
    <row r="737" spans="1:59" s="88" customFormat="1" x14ac:dyDescent="0.2">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6"/>
      <c r="AD737" s="126"/>
      <c r="AE737" s="125"/>
      <c r="AF737" s="125"/>
      <c r="AG737" s="125"/>
      <c r="AH737" s="125"/>
      <c r="AI737" s="125"/>
      <c r="AJ737" s="125"/>
      <c r="AK737" s="125"/>
      <c r="AL737" s="125"/>
      <c r="AM737" s="125"/>
      <c r="AP737" s="86"/>
      <c r="AQ737" s="86"/>
      <c r="AR737" s="86"/>
      <c r="AS737" s="86"/>
      <c r="AT737" s="86"/>
      <c r="AU737" s="86"/>
      <c r="AV737" s="86"/>
      <c r="AW737" s="86"/>
      <c r="AX737" s="86"/>
      <c r="AY737" s="86"/>
      <c r="AZ737" s="86"/>
      <c r="BA737" s="86"/>
      <c r="BB737" s="86"/>
      <c r="BC737" s="86"/>
      <c r="BD737" s="86"/>
      <c r="BE737" s="86"/>
      <c r="BF737" s="86"/>
      <c r="BG737" s="86"/>
    </row>
    <row r="738" spans="1:59" s="88" customFormat="1" x14ac:dyDescent="0.2">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6"/>
      <c r="AD738" s="126"/>
      <c r="AE738" s="125"/>
      <c r="AF738" s="125"/>
      <c r="AG738" s="125"/>
      <c r="AH738" s="125"/>
      <c r="AI738" s="125"/>
      <c r="AJ738" s="125"/>
      <c r="AK738" s="125"/>
      <c r="AL738" s="125"/>
      <c r="AM738" s="125"/>
      <c r="AP738" s="86"/>
      <c r="AQ738" s="86"/>
      <c r="AR738" s="86"/>
      <c r="AS738" s="86"/>
      <c r="AT738" s="86"/>
      <c r="AU738" s="86"/>
      <c r="AV738" s="86"/>
      <c r="AW738" s="86"/>
      <c r="AX738" s="86"/>
      <c r="AY738" s="86"/>
      <c r="AZ738" s="86"/>
      <c r="BA738" s="86"/>
      <c r="BB738" s="86"/>
      <c r="BC738" s="86"/>
      <c r="BD738" s="86"/>
      <c r="BE738" s="86"/>
      <c r="BF738" s="86"/>
      <c r="BG738" s="86"/>
    </row>
    <row r="739" spans="1:59" s="88" customFormat="1" x14ac:dyDescent="0.2">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6"/>
      <c r="AD739" s="126"/>
      <c r="AE739" s="125"/>
      <c r="AF739" s="125"/>
      <c r="AG739" s="125"/>
      <c r="AH739" s="125"/>
      <c r="AI739" s="125"/>
      <c r="AJ739" s="125"/>
      <c r="AK739" s="125"/>
      <c r="AL739" s="125"/>
      <c r="AM739" s="125"/>
      <c r="AP739" s="86"/>
      <c r="AQ739" s="86"/>
      <c r="AR739" s="86"/>
      <c r="AS739" s="86"/>
      <c r="AT739" s="86"/>
      <c r="AU739" s="86"/>
      <c r="AV739" s="86"/>
      <c r="AW739" s="86"/>
      <c r="AX739" s="86"/>
      <c r="AY739" s="86"/>
      <c r="AZ739" s="86"/>
      <c r="BA739" s="86"/>
      <c r="BB739" s="86"/>
      <c r="BC739" s="86"/>
      <c r="BD739" s="86"/>
      <c r="BE739" s="86"/>
      <c r="BF739" s="86"/>
      <c r="BG739" s="86"/>
    </row>
    <row r="740" spans="1:59" s="88" customFormat="1" x14ac:dyDescent="0.2">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6"/>
      <c r="AD740" s="126"/>
      <c r="AE740" s="125"/>
      <c r="AF740" s="125"/>
      <c r="AG740" s="125"/>
      <c r="AH740" s="125"/>
      <c r="AI740" s="125"/>
      <c r="AJ740" s="125"/>
      <c r="AK740" s="125"/>
      <c r="AL740" s="125"/>
      <c r="AM740" s="125"/>
      <c r="AP740" s="86"/>
      <c r="AQ740" s="86"/>
      <c r="AR740" s="86"/>
      <c r="AS740" s="86"/>
      <c r="AT740" s="86"/>
      <c r="AU740" s="86"/>
      <c r="AV740" s="86"/>
      <c r="AW740" s="86"/>
      <c r="AX740" s="86"/>
      <c r="AY740" s="86"/>
      <c r="AZ740" s="86"/>
      <c r="BA740" s="86"/>
      <c r="BB740" s="86"/>
      <c r="BC740" s="86"/>
      <c r="BD740" s="86"/>
      <c r="BE740" s="86"/>
      <c r="BF740" s="86"/>
      <c r="BG740" s="86"/>
    </row>
    <row r="741" spans="1:59" s="88" customFormat="1" x14ac:dyDescent="0.2">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6"/>
      <c r="AD741" s="126"/>
      <c r="AE741" s="125"/>
      <c r="AF741" s="125"/>
      <c r="AG741" s="125"/>
      <c r="AH741" s="125"/>
      <c r="AI741" s="125"/>
      <c r="AJ741" s="125"/>
      <c r="AK741" s="125"/>
      <c r="AL741" s="125"/>
      <c r="AM741" s="125"/>
      <c r="AP741" s="86"/>
      <c r="AQ741" s="86"/>
      <c r="AR741" s="86"/>
      <c r="AS741" s="86"/>
      <c r="AT741" s="86"/>
      <c r="AU741" s="86"/>
      <c r="AV741" s="86"/>
      <c r="AW741" s="86"/>
      <c r="AX741" s="86"/>
      <c r="AY741" s="86"/>
      <c r="AZ741" s="86"/>
      <c r="BA741" s="86"/>
      <c r="BB741" s="86"/>
      <c r="BC741" s="86"/>
      <c r="BD741" s="86"/>
      <c r="BE741" s="86"/>
      <c r="BF741" s="86"/>
      <c r="BG741" s="86"/>
    </row>
    <row r="742" spans="1:59" s="88" customFormat="1" x14ac:dyDescent="0.2">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6"/>
      <c r="AD742" s="126"/>
      <c r="AE742" s="125"/>
      <c r="AF742" s="125"/>
      <c r="AG742" s="125"/>
      <c r="AH742" s="125"/>
      <c r="AI742" s="125"/>
      <c r="AJ742" s="125"/>
      <c r="AK742" s="125"/>
      <c r="AL742" s="125"/>
      <c r="AM742" s="125"/>
      <c r="AP742" s="86"/>
      <c r="AQ742" s="86"/>
      <c r="AR742" s="86"/>
      <c r="AS742" s="86"/>
      <c r="AT742" s="86"/>
      <c r="AU742" s="86"/>
      <c r="AV742" s="86"/>
      <c r="AW742" s="86"/>
      <c r="AX742" s="86"/>
      <c r="AY742" s="86"/>
      <c r="AZ742" s="86"/>
      <c r="BA742" s="86"/>
      <c r="BB742" s="86"/>
      <c r="BC742" s="86"/>
      <c r="BD742" s="86"/>
      <c r="BE742" s="86"/>
      <c r="BF742" s="86"/>
      <c r="BG742" s="86"/>
    </row>
    <row r="743" spans="1:59" s="88" customFormat="1" x14ac:dyDescent="0.2">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6"/>
      <c r="AD743" s="126"/>
      <c r="AE743" s="125"/>
      <c r="AF743" s="125"/>
      <c r="AG743" s="125"/>
      <c r="AH743" s="125"/>
      <c r="AI743" s="125"/>
      <c r="AJ743" s="125"/>
      <c r="AK743" s="125"/>
      <c r="AL743" s="125"/>
      <c r="AM743" s="125"/>
      <c r="AP743" s="86"/>
      <c r="AQ743" s="86"/>
      <c r="AR743" s="86"/>
      <c r="AS743" s="86"/>
      <c r="AT743" s="86"/>
      <c r="AU743" s="86"/>
      <c r="AV743" s="86"/>
      <c r="AW743" s="86"/>
      <c r="AX743" s="86"/>
      <c r="AY743" s="86"/>
      <c r="AZ743" s="86"/>
      <c r="BA743" s="86"/>
      <c r="BB743" s="86"/>
      <c r="BC743" s="86"/>
      <c r="BD743" s="86"/>
      <c r="BE743" s="86"/>
      <c r="BF743" s="86"/>
      <c r="BG743" s="86"/>
    </row>
    <row r="744" spans="1:59" s="88" customFormat="1" x14ac:dyDescent="0.2">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6"/>
      <c r="AD744" s="126"/>
      <c r="AE744" s="125"/>
      <c r="AF744" s="125"/>
      <c r="AG744" s="125"/>
      <c r="AH744" s="125"/>
      <c r="AI744" s="125"/>
      <c r="AJ744" s="125"/>
      <c r="AK744" s="125"/>
      <c r="AL744" s="125"/>
      <c r="AM744" s="125"/>
      <c r="AP744" s="86"/>
      <c r="AQ744" s="86"/>
      <c r="AR744" s="86"/>
      <c r="AS744" s="86"/>
      <c r="AT744" s="86"/>
      <c r="AU744" s="86"/>
      <c r="AV744" s="86"/>
      <c r="AW744" s="86"/>
      <c r="AX744" s="86"/>
      <c r="AY744" s="86"/>
      <c r="AZ744" s="86"/>
      <c r="BA744" s="86"/>
      <c r="BB744" s="86"/>
      <c r="BC744" s="86"/>
      <c r="BD744" s="86"/>
      <c r="BE744" s="86"/>
      <c r="BF744" s="86"/>
      <c r="BG744" s="86"/>
    </row>
    <row r="745" spans="1:59" s="88" customFormat="1" x14ac:dyDescent="0.2">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6"/>
      <c r="AD745" s="126"/>
      <c r="AE745" s="125"/>
      <c r="AF745" s="125"/>
      <c r="AG745" s="125"/>
      <c r="AH745" s="125"/>
      <c r="AI745" s="125"/>
      <c r="AJ745" s="125"/>
      <c r="AK745" s="125"/>
      <c r="AL745" s="125"/>
      <c r="AM745" s="125"/>
      <c r="AP745" s="86"/>
      <c r="AQ745" s="86"/>
      <c r="AR745" s="86"/>
      <c r="AS745" s="86"/>
      <c r="AT745" s="86"/>
      <c r="AU745" s="86"/>
      <c r="AV745" s="86"/>
      <c r="AW745" s="86"/>
      <c r="AX745" s="86"/>
      <c r="AY745" s="86"/>
      <c r="AZ745" s="86"/>
      <c r="BA745" s="86"/>
      <c r="BB745" s="86"/>
      <c r="BC745" s="86"/>
      <c r="BD745" s="86"/>
      <c r="BE745" s="86"/>
      <c r="BF745" s="86"/>
      <c r="BG745" s="86"/>
    </row>
    <row r="746" spans="1:59" s="88" customFormat="1" x14ac:dyDescent="0.2">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6"/>
      <c r="AD746" s="126"/>
      <c r="AE746" s="125"/>
      <c r="AF746" s="125"/>
      <c r="AG746" s="125"/>
      <c r="AH746" s="125"/>
      <c r="AI746" s="125"/>
      <c r="AJ746" s="125"/>
      <c r="AK746" s="125"/>
      <c r="AL746" s="125"/>
      <c r="AM746" s="125"/>
      <c r="AP746" s="86"/>
      <c r="AQ746" s="86"/>
      <c r="AR746" s="86"/>
      <c r="AS746" s="86"/>
      <c r="AT746" s="86"/>
      <c r="AU746" s="86"/>
      <c r="AV746" s="86"/>
      <c r="AW746" s="86"/>
      <c r="AX746" s="86"/>
      <c r="AY746" s="86"/>
      <c r="AZ746" s="86"/>
      <c r="BA746" s="86"/>
      <c r="BB746" s="86"/>
      <c r="BC746" s="86"/>
      <c r="BD746" s="86"/>
      <c r="BE746" s="86"/>
      <c r="BF746" s="86"/>
      <c r="BG746" s="86"/>
    </row>
    <row r="747" spans="1:59" s="88" customFormat="1" x14ac:dyDescent="0.2">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6"/>
      <c r="AD747" s="126"/>
      <c r="AE747" s="125"/>
      <c r="AF747" s="125"/>
      <c r="AG747" s="125"/>
      <c r="AH747" s="125"/>
      <c r="AI747" s="125"/>
      <c r="AJ747" s="125"/>
      <c r="AK747" s="125"/>
      <c r="AL747" s="125"/>
      <c r="AM747" s="125"/>
      <c r="AP747" s="86"/>
      <c r="AQ747" s="86"/>
      <c r="AR747" s="86"/>
      <c r="AS747" s="86"/>
      <c r="AT747" s="86"/>
      <c r="AU747" s="86"/>
      <c r="AV747" s="86"/>
      <c r="AW747" s="86"/>
      <c r="AX747" s="86"/>
      <c r="AY747" s="86"/>
      <c r="AZ747" s="86"/>
      <c r="BA747" s="86"/>
      <c r="BB747" s="86"/>
      <c r="BC747" s="86"/>
      <c r="BD747" s="86"/>
      <c r="BE747" s="86"/>
      <c r="BF747" s="86"/>
      <c r="BG747" s="86"/>
    </row>
    <row r="748" spans="1:59" s="88" customFormat="1" x14ac:dyDescent="0.2">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6"/>
      <c r="AD748" s="126"/>
      <c r="AE748" s="125"/>
      <c r="AF748" s="125"/>
      <c r="AG748" s="125"/>
      <c r="AH748" s="125"/>
      <c r="AI748" s="125"/>
      <c r="AJ748" s="125"/>
      <c r="AK748" s="125"/>
      <c r="AL748" s="125"/>
      <c r="AM748" s="125"/>
      <c r="AP748" s="86"/>
      <c r="AQ748" s="86"/>
      <c r="AR748" s="86"/>
      <c r="AS748" s="86"/>
      <c r="AT748" s="86"/>
      <c r="AU748" s="86"/>
      <c r="AV748" s="86"/>
      <c r="AW748" s="86"/>
      <c r="AX748" s="86"/>
      <c r="AY748" s="86"/>
      <c r="AZ748" s="86"/>
      <c r="BA748" s="86"/>
      <c r="BB748" s="86"/>
      <c r="BC748" s="86"/>
      <c r="BD748" s="86"/>
      <c r="BE748" s="86"/>
      <c r="BF748" s="86"/>
      <c r="BG748" s="86"/>
    </row>
    <row r="749" spans="1:59" s="88" customFormat="1" x14ac:dyDescent="0.2">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6"/>
      <c r="AD749" s="126"/>
      <c r="AE749" s="125"/>
      <c r="AF749" s="125"/>
      <c r="AG749" s="125"/>
      <c r="AH749" s="125"/>
      <c r="AI749" s="125"/>
      <c r="AJ749" s="125"/>
      <c r="AK749" s="125"/>
      <c r="AL749" s="125"/>
      <c r="AM749" s="125"/>
      <c r="AP749" s="86"/>
      <c r="AQ749" s="86"/>
      <c r="AR749" s="86"/>
      <c r="AS749" s="86"/>
      <c r="AT749" s="86"/>
      <c r="AU749" s="86"/>
      <c r="AV749" s="86"/>
      <c r="AW749" s="86"/>
      <c r="AX749" s="86"/>
      <c r="AY749" s="86"/>
      <c r="AZ749" s="86"/>
      <c r="BA749" s="86"/>
      <c r="BB749" s="86"/>
      <c r="BC749" s="86"/>
      <c r="BD749" s="86"/>
      <c r="BE749" s="86"/>
      <c r="BF749" s="86"/>
      <c r="BG749" s="86"/>
    </row>
    <row r="750" spans="1:59" s="88" customFormat="1" x14ac:dyDescent="0.2">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6"/>
      <c r="AD750" s="126"/>
      <c r="AE750" s="125"/>
      <c r="AF750" s="125"/>
      <c r="AG750" s="125"/>
      <c r="AH750" s="125"/>
      <c r="AI750" s="125"/>
      <c r="AJ750" s="125"/>
      <c r="AK750" s="125"/>
      <c r="AL750" s="125"/>
      <c r="AM750" s="125"/>
      <c r="AP750" s="86"/>
      <c r="AQ750" s="86"/>
      <c r="AR750" s="86"/>
      <c r="AS750" s="86"/>
      <c r="AT750" s="86"/>
      <c r="AU750" s="86"/>
      <c r="AV750" s="86"/>
      <c r="AW750" s="86"/>
      <c r="AX750" s="86"/>
      <c r="AY750" s="86"/>
      <c r="AZ750" s="86"/>
      <c r="BA750" s="86"/>
      <c r="BB750" s="86"/>
      <c r="BC750" s="86"/>
      <c r="BD750" s="86"/>
      <c r="BE750" s="86"/>
      <c r="BF750" s="86"/>
      <c r="BG750" s="86"/>
    </row>
    <row r="751" spans="1:59" s="88" customFormat="1" x14ac:dyDescent="0.2">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6"/>
      <c r="AD751" s="126"/>
      <c r="AE751" s="125"/>
      <c r="AF751" s="125"/>
      <c r="AG751" s="125"/>
      <c r="AH751" s="125"/>
      <c r="AI751" s="125"/>
      <c r="AJ751" s="125"/>
      <c r="AK751" s="125"/>
      <c r="AL751" s="125"/>
      <c r="AM751" s="125"/>
      <c r="AP751" s="86"/>
      <c r="AQ751" s="86"/>
      <c r="AR751" s="86"/>
      <c r="AS751" s="86"/>
      <c r="AT751" s="86"/>
      <c r="AU751" s="86"/>
      <c r="AV751" s="86"/>
      <c r="AW751" s="86"/>
      <c r="AX751" s="86"/>
      <c r="AY751" s="86"/>
      <c r="AZ751" s="86"/>
      <c r="BA751" s="86"/>
      <c r="BB751" s="86"/>
      <c r="BC751" s="86"/>
      <c r="BD751" s="86"/>
      <c r="BE751" s="86"/>
      <c r="BF751" s="86"/>
      <c r="BG751" s="86"/>
    </row>
    <row r="752" spans="1:59" s="88" customFormat="1" x14ac:dyDescent="0.2">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6"/>
      <c r="AD752" s="126"/>
      <c r="AE752" s="125"/>
      <c r="AF752" s="125"/>
      <c r="AG752" s="125"/>
      <c r="AH752" s="125"/>
      <c r="AI752" s="125"/>
      <c r="AJ752" s="125"/>
      <c r="AK752" s="125"/>
      <c r="AL752" s="125"/>
      <c r="AM752" s="125"/>
      <c r="AP752" s="86"/>
      <c r="AQ752" s="86"/>
      <c r="AR752" s="86"/>
      <c r="AS752" s="86"/>
      <c r="AT752" s="86"/>
      <c r="AU752" s="86"/>
      <c r="AV752" s="86"/>
      <c r="AW752" s="86"/>
      <c r="AX752" s="86"/>
      <c r="AY752" s="86"/>
      <c r="AZ752" s="86"/>
      <c r="BA752" s="86"/>
      <c r="BB752" s="86"/>
      <c r="BC752" s="86"/>
      <c r="BD752" s="86"/>
      <c r="BE752" s="86"/>
      <c r="BF752" s="86"/>
      <c r="BG752" s="86"/>
    </row>
    <row r="753" spans="1:59" s="88" customFormat="1" x14ac:dyDescent="0.2">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6"/>
      <c r="AD753" s="126"/>
      <c r="AE753" s="125"/>
      <c r="AF753" s="125"/>
      <c r="AG753" s="125"/>
      <c r="AH753" s="125"/>
      <c r="AI753" s="125"/>
      <c r="AJ753" s="125"/>
      <c r="AK753" s="125"/>
      <c r="AL753" s="125"/>
      <c r="AM753" s="125"/>
      <c r="AP753" s="86"/>
      <c r="AQ753" s="86"/>
      <c r="AR753" s="86"/>
      <c r="AS753" s="86"/>
      <c r="AT753" s="86"/>
      <c r="AU753" s="86"/>
      <c r="AV753" s="86"/>
      <c r="AW753" s="86"/>
      <c r="AX753" s="86"/>
      <c r="AY753" s="86"/>
      <c r="AZ753" s="86"/>
      <c r="BA753" s="86"/>
      <c r="BB753" s="86"/>
      <c r="BC753" s="86"/>
      <c r="BD753" s="86"/>
      <c r="BE753" s="86"/>
      <c r="BF753" s="86"/>
      <c r="BG753" s="86"/>
    </row>
    <row r="754" spans="1:59" s="88" customFormat="1" x14ac:dyDescent="0.2">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6"/>
      <c r="AD754" s="126"/>
      <c r="AE754" s="125"/>
      <c r="AF754" s="125"/>
      <c r="AG754" s="125"/>
      <c r="AH754" s="125"/>
      <c r="AI754" s="125"/>
      <c r="AJ754" s="125"/>
      <c r="AK754" s="125"/>
      <c r="AL754" s="125"/>
      <c r="AM754" s="125"/>
      <c r="AP754" s="86"/>
      <c r="AQ754" s="86"/>
      <c r="AR754" s="86"/>
      <c r="AS754" s="86"/>
      <c r="AT754" s="86"/>
      <c r="AU754" s="86"/>
      <c r="AV754" s="86"/>
      <c r="AW754" s="86"/>
      <c r="AX754" s="86"/>
      <c r="AY754" s="86"/>
      <c r="AZ754" s="86"/>
      <c r="BA754" s="86"/>
      <c r="BB754" s="86"/>
      <c r="BC754" s="86"/>
      <c r="BD754" s="86"/>
      <c r="BE754" s="86"/>
      <c r="BF754" s="86"/>
      <c r="BG754" s="86"/>
    </row>
    <row r="755" spans="1:59" s="88" customFormat="1" x14ac:dyDescent="0.2">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6"/>
      <c r="AD755" s="126"/>
      <c r="AE755" s="125"/>
      <c r="AF755" s="125"/>
      <c r="AG755" s="125"/>
      <c r="AH755" s="125"/>
      <c r="AI755" s="125"/>
      <c r="AJ755" s="125"/>
      <c r="AK755" s="125"/>
      <c r="AL755" s="125"/>
      <c r="AM755" s="125"/>
      <c r="AP755" s="86"/>
      <c r="AQ755" s="86"/>
      <c r="AR755" s="86"/>
      <c r="AS755" s="86"/>
      <c r="AT755" s="86"/>
      <c r="AU755" s="86"/>
      <c r="AV755" s="86"/>
      <c r="AW755" s="86"/>
      <c r="AX755" s="86"/>
      <c r="AY755" s="86"/>
      <c r="AZ755" s="86"/>
      <c r="BA755" s="86"/>
      <c r="BB755" s="86"/>
      <c r="BC755" s="86"/>
      <c r="BD755" s="86"/>
      <c r="BE755" s="86"/>
      <c r="BF755" s="86"/>
      <c r="BG755" s="86"/>
    </row>
    <row r="756" spans="1:59" s="88" customFormat="1" x14ac:dyDescent="0.2">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6"/>
      <c r="AD756" s="126"/>
      <c r="AE756" s="125"/>
      <c r="AF756" s="125"/>
      <c r="AG756" s="125"/>
      <c r="AH756" s="125"/>
      <c r="AI756" s="125"/>
      <c r="AJ756" s="125"/>
      <c r="AK756" s="125"/>
      <c r="AL756" s="125"/>
      <c r="AM756" s="125"/>
      <c r="AP756" s="86"/>
      <c r="AQ756" s="86"/>
      <c r="AR756" s="86"/>
      <c r="AS756" s="86"/>
      <c r="AT756" s="86"/>
      <c r="AU756" s="86"/>
      <c r="AV756" s="86"/>
      <c r="AW756" s="86"/>
      <c r="AX756" s="86"/>
      <c r="AY756" s="86"/>
      <c r="AZ756" s="86"/>
      <c r="BA756" s="86"/>
      <c r="BB756" s="86"/>
      <c r="BC756" s="86"/>
      <c r="BD756" s="86"/>
      <c r="BE756" s="86"/>
      <c r="BF756" s="86"/>
      <c r="BG756" s="86"/>
    </row>
    <row r="757" spans="1:59" s="88" customFormat="1" x14ac:dyDescent="0.2">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6"/>
      <c r="AD757" s="126"/>
      <c r="AE757" s="125"/>
      <c r="AF757" s="125"/>
      <c r="AG757" s="125"/>
      <c r="AH757" s="125"/>
      <c r="AI757" s="125"/>
      <c r="AJ757" s="125"/>
      <c r="AK757" s="125"/>
      <c r="AL757" s="125"/>
      <c r="AM757" s="125"/>
      <c r="AP757" s="86"/>
      <c r="AQ757" s="86"/>
      <c r="AR757" s="86"/>
      <c r="AS757" s="86"/>
      <c r="AT757" s="86"/>
      <c r="AU757" s="86"/>
      <c r="AV757" s="86"/>
      <c r="AW757" s="86"/>
      <c r="AX757" s="86"/>
      <c r="AY757" s="86"/>
      <c r="AZ757" s="86"/>
      <c r="BA757" s="86"/>
      <c r="BB757" s="86"/>
      <c r="BC757" s="86"/>
      <c r="BD757" s="86"/>
      <c r="BE757" s="86"/>
      <c r="BF757" s="86"/>
      <c r="BG757" s="86"/>
    </row>
    <row r="758" spans="1:59" s="88" customFormat="1" x14ac:dyDescent="0.2">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6"/>
      <c r="AD758" s="126"/>
      <c r="AE758" s="125"/>
      <c r="AF758" s="125"/>
      <c r="AG758" s="125"/>
      <c r="AH758" s="125"/>
      <c r="AI758" s="125"/>
      <c r="AJ758" s="125"/>
      <c r="AK758" s="125"/>
      <c r="AL758" s="125"/>
      <c r="AM758" s="125"/>
      <c r="AP758" s="86"/>
      <c r="AQ758" s="86"/>
      <c r="AR758" s="86"/>
      <c r="AS758" s="86"/>
      <c r="AT758" s="86"/>
      <c r="AU758" s="86"/>
      <c r="AV758" s="86"/>
      <c r="AW758" s="86"/>
      <c r="AX758" s="86"/>
      <c r="AY758" s="86"/>
      <c r="AZ758" s="86"/>
      <c r="BA758" s="86"/>
      <c r="BB758" s="86"/>
      <c r="BC758" s="86"/>
      <c r="BD758" s="86"/>
      <c r="BE758" s="86"/>
      <c r="BF758" s="86"/>
      <c r="BG758" s="86"/>
    </row>
    <row r="759" spans="1:59" s="88" customFormat="1" x14ac:dyDescent="0.2">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6"/>
      <c r="AD759" s="126"/>
      <c r="AE759" s="125"/>
      <c r="AF759" s="125"/>
      <c r="AG759" s="125"/>
      <c r="AH759" s="125"/>
      <c r="AI759" s="125"/>
      <c r="AJ759" s="125"/>
      <c r="AK759" s="125"/>
      <c r="AL759" s="125"/>
      <c r="AM759" s="125"/>
      <c r="AP759" s="86"/>
      <c r="AQ759" s="86"/>
      <c r="AR759" s="86"/>
      <c r="AS759" s="86"/>
      <c r="AT759" s="86"/>
      <c r="AU759" s="86"/>
      <c r="AV759" s="86"/>
      <c r="AW759" s="86"/>
      <c r="AX759" s="86"/>
      <c r="AY759" s="86"/>
      <c r="AZ759" s="86"/>
      <c r="BA759" s="86"/>
      <c r="BB759" s="86"/>
      <c r="BC759" s="86"/>
      <c r="BD759" s="86"/>
      <c r="BE759" s="86"/>
      <c r="BF759" s="86"/>
      <c r="BG759" s="86"/>
    </row>
    <row r="760" spans="1:59" s="88" customFormat="1" x14ac:dyDescent="0.2">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6"/>
      <c r="AD760" s="126"/>
      <c r="AE760" s="125"/>
      <c r="AF760" s="125"/>
      <c r="AG760" s="125"/>
      <c r="AH760" s="125"/>
      <c r="AI760" s="125"/>
      <c r="AJ760" s="125"/>
      <c r="AK760" s="125"/>
      <c r="AL760" s="125"/>
      <c r="AM760" s="125"/>
      <c r="AP760" s="86"/>
      <c r="AQ760" s="86"/>
      <c r="AR760" s="86"/>
      <c r="AS760" s="86"/>
      <c r="AT760" s="86"/>
      <c r="AU760" s="86"/>
      <c r="AV760" s="86"/>
      <c r="AW760" s="86"/>
      <c r="AX760" s="86"/>
      <c r="AY760" s="86"/>
      <c r="AZ760" s="86"/>
      <c r="BA760" s="86"/>
      <c r="BB760" s="86"/>
      <c r="BC760" s="86"/>
      <c r="BD760" s="86"/>
      <c r="BE760" s="86"/>
      <c r="BF760" s="86"/>
      <c r="BG760" s="86"/>
    </row>
    <row r="761" spans="1:59" s="88" customFormat="1" x14ac:dyDescent="0.2">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6"/>
      <c r="AD761" s="126"/>
      <c r="AE761" s="125"/>
      <c r="AF761" s="125"/>
      <c r="AG761" s="125"/>
      <c r="AH761" s="125"/>
      <c r="AI761" s="125"/>
      <c r="AJ761" s="125"/>
      <c r="AK761" s="125"/>
      <c r="AL761" s="125"/>
      <c r="AM761" s="125"/>
      <c r="AP761" s="86"/>
      <c r="AQ761" s="86"/>
      <c r="AR761" s="86"/>
      <c r="AS761" s="86"/>
      <c r="AT761" s="86"/>
      <c r="AU761" s="86"/>
      <c r="AV761" s="86"/>
      <c r="AW761" s="86"/>
      <c r="AX761" s="86"/>
      <c r="AY761" s="86"/>
      <c r="AZ761" s="86"/>
      <c r="BA761" s="86"/>
      <c r="BB761" s="86"/>
      <c r="BC761" s="86"/>
      <c r="BD761" s="86"/>
      <c r="BE761" s="86"/>
      <c r="BF761" s="86"/>
      <c r="BG761" s="86"/>
    </row>
    <row r="762" spans="1:59" s="88" customFormat="1" x14ac:dyDescent="0.2">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6"/>
      <c r="AD762" s="126"/>
      <c r="AE762" s="125"/>
      <c r="AF762" s="125"/>
      <c r="AG762" s="125"/>
      <c r="AH762" s="125"/>
      <c r="AI762" s="125"/>
      <c r="AJ762" s="125"/>
      <c r="AK762" s="125"/>
      <c r="AL762" s="125"/>
      <c r="AM762" s="125"/>
      <c r="AP762" s="86"/>
      <c r="AQ762" s="86"/>
      <c r="AR762" s="86"/>
      <c r="AS762" s="86"/>
      <c r="AT762" s="86"/>
      <c r="AU762" s="86"/>
      <c r="AV762" s="86"/>
      <c r="AW762" s="86"/>
      <c r="AX762" s="86"/>
      <c r="AY762" s="86"/>
      <c r="AZ762" s="86"/>
      <c r="BA762" s="86"/>
      <c r="BB762" s="86"/>
      <c r="BC762" s="86"/>
      <c r="BD762" s="86"/>
      <c r="BE762" s="86"/>
      <c r="BF762" s="86"/>
      <c r="BG762" s="86"/>
    </row>
    <row r="763" spans="1:59" s="88" customFormat="1" x14ac:dyDescent="0.2">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6"/>
      <c r="AD763" s="126"/>
      <c r="AE763" s="125"/>
      <c r="AF763" s="125"/>
      <c r="AG763" s="125"/>
      <c r="AH763" s="125"/>
      <c r="AI763" s="125"/>
      <c r="AJ763" s="125"/>
      <c r="AK763" s="125"/>
      <c r="AL763" s="125"/>
      <c r="AM763" s="125"/>
      <c r="AP763" s="86"/>
      <c r="AQ763" s="86"/>
      <c r="AR763" s="86"/>
      <c r="AS763" s="86"/>
      <c r="AT763" s="86"/>
      <c r="AU763" s="86"/>
      <c r="AV763" s="86"/>
      <c r="AW763" s="86"/>
      <c r="AX763" s="86"/>
      <c r="AY763" s="86"/>
      <c r="AZ763" s="86"/>
      <c r="BA763" s="86"/>
      <c r="BB763" s="86"/>
      <c r="BC763" s="86"/>
      <c r="BD763" s="86"/>
      <c r="BE763" s="86"/>
      <c r="BF763" s="86"/>
      <c r="BG763" s="86"/>
    </row>
    <row r="764" spans="1:59" s="88" customFormat="1" x14ac:dyDescent="0.2">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6"/>
      <c r="AC764" s="126"/>
      <c r="AD764" s="126"/>
      <c r="AE764" s="125"/>
      <c r="AF764" s="125"/>
      <c r="AG764" s="125"/>
      <c r="AH764" s="125"/>
      <c r="AI764" s="125"/>
      <c r="AJ764" s="125"/>
      <c r="AK764" s="125"/>
      <c r="AL764" s="125"/>
      <c r="AM764" s="125"/>
      <c r="AP764" s="86"/>
      <c r="AQ764" s="86"/>
      <c r="AR764" s="86"/>
      <c r="AS764" s="86"/>
      <c r="AT764" s="86"/>
      <c r="AU764" s="86"/>
      <c r="AV764" s="86"/>
      <c r="AW764" s="86"/>
      <c r="AX764" s="86"/>
      <c r="AY764" s="86"/>
      <c r="AZ764" s="86"/>
      <c r="BA764" s="86"/>
      <c r="BB764" s="86"/>
      <c r="BC764" s="86"/>
      <c r="BD764" s="86"/>
      <c r="BE764" s="86"/>
      <c r="BF764" s="86"/>
      <c r="BG764" s="86"/>
    </row>
    <row r="765" spans="1:59" s="88" customFormat="1" x14ac:dyDescent="0.2">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6"/>
      <c r="AC765" s="126"/>
      <c r="AD765" s="126"/>
      <c r="AE765" s="125"/>
      <c r="AF765" s="125"/>
      <c r="AG765" s="125"/>
      <c r="AH765" s="125"/>
      <c r="AI765" s="125"/>
      <c r="AJ765" s="125"/>
      <c r="AK765" s="125"/>
      <c r="AL765" s="125"/>
      <c r="AM765" s="125"/>
      <c r="AP765" s="86"/>
      <c r="AQ765" s="86"/>
      <c r="AR765" s="86"/>
      <c r="AS765" s="86"/>
      <c r="AT765" s="86"/>
      <c r="AU765" s="86"/>
      <c r="AV765" s="86"/>
      <c r="AW765" s="86"/>
      <c r="AX765" s="86"/>
      <c r="AY765" s="86"/>
      <c r="AZ765" s="86"/>
      <c r="BA765" s="86"/>
      <c r="BB765" s="86"/>
      <c r="BC765" s="86"/>
      <c r="BD765" s="86"/>
      <c r="BE765" s="86"/>
      <c r="BF765" s="86"/>
      <c r="BG765" s="86"/>
    </row>
    <row r="766" spans="1:59" s="88" customFormat="1" x14ac:dyDescent="0.2">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6"/>
      <c r="AC766" s="126"/>
      <c r="AD766" s="126"/>
      <c r="AE766" s="125"/>
      <c r="AF766" s="125"/>
      <c r="AG766" s="125"/>
      <c r="AH766" s="125"/>
      <c r="AI766" s="125"/>
      <c r="AJ766" s="125"/>
      <c r="AK766" s="125"/>
      <c r="AL766" s="125"/>
      <c r="AM766" s="125"/>
      <c r="AP766" s="86"/>
      <c r="AQ766" s="86"/>
      <c r="AR766" s="86"/>
      <c r="AS766" s="86"/>
      <c r="AT766" s="86"/>
      <c r="AU766" s="86"/>
      <c r="AV766" s="86"/>
      <c r="AW766" s="86"/>
      <c r="AX766" s="86"/>
      <c r="AY766" s="86"/>
      <c r="AZ766" s="86"/>
      <c r="BA766" s="86"/>
      <c r="BB766" s="86"/>
      <c r="BC766" s="86"/>
      <c r="BD766" s="86"/>
      <c r="BE766" s="86"/>
      <c r="BF766" s="86"/>
      <c r="BG766" s="86"/>
    </row>
    <row r="767" spans="1:59" s="88" customFormat="1" x14ac:dyDescent="0.2">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6"/>
      <c r="AC767" s="126"/>
      <c r="AD767" s="126"/>
      <c r="AE767" s="125"/>
      <c r="AF767" s="125"/>
      <c r="AG767" s="125"/>
      <c r="AH767" s="125"/>
      <c r="AI767" s="125"/>
      <c r="AJ767" s="125"/>
      <c r="AK767" s="125"/>
      <c r="AL767" s="125"/>
      <c r="AM767" s="125"/>
      <c r="AP767" s="86"/>
      <c r="AQ767" s="86"/>
      <c r="AR767" s="86"/>
      <c r="AS767" s="86"/>
      <c r="AT767" s="86"/>
      <c r="AU767" s="86"/>
      <c r="AV767" s="86"/>
      <c r="AW767" s="86"/>
      <c r="AX767" s="86"/>
      <c r="AY767" s="86"/>
      <c r="AZ767" s="86"/>
      <c r="BA767" s="86"/>
      <c r="BB767" s="86"/>
      <c r="BC767" s="86"/>
      <c r="BD767" s="86"/>
      <c r="BE767" s="86"/>
      <c r="BF767" s="86"/>
      <c r="BG767" s="86"/>
    </row>
    <row r="768" spans="1:59" s="88" customFormat="1" x14ac:dyDescent="0.2">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6"/>
      <c r="AC768" s="126"/>
      <c r="AD768" s="126"/>
      <c r="AE768" s="125"/>
      <c r="AF768" s="125"/>
      <c r="AG768" s="125"/>
      <c r="AH768" s="125"/>
      <c r="AI768" s="125"/>
      <c r="AJ768" s="125"/>
      <c r="AK768" s="125"/>
      <c r="AL768" s="125"/>
      <c r="AM768" s="125"/>
      <c r="AP768" s="86"/>
      <c r="AQ768" s="86"/>
      <c r="AR768" s="86"/>
      <c r="AS768" s="86"/>
      <c r="AT768" s="86"/>
      <c r="AU768" s="86"/>
      <c r="AV768" s="86"/>
      <c r="AW768" s="86"/>
      <c r="AX768" s="86"/>
      <c r="AY768" s="86"/>
      <c r="AZ768" s="86"/>
      <c r="BA768" s="86"/>
      <c r="BB768" s="86"/>
      <c r="BC768" s="86"/>
      <c r="BD768" s="86"/>
      <c r="BE768" s="86"/>
      <c r="BF768" s="86"/>
      <c r="BG768" s="86"/>
    </row>
    <row r="769" spans="1:59" s="88" customFormat="1" x14ac:dyDescent="0.2">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6"/>
      <c r="AC769" s="126"/>
      <c r="AD769" s="126"/>
      <c r="AE769" s="125"/>
      <c r="AF769" s="125"/>
      <c r="AG769" s="125"/>
      <c r="AH769" s="125"/>
      <c r="AI769" s="125"/>
      <c r="AJ769" s="125"/>
      <c r="AK769" s="125"/>
      <c r="AL769" s="125"/>
      <c r="AM769" s="125"/>
      <c r="AP769" s="86"/>
      <c r="AQ769" s="86"/>
      <c r="AR769" s="86"/>
      <c r="AS769" s="86"/>
      <c r="AT769" s="86"/>
      <c r="AU769" s="86"/>
      <c r="AV769" s="86"/>
      <c r="AW769" s="86"/>
      <c r="AX769" s="86"/>
      <c r="AY769" s="86"/>
      <c r="AZ769" s="86"/>
      <c r="BA769" s="86"/>
      <c r="BB769" s="86"/>
      <c r="BC769" s="86"/>
      <c r="BD769" s="86"/>
      <c r="BE769" s="86"/>
      <c r="BF769" s="86"/>
      <c r="BG769" s="86"/>
    </row>
    <row r="770" spans="1:59" s="88" customFormat="1" x14ac:dyDescent="0.2">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6"/>
      <c r="AC770" s="126"/>
      <c r="AD770" s="126"/>
      <c r="AE770" s="125"/>
      <c r="AF770" s="125"/>
      <c r="AG770" s="125"/>
      <c r="AH770" s="125"/>
      <c r="AI770" s="125"/>
      <c r="AJ770" s="125"/>
      <c r="AK770" s="125"/>
      <c r="AL770" s="125"/>
      <c r="AM770" s="125"/>
      <c r="AP770" s="86"/>
      <c r="AQ770" s="86"/>
      <c r="AR770" s="86"/>
      <c r="AS770" s="86"/>
      <c r="AT770" s="86"/>
      <c r="AU770" s="86"/>
      <c r="AV770" s="86"/>
      <c r="AW770" s="86"/>
      <c r="AX770" s="86"/>
      <c r="AY770" s="86"/>
      <c r="AZ770" s="86"/>
      <c r="BA770" s="86"/>
      <c r="BB770" s="86"/>
      <c r="BC770" s="86"/>
      <c r="BD770" s="86"/>
      <c r="BE770" s="86"/>
      <c r="BF770" s="86"/>
      <c r="BG770" s="86"/>
    </row>
    <row r="771" spans="1:59" s="88" customFormat="1" x14ac:dyDescent="0.2">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6"/>
      <c r="AC771" s="126"/>
      <c r="AD771" s="126"/>
      <c r="AE771" s="125"/>
      <c r="AF771" s="125"/>
      <c r="AG771" s="125"/>
      <c r="AH771" s="125"/>
      <c r="AI771" s="125"/>
      <c r="AJ771" s="125"/>
      <c r="AK771" s="125"/>
      <c r="AL771" s="125"/>
      <c r="AM771" s="125"/>
      <c r="AP771" s="86"/>
      <c r="AQ771" s="86"/>
      <c r="AR771" s="86"/>
      <c r="AS771" s="86"/>
      <c r="AT771" s="86"/>
      <c r="AU771" s="86"/>
      <c r="AV771" s="86"/>
      <c r="AW771" s="86"/>
      <c r="AX771" s="86"/>
      <c r="AY771" s="86"/>
      <c r="AZ771" s="86"/>
      <c r="BA771" s="86"/>
      <c r="BB771" s="86"/>
      <c r="BC771" s="86"/>
      <c r="BD771" s="86"/>
      <c r="BE771" s="86"/>
      <c r="BF771" s="86"/>
      <c r="BG771" s="86"/>
    </row>
    <row r="772" spans="1:59" s="88" customFormat="1" x14ac:dyDescent="0.2">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6"/>
      <c r="AC772" s="126"/>
      <c r="AD772" s="126"/>
      <c r="AE772" s="125"/>
      <c r="AF772" s="125"/>
      <c r="AG772" s="125"/>
      <c r="AH772" s="125"/>
      <c r="AI772" s="125"/>
      <c r="AJ772" s="125"/>
      <c r="AK772" s="125"/>
      <c r="AL772" s="125"/>
      <c r="AM772" s="125"/>
      <c r="AP772" s="86"/>
      <c r="AQ772" s="86"/>
      <c r="AR772" s="86"/>
      <c r="AS772" s="86"/>
      <c r="AT772" s="86"/>
      <c r="AU772" s="86"/>
      <c r="AV772" s="86"/>
      <c r="AW772" s="86"/>
      <c r="AX772" s="86"/>
      <c r="AY772" s="86"/>
      <c r="AZ772" s="86"/>
      <c r="BA772" s="86"/>
      <c r="BB772" s="86"/>
      <c r="BC772" s="86"/>
      <c r="BD772" s="86"/>
      <c r="BE772" s="86"/>
      <c r="BF772" s="86"/>
      <c r="BG772" s="86"/>
    </row>
    <row r="773" spans="1:59" s="88" customFormat="1" x14ac:dyDescent="0.2">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6"/>
      <c r="AC773" s="126"/>
      <c r="AD773" s="126"/>
      <c r="AE773" s="125"/>
      <c r="AF773" s="125"/>
      <c r="AG773" s="125"/>
      <c r="AH773" s="125"/>
      <c r="AI773" s="125"/>
      <c r="AJ773" s="125"/>
      <c r="AK773" s="125"/>
      <c r="AL773" s="125"/>
      <c r="AM773" s="125"/>
      <c r="AP773" s="86"/>
      <c r="AQ773" s="86"/>
      <c r="AR773" s="86"/>
      <c r="AS773" s="86"/>
      <c r="AT773" s="86"/>
      <c r="AU773" s="86"/>
      <c r="AV773" s="86"/>
      <c r="AW773" s="86"/>
      <c r="AX773" s="86"/>
      <c r="AY773" s="86"/>
      <c r="AZ773" s="86"/>
      <c r="BA773" s="86"/>
      <c r="BB773" s="86"/>
      <c r="BC773" s="86"/>
      <c r="BD773" s="86"/>
      <c r="BE773" s="86"/>
      <c r="BF773" s="86"/>
      <c r="BG773" s="86"/>
    </row>
    <row r="774" spans="1:59" s="88" customFormat="1" x14ac:dyDescent="0.2">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6"/>
      <c r="AC774" s="126"/>
      <c r="AD774" s="126"/>
      <c r="AE774" s="125"/>
      <c r="AF774" s="125"/>
      <c r="AG774" s="125"/>
      <c r="AH774" s="125"/>
      <c r="AI774" s="125"/>
      <c r="AJ774" s="125"/>
      <c r="AK774" s="125"/>
      <c r="AL774" s="125"/>
      <c r="AM774" s="125"/>
      <c r="AP774" s="86"/>
      <c r="AQ774" s="86"/>
      <c r="AR774" s="86"/>
      <c r="AS774" s="86"/>
      <c r="AT774" s="86"/>
      <c r="AU774" s="86"/>
      <c r="AV774" s="86"/>
      <c r="AW774" s="86"/>
      <c r="AX774" s="86"/>
      <c r="AY774" s="86"/>
      <c r="AZ774" s="86"/>
      <c r="BA774" s="86"/>
      <c r="BB774" s="86"/>
      <c r="BC774" s="86"/>
      <c r="BD774" s="86"/>
      <c r="BE774" s="86"/>
      <c r="BF774" s="86"/>
      <c r="BG774" s="86"/>
    </row>
    <row r="775" spans="1:59" s="88" customFormat="1" x14ac:dyDescent="0.2">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6"/>
      <c r="AC775" s="126"/>
      <c r="AD775" s="126"/>
      <c r="AE775" s="125"/>
      <c r="AF775" s="125"/>
      <c r="AG775" s="125"/>
      <c r="AH775" s="125"/>
      <c r="AI775" s="125"/>
      <c r="AJ775" s="125"/>
      <c r="AK775" s="125"/>
      <c r="AL775" s="125"/>
      <c r="AM775" s="125"/>
      <c r="AP775" s="86"/>
      <c r="AQ775" s="86"/>
      <c r="AR775" s="86"/>
      <c r="AS775" s="86"/>
      <c r="AT775" s="86"/>
      <c r="AU775" s="86"/>
      <c r="AV775" s="86"/>
      <c r="AW775" s="86"/>
      <c r="AX775" s="86"/>
      <c r="AY775" s="86"/>
      <c r="AZ775" s="86"/>
      <c r="BA775" s="86"/>
      <c r="BB775" s="86"/>
      <c r="BC775" s="86"/>
      <c r="BD775" s="86"/>
      <c r="BE775" s="86"/>
      <c r="BF775" s="86"/>
      <c r="BG775" s="86"/>
    </row>
    <row r="776" spans="1:59" s="88" customFormat="1" x14ac:dyDescent="0.2">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6"/>
      <c r="AC776" s="126"/>
      <c r="AD776" s="126"/>
      <c r="AE776" s="125"/>
      <c r="AF776" s="125"/>
      <c r="AG776" s="125"/>
      <c r="AH776" s="125"/>
      <c r="AI776" s="125"/>
      <c r="AJ776" s="125"/>
      <c r="AK776" s="125"/>
      <c r="AL776" s="125"/>
      <c r="AM776" s="125"/>
      <c r="AP776" s="86"/>
      <c r="AQ776" s="86"/>
      <c r="AR776" s="86"/>
      <c r="AS776" s="86"/>
      <c r="AT776" s="86"/>
      <c r="AU776" s="86"/>
      <c r="AV776" s="86"/>
      <c r="AW776" s="86"/>
      <c r="AX776" s="86"/>
      <c r="AY776" s="86"/>
      <c r="AZ776" s="86"/>
      <c r="BA776" s="86"/>
      <c r="BB776" s="86"/>
      <c r="BC776" s="86"/>
      <c r="BD776" s="86"/>
      <c r="BE776" s="86"/>
      <c r="BF776" s="86"/>
      <c r="BG776" s="86"/>
    </row>
    <row r="777" spans="1:59" s="88" customFormat="1" x14ac:dyDescent="0.2">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6"/>
      <c r="AC777" s="126"/>
      <c r="AD777" s="126"/>
      <c r="AE777" s="125"/>
      <c r="AF777" s="125"/>
      <c r="AG777" s="125"/>
      <c r="AH777" s="125"/>
      <c r="AI777" s="125"/>
      <c r="AJ777" s="125"/>
      <c r="AK777" s="125"/>
      <c r="AL777" s="125"/>
      <c r="AM777" s="125"/>
      <c r="AP777" s="86"/>
      <c r="AQ777" s="86"/>
      <c r="AR777" s="86"/>
      <c r="AS777" s="86"/>
      <c r="AT777" s="86"/>
      <c r="AU777" s="86"/>
      <c r="AV777" s="86"/>
      <c r="AW777" s="86"/>
      <c r="AX777" s="86"/>
      <c r="AY777" s="86"/>
      <c r="AZ777" s="86"/>
      <c r="BA777" s="86"/>
      <c r="BB777" s="86"/>
      <c r="BC777" s="86"/>
      <c r="BD777" s="86"/>
      <c r="BE777" s="86"/>
      <c r="BF777" s="86"/>
      <c r="BG777" s="86"/>
    </row>
    <row r="778" spans="1:59" s="88" customFormat="1" x14ac:dyDescent="0.2">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6"/>
      <c r="AC778" s="126"/>
      <c r="AD778" s="126"/>
      <c r="AE778" s="125"/>
      <c r="AF778" s="125"/>
      <c r="AG778" s="125"/>
      <c r="AH778" s="125"/>
      <c r="AI778" s="125"/>
      <c r="AJ778" s="125"/>
      <c r="AK778" s="125"/>
      <c r="AL778" s="125"/>
      <c r="AM778" s="125"/>
      <c r="AP778" s="86"/>
      <c r="AQ778" s="86"/>
      <c r="AR778" s="86"/>
      <c r="AS778" s="86"/>
      <c r="AT778" s="86"/>
      <c r="AU778" s="86"/>
      <c r="AV778" s="86"/>
      <c r="AW778" s="86"/>
      <c r="AX778" s="86"/>
      <c r="AY778" s="86"/>
      <c r="AZ778" s="86"/>
      <c r="BA778" s="86"/>
      <c r="BB778" s="86"/>
      <c r="BC778" s="86"/>
      <c r="BD778" s="86"/>
      <c r="BE778" s="86"/>
      <c r="BF778" s="86"/>
      <c r="BG778" s="86"/>
    </row>
    <row r="779" spans="1:59" s="88" customFormat="1" x14ac:dyDescent="0.2">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6"/>
      <c r="AC779" s="126"/>
      <c r="AD779" s="126"/>
      <c r="AE779" s="125"/>
      <c r="AF779" s="125"/>
      <c r="AG779" s="125"/>
      <c r="AH779" s="125"/>
      <c r="AI779" s="125"/>
      <c r="AJ779" s="125"/>
      <c r="AK779" s="125"/>
      <c r="AL779" s="125"/>
      <c r="AM779" s="125"/>
      <c r="AP779" s="86"/>
      <c r="AQ779" s="86"/>
      <c r="AR779" s="86"/>
      <c r="AS779" s="86"/>
      <c r="AT779" s="86"/>
      <c r="AU779" s="86"/>
      <c r="AV779" s="86"/>
      <c r="AW779" s="86"/>
      <c r="AX779" s="86"/>
      <c r="AY779" s="86"/>
      <c r="AZ779" s="86"/>
      <c r="BA779" s="86"/>
      <c r="BB779" s="86"/>
      <c r="BC779" s="86"/>
      <c r="BD779" s="86"/>
      <c r="BE779" s="86"/>
      <c r="BF779" s="86"/>
      <c r="BG779" s="86"/>
    </row>
    <row r="780" spans="1:59" s="88" customFormat="1" x14ac:dyDescent="0.2">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6"/>
      <c r="AC780" s="126"/>
      <c r="AD780" s="126"/>
      <c r="AE780" s="125"/>
      <c r="AF780" s="125"/>
      <c r="AG780" s="125"/>
      <c r="AH780" s="125"/>
      <c r="AI780" s="125"/>
      <c r="AJ780" s="125"/>
      <c r="AK780" s="125"/>
      <c r="AL780" s="125"/>
      <c r="AM780" s="125"/>
      <c r="AP780" s="86"/>
      <c r="AQ780" s="86"/>
      <c r="AR780" s="86"/>
      <c r="AS780" s="86"/>
      <c r="AT780" s="86"/>
      <c r="AU780" s="86"/>
      <c r="AV780" s="86"/>
      <c r="AW780" s="86"/>
      <c r="AX780" s="86"/>
      <c r="AY780" s="86"/>
      <c r="AZ780" s="86"/>
      <c r="BA780" s="86"/>
      <c r="BB780" s="86"/>
      <c r="BC780" s="86"/>
      <c r="BD780" s="86"/>
      <c r="BE780" s="86"/>
      <c r="BF780" s="86"/>
      <c r="BG780" s="86"/>
    </row>
    <row r="781" spans="1:59" s="88" customFormat="1" x14ac:dyDescent="0.2">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6"/>
      <c r="AC781" s="126"/>
      <c r="AD781" s="126"/>
      <c r="AE781" s="125"/>
      <c r="AF781" s="125"/>
      <c r="AG781" s="125"/>
      <c r="AH781" s="125"/>
      <c r="AI781" s="125"/>
      <c r="AJ781" s="125"/>
      <c r="AK781" s="125"/>
      <c r="AL781" s="125"/>
      <c r="AM781" s="125"/>
      <c r="AP781" s="86"/>
      <c r="AQ781" s="86"/>
      <c r="AR781" s="86"/>
      <c r="AS781" s="86"/>
      <c r="AT781" s="86"/>
      <c r="AU781" s="86"/>
      <c r="AV781" s="86"/>
      <c r="AW781" s="86"/>
      <c r="AX781" s="86"/>
      <c r="AY781" s="86"/>
      <c r="AZ781" s="86"/>
      <c r="BA781" s="86"/>
      <c r="BB781" s="86"/>
      <c r="BC781" s="86"/>
      <c r="BD781" s="86"/>
      <c r="BE781" s="86"/>
      <c r="BF781" s="86"/>
      <c r="BG781" s="86"/>
    </row>
    <row r="782" spans="1:59" s="88" customFormat="1" x14ac:dyDescent="0.2">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6"/>
      <c r="AC782" s="126"/>
      <c r="AD782" s="126"/>
      <c r="AE782" s="125"/>
      <c r="AF782" s="125"/>
      <c r="AG782" s="125"/>
      <c r="AH782" s="125"/>
      <c r="AI782" s="125"/>
      <c r="AJ782" s="125"/>
      <c r="AK782" s="125"/>
      <c r="AL782" s="125"/>
      <c r="AM782" s="125"/>
      <c r="AP782" s="86"/>
      <c r="AQ782" s="86"/>
      <c r="AR782" s="86"/>
      <c r="AS782" s="86"/>
      <c r="AT782" s="86"/>
      <c r="AU782" s="86"/>
      <c r="AV782" s="86"/>
      <c r="AW782" s="86"/>
      <c r="AX782" s="86"/>
      <c r="AY782" s="86"/>
      <c r="AZ782" s="86"/>
      <c r="BA782" s="86"/>
      <c r="BB782" s="86"/>
      <c r="BC782" s="86"/>
      <c r="BD782" s="86"/>
      <c r="BE782" s="86"/>
      <c r="BF782" s="86"/>
      <c r="BG782" s="86"/>
    </row>
    <row r="783" spans="1:59" s="88" customFormat="1" x14ac:dyDescent="0.2">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6"/>
      <c r="AC783" s="126"/>
      <c r="AD783" s="126"/>
      <c r="AE783" s="125"/>
      <c r="AF783" s="125"/>
      <c r="AG783" s="125"/>
      <c r="AH783" s="125"/>
      <c r="AI783" s="125"/>
      <c r="AJ783" s="125"/>
      <c r="AK783" s="125"/>
      <c r="AL783" s="125"/>
      <c r="AM783" s="125"/>
      <c r="AP783" s="86"/>
      <c r="AQ783" s="86"/>
      <c r="AR783" s="86"/>
      <c r="AS783" s="86"/>
      <c r="AT783" s="86"/>
      <c r="AU783" s="86"/>
      <c r="AV783" s="86"/>
      <c r="AW783" s="86"/>
      <c r="AX783" s="86"/>
      <c r="AY783" s="86"/>
      <c r="AZ783" s="86"/>
      <c r="BA783" s="86"/>
      <c r="BB783" s="86"/>
      <c r="BC783" s="86"/>
      <c r="BD783" s="86"/>
      <c r="BE783" s="86"/>
      <c r="BF783" s="86"/>
      <c r="BG783" s="86"/>
    </row>
    <row r="784" spans="1:59" s="88" customFormat="1" x14ac:dyDescent="0.2">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6"/>
      <c r="AC784" s="126"/>
      <c r="AD784" s="126"/>
      <c r="AE784" s="125"/>
      <c r="AF784" s="125"/>
      <c r="AG784" s="125"/>
      <c r="AH784" s="125"/>
      <c r="AI784" s="125"/>
      <c r="AJ784" s="125"/>
      <c r="AK784" s="125"/>
      <c r="AL784" s="125"/>
      <c r="AM784" s="125"/>
      <c r="AP784" s="86"/>
      <c r="AQ784" s="86"/>
      <c r="AR784" s="86"/>
      <c r="AS784" s="86"/>
      <c r="AT784" s="86"/>
      <c r="AU784" s="86"/>
      <c r="AV784" s="86"/>
      <c r="AW784" s="86"/>
      <c r="AX784" s="86"/>
      <c r="AY784" s="86"/>
      <c r="AZ784" s="86"/>
      <c r="BA784" s="86"/>
      <c r="BB784" s="86"/>
      <c r="BC784" s="86"/>
      <c r="BD784" s="86"/>
      <c r="BE784" s="86"/>
      <c r="BF784" s="86"/>
      <c r="BG784" s="86"/>
    </row>
    <row r="785" spans="1:59" s="88" customFormat="1" x14ac:dyDescent="0.2">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6"/>
      <c r="AC785" s="126"/>
      <c r="AD785" s="126"/>
      <c r="AE785" s="125"/>
      <c r="AF785" s="125"/>
      <c r="AG785" s="125"/>
      <c r="AH785" s="125"/>
      <c r="AI785" s="125"/>
      <c r="AJ785" s="125"/>
      <c r="AK785" s="125"/>
      <c r="AL785" s="125"/>
      <c r="AM785" s="125"/>
      <c r="AP785" s="86"/>
      <c r="AQ785" s="86"/>
      <c r="AR785" s="86"/>
      <c r="AS785" s="86"/>
      <c r="AT785" s="86"/>
      <c r="AU785" s="86"/>
      <c r="AV785" s="86"/>
      <c r="AW785" s="86"/>
      <c r="AX785" s="86"/>
      <c r="AY785" s="86"/>
      <c r="AZ785" s="86"/>
      <c r="BA785" s="86"/>
      <c r="BB785" s="86"/>
      <c r="BC785" s="86"/>
      <c r="BD785" s="86"/>
      <c r="BE785" s="86"/>
      <c r="BF785" s="86"/>
      <c r="BG785" s="86"/>
    </row>
    <row r="786" spans="1:59" s="88" customFormat="1" x14ac:dyDescent="0.2">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6"/>
      <c r="AC786" s="126"/>
      <c r="AD786" s="126"/>
      <c r="AE786" s="125"/>
      <c r="AF786" s="125"/>
      <c r="AG786" s="125"/>
      <c r="AH786" s="125"/>
      <c r="AI786" s="125"/>
      <c r="AJ786" s="125"/>
      <c r="AK786" s="125"/>
      <c r="AL786" s="125"/>
      <c r="AM786" s="125"/>
      <c r="AP786" s="86"/>
      <c r="AQ786" s="86"/>
      <c r="AR786" s="86"/>
      <c r="AS786" s="86"/>
      <c r="AT786" s="86"/>
      <c r="AU786" s="86"/>
      <c r="AV786" s="86"/>
      <c r="AW786" s="86"/>
      <c r="AX786" s="86"/>
      <c r="AY786" s="86"/>
      <c r="AZ786" s="86"/>
      <c r="BA786" s="86"/>
      <c r="BB786" s="86"/>
      <c r="BC786" s="86"/>
      <c r="BD786" s="86"/>
      <c r="BE786" s="86"/>
      <c r="BF786" s="86"/>
      <c r="BG786" s="86"/>
    </row>
    <row r="787" spans="1:59" s="88" customFormat="1" x14ac:dyDescent="0.2">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6"/>
      <c r="AC787" s="126"/>
      <c r="AD787" s="126"/>
      <c r="AE787" s="125"/>
      <c r="AF787" s="125"/>
      <c r="AG787" s="125"/>
      <c r="AH787" s="125"/>
      <c r="AI787" s="125"/>
      <c r="AJ787" s="125"/>
      <c r="AK787" s="125"/>
      <c r="AL787" s="125"/>
      <c r="AM787" s="125"/>
      <c r="AP787" s="86"/>
      <c r="AQ787" s="86"/>
      <c r="AR787" s="86"/>
      <c r="AS787" s="86"/>
      <c r="AT787" s="86"/>
      <c r="AU787" s="86"/>
      <c r="AV787" s="86"/>
      <c r="AW787" s="86"/>
      <c r="AX787" s="86"/>
      <c r="AY787" s="86"/>
      <c r="AZ787" s="86"/>
      <c r="BA787" s="86"/>
      <c r="BB787" s="86"/>
      <c r="BC787" s="86"/>
      <c r="BD787" s="86"/>
      <c r="BE787" s="86"/>
      <c r="BF787" s="86"/>
      <c r="BG787" s="86"/>
    </row>
    <row r="788" spans="1:59" s="88" customFormat="1" x14ac:dyDescent="0.2">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6"/>
      <c r="AC788" s="126"/>
      <c r="AD788" s="126"/>
      <c r="AE788" s="125"/>
      <c r="AF788" s="125"/>
      <c r="AG788" s="125"/>
      <c r="AH788" s="125"/>
      <c r="AI788" s="125"/>
      <c r="AJ788" s="125"/>
      <c r="AK788" s="125"/>
      <c r="AL788" s="125"/>
      <c r="AM788" s="125"/>
      <c r="AP788" s="86"/>
      <c r="AQ788" s="86"/>
      <c r="AR788" s="86"/>
      <c r="AS788" s="86"/>
      <c r="AT788" s="86"/>
      <c r="AU788" s="86"/>
      <c r="AV788" s="86"/>
      <c r="AW788" s="86"/>
      <c r="AX788" s="86"/>
      <c r="AY788" s="86"/>
      <c r="AZ788" s="86"/>
      <c r="BA788" s="86"/>
      <c r="BB788" s="86"/>
      <c r="BC788" s="86"/>
      <c r="BD788" s="86"/>
      <c r="BE788" s="86"/>
      <c r="BF788" s="86"/>
      <c r="BG788" s="86"/>
    </row>
    <row r="789" spans="1:59" s="88" customFormat="1" x14ac:dyDescent="0.2">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6"/>
      <c r="AC789" s="126"/>
      <c r="AD789" s="126"/>
      <c r="AE789" s="125"/>
      <c r="AF789" s="125"/>
      <c r="AG789" s="125"/>
      <c r="AH789" s="125"/>
      <c r="AI789" s="125"/>
      <c r="AJ789" s="125"/>
      <c r="AK789" s="125"/>
      <c r="AL789" s="125"/>
      <c r="AM789" s="125"/>
      <c r="AP789" s="86"/>
      <c r="AQ789" s="86"/>
      <c r="AR789" s="86"/>
      <c r="AS789" s="86"/>
      <c r="AT789" s="86"/>
      <c r="AU789" s="86"/>
      <c r="AV789" s="86"/>
      <c r="AW789" s="86"/>
      <c r="AX789" s="86"/>
      <c r="AY789" s="86"/>
      <c r="AZ789" s="86"/>
      <c r="BA789" s="86"/>
      <c r="BB789" s="86"/>
      <c r="BC789" s="86"/>
      <c r="BD789" s="86"/>
      <c r="BE789" s="86"/>
      <c r="BF789" s="86"/>
      <c r="BG789" s="86"/>
    </row>
    <row r="790" spans="1:59" s="88" customFormat="1" x14ac:dyDescent="0.2">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6"/>
      <c r="AC790" s="126"/>
      <c r="AD790" s="126"/>
      <c r="AE790" s="125"/>
      <c r="AF790" s="125"/>
      <c r="AG790" s="125"/>
      <c r="AH790" s="125"/>
      <c r="AI790" s="125"/>
      <c r="AJ790" s="125"/>
      <c r="AK790" s="125"/>
      <c r="AL790" s="125"/>
      <c r="AM790" s="125"/>
      <c r="AP790" s="86"/>
      <c r="AQ790" s="86"/>
      <c r="AR790" s="86"/>
      <c r="AS790" s="86"/>
      <c r="AT790" s="86"/>
      <c r="AU790" s="86"/>
      <c r="AV790" s="86"/>
      <c r="AW790" s="86"/>
      <c r="AX790" s="86"/>
      <c r="AY790" s="86"/>
      <c r="AZ790" s="86"/>
      <c r="BA790" s="86"/>
      <c r="BB790" s="86"/>
      <c r="BC790" s="86"/>
      <c r="BD790" s="86"/>
      <c r="BE790" s="86"/>
      <c r="BF790" s="86"/>
      <c r="BG790" s="86"/>
    </row>
    <row r="791" spans="1:59" s="88" customFormat="1" x14ac:dyDescent="0.2">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6"/>
      <c r="AC791" s="126"/>
      <c r="AD791" s="126"/>
      <c r="AE791" s="125"/>
      <c r="AF791" s="125"/>
      <c r="AG791" s="125"/>
      <c r="AH791" s="125"/>
      <c r="AI791" s="125"/>
      <c r="AJ791" s="125"/>
      <c r="AK791" s="125"/>
      <c r="AL791" s="125"/>
      <c r="AM791" s="125"/>
      <c r="AP791" s="86"/>
      <c r="AQ791" s="86"/>
      <c r="AR791" s="86"/>
      <c r="AS791" s="86"/>
      <c r="AT791" s="86"/>
      <c r="AU791" s="86"/>
      <c r="AV791" s="86"/>
      <c r="AW791" s="86"/>
      <c r="AX791" s="86"/>
      <c r="AY791" s="86"/>
      <c r="AZ791" s="86"/>
      <c r="BA791" s="86"/>
      <c r="BB791" s="86"/>
      <c r="BC791" s="86"/>
      <c r="BD791" s="86"/>
      <c r="BE791" s="86"/>
      <c r="BF791" s="86"/>
      <c r="BG791" s="86"/>
    </row>
    <row r="792" spans="1:59" s="88" customFormat="1" x14ac:dyDescent="0.2">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6"/>
      <c r="AC792" s="126"/>
      <c r="AD792" s="126"/>
      <c r="AE792" s="125"/>
      <c r="AF792" s="125"/>
      <c r="AG792" s="125"/>
      <c r="AH792" s="125"/>
      <c r="AI792" s="125"/>
      <c r="AJ792" s="125"/>
      <c r="AK792" s="125"/>
      <c r="AL792" s="125"/>
      <c r="AM792" s="125"/>
      <c r="AP792" s="86"/>
      <c r="AQ792" s="86"/>
      <c r="AR792" s="86"/>
      <c r="AS792" s="86"/>
      <c r="AT792" s="86"/>
      <c r="AU792" s="86"/>
      <c r="AV792" s="86"/>
      <c r="AW792" s="86"/>
      <c r="AX792" s="86"/>
      <c r="AY792" s="86"/>
      <c r="AZ792" s="86"/>
      <c r="BA792" s="86"/>
      <c r="BB792" s="86"/>
      <c r="BC792" s="86"/>
      <c r="BD792" s="86"/>
      <c r="BE792" s="86"/>
      <c r="BF792" s="86"/>
      <c r="BG792" s="86"/>
    </row>
    <row r="793" spans="1:59" s="88" customFormat="1" x14ac:dyDescent="0.2">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6"/>
      <c r="AC793" s="126"/>
      <c r="AD793" s="126"/>
      <c r="AE793" s="125"/>
      <c r="AF793" s="125"/>
      <c r="AG793" s="125"/>
      <c r="AH793" s="125"/>
      <c r="AI793" s="125"/>
      <c r="AJ793" s="125"/>
      <c r="AK793" s="125"/>
      <c r="AL793" s="125"/>
      <c r="AM793" s="125"/>
      <c r="AP793" s="86"/>
      <c r="AQ793" s="86"/>
      <c r="AR793" s="86"/>
      <c r="AS793" s="86"/>
      <c r="AT793" s="86"/>
      <c r="AU793" s="86"/>
      <c r="AV793" s="86"/>
      <c r="AW793" s="86"/>
      <c r="AX793" s="86"/>
      <c r="AY793" s="86"/>
      <c r="AZ793" s="86"/>
      <c r="BA793" s="86"/>
      <c r="BB793" s="86"/>
      <c r="BC793" s="86"/>
      <c r="BD793" s="86"/>
      <c r="BE793" s="86"/>
      <c r="BF793" s="86"/>
      <c r="BG793" s="86"/>
    </row>
    <row r="794" spans="1:59" s="88" customFormat="1" x14ac:dyDescent="0.2">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6"/>
      <c r="AC794" s="126"/>
      <c r="AD794" s="126"/>
      <c r="AE794" s="125"/>
      <c r="AF794" s="125"/>
      <c r="AG794" s="125"/>
      <c r="AH794" s="125"/>
      <c r="AI794" s="125"/>
      <c r="AJ794" s="125"/>
      <c r="AK794" s="125"/>
      <c r="AL794" s="125"/>
      <c r="AM794" s="125"/>
      <c r="AP794" s="86"/>
      <c r="AQ794" s="86"/>
      <c r="AR794" s="86"/>
      <c r="AS794" s="86"/>
      <c r="AT794" s="86"/>
      <c r="AU794" s="86"/>
      <c r="AV794" s="86"/>
      <c r="AW794" s="86"/>
      <c r="AX794" s="86"/>
      <c r="AY794" s="86"/>
      <c r="AZ794" s="86"/>
      <c r="BA794" s="86"/>
      <c r="BB794" s="86"/>
      <c r="BC794" s="86"/>
      <c r="BD794" s="86"/>
      <c r="BE794" s="86"/>
      <c r="BF794" s="86"/>
      <c r="BG794" s="86"/>
    </row>
    <row r="795" spans="1:59" s="88" customFormat="1" x14ac:dyDescent="0.2">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6"/>
      <c r="AC795" s="126"/>
      <c r="AD795" s="126"/>
      <c r="AE795" s="125"/>
      <c r="AF795" s="125"/>
      <c r="AG795" s="125"/>
      <c r="AH795" s="125"/>
      <c r="AI795" s="125"/>
      <c r="AJ795" s="125"/>
      <c r="AK795" s="125"/>
      <c r="AL795" s="125"/>
      <c r="AM795" s="125"/>
      <c r="AP795" s="86"/>
      <c r="AQ795" s="86"/>
      <c r="AR795" s="86"/>
      <c r="AS795" s="86"/>
      <c r="AT795" s="86"/>
      <c r="AU795" s="86"/>
      <c r="AV795" s="86"/>
      <c r="AW795" s="86"/>
      <c r="AX795" s="86"/>
      <c r="AY795" s="86"/>
      <c r="AZ795" s="86"/>
      <c r="BA795" s="86"/>
      <c r="BB795" s="86"/>
      <c r="BC795" s="86"/>
      <c r="BD795" s="86"/>
      <c r="BE795" s="86"/>
      <c r="BF795" s="86"/>
      <c r="BG795" s="86"/>
    </row>
    <row r="796" spans="1:59" s="88" customFormat="1" x14ac:dyDescent="0.2">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6"/>
      <c r="AC796" s="126"/>
      <c r="AD796" s="126"/>
      <c r="AE796" s="125"/>
      <c r="AF796" s="125"/>
      <c r="AG796" s="125"/>
      <c r="AH796" s="125"/>
      <c r="AI796" s="125"/>
      <c r="AJ796" s="125"/>
      <c r="AK796" s="125"/>
      <c r="AL796" s="125"/>
      <c r="AM796" s="125"/>
      <c r="AP796" s="86"/>
      <c r="AQ796" s="86"/>
      <c r="AR796" s="86"/>
      <c r="AS796" s="86"/>
      <c r="AT796" s="86"/>
      <c r="AU796" s="86"/>
      <c r="AV796" s="86"/>
      <c r="AW796" s="86"/>
      <c r="AX796" s="86"/>
      <c r="AY796" s="86"/>
      <c r="AZ796" s="86"/>
      <c r="BA796" s="86"/>
      <c r="BB796" s="86"/>
      <c r="BC796" s="86"/>
      <c r="BD796" s="86"/>
      <c r="BE796" s="86"/>
      <c r="BF796" s="86"/>
      <c r="BG796" s="86"/>
    </row>
    <row r="797" spans="1:59" s="88" customFormat="1" x14ac:dyDescent="0.2">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6"/>
      <c r="AC797" s="126"/>
      <c r="AD797" s="126"/>
      <c r="AE797" s="125"/>
      <c r="AF797" s="125"/>
      <c r="AG797" s="125"/>
      <c r="AH797" s="125"/>
      <c r="AI797" s="125"/>
      <c r="AJ797" s="125"/>
      <c r="AK797" s="125"/>
      <c r="AL797" s="125"/>
      <c r="AM797" s="125"/>
      <c r="AP797" s="86"/>
      <c r="AQ797" s="86"/>
      <c r="AR797" s="86"/>
      <c r="AS797" s="86"/>
      <c r="AT797" s="86"/>
      <c r="AU797" s="86"/>
      <c r="AV797" s="86"/>
      <c r="AW797" s="86"/>
      <c r="AX797" s="86"/>
      <c r="AY797" s="86"/>
      <c r="AZ797" s="86"/>
      <c r="BA797" s="86"/>
      <c r="BB797" s="86"/>
      <c r="BC797" s="86"/>
      <c r="BD797" s="86"/>
      <c r="BE797" s="86"/>
      <c r="BF797" s="86"/>
      <c r="BG797" s="86"/>
    </row>
    <row r="798" spans="1:59" s="88" customFormat="1" x14ac:dyDescent="0.2">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6"/>
      <c r="AC798" s="126"/>
      <c r="AD798" s="126"/>
      <c r="AE798" s="125"/>
      <c r="AF798" s="125"/>
      <c r="AG798" s="125"/>
      <c r="AH798" s="125"/>
      <c r="AI798" s="125"/>
      <c r="AJ798" s="125"/>
      <c r="AK798" s="125"/>
      <c r="AL798" s="125"/>
      <c r="AM798" s="125"/>
      <c r="AP798" s="86"/>
      <c r="AQ798" s="86"/>
      <c r="AR798" s="86"/>
      <c r="AS798" s="86"/>
      <c r="AT798" s="86"/>
      <c r="AU798" s="86"/>
      <c r="AV798" s="86"/>
      <c r="AW798" s="86"/>
      <c r="AX798" s="86"/>
      <c r="AY798" s="86"/>
      <c r="AZ798" s="86"/>
      <c r="BA798" s="86"/>
      <c r="BB798" s="86"/>
      <c r="BC798" s="86"/>
      <c r="BD798" s="86"/>
      <c r="BE798" s="86"/>
      <c r="BF798" s="86"/>
      <c r="BG798" s="86"/>
    </row>
    <row r="799" spans="1:59" s="88" customFormat="1" x14ac:dyDescent="0.2">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6"/>
      <c r="AC799" s="126"/>
      <c r="AD799" s="126"/>
      <c r="AE799" s="125"/>
      <c r="AF799" s="125"/>
      <c r="AG799" s="125"/>
      <c r="AH799" s="125"/>
      <c r="AI799" s="125"/>
      <c r="AJ799" s="125"/>
      <c r="AK799" s="125"/>
      <c r="AL799" s="125"/>
      <c r="AM799" s="125"/>
      <c r="AP799" s="86"/>
      <c r="AQ799" s="86"/>
      <c r="AR799" s="86"/>
      <c r="AS799" s="86"/>
      <c r="AT799" s="86"/>
      <c r="AU799" s="86"/>
      <c r="AV799" s="86"/>
      <c r="AW799" s="86"/>
      <c r="AX799" s="86"/>
      <c r="AY799" s="86"/>
      <c r="AZ799" s="86"/>
      <c r="BA799" s="86"/>
      <c r="BB799" s="86"/>
      <c r="BC799" s="86"/>
      <c r="BD799" s="86"/>
      <c r="BE799" s="86"/>
      <c r="BF799" s="86"/>
      <c r="BG799" s="86"/>
    </row>
    <row r="800" spans="1:59" s="88" customFormat="1" x14ac:dyDescent="0.2">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6"/>
      <c r="AC800" s="126"/>
      <c r="AD800" s="126"/>
      <c r="AE800" s="125"/>
      <c r="AF800" s="125"/>
      <c r="AG800" s="125"/>
      <c r="AH800" s="125"/>
      <c r="AI800" s="125"/>
      <c r="AJ800" s="125"/>
      <c r="AK800" s="125"/>
      <c r="AL800" s="125"/>
      <c r="AM800" s="125"/>
      <c r="AP800" s="86"/>
      <c r="AQ800" s="86"/>
      <c r="AR800" s="86"/>
      <c r="AS800" s="86"/>
      <c r="AT800" s="86"/>
      <c r="AU800" s="86"/>
      <c r="AV800" s="86"/>
      <c r="AW800" s="86"/>
      <c r="AX800" s="86"/>
      <c r="AY800" s="86"/>
      <c r="AZ800" s="86"/>
      <c r="BA800" s="86"/>
      <c r="BB800" s="86"/>
      <c r="BC800" s="86"/>
      <c r="BD800" s="86"/>
      <c r="BE800" s="86"/>
      <c r="BF800" s="86"/>
      <c r="BG800" s="86"/>
    </row>
    <row r="801" spans="1:59" s="88" customFormat="1" x14ac:dyDescent="0.2">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6"/>
      <c r="AC801" s="126"/>
      <c r="AD801" s="126"/>
      <c r="AE801" s="125"/>
      <c r="AF801" s="125"/>
      <c r="AG801" s="125"/>
      <c r="AH801" s="125"/>
      <c r="AI801" s="125"/>
      <c r="AJ801" s="125"/>
      <c r="AK801" s="125"/>
      <c r="AL801" s="125"/>
      <c r="AM801" s="125"/>
      <c r="AP801" s="86"/>
      <c r="AQ801" s="86"/>
      <c r="AR801" s="86"/>
      <c r="AS801" s="86"/>
      <c r="AT801" s="86"/>
      <c r="AU801" s="86"/>
      <c r="AV801" s="86"/>
      <c r="AW801" s="86"/>
      <c r="AX801" s="86"/>
      <c r="AY801" s="86"/>
      <c r="AZ801" s="86"/>
      <c r="BA801" s="86"/>
      <c r="BB801" s="86"/>
      <c r="BC801" s="86"/>
      <c r="BD801" s="86"/>
      <c r="BE801" s="86"/>
      <c r="BF801" s="86"/>
      <c r="BG801" s="86"/>
    </row>
    <row r="802" spans="1:59" s="88" customFormat="1" x14ac:dyDescent="0.2">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6"/>
      <c r="AC802" s="126"/>
      <c r="AD802" s="126"/>
      <c r="AE802" s="125"/>
      <c r="AF802" s="125"/>
      <c r="AG802" s="125"/>
      <c r="AH802" s="125"/>
      <c r="AI802" s="125"/>
      <c r="AJ802" s="125"/>
      <c r="AK802" s="125"/>
      <c r="AL802" s="125"/>
      <c r="AM802" s="125"/>
      <c r="AP802" s="86"/>
      <c r="AQ802" s="86"/>
      <c r="AR802" s="86"/>
      <c r="AS802" s="86"/>
      <c r="AT802" s="86"/>
      <c r="AU802" s="86"/>
      <c r="AV802" s="86"/>
      <c r="AW802" s="86"/>
      <c r="AX802" s="86"/>
      <c r="AY802" s="86"/>
      <c r="AZ802" s="86"/>
      <c r="BA802" s="86"/>
      <c r="BB802" s="86"/>
      <c r="BC802" s="86"/>
      <c r="BD802" s="86"/>
      <c r="BE802" s="86"/>
      <c r="BF802" s="86"/>
      <c r="BG802" s="86"/>
    </row>
    <row r="803" spans="1:59" s="88" customFormat="1" x14ac:dyDescent="0.2">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6"/>
      <c r="AC803" s="126"/>
      <c r="AD803" s="126"/>
      <c r="AE803" s="125"/>
      <c r="AF803" s="125"/>
      <c r="AG803" s="125"/>
      <c r="AH803" s="125"/>
      <c r="AI803" s="125"/>
      <c r="AJ803" s="125"/>
      <c r="AK803" s="125"/>
      <c r="AL803" s="125"/>
      <c r="AM803" s="125"/>
      <c r="AP803" s="86"/>
      <c r="AQ803" s="86"/>
      <c r="AR803" s="86"/>
      <c r="AS803" s="86"/>
      <c r="AT803" s="86"/>
      <c r="AU803" s="86"/>
      <c r="AV803" s="86"/>
      <c r="AW803" s="86"/>
      <c r="AX803" s="86"/>
      <c r="AY803" s="86"/>
      <c r="AZ803" s="86"/>
      <c r="BA803" s="86"/>
      <c r="BB803" s="86"/>
      <c r="BC803" s="86"/>
      <c r="BD803" s="86"/>
      <c r="BE803" s="86"/>
      <c r="BF803" s="86"/>
      <c r="BG803" s="86"/>
    </row>
    <row r="804" spans="1:59" s="88" customFormat="1" x14ac:dyDescent="0.2">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6"/>
      <c r="AC804" s="126"/>
      <c r="AD804" s="126"/>
      <c r="AE804" s="125"/>
      <c r="AF804" s="125"/>
      <c r="AG804" s="125"/>
      <c r="AH804" s="125"/>
      <c r="AI804" s="125"/>
      <c r="AJ804" s="125"/>
      <c r="AK804" s="125"/>
      <c r="AL804" s="125"/>
      <c r="AM804" s="125"/>
      <c r="AP804" s="86"/>
      <c r="AQ804" s="86"/>
      <c r="AR804" s="86"/>
      <c r="AS804" s="86"/>
      <c r="AT804" s="86"/>
      <c r="AU804" s="86"/>
      <c r="AV804" s="86"/>
      <c r="AW804" s="86"/>
      <c r="AX804" s="86"/>
      <c r="AY804" s="86"/>
      <c r="AZ804" s="86"/>
      <c r="BA804" s="86"/>
      <c r="BB804" s="86"/>
      <c r="BC804" s="86"/>
      <c r="BD804" s="86"/>
      <c r="BE804" s="86"/>
      <c r="BF804" s="86"/>
      <c r="BG804" s="86"/>
    </row>
    <row r="805" spans="1:59" s="88" customFormat="1" x14ac:dyDescent="0.2">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6"/>
      <c r="AC805" s="126"/>
      <c r="AD805" s="126"/>
      <c r="AE805" s="125"/>
      <c r="AF805" s="125"/>
      <c r="AG805" s="125"/>
      <c r="AH805" s="125"/>
      <c r="AI805" s="125"/>
      <c r="AJ805" s="125"/>
      <c r="AK805" s="125"/>
      <c r="AL805" s="125"/>
      <c r="AM805" s="125"/>
      <c r="AP805" s="86"/>
      <c r="AQ805" s="86"/>
      <c r="AR805" s="86"/>
      <c r="AS805" s="86"/>
      <c r="AT805" s="86"/>
      <c r="AU805" s="86"/>
      <c r="AV805" s="86"/>
      <c r="AW805" s="86"/>
      <c r="AX805" s="86"/>
      <c r="AY805" s="86"/>
      <c r="AZ805" s="86"/>
      <c r="BA805" s="86"/>
      <c r="BB805" s="86"/>
      <c r="BC805" s="86"/>
      <c r="BD805" s="86"/>
      <c r="BE805" s="86"/>
      <c r="BF805" s="86"/>
      <c r="BG805" s="86"/>
    </row>
    <row r="806" spans="1:59" s="88" customFormat="1" x14ac:dyDescent="0.2">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6"/>
      <c r="AC806" s="126"/>
      <c r="AD806" s="126"/>
      <c r="AE806" s="125"/>
      <c r="AF806" s="125"/>
      <c r="AG806" s="125"/>
      <c r="AH806" s="125"/>
      <c r="AI806" s="125"/>
      <c r="AJ806" s="125"/>
      <c r="AK806" s="125"/>
      <c r="AL806" s="125"/>
      <c r="AM806" s="125"/>
      <c r="AP806" s="86"/>
      <c r="AQ806" s="86"/>
      <c r="AR806" s="86"/>
      <c r="AS806" s="86"/>
      <c r="AT806" s="86"/>
      <c r="AU806" s="86"/>
      <c r="AV806" s="86"/>
      <c r="AW806" s="86"/>
      <c r="AX806" s="86"/>
      <c r="AY806" s="86"/>
      <c r="AZ806" s="86"/>
      <c r="BA806" s="86"/>
      <c r="BB806" s="86"/>
      <c r="BC806" s="86"/>
      <c r="BD806" s="86"/>
      <c r="BE806" s="86"/>
      <c r="BF806" s="86"/>
      <c r="BG806" s="86"/>
    </row>
    <row r="807" spans="1:59" s="88" customFormat="1" x14ac:dyDescent="0.2">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6"/>
      <c r="AC807" s="126"/>
      <c r="AD807" s="126"/>
      <c r="AE807" s="125"/>
      <c r="AF807" s="125"/>
      <c r="AG807" s="125"/>
      <c r="AH807" s="125"/>
      <c r="AI807" s="125"/>
      <c r="AJ807" s="125"/>
      <c r="AK807" s="125"/>
      <c r="AL807" s="125"/>
      <c r="AM807" s="125"/>
      <c r="AP807" s="86"/>
      <c r="AQ807" s="86"/>
      <c r="AR807" s="86"/>
      <c r="AS807" s="86"/>
      <c r="AT807" s="86"/>
      <c r="AU807" s="86"/>
      <c r="AV807" s="86"/>
      <c r="AW807" s="86"/>
      <c r="AX807" s="86"/>
      <c r="AY807" s="86"/>
      <c r="AZ807" s="86"/>
      <c r="BA807" s="86"/>
      <c r="BB807" s="86"/>
      <c r="BC807" s="86"/>
      <c r="BD807" s="86"/>
      <c r="BE807" s="86"/>
      <c r="BF807" s="86"/>
      <c r="BG807" s="86"/>
    </row>
    <row r="808" spans="1:59" s="88" customFormat="1" x14ac:dyDescent="0.2">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6"/>
      <c r="AC808" s="126"/>
      <c r="AD808" s="126"/>
      <c r="AE808" s="125"/>
      <c r="AF808" s="125"/>
      <c r="AG808" s="125"/>
      <c r="AH808" s="125"/>
      <c r="AI808" s="125"/>
      <c r="AJ808" s="125"/>
      <c r="AK808" s="125"/>
      <c r="AL808" s="125"/>
      <c r="AM808" s="125"/>
      <c r="AP808" s="86"/>
      <c r="AQ808" s="86"/>
      <c r="AR808" s="86"/>
      <c r="AS808" s="86"/>
      <c r="AT808" s="86"/>
      <c r="AU808" s="86"/>
      <c r="AV808" s="86"/>
      <c r="AW808" s="86"/>
      <c r="AX808" s="86"/>
      <c r="AY808" s="86"/>
      <c r="AZ808" s="86"/>
      <c r="BA808" s="86"/>
      <c r="BB808" s="86"/>
      <c r="BC808" s="86"/>
      <c r="BD808" s="86"/>
      <c r="BE808" s="86"/>
      <c r="BF808" s="86"/>
      <c r="BG808" s="86"/>
    </row>
    <row r="809" spans="1:59" s="88" customFormat="1" x14ac:dyDescent="0.2">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6"/>
      <c r="AC809" s="126"/>
      <c r="AD809" s="126"/>
      <c r="AE809" s="125"/>
      <c r="AF809" s="125"/>
      <c r="AG809" s="125"/>
      <c r="AH809" s="125"/>
      <c r="AI809" s="125"/>
      <c r="AJ809" s="125"/>
      <c r="AK809" s="125"/>
      <c r="AL809" s="125"/>
      <c r="AM809" s="125"/>
      <c r="AP809" s="86"/>
      <c r="AQ809" s="86"/>
      <c r="AR809" s="86"/>
      <c r="AS809" s="86"/>
      <c r="AT809" s="86"/>
      <c r="AU809" s="86"/>
      <c r="AV809" s="86"/>
      <c r="AW809" s="86"/>
      <c r="AX809" s="86"/>
      <c r="AY809" s="86"/>
      <c r="AZ809" s="86"/>
      <c r="BA809" s="86"/>
      <c r="BB809" s="86"/>
      <c r="BC809" s="86"/>
      <c r="BD809" s="86"/>
      <c r="BE809" s="86"/>
      <c r="BF809" s="86"/>
      <c r="BG809" s="86"/>
    </row>
    <row r="810" spans="1:59" s="88" customFormat="1" x14ac:dyDescent="0.2">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6"/>
      <c r="AC810" s="126"/>
      <c r="AD810" s="126"/>
      <c r="AE810" s="125"/>
      <c r="AF810" s="125"/>
      <c r="AG810" s="125"/>
      <c r="AH810" s="125"/>
      <c r="AI810" s="125"/>
      <c r="AJ810" s="125"/>
      <c r="AK810" s="125"/>
      <c r="AL810" s="125"/>
      <c r="AM810" s="125"/>
      <c r="AP810" s="86"/>
      <c r="AQ810" s="86"/>
      <c r="AR810" s="86"/>
      <c r="AS810" s="86"/>
      <c r="AT810" s="86"/>
      <c r="AU810" s="86"/>
      <c r="AV810" s="86"/>
      <c r="AW810" s="86"/>
      <c r="AX810" s="86"/>
      <c r="AY810" s="86"/>
      <c r="AZ810" s="86"/>
      <c r="BA810" s="86"/>
      <c r="BB810" s="86"/>
      <c r="BC810" s="86"/>
      <c r="BD810" s="86"/>
      <c r="BE810" s="86"/>
      <c r="BF810" s="86"/>
      <c r="BG810" s="86"/>
    </row>
    <row r="811" spans="1:59" s="88" customFormat="1" x14ac:dyDescent="0.2">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6"/>
      <c r="AC811" s="126"/>
      <c r="AD811" s="126"/>
      <c r="AE811" s="125"/>
      <c r="AF811" s="125"/>
      <c r="AG811" s="125"/>
      <c r="AH811" s="125"/>
      <c r="AI811" s="125"/>
      <c r="AJ811" s="125"/>
      <c r="AK811" s="125"/>
      <c r="AL811" s="125"/>
      <c r="AM811" s="125"/>
      <c r="AP811" s="86"/>
      <c r="AQ811" s="86"/>
      <c r="AR811" s="86"/>
      <c r="AS811" s="86"/>
      <c r="AT811" s="86"/>
      <c r="AU811" s="86"/>
      <c r="AV811" s="86"/>
      <c r="AW811" s="86"/>
      <c r="AX811" s="86"/>
      <c r="AY811" s="86"/>
      <c r="AZ811" s="86"/>
      <c r="BA811" s="86"/>
      <c r="BB811" s="86"/>
      <c r="BC811" s="86"/>
      <c r="BD811" s="86"/>
      <c r="BE811" s="86"/>
      <c r="BF811" s="86"/>
      <c r="BG811" s="86"/>
    </row>
    <row r="812" spans="1:59" s="88" customFormat="1" x14ac:dyDescent="0.2">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6"/>
      <c r="AC812" s="126"/>
      <c r="AD812" s="126"/>
      <c r="AE812" s="125"/>
      <c r="AF812" s="125"/>
      <c r="AG812" s="125"/>
      <c r="AH812" s="125"/>
      <c r="AI812" s="125"/>
      <c r="AJ812" s="125"/>
      <c r="AK812" s="125"/>
      <c r="AL812" s="125"/>
      <c r="AM812" s="125"/>
      <c r="AP812" s="86"/>
      <c r="AQ812" s="86"/>
      <c r="AR812" s="86"/>
      <c r="AS812" s="86"/>
      <c r="AT812" s="86"/>
      <c r="AU812" s="86"/>
      <c r="AV812" s="86"/>
      <c r="AW812" s="86"/>
      <c r="AX812" s="86"/>
      <c r="AY812" s="86"/>
      <c r="AZ812" s="86"/>
      <c r="BA812" s="86"/>
      <c r="BB812" s="86"/>
      <c r="BC812" s="86"/>
      <c r="BD812" s="86"/>
      <c r="BE812" s="86"/>
      <c r="BF812" s="86"/>
      <c r="BG812" s="86"/>
    </row>
    <row r="813" spans="1:59" s="88" customFormat="1" x14ac:dyDescent="0.2">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6"/>
      <c r="AC813" s="126"/>
      <c r="AD813" s="126"/>
      <c r="AE813" s="125"/>
      <c r="AF813" s="125"/>
      <c r="AG813" s="125"/>
      <c r="AH813" s="125"/>
      <c r="AI813" s="125"/>
      <c r="AJ813" s="125"/>
      <c r="AK813" s="125"/>
      <c r="AL813" s="125"/>
      <c r="AM813" s="125"/>
      <c r="AP813" s="86"/>
      <c r="AQ813" s="86"/>
      <c r="AR813" s="86"/>
      <c r="AS813" s="86"/>
      <c r="AT813" s="86"/>
      <c r="AU813" s="86"/>
      <c r="AV813" s="86"/>
      <c r="AW813" s="86"/>
      <c r="AX813" s="86"/>
      <c r="AY813" s="86"/>
      <c r="AZ813" s="86"/>
      <c r="BA813" s="86"/>
      <c r="BB813" s="86"/>
      <c r="BC813" s="86"/>
      <c r="BD813" s="86"/>
      <c r="BE813" s="86"/>
      <c r="BF813" s="86"/>
      <c r="BG813" s="86"/>
    </row>
    <row r="814" spans="1:59" s="88" customFormat="1" x14ac:dyDescent="0.2">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6"/>
      <c r="AC814" s="126"/>
      <c r="AD814" s="126"/>
      <c r="AE814" s="125"/>
      <c r="AF814" s="125"/>
      <c r="AG814" s="125"/>
      <c r="AH814" s="125"/>
      <c r="AI814" s="125"/>
      <c r="AJ814" s="125"/>
      <c r="AK814" s="125"/>
      <c r="AL814" s="125"/>
      <c r="AM814" s="125"/>
      <c r="AP814" s="86"/>
      <c r="AQ814" s="86"/>
      <c r="AR814" s="86"/>
      <c r="AS814" s="86"/>
      <c r="AT814" s="86"/>
      <c r="AU814" s="86"/>
      <c r="AV814" s="86"/>
      <c r="AW814" s="86"/>
      <c r="AX814" s="86"/>
      <c r="AY814" s="86"/>
      <c r="AZ814" s="86"/>
      <c r="BA814" s="86"/>
      <c r="BB814" s="86"/>
      <c r="BC814" s="86"/>
      <c r="BD814" s="86"/>
      <c r="BE814" s="86"/>
      <c r="BF814" s="86"/>
      <c r="BG814" s="86"/>
    </row>
    <row r="815" spans="1:59" s="88" customFormat="1" x14ac:dyDescent="0.2">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6"/>
      <c r="AC815" s="126"/>
      <c r="AD815" s="126"/>
      <c r="AE815" s="125"/>
      <c r="AF815" s="125"/>
      <c r="AG815" s="125"/>
      <c r="AH815" s="125"/>
      <c r="AI815" s="125"/>
      <c r="AJ815" s="125"/>
      <c r="AK815" s="125"/>
      <c r="AL815" s="125"/>
      <c r="AM815" s="125"/>
      <c r="AP815" s="86"/>
      <c r="AQ815" s="86"/>
      <c r="AR815" s="86"/>
      <c r="AS815" s="86"/>
      <c r="AT815" s="86"/>
      <c r="AU815" s="86"/>
      <c r="AV815" s="86"/>
      <c r="AW815" s="86"/>
      <c r="AX815" s="86"/>
      <c r="AY815" s="86"/>
      <c r="AZ815" s="86"/>
      <c r="BA815" s="86"/>
      <c r="BB815" s="86"/>
      <c r="BC815" s="86"/>
      <c r="BD815" s="86"/>
      <c r="BE815" s="86"/>
      <c r="BF815" s="86"/>
      <c r="BG815" s="86"/>
    </row>
    <row r="816" spans="1:59" s="88" customFormat="1" x14ac:dyDescent="0.2">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6"/>
      <c r="AC816" s="126"/>
      <c r="AD816" s="126"/>
      <c r="AE816" s="125"/>
      <c r="AF816" s="125"/>
      <c r="AG816" s="125"/>
      <c r="AH816" s="125"/>
      <c r="AI816" s="125"/>
      <c r="AJ816" s="125"/>
      <c r="AK816" s="125"/>
      <c r="AL816" s="125"/>
      <c r="AM816" s="125"/>
      <c r="AP816" s="86"/>
      <c r="AQ816" s="86"/>
      <c r="AR816" s="86"/>
      <c r="AS816" s="86"/>
      <c r="AT816" s="86"/>
      <c r="AU816" s="86"/>
      <c r="AV816" s="86"/>
      <c r="AW816" s="86"/>
      <c r="AX816" s="86"/>
      <c r="AY816" s="86"/>
      <c r="AZ816" s="86"/>
      <c r="BA816" s="86"/>
      <c r="BB816" s="86"/>
      <c r="BC816" s="86"/>
      <c r="BD816" s="86"/>
      <c r="BE816" s="86"/>
      <c r="BF816" s="86"/>
      <c r="BG816" s="86"/>
    </row>
    <row r="817" spans="1:59" s="88" customFormat="1" x14ac:dyDescent="0.2">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6"/>
      <c r="AC817" s="126"/>
      <c r="AD817" s="126"/>
      <c r="AE817" s="125"/>
      <c r="AF817" s="125"/>
      <c r="AG817" s="125"/>
      <c r="AH817" s="125"/>
      <c r="AI817" s="125"/>
      <c r="AJ817" s="125"/>
      <c r="AK817" s="125"/>
      <c r="AL817" s="125"/>
      <c r="AM817" s="125"/>
      <c r="AP817" s="86"/>
      <c r="AQ817" s="86"/>
      <c r="AR817" s="86"/>
      <c r="AS817" s="86"/>
      <c r="AT817" s="86"/>
      <c r="AU817" s="86"/>
      <c r="AV817" s="86"/>
      <c r="AW817" s="86"/>
      <c r="AX817" s="86"/>
      <c r="AY817" s="86"/>
      <c r="AZ817" s="86"/>
      <c r="BA817" s="86"/>
      <c r="BB817" s="86"/>
      <c r="BC817" s="86"/>
      <c r="BD817" s="86"/>
      <c r="BE817" s="86"/>
      <c r="BF817" s="86"/>
      <c r="BG817" s="86"/>
    </row>
    <row r="818" spans="1:59" s="88" customFormat="1" x14ac:dyDescent="0.2">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6"/>
      <c r="AC818" s="126"/>
      <c r="AD818" s="126"/>
      <c r="AE818" s="125"/>
      <c r="AF818" s="125"/>
      <c r="AG818" s="125"/>
      <c r="AH818" s="125"/>
      <c r="AI818" s="125"/>
      <c r="AJ818" s="125"/>
      <c r="AK818" s="125"/>
      <c r="AL818" s="125"/>
      <c r="AM818" s="125"/>
      <c r="AP818" s="86"/>
      <c r="AQ818" s="86"/>
      <c r="AR818" s="86"/>
      <c r="AS818" s="86"/>
      <c r="AT818" s="86"/>
      <c r="AU818" s="86"/>
      <c r="AV818" s="86"/>
      <c r="AW818" s="86"/>
      <c r="AX818" s="86"/>
      <c r="AY818" s="86"/>
      <c r="AZ818" s="86"/>
      <c r="BA818" s="86"/>
      <c r="BB818" s="86"/>
      <c r="BC818" s="86"/>
      <c r="BD818" s="86"/>
      <c r="BE818" s="86"/>
      <c r="BF818" s="86"/>
      <c r="BG818" s="86"/>
    </row>
    <row r="819" spans="1:59" s="88" customFormat="1" x14ac:dyDescent="0.2">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6"/>
      <c r="AC819" s="126"/>
      <c r="AD819" s="126"/>
      <c r="AE819" s="125"/>
      <c r="AF819" s="125"/>
      <c r="AG819" s="125"/>
      <c r="AH819" s="125"/>
      <c r="AI819" s="125"/>
      <c r="AJ819" s="125"/>
      <c r="AK819" s="125"/>
      <c r="AL819" s="125"/>
      <c r="AM819" s="125"/>
      <c r="AP819" s="86"/>
      <c r="AQ819" s="86"/>
      <c r="AR819" s="86"/>
      <c r="AS819" s="86"/>
      <c r="AT819" s="86"/>
      <c r="AU819" s="86"/>
      <c r="AV819" s="86"/>
      <c r="AW819" s="86"/>
      <c r="AX819" s="86"/>
      <c r="AY819" s="86"/>
      <c r="AZ819" s="86"/>
      <c r="BA819" s="86"/>
      <c r="BB819" s="86"/>
      <c r="BC819" s="86"/>
      <c r="BD819" s="86"/>
      <c r="BE819" s="86"/>
      <c r="BF819" s="86"/>
      <c r="BG819" s="86"/>
    </row>
    <row r="820" spans="1:59" s="88" customFormat="1" x14ac:dyDescent="0.2">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6"/>
      <c r="AC820" s="126"/>
      <c r="AD820" s="126"/>
      <c r="AE820" s="125"/>
      <c r="AF820" s="125"/>
      <c r="AG820" s="125"/>
      <c r="AH820" s="125"/>
      <c r="AI820" s="125"/>
      <c r="AJ820" s="125"/>
      <c r="AK820" s="125"/>
      <c r="AL820" s="125"/>
      <c r="AM820" s="125"/>
      <c r="AP820" s="86"/>
      <c r="AQ820" s="86"/>
      <c r="AR820" s="86"/>
      <c r="AS820" s="86"/>
      <c r="AT820" s="86"/>
      <c r="AU820" s="86"/>
      <c r="AV820" s="86"/>
      <c r="AW820" s="86"/>
      <c r="AX820" s="86"/>
      <c r="AY820" s="86"/>
      <c r="AZ820" s="86"/>
      <c r="BA820" s="86"/>
      <c r="BB820" s="86"/>
      <c r="BC820" s="86"/>
      <c r="BD820" s="86"/>
      <c r="BE820" s="86"/>
      <c r="BF820" s="86"/>
      <c r="BG820" s="86"/>
    </row>
    <row r="821" spans="1:59" s="88" customFormat="1" x14ac:dyDescent="0.2">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6"/>
      <c r="AC821" s="126"/>
      <c r="AD821" s="126"/>
      <c r="AE821" s="125"/>
      <c r="AF821" s="125"/>
      <c r="AG821" s="125"/>
      <c r="AH821" s="125"/>
      <c r="AI821" s="125"/>
      <c r="AJ821" s="125"/>
      <c r="AK821" s="125"/>
      <c r="AL821" s="125"/>
      <c r="AM821" s="125"/>
      <c r="AP821" s="86"/>
      <c r="AQ821" s="86"/>
      <c r="AR821" s="86"/>
      <c r="AS821" s="86"/>
      <c r="AT821" s="86"/>
      <c r="AU821" s="86"/>
      <c r="AV821" s="86"/>
      <c r="AW821" s="86"/>
      <c r="AX821" s="86"/>
      <c r="AY821" s="86"/>
      <c r="AZ821" s="86"/>
      <c r="BA821" s="86"/>
      <c r="BB821" s="86"/>
      <c r="BC821" s="86"/>
      <c r="BD821" s="86"/>
      <c r="BE821" s="86"/>
      <c r="BF821" s="86"/>
      <c r="BG821" s="86"/>
    </row>
    <row r="822" spans="1:59" s="88" customFormat="1" x14ac:dyDescent="0.2">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6"/>
      <c r="AC822" s="126"/>
      <c r="AD822" s="126"/>
      <c r="AE822" s="125"/>
      <c r="AF822" s="125"/>
      <c r="AG822" s="125"/>
      <c r="AH822" s="125"/>
      <c r="AI822" s="125"/>
      <c r="AJ822" s="125"/>
      <c r="AK822" s="125"/>
      <c r="AL822" s="125"/>
      <c r="AM822" s="125"/>
      <c r="AP822" s="86"/>
      <c r="AQ822" s="86"/>
      <c r="AR822" s="86"/>
      <c r="AS822" s="86"/>
      <c r="AT822" s="86"/>
      <c r="AU822" s="86"/>
      <c r="AV822" s="86"/>
      <c r="AW822" s="86"/>
      <c r="AX822" s="86"/>
      <c r="AY822" s="86"/>
      <c r="AZ822" s="86"/>
      <c r="BA822" s="86"/>
      <c r="BB822" s="86"/>
      <c r="BC822" s="86"/>
      <c r="BD822" s="86"/>
      <c r="BE822" s="86"/>
      <c r="BF822" s="86"/>
      <c r="BG822" s="86"/>
    </row>
    <row r="823" spans="1:59" s="88" customFormat="1" x14ac:dyDescent="0.2">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6"/>
      <c r="AC823" s="126"/>
      <c r="AD823" s="126"/>
      <c r="AE823" s="125"/>
      <c r="AF823" s="125"/>
      <c r="AG823" s="125"/>
      <c r="AH823" s="125"/>
      <c r="AI823" s="125"/>
      <c r="AJ823" s="125"/>
      <c r="AK823" s="125"/>
      <c r="AL823" s="125"/>
      <c r="AM823" s="125"/>
      <c r="AP823" s="86"/>
      <c r="AQ823" s="86"/>
      <c r="AR823" s="86"/>
      <c r="AS823" s="86"/>
      <c r="AT823" s="86"/>
      <c r="AU823" s="86"/>
      <c r="AV823" s="86"/>
      <c r="AW823" s="86"/>
      <c r="AX823" s="86"/>
      <c r="AY823" s="86"/>
      <c r="AZ823" s="86"/>
      <c r="BA823" s="86"/>
      <c r="BB823" s="86"/>
      <c r="BC823" s="86"/>
      <c r="BD823" s="86"/>
      <c r="BE823" s="86"/>
      <c r="BF823" s="86"/>
      <c r="BG823" s="86"/>
    </row>
    <row r="824" spans="1:59" s="88" customFormat="1" x14ac:dyDescent="0.2">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6"/>
      <c r="AC824" s="126"/>
      <c r="AD824" s="126"/>
      <c r="AE824" s="125"/>
      <c r="AF824" s="125"/>
      <c r="AG824" s="125"/>
      <c r="AH824" s="125"/>
      <c r="AI824" s="125"/>
      <c r="AJ824" s="125"/>
      <c r="AK824" s="125"/>
      <c r="AL824" s="125"/>
      <c r="AM824" s="125"/>
      <c r="AP824" s="86"/>
      <c r="AQ824" s="86"/>
      <c r="AR824" s="86"/>
      <c r="AS824" s="86"/>
      <c r="AT824" s="86"/>
      <c r="AU824" s="86"/>
      <c r="AV824" s="86"/>
      <c r="AW824" s="86"/>
      <c r="AX824" s="86"/>
      <c r="AY824" s="86"/>
      <c r="AZ824" s="86"/>
      <c r="BA824" s="86"/>
      <c r="BB824" s="86"/>
      <c r="BC824" s="86"/>
      <c r="BD824" s="86"/>
      <c r="BE824" s="86"/>
      <c r="BF824" s="86"/>
      <c r="BG824" s="86"/>
    </row>
    <row r="825" spans="1:59" s="88" customFormat="1" x14ac:dyDescent="0.2">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6"/>
      <c r="AC825" s="126"/>
      <c r="AD825" s="126"/>
      <c r="AE825" s="125"/>
      <c r="AF825" s="125"/>
      <c r="AG825" s="125"/>
      <c r="AH825" s="125"/>
      <c r="AI825" s="125"/>
      <c r="AJ825" s="125"/>
      <c r="AK825" s="125"/>
      <c r="AL825" s="125"/>
      <c r="AM825" s="125"/>
      <c r="AP825" s="86"/>
      <c r="AQ825" s="86"/>
      <c r="AR825" s="86"/>
      <c r="AS825" s="86"/>
      <c r="AT825" s="86"/>
      <c r="AU825" s="86"/>
      <c r="AV825" s="86"/>
      <c r="AW825" s="86"/>
      <c r="AX825" s="86"/>
      <c r="AY825" s="86"/>
      <c r="AZ825" s="86"/>
      <c r="BA825" s="86"/>
      <c r="BB825" s="86"/>
      <c r="BC825" s="86"/>
      <c r="BD825" s="86"/>
      <c r="BE825" s="86"/>
      <c r="BF825" s="86"/>
      <c r="BG825" s="86"/>
    </row>
    <row r="826" spans="1:59" s="88" customFormat="1" x14ac:dyDescent="0.2">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6"/>
      <c r="AC826" s="126"/>
      <c r="AD826" s="126"/>
      <c r="AE826" s="125"/>
      <c r="AF826" s="125"/>
      <c r="AG826" s="125"/>
      <c r="AH826" s="125"/>
      <c r="AI826" s="125"/>
      <c r="AJ826" s="125"/>
      <c r="AK826" s="125"/>
      <c r="AL826" s="125"/>
      <c r="AM826" s="125"/>
      <c r="AP826" s="86"/>
      <c r="AQ826" s="86"/>
      <c r="AR826" s="86"/>
      <c r="AS826" s="86"/>
      <c r="AT826" s="86"/>
      <c r="AU826" s="86"/>
      <c r="AV826" s="86"/>
      <c r="AW826" s="86"/>
      <c r="AX826" s="86"/>
      <c r="AY826" s="86"/>
      <c r="AZ826" s="86"/>
      <c r="BA826" s="86"/>
      <c r="BB826" s="86"/>
      <c r="BC826" s="86"/>
      <c r="BD826" s="86"/>
      <c r="BE826" s="86"/>
      <c r="BF826" s="86"/>
      <c r="BG826" s="86"/>
    </row>
    <row r="827" spans="1:59" s="88" customFormat="1" x14ac:dyDescent="0.2">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6"/>
      <c r="AC827" s="126"/>
      <c r="AD827" s="126"/>
      <c r="AE827" s="125"/>
      <c r="AF827" s="125"/>
      <c r="AG827" s="125"/>
      <c r="AH827" s="125"/>
      <c r="AI827" s="125"/>
      <c r="AJ827" s="125"/>
      <c r="AK827" s="125"/>
      <c r="AL827" s="125"/>
      <c r="AM827" s="125"/>
      <c r="AP827" s="86"/>
      <c r="AQ827" s="86"/>
      <c r="AR827" s="86"/>
      <c r="AS827" s="86"/>
      <c r="AT827" s="86"/>
      <c r="AU827" s="86"/>
      <c r="AV827" s="86"/>
      <c r="AW827" s="86"/>
      <c r="AX827" s="86"/>
      <c r="AY827" s="86"/>
      <c r="AZ827" s="86"/>
      <c r="BA827" s="86"/>
      <c r="BB827" s="86"/>
      <c r="BC827" s="86"/>
      <c r="BD827" s="86"/>
      <c r="BE827" s="86"/>
      <c r="BF827" s="86"/>
      <c r="BG827" s="86"/>
    </row>
    <row r="828" spans="1:59" s="88" customFormat="1" x14ac:dyDescent="0.2">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6"/>
      <c r="AC828" s="126"/>
      <c r="AD828" s="126"/>
      <c r="AE828" s="125"/>
      <c r="AF828" s="125"/>
      <c r="AG828" s="125"/>
      <c r="AH828" s="125"/>
      <c r="AI828" s="125"/>
      <c r="AJ828" s="125"/>
      <c r="AK828" s="125"/>
      <c r="AL828" s="125"/>
      <c r="AM828" s="125"/>
      <c r="AP828" s="86"/>
      <c r="AQ828" s="86"/>
      <c r="AR828" s="86"/>
      <c r="AS828" s="86"/>
      <c r="AT828" s="86"/>
      <c r="AU828" s="86"/>
      <c r="AV828" s="86"/>
      <c r="AW828" s="86"/>
      <c r="AX828" s="86"/>
      <c r="AY828" s="86"/>
      <c r="AZ828" s="86"/>
      <c r="BA828" s="86"/>
      <c r="BB828" s="86"/>
      <c r="BC828" s="86"/>
      <c r="BD828" s="86"/>
      <c r="BE828" s="86"/>
      <c r="BF828" s="86"/>
      <c r="BG828" s="86"/>
    </row>
    <row r="829" spans="1:59" s="88" customFormat="1" x14ac:dyDescent="0.2">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6"/>
      <c r="AC829" s="126"/>
      <c r="AD829" s="126"/>
      <c r="AE829" s="125"/>
      <c r="AF829" s="125"/>
      <c r="AG829" s="125"/>
      <c r="AH829" s="125"/>
      <c r="AI829" s="125"/>
      <c r="AJ829" s="125"/>
      <c r="AK829" s="125"/>
      <c r="AL829" s="125"/>
      <c r="AM829" s="125"/>
      <c r="AP829" s="86"/>
      <c r="AQ829" s="86"/>
      <c r="AR829" s="86"/>
      <c r="AS829" s="86"/>
      <c r="AT829" s="86"/>
      <c r="AU829" s="86"/>
      <c r="AV829" s="86"/>
      <c r="AW829" s="86"/>
      <c r="AX829" s="86"/>
      <c r="AY829" s="86"/>
      <c r="AZ829" s="86"/>
      <c r="BA829" s="86"/>
      <c r="BB829" s="86"/>
      <c r="BC829" s="86"/>
      <c r="BD829" s="86"/>
      <c r="BE829" s="86"/>
      <c r="BF829" s="86"/>
      <c r="BG829" s="86"/>
    </row>
    <row r="830" spans="1:59" s="88" customFormat="1" x14ac:dyDescent="0.2">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6"/>
      <c r="AC830" s="126"/>
      <c r="AD830" s="126"/>
      <c r="AE830" s="125"/>
      <c r="AF830" s="125"/>
      <c r="AG830" s="125"/>
      <c r="AH830" s="125"/>
      <c r="AI830" s="125"/>
      <c r="AJ830" s="125"/>
      <c r="AK830" s="125"/>
      <c r="AL830" s="125"/>
      <c r="AM830" s="125"/>
      <c r="AP830" s="86"/>
      <c r="AQ830" s="86"/>
      <c r="AR830" s="86"/>
      <c r="AS830" s="86"/>
      <c r="AT830" s="86"/>
      <c r="AU830" s="86"/>
      <c r="AV830" s="86"/>
      <c r="AW830" s="86"/>
      <c r="AX830" s="86"/>
      <c r="AY830" s="86"/>
      <c r="AZ830" s="86"/>
      <c r="BA830" s="86"/>
      <c r="BB830" s="86"/>
      <c r="BC830" s="86"/>
      <c r="BD830" s="86"/>
      <c r="BE830" s="86"/>
      <c r="BF830" s="86"/>
      <c r="BG830" s="86"/>
    </row>
    <row r="831" spans="1:59" s="88" customFormat="1" x14ac:dyDescent="0.2">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6"/>
      <c r="AC831" s="126"/>
      <c r="AD831" s="126"/>
      <c r="AE831" s="125"/>
      <c r="AF831" s="125"/>
      <c r="AG831" s="125"/>
      <c r="AH831" s="125"/>
      <c r="AI831" s="125"/>
      <c r="AJ831" s="125"/>
      <c r="AK831" s="125"/>
      <c r="AL831" s="125"/>
      <c r="AM831" s="125"/>
      <c r="AP831" s="86"/>
      <c r="AQ831" s="86"/>
      <c r="AR831" s="86"/>
      <c r="AS831" s="86"/>
      <c r="AT831" s="86"/>
      <c r="AU831" s="86"/>
      <c r="AV831" s="86"/>
      <c r="AW831" s="86"/>
      <c r="AX831" s="86"/>
      <c r="AY831" s="86"/>
      <c r="AZ831" s="86"/>
      <c r="BA831" s="86"/>
      <c r="BB831" s="86"/>
      <c r="BC831" s="86"/>
      <c r="BD831" s="86"/>
      <c r="BE831" s="86"/>
      <c r="BF831" s="86"/>
      <c r="BG831" s="86"/>
    </row>
    <row r="832" spans="1:59" s="88" customFormat="1" x14ac:dyDescent="0.2">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6"/>
      <c r="AC832" s="126"/>
      <c r="AD832" s="126"/>
      <c r="AE832" s="125"/>
      <c r="AF832" s="125"/>
      <c r="AG832" s="125"/>
      <c r="AH832" s="125"/>
      <c r="AI832" s="125"/>
      <c r="AJ832" s="125"/>
      <c r="AK832" s="125"/>
      <c r="AL832" s="125"/>
      <c r="AM832" s="125"/>
      <c r="AP832" s="86"/>
      <c r="AQ832" s="86"/>
      <c r="AR832" s="86"/>
      <c r="AS832" s="86"/>
      <c r="AT832" s="86"/>
      <c r="AU832" s="86"/>
      <c r="AV832" s="86"/>
      <c r="AW832" s="86"/>
      <c r="AX832" s="86"/>
      <c r="AY832" s="86"/>
      <c r="AZ832" s="86"/>
      <c r="BA832" s="86"/>
      <c r="BB832" s="86"/>
      <c r="BC832" s="86"/>
      <c r="BD832" s="86"/>
      <c r="BE832" s="86"/>
      <c r="BF832" s="86"/>
      <c r="BG832" s="86"/>
    </row>
    <row r="833" spans="1:59" s="88" customFormat="1" x14ac:dyDescent="0.2">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6"/>
      <c r="AC833" s="126"/>
      <c r="AD833" s="126"/>
      <c r="AE833" s="125"/>
      <c r="AF833" s="125"/>
      <c r="AG833" s="125"/>
      <c r="AH833" s="125"/>
      <c r="AI833" s="125"/>
      <c r="AJ833" s="125"/>
      <c r="AK833" s="125"/>
      <c r="AL833" s="125"/>
      <c r="AM833" s="125"/>
      <c r="AP833" s="86"/>
      <c r="AQ833" s="86"/>
      <c r="AR833" s="86"/>
      <c r="AS833" s="86"/>
      <c r="AT833" s="86"/>
      <c r="AU833" s="86"/>
      <c r="AV833" s="86"/>
      <c r="AW833" s="86"/>
      <c r="AX833" s="86"/>
      <c r="AY833" s="86"/>
      <c r="AZ833" s="86"/>
      <c r="BA833" s="86"/>
      <c r="BB833" s="86"/>
      <c r="BC833" s="86"/>
      <c r="BD833" s="86"/>
      <c r="BE833" s="86"/>
      <c r="BF833" s="86"/>
      <c r="BG833" s="86"/>
    </row>
    <row r="834" spans="1:59" s="88" customFormat="1" x14ac:dyDescent="0.2">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6"/>
      <c r="AC834" s="126"/>
      <c r="AD834" s="126"/>
      <c r="AE834" s="125"/>
      <c r="AF834" s="125"/>
      <c r="AG834" s="125"/>
      <c r="AH834" s="125"/>
      <c r="AI834" s="125"/>
      <c r="AJ834" s="125"/>
      <c r="AK834" s="125"/>
      <c r="AL834" s="125"/>
      <c r="AM834" s="125"/>
      <c r="AP834" s="86"/>
      <c r="AQ834" s="86"/>
      <c r="AR834" s="86"/>
      <c r="AS834" s="86"/>
      <c r="AT834" s="86"/>
      <c r="AU834" s="86"/>
      <c r="AV834" s="86"/>
      <c r="AW834" s="86"/>
      <c r="AX834" s="86"/>
      <c r="AY834" s="86"/>
      <c r="AZ834" s="86"/>
      <c r="BA834" s="86"/>
      <c r="BB834" s="86"/>
      <c r="BC834" s="86"/>
      <c r="BD834" s="86"/>
      <c r="BE834" s="86"/>
      <c r="BF834" s="86"/>
      <c r="BG834" s="86"/>
    </row>
    <row r="835" spans="1:59" s="88" customFormat="1" x14ac:dyDescent="0.2">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6"/>
      <c r="AC835" s="126"/>
      <c r="AD835" s="126"/>
      <c r="AE835" s="125"/>
      <c r="AF835" s="125"/>
      <c r="AG835" s="125"/>
      <c r="AH835" s="125"/>
      <c r="AI835" s="125"/>
      <c r="AJ835" s="125"/>
      <c r="AK835" s="125"/>
      <c r="AL835" s="125"/>
      <c r="AM835" s="125"/>
      <c r="AP835" s="86"/>
      <c r="AQ835" s="86"/>
      <c r="AR835" s="86"/>
      <c r="AS835" s="86"/>
      <c r="AT835" s="86"/>
      <c r="AU835" s="86"/>
      <c r="AV835" s="86"/>
      <c r="AW835" s="86"/>
      <c r="AX835" s="86"/>
      <c r="AY835" s="86"/>
      <c r="AZ835" s="86"/>
      <c r="BA835" s="86"/>
      <c r="BB835" s="86"/>
      <c r="BC835" s="86"/>
      <c r="BD835" s="86"/>
      <c r="BE835" s="86"/>
      <c r="BF835" s="86"/>
      <c r="BG835" s="86"/>
    </row>
    <row r="836" spans="1:59" s="88" customFormat="1" x14ac:dyDescent="0.2">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6"/>
      <c r="AC836" s="126"/>
      <c r="AD836" s="126"/>
      <c r="AE836" s="125"/>
      <c r="AF836" s="125"/>
      <c r="AG836" s="125"/>
      <c r="AH836" s="125"/>
      <c r="AI836" s="125"/>
      <c r="AJ836" s="125"/>
      <c r="AK836" s="125"/>
      <c r="AL836" s="125"/>
      <c r="AM836" s="125"/>
      <c r="AP836" s="86"/>
      <c r="AQ836" s="86"/>
      <c r="AR836" s="86"/>
      <c r="AS836" s="86"/>
      <c r="AT836" s="86"/>
      <c r="AU836" s="86"/>
      <c r="AV836" s="86"/>
      <c r="AW836" s="86"/>
      <c r="AX836" s="86"/>
      <c r="AY836" s="86"/>
      <c r="AZ836" s="86"/>
      <c r="BA836" s="86"/>
      <c r="BB836" s="86"/>
      <c r="BC836" s="86"/>
      <c r="BD836" s="86"/>
      <c r="BE836" s="86"/>
      <c r="BF836" s="86"/>
      <c r="BG836" s="86"/>
    </row>
    <row r="837" spans="1:59" s="88" customFormat="1" x14ac:dyDescent="0.2">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6"/>
      <c r="AC837" s="126"/>
      <c r="AD837" s="126"/>
      <c r="AE837" s="125"/>
      <c r="AF837" s="125"/>
      <c r="AG837" s="125"/>
      <c r="AH837" s="125"/>
      <c r="AI837" s="125"/>
      <c r="AJ837" s="125"/>
      <c r="AK837" s="125"/>
      <c r="AL837" s="125"/>
      <c r="AM837" s="125"/>
      <c r="AP837" s="86"/>
      <c r="AQ837" s="86"/>
      <c r="AR837" s="86"/>
      <c r="AS837" s="86"/>
      <c r="AT837" s="86"/>
      <c r="AU837" s="86"/>
      <c r="AV837" s="86"/>
      <c r="AW837" s="86"/>
      <c r="AX837" s="86"/>
      <c r="AY837" s="86"/>
      <c r="AZ837" s="86"/>
      <c r="BA837" s="86"/>
      <c r="BB837" s="86"/>
      <c r="BC837" s="86"/>
      <c r="BD837" s="86"/>
      <c r="BE837" s="86"/>
      <c r="BF837" s="86"/>
      <c r="BG837" s="86"/>
    </row>
    <row r="838" spans="1:59" s="88" customFormat="1" x14ac:dyDescent="0.2">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6"/>
      <c r="AC838" s="126"/>
      <c r="AD838" s="126"/>
      <c r="AE838" s="125"/>
      <c r="AF838" s="125"/>
      <c r="AG838" s="125"/>
      <c r="AH838" s="125"/>
      <c r="AI838" s="125"/>
      <c r="AJ838" s="125"/>
      <c r="AK838" s="125"/>
      <c r="AL838" s="125"/>
      <c r="AM838" s="125"/>
      <c r="AP838" s="86"/>
      <c r="AQ838" s="86"/>
      <c r="AR838" s="86"/>
      <c r="AS838" s="86"/>
      <c r="AT838" s="86"/>
      <c r="AU838" s="86"/>
      <c r="AV838" s="86"/>
      <c r="AW838" s="86"/>
      <c r="AX838" s="86"/>
      <c r="AY838" s="86"/>
      <c r="AZ838" s="86"/>
      <c r="BA838" s="86"/>
      <c r="BB838" s="86"/>
      <c r="BC838" s="86"/>
      <c r="BD838" s="86"/>
      <c r="BE838" s="86"/>
      <c r="BF838" s="86"/>
      <c r="BG838" s="86"/>
    </row>
    <row r="839" spans="1:59" s="88" customFormat="1" x14ac:dyDescent="0.2">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6"/>
      <c r="AC839" s="126"/>
      <c r="AD839" s="126"/>
      <c r="AE839" s="125"/>
      <c r="AF839" s="125"/>
      <c r="AG839" s="125"/>
      <c r="AH839" s="125"/>
      <c r="AI839" s="125"/>
      <c r="AJ839" s="125"/>
      <c r="AK839" s="125"/>
      <c r="AL839" s="125"/>
      <c r="AM839" s="125"/>
      <c r="AP839" s="86"/>
      <c r="AQ839" s="86"/>
      <c r="AR839" s="86"/>
      <c r="AS839" s="86"/>
      <c r="AT839" s="86"/>
      <c r="AU839" s="86"/>
      <c r="AV839" s="86"/>
      <c r="AW839" s="86"/>
      <c r="AX839" s="86"/>
      <c r="AY839" s="86"/>
      <c r="AZ839" s="86"/>
      <c r="BA839" s="86"/>
      <c r="BB839" s="86"/>
      <c r="BC839" s="86"/>
      <c r="BD839" s="86"/>
      <c r="BE839" s="86"/>
      <c r="BF839" s="86"/>
      <c r="BG839" s="86"/>
    </row>
    <row r="840" spans="1:59" s="88" customFormat="1" x14ac:dyDescent="0.2">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6"/>
      <c r="AC840" s="126"/>
      <c r="AD840" s="126"/>
      <c r="AE840" s="125"/>
      <c r="AF840" s="125"/>
      <c r="AG840" s="125"/>
      <c r="AH840" s="125"/>
      <c r="AI840" s="125"/>
      <c r="AJ840" s="125"/>
      <c r="AK840" s="125"/>
      <c r="AL840" s="125"/>
      <c r="AM840" s="125"/>
      <c r="AP840" s="86"/>
      <c r="AQ840" s="86"/>
      <c r="AR840" s="86"/>
      <c r="AS840" s="86"/>
      <c r="AT840" s="86"/>
      <c r="AU840" s="86"/>
      <c r="AV840" s="86"/>
      <c r="AW840" s="86"/>
      <c r="AX840" s="86"/>
      <c r="AY840" s="86"/>
      <c r="AZ840" s="86"/>
      <c r="BA840" s="86"/>
      <c r="BB840" s="86"/>
      <c r="BC840" s="86"/>
      <c r="BD840" s="86"/>
      <c r="BE840" s="86"/>
      <c r="BF840" s="86"/>
      <c r="BG840" s="86"/>
    </row>
    <row r="841" spans="1:59" s="88" customFormat="1" x14ac:dyDescent="0.2">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6"/>
      <c r="AC841" s="126"/>
      <c r="AD841" s="126"/>
      <c r="AE841" s="125"/>
      <c r="AF841" s="125"/>
      <c r="AG841" s="125"/>
      <c r="AH841" s="125"/>
      <c r="AI841" s="125"/>
      <c r="AJ841" s="125"/>
      <c r="AK841" s="125"/>
      <c r="AL841" s="125"/>
      <c r="AM841" s="125"/>
      <c r="AP841" s="86"/>
      <c r="AQ841" s="86"/>
      <c r="AR841" s="86"/>
      <c r="AS841" s="86"/>
      <c r="AT841" s="86"/>
      <c r="AU841" s="86"/>
      <c r="AV841" s="86"/>
      <c r="AW841" s="86"/>
      <c r="AX841" s="86"/>
      <c r="AY841" s="86"/>
      <c r="AZ841" s="86"/>
      <c r="BA841" s="86"/>
      <c r="BB841" s="86"/>
      <c r="BC841" s="86"/>
      <c r="BD841" s="86"/>
      <c r="BE841" s="86"/>
      <c r="BF841" s="86"/>
      <c r="BG841" s="86"/>
    </row>
    <row r="842" spans="1:59" s="88" customFormat="1" x14ac:dyDescent="0.2">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6"/>
      <c r="AC842" s="126"/>
      <c r="AD842" s="126"/>
      <c r="AE842" s="125"/>
      <c r="AF842" s="125"/>
      <c r="AG842" s="125"/>
      <c r="AH842" s="125"/>
      <c r="AI842" s="125"/>
      <c r="AJ842" s="125"/>
      <c r="AK842" s="125"/>
      <c r="AL842" s="125"/>
      <c r="AM842" s="125"/>
      <c r="AP842" s="86"/>
      <c r="AQ842" s="86"/>
      <c r="AR842" s="86"/>
      <c r="AS842" s="86"/>
      <c r="AT842" s="86"/>
      <c r="AU842" s="86"/>
      <c r="AV842" s="86"/>
      <c r="AW842" s="86"/>
      <c r="AX842" s="86"/>
      <c r="AY842" s="86"/>
      <c r="AZ842" s="86"/>
      <c r="BA842" s="86"/>
      <c r="BB842" s="86"/>
      <c r="BC842" s="86"/>
      <c r="BD842" s="86"/>
      <c r="BE842" s="86"/>
      <c r="BF842" s="86"/>
      <c r="BG842" s="86"/>
    </row>
    <row r="843" spans="1:59" s="88" customFormat="1" x14ac:dyDescent="0.2">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6"/>
      <c r="AC843" s="126"/>
      <c r="AD843" s="126"/>
      <c r="AE843" s="125"/>
      <c r="AF843" s="125"/>
      <c r="AG843" s="125"/>
      <c r="AH843" s="125"/>
      <c r="AI843" s="125"/>
      <c r="AJ843" s="125"/>
      <c r="AK843" s="125"/>
      <c r="AL843" s="125"/>
      <c r="AM843" s="125"/>
      <c r="AP843" s="86"/>
      <c r="AQ843" s="86"/>
      <c r="AR843" s="86"/>
      <c r="AS843" s="86"/>
      <c r="AT843" s="86"/>
      <c r="AU843" s="86"/>
      <c r="AV843" s="86"/>
      <c r="AW843" s="86"/>
      <c r="AX843" s="86"/>
      <c r="AY843" s="86"/>
      <c r="AZ843" s="86"/>
      <c r="BA843" s="86"/>
      <c r="BB843" s="86"/>
      <c r="BC843" s="86"/>
      <c r="BD843" s="86"/>
      <c r="BE843" s="86"/>
      <c r="BF843" s="86"/>
      <c r="BG843" s="86"/>
    </row>
    <row r="844" spans="1:59" s="88" customFormat="1" x14ac:dyDescent="0.2">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6"/>
      <c r="AC844" s="126"/>
      <c r="AD844" s="126"/>
      <c r="AE844" s="125"/>
      <c r="AF844" s="125"/>
      <c r="AG844" s="125"/>
      <c r="AH844" s="125"/>
      <c r="AI844" s="125"/>
      <c r="AJ844" s="125"/>
      <c r="AK844" s="125"/>
      <c r="AL844" s="125"/>
      <c r="AM844" s="125"/>
      <c r="AP844" s="86"/>
      <c r="AQ844" s="86"/>
      <c r="AR844" s="86"/>
      <c r="AS844" s="86"/>
      <c r="AT844" s="86"/>
      <c r="AU844" s="86"/>
      <c r="AV844" s="86"/>
      <c r="AW844" s="86"/>
      <c r="AX844" s="86"/>
      <c r="AY844" s="86"/>
      <c r="AZ844" s="86"/>
      <c r="BA844" s="86"/>
      <c r="BB844" s="86"/>
      <c r="BC844" s="86"/>
      <c r="BD844" s="86"/>
      <c r="BE844" s="86"/>
      <c r="BF844" s="86"/>
      <c r="BG844" s="86"/>
    </row>
    <row r="845" spans="1:59" s="88" customFormat="1" x14ac:dyDescent="0.2">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6"/>
      <c r="AC845" s="126"/>
      <c r="AD845" s="126"/>
      <c r="AE845" s="125"/>
      <c r="AF845" s="125"/>
      <c r="AG845" s="125"/>
      <c r="AH845" s="125"/>
      <c r="AI845" s="125"/>
      <c r="AJ845" s="125"/>
      <c r="AK845" s="125"/>
      <c r="AL845" s="125"/>
      <c r="AM845" s="125"/>
      <c r="AP845" s="86"/>
      <c r="AQ845" s="86"/>
      <c r="AR845" s="86"/>
      <c r="AS845" s="86"/>
      <c r="AT845" s="86"/>
      <c r="AU845" s="86"/>
      <c r="AV845" s="86"/>
      <c r="AW845" s="86"/>
      <c r="AX845" s="86"/>
      <c r="AY845" s="86"/>
      <c r="AZ845" s="86"/>
      <c r="BA845" s="86"/>
      <c r="BB845" s="86"/>
      <c r="BC845" s="86"/>
      <c r="BD845" s="86"/>
      <c r="BE845" s="86"/>
      <c r="BF845" s="86"/>
      <c r="BG845" s="86"/>
    </row>
    <row r="846" spans="1:59" s="88" customFormat="1" x14ac:dyDescent="0.2">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6"/>
      <c r="AC846" s="126"/>
      <c r="AD846" s="126"/>
      <c r="AE846" s="125"/>
      <c r="AF846" s="125"/>
      <c r="AG846" s="125"/>
      <c r="AH846" s="125"/>
      <c r="AI846" s="125"/>
      <c r="AJ846" s="125"/>
      <c r="AK846" s="125"/>
      <c r="AL846" s="125"/>
      <c r="AM846" s="125"/>
      <c r="AP846" s="86"/>
      <c r="AQ846" s="86"/>
      <c r="AR846" s="86"/>
      <c r="AS846" s="86"/>
      <c r="AT846" s="86"/>
      <c r="AU846" s="86"/>
      <c r="AV846" s="86"/>
      <c r="AW846" s="86"/>
      <c r="AX846" s="86"/>
      <c r="AY846" s="86"/>
      <c r="AZ846" s="86"/>
      <c r="BA846" s="86"/>
      <c r="BB846" s="86"/>
      <c r="BC846" s="86"/>
      <c r="BD846" s="86"/>
      <c r="BE846" s="86"/>
      <c r="BF846" s="86"/>
      <c r="BG846" s="86"/>
    </row>
    <row r="847" spans="1:59" s="88" customFormat="1" x14ac:dyDescent="0.2">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6"/>
      <c r="AC847" s="126"/>
      <c r="AD847" s="126"/>
      <c r="AE847" s="125"/>
      <c r="AF847" s="125"/>
      <c r="AG847" s="125"/>
      <c r="AH847" s="125"/>
      <c r="AI847" s="125"/>
      <c r="AJ847" s="125"/>
      <c r="AK847" s="125"/>
      <c r="AL847" s="125"/>
      <c r="AM847" s="125"/>
      <c r="AP847" s="86"/>
      <c r="AQ847" s="86"/>
      <c r="AR847" s="86"/>
      <c r="AS847" s="86"/>
      <c r="AT847" s="86"/>
      <c r="AU847" s="86"/>
      <c r="AV847" s="86"/>
      <c r="AW847" s="86"/>
      <c r="AX847" s="86"/>
      <c r="AY847" s="86"/>
      <c r="AZ847" s="86"/>
      <c r="BA847" s="86"/>
      <c r="BB847" s="86"/>
      <c r="BC847" s="86"/>
      <c r="BD847" s="86"/>
      <c r="BE847" s="86"/>
      <c r="BF847" s="86"/>
      <c r="BG847" s="86"/>
    </row>
    <row r="848" spans="1:59" s="88" customFormat="1" x14ac:dyDescent="0.2">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6"/>
      <c r="AC848" s="126"/>
      <c r="AD848" s="126"/>
      <c r="AE848" s="125"/>
      <c r="AF848" s="125"/>
      <c r="AG848" s="125"/>
      <c r="AH848" s="125"/>
      <c r="AI848" s="125"/>
      <c r="AJ848" s="125"/>
      <c r="AK848" s="125"/>
      <c r="AL848" s="125"/>
      <c r="AM848" s="125"/>
      <c r="AP848" s="86"/>
      <c r="AQ848" s="86"/>
      <c r="AR848" s="86"/>
      <c r="AS848" s="86"/>
      <c r="AT848" s="86"/>
      <c r="AU848" s="86"/>
      <c r="AV848" s="86"/>
      <c r="AW848" s="86"/>
      <c r="AX848" s="86"/>
      <c r="AY848" s="86"/>
      <c r="AZ848" s="86"/>
      <c r="BA848" s="86"/>
      <c r="BB848" s="86"/>
      <c r="BC848" s="86"/>
      <c r="BD848" s="86"/>
      <c r="BE848" s="86"/>
      <c r="BF848" s="86"/>
      <c r="BG848" s="86"/>
    </row>
    <row r="849" spans="1:59" s="88" customFormat="1" x14ac:dyDescent="0.2">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6"/>
      <c r="AC849" s="126"/>
      <c r="AD849" s="126"/>
      <c r="AE849" s="125"/>
      <c r="AF849" s="125"/>
      <c r="AG849" s="125"/>
      <c r="AH849" s="125"/>
      <c r="AI849" s="125"/>
      <c r="AJ849" s="125"/>
      <c r="AK849" s="125"/>
      <c r="AL849" s="125"/>
      <c r="AM849" s="125"/>
      <c r="AP849" s="86"/>
      <c r="AQ849" s="86"/>
      <c r="AR849" s="86"/>
      <c r="AS849" s="86"/>
      <c r="AT849" s="86"/>
      <c r="AU849" s="86"/>
      <c r="AV849" s="86"/>
      <c r="AW849" s="86"/>
      <c r="AX849" s="86"/>
      <c r="AY849" s="86"/>
      <c r="AZ849" s="86"/>
      <c r="BA849" s="86"/>
      <c r="BB849" s="86"/>
      <c r="BC849" s="86"/>
      <c r="BD849" s="86"/>
      <c r="BE849" s="86"/>
      <c r="BF849" s="86"/>
      <c r="BG849" s="86"/>
    </row>
    <row r="850" spans="1:59" s="88" customFormat="1" x14ac:dyDescent="0.2">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6"/>
      <c r="AC850" s="126"/>
      <c r="AD850" s="126"/>
      <c r="AE850" s="125"/>
      <c r="AF850" s="125"/>
      <c r="AG850" s="125"/>
      <c r="AH850" s="125"/>
      <c r="AI850" s="125"/>
      <c r="AJ850" s="125"/>
      <c r="AK850" s="125"/>
      <c r="AL850" s="125"/>
      <c r="AM850" s="125"/>
      <c r="AP850" s="86"/>
      <c r="AQ850" s="86"/>
      <c r="AR850" s="86"/>
      <c r="AS850" s="86"/>
      <c r="AT850" s="86"/>
      <c r="AU850" s="86"/>
      <c r="AV850" s="86"/>
      <c r="AW850" s="86"/>
      <c r="AX850" s="86"/>
      <c r="AY850" s="86"/>
      <c r="AZ850" s="86"/>
      <c r="BA850" s="86"/>
      <c r="BB850" s="86"/>
      <c r="BC850" s="86"/>
      <c r="BD850" s="86"/>
      <c r="BE850" s="86"/>
      <c r="BF850" s="86"/>
      <c r="BG850" s="86"/>
    </row>
    <row r="851" spans="1:59" s="88" customFormat="1" x14ac:dyDescent="0.2">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6"/>
      <c r="AC851" s="126"/>
      <c r="AD851" s="126"/>
      <c r="AE851" s="125"/>
      <c r="AF851" s="125"/>
      <c r="AG851" s="125"/>
      <c r="AH851" s="125"/>
      <c r="AI851" s="125"/>
      <c r="AJ851" s="125"/>
      <c r="AK851" s="125"/>
      <c r="AL851" s="125"/>
      <c r="AM851" s="125"/>
      <c r="AP851" s="86"/>
      <c r="AQ851" s="86"/>
      <c r="AR851" s="86"/>
      <c r="AS851" s="86"/>
      <c r="AT851" s="86"/>
      <c r="AU851" s="86"/>
      <c r="AV851" s="86"/>
      <c r="AW851" s="86"/>
      <c r="AX851" s="86"/>
      <c r="AY851" s="86"/>
      <c r="AZ851" s="86"/>
      <c r="BA851" s="86"/>
      <c r="BB851" s="86"/>
      <c r="BC851" s="86"/>
      <c r="BD851" s="86"/>
      <c r="BE851" s="86"/>
      <c r="BF851" s="86"/>
      <c r="BG851" s="86"/>
    </row>
    <row r="852" spans="1:59" s="88" customFormat="1" x14ac:dyDescent="0.2">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6"/>
      <c r="AC852" s="126"/>
      <c r="AD852" s="126"/>
      <c r="AE852" s="125"/>
      <c r="AF852" s="125"/>
      <c r="AG852" s="125"/>
      <c r="AH852" s="125"/>
      <c r="AI852" s="125"/>
      <c r="AJ852" s="125"/>
      <c r="AK852" s="125"/>
      <c r="AL852" s="125"/>
      <c r="AM852" s="125"/>
      <c r="AP852" s="86"/>
      <c r="AQ852" s="86"/>
      <c r="AR852" s="86"/>
      <c r="AS852" s="86"/>
      <c r="AT852" s="86"/>
      <c r="AU852" s="86"/>
      <c r="AV852" s="86"/>
      <c r="AW852" s="86"/>
      <c r="AX852" s="86"/>
      <c r="AY852" s="86"/>
      <c r="AZ852" s="86"/>
      <c r="BA852" s="86"/>
      <c r="BB852" s="86"/>
      <c r="BC852" s="86"/>
      <c r="BD852" s="86"/>
      <c r="BE852" s="86"/>
      <c r="BF852" s="86"/>
      <c r="BG852" s="86"/>
    </row>
    <row r="853" spans="1:59" s="88" customFormat="1" x14ac:dyDescent="0.2">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6"/>
      <c r="AC853" s="126"/>
      <c r="AD853" s="126"/>
      <c r="AE853" s="125"/>
      <c r="AF853" s="125"/>
      <c r="AG853" s="125"/>
      <c r="AH853" s="125"/>
      <c r="AI853" s="125"/>
      <c r="AJ853" s="125"/>
      <c r="AK853" s="125"/>
      <c r="AL853" s="125"/>
      <c r="AM853" s="125"/>
      <c r="AP853" s="86"/>
      <c r="AQ853" s="86"/>
      <c r="AR853" s="86"/>
      <c r="AS853" s="86"/>
      <c r="AT853" s="86"/>
      <c r="AU853" s="86"/>
      <c r="AV853" s="86"/>
      <c r="AW853" s="86"/>
      <c r="AX853" s="86"/>
      <c r="AY853" s="86"/>
      <c r="AZ853" s="86"/>
      <c r="BA853" s="86"/>
      <c r="BB853" s="86"/>
      <c r="BC853" s="86"/>
      <c r="BD853" s="86"/>
      <c r="BE853" s="86"/>
      <c r="BF853" s="86"/>
      <c r="BG853" s="86"/>
    </row>
    <row r="854" spans="1:59" s="88" customFormat="1" x14ac:dyDescent="0.2">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6"/>
      <c r="AC854" s="126"/>
      <c r="AD854" s="126"/>
      <c r="AE854" s="125"/>
      <c r="AF854" s="125"/>
      <c r="AG854" s="125"/>
      <c r="AH854" s="125"/>
      <c r="AI854" s="125"/>
      <c r="AJ854" s="125"/>
      <c r="AK854" s="125"/>
      <c r="AL854" s="125"/>
      <c r="AM854" s="125"/>
      <c r="AP854" s="86"/>
      <c r="AQ854" s="86"/>
      <c r="AR854" s="86"/>
      <c r="AS854" s="86"/>
      <c r="AT854" s="86"/>
      <c r="AU854" s="86"/>
      <c r="AV854" s="86"/>
      <c r="AW854" s="86"/>
      <c r="AX854" s="86"/>
      <c r="AY854" s="86"/>
      <c r="AZ854" s="86"/>
      <c r="BA854" s="86"/>
      <c r="BB854" s="86"/>
      <c r="BC854" s="86"/>
      <c r="BD854" s="86"/>
      <c r="BE854" s="86"/>
      <c r="BF854" s="86"/>
      <c r="BG854" s="86"/>
    </row>
    <row r="855" spans="1:59" s="88" customFormat="1" x14ac:dyDescent="0.2">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6"/>
      <c r="AC855" s="126"/>
      <c r="AD855" s="126"/>
      <c r="AE855" s="125"/>
      <c r="AF855" s="125"/>
      <c r="AG855" s="125"/>
      <c r="AH855" s="125"/>
      <c r="AI855" s="125"/>
      <c r="AJ855" s="125"/>
      <c r="AK855" s="125"/>
      <c r="AL855" s="125"/>
      <c r="AM855" s="125"/>
      <c r="AP855" s="86"/>
      <c r="AQ855" s="86"/>
      <c r="AR855" s="86"/>
      <c r="AS855" s="86"/>
      <c r="AT855" s="86"/>
      <c r="AU855" s="86"/>
      <c r="AV855" s="86"/>
      <c r="AW855" s="86"/>
      <c r="AX855" s="86"/>
      <c r="AY855" s="86"/>
      <c r="AZ855" s="86"/>
      <c r="BA855" s="86"/>
      <c r="BB855" s="86"/>
      <c r="BC855" s="86"/>
      <c r="BD855" s="86"/>
      <c r="BE855" s="86"/>
      <c r="BF855" s="86"/>
      <c r="BG855" s="86"/>
    </row>
    <row r="856" spans="1:59" s="88" customFormat="1" x14ac:dyDescent="0.2">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6"/>
      <c r="AC856" s="126"/>
      <c r="AD856" s="126"/>
      <c r="AE856" s="125"/>
      <c r="AF856" s="125"/>
      <c r="AG856" s="125"/>
      <c r="AH856" s="125"/>
      <c r="AI856" s="125"/>
      <c r="AJ856" s="125"/>
      <c r="AK856" s="125"/>
      <c r="AL856" s="125"/>
      <c r="AM856" s="125"/>
      <c r="AP856" s="86"/>
      <c r="AQ856" s="86"/>
      <c r="AR856" s="86"/>
      <c r="AS856" s="86"/>
      <c r="AT856" s="86"/>
      <c r="AU856" s="86"/>
      <c r="AV856" s="86"/>
      <c r="AW856" s="86"/>
      <c r="AX856" s="86"/>
      <c r="AY856" s="86"/>
      <c r="AZ856" s="86"/>
      <c r="BA856" s="86"/>
      <c r="BB856" s="86"/>
      <c r="BC856" s="86"/>
      <c r="BD856" s="86"/>
      <c r="BE856" s="86"/>
      <c r="BF856" s="86"/>
      <c r="BG856" s="86"/>
    </row>
    <row r="857" spans="1:59" s="88" customFormat="1" x14ac:dyDescent="0.2">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6"/>
      <c r="AC857" s="126"/>
      <c r="AD857" s="126"/>
      <c r="AE857" s="125"/>
      <c r="AF857" s="125"/>
      <c r="AG857" s="125"/>
      <c r="AH857" s="125"/>
      <c r="AI857" s="125"/>
      <c r="AJ857" s="125"/>
      <c r="AK857" s="125"/>
      <c r="AL857" s="125"/>
      <c r="AM857" s="125"/>
      <c r="AP857" s="86"/>
      <c r="AQ857" s="86"/>
      <c r="AR857" s="86"/>
      <c r="AS857" s="86"/>
      <c r="AT857" s="86"/>
      <c r="AU857" s="86"/>
      <c r="AV857" s="86"/>
      <c r="AW857" s="86"/>
      <c r="AX857" s="86"/>
      <c r="AY857" s="86"/>
      <c r="AZ857" s="86"/>
      <c r="BA857" s="86"/>
      <c r="BB857" s="86"/>
      <c r="BC857" s="86"/>
      <c r="BD857" s="86"/>
      <c r="BE857" s="86"/>
      <c r="BF857" s="86"/>
      <c r="BG857" s="86"/>
    </row>
    <row r="858" spans="1:59" s="88" customFormat="1" x14ac:dyDescent="0.2">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6"/>
      <c r="AC858" s="126"/>
      <c r="AD858" s="126"/>
      <c r="AE858" s="125"/>
      <c r="AF858" s="125"/>
      <c r="AG858" s="125"/>
      <c r="AH858" s="125"/>
      <c r="AI858" s="125"/>
      <c r="AJ858" s="125"/>
      <c r="AK858" s="125"/>
      <c r="AL858" s="125"/>
      <c r="AM858" s="125"/>
      <c r="AP858" s="86"/>
      <c r="AQ858" s="86"/>
      <c r="AR858" s="86"/>
      <c r="AS858" s="86"/>
      <c r="AT858" s="86"/>
      <c r="AU858" s="86"/>
      <c r="AV858" s="86"/>
      <c r="AW858" s="86"/>
      <c r="AX858" s="86"/>
      <c r="AY858" s="86"/>
      <c r="AZ858" s="86"/>
      <c r="BA858" s="86"/>
      <c r="BB858" s="86"/>
      <c r="BC858" s="86"/>
      <c r="BD858" s="86"/>
      <c r="BE858" s="86"/>
      <c r="BF858" s="86"/>
      <c r="BG858" s="86"/>
    </row>
    <row r="859" spans="1:59" s="88" customFormat="1" x14ac:dyDescent="0.2">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6"/>
      <c r="AC859" s="126"/>
      <c r="AD859" s="126"/>
      <c r="AE859" s="125"/>
      <c r="AF859" s="125"/>
      <c r="AG859" s="125"/>
      <c r="AH859" s="125"/>
      <c r="AI859" s="125"/>
      <c r="AJ859" s="125"/>
      <c r="AK859" s="125"/>
      <c r="AL859" s="125"/>
      <c r="AM859" s="125"/>
      <c r="AP859" s="86"/>
      <c r="AQ859" s="86"/>
      <c r="AR859" s="86"/>
      <c r="AS859" s="86"/>
      <c r="AT859" s="86"/>
      <c r="AU859" s="86"/>
      <c r="AV859" s="86"/>
      <c r="AW859" s="86"/>
      <c r="AX859" s="86"/>
      <c r="AY859" s="86"/>
      <c r="AZ859" s="86"/>
      <c r="BA859" s="86"/>
      <c r="BB859" s="86"/>
      <c r="BC859" s="86"/>
      <c r="BD859" s="86"/>
      <c r="BE859" s="86"/>
      <c r="BF859" s="86"/>
      <c r="BG859" s="86"/>
    </row>
    <row r="860" spans="1:59" s="88" customFormat="1" x14ac:dyDescent="0.2">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6"/>
      <c r="AC860" s="126"/>
      <c r="AD860" s="126"/>
      <c r="AE860" s="125"/>
      <c r="AF860" s="125"/>
      <c r="AG860" s="125"/>
      <c r="AH860" s="125"/>
      <c r="AI860" s="125"/>
      <c r="AJ860" s="125"/>
      <c r="AK860" s="125"/>
      <c r="AL860" s="125"/>
      <c r="AM860" s="125"/>
      <c r="AP860" s="86"/>
      <c r="AQ860" s="86"/>
      <c r="AR860" s="86"/>
      <c r="AS860" s="86"/>
      <c r="AT860" s="86"/>
      <c r="AU860" s="86"/>
      <c r="AV860" s="86"/>
      <c r="AW860" s="86"/>
      <c r="AX860" s="86"/>
      <c r="AY860" s="86"/>
      <c r="AZ860" s="86"/>
      <c r="BA860" s="86"/>
      <c r="BB860" s="86"/>
      <c r="BC860" s="86"/>
      <c r="BD860" s="86"/>
      <c r="BE860" s="86"/>
      <c r="BF860" s="86"/>
      <c r="BG860" s="86"/>
    </row>
    <row r="861" spans="1:59" s="88" customFormat="1" x14ac:dyDescent="0.2">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6"/>
      <c r="AC861" s="126"/>
      <c r="AD861" s="126"/>
      <c r="AE861" s="125"/>
      <c r="AF861" s="125"/>
      <c r="AG861" s="125"/>
      <c r="AH861" s="125"/>
      <c r="AI861" s="125"/>
      <c r="AJ861" s="125"/>
      <c r="AK861" s="125"/>
      <c r="AL861" s="125"/>
      <c r="AM861" s="125"/>
      <c r="AP861" s="86"/>
      <c r="AQ861" s="86"/>
      <c r="AR861" s="86"/>
      <c r="AS861" s="86"/>
      <c r="AT861" s="86"/>
      <c r="AU861" s="86"/>
      <c r="AV861" s="86"/>
      <c r="AW861" s="86"/>
      <c r="AX861" s="86"/>
      <c r="AY861" s="86"/>
      <c r="AZ861" s="86"/>
      <c r="BA861" s="86"/>
      <c r="BB861" s="86"/>
      <c r="BC861" s="86"/>
      <c r="BD861" s="86"/>
      <c r="BE861" s="86"/>
      <c r="BF861" s="86"/>
      <c r="BG861" s="86"/>
    </row>
    <row r="862" spans="1:59" s="88" customFormat="1" x14ac:dyDescent="0.2">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6"/>
      <c r="AC862" s="126"/>
      <c r="AD862" s="126"/>
      <c r="AE862" s="125"/>
      <c r="AF862" s="125"/>
      <c r="AG862" s="125"/>
      <c r="AH862" s="125"/>
      <c r="AI862" s="125"/>
      <c r="AJ862" s="125"/>
      <c r="AK862" s="125"/>
      <c r="AL862" s="125"/>
      <c r="AM862" s="125"/>
      <c r="AP862" s="86"/>
      <c r="AQ862" s="86"/>
      <c r="AR862" s="86"/>
      <c r="AS862" s="86"/>
      <c r="AT862" s="86"/>
      <c r="AU862" s="86"/>
      <c r="AV862" s="86"/>
      <c r="AW862" s="86"/>
      <c r="AX862" s="86"/>
      <c r="AY862" s="86"/>
      <c r="AZ862" s="86"/>
      <c r="BA862" s="86"/>
      <c r="BB862" s="86"/>
      <c r="BC862" s="86"/>
      <c r="BD862" s="86"/>
      <c r="BE862" s="86"/>
      <c r="BF862" s="86"/>
      <c r="BG862" s="86"/>
    </row>
    <row r="863" spans="1:59" s="88" customFormat="1" x14ac:dyDescent="0.2">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6"/>
      <c r="AC863" s="126"/>
      <c r="AD863" s="126"/>
      <c r="AE863" s="125"/>
      <c r="AF863" s="125"/>
      <c r="AG863" s="125"/>
      <c r="AH863" s="125"/>
      <c r="AI863" s="125"/>
      <c r="AJ863" s="125"/>
      <c r="AK863" s="125"/>
      <c r="AL863" s="125"/>
      <c r="AM863" s="125"/>
      <c r="AP863" s="86"/>
      <c r="AQ863" s="86"/>
      <c r="AR863" s="86"/>
      <c r="AS863" s="86"/>
      <c r="AT863" s="86"/>
      <c r="AU863" s="86"/>
      <c r="AV863" s="86"/>
      <c r="AW863" s="86"/>
      <c r="AX863" s="86"/>
      <c r="AY863" s="86"/>
      <c r="AZ863" s="86"/>
      <c r="BA863" s="86"/>
      <c r="BB863" s="86"/>
      <c r="BC863" s="86"/>
      <c r="BD863" s="86"/>
      <c r="BE863" s="86"/>
      <c r="BF863" s="86"/>
      <c r="BG863" s="86"/>
    </row>
    <row r="864" spans="1:59" s="88" customFormat="1" x14ac:dyDescent="0.2">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6"/>
      <c r="AC864" s="126"/>
      <c r="AD864" s="126"/>
      <c r="AE864" s="125"/>
      <c r="AF864" s="125"/>
      <c r="AG864" s="125"/>
      <c r="AH864" s="125"/>
      <c r="AI864" s="125"/>
      <c r="AJ864" s="125"/>
      <c r="AK864" s="125"/>
      <c r="AL864" s="125"/>
      <c r="AM864" s="125"/>
      <c r="AP864" s="86"/>
      <c r="AQ864" s="86"/>
      <c r="AR864" s="86"/>
      <c r="AS864" s="86"/>
      <c r="AT864" s="86"/>
      <c r="AU864" s="86"/>
      <c r="AV864" s="86"/>
      <c r="AW864" s="86"/>
      <c r="AX864" s="86"/>
      <c r="AY864" s="86"/>
      <c r="AZ864" s="86"/>
      <c r="BA864" s="86"/>
      <c r="BB864" s="86"/>
      <c r="BC864" s="86"/>
      <c r="BD864" s="86"/>
      <c r="BE864" s="86"/>
      <c r="BF864" s="86"/>
      <c r="BG864" s="86"/>
    </row>
    <row r="865" spans="1:59" s="88" customFormat="1" x14ac:dyDescent="0.2">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6"/>
      <c r="AC865" s="126"/>
      <c r="AD865" s="126"/>
      <c r="AE865" s="125"/>
      <c r="AF865" s="125"/>
      <c r="AG865" s="125"/>
      <c r="AH865" s="125"/>
      <c r="AI865" s="125"/>
      <c r="AJ865" s="125"/>
      <c r="AK865" s="125"/>
      <c r="AL865" s="125"/>
      <c r="AM865" s="125"/>
      <c r="AP865" s="86"/>
      <c r="AQ865" s="86"/>
      <c r="AR865" s="86"/>
      <c r="AS865" s="86"/>
      <c r="AT865" s="86"/>
      <c r="AU865" s="86"/>
      <c r="AV865" s="86"/>
      <c r="AW865" s="86"/>
      <c r="AX865" s="86"/>
      <c r="AY865" s="86"/>
      <c r="AZ865" s="86"/>
      <c r="BA865" s="86"/>
      <c r="BB865" s="86"/>
      <c r="BC865" s="86"/>
      <c r="BD865" s="86"/>
      <c r="BE865" s="86"/>
      <c r="BF865" s="86"/>
      <c r="BG865" s="86"/>
    </row>
    <row r="866" spans="1:59" s="88" customFormat="1" x14ac:dyDescent="0.2">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6"/>
      <c r="AC866" s="126"/>
      <c r="AD866" s="126"/>
      <c r="AE866" s="125"/>
      <c r="AF866" s="125"/>
      <c r="AG866" s="125"/>
      <c r="AH866" s="125"/>
      <c r="AI866" s="125"/>
      <c r="AJ866" s="125"/>
      <c r="AK866" s="125"/>
      <c r="AL866" s="125"/>
      <c r="AM866" s="125"/>
      <c r="AP866" s="86"/>
      <c r="AQ866" s="86"/>
      <c r="AR866" s="86"/>
      <c r="AS866" s="86"/>
      <c r="AT866" s="86"/>
      <c r="AU866" s="86"/>
      <c r="AV866" s="86"/>
      <c r="AW866" s="86"/>
      <c r="AX866" s="86"/>
      <c r="AY866" s="86"/>
      <c r="AZ866" s="86"/>
      <c r="BA866" s="86"/>
      <c r="BB866" s="86"/>
      <c r="BC866" s="86"/>
      <c r="BD866" s="86"/>
      <c r="BE866" s="86"/>
      <c r="BF866" s="86"/>
      <c r="BG866" s="86"/>
    </row>
    <row r="867" spans="1:59" s="88" customFormat="1" x14ac:dyDescent="0.2">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6"/>
      <c r="AC867" s="126"/>
      <c r="AD867" s="126"/>
      <c r="AE867" s="125"/>
      <c r="AF867" s="125"/>
      <c r="AG867" s="125"/>
      <c r="AH867" s="125"/>
      <c r="AI867" s="125"/>
      <c r="AJ867" s="125"/>
      <c r="AK867" s="125"/>
      <c r="AL867" s="125"/>
      <c r="AM867" s="125"/>
      <c r="AP867" s="86"/>
      <c r="AQ867" s="86"/>
      <c r="AR867" s="86"/>
      <c r="AS867" s="86"/>
      <c r="AT867" s="86"/>
      <c r="AU867" s="86"/>
      <c r="AV867" s="86"/>
      <c r="AW867" s="86"/>
      <c r="AX867" s="86"/>
      <c r="AY867" s="86"/>
      <c r="AZ867" s="86"/>
      <c r="BA867" s="86"/>
      <c r="BB867" s="86"/>
      <c r="BC867" s="86"/>
      <c r="BD867" s="86"/>
      <c r="BE867" s="86"/>
      <c r="BF867" s="86"/>
      <c r="BG867" s="86"/>
    </row>
    <row r="868" spans="1:59" s="88" customFormat="1" x14ac:dyDescent="0.2">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6"/>
      <c r="AC868" s="126"/>
      <c r="AD868" s="126"/>
      <c r="AE868" s="125"/>
      <c r="AF868" s="125"/>
      <c r="AG868" s="125"/>
      <c r="AH868" s="125"/>
      <c r="AI868" s="125"/>
      <c r="AJ868" s="125"/>
      <c r="AK868" s="125"/>
      <c r="AL868" s="125"/>
      <c r="AM868" s="125"/>
      <c r="AP868" s="86"/>
      <c r="AQ868" s="86"/>
      <c r="AR868" s="86"/>
      <c r="AS868" s="86"/>
      <c r="AT868" s="86"/>
      <c r="AU868" s="86"/>
      <c r="AV868" s="86"/>
      <c r="AW868" s="86"/>
      <c r="AX868" s="86"/>
      <c r="AY868" s="86"/>
      <c r="AZ868" s="86"/>
      <c r="BA868" s="86"/>
      <c r="BB868" s="86"/>
      <c r="BC868" s="86"/>
      <c r="BD868" s="86"/>
      <c r="BE868" s="86"/>
      <c r="BF868" s="86"/>
      <c r="BG868" s="86"/>
    </row>
    <row r="869" spans="1:59" s="88" customFormat="1" x14ac:dyDescent="0.2">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6"/>
      <c r="AC869" s="126"/>
      <c r="AD869" s="126"/>
      <c r="AE869" s="125"/>
      <c r="AF869" s="125"/>
      <c r="AG869" s="125"/>
      <c r="AH869" s="125"/>
      <c r="AI869" s="125"/>
      <c r="AJ869" s="125"/>
      <c r="AK869" s="125"/>
      <c r="AL869" s="125"/>
      <c r="AM869" s="125"/>
      <c r="AP869" s="86"/>
      <c r="AQ869" s="86"/>
      <c r="AR869" s="86"/>
      <c r="AS869" s="86"/>
      <c r="AT869" s="86"/>
      <c r="AU869" s="86"/>
      <c r="AV869" s="86"/>
      <c r="AW869" s="86"/>
      <c r="AX869" s="86"/>
      <c r="AY869" s="86"/>
      <c r="AZ869" s="86"/>
      <c r="BA869" s="86"/>
      <c r="BB869" s="86"/>
      <c r="BC869" s="86"/>
      <c r="BD869" s="86"/>
      <c r="BE869" s="86"/>
      <c r="BF869" s="86"/>
      <c r="BG869" s="86"/>
    </row>
    <row r="870" spans="1:59" s="88" customFormat="1" x14ac:dyDescent="0.2">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6"/>
      <c r="AC870" s="126"/>
      <c r="AD870" s="126"/>
      <c r="AE870" s="125"/>
      <c r="AF870" s="125"/>
      <c r="AG870" s="125"/>
      <c r="AH870" s="125"/>
      <c r="AI870" s="125"/>
      <c r="AJ870" s="125"/>
      <c r="AK870" s="125"/>
      <c r="AL870" s="125"/>
      <c r="AM870" s="125"/>
      <c r="AP870" s="86"/>
      <c r="AQ870" s="86"/>
      <c r="AR870" s="86"/>
      <c r="AS870" s="86"/>
      <c r="AT870" s="86"/>
      <c r="AU870" s="86"/>
      <c r="AV870" s="86"/>
      <c r="AW870" s="86"/>
      <c r="AX870" s="86"/>
      <c r="AY870" s="86"/>
      <c r="AZ870" s="86"/>
      <c r="BA870" s="86"/>
      <c r="BB870" s="86"/>
      <c r="BC870" s="86"/>
      <c r="BD870" s="86"/>
      <c r="BE870" s="86"/>
      <c r="BF870" s="86"/>
      <c r="BG870" s="86"/>
    </row>
    <row r="871" spans="1:59" s="88" customFormat="1" x14ac:dyDescent="0.2">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6"/>
      <c r="AC871" s="126"/>
      <c r="AD871" s="126"/>
      <c r="AE871" s="125"/>
      <c r="AF871" s="125"/>
      <c r="AG871" s="125"/>
      <c r="AH871" s="125"/>
      <c r="AI871" s="125"/>
      <c r="AJ871" s="125"/>
      <c r="AK871" s="125"/>
      <c r="AL871" s="125"/>
      <c r="AM871" s="125"/>
      <c r="AP871" s="86"/>
      <c r="AQ871" s="86"/>
      <c r="AR871" s="86"/>
      <c r="AS871" s="86"/>
      <c r="AT871" s="86"/>
      <c r="AU871" s="86"/>
      <c r="AV871" s="86"/>
      <c r="AW871" s="86"/>
      <c r="AX871" s="86"/>
      <c r="AY871" s="86"/>
      <c r="AZ871" s="86"/>
      <c r="BA871" s="86"/>
      <c r="BB871" s="86"/>
      <c r="BC871" s="86"/>
      <c r="BD871" s="86"/>
      <c r="BE871" s="86"/>
      <c r="BF871" s="86"/>
      <c r="BG871" s="86"/>
    </row>
    <row r="872" spans="1:59" s="88" customFormat="1" x14ac:dyDescent="0.2">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6"/>
      <c r="AC872" s="126"/>
      <c r="AD872" s="126"/>
      <c r="AE872" s="125"/>
      <c r="AF872" s="125"/>
      <c r="AG872" s="125"/>
      <c r="AH872" s="125"/>
      <c r="AI872" s="125"/>
      <c r="AJ872" s="125"/>
      <c r="AK872" s="125"/>
      <c r="AL872" s="125"/>
      <c r="AM872" s="125"/>
      <c r="AP872" s="86"/>
      <c r="AQ872" s="86"/>
      <c r="AR872" s="86"/>
      <c r="AS872" s="86"/>
      <c r="AT872" s="86"/>
      <c r="AU872" s="86"/>
      <c r="AV872" s="86"/>
      <c r="AW872" s="86"/>
      <c r="AX872" s="86"/>
      <c r="AY872" s="86"/>
      <c r="AZ872" s="86"/>
      <c r="BA872" s="86"/>
      <c r="BB872" s="86"/>
      <c r="BC872" s="86"/>
      <c r="BD872" s="86"/>
      <c r="BE872" s="86"/>
      <c r="BF872" s="86"/>
      <c r="BG872" s="86"/>
    </row>
    <row r="873" spans="1:59" s="88" customFormat="1" x14ac:dyDescent="0.2">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6"/>
      <c r="AC873" s="126"/>
      <c r="AD873" s="126"/>
      <c r="AE873" s="125"/>
      <c r="AF873" s="125"/>
      <c r="AG873" s="125"/>
      <c r="AH873" s="125"/>
      <c r="AI873" s="125"/>
      <c r="AJ873" s="125"/>
      <c r="AK873" s="125"/>
      <c r="AL873" s="125"/>
      <c r="AM873" s="125"/>
      <c r="AP873" s="86"/>
      <c r="AQ873" s="86"/>
      <c r="AR873" s="86"/>
      <c r="AS873" s="86"/>
      <c r="AT873" s="86"/>
      <c r="AU873" s="86"/>
      <c r="AV873" s="86"/>
      <c r="AW873" s="86"/>
      <c r="AX873" s="86"/>
      <c r="AY873" s="86"/>
      <c r="AZ873" s="86"/>
      <c r="BA873" s="86"/>
      <c r="BB873" s="86"/>
      <c r="BC873" s="86"/>
      <c r="BD873" s="86"/>
      <c r="BE873" s="86"/>
      <c r="BF873" s="86"/>
      <c r="BG873" s="86"/>
    </row>
    <row r="874" spans="1:59" s="88" customFormat="1" x14ac:dyDescent="0.2">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6"/>
      <c r="AC874" s="126"/>
      <c r="AD874" s="126"/>
      <c r="AE874" s="125"/>
      <c r="AF874" s="125"/>
      <c r="AG874" s="125"/>
      <c r="AH874" s="125"/>
      <c r="AI874" s="125"/>
      <c r="AJ874" s="125"/>
      <c r="AK874" s="125"/>
      <c r="AL874" s="125"/>
      <c r="AM874" s="125"/>
      <c r="AP874" s="86"/>
      <c r="AQ874" s="86"/>
      <c r="AR874" s="86"/>
      <c r="AS874" s="86"/>
      <c r="AT874" s="86"/>
      <c r="AU874" s="86"/>
      <c r="AV874" s="86"/>
      <c r="AW874" s="86"/>
      <c r="AX874" s="86"/>
      <c r="AY874" s="86"/>
      <c r="AZ874" s="86"/>
      <c r="BA874" s="86"/>
      <c r="BB874" s="86"/>
      <c r="BC874" s="86"/>
      <c r="BD874" s="86"/>
      <c r="BE874" s="86"/>
      <c r="BF874" s="86"/>
      <c r="BG874" s="86"/>
    </row>
    <row r="875" spans="1:59" s="88" customFormat="1" x14ac:dyDescent="0.2">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6"/>
      <c r="AC875" s="126"/>
      <c r="AD875" s="126"/>
      <c r="AE875" s="125"/>
      <c r="AF875" s="125"/>
      <c r="AG875" s="125"/>
      <c r="AH875" s="125"/>
      <c r="AI875" s="125"/>
      <c r="AJ875" s="125"/>
      <c r="AK875" s="125"/>
      <c r="AL875" s="125"/>
      <c r="AM875" s="125"/>
      <c r="AP875" s="86"/>
      <c r="AQ875" s="86"/>
      <c r="AR875" s="86"/>
      <c r="AS875" s="86"/>
      <c r="AT875" s="86"/>
      <c r="AU875" s="86"/>
      <c r="AV875" s="86"/>
      <c r="AW875" s="86"/>
      <c r="AX875" s="86"/>
      <c r="AY875" s="86"/>
      <c r="AZ875" s="86"/>
      <c r="BA875" s="86"/>
      <c r="BB875" s="86"/>
      <c r="BC875" s="86"/>
      <c r="BD875" s="86"/>
      <c r="BE875" s="86"/>
      <c r="BF875" s="86"/>
      <c r="BG875" s="86"/>
    </row>
    <row r="876" spans="1:59" s="88" customFormat="1" x14ac:dyDescent="0.2">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6"/>
      <c r="AC876" s="126"/>
      <c r="AD876" s="126"/>
      <c r="AE876" s="125"/>
      <c r="AF876" s="125"/>
      <c r="AG876" s="125"/>
      <c r="AH876" s="125"/>
      <c r="AI876" s="125"/>
      <c r="AJ876" s="125"/>
      <c r="AK876" s="125"/>
      <c r="AL876" s="125"/>
      <c r="AM876" s="125"/>
      <c r="AP876" s="86"/>
      <c r="AQ876" s="86"/>
      <c r="AR876" s="86"/>
      <c r="AS876" s="86"/>
      <c r="AT876" s="86"/>
      <c r="AU876" s="86"/>
      <c r="AV876" s="86"/>
      <c r="AW876" s="86"/>
      <c r="AX876" s="86"/>
      <c r="AY876" s="86"/>
      <c r="AZ876" s="86"/>
      <c r="BA876" s="86"/>
      <c r="BB876" s="86"/>
      <c r="BC876" s="86"/>
      <c r="BD876" s="86"/>
      <c r="BE876" s="86"/>
      <c r="BF876" s="86"/>
      <c r="BG876" s="86"/>
    </row>
    <row r="877" spans="1:59" s="88" customFormat="1" x14ac:dyDescent="0.2">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6"/>
      <c r="AC877" s="126"/>
      <c r="AD877" s="126"/>
      <c r="AE877" s="125"/>
      <c r="AF877" s="125"/>
      <c r="AG877" s="125"/>
      <c r="AH877" s="125"/>
      <c r="AI877" s="125"/>
      <c r="AJ877" s="125"/>
      <c r="AK877" s="125"/>
      <c r="AL877" s="125"/>
      <c r="AM877" s="125"/>
      <c r="AP877" s="86"/>
      <c r="AQ877" s="86"/>
      <c r="AR877" s="86"/>
      <c r="AS877" s="86"/>
      <c r="AT877" s="86"/>
      <c r="AU877" s="86"/>
      <c r="AV877" s="86"/>
      <c r="AW877" s="86"/>
      <c r="AX877" s="86"/>
      <c r="AY877" s="86"/>
      <c r="AZ877" s="86"/>
      <c r="BA877" s="86"/>
      <c r="BB877" s="86"/>
      <c r="BC877" s="86"/>
      <c r="BD877" s="86"/>
      <c r="BE877" s="86"/>
      <c r="BF877" s="86"/>
      <c r="BG877" s="86"/>
    </row>
    <row r="878" spans="1:59" s="88" customFormat="1" x14ac:dyDescent="0.2">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6"/>
      <c r="AC878" s="126"/>
      <c r="AD878" s="126"/>
      <c r="AE878" s="125"/>
      <c r="AF878" s="125"/>
      <c r="AG878" s="125"/>
      <c r="AH878" s="125"/>
      <c r="AI878" s="125"/>
      <c r="AJ878" s="125"/>
      <c r="AK878" s="125"/>
      <c r="AL878" s="125"/>
      <c r="AM878" s="125"/>
      <c r="AP878" s="86"/>
      <c r="AQ878" s="86"/>
      <c r="AR878" s="86"/>
      <c r="AS878" s="86"/>
      <c r="AT878" s="86"/>
      <c r="AU878" s="86"/>
      <c r="AV878" s="86"/>
      <c r="AW878" s="86"/>
      <c r="AX878" s="86"/>
      <c r="AY878" s="86"/>
      <c r="AZ878" s="86"/>
      <c r="BA878" s="86"/>
      <c r="BB878" s="86"/>
      <c r="BC878" s="86"/>
      <c r="BD878" s="86"/>
      <c r="BE878" s="86"/>
      <c r="BF878" s="86"/>
      <c r="BG878" s="86"/>
    </row>
    <row r="879" spans="1:59" s="88" customFormat="1" x14ac:dyDescent="0.2">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6"/>
      <c r="AC879" s="126"/>
      <c r="AD879" s="126"/>
      <c r="AE879" s="125"/>
      <c r="AF879" s="125"/>
      <c r="AG879" s="125"/>
      <c r="AH879" s="125"/>
      <c r="AI879" s="125"/>
      <c r="AJ879" s="125"/>
      <c r="AK879" s="125"/>
      <c r="AL879" s="125"/>
      <c r="AM879" s="125"/>
      <c r="AP879" s="86"/>
      <c r="AQ879" s="86"/>
      <c r="AR879" s="86"/>
      <c r="AS879" s="86"/>
      <c r="AT879" s="86"/>
      <c r="AU879" s="86"/>
      <c r="AV879" s="86"/>
      <c r="AW879" s="86"/>
      <c r="AX879" s="86"/>
      <c r="AY879" s="86"/>
      <c r="AZ879" s="86"/>
      <c r="BA879" s="86"/>
      <c r="BB879" s="86"/>
      <c r="BC879" s="86"/>
      <c r="BD879" s="86"/>
      <c r="BE879" s="86"/>
      <c r="BF879" s="86"/>
      <c r="BG879" s="86"/>
    </row>
    <row r="880" spans="1:59" s="88" customFormat="1" x14ac:dyDescent="0.2">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6"/>
      <c r="AC880" s="126"/>
      <c r="AD880" s="126"/>
      <c r="AE880" s="125"/>
      <c r="AF880" s="125"/>
      <c r="AG880" s="125"/>
      <c r="AH880" s="125"/>
      <c r="AI880" s="125"/>
      <c r="AJ880" s="125"/>
      <c r="AK880" s="125"/>
      <c r="AL880" s="125"/>
      <c r="AM880" s="125"/>
      <c r="AP880" s="86"/>
      <c r="AQ880" s="86"/>
      <c r="AR880" s="86"/>
      <c r="AS880" s="86"/>
      <c r="AT880" s="86"/>
      <c r="AU880" s="86"/>
      <c r="AV880" s="86"/>
      <c r="AW880" s="86"/>
      <c r="AX880" s="86"/>
      <c r="AY880" s="86"/>
      <c r="AZ880" s="86"/>
      <c r="BA880" s="86"/>
      <c r="BB880" s="86"/>
      <c r="BC880" s="86"/>
      <c r="BD880" s="86"/>
      <c r="BE880" s="86"/>
      <c r="BF880" s="86"/>
      <c r="BG880" s="86"/>
    </row>
    <row r="881" spans="1:59" s="88" customFormat="1" x14ac:dyDescent="0.2">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6"/>
      <c r="AC881" s="126"/>
      <c r="AD881" s="126"/>
      <c r="AE881" s="125"/>
      <c r="AF881" s="125"/>
      <c r="AG881" s="125"/>
      <c r="AH881" s="125"/>
      <c r="AI881" s="125"/>
      <c r="AJ881" s="125"/>
      <c r="AK881" s="125"/>
      <c r="AL881" s="125"/>
      <c r="AM881" s="125"/>
      <c r="AP881" s="86"/>
      <c r="AQ881" s="86"/>
      <c r="AR881" s="86"/>
      <c r="AS881" s="86"/>
      <c r="AT881" s="86"/>
      <c r="AU881" s="86"/>
      <c r="AV881" s="86"/>
      <c r="AW881" s="86"/>
      <c r="AX881" s="86"/>
      <c r="AY881" s="86"/>
      <c r="AZ881" s="86"/>
      <c r="BA881" s="86"/>
      <c r="BB881" s="86"/>
      <c r="BC881" s="86"/>
      <c r="BD881" s="86"/>
      <c r="BE881" s="86"/>
      <c r="BF881" s="86"/>
      <c r="BG881" s="86"/>
    </row>
    <row r="882" spans="1:59" s="88" customFormat="1" x14ac:dyDescent="0.2">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6"/>
      <c r="AC882" s="126"/>
      <c r="AD882" s="126"/>
      <c r="AE882" s="125"/>
      <c r="AF882" s="125"/>
      <c r="AG882" s="125"/>
      <c r="AH882" s="125"/>
      <c r="AI882" s="125"/>
      <c r="AJ882" s="125"/>
      <c r="AK882" s="125"/>
      <c r="AL882" s="125"/>
      <c r="AM882" s="125"/>
      <c r="AP882" s="86"/>
      <c r="AQ882" s="86"/>
      <c r="AR882" s="86"/>
      <c r="AS882" s="86"/>
      <c r="AT882" s="86"/>
      <c r="AU882" s="86"/>
      <c r="AV882" s="86"/>
      <c r="AW882" s="86"/>
      <c r="AX882" s="86"/>
      <c r="AY882" s="86"/>
      <c r="AZ882" s="86"/>
      <c r="BA882" s="86"/>
      <c r="BB882" s="86"/>
      <c r="BC882" s="86"/>
      <c r="BD882" s="86"/>
      <c r="BE882" s="86"/>
      <c r="BF882" s="86"/>
      <c r="BG882" s="86"/>
    </row>
    <row r="883" spans="1:59" s="88" customFormat="1" x14ac:dyDescent="0.2">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6"/>
      <c r="AC883" s="126"/>
      <c r="AD883" s="126"/>
      <c r="AE883" s="125"/>
      <c r="AF883" s="125"/>
      <c r="AG883" s="125"/>
      <c r="AH883" s="125"/>
      <c r="AI883" s="125"/>
      <c r="AJ883" s="125"/>
      <c r="AK883" s="125"/>
      <c r="AL883" s="125"/>
      <c r="AM883" s="125"/>
      <c r="AP883" s="86"/>
      <c r="AQ883" s="86"/>
      <c r="AR883" s="86"/>
      <c r="AS883" s="86"/>
      <c r="AT883" s="86"/>
      <c r="AU883" s="86"/>
      <c r="AV883" s="86"/>
      <c r="AW883" s="86"/>
      <c r="AX883" s="86"/>
      <c r="AY883" s="86"/>
      <c r="AZ883" s="86"/>
      <c r="BA883" s="86"/>
      <c r="BB883" s="86"/>
      <c r="BC883" s="86"/>
      <c r="BD883" s="86"/>
      <c r="BE883" s="86"/>
      <c r="BF883" s="86"/>
      <c r="BG883" s="86"/>
    </row>
    <row r="884" spans="1:59" s="88" customFormat="1" x14ac:dyDescent="0.2">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6"/>
      <c r="AC884" s="126"/>
      <c r="AD884" s="126"/>
      <c r="AE884" s="125"/>
      <c r="AF884" s="125"/>
      <c r="AG884" s="125"/>
      <c r="AH884" s="125"/>
      <c r="AI884" s="125"/>
      <c r="AJ884" s="125"/>
      <c r="AK884" s="125"/>
      <c r="AL884" s="125"/>
      <c r="AM884" s="125"/>
      <c r="AP884" s="86"/>
      <c r="AQ884" s="86"/>
      <c r="AR884" s="86"/>
      <c r="AS884" s="86"/>
      <c r="AT884" s="86"/>
      <c r="AU884" s="86"/>
      <c r="AV884" s="86"/>
      <c r="AW884" s="86"/>
      <c r="AX884" s="86"/>
      <c r="AY884" s="86"/>
      <c r="AZ884" s="86"/>
      <c r="BA884" s="86"/>
      <c r="BB884" s="86"/>
      <c r="BC884" s="86"/>
      <c r="BD884" s="86"/>
      <c r="BE884" s="86"/>
      <c r="BF884" s="86"/>
      <c r="BG884" s="86"/>
    </row>
    <row r="885" spans="1:59" s="88" customFormat="1" x14ac:dyDescent="0.2">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6"/>
      <c r="AC885" s="126"/>
      <c r="AD885" s="126"/>
      <c r="AE885" s="125"/>
      <c r="AF885" s="125"/>
      <c r="AG885" s="125"/>
      <c r="AH885" s="125"/>
      <c r="AI885" s="125"/>
      <c r="AJ885" s="125"/>
      <c r="AK885" s="125"/>
      <c r="AL885" s="125"/>
      <c r="AM885" s="125"/>
      <c r="AP885" s="86"/>
      <c r="AQ885" s="86"/>
      <c r="AR885" s="86"/>
      <c r="AS885" s="86"/>
      <c r="AT885" s="86"/>
      <c r="AU885" s="86"/>
      <c r="AV885" s="86"/>
      <c r="AW885" s="86"/>
      <c r="AX885" s="86"/>
      <c r="AY885" s="86"/>
      <c r="AZ885" s="86"/>
      <c r="BA885" s="86"/>
      <c r="BB885" s="86"/>
      <c r="BC885" s="86"/>
      <c r="BD885" s="86"/>
      <c r="BE885" s="86"/>
      <c r="BF885" s="86"/>
      <c r="BG885" s="86"/>
    </row>
    <row r="886" spans="1:59" s="88" customFormat="1" x14ac:dyDescent="0.2">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6"/>
      <c r="AC886" s="126"/>
      <c r="AD886" s="126"/>
      <c r="AE886" s="125"/>
      <c r="AF886" s="125"/>
      <c r="AG886" s="125"/>
      <c r="AH886" s="125"/>
      <c r="AI886" s="125"/>
      <c r="AJ886" s="125"/>
      <c r="AK886" s="125"/>
      <c r="AL886" s="125"/>
      <c r="AM886" s="125"/>
      <c r="AP886" s="86"/>
      <c r="AQ886" s="86"/>
      <c r="AR886" s="86"/>
      <c r="AS886" s="86"/>
      <c r="AT886" s="86"/>
      <c r="AU886" s="86"/>
      <c r="AV886" s="86"/>
      <c r="AW886" s="86"/>
      <c r="AX886" s="86"/>
      <c r="AY886" s="86"/>
      <c r="AZ886" s="86"/>
      <c r="BA886" s="86"/>
      <c r="BB886" s="86"/>
      <c r="BC886" s="86"/>
      <c r="BD886" s="86"/>
      <c r="BE886" s="86"/>
      <c r="BF886" s="86"/>
      <c r="BG886" s="86"/>
    </row>
    <row r="887" spans="1:59" s="88" customFormat="1" x14ac:dyDescent="0.2">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6"/>
      <c r="AC887" s="126"/>
      <c r="AD887" s="126"/>
      <c r="AE887" s="125"/>
      <c r="AF887" s="125"/>
      <c r="AG887" s="125"/>
      <c r="AH887" s="125"/>
      <c r="AI887" s="125"/>
      <c r="AJ887" s="125"/>
      <c r="AK887" s="125"/>
      <c r="AL887" s="125"/>
      <c r="AM887" s="125"/>
      <c r="AP887" s="86"/>
      <c r="AQ887" s="86"/>
      <c r="AR887" s="86"/>
      <c r="AS887" s="86"/>
      <c r="AT887" s="86"/>
      <c r="AU887" s="86"/>
      <c r="AV887" s="86"/>
      <c r="AW887" s="86"/>
      <c r="AX887" s="86"/>
      <c r="AY887" s="86"/>
      <c r="AZ887" s="86"/>
      <c r="BA887" s="86"/>
      <c r="BB887" s="86"/>
      <c r="BC887" s="86"/>
      <c r="BD887" s="86"/>
      <c r="BE887" s="86"/>
      <c r="BF887" s="86"/>
      <c r="BG887" s="86"/>
    </row>
    <row r="888" spans="1:59" s="88" customFormat="1" x14ac:dyDescent="0.2">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6"/>
      <c r="AC888" s="126"/>
      <c r="AD888" s="126"/>
      <c r="AE888" s="125"/>
      <c r="AF888" s="125"/>
      <c r="AG888" s="125"/>
      <c r="AH888" s="125"/>
      <c r="AI888" s="125"/>
      <c r="AJ888" s="125"/>
      <c r="AK888" s="125"/>
      <c r="AL888" s="125"/>
      <c r="AM888" s="125"/>
      <c r="AP888" s="86"/>
      <c r="AQ888" s="86"/>
      <c r="AR888" s="86"/>
      <c r="AS888" s="86"/>
      <c r="AT888" s="86"/>
      <c r="AU888" s="86"/>
      <c r="AV888" s="86"/>
      <c r="AW888" s="86"/>
      <c r="AX888" s="86"/>
      <c r="AY888" s="86"/>
      <c r="AZ888" s="86"/>
      <c r="BA888" s="86"/>
      <c r="BB888" s="86"/>
      <c r="BC888" s="86"/>
      <c r="BD888" s="86"/>
      <c r="BE888" s="86"/>
      <c r="BF888" s="86"/>
      <c r="BG888" s="86"/>
    </row>
    <row r="889" spans="1:59" s="88" customFormat="1" x14ac:dyDescent="0.2">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6"/>
      <c r="AC889" s="126"/>
      <c r="AD889" s="126"/>
      <c r="AE889" s="125"/>
      <c r="AF889" s="125"/>
      <c r="AG889" s="125"/>
      <c r="AH889" s="125"/>
      <c r="AI889" s="125"/>
      <c r="AJ889" s="125"/>
      <c r="AK889" s="125"/>
      <c r="AL889" s="125"/>
      <c r="AM889" s="125"/>
      <c r="AP889" s="86"/>
      <c r="AQ889" s="86"/>
      <c r="AR889" s="86"/>
      <c r="AS889" s="86"/>
      <c r="AT889" s="86"/>
      <c r="AU889" s="86"/>
      <c r="AV889" s="86"/>
      <c r="AW889" s="86"/>
      <c r="AX889" s="86"/>
      <c r="AY889" s="86"/>
      <c r="AZ889" s="86"/>
      <c r="BA889" s="86"/>
      <c r="BB889" s="86"/>
      <c r="BC889" s="86"/>
      <c r="BD889" s="86"/>
      <c r="BE889" s="86"/>
      <c r="BF889" s="86"/>
      <c r="BG889" s="86"/>
    </row>
    <row r="890" spans="1:59" s="88" customFormat="1" x14ac:dyDescent="0.2">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6"/>
      <c r="AC890" s="126"/>
      <c r="AD890" s="126"/>
      <c r="AE890" s="125"/>
      <c r="AF890" s="125"/>
      <c r="AG890" s="125"/>
      <c r="AH890" s="125"/>
      <c r="AI890" s="125"/>
      <c r="AJ890" s="125"/>
      <c r="AK890" s="125"/>
      <c r="AL890" s="125"/>
      <c r="AM890" s="125"/>
      <c r="AP890" s="86"/>
      <c r="AQ890" s="86"/>
      <c r="AR890" s="86"/>
      <c r="AS890" s="86"/>
      <c r="AT890" s="86"/>
      <c r="AU890" s="86"/>
      <c r="AV890" s="86"/>
      <c r="AW890" s="86"/>
      <c r="AX890" s="86"/>
      <c r="AY890" s="86"/>
      <c r="AZ890" s="86"/>
      <c r="BA890" s="86"/>
      <c r="BB890" s="86"/>
      <c r="BC890" s="86"/>
      <c r="BD890" s="86"/>
      <c r="BE890" s="86"/>
      <c r="BF890" s="86"/>
      <c r="BG890" s="86"/>
    </row>
    <row r="891" spans="1:59" s="88" customFormat="1" x14ac:dyDescent="0.2">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6"/>
      <c r="AC891" s="126"/>
      <c r="AD891" s="126"/>
      <c r="AE891" s="125"/>
      <c r="AF891" s="125"/>
      <c r="AG891" s="125"/>
      <c r="AH891" s="125"/>
      <c r="AI891" s="125"/>
      <c r="AJ891" s="125"/>
      <c r="AK891" s="125"/>
      <c r="AL891" s="125"/>
      <c r="AM891" s="125"/>
      <c r="AP891" s="86"/>
      <c r="AQ891" s="86"/>
      <c r="AR891" s="86"/>
      <c r="AS891" s="86"/>
      <c r="AT891" s="86"/>
      <c r="AU891" s="86"/>
      <c r="AV891" s="86"/>
      <c r="AW891" s="86"/>
      <c r="AX891" s="86"/>
      <c r="AY891" s="86"/>
      <c r="AZ891" s="86"/>
      <c r="BA891" s="86"/>
      <c r="BB891" s="86"/>
      <c r="BC891" s="86"/>
      <c r="BD891" s="86"/>
      <c r="BE891" s="86"/>
      <c r="BF891" s="86"/>
      <c r="BG891" s="86"/>
    </row>
    <row r="892" spans="1:59" s="88" customFormat="1" x14ac:dyDescent="0.2">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6"/>
      <c r="AC892" s="126"/>
      <c r="AD892" s="126"/>
      <c r="AE892" s="125"/>
      <c r="AF892" s="125"/>
      <c r="AG892" s="125"/>
      <c r="AH892" s="125"/>
      <c r="AI892" s="125"/>
      <c r="AJ892" s="125"/>
      <c r="AK892" s="125"/>
      <c r="AL892" s="125"/>
      <c r="AM892" s="125"/>
      <c r="AP892" s="86"/>
      <c r="AQ892" s="86"/>
      <c r="AR892" s="86"/>
      <c r="AS892" s="86"/>
      <c r="AT892" s="86"/>
      <c r="AU892" s="86"/>
      <c r="AV892" s="86"/>
      <c r="AW892" s="86"/>
      <c r="AX892" s="86"/>
      <c r="AY892" s="86"/>
      <c r="AZ892" s="86"/>
      <c r="BA892" s="86"/>
      <c r="BB892" s="86"/>
      <c r="BC892" s="86"/>
      <c r="BD892" s="86"/>
      <c r="BE892" s="86"/>
      <c r="BF892" s="86"/>
      <c r="BG892" s="86"/>
    </row>
    <row r="893" spans="1:59" s="88" customFormat="1" x14ac:dyDescent="0.2">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6"/>
      <c r="AC893" s="126"/>
      <c r="AD893" s="126"/>
      <c r="AE893" s="125"/>
      <c r="AF893" s="125"/>
      <c r="AG893" s="125"/>
      <c r="AH893" s="125"/>
      <c r="AI893" s="125"/>
      <c r="AJ893" s="125"/>
      <c r="AK893" s="125"/>
      <c r="AL893" s="125"/>
      <c r="AM893" s="125"/>
      <c r="AP893" s="86"/>
      <c r="AQ893" s="86"/>
      <c r="AR893" s="86"/>
      <c r="AS893" s="86"/>
      <c r="AT893" s="86"/>
      <c r="AU893" s="86"/>
      <c r="AV893" s="86"/>
      <c r="AW893" s="86"/>
      <c r="AX893" s="86"/>
      <c r="AY893" s="86"/>
      <c r="AZ893" s="86"/>
      <c r="BA893" s="86"/>
      <c r="BB893" s="86"/>
      <c r="BC893" s="86"/>
      <c r="BD893" s="86"/>
      <c r="BE893" s="86"/>
      <c r="BF893" s="86"/>
      <c r="BG893" s="86"/>
    </row>
    <row r="894" spans="1:59" s="88" customFormat="1" x14ac:dyDescent="0.2">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6"/>
      <c r="AC894" s="126"/>
      <c r="AD894" s="126"/>
      <c r="AE894" s="125"/>
      <c r="AF894" s="125"/>
      <c r="AG894" s="125"/>
      <c r="AH894" s="125"/>
      <c r="AI894" s="125"/>
      <c r="AJ894" s="125"/>
      <c r="AK894" s="125"/>
      <c r="AL894" s="125"/>
      <c r="AM894" s="125"/>
      <c r="AP894" s="86"/>
      <c r="AQ894" s="86"/>
      <c r="AR894" s="86"/>
      <c r="AS894" s="86"/>
      <c r="AT894" s="86"/>
      <c r="AU894" s="86"/>
      <c r="AV894" s="86"/>
      <c r="AW894" s="86"/>
      <c r="AX894" s="86"/>
      <c r="AY894" s="86"/>
      <c r="AZ894" s="86"/>
      <c r="BA894" s="86"/>
      <c r="BB894" s="86"/>
      <c r="BC894" s="86"/>
      <c r="BD894" s="86"/>
      <c r="BE894" s="86"/>
      <c r="BF894" s="86"/>
      <c r="BG894" s="86"/>
    </row>
    <row r="895" spans="1:59" s="88" customFormat="1" x14ac:dyDescent="0.2">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6"/>
      <c r="AC895" s="126"/>
      <c r="AD895" s="126"/>
      <c r="AE895" s="125"/>
      <c r="AF895" s="125"/>
      <c r="AG895" s="125"/>
      <c r="AH895" s="125"/>
      <c r="AI895" s="125"/>
      <c r="AJ895" s="125"/>
      <c r="AK895" s="125"/>
      <c r="AL895" s="125"/>
      <c r="AM895" s="125"/>
      <c r="AP895" s="86"/>
      <c r="AQ895" s="86"/>
      <c r="AR895" s="86"/>
      <c r="AS895" s="86"/>
      <c r="AT895" s="86"/>
      <c r="AU895" s="86"/>
      <c r="AV895" s="86"/>
      <c r="AW895" s="86"/>
      <c r="AX895" s="86"/>
      <c r="AY895" s="86"/>
      <c r="AZ895" s="86"/>
      <c r="BA895" s="86"/>
      <c r="BB895" s="86"/>
      <c r="BC895" s="86"/>
      <c r="BD895" s="86"/>
      <c r="BE895" s="86"/>
      <c r="BF895" s="86"/>
      <c r="BG895" s="86"/>
    </row>
    <row r="896" spans="1:59" s="88" customFormat="1" x14ac:dyDescent="0.2">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6"/>
      <c r="AC896" s="126"/>
      <c r="AD896" s="126"/>
      <c r="AE896" s="125"/>
      <c r="AF896" s="125"/>
      <c r="AG896" s="125"/>
      <c r="AH896" s="125"/>
      <c r="AI896" s="125"/>
      <c r="AJ896" s="125"/>
      <c r="AK896" s="125"/>
      <c r="AL896" s="125"/>
      <c r="AM896" s="125"/>
      <c r="AP896" s="86"/>
      <c r="AQ896" s="86"/>
      <c r="AR896" s="86"/>
      <c r="AS896" s="86"/>
      <c r="AT896" s="86"/>
      <c r="AU896" s="86"/>
      <c r="AV896" s="86"/>
      <c r="AW896" s="86"/>
      <c r="AX896" s="86"/>
      <c r="AY896" s="86"/>
      <c r="AZ896" s="86"/>
      <c r="BA896" s="86"/>
      <c r="BB896" s="86"/>
      <c r="BC896" s="86"/>
      <c r="BD896" s="86"/>
      <c r="BE896" s="86"/>
      <c r="BF896" s="86"/>
      <c r="BG896" s="86"/>
    </row>
    <row r="897" spans="1:59" s="88" customFormat="1" x14ac:dyDescent="0.2">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6"/>
      <c r="AC897" s="126"/>
      <c r="AD897" s="126"/>
      <c r="AE897" s="125"/>
      <c r="AF897" s="125"/>
      <c r="AG897" s="125"/>
      <c r="AH897" s="125"/>
      <c r="AI897" s="125"/>
      <c r="AJ897" s="125"/>
      <c r="AK897" s="125"/>
      <c r="AL897" s="125"/>
      <c r="AM897" s="125"/>
      <c r="AP897" s="86"/>
      <c r="AQ897" s="86"/>
      <c r="AR897" s="86"/>
      <c r="AS897" s="86"/>
      <c r="AT897" s="86"/>
      <c r="AU897" s="86"/>
      <c r="AV897" s="86"/>
      <c r="AW897" s="86"/>
      <c r="AX897" s="86"/>
      <c r="AY897" s="86"/>
      <c r="AZ897" s="86"/>
      <c r="BA897" s="86"/>
      <c r="BB897" s="86"/>
      <c r="BC897" s="86"/>
      <c r="BD897" s="86"/>
      <c r="BE897" s="86"/>
      <c r="BF897" s="86"/>
      <c r="BG897" s="86"/>
    </row>
    <row r="898" spans="1:59" s="88" customFormat="1" x14ac:dyDescent="0.2">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6"/>
      <c r="AC898" s="126"/>
      <c r="AD898" s="126"/>
      <c r="AE898" s="125"/>
      <c r="AF898" s="125"/>
      <c r="AG898" s="125"/>
      <c r="AH898" s="125"/>
      <c r="AI898" s="125"/>
      <c r="AJ898" s="125"/>
      <c r="AK898" s="125"/>
      <c r="AL898" s="125"/>
      <c r="AM898" s="125"/>
      <c r="AP898" s="86"/>
      <c r="AQ898" s="86"/>
      <c r="AR898" s="86"/>
      <c r="AS898" s="86"/>
      <c r="AT898" s="86"/>
      <c r="AU898" s="86"/>
      <c r="AV898" s="86"/>
      <c r="AW898" s="86"/>
      <c r="AX898" s="86"/>
      <c r="AY898" s="86"/>
      <c r="AZ898" s="86"/>
      <c r="BA898" s="86"/>
      <c r="BB898" s="86"/>
      <c r="BC898" s="86"/>
      <c r="BD898" s="86"/>
      <c r="BE898" s="86"/>
      <c r="BF898" s="86"/>
      <c r="BG898" s="86"/>
    </row>
    <row r="899" spans="1:59" s="88" customFormat="1" x14ac:dyDescent="0.2">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6"/>
      <c r="AC899" s="126"/>
      <c r="AD899" s="126"/>
      <c r="AE899" s="125"/>
      <c r="AF899" s="125"/>
      <c r="AG899" s="125"/>
      <c r="AH899" s="125"/>
      <c r="AI899" s="125"/>
      <c r="AJ899" s="125"/>
      <c r="AK899" s="125"/>
      <c r="AL899" s="125"/>
      <c r="AM899" s="125"/>
      <c r="AP899" s="86"/>
      <c r="AQ899" s="86"/>
      <c r="AR899" s="86"/>
      <c r="AS899" s="86"/>
      <c r="AT899" s="86"/>
      <c r="AU899" s="86"/>
      <c r="AV899" s="86"/>
      <c r="AW899" s="86"/>
      <c r="AX899" s="86"/>
      <c r="AY899" s="86"/>
      <c r="AZ899" s="86"/>
      <c r="BA899" s="86"/>
      <c r="BB899" s="86"/>
      <c r="BC899" s="86"/>
      <c r="BD899" s="86"/>
      <c r="BE899" s="86"/>
      <c r="BF899" s="86"/>
      <c r="BG899" s="86"/>
    </row>
    <row r="900" spans="1:59" s="88" customFormat="1" x14ac:dyDescent="0.2">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6"/>
      <c r="AC900" s="126"/>
      <c r="AD900" s="126"/>
      <c r="AE900" s="125"/>
      <c r="AF900" s="125"/>
      <c r="AG900" s="125"/>
      <c r="AH900" s="125"/>
      <c r="AI900" s="125"/>
      <c r="AJ900" s="125"/>
      <c r="AK900" s="125"/>
      <c r="AL900" s="125"/>
      <c r="AM900" s="125"/>
      <c r="AP900" s="86"/>
      <c r="AQ900" s="86"/>
      <c r="AR900" s="86"/>
      <c r="AS900" s="86"/>
      <c r="AT900" s="86"/>
      <c r="AU900" s="86"/>
      <c r="AV900" s="86"/>
      <c r="AW900" s="86"/>
      <c r="AX900" s="86"/>
      <c r="AY900" s="86"/>
      <c r="AZ900" s="86"/>
      <c r="BA900" s="86"/>
      <c r="BB900" s="86"/>
      <c r="BC900" s="86"/>
      <c r="BD900" s="86"/>
      <c r="BE900" s="86"/>
      <c r="BF900" s="86"/>
      <c r="BG900" s="86"/>
    </row>
    <row r="901" spans="1:59" s="88" customFormat="1" x14ac:dyDescent="0.2">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6"/>
      <c r="AC901" s="126"/>
      <c r="AD901" s="126"/>
      <c r="AE901" s="125"/>
      <c r="AF901" s="125"/>
      <c r="AG901" s="125"/>
      <c r="AH901" s="125"/>
      <c r="AI901" s="125"/>
      <c r="AJ901" s="125"/>
      <c r="AK901" s="125"/>
      <c r="AL901" s="125"/>
      <c r="AM901" s="125"/>
      <c r="AP901" s="86"/>
      <c r="AQ901" s="86"/>
      <c r="AR901" s="86"/>
      <c r="AS901" s="86"/>
      <c r="AT901" s="86"/>
      <c r="AU901" s="86"/>
      <c r="AV901" s="86"/>
      <c r="AW901" s="86"/>
      <c r="AX901" s="86"/>
      <c r="AY901" s="86"/>
      <c r="AZ901" s="86"/>
      <c r="BA901" s="86"/>
      <c r="BB901" s="86"/>
      <c r="BC901" s="86"/>
      <c r="BD901" s="86"/>
      <c r="BE901" s="86"/>
      <c r="BF901" s="86"/>
      <c r="BG901" s="86"/>
    </row>
    <row r="902" spans="1:59" s="88" customFormat="1" x14ac:dyDescent="0.2">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6"/>
      <c r="AC902" s="126"/>
      <c r="AD902" s="126"/>
      <c r="AE902" s="125"/>
      <c r="AF902" s="125"/>
      <c r="AG902" s="125"/>
      <c r="AH902" s="125"/>
      <c r="AI902" s="125"/>
      <c r="AJ902" s="125"/>
      <c r="AK902" s="125"/>
      <c r="AL902" s="125"/>
      <c r="AM902" s="125"/>
      <c r="AP902" s="86"/>
      <c r="AQ902" s="86"/>
      <c r="AR902" s="86"/>
      <c r="AS902" s="86"/>
      <c r="AT902" s="86"/>
      <c r="AU902" s="86"/>
      <c r="AV902" s="86"/>
      <c r="AW902" s="86"/>
      <c r="AX902" s="86"/>
      <c r="AY902" s="86"/>
      <c r="AZ902" s="86"/>
      <c r="BA902" s="86"/>
      <c r="BB902" s="86"/>
      <c r="BC902" s="86"/>
      <c r="BD902" s="86"/>
      <c r="BE902" s="86"/>
      <c r="BF902" s="86"/>
      <c r="BG902" s="86"/>
    </row>
    <row r="903" spans="1:59" s="88" customFormat="1" x14ac:dyDescent="0.2">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6"/>
      <c r="AC903" s="126"/>
      <c r="AD903" s="126"/>
      <c r="AE903" s="125"/>
      <c r="AF903" s="125"/>
      <c r="AG903" s="125"/>
      <c r="AH903" s="125"/>
      <c r="AI903" s="125"/>
      <c r="AJ903" s="125"/>
      <c r="AK903" s="125"/>
      <c r="AL903" s="125"/>
      <c r="AM903" s="125"/>
      <c r="AP903" s="86"/>
      <c r="AQ903" s="86"/>
      <c r="AR903" s="86"/>
      <c r="AS903" s="86"/>
      <c r="AT903" s="86"/>
      <c r="AU903" s="86"/>
      <c r="AV903" s="86"/>
      <c r="AW903" s="86"/>
      <c r="AX903" s="86"/>
      <c r="AY903" s="86"/>
      <c r="AZ903" s="86"/>
      <c r="BA903" s="86"/>
      <c r="BB903" s="86"/>
      <c r="BC903" s="86"/>
      <c r="BD903" s="86"/>
      <c r="BE903" s="86"/>
      <c r="BF903" s="86"/>
      <c r="BG903" s="86"/>
    </row>
    <row r="904" spans="1:59" s="88" customFormat="1" x14ac:dyDescent="0.2">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6"/>
      <c r="AC904" s="126"/>
      <c r="AD904" s="126"/>
      <c r="AE904" s="125"/>
      <c r="AF904" s="125"/>
      <c r="AG904" s="125"/>
      <c r="AH904" s="125"/>
      <c r="AI904" s="125"/>
      <c r="AJ904" s="125"/>
      <c r="AK904" s="125"/>
      <c r="AL904" s="125"/>
      <c r="AM904" s="125"/>
      <c r="AP904" s="86"/>
      <c r="AQ904" s="86"/>
      <c r="AR904" s="86"/>
      <c r="AS904" s="86"/>
      <c r="AT904" s="86"/>
      <c r="AU904" s="86"/>
      <c r="AV904" s="86"/>
      <c r="AW904" s="86"/>
      <c r="AX904" s="86"/>
      <c r="AY904" s="86"/>
      <c r="AZ904" s="86"/>
      <c r="BA904" s="86"/>
      <c r="BB904" s="86"/>
      <c r="BC904" s="86"/>
      <c r="BD904" s="86"/>
      <c r="BE904" s="86"/>
      <c r="BF904" s="86"/>
      <c r="BG904" s="86"/>
    </row>
    <row r="905" spans="1:59" s="88" customFormat="1" x14ac:dyDescent="0.2">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6"/>
      <c r="AC905" s="126"/>
      <c r="AD905" s="126"/>
      <c r="AE905" s="125"/>
      <c r="AF905" s="125"/>
      <c r="AG905" s="125"/>
      <c r="AH905" s="125"/>
      <c r="AI905" s="125"/>
      <c r="AJ905" s="125"/>
      <c r="AK905" s="125"/>
      <c r="AL905" s="125"/>
      <c r="AM905" s="125"/>
      <c r="AP905" s="86"/>
      <c r="AQ905" s="86"/>
      <c r="AR905" s="86"/>
      <c r="AS905" s="86"/>
      <c r="AT905" s="86"/>
      <c r="AU905" s="86"/>
      <c r="AV905" s="86"/>
      <c r="AW905" s="86"/>
      <c r="AX905" s="86"/>
      <c r="AY905" s="86"/>
      <c r="AZ905" s="86"/>
      <c r="BA905" s="86"/>
      <c r="BB905" s="86"/>
      <c r="BC905" s="86"/>
      <c r="BD905" s="86"/>
      <c r="BE905" s="86"/>
      <c r="BF905" s="86"/>
      <c r="BG905" s="86"/>
    </row>
    <row r="906" spans="1:59" s="88" customFormat="1" x14ac:dyDescent="0.2">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6"/>
      <c r="AC906" s="126"/>
      <c r="AD906" s="126"/>
      <c r="AE906" s="125"/>
      <c r="AF906" s="125"/>
      <c r="AG906" s="125"/>
      <c r="AH906" s="125"/>
      <c r="AI906" s="125"/>
      <c r="AJ906" s="125"/>
      <c r="AK906" s="125"/>
      <c r="AL906" s="125"/>
      <c r="AM906" s="125"/>
      <c r="AP906" s="86"/>
      <c r="AQ906" s="86"/>
      <c r="AR906" s="86"/>
      <c r="AS906" s="86"/>
      <c r="AT906" s="86"/>
      <c r="AU906" s="86"/>
      <c r="AV906" s="86"/>
      <c r="AW906" s="86"/>
      <c r="AX906" s="86"/>
      <c r="AY906" s="86"/>
      <c r="AZ906" s="86"/>
      <c r="BA906" s="86"/>
      <c r="BB906" s="86"/>
      <c r="BC906" s="86"/>
      <c r="BD906" s="86"/>
      <c r="BE906" s="86"/>
      <c r="BF906" s="86"/>
      <c r="BG906" s="86"/>
    </row>
    <row r="907" spans="1:59" s="88" customFormat="1" x14ac:dyDescent="0.2">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6"/>
      <c r="AC907" s="126"/>
      <c r="AD907" s="126"/>
      <c r="AE907" s="125"/>
      <c r="AF907" s="125"/>
      <c r="AG907" s="125"/>
      <c r="AH907" s="125"/>
      <c r="AI907" s="125"/>
      <c r="AJ907" s="125"/>
      <c r="AK907" s="125"/>
      <c r="AL907" s="125"/>
      <c r="AM907" s="125"/>
      <c r="AP907" s="86"/>
      <c r="AQ907" s="86"/>
      <c r="AR907" s="86"/>
      <c r="AS907" s="86"/>
      <c r="AT907" s="86"/>
      <c r="AU907" s="86"/>
      <c r="AV907" s="86"/>
      <c r="AW907" s="86"/>
      <c r="AX907" s="86"/>
      <c r="AY907" s="86"/>
      <c r="AZ907" s="86"/>
      <c r="BA907" s="86"/>
      <c r="BB907" s="86"/>
      <c r="BC907" s="86"/>
      <c r="BD907" s="86"/>
      <c r="BE907" s="86"/>
      <c r="BF907" s="86"/>
      <c r="BG907" s="86"/>
    </row>
    <row r="908" spans="1:59" s="88" customFormat="1" x14ac:dyDescent="0.2">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6"/>
      <c r="AC908" s="126"/>
      <c r="AD908" s="126"/>
      <c r="AE908" s="125"/>
      <c r="AF908" s="125"/>
      <c r="AG908" s="125"/>
      <c r="AH908" s="125"/>
      <c r="AI908" s="125"/>
      <c r="AJ908" s="125"/>
      <c r="AK908" s="125"/>
      <c r="AL908" s="125"/>
      <c r="AM908" s="125"/>
      <c r="AP908" s="86"/>
      <c r="AQ908" s="86"/>
      <c r="AR908" s="86"/>
      <c r="AS908" s="86"/>
      <c r="AT908" s="86"/>
      <c r="AU908" s="86"/>
      <c r="AV908" s="86"/>
      <c r="AW908" s="86"/>
      <c r="AX908" s="86"/>
      <c r="AY908" s="86"/>
      <c r="AZ908" s="86"/>
      <c r="BA908" s="86"/>
      <c r="BB908" s="86"/>
      <c r="BC908" s="86"/>
      <c r="BD908" s="86"/>
      <c r="BE908" s="86"/>
      <c r="BF908" s="86"/>
      <c r="BG908" s="86"/>
    </row>
    <row r="909" spans="1:59" s="88" customFormat="1" x14ac:dyDescent="0.2">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6"/>
      <c r="AC909" s="126"/>
      <c r="AD909" s="126"/>
      <c r="AE909" s="125"/>
      <c r="AF909" s="125"/>
      <c r="AG909" s="125"/>
      <c r="AH909" s="125"/>
      <c r="AI909" s="125"/>
      <c r="AJ909" s="125"/>
      <c r="AK909" s="125"/>
      <c r="AL909" s="125"/>
      <c r="AM909" s="125"/>
      <c r="AP909" s="86"/>
      <c r="AQ909" s="86"/>
      <c r="AR909" s="86"/>
      <c r="AS909" s="86"/>
      <c r="AT909" s="86"/>
      <c r="AU909" s="86"/>
      <c r="AV909" s="86"/>
      <c r="AW909" s="86"/>
      <c r="AX909" s="86"/>
      <c r="AY909" s="86"/>
      <c r="AZ909" s="86"/>
      <c r="BA909" s="86"/>
      <c r="BB909" s="86"/>
      <c r="BC909" s="86"/>
      <c r="BD909" s="86"/>
      <c r="BE909" s="86"/>
      <c r="BF909" s="86"/>
      <c r="BG909" s="86"/>
    </row>
    <row r="910" spans="1:59" s="88" customFormat="1" x14ac:dyDescent="0.2">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6"/>
      <c r="AC910" s="126"/>
      <c r="AD910" s="126"/>
      <c r="AE910" s="125"/>
      <c r="AF910" s="125"/>
      <c r="AG910" s="125"/>
      <c r="AH910" s="125"/>
      <c r="AI910" s="125"/>
      <c r="AJ910" s="125"/>
      <c r="AK910" s="125"/>
      <c r="AL910" s="125"/>
      <c r="AM910" s="125"/>
      <c r="AP910" s="86"/>
      <c r="AQ910" s="86"/>
      <c r="AR910" s="86"/>
      <c r="AS910" s="86"/>
      <c r="AT910" s="86"/>
      <c r="AU910" s="86"/>
      <c r="AV910" s="86"/>
      <c r="AW910" s="86"/>
      <c r="AX910" s="86"/>
      <c r="AY910" s="86"/>
      <c r="AZ910" s="86"/>
      <c r="BA910" s="86"/>
      <c r="BB910" s="86"/>
      <c r="BC910" s="86"/>
      <c r="BD910" s="86"/>
      <c r="BE910" s="86"/>
      <c r="BF910" s="86"/>
      <c r="BG910" s="86"/>
    </row>
    <row r="911" spans="1:59" s="88" customFormat="1" x14ac:dyDescent="0.2">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6"/>
      <c r="AC911" s="126"/>
      <c r="AD911" s="126"/>
      <c r="AE911" s="125"/>
      <c r="AF911" s="125"/>
      <c r="AG911" s="125"/>
      <c r="AH911" s="125"/>
      <c r="AI911" s="125"/>
      <c r="AJ911" s="125"/>
      <c r="AK911" s="125"/>
      <c r="AL911" s="125"/>
      <c r="AM911" s="125"/>
      <c r="AP911" s="86"/>
      <c r="AQ911" s="86"/>
      <c r="AR911" s="86"/>
      <c r="AS911" s="86"/>
      <c r="AT911" s="86"/>
      <c r="AU911" s="86"/>
      <c r="AV911" s="86"/>
      <c r="AW911" s="86"/>
      <c r="AX911" s="86"/>
      <c r="AY911" s="86"/>
      <c r="AZ911" s="86"/>
      <c r="BA911" s="86"/>
      <c r="BB911" s="86"/>
      <c r="BC911" s="86"/>
      <c r="BD911" s="86"/>
      <c r="BE911" s="86"/>
      <c r="BF911" s="86"/>
      <c r="BG911" s="86"/>
    </row>
    <row r="912" spans="1:59" s="88" customFormat="1" x14ac:dyDescent="0.2">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6"/>
      <c r="AC912" s="126"/>
      <c r="AD912" s="126"/>
      <c r="AE912" s="125"/>
      <c r="AF912" s="125"/>
      <c r="AG912" s="125"/>
      <c r="AH912" s="125"/>
      <c r="AI912" s="125"/>
      <c r="AJ912" s="125"/>
      <c r="AK912" s="125"/>
      <c r="AL912" s="125"/>
      <c r="AM912" s="125"/>
      <c r="AP912" s="86"/>
      <c r="AQ912" s="86"/>
      <c r="AR912" s="86"/>
      <c r="AS912" s="86"/>
      <c r="AT912" s="86"/>
      <c r="AU912" s="86"/>
      <c r="AV912" s="86"/>
      <c r="AW912" s="86"/>
      <c r="AX912" s="86"/>
      <c r="AY912" s="86"/>
      <c r="AZ912" s="86"/>
      <c r="BA912" s="86"/>
      <c r="BB912" s="86"/>
      <c r="BC912" s="86"/>
      <c r="BD912" s="86"/>
      <c r="BE912" s="86"/>
      <c r="BF912" s="86"/>
      <c r="BG912" s="86"/>
    </row>
    <row r="913" spans="1:59" s="88" customFormat="1" x14ac:dyDescent="0.2">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6"/>
      <c r="AC913" s="126"/>
      <c r="AD913" s="126"/>
      <c r="AE913" s="125"/>
      <c r="AF913" s="125"/>
      <c r="AG913" s="125"/>
      <c r="AH913" s="125"/>
      <c r="AI913" s="125"/>
      <c r="AJ913" s="125"/>
      <c r="AK913" s="125"/>
      <c r="AL913" s="125"/>
      <c r="AM913" s="125"/>
      <c r="AP913" s="86"/>
      <c r="AQ913" s="86"/>
      <c r="AR913" s="86"/>
      <c r="AS913" s="86"/>
      <c r="AT913" s="86"/>
      <c r="AU913" s="86"/>
      <c r="AV913" s="86"/>
      <c r="AW913" s="86"/>
      <c r="AX913" s="86"/>
      <c r="AY913" s="86"/>
      <c r="AZ913" s="86"/>
      <c r="BA913" s="86"/>
      <c r="BB913" s="86"/>
      <c r="BC913" s="86"/>
      <c r="BD913" s="86"/>
      <c r="BE913" s="86"/>
      <c r="BF913" s="86"/>
      <c r="BG913" s="86"/>
    </row>
    <row r="914" spans="1:59" s="88" customFormat="1" x14ac:dyDescent="0.2">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6"/>
      <c r="AC914" s="126"/>
      <c r="AD914" s="126"/>
      <c r="AE914" s="125"/>
      <c r="AF914" s="125"/>
      <c r="AG914" s="125"/>
      <c r="AH914" s="125"/>
      <c r="AI914" s="125"/>
      <c r="AJ914" s="125"/>
      <c r="AK914" s="125"/>
      <c r="AL914" s="125"/>
      <c r="AM914" s="125"/>
      <c r="AP914" s="86"/>
      <c r="AQ914" s="86"/>
      <c r="AR914" s="86"/>
      <c r="AS914" s="86"/>
      <c r="AT914" s="86"/>
      <c r="AU914" s="86"/>
      <c r="AV914" s="86"/>
      <c r="AW914" s="86"/>
      <c r="AX914" s="86"/>
      <c r="AY914" s="86"/>
      <c r="AZ914" s="86"/>
      <c r="BA914" s="86"/>
      <c r="BB914" s="86"/>
      <c r="BC914" s="86"/>
      <c r="BD914" s="86"/>
      <c r="BE914" s="86"/>
      <c r="BF914" s="86"/>
      <c r="BG914" s="86"/>
    </row>
    <row r="915" spans="1:59" s="88" customFormat="1" x14ac:dyDescent="0.2">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6"/>
      <c r="AC915" s="126"/>
      <c r="AD915" s="126"/>
      <c r="AE915" s="125"/>
      <c r="AF915" s="125"/>
      <c r="AG915" s="125"/>
      <c r="AH915" s="125"/>
      <c r="AI915" s="125"/>
      <c r="AJ915" s="125"/>
      <c r="AK915" s="125"/>
      <c r="AL915" s="125"/>
      <c r="AM915" s="125"/>
      <c r="AP915" s="86"/>
      <c r="AQ915" s="86"/>
      <c r="AR915" s="86"/>
      <c r="AS915" s="86"/>
      <c r="AT915" s="86"/>
      <c r="AU915" s="86"/>
      <c r="AV915" s="86"/>
      <c r="AW915" s="86"/>
      <c r="AX915" s="86"/>
      <c r="AY915" s="86"/>
      <c r="AZ915" s="86"/>
      <c r="BA915" s="86"/>
      <c r="BB915" s="86"/>
      <c r="BC915" s="86"/>
      <c r="BD915" s="86"/>
      <c r="BE915" s="86"/>
      <c r="BF915" s="86"/>
      <c r="BG915" s="86"/>
    </row>
    <row r="916" spans="1:59" s="88" customFormat="1" x14ac:dyDescent="0.2">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6"/>
      <c r="AC916" s="126"/>
      <c r="AD916" s="126"/>
      <c r="AE916" s="125"/>
      <c r="AF916" s="125"/>
      <c r="AG916" s="125"/>
      <c r="AH916" s="125"/>
      <c r="AI916" s="125"/>
      <c r="AJ916" s="125"/>
      <c r="AK916" s="125"/>
      <c r="AL916" s="125"/>
      <c r="AM916" s="125"/>
      <c r="AP916" s="86"/>
      <c r="AQ916" s="86"/>
      <c r="AR916" s="86"/>
      <c r="AS916" s="86"/>
      <c r="AT916" s="86"/>
      <c r="AU916" s="86"/>
      <c r="AV916" s="86"/>
      <c r="AW916" s="86"/>
      <c r="AX916" s="86"/>
      <c r="AY916" s="86"/>
      <c r="AZ916" s="86"/>
      <c r="BA916" s="86"/>
      <c r="BB916" s="86"/>
      <c r="BC916" s="86"/>
      <c r="BD916" s="86"/>
      <c r="BE916" s="86"/>
      <c r="BF916" s="86"/>
      <c r="BG916" s="86"/>
    </row>
    <row r="917" spans="1:59" s="88" customFormat="1" x14ac:dyDescent="0.2">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6"/>
      <c r="AC917" s="126"/>
      <c r="AD917" s="126"/>
      <c r="AE917" s="125"/>
      <c r="AF917" s="125"/>
      <c r="AG917" s="125"/>
      <c r="AH917" s="125"/>
      <c r="AI917" s="125"/>
      <c r="AJ917" s="125"/>
      <c r="AK917" s="125"/>
      <c r="AL917" s="125"/>
      <c r="AM917" s="125"/>
      <c r="AP917" s="86"/>
      <c r="AQ917" s="86"/>
      <c r="AR917" s="86"/>
      <c r="AS917" s="86"/>
      <c r="AT917" s="86"/>
      <c r="AU917" s="86"/>
      <c r="AV917" s="86"/>
      <c r="AW917" s="86"/>
      <c r="AX917" s="86"/>
      <c r="AY917" s="86"/>
      <c r="AZ917" s="86"/>
      <c r="BA917" s="86"/>
      <c r="BB917" s="86"/>
      <c r="BC917" s="86"/>
      <c r="BD917" s="86"/>
      <c r="BE917" s="86"/>
      <c r="BF917" s="86"/>
      <c r="BG917" s="86"/>
    </row>
    <row r="918" spans="1:59" s="88" customFormat="1" x14ac:dyDescent="0.2">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6"/>
      <c r="AC918" s="126"/>
      <c r="AD918" s="126"/>
      <c r="AE918" s="125"/>
      <c r="AF918" s="125"/>
      <c r="AG918" s="125"/>
      <c r="AH918" s="125"/>
      <c r="AI918" s="125"/>
      <c r="AJ918" s="125"/>
      <c r="AK918" s="125"/>
      <c r="AL918" s="125"/>
      <c r="AM918" s="125"/>
      <c r="AP918" s="86"/>
      <c r="AQ918" s="86"/>
      <c r="AR918" s="86"/>
      <c r="AS918" s="86"/>
      <c r="AT918" s="86"/>
      <c r="AU918" s="86"/>
      <c r="AV918" s="86"/>
      <c r="AW918" s="86"/>
      <c r="AX918" s="86"/>
      <c r="AY918" s="86"/>
      <c r="AZ918" s="86"/>
      <c r="BA918" s="86"/>
      <c r="BB918" s="86"/>
      <c r="BC918" s="86"/>
      <c r="BD918" s="86"/>
      <c r="BE918" s="86"/>
      <c r="BF918" s="86"/>
      <c r="BG918" s="86"/>
    </row>
    <row r="919" spans="1:59" s="88" customFormat="1" x14ac:dyDescent="0.2">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6"/>
      <c r="AC919" s="126"/>
      <c r="AD919" s="126"/>
      <c r="AE919" s="125"/>
      <c r="AF919" s="125"/>
      <c r="AG919" s="125"/>
      <c r="AH919" s="125"/>
      <c r="AI919" s="125"/>
      <c r="AJ919" s="125"/>
      <c r="AK919" s="125"/>
      <c r="AL919" s="125"/>
      <c r="AM919" s="125"/>
      <c r="AP919" s="86"/>
      <c r="AQ919" s="86"/>
      <c r="AR919" s="86"/>
      <c r="AS919" s="86"/>
      <c r="AT919" s="86"/>
      <c r="AU919" s="86"/>
      <c r="AV919" s="86"/>
      <c r="AW919" s="86"/>
      <c r="AX919" s="86"/>
      <c r="AY919" s="86"/>
      <c r="AZ919" s="86"/>
      <c r="BA919" s="86"/>
      <c r="BB919" s="86"/>
      <c r="BC919" s="86"/>
      <c r="BD919" s="86"/>
      <c r="BE919" s="86"/>
      <c r="BF919" s="86"/>
      <c r="BG919" s="86"/>
    </row>
    <row r="920" spans="1:59" s="88" customFormat="1" x14ac:dyDescent="0.2">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6"/>
      <c r="AC920" s="126"/>
      <c r="AD920" s="126"/>
      <c r="AE920" s="125"/>
      <c r="AF920" s="125"/>
      <c r="AG920" s="125"/>
      <c r="AH920" s="125"/>
      <c r="AI920" s="125"/>
      <c r="AJ920" s="125"/>
      <c r="AK920" s="125"/>
      <c r="AL920" s="125"/>
      <c r="AM920" s="125"/>
      <c r="AP920" s="86"/>
      <c r="AQ920" s="86"/>
      <c r="AR920" s="86"/>
      <c r="AS920" s="86"/>
      <c r="AT920" s="86"/>
      <c r="AU920" s="86"/>
      <c r="AV920" s="86"/>
      <c r="AW920" s="86"/>
      <c r="AX920" s="86"/>
      <c r="AY920" s="86"/>
      <c r="AZ920" s="86"/>
      <c r="BA920" s="86"/>
      <c r="BB920" s="86"/>
      <c r="BC920" s="86"/>
      <c r="BD920" s="86"/>
      <c r="BE920" s="86"/>
      <c r="BF920" s="86"/>
      <c r="BG920" s="86"/>
    </row>
    <row r="921" spans="1:59" s="88" customFormat="1" x14ac:dyDescent="0.2">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6"/>
      <c r="AC921" s="126"/>
      <c r="AD921" s="126"/>
      <c r="AE921" s="125"/>
      <c r="AF921" s="125"/>
      <c r="AG921" s="125"/>
      <c r="AH921" s="125"/>
      <c r="AI921" s="125"/>
      <c r="AJ921" s="125"/>
      <c r="AK921" s="125"/>
      <c r="AL921" s="125"/>
      <c r="AM921" s="125"/>
      <c r="AP921" s="86"/>
      <c r="AQ921" s="86"/>
      <c r="AR921" s="86"/>
      <c r="AS921" s="86"/>
      <c r="AT921" s="86"/>
      <c r="AU921" s="86"/>
      <c r="AV921" s="86"/>
      <c r="AW921" s="86"/>
      <c r="AX921" s="86"/>
      <c r="AY921" s="86"/>
      <c r="AZ921" s="86"/>
      <c r="BA921" s="86"/>
      <c r="BB921" s="86"/>
      <c r="BC921" s="86"/>
      <c r="BD921" s="86"/>
      <c r="BE921" s="86"/>
      <c r="BF921" s="86"/>
      <c r="BG921" s="86"/>
    </row>
    <row r="922" spans="1:59" s="88" customFormat="1" x14ac:dyDescent="0.2">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6"/>
      <c r="AC922" s="126"/>
      <c r="AD922" s="126"/>
      <c r="AE922" s="125"/>
      <c r="AF922" s="125"/>
      <c r="AG922" s="125"/>
      <c r="AH922" s="125"/>
      <c r="AI922" s="125"/>
      <c r="AJ922" s="125"/>
      <c r="AK922" s="125"/>
      <c r="AL922" s="125"/>
      <c r="AM922" s="125"/>
      <c r="AP922" s="86"/>
      <c r="AQ922" s="86"/>
      <c r="AR922" s="86"/>
      <c r="AS922" s="86"/>
      <c r="AT922" s="86"/>
      <c r="AU922" s="86"/>
      <c r="AV922" s="86"/>
      <c r="AW922" s="86"/>
      <c r="AX922" s="86"/>
      <c r="AY922" s="86"/>
      <c r="AZ922" s="86"/>
      <c r="BA922" s="86"/>
      <c r="BB922" s="86"/>
      <c r="BC922" s="86"/>
      <c r="BD922" s="86"/>
      <c r="BE922" s="86"/>
      <c r="BF922" s="86"/>
      <c r="BG922" s="86"/>
    </row>
    <row r="923" spans="1:59" s="88" customFormat="1" x14ac:dyDescent="0.2">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6"/>
      <c r="AC923" s="126"/>
      <c r="AD923" s="126"/>
      <c r="AE923" s="125"/>
      <c r="AF923" s="125"/>
      <c r="AG923" s="125"/>
      <c r="AH923" s="125"/>
      <c r="AI923" s="125"/>
      <c r="AJ923" s="125"/>
      <c r="AK923" s="125"/>
      <c r="AL923" s="125"/>
      <c r="AM923" s="125"/>
      <c r="AP923" s="86"/>
      <c r="AQ923" s="86"/>
      <c r="AR923" s="86"/>
      <c r="AS923" s="86"/>
      <c r="AT923" s="86"/>
      <c r="AU923" s="86"/>
      <c r="AV923" s="86"/>
      <c r="AW923" s="86"/>
      <c r="AX923" s="86"/>
      <c r="AY923" s="86"/>
      <c r="AZ923" s="86"/>
      <c r="BA923" s="86"/>
      <c r="BB923" s="86"/>
      <c r="BC923" s="86"/>
      <c r="BD923" s="86"/>
      <c r="BE923" s="86"/>
      <c r="BF923" s="86"/>
      <c r="BG923" s="86"/>
    </row>
    <row r="924" spans="1:59" s="88" customFormat="1" x14ac:dyDescent="0.2">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6"/>
      <c r="AC924" s="126"/>
      <c r="AD924" s="126"/>
      <c r="AE924" s="125"/>
      <c r="AF924" s="125"/>
      <c r="AG924" s="125"/>
      <c r="AH924" s="125"/>
      <c r="AI924" s="125"/>
      <c r="AJ924" s="125"/>
      <c r="AK924" s="125"/>
      <c r="AL924" s="125"/>
      <c r="AM924" s="125"/>
      <c r="AP924" s="86"/>
      <c r="AQ924" s="86"/>
      <c r="AR924" s="86"/>
      <c r="AS924" s="86"/>
      <c r="AT924" s="86"/>
      <c r="AU924" s="86"/>
      <c r="AV924" s="86"/>
      <c r="AW924" s="86"/>
      <c r="AX924" s="86"/>
      <c r="AY924" s="86"/>
      <c r="AZ924" s="86"/>
      <c r="BA924" s="86"/>
      <c r="BB924" s="86"/>
      <c r="BC924" s="86"/>
      <c r="BD924" s="86"/>
      <c r="BE924" s="86"/>
      <c r="BF924" s="86"/>
      <c r="BG924" s="86"/>
    </row>
    <row r="925" spans="1:59" s="88" customFormat="1" x14ac:dyDescent="0.2">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6"/>
      <c r="AC925" s="126"/>
      <c r="AD925" s="126"/>
      <c r="AE925" s="125"/>
      <c r="AF925" s="125"/>
      <c r="AG925" s="125"/>
      <c r="AH925" s="125"/>
      <c r="AI925" s="125"/>
      <c r="AJ925" s="125"/>
      <c r="AK925" s="125"/>
      <c r="AL925" s="125"/>
      <c r="AM925" s="125"/>
      <c r="AP925" s="86"/>
      <c r="AQ925" s="86"/>
      <c r="AR925" s="86"/>
      <c r="AS925" s="86"/>
      <c r="AT925" s="86"/>
      <c r="AU925" s="86"/>
      <c r="AV925" s="86"/>
      <c r="AW925" s="86"/>
      <c r="AX925" s="86"/>
      <c r="AY925" s="86"/>
      <c r="AZ925" s="86"/>
      <c r="BA925" s="86"/>
      <c r="BB925" s="86"/>
      <c r="BC925" s="86"/>
      <c r="BD925" s="86"/>
      <c r="BE925" s="86"/>
      <c r="BF925" s="86"/>
      <c r="BG925" s="86"/>
    </row>
    <row r="926" spans="1:59" s="88" customFormat="1" x14ac:dyDescent="0.2">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6"/>
      <c r="AC926" s="126"/>
      <c r="AD926" s="126"/>
      <c r="AE926" s="125"/>
      <c r="AF926" s="125"/>
      <c r="AG926" s="125"/>
      <c r="AH926" s="125"/>
      <c r="AI926" s="125"/>
      <c r="AJ926" s="125"/>
      <c r="AK926" s="125"/>
      <c r="AL926" s="125"/>
      <c r="AM926" s="125"/>
      <c r="AP926" s="86"/>
      <c r="AQ926" s="86"/>
      <c r="AR926" s="86"/>
      <c r="AS926" s="86"/>
      <c r="AT926" s="86"/>
      <c r="AU926" s="86"/>
      <c r="AV926" s="86"/>
      <c r="AW926" s="86"/>
      <c r="AX926" s="86"/>
      <c r="AY926" s="86"/>
      <c r="AZ926" s="86"/>
      <c r="BA926" s="86"/>
      <c r="BB926" s="86"/>
      <c r="BC926" s="86"/>
      <c r="BD926" s="86"/>
      <c r="BE926" s="86"/>
      <c r="BF926" s="86"/>
      <c r="BG926" s="86"/>
    </row>
    <row r="927" spans="1:59" s="88" customFormat="1" x14ac:dyDescent="0.2">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6"/>
      <c r="AC927" s="126"/>
      <c r="AD927" s="126"/>
      <c r="AE927" s="125"/>
      <c r="AF927" s="125"/>
      <c r="AG927" s="125"/>
      <c r="AH927" s="125"/>
      <c r="AI927" s="125"/>
      <c r="AJ927" s="125"/>
      <c r="AK927" s="125"/>
      <c r="AL927" s="125"/>
      <c r="AM927" s="125"/>
      <c r="AP927" s="86"/>
      <c r="AQ927" s="86"/>
      <c r="AR927" s="86"/>
      <c r="AS927" s="86"/>
      <c r="AT927" s="86"/>
      <c r="AU927" s="86"/>
      <c r="AV927" s="86"/>
      <c r="AW927" s="86"/>
      <c r="AX927" s="86"/>
      <c r="AY927" s="86"/>
      <c r="AZ927" s="86"/>
      <c r="BA927" s="86"/>
      <c r="BB927" s="86"/>
      <c r="BC927" s="86"/>
      <c r="BD927" s="86"/>
      <c r="BE927" s="86"/>
      <c r="BF927" s="86"/>
      <c r="BG927" s="86"/>
    </row>
    <row r="928" spans="1:59" s="88" customFormat="1" x14ac:dyDescent="0.2">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6"/>
      <c r="AC928" s="126"/>
      <c r="AD928" s="126"/>
      <c r="AE928" s="125"/>
      <c r="AF928" s="125"/>
      <c r="AG928" s="125"/>
      <c r="AH928" s="125"/>
      <c r="AI928" s="125"/>
      <c r="AJ928" s="125"/>
      <c r="AK928" s="125"/>
      <c r="AL928" s="125"/>
      <c r="AM928" s="125"/>
      <c r="AP928" s="86"/>
      <c r="AQ928" s="86"/>
      <c r="AR928" s="86"/>
      <c r="AS928" s="86"/>
      <c r="AT928" s="86"/>
      <c r="AU928" s="86"/>
      <c r="AV928" s="86"/>
      <c r="AW928" s="86"/>
      <c r="AX928" s="86"/>
      <c r="AY928" s="86"/>
      <c r="AZ928" s="86"/>
      <c r="BA928" s="86"/>
      <c r="BB928" s="86"/>
      <c r="BC928" s="86"/>
      <c r="BD928" s="86"/>
      <c r="BE928" s="86"/>
      <c r="BF928" s="86"/>
      <c r="BG928" s="86"/>
    </row>
    <row r="929" spans="1:59" s="88" customFormat="1" x14ac:dyDescent="0.2">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6"/>
      <c r="AC929" s="126"/>
      <c r="AD929" s="126"/>
      <c r="AE929" s="125"/>
      <c r="AF929" s="125"/>
      <c r="AG929" s="125"/>
      <c r="AH929" s="125"/>
      <c r="AI929" s="125"/>
      <c r="AJ929" s="125"/>
      <c r="AK929" s="125"/>
      <c r="AL929" s="125"/>
      <c r="AM929" s="125"/>
      <c r="AP929" s="86"/>
      <c r="AQ929" s="86"/>
      <c r="AR929" s="86"/>
      <c r="AS929" s="86"/>
      <c r="AT929" s="86"/>
      <c r="AU929" s="86"/>
      <c r="AV929" s="86"/>
      <c r="AW929" s="86"/>
      <c r="AX929" s="86"/>
      <c r="AY929" s="86"/>
      <c r="AZ929" s="86"/>
      <c r="BA929" s="86"/>
      <c r="BB929" s="86"/>
      <c r="BC929" s="86"/>
      <c r="BD929" s="86"/>
      <c r="BE929" s="86"/>
      <c r="BF929" s="86"/>
      <c r="BG929" s="86"/>
    </row>
    <row r="930" spans="1:59" s="88" customFormat="1" x14ac:dyDescent="0.2">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6"/>
      <c r="AC930" s="126"/>
      <c r="AD930" s="126"/>
      <c r="AE930" s="125"/>
      <c r="AF930" s="125"/>
      <c r="AG930" s="125"/>
      <c r="AH930" s="125"/>
      <c r="AI930" s="125"/>
      <c r="AJ930" s="125"/>
      <c r="AK930" s="125"/>
      <c r="AL930" s="125"/>
      <c r="AM930" s="125"/>
      <c r="AP930" s="86"/>
      <c r="AQ930" s="86"/>
      <c r="AR930" s="86"/>
      <c r="AS930" s="86"/>
      <c r="AT930" s="86"/>
      <c r="AU930" s="86"/>
      <c r="AV930" s="86"/>
      <c r="AW930" s="86"/>
      <c r="AX930" s="86"/>
      <c r="AY930" s="86"/>
      <c r="AZ930" s="86"/>
      <c r="BA930" s="86"/>
      <c r="BB930" s="86"/>
      <c r="BC930" s="86"/>
      <c r="BD930" s="86"/>
      <c r="BE930" s="86"/>
      <c r="BF930" s="86"/>
      <c r="BG930" s="86"/>
    </row>
    <row r="931" spans="1:59" s="88" customFormat="1" x14ac:dyDescent="0.2">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6"/>
      <c r="AC931" s="126"/>
      <c r="AD931" s="126"/>
      <c r="AE931" s="125"/>
      <c r="AF931" s="125"/>
      <c r="AG931" s="125"/>
      <c r="AH931" s="125"/>
      <c r="AI931" s="125"/>
      <c r="AJ931" s="125"/>
      <c r="AK931" s="125"/>
      <c r="AL931" s="125"/>
      <c r="AM931" s="125"/>
      <c r="AP931" s="86"/>
      <c r="AQ931" s="86"/>
      <c r="AR931" s="86"/>
      <c r="AS931" s="86"/>
      <c r="AT931" s="86"/>
      <c r="AU931" s="86"/>
      <c r="AV931" s="86"/>
      <c r="AW931" s="86"/>
      <c r="AX931" s="86"/>
      <c r="AY931" s="86"/>
      <c r="AZ931" s="86"/>
      <c r="BA931" s="86"/>
      <c r="BB931" s="86"/>
      <c r="BC931" s="86"/>
      <c r="BD931" s="86"/>
      <c r="BE931" s="86"/>
      <c r="BF931" s="86"/>
      <c r="BG931" s="86"/>
    </row>
    <row r="932" spans="1:59" s="88" customFormat="1" x14ac:dyDescent="0.2">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6"/>
      <c r="AC932" s="126"/>
      <c r="AD932" s="126"/>
      <c r="AE932" s="125"/>
      <c r="AF932" s="125"/>
      <c r="AG932" s="125"/>
      <c r="AH932" s="125"/>
      <c r="AI932" s="125"/>
      <c r="AJ932" s="125"/>
      <c r="AK932" s="125"/>
      <c r="AL932" s="125"/>
      <c r="AM932" s="125"/>
      <c r="AP932" s="86"/>
      <c r="AQ932" s="86"/>
      <c r="AR932" s="86"/>
      <c r="AS932" s="86"/>
      <c r="AT932" s="86"/>
      <c r="AU932" s="86"/>
      <c r="AV932" s="86"/>
      <c r="AW932" s="86"/>
      <c r="AX932" s="86"/>
      <c r="AY932" s="86"/>
      <c r="AZ932" s="86"/>
      <c r="BA932" s="86"/>
      <c r="BB932" s="86"/>
      <c r="BC932" s="86"/>
      <c r="BD932" s="86"/>
      <c r="BE932" s="86"/>
      <c r="BF932" s="86"/>
      <c r="BG932" s="86"/>
    </row>
    <row r="933" spans="1:59" s="88" customFormat="1" x14ac:dyDescent="0.2">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6"/>
      <c r="AC933" s="126"/>
      <c r="AD933" s="126"/>
      <c r="AE933" s="125"/>
      <c r="AF933" s="125"/>
      <c r="AG933" s="125"/>
      <c r="AH933" s="125"/>
      <c r="AI933" s="125"/>
      <c r="AJ933" s="125"/>
      <c r="AK933" s="125"/>
      <c r="AL933" s="125"/>
      <c r="AM933" s="125"/>
      <c r="AP933" s="86"/>
      <c r="AQ933" s="86"/>
      <c r="AR933" s="86"/>
      <c r="AS933" s="86"/>
      <c r="AT933" s="86"/>
      <c r="AU933" s="86"/>
      <c r="AV933" s="86"/>
      <c r="AW933" s="86"/>
      <c r="AX933" s="86"/>
      <c r="AY933" s="86"/>
      <c r="AZ933" s="86"/>
      <c r="BA933" s="86"/>
      <c r="BB933" s="86"/>
      <c r="BC933" s="86"/>
      <c r="BD933" s="86"/>
      <c r="BE933" s="86"/>
      <c r="BF933" s="86"/>
      <c r="BG933" s="86"/>
    </row>
    <row r="934" spans="1:59" s="88" customFormat="1" x14ac:dyDescent="0.2">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6"/>
      <c r="AC934" s="126"/>
      <c r="AD934" s="126"/>
      <c r="AE934" s="125"/>
      <c r="AF934" s="125"/>
      <c r="AG934" s="125"/>
      <c r="AH934" s="125"/>
      <c r="AI934" s="125"/>
      <c r="AJ934" s="125"/>
      <c r="AK934" s="125"/>
      <c r="AL934" s="125"/>
      <c r="AM934" s="125"/>
      <c r="AP934" s="86"/>
      <c r="AQ934" s="86"/>
      <c r="AR934" s="86"/>
      <c r="AS934" s="86"/>
      <c r="AT934" s="86"/>
      <c r="AU934" s="86"/>
      <c r="AV934" s="86"/>
      <c r="AW934" s="86"/>
      <c r="AX934" s="86"/>
      <c r="AY934" s="86"/>
      <c r="AZ934" s="86"/>
      <c r="BA934" s="86"/>
      <c r="BB934" s="86"/>
      <c r="BC934" s="86"/>
      <c r="BD934" s="86"/>
      <c r="BE934" s="86"/>
      <c r="BF934" s="86"/>
      <c r="BG934" s="86"/>
    </row>
    <row r="935" spans="1:59" s="88" customFormat="1" x14ac:dyDescent="0.2">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6"/>
      <c r="AC935" s="126"/>
      <c r="AD935" s="126"/>
      <c r="AE935" s="125"/>
      <c r="AF935" s="125"/>
      <c r="AG935" s="125"/>
      <c r="AH935" s="125"/>
      <c r="AI935" s="125"/>
      <c r="AJ935" s="125"/>
      <c r="AK935" s="125"/>
      <c r="AL935" s="125"/>
      <c r="AM935" s="125"/>
      <c r="AP935" s="86"/>
      <c r="AQ935" s="86"/>
      <c r="AR935" s="86"/>
      <c r="AS935" s="86"/>
      <c r="AT935" s="86"/>
      <c r="AU935" s="86"/>
      <c r="AV935" s="86"/>
      <c r="AW935" s="86"/>
      <c r="AX935" s="86"/>
      <c r="AY935" s="86"/>
      <c r="AZ935" s="86"/>
      <c r="BA935" s="86"/>
      <c r="BB935" s="86"/>
      <c r="BC935" s="86"/>
      <c r="BD935" s="86"/>
      <c r="BE935" s="86"/>
      <c r="BF935" s="86"/>
      <c r="BG935" s="86"/>
    </row>
    <row r="936" spans="1:59" s="88" customFormat="1" x14ac:dyDescent="0.2">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6"/>
      <c r="AC936" s="126"/>
      <c r="AD936" s="126"/>
      <c r="AE936" s="125"/>
      <c r="AF936" s="125"/>
      <c r="AG936" s="125"/>
      <c r="AH936" s="125"/>
      <c r="AI936" s="125"/>
      <c r="AJ936" s="125"/>
      <c r="AK936" s="125"/>
      <c r="AL936" s="125"/>
      <c r="AM936" s="125"/>
      <c r="AP936" s="86"/>
      <c r="AQ936" s="86"/>
      <c r="AR936" s="86"/>
      <c r="AS936" s="86"/>
      <c r="AT936" s="86"/>
      <c r="AU936" s="86"/>
      <c r="AV936" s="86"/>
      <c r="AW936" s="86"/>
      <c r="AX936" s="86"/>
      <c r="AY936" s="86"/>
      <c r="AZ936" s="86"/>
      <c r="BA936" s="86"/>
      <c r="BB936" s="86"/>
      <c r="BC936" s="86"/>
      <c r="BD936" s="86"/>
      <c r="BE936" s="86"/>
      <c r="BF936" s="86"/>
      <c r="BG936" s="86"/>
    </row>
    <row r="937" spans="1:59" s="88" customFormat="1" x14ac:dyDescent="0.2">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6"/>
      <c r="AC937" s="126"/>
      <c r="AD937" s="126"/>
      <c r="AE937" s="125"/>
      <c r="AF937" s="125"/>
      <c r="AG937" s="125"/>
      <c r="AH937" s="125"/>
      <c r="AI937" s="125"/>
      <c r="AJ937" s="125"/>
      <c r="AK937" s="125"/>
      <c r="AL937" s="125"/>
      <c r="AM937" s="125"/>
      <c r="AP937" s="86"/>
      <c r="AQ937" s="86"/>
      <c r="AR937" s="86"/>
      <c r="AS937" s="86"/>
      <c r="AT937" s="86"/>
      <c r="AU937" s="86"/>
      <c r="AV937" s="86"/>
      <c r="AW937" s="86"/>
      <c r="AX937" s="86"/>
      <c r="AY937" s="86"/>
      <c r="AZ937" s="86"/>
      <c r="BA937" s="86"/>
      <c r="BB937" s="86"/>
      <c r="BC937" s="86"/>
      <c r="BD937" s="86"/>
      <c r="BE937" s="86"/>
      <c r="BF937" s="86"/>
      <c r="BG937" s="86"/>
    </row>
    <row r="938" spans="1:59" s="88" customFormat="1" x14ac:dyDescent="0.2">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6"/>
      <c r="AC938" s="126"/>
      <c r="AD938" s="126"/>
      <c r="AE938" s="125"/>
      <c r="AF938" s="125"/>
      <c r="AG938" s="125"/>
      <c r="AH938" s="125"/>
      <c r="AI938" s="125"/>
      <c r="AJ938" s="125"/>
      <c r="AK938" s="125"/>
      <c r="AL938" s="125"/>
      <c r="AM938" s="125"/>
      <c r="AP938" s="86"/>
      <c r="AQ938" s="86"/>
      <c r="AR938" s="86"/>
      <c r="AS938" s="86"/>
      <c r="AT938" s="86"/>
      <c r="AU938" s="86"/>
      <c r="AV938" s="86"/>
      <c r="AW938" s="86"/>
      <c r="AX938" s="86"/>
      <c r="AY938" s="86"/>
      <c r="AZ938" s="86"/>
      <c r="BA938" s="86"/>
      <c r="BB938" s="86"/>
      <c r="BC938" s="86"/>
      <c r="BD938" s="86"/>
      <c r="BE938" s="86"/>
      <c r="BF938" s="86"/>
      <c r="BG938" s="86"/>
    </row>
    <row r="939" spans="1:59" s="88" customFormat="1" x14ac:dyDescent="0.2">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6"/>
      <c r="AC939" s="126"/>
      <c r="AD939" s="126"/>
      <c r="AE939" s="125"/>
      <c r="AF939" s="125"/>
      <c r="AG939" s="125"/>
      <c r="AH939" s="125"/>
      <c r="AI939" s="125"/>
      <c r="AJ939" s="125"/>
      <c r="AK939" s="125"/>
      <c r="AL939" s="125"/>
      <c r="AM939" s="125"/>
      <c r="AP939" s="86"/>
      <c r="AQ939" s="86"/>
      <c r="AR939" s="86"/>
      <c r="AS939" s="86"/>
      <c r="AT939" s="86"/>
      <c r="AU939" s="86"/>
      <c r="AV939" s="86"/>
      <c r="AW939" s="86"/>
      <c r="AX939" s="86"/>
      <c r="AY939" s="86"/>
      <c r="AZ939" s="86"/>
      <c r="BA939" s="86"/>
      <c r="BB939" s="86"/>
      <c r="BC939" s="86"/>
      <c r="BD939" s="86"/>
      <c r="BE939" s="86"/>
      <c r="BF939" s="86"/>
      <c r="BG939" s="86"/>
    </row>
    <row r="940" spans="1:59" s="88" customFormat="1" x14ac:dyDescent="0.2">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6"/>
      <c r="AC940" s="126"/>
      <c r="AD940" s="126"/>
      <c r="AE940" s="125"/>
      <c r="AF940" s="125"/>
      <c r="AG940" s="125"/>
      <c r="AH940" s="125"/>
      <c r="AI940" s="125"/>
      <c r="AJ940" s="125"/>
      <c r="AK940" s="125"/>
      <c r="AL940" s="125"/>
      <c r="AM940" s="125"/>
      <c r="AP940" s="86"/>
      <c r="AQ940" s="86"/>
      <c r="AR940" s="86"/>
      <c r="AS940" s="86"/>
      <c r="AT940" s="86"/>
      <c r="AU940" s="86"/>
      <c r="AV940" s="86"/>
      <c r="AW940" s="86"/>
      <c r="AX940" s="86"/>
      <c r="AY940" s="86"/>
      <c r="AZ940" s="86"/>
      <c r="BA940" s="86"/>
      <c r="BB940" s="86"/>
      <c r="BC940" s="86"/>
      <c r="BD940" s="86"/>
      <c r="BE940" s="86"/>
      <c r="BF940" s="86"/>
      <c r="BG940" s="86"/>
    </row>
    <row r="941" spans="1:59" s="88" customFormat="1" x14ac:dyDescent="0.2">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6"/>
      <c r="AC941" s="126"/>
      <c r="AD941" s="126"/>
      <c r="AE941" s="125"/>
      <c r="AF941" s="125"/>
      <c r="AG941" s="125"/>
      <c r="AH941" s="125"/>
      <c r="AI941" s="125"/>
      <c r="AJ941" s="125"/>
      <c r="AK941" s="125"/>
      <c r="AL941" s="125"/>
      <c r="AM941" s="125"/>
      <c r="AP941" s="86"/>
      <c r="AQ941" s="86"/>
      <c r="AR941" s="86"/>
      <c r="AS941" s="86"/>
      <c r="AT941" s="86"/>
      <c r="AU941" s="86"/>
      <c r="AV941" s="86"/>
      <c r="AW941" s="86"/>
      <c r="AX941" s="86"/>
      <c r="AY941" s="86"/>
      <c r="AZ941" s="86"/>
      <c r="BA941" s="86"/>
      <c r="BB941" s="86"/>
      <c r="BC941" s="86"/>
      <c r="BD941" s="86"/>
      <c r="BE941" s="86"/>
      <c r="BF941" s="86"/>
      <c r="BG941" s="86"/>
    </row>
    <row r="942" spans="1:59" s="88" customFormat="1" x14ac:dyDescent="0.2">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6"/>
      <c r="AC942" s="126"/>
      <c r="AD942" s="126"/>
      <c r="AE942" s="125"/>
      <c r="AF942" s="125"/>
      <c r="AG942" s="125"/>
      <c r="AH942" s="125"/>
      <c r="AI942" s="125"/>
      <c r="AJ942" s="125"/>
      <c r="AK942" s="125"/>
      <c r="AL942" s="125"/>
      <c r="AM942" s="125"/>
      <c r="AP942" s="86"/>
      <c r="AQ942" s="86"/>
      <c r="AR942" s="86"/>
      <c r="AS942" s="86"/>
      <c r="AT942" s="86"/>
      <c r="AU942" s="86"/>
      <c r="AV942" s="86"/>
      <c r="AW942" s="86"/>
      <c r="AX942" s="86"/>
      <c r="AY942" s="86"/>
      <c r="AZ942" s="86"/>
      <c r="BA942" s="86"/>
      <c r="BB942" s="86"/>
      <c r="BC942" s="86"/>
      <c r="BD942" s="86"/>
      <c r="BE942" s="86"/>
      <c r="BF942" s="86"/>
      <c r="BG942" s="86"/>
    </row>
    <row r="943" spans="1:59" s="88" customFormat="1" x14ac:dyDescent="0.2">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6"/>
      <c r="AC943" s="126"/>
      <c r="AD943" s="126"/>
      <c r="AE943" s="125"/>
      <c r="AF943" s="125"/>
      <c r="AG943" s="125"/>
      <c r="AH943" s="125"/>
      <c r="AI943" s="125"/>
      <c r="AJ943" s="125"/>
      <c r="AK943" s="125"/>
      <c r="AL943" s="125"/>
      <c r="AM943" s="125"/>
      <c r="AP943" s="86"/>
      <c r="AQ943" s="86"/>
      <c r="AR943" s="86"/>
      <c r="AS943" s="86"/>
      <c r="AT943" s="86"/>
      <c r="AU943" s="86"/>
      <c r="AV943" s="86"/>
      <c r="AW943" s="86"/>
      <c r="AX943" s="86"/>
      <c r="AY943" s="86"/>
      <c r="AZ943" s="86"/>
      <c r="BA943" s="86"/>
      <c r="BB943" s="86"/>
      <c r="BC943" s="86"/>
      <c r="BD943" s="86"/>
      <c r="BE943" s="86"/>
      <c r="BF943" s="86"/>
      <c r="BG943" s="86"/>
    </row>
    <row r="944" spans="1:59" s="88" customFormat="1" x14ac:dyDescent="0.2">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6"/>
      <c r="AC944" s="126"/>
      <c r="AD944" s="126"/>
      <c r="AE944" s="125"/>
      <c r="AF944" s="125"/>
      <c r="AG944" s="125"/>
      <c r="AH944" s="125"/>
      <c r="AI944" s="125"/>
      <c r="AJ944" s="125"/>
      <c r="AK944" s="125"/>
      <c r="AL944" s="125"/>
      <c r="AM944" s="125"/>
      <c r="AP944" s="86"/>
      <c r="AQ944" s="86"/>
      <c r="AR944" s="86"/>
      <c r="AS944" s="86"/>
      <c r="AT944" s="86"/>
      <c r="AU944" s="86"/>
      <c r="AV944" s="86"/>
      <c r="AW944" s="86"/>
      <c r="AX944" s="86"/>
      <c r="AY944" s="86"/>
      <c r="AZ944" s="86"/>
      <c r="BA944" s="86"/>
      <c r="BB944" s="86"/>
      <c r="BC944" s="86"/>
      <c r="BD944" s="86"/>
      <c r="BE944" s="86"/>
      <c r="BF944" s="86"/>
      <c r="BG944" s="86"/>
    </row>
    <row r="945" spans="1:59" s="88" customFormat="1" x14ac:dyDescent="0.2">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6"/>
      <c r="AC945" s="126"/>
      <c r="AD945" s="126"/>
      <c r="AE945" s="125"/>
      <c r="AF945" s="125"/>
      <c r="AG945" s="125"/>
      <c r="AH945" s="125"/>
      <c r="AI945" s="125"/>
      <c r="AJ945" s="125"/>
      <c r="AK945" s="125"/>
      <c r="AL945" s="125"/>
      <c r="AM945" s="125"/>
      <c r="AP945" s="86"/>
      <c r="AQ945" s="86"/>
      <c r="AR945" s="86"/>
      <c r="AS945" s="86"/>
      <c r="AT945" s="86"/>
      <c r="AU945" s="86"/>
      <c r="AV945" s="86"/>
      <c r="AW945" s="86"/>
      <c r="AX945" s="86"/>
      <c r="AY945" s="86"/>
      <c r="AZ945" s="86"/>
      <c r="BA945" s="86"/>
      <c r="BB945" s="86"/>
      <c r="BC945" s="86"/>
      <c r="BD945" s="86"/>
      <c r="BE945" s="86"/>
      <c r="BF945" s="86"/>
      <c r="BG945" s="86"/>
    </row>
    <row r="946" spans="1:59" s="88" customFormat="1" x14ac:dyDescent="0.2">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6"/>
      <c r="AC946" s="126"/>
      <c r="AD946" s="126"/>
      <c r="AE946" s="125"/>
      <c r="AF946" s="125"/>
      <c r="AG946" s="125"/>
      <c r="AH946" s="125"/>
      <c r="AI946" s="125"/>
      <c r="AJ946" s="125"/>
      <c r="AK946" s="125"/>
      <c r="AL946" s="125"/>
      <c r="AM946" s="125"/>
      <c r="AP946" s="86"/>
      <c r="AQ946" s="86"/>
      <c r="AR946" s="86"/>
      <c r="AS946" s="86"/>
      <c r="AT946" s="86"/>
      <c r="AU946" s="86"/>
      <c r="AV946" s="86"/>
      <c r="AW946" s="86"/>
      <c r="AX946" s="86"/>
      <c r="AY946" s="86"/>
      <c r="AZ946" s="86"/>
      <c r="BA946" s="86"/>
      <c r="BB946" s="86"/>
      <c r="BC946" s="86"/>
      <c r="BD946" s="86"/>
      <c r="BE946" s="86"/>
      <c r="BF946" s="86"/>
      <c r="BG946" s="86"/>
    </row>
    <row r="947" spans="1:59" s="88" customFormat="1" x14ac:dyDescent="0.2">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6"/>
      <c r="AC947" s="126"/>
      <c r="AD947" s="126"/>
      <c r="AE947" s="125"/>
      <c r="AF947" s="125"/>
      <c r="AG947" s="125"/>
      <c r="AH947" s="125"/>
      <c r="AI947" s="125"/>
      <c r="AJ947" s="125"/>
      <c r="AK947" s="125"/>
      <c r="AL947" s="125"/>
      <c r="AM947" s="125"/>
      <c r="AP947" s="86"/>
      <c r="AQ947" s="86"/>
      <c r="AR947" s="86"/>
      <c r="AS947" s="86"/>
      <c r="AT947" s="86"/>
      <c r="AU947" s="86"/>
      <c r="AV947" s="86"/>
      <c r="AW947" s="86"/>
      <c r="AX947" s="86"/>
      <c r="AY947" s="86"/>
      <c r="AZ947" s="86"/>
      <c r="BA947" s="86"/>
      <c r="BB947" s="86"/>
      <c r="BC947" s="86"/>
      <c r="BD947" s="86"/>
      <c r="BE947" s="86"/>
      <c r="BF947" s="86"/>
      <c r="BG947" s="86"/>
    </row>
    <row r="948" spans="1:59" s="88" customFormat="1" x14ac:dyDescent="0.2">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6"/>
      <c r="AC948" s="126"/>
      <c r="AD948" s="126"/>
      <c r="AE948" s="125"/>
      <c r="AF948" s="125"/>
      <c r="AG948" s="125"/>
      <c r="AH948" s="125"/>
      <c r="AI948" s="125"/>
      <c r="AJ948" s="125"/>
      <c r="AK948" s="125"/>
      <c r="AL948" s="125"/>
      <c r="AM948" s="125"/>
      <c r="AP948" s="86"/>
      <c r="AQ948" s="86"/>
      <c r="AR948" s="86"/>
      <c r="AS948" s="86"/>
      <c r="AT948" s="86"/>
      <c r="AU948" s="86"/>
      <c r="AV948" s="86"/>
      <c r="AW948" s="86"/>
      <c r="AX948" s="86"/>
      <c r="AY948" s="86"/>
      <c r="AZ948" s="86"/>
      <c r="BA948" s="86"/>
      <c r="BB948" s="86"/>
      <c r="BC948" s="86"/>
      <c r="BD948" s="86"/>
      <c r="BE948" s="86"/>
      <c r="BF948" s="86"/>
      <c r="BG948" s="86"/>
    </row>
    <row r="949" spans="1:59" s="88" customFormat="1" x14ac:dyDescent="0.2">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6"/>
      <c r="AC949" s="126"/>
      <c r="AD949" s="126"/>
      <c r="AE949" s="125"/>
      <c r="AF949" s="125"/>
      <c r="AG949" s="125"/>
      <c r="AH949" s="125"/>
      <c r="AI949" s="125"/>
      <c r="AJ949" s="125"/>
      <c r="AK949" s="125"/>
      <c r="AL949" s="125"/>
      <c r="AM949" s="125"/>
      <c r="AP949" s="86"/>
      <c r="AQ949" s="86"/>
      <c r="AR949" s="86"/>
      <c r="AS949" s="86"/>
      <c r="AT949" s="86"/>
      <c r="AU949" s="86"/>
      <c r="AV949" s="86"/>
      <c r="AW949" s="86"/>
      <c r="AX949" s="86"/>
      <c r="AY949" s="86"/>
      <c r="AZ949" s="86"/>
      <c r="BA949" s="86"/>
      <c r="BB949" s="86"/>
      <c r="BC949" s="86"/>
      <c r="BD949" s="86"/>
      <c r="BE949" s="86"/>
      <c r="BF949" s="86"/>
      <c r="BG949" s="86"/>
    </row>
    <row r="950" spans="1:59" s="88" customFormat="1" x14ac:dyDescent="0.2">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6"/>
      <c r="AC950" s="126"/>
      <c r="AD950" s="126"/>
      <c r="AE950" s="125"/>
      <c r="AF950" s="125"/>
      <c r="AG950" s="125"/>
      <c r="AH950" s="125"/>
      <c r="AI950" s="125"/>
      <c r="AJ950" s="125"/>
      <c r="AK950" s="125"/>
      <c r="AL950" s="125"/>
      <c r="AM950" s="125"/>
      <c r="AP950" s="86"/>
      <c r="AQ950" s="86"/>
      <c r="AR950" s="86"/>
      <c r="AS950" s="86"/>
      <c r="AT950" s="86"/>
      <c r="AU950" s="86"/>
      <c r="AV950" s="86"/>
      <c r="AW950" s="86"/>
      <c r="AX950" s="86"/>
      <c r="AY950" s="86"/>
      <c r="AZ950" s="86"/>
      <c r="BA950" s="86"/>
      <c r="BB950" s="86"/>
      <c r="BC950" s="86"/>
      <c r="BD950" s="86"/>
      <c r="BE950" s="86"/>
      <c r="BF950" s="86"/>
      <c r="BG950" s="86"/>
    </row>
    <row r="951" spans="1:59" s="88" customFormat="1" x14ac:dyDescent="0.2">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6"/>
      <c r="AC951" s="126"/>
      <c r="AD951" s="126"/>
      <c r="AE951" s="125"/>
      <c r="AF951" s="125"/>
      <c r="AG951" s="125"/>
      <c r="AH951" s="125"/>
      <c r="AI951" s="125"/>
      <c r="AJ951" s="125"/>
      <c r="AK951" s="125"/>
      <c r="AL951" s="125"/>
      <c r="AM951" s="125"/>
      <c r="AP951" s="86"/>
      <c r="AQ951" s="86"/>
      <c r="AR951" s="86"/>
      <c r="AS951" s="86"/>
      <c r="AT951" s="86"/>
      <c r="AU951" s="86"/>
      <c r="AV951" s="86"/>
      <c r="AW951" s="86"/>
      <c r="AX951" s="86"/>
      <c r="AY951" s="86"/>
      <c r="AZ951" s="86"/>
      <c r="BA951" s="86"/>
      <c r="BB951" s="86"/>
      <c r="BC951" s="86"/>
      <c r="BD951" s="86"/>
      <c r="BE951" s="86"/>
      <c r="BF951" s="86"/>
      <c r="BG951" s="86"/>
    </row>
    <row r="952" spans="1:59" s="88" customFormat="1" x14ac:dyDescent="0.2">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6"/>
      <c r="AC952" s="126"/>
      <c r="AD952" s="126"/>
      <c r="AE952" s="125"/>
      <c r="AF952" s="125"/>
      <c r="AG952" s="125"/>
      <c r="AH952" s="125"/>
      <c r="AI952" s="125"/>
      <c r="AJ952" s="125"/>
      <c r="AK952" s="125"/>
      <c r="AL952" s="125"/>
      <c r="AM952" s="125"/>
      <c r="AP952" s="86"/>
      <c r="AQ952" s="86"/>
      <c r="AR952" s="86"/>
      <c r="AS952" s="86"/>
      <c r="AT952" s="86"/>
      <c r="AU952" s="86"/>
      <c r="AV952" s="86"/>
      <c r="AW952" s="86"/>
      <c r="AX952" s="86"/>
      <c r="AY952" s="86"/>
      <c r="AZ952" s="86"/>
      <c r="BA952" s="86"/>
      <c r="BB952" s="86"/>
      <c r="BC952" s="86"/>
      <c r="BD952" s="86"/>
      <c r="BE952" s="86"/>
      <c r="BF952" s="86"/>
      <c r="BG952" s="86"/>
    </row>
    <row r="953" spans="1:59" s="88" customFormat="1" x14ac:dyDescent="0.2">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6"/>
      <c r="AC953" s="126"/>
      <c r="AD953" s="126"/>
      <c r="AE953" s="125"/>
      <c r="AF953" s="125"/>
      <c r="AG953" s="125"/>
      <c r="AH953" s="125"/>
      <c r="AI953" s="125"/>
      <c r="AJ953" s="125"/>
      <c r="AK953" s="125"/>
      <c r="AL953" s="125"/>
      <c r="AM953" s="125"/>
      <c r="AP953" s="86"/>
      <c r="AQ953" s="86"/>
      <c r="AR953" s="86"/>
      <c r="AS953" s="86"/>
      <c r="AT953" s="86"/>
      <c r="AU953" s="86"/>
      <c r="AV953" s="86"/>
      <c r="AW953" s="86"/>
      <c r="AX953" s="86"/>
      <c r="AY953" s="86"/>
      <c r="AZ953" s="86"/>
      <c r="BA953" s="86"/>
      <c r="BB953" s="86"/>
      <c r="BC953" s="86"/>
      <c r="BD953" s="86"/>
      <c r="BE953" s="86"/>
      <c r="BF953" s="86"/>
      <c r="BG953" s="86"/>
    </row>
    <row r="954" spans="1:59" s="88" customFormat="1" x14ac:dyDescent="0.2">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6"/>
      <c r="AC954" s="126"/>
      <c r="AD954" s="126"/>
      <c r="AE954" s="125"/>
      <c r="AF954" s="125"/>
      <c r="AG954" s="125"/>
      <c r="AH954" s="125"/>
      <c r="AI954" s="125"/>
      <c r="AJ954" s="125"/>
      <c r="AK954" s="125"/>
      <c r="AL954" s="125"/>
      <c r="AM954" s="125"/>
      <c r="AP954" s="86"/>
      <c r="AQ954" s="86"/>
      <c r="AR954" s="86"/>
      <c r="AS954" s="86"/>
      <c r="AT954" s="86"/>
      <c r="AU954" s="86"/>
      <c r="AV954" s="86"/>
      <c r="AW954" s="86"/>
      <c r="AX954" s="86"/>
      <c r="AY954" s="86"/>
      <c r="AZ954" s="86"/>
      <c r="BA954" s="86"/>
      <c r="BB954" s="86"/>
      <c r="BC954" s="86"/>
      <c r="BD954" s="86"/>
      <c r="BE954" s="86"/>
      <c r="BF954" s="86"/>
      <c r="BG954" s="86"/>
    </row>
    <row r="955" spans="1:59" s="88" customFormat="1" x14ac:dyDescent="0.2">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6"/>
      <c r="AC955" s="126"/>
      <c r="AD955" s="126"/>
      <c r="AE955" s="125"/>
      <c r="AF955" s="125"/>
      <c r="AG955" s="125"/>
      <c r="AH955" s="125"/>
      <c r="AI955" s="125"/>
      <c r="AJ955" s="125"/>
      <c r="AK955" s="125"/>
      <c r="AL955" s="125"/>
      <c r="AM955" s="125"/>
      <c r="AP955" s="86"/>
      <c r="AQ955" s="86"/>
      <c r="AR955" s="86"/>
      <c r="AS955" s="86"/>
      <c r="AT955" s="86"/>
      <c r="AU955" s="86"/>
      <c r="AV955" s="86"/>
      <c r="AW955" s="86"/>
      <c r="AX955" s="86"/>
      <c r="AY955" s="86"/>
      <c r="AZ955" s="86"/>
      <c r="BA955" s="86"/>
      <c r="BB955" s="86"/>
      <c r="BC955" s="86"/>
      <c r="BD955" s="86"/>
      <c r="BE955" s="86"/>
      <c r="BF955" s="86"/>
      <c r="BG955" s="86"/>
    </row>
    <row r="956" spans="1:59" s="88" customFormat="1" x14ac:dyDescent="0.2">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6"/>
      <c r="AC956" s="126"/>
      <c r="AD956" s="126"/>
      <c r="AE956" s="125"/>
      <c r="AF956" s="125"/>
      <c r="AG956" s="125"/>
      <c r="AH956" s="125"/>
      <c r="AI956" s="125"/>
      <c r="AJ956" s="125"/>
      <c r="AK956" s="125"/>
      <c r="AL956" s="125"/>
      <c r="AM956" s="125"/>
      <c r="AP956" s="86"/>
      <c r="AQ956" s="86"/>
      <c r="AR956" s="86"/>
      <c r="AS956" s="86"/>
      <c r="AT956" s="86"/>
      <c r="AU956" s="86"/>
      <c r="AV956" s="86"/>
      <c r="AW956" s="86"/>
      <c r="AX956" s="86"/>
      <c r="AY956" s="86"/>
      <c r="AZ956" s="86"/>
      <c r="BA956" s="86"/>
      <c r="BB956" s="86"/>
      <c r="BC956" s="86"/>
      <c r="BD956" s="86"/>
      <c r="BE956" s="86"/>
      <c r="BF956" s="86"/>
      <c r="BG956" s="86"/>
    </row>
    <row r="957" spans="1:59" s="88" customFormat="1" x14ac:dyDescent="0.2">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6"/>
      <c r="AC957" s="126"/>
      <c r="AD957" s="126"/>
      <c r="AE957" s="125"/>
      <c r="AF957" s="125"/>
      <c r="AG957" s="125"/>
      <c r="AH957" s="125"/>
      <c r="AI957" s="125"/>
      <c r="AJ957" s="125"/>
      <c r="AK957" s="125"/>
      <c r="AL957" s="125"/>
      <c r="AM957" s="125"/>
      <c r="AP957" s="86"/>
      <c r="AQ957" s="86"/>
      <c r="AR957" s="86"/>
      <c r="AS957" s="86"/>
      <c r="AT957" s="86"/>
      <c r="AU957" s="86"/>
      <c r="AV957" s="86"/>
      <c r="AW957" s="86"/>
      <c r="AX957" s="86"/>
      <c r="AY957" s="86"/>
      <c r="AZ957" s="86"/>
      <c r="BA957" s="86"/>
      <c r="BB957" s="86"/>
      <c r="BC957" s="86"/>
      <c r="BD957" s="86"/>
      <c r="BE957" s="86"/>
      <c r="BF957" s="86"/>
      <c r="BG957" s="86"/>
    </row>
    <row r="958" spans="1:59" s="88" customFormat="1" x14ac:dyDescent="0.2">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6"/>
      <c r="AC958" s="126"/>
      <c r="AD958" s="126"/>
      <c r="AE958" s="125"/>
      <c r="AF958" s="125"/>
      <c r="AG958" s="125"/>
      <c r="AH958" s="125"/>
      <c r="AI958" s="125"/>
      <c r="AJ958" s="125"/>
      <c r="AK958" s="125"/>
      <c r="AL958" s="125"/>
      <c r="AM958" s="125"/>
      <c r="AP958" s="86"/>
      <c r="AQ958" s="86"/>
      <c r="AR958" s="86"/>
      <c r="AS958" s="86"/>
      <c r="AT958" s="86"/>
      <c r="AU958" s="86"/>
      <c r="AV958" s="86"/>
      <c r="AW958" s="86"/>
      <c r="AX958" s="86"/>
      <c r="AY958" s="86"/>
      <c r="AZ958" s="86"/>
      <c r="BA958" s="86"/>
      <c r="BB958" s="86"/>
      <c r="BC958" s="86"/>
      <c r="BD958" s="86"/>
      <c r="BE958" s="86"/>
      <c r="BF958" s="86"/>
      <c r="BG958" s="86"/>
    </row>
    <row r="959" spans="1:59" s="88" customFormat="1" x14ac:dyDescent="0.2">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6"/>
      <c r="AC959" s="126"/>
      <c r="AD959" s="126"/>
      <c r="AE959" s="125"/>
      <c r="AF959" s="125"/>
      <c r="AG959" s="125"/>
      <c r="AH959" s="125"/>
      <c r="AI959" s="125"/>
      <c r="AJ959" s="125"/>
      <c r="AK959" s="125"/>
      <c r="AL959" s="125"/>
      <c r="AM959" s="125"/>
      <c r="AP959" s="86"/>
      <c r="AQ959" s="86"/>
      <c r="AR959" s="86"/>
      <c r="AS959" s="86"/>
      <c r="AT959" s="86"/>
      <c r="AU959" s="86"/>
      <c r="AV959" s="86"/>
      <c r="AW959" s="86"/>
      <c r="AX959" s="86"/>
      <c r="AY959" s="86"/>
      <c r="AZ959" s="86"/>
      <c r="BA959" s="86"/>
      <c r="BB959" s="86"/>
      <c r="BC959" s="86"/>
      <c r="BD959" s="86"/>
      <c r="BE959" s="86"/>
      <c r="BF959" s="86"/>
      <c r="BG959" s="86"/>
    </row>
    <row r="960" spans="1:59" s="88" customFormat="1" x14ac:dyDescent="0.2">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6"/>
      <c r="AC960" s="126"/>
      <c r="AD960" s="126"/>
      <c r="AE960" s="125"/>
      <c r="AF960" s="125"/>
      <c r="AG960" s="125"/>
      <c r="AH960" s="125"/>
      <c r="AI960" s="125"/>
      <c r="AJ960" s="125"/>
      <c r="AK960" s="125"/>
      <c r="AL960" s="125"/>
      <c r="AM960" s="125"/>
      <c r="AP960" s="86"/>
      <c r="AQ960" s="86"/>
      <c r="AR960" s="86"/>
      <c r="AS960" s="86"/>
      <c r="AT960" s="86"/>
      <c r="AU960" s="86"/>
      <c r="AV960" s="86"/>
      <c r="AW960" s="86"/>
      <c r="AX960" s="86"/>
      <c r="AY960" s="86"/>
      <c r="AZ960" s="86"/>
      <c r="BA960" s="86"/>
      <c r="BB960" s="86"/>
      <c r="BC960" s="86"/>
      <c r="BD960" s="86"/>
      <c r="BE960" s="86"/>
      <c r="BF960" s="86"/>
      <c r="BG960" s="86"/>
    </row>
    <row r="961" spans="1:59" s="88" customFormat="1" x14ac:dyDescent="0.2">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6"/>
      <c r="AC961" s="126"/>
      <c r="AD961" s="126"/>
      <c r="AE961" s="125"/>
      <c r="AF961" s="125"/>
      <c r="AG961" s="125"/>
      <c r="AH961" s="125"/>
      <c r="AI961" s="125"/>
      <c r="AJ961" s="125"/>
      <c r="AK961" s="125"/>
      <c r="AL961" s="125"/>
      <c r="AM961" s="125"/>
      <c r="AP961" s="86"/>
      <c r="AQ961" s="86"/>
      <c r="AR961" s="86"/>
      <c r="AS961" s="86"/>
      <c r="AT961" s="86"/>
      <c r="AU961" s="86"/>
      <c r="AV961" s="86"/>
      <c r="AW961" s="86"/>
      <c r="AX961" s="86"/>
      <c r="AY961" s="86"/>
      <c r="AZ961" s="86"/>
      <c r="BA961" s="86"/>
      <c r="BB961" s="86"/>
      <c r="BC961" s="86"/>
      <c r="BD961" s="86"/>
      <c r="BE961" s="86"/>
      <c r="BF961" s="86"/>
      <c r="BG961" s="86"/>
    </row>
    <row r="962" spans="1:59" s="88" customFormat="1" x14ac:dyDescent="0.2">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6"/>
      <c r="AC962" s="126"/>
      <c r="AD962" s="126"/>
      <c r="AE962" s="125"/>
      <c r="AF962" s="125"/>
      <c r="AG962" s="125"/>
      <c r="AH962" s="125"/>
      <c r="AI962" s="125"/>
      <c r="AJ962" s="125"/>
      <c r="AK962" s="125"/>
      <c r="AL962" s="125"/>
      <c r="AM962" s="125"/>
      <c r="AP962" s="86"/>
      <c r="AQ962" s="86"/>
      <c r="AR962" s="86"/>
      <c r="AS962" s="86"/>
      <c r="AT962" s="86"/>
      <c r="AU962" s="86"/>
      <c r="AV962" s="86"/>
      <c r="AW962" s="86"/>
      <c r="AX962" s="86"/>
      <c r="AY962" s="86"/>
      <c r="AZ962" s="86"/>
      <c r="BA962" s="86"/>
      <c r="BB962" s="86"/>
      <c r="BC962" s="86"/>
      <c r="BD962" s="86"/>
      <c r="BE962" s="86"/>
      <c r="BF962" s="86"/>
      <c r="BG962" s="86"/>
    </row>
    <row r="963" spans="1:59" s="88" customFormat="1" x14ac:dyDescent="0.2">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6"/>
      <c r="AC963" s="126"/>
      <c r="AD963" s="126"/>
      <c r="AE963" s="125"/>
      <c r="AF963" s="125"/>
      <c r="AG963" s="125"/>
      <c r="AH963" s="125"/>
      <c r="AI963" s="125"/>
      <c r="AJ963" s="125"/>
      <c r="AK963" s="125"/>
      <c r="AL963" s="125"/>
      <c r="AM963" s="125"/>
      <c r="AP963" s="86"/>
      <c r="AQ963" s="86"/>
      <c r="AR963" s="86"/>
      <c r="AS963" s="86"/>
      <c r="AT963" s="86"/>
      <c r="AU963" s="86"/>
      <c r="AV963" s="86"/>
      <c r="AW963" s="86"/>
      <c r="AX963" s="86"/>
      <c r="AY963" s="86"/>
      <c r="AZ963" s="86"/>
      <c r="BA963" s="86"/>
      <c r="BB963" s="86"/>
      <c r="BC963" s="86"/>
      <c r="BD963" s="86"/>
      <c r="BE963" s="86"/>
      <c r="BF963" s="86"/>
      <c r="BG963" s="86"/>
    </row>
    <row r="964" spans="1:59" s="88" customFormat="1" x14ac:dyDescent="0.2">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6"/>
      <c r="AC964" s="126"/>
      <c r="AD964" s="126"/>
      <c r="AE964" s="125"/>
      <c r="AF964" s="125"/>
      <c r="AG964" s="125"/>
      <c r="AH964" s="125"/>
      <c r="AI964" s="125"/>
      <c r="AJ964" s="125"/>
      <c r="AK964" s="125"/>
      <c r="AL964" s="125"/>
      <c r="AM964" s="125"/>
      <c r="AP964" s="86"/>
      <c r="AQ964" s="86"/>
      <c r="AR964" s="86"/>
      <c r="AS964" s="86"/>
      <c r="AT964" s="86"/>
      <c r="AU964" s="86"/>
      <c r="AV964" s="86"/>
      <c r="AW964" s="86"/>
      <c r="AX964" s="86"/>
      <c r="AY964" s="86"/>
      <c r="AZ964" s="86"/>
      <c r="BA964" s="86"/>
      <c r="BB964" s="86"/>
      <c r="BC964" s="86"/>
      <c r="BD964" s="86"/>
      <c r="BE964" s="86"/>
      <c r="BF964" s="86"/>
      <c r="BG964" s="86"/>
    </row>
    <row r="965" spans="1:59" s="88" customFormat="1" x14ac:dyDescent="0.2">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6"/>
      <c r="AC965" s="126"/>
      <c r="AD965" s="126"/>
      <c r="AE965" s="125"/>
      <c r="AF965" s="125"/>
      <c r="AG965" s="125"/>
      <c r="AH965" s="125"/>
      <c r="AI965" s="125"/>
      <c r="AJ965" s="125"/>
      <c r="AK965" s="125"/>
      <c r="AL965" s="125"/>
      <c r="AM965" s="125"/>
      <c r="AP965" s="86"/>
      <c r="AQ965" s="86"/>
      <c r="AR965" s="86"/>
      <c r="AS965" s="86"/>
      <c r="AT965" s="86"/>
      <c r="AU965" s="86"/>
      <c r="AV965" s="86"/>
      <c r="AW965" s="86"/>
      <c r="AX965" s="86"/>
      <c r="AY965" s="86"/>
      <c r="AZ965" s="86"/>
      <c r="BA965" s="86"/>
      <c r="BB965" s="86"/>
      <c r="BC965" s="86"/>
      <c r="BD965" s="86"/>
      <c r="BE965" s="86"/>
      <c r="BF965" s="86"/>
      <c r="BG965" s="86"/>
    </row>
    <row r="966" spans="1:59" s="88" customFormat="1" x14ac:dyDescent="0.2">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6"/>
      <c r="AC966" s="126"/>
      <c r="AD966" s="126"/>
      <c r="AE966" s="125"/>
      <c r="AF966" s="125"/>
      <c r="AG966" s="125"/>
      <c r="AH966" s="125"/>
      <c r="AI966" s="125"/>
      <c r="AJ966" s="125"/>
      <c r="AK966" s="125"/>
      <c r="AL966" s="125"/>
      <c r="AM966" s="125"/>
      <c r="AP966" s="86"/>
      <c r="AQ966" s="86"/>
      <c r="AR966" s="86"/>
      <c r="AS966" s="86"/>
      <c r="AT966" s="86"/>
      <c r="AU966" s="86"/>
      <c r="AV966" s="86"/>
      <c r="AW966" s="86"/>
      <c r="AX966" s="86"/>
      <c r="AY966" s="86"/>
      <c r="AZ966" s="86"/>
      <c r="BA966" s="86"/>
      <c r="BB966" s="86"/>
      <c r="BC966" s="86"/>
      <c r="BD966" s="86"/>
      <c r="BE966" s="86"/>
      <c r="BF966" s="86"/>
      <c r="BG966" s="86"/>
    </row>
    <row r="967" spans="1:59" s="88" customFormat="1" x14ac:dyDescent="0.2">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6"/>
      <c r="AC967" s="126"/>
      <c r="AD967" s="126"/>
      <c r="AE967" s="125"/>
      <c r="AF967" s="125"/>
      <c r="AG967" s="125"/>
      <c r="AH967" s="125"/>
      <c r="AI967" s="125"/>
      <c r="AJ967" s="125"/>
      <c r="AK967" s="125"/>
      <c r="AL967" s="125"/>
      <c r="AM967" s="125"/>
      <c r="AP967" s="86"/>
      <c r="AQ967" s="86"/>
      <c r="AR967" s="86"/>
      <c r="AS967" s="86"/>
      <c r="AT967" s="86"/>
      <c r="AU967" s="86"/>
      <c r="AV967" s="86"/>
      <c r="AW967" s="86"/>
      <c r="AX967" s="86"/>
      <c r="AY967" s="86"/>
      <c r="AZ967" s="86"/>
      <c r="BA967" s="86"/>
      <c r="BB967" s="86"/>
      <c r="BC967" s="86"/>
      <c r="BD967" s="86"/>
      <c r="BE967" s="86"/>
      <c r="BF967" s="86"/>
      <c r="BG967" s="86"/>
    </row>
    <row r="968" spans="1:59" s="88" customFormat="1" x14ac:dyDescent="0.2">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6"/>
      <c r="AC968" s="126"/>
      <c r="AD968" s="126"/>
      <c r="AE968" s="125"/>
      <c r="AF968" s="125"/>
      <c r="AG968" s="125"/>
      <c r="AH968" s="125"/>
      <c r="AI968" s="125"/>
      <c r="AJ968" s="125"/>
      <c r="AK968" s="125"/>
      <c r="AL968" s="125"/>
      <c r="AM968" s="125"/>
      <c r="AP968" s="86"/>
      <c r="AQ968" s="86"/>
      <c r="AR968" s="86"/>
      <c r="AS968" s="86"/>
      <c r="AT968" s="86"/>
      <c r="AU968" s="86"/>
      <c r="AV968" s="86"/>
      <c r="AW968" s="86"/>
      <c r="AX968" s="86"/>
      <c r="AY968" s="86"/>
      <c r="AZ968" s="86"/>
      <c r="BA968" s="86"/>
      <c r="BB968" s="86"/>
      <c r="BC968" s="86"/>
      <c r="BD968" s="86"/>
      <c r="BE968" s="86"/>
      <c r="BF968" s="86"/>
      <c r="BG968" s="86"/>
    </row>
    <row r="969" spans="1:59" s="88" customFormat="1" x14ac:dyDescent="0.2">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6"/>
      <c r="AC969" s="126"/>
      <c r="AD969" s="126"/>
      <c r="AE969" s="125"/>
      <c r="AF969" s="125"/>
      <c r="AG969" s="125"/>
      <c r="AH969" s="125"/>
      <c r="AI969" s="125"/>
      <c r="AJ969" s="125"/>
      <c r="AK969" s="125"/>
      <c r="AL969" s="125"/>
      <c r="AM969" s="125"/>
      <c r="AP969" s="86"/>
      <c r="AQ969" s="86"/>
      <c r="AR969" s="86"/>
      <c r="AS969" s="86"/>
      <c r="AT969" s="86"/>
      <c r="AU969" s="86"/>
      <c r="AV969" s="86"/>
      <c r="AW969" s="86"/>
      <c r="AX969" s="86"/>
      <c r="AY969" s="86"/>
      <c r="AZ969" s="86"/>
      <c r="BA969" s="86"/>
      <c r="BB969" s="86"/>
      <c r="BC969" s="86"/>
      <c r="BD969" s="86"/>
      <c r="BE969" s="86"/>
      <c r="BF969" s="86"/>
      <c r="BG969" s="86"/>
    </row>
    <row r="970" spans="1:59" s="88" customFormat="1" x14ac:dyDescent="0.2">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6"/>
      <c r="AC970" s="126"/>
      <c r="AD970" s="126"/>
      <c r="AE970" s="125"/>
      <c r="AF970" s="125"/>
      <c r="AG970" s="125"/>
      <c r="AH970" s="125"/>
      <c r="AI970" s="125"/>
      <c r="AJ970" s="125"/>
      <c r="AK970" s="125"/>
      <c r="AL970" s="125"/>
      <c r="AM970" s="125"/>
      <c r="AP970" s="86"/>
      <c r="AQ970" s="86"/>
      <c r="AR970" s="86"/>
      <c r="AS970" s="86"/>
      <c r="AT970" s="86"/>
      <c r="AU970" s="86"/>
      <c r="AV970" s="86"/>
      <c r="AW970" s="86"/>
      <c r="AX970" s="86"/>
      <c r="AY970" s="86"/>
      <c r="AZ970" s="86"/>
      <c r="BA970" s="86"/>
      <c r="BB970" s="86"/>
      <c r="BC970" s="86"/>
      <c r="BD970" s="86"/>
      <c r="BE970" s="86"/>
      <c r="BF970" s="86"/>
      <c r="BG970" s="86"/>
    </row>
    <row r="971" spans="1:59" s="88" customFormat="1" x14ac:dyDescent="0.2">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6"/>
      <c r="AC971" s="126"/>
      <c r="AD971" s="126"/>
      <c r="AE971" s="125"/>
      <c r="AF971" s="125"/>
      <c r="AG971" s="125"/>
      <c r="AH971" s="125"/>
      <c r="AI971" s="125"/>
      <c r="AJ971" s="125"/>
      <c r="AK971" s="125"/>
      <c r="AL971" s="125"/>
      <c r="AM971" s="125"/>
      <c r="AP971" s="86"/>
      <c r="AQ971" s="86"/>
      <c r="AR971" s="86"/>
      <c r="AS971" s="86"/>
      <c r="AT971" s="86"/>
      <c r="AU971" s="86"/>
      <c r="AV971" s="86"/>
      <c r="AW971" s="86"/>
      <c r="AX971" s="86"/>
      <c r="AY971" s="86"/>
      <c r="AZ971" s="86"/>
      <c r="BA971" s="86"/>
      <c r="BB971" s="86"/>
      <c r="BC971" s="86"/>
      <c r="BD971" s="86"/>
      <c r="BE971" s="86"/>
      <c r="BF971" s="86"/>
      <c r="BG971" s="86"/>
    </row>
    <row r="972" spans="1:59" s="88" customFormat="1" x14ac:dyDescent="0.2">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6"/>
      <c r="AC972" s="126"/>
      <c r="AD972" s="126"/>
      <c r="AE972" s="125"/>
      <c r="AF972" s="125"/>
      <c r="AG972" s="125"/>
      <c r="AH972" s="125"/>
      <c r="AI972" s="125"/>
      <c r="AJ972" s="125"/>
      <c r="AK972" s="125"/>
      <c r="AL972" s="125"/>
      <c r="AM972" s="125"/>
      <c r="AP972" s="86"/>
      <c r="AQ972" s="86"/>
      <c r="AR972" s="86"/>
      <c r="AS972" s="86"/>
      <c r="AT972" s="86"/>
      <c r="AU972" s="86"/>
      <c r="AV972" s="86"/>
      <c r="AW972" s="86"/>
      <c r="AX972" s="86"/>
      <c r="AY972" s="86"/>
      <c r="AZ972" s="86"/>
      <c r="BA972" s="86"/>
      <c r="BB972" s="86"/>
      <c r="BC972" s="86"/>
      <c r="BD972" s="86"/>
      <c r="BE972" s="86"/>
      <c r="BF972" s="86"/>
      <c r="BG972" s="86"/>
    </row>
    <row r="973" spans="1:59" s="88" customFormat="1" x14ac:dyDescent="0.2">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6"/>
      <c r="AC973" s="126"/>
      <c r="AD973" s="126"/>
      <c r="AE973" s="125"/>
      <c r="AF973" s="125"/>
      <c r="AG973" s="125"/>
      <c r="AH973" s="125"/>
      <c r="AI973" s="125"/>
      <c r="AJ973" s="125"/>
      <c r="AK973" s="125"/>
      <c r="AL973" s="125"/>
      <c r="AM973" s="125"/>
      <c r="AP973" s="86"/>
      <c r="AQ973" s="86"/>
      <c r="AR973" s="86"/>
      <c r="AS973" s="86"/>
      <c r="AT973" s="86"/>
      <c r="AU973" s="86"/>
      <c r="AV973" s="86"/>
      <c r="AW973" s="86"/>
      <c r="AX973" s="86"/>
      <c r="AY973" s="86"/>
      <c r="AZ973" s="86"/>
      <c r="BA973" s="86"/>
      <c r="BB973" s="86"/>
      <c r="BC973" s="86"/>
      <c r="BD973" s="86"/>
      <c r="BE973" s="86"/>
      <c r="BF973" s="86"/>
      <c r="BG973" s="86"/>
    </row>
    <row r="974" spans="1:59" s="88" customFormat="1" x14ac:dyDescent="0.2">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6"/>
      <c r="AC974" s="126"/>
      <c r="AD974" s="126"/>
      <c r="AE974" s="125"/>
      <c r="AF974" s="125"/>
      <c r="AG974" s="125"/>
      <c r="AH974" s="125"/>
      <c r="AI974" s="125"/>
      <c r="AJ974" s="125"/>
      <c r="AK974" s="125"/>
      <c r="AL974" s="125"/>
      <c r="AM974" s="125"/>
      <c r="AP974" s="86"/>
      <c r="AQ974" s="86"/>
      <c r="AR974" s="86"/>
      <c r="AS974" s="86"/>
      <c r="AT974" s="86"/>
      <c r="AU974" s="86"/>
      <c r="AV974" s="86"/>
      <c r="AW974" s="86"/>
      <c r="AX974" s="86"/>
      <c r="AY974" s="86"/>
      <c r="AZ974" s="86"/>
      <c r="BA974" s="86"/>
      <c r="BB974" s="86"/>
      <c r="BC974" s="86"/>
      <c r="BD974" s="86"/>
      <c r="BE974" s="86"/>
      <c r="BF974" s="86"/>
      <c r="BG974" s="86"/>
    </row>
    <row r="975" spans="1:59" s="88" customFormat="1" x14ac:dyDescent="0.2">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6"/>
      <c r="AC975" s="126"/>
      <c r="AD975" s="126"/>
      <c r="AE975" s="125"/>
      <c r="AF975" s="125"/>
      <c r="AG975" s="125"/>
      <c r="AH975" s="125"/>
      <c r="AI975" s="125"/>
      <c r="AJ975" s="125"/>
      <c r="AK975" s="125"/>
      <c r="AL975" s="125"/>
      <c r="AM975" s="125"/>
      <c r="AP975" s="86"/>
      <c r="AQ975" s="86"/>
      <c r="AR975" s="86"/>
      <c r="AS975" s="86"/>
      <c r="AT975" s="86"/>
      <c r="AU975" s="86"/>
      <c r="AV975" s="86"/>
      <c r="AW975" s="86"/>
      <c r="AX975" s="86"/>
      <c r="AY975" s="86"/>
      <c r="AZ975" s="86"/>
      <c r="BA975" s="86"/>
      <c r="BB975" s="86"/>
      <c r="BC975" s="86"/>
      <c r="BD975" s="86"/>
      <c r="BE975" s="86"/>
      <c r="BF975" s="86"/>
      <c r="BG975" s="86"/>
    </row>
    <row r="976" spans="1:59" s="88" customFormat="1" x14ac:dyDescent="0.2">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6"/>
      <c r="AC976" s="126"/>
      <c r="AD976" s="126"/>
      <c r="AE976" s="125"/>
      <c r="AF976" s="125"/>
      <c r="AG976" s="125"/>
      <c r="AH976" s="125"/>
      <c r="AI976" s="125"/>
      <c r="AJ976" s="125"/>
      <c r="AK976" s="125"/>
      <c r="AL976" s="125"/>
      <c r="AM976" s="125"/>
      <c r="AP976" s="86"/>
      <c r="AQ976" s="86"/>
      <c r="AR976" s="86"/>
      <c r="AS976" s="86"/>
      <c r="AT976" s="86"/>
      <c r="AU976" s="86"/>
      <c r="AV976" s="86"/>
      <c r="AW976" s="86"/>
      <c r="AX976" s="86"/>
      <c r="AY976" s="86"/>
      <c r="AZ976" s="86"/>
      <c r="BA976" s="86"/>
      <c r="BB976" s="86"/>
      <c r="BC976" s="86"/>
      <c r="BD976" s="86"/>
      <c r="BE976" s="86"/>
      <c r="BF976" s="86"/>
      <c r="BG976" s="86"/>
    </row>
    <row r="977" spans="1:59" s="88" customFormat="1" x14ac:dyDescent="0.2">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6"/>
      <c r="AC977" s="126"/>
      <c r="AD977" s="126"/>
      <c r="AE977" s="125"/>
      <c r="AF977" s="125"/>
      <c r="AG977" s="125"/>
      <c r="AH977" s="125"/>
      <c r="AI977" s="125"/>
      <c r="AJ977" s="125"/>
      <c r="AK977" s="125"/>
      <c r="AL977" s="125"/>
      <c r="AM977" s="125"/>
      <c r="AP977" s="86"/>
      <c r="AQ977" s="86"/>
      <c r="AR977" s="86"/>
      <c r="AS977" s="86"/>
      <c r="AT977" s="86"/>
      <c r="AU977" s="86"/>
      <c r="AV977" s="86"/>
      <c r="AW977" s="86"/>
      <c r="AX977" s="86"/>
      <c r="AY977" s="86"/>
      <c r="AZ977" s="86"/>
      <c r="BA977" s="86"/>
      <c r="BB977" s="86"/>
      <c r="BC977" s="86"/>
      <c r="BD977" s="86"/>
      <c r="BE977" s="86"/>
      <c r="BF977" s="86"/>
      <c r="BG977" s="86"/>
    </row>
    <row r="978" spans="1:59" s="88" customFormat="1" x14ac:dyDescent="0.2">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6"/>
      <c r="AC978" s="126"/>
      <c r="AD978" s="126"/>
      <c r="AE978" s="125"/>
      <c r="AF978" s="125"/>
      <c r="AG978" s="125"/>
      <c r="AH978" s="125"/>
      <c r="AI978" s="125"/>
      <c r="AJ978" s="125"/>
      <c r="AK978" s="125"/>
      <c r="AL978" s="125"/>
      <c r="AM978" s="125"/>
      <c r="AP978" s="86"/>
      <c r="AQ978" s="86"/>
      <c r="AR978" s="86"/>
      <c r="AS978" s="86"/>
      <c r="AT978" s="86"/>
      <c r="AU978" s="86"/>
      <c r="AV978" s="86"/>
      <c r="AW978" s="86"/>
      <c r="AX978" s="86"/>
      <c r="AY978" s="86"/>
      <c r="AZ978" s="86"/>
      <c r="BA978" s="86"/>
      <c r="BB978" s="86"/>
      <c r="BC978" s="86"/>
      <c r="BD978" s="86"/>
      <c r="BE978" s="86"/>
      <c r="BF978" s="86"/>
      <c r="BG978" s="86"/>
    </row>
    <row r="979" spans="1:59" s="88" customFormat="1" x14ac:dyDescent="0.2">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6"/>
      <c r="AC979" s="126"/>
      <c r="AD979" s="126"/>
      <c r="AE979" s="125"/>
      <c r="AF979" s="125"/>
      <c r="AG979" s="125"/>
      <c r="AH979" s="125"/>
      <c r="AI979" s="125"/>
      <c r="AJ979" s="125"/>
      <c r="AK979" s="125"/>
      <c r="AL979" s="125"/>
      <c r="AM979" s="125"/>
      <c r="AP979" s="86"/>
      <c r="AQ979" s="86"/>
      <c r="AR979" s="86"/>
      <c r="AS979" s="86"/>
      <c r="AT979" s="86"/>
      <c r="AU979" s="86"/>
      <c r="AV979" s="86"/>
      <c r="AW979" s="86"/>
      <c r="AX979" s="86"/>
      <c r="AY979" s="86"/>
      <c r="AZ979" s="86"/>
      <c r="BA979" s="86"/>
      <c r="BB979" s="86"/>
      <c r="BC979" s="86"/>
      <c r="BD979" s="86"/>
      <c r="BE979" s="86"/>
      <c r="BF979" s="86"/>
      <c r="BG979" s="86"/>
    </row>
    <row r="980" spans="1:59" s="88" customFormat="1" x14ac:dyDescent="0.2">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6"/>
      <c r="AC980" s="126"/>
      <c r="AD980" s="126"/>
      <c r="AE980" s="125"/>
      <c r="AF980" s="125"/>
      <c r="AG980" s="125"/>
      <c r="AH980" s="125"/>
      <c r="AI980" s="125"/>
      <c r="AJ980" s="125"/>
      <c r="AK980" s="125"/>
      <c r="AL980" s="125"/>
      <c r="AM980" s="125"/>
      <c r="AP980" s="86"/>
      <c r="AQ980" s="86"/>
      <c r="AR980" s="86"/>
      <c r="AS980" s="86"/>
      <c r="AT980" s="86"/>
      <c r="AU980" s="86"/>
      <c r="AV980" s="86"/>
      <c r="AW980" s="86"/>
      <c r="AX980" s="86"/>
      <c r="AY980" s="86"/>
      <c r="AZ980" s="86"/>
      <c r="BA980" s="86"/>
      <c r="BB980" s="86"/>
      <c r="BC980" s="86"/>
      <c r="BD980" s="86"/>
      <c r="BE980" s="86"/>
      <c r="BF980" s="86"/>
      <c r="BG980" s="86"/>
    </row>
    <row r="981" spans="1:59" s="88" customFormat="1" x14ac:dyDescent="0.2">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6"/>
      <c r="AC981" s="126"/>
      <c r="AD981" s="126"/>
      <c r="AE981" s="125"/>
      <c r="AF981" s="125"/>
      <c r="AG981" s="125"/>
      <c r="AH981" s="125"/>
      <c r="AI981" s="125"/>
      <c r="AJ981" s="125"/>
      <c r="AK981" s="125"/>
      <c r="AL981" s="125"/>
      <c r="AM981" s="125"/>
      <c r="AP981" s="86"/>
      <c r="AQ981" s="86"/>
      <c r="AR981" s="86"/>
      <c r="AS981" s="86"/>
      <c r="AT981" s="86"/>
      <c r="AU981" s="86"/>
      <c r="AV981" s="86"/>
      <c r="AW981" s="86"/>
      <c r="AX981" s="86"/>
      <c r="AY981" s="86"/>
      <c r="AZ981" s="86"/>
      <c r="BA981" s="86"/>
      <c r="BB981" s="86"/>
      <c r="BC981" s="86"/>
      <c r="BD981" s="86"/>
      <c r="BE981" s="86"/>
      <c r="BF981" s="86"/>
      <c r="BG981" s="86"/>
    </row>
    <row r="982" spans="1:59" s="88" customFormat="1" x14ac:dyDescent="0.2">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6"/>
      <c r="AC982" s="126"/>
      <c r="AD982" s="126"/>
      <c r="AE982" s="125"/>
      <c r="AF982" s="125"/>
      <c r="AG982" s="125"/>
      <c r="AH982" s="125"/>
      <c r="AI982" s="125"/>
      <c r="AJ982" s="125"/>
      <c r="AK982" s="125"/>
      <c r="AL982" s="125"/>
      <c r="AM982" s="125"/>
      <c r="AP982" s="86"/>
      <c r="AQ982" s="86"/>
      <c r="AR982" s="86"/>
      <c r="AS982" s="86"/>
      <c r="AT982" s="86"/>
      <c r="AU982" s="86"/>
      <c r="AV982" s="86"/>
      <c r="AW982" s="86"/>
      <c r="AX982" s="86"/>
      <c r="AY982" s="86"/>
      <c r="AZ982" s="86"/>
      <c r="BA982" s="86"/>
      <c r="BB982" s="86"/>
      <c r="BC982" s="86"/>
      <c r="BD982" s="86"/>
      <c r="BE982" s="86"/>
      <c r="BF982" s="86"/>
      <c r="BG982" s="86"/>
    </row>
    <row r="983" spans="1:59" s="88" customFormat="1" x14ac:dyDescent="0.2">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6"/>
      <c r="AC983" s="126"/>
      <c r="AD983" s="126"/>
      <c r="AE983" s="125"/>
      <c r="AF983" s="125"/>
      <c r="AG983" s="125"/>
      <c r="AH983" s="125"/>
      <c r="AI983" s="125"/>
      <c r="AJ983" s="125"/>
      <c r="AK983" s="125"/>
      <c r="AL983" s="125"/>
      <c r="AM983" s="125"/>
      <c r="AP983" s="86"/>
      <c r="AQ983" s="86"/>
      <c r="AR983" s="86"/>
      <c r="AS983" s="86"/>
      <c r="AT983" s="86"/>
      <c r="AU983" s="86"/>
      <c r="AV983" s="86"/>
      <c r="AW983" s="86"/>
      <c r="AX983" s="86"/>
      <c r="AY983" s="86"/>
      <c r="AZ983" s="86"/>
      <c r="BA983" s="86"/>
      <c r="BB983" s="86"/>
      <c r="BC983" s="86"/>
      <c r="BD983" s="86"/>
      <c r="BE983" s="86"/>
      <c r="BF983" s="86"/>
      <c r="BG983" s="86"/>
    </row>
    <row r="984" spans="1:59" s="88" customFormat="1" x14ac:dyDescent="0.2">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6"/>
      <c r="AC984" s="126"/>
      <c r="AD984" s="126"/>
      <c r="AE984" s="125"/>
      <c r="AF984" s="125"/>
      <c r="AG984" s="125"/>
      <c r="AH984" s="125"/>
      <c r="AI984" s="125"/>
      <c r="AJ984" s="125"/>
      <c r="AK984" s="125"/>
      <c r="AL984" s="125"/>
      <c r="AM984" s="125"/>
      <c r="AP984" s="86"/>
      <c r="AQ984" s="86"/>
      <c r="AR984" s="86"/>
      <c r="AS984" s="86"/>
      <c r="AT984" s="86"/>
      <c r="AU984" s="86"/>
      <c r="AV984" s="86"/>
      <c r="AW984" s="86"/>
      <c r="AX984" s="86"/>
      <c r="AY984" s="86"/>
      <c r="AZ984" s="86"/>
      <c r="BA984" s="86"/>
      <c r="BB984" s="86"/>
      <c r="BC984" s="86"/>
      <c r="BD984" s="86"/>
      <c r="BE984" s="86"/>
      <c r="BF984" s="86"/>
      <c r="BG984" s="86"/>
    </row>
    <row r="985" spans="1:59" s="88" customFormat="1" x14ac:dyDescent="0.2">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6"/>
      <c r="AC985" s="126"/>
      <c r="AD985" s="126"/>
      <c r="AE985" s="125"/>
      <c r="AF985" s="125"/>
      <c r="AG985" s="125"/>
      <c r="AH985" s="125"/>
      <c r="AI985" s="125"/>
      <c r="AJ985" s="125"/>
      <c r="AK985" s="125"/>
      <c r="AL985" s="125"/>
      <c r="AM985" s="125"/>
      <c r="AP985" s="86"/>
      <c r="AQ985" s="86"/>
      <c r="AR985" s="86"/>
      <c r="AS985" s="86"/>
      <c r="AT985" s="86"/>
      <c r="AU985" s="86"/>
      <c r="AV985" s="86"/>
      <c r="AW985" s="86"/>
      <c r="AX985" s="86"/>
      <c r="AY985" s="86"/>
      <c r="AZ985" s="86"/>
      <c r="BA985" s="86"/>
      <c r="BB985" s="86"/>
      <c r="BC985" s="86"/>
      <c r="BD985" s="86"/>
      <c r="BE985" s="86"/>
      <c r="BF985" s="86"/>
      <c r="BG985" s="86"/>
    </row>
    <row r="986" spans="1:59" s="88" customFormat="1" x14ac:dyDescent="0.2">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6"/>
      <c r="AC986" s="126"/>
      <c r="AD986" s="126"/>
      <c r="AE986" s="125"/>
      <c r="AF986" s="125"/>
      <c r="AG986" s="125"/>
      <c r="AH986" s="125"/>
      <c r="AI986" s="125"/>
      <c r="AJ986" s="125"/>
      <c r="AK986" s="125"/>
      <c r="AL986" s="125"/>
      <c r="AM986" s="125"/>
      <c r="AP986" s="86"/>
      <c r="AQ986" s="86"/>
      <c r="AR986" s="86"/>
      <c r="AS986" s="86"/>
      <c r="AT986" s="86"/>
      <c r="AU986" s="86"/>
      <c r="AV986" s="86"/>
      <c r="AW986" s="86"/>
      <c r="AX986" s="86"/>
      <c r="AY986" s="86"/>
      <c r="AZ986" s="86"/>
      <c r="BA986" s="86"/>
      <c r="BB986" s="86"/>
      <c r="BC986" s="86"/>
      <c r="BD986" s="86"/>
      <c r="BE986" s="86"/>
      <c r="BF986" s="86"/>
      <c r="BG986" s="86"/>
    </row>
    <row r="987" spans="1:59" s="88" customFormat="1" x14ac:dyDescent="0.2">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6"/>
      <c r="AC987" s="126"/>
      <c r="AD987" s="126"/>
      <c r="AE987" s="125"/>
      <c r="AF987" s="125"/>
      <c r="AG987" s="125"/>
      <c r="AH987" s="125"/>
      <c r="AI987" s="125"/>
      <c r="AJ987" s="125"/>
      <c r="AK987" s="125"/>
      <c r="AL987" s="125"/>
      <c r="AM987" s="125"/>
      <c r="AP987" s="86"/>
      <c r="AQ987" s="86"/>
      <c r="AR987" s="86"/>
      <c r="AS987" s="86"/>
      <c r="AT987" s="86"/>
      <c r="AU987" s="86"/>
      <c r="AV987" s="86"/>
      <c r="AW987" s="86"/>
      <c r="AX987" s="86"/>
      <c r="AY987" s="86"/>
      <c r="AZ987" s="86"/>
      <c r="BA987" s="86"/>
      <c r="BB987" s="86"/>
      <c r="BC987" s="86"/>
      <c r="BD987" s="86"/>
      <c r="BE987" s="86"/>
      <c r="BF987" s="86"/>
      <c r="BG987" s="86"/>
    </row>
    <row r="988" spans="1:59" s="88" customFormat="1" x14ac:dyDescent="0.2">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6"/>
      <c r="AC988" s="126"/>
      <c r="AD988" s="126"/>
      <c r="AE988" s="125"/>
      <c r="AF988" s="125"/>
      <c r="AG988" s="125"/>
      <c r="AH988" s="125"/>
      <c r="AI988" s="125"/>
      <c r="AJ988" s="125"/>
      <c r="AK988" s="125"/>
      <c r="AL988" s="125"/>
      <c r="AM988" s="125"/>
      <c r="AP988" s="86"/>
      <c r="AQ988" s="86"/>
      <c r="AR988" s="86"/>
      <c r="AS988" s="86"/>
      <c r="AT988" s="86"/>
      <c r="AU988" s="86"/>
      <c r="AV988" s="86"/>
      <c r="AW988" s="86"/>
      <c r="AX988" s="86"/>
      <c r="AY988" s="86"/>
      <c r="AZ988" s="86"/>
      <c r="BA988" s="86"/>
      <c r="BB988" s="86"/>
      <c r="BC988" s="86"/>
      <c r="BD988" s="86"/>
      <c r="BE988" s="86"/>
      <c r="BF988" s="86"/>
      <c r="BG988" s="86"/>
    </row>
    <row r="989" spans="1:59" s="88" customFormat="1" x14ac:dyDescent="0.2">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6"/>
      <c r="AC989" s="126"/>
      <c r="AD989" s="126"/>
      <c r="AE989" s="125"/>
      <c r="AF989" s="125"/>
      <c r="AG989" s="125"/>
      <c r="AH989" s="125"/>
      <c r="AI989" s="125"/>
      <c r="AJ989" s="125"/>
      <c r="AK989" s="125"/>
      <c r="AL989" s="125"/>
      <c r="AM989" s="125"/>
      <c r="AP989" s="86"/>
      <c r="AQ989" s="86"/>
      <c r="AR989" s="86"/>
      <c r="AS989" s="86"/>
      <c r="AT989" s="86"/>
      <c r="AU989" s="86"/>
      <c r="AV989" s="86"/>
      <c r="AW989" s="86"/>
      <c r="AX989" s="86"/>
      <c r="AY989" s="86"/>
      <c r="AZ989" s="86"/>
      <c r="BA989" s="86"/>
      <c r="BB989" s="86"/>
      <c r="BC989" s="86"/>
      <c r="BD989" s="86"/>
      <c r="BE989" s="86"/>
      <c r="BF989" s="86"/>
      <c r="BG989" s="86"/>
    </row>
    <row r="990" spans="1:59" s="88" customFormat="1" x14ac:dyDescent="0.2">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6"/>
      <c r="AC990" s="126"/>
      <c r="AD990" s="126"/>
      <c r="AE990" s="125"/>
      <c r="AF990" s="125"/>
      <c r="AG990" s="125"/>
      <c r="AH990" s="125"/>
      <c r="AI990" s="125"/>
      <c r="AJ990" s="125"/>
      <c r="AK990" s="125"/>
      <c r="AL990" s="125"/>
      <c r="AM990" s="125"/>
      <c r="AP990" s="86"/>
      <c r="AQ990" s="86"/>
      <c r="AR990" s="86"/>
      <c r="AS990" s="86"/>
      <c r="AT990" s="86"/>
      <c r="AU990" s="86"/>
      <c r="AV990" s="86"/>
      <c r="AW990" s="86"/>
      <c r="AX990" s="86"/>
      <c r="AY990" s="86"/>
      <c r="AZ990" s="86"/>
      <c r="BA990" s="86"/>
      <c r="BB990" s="86"/>
      <c r="BC990" s="86"/>
      <c r="BD990" s="86"/>
      <c r="BE990" s="86"/>
      <c r="BF990" s="86"/>
      <c r="BG990" s="86"/>
    </row>
    <row r="991" spans="1:59" s="88" customFormat="1" x14ac:dyDescent="0.2">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6"/>
      <c r="AC991" s="126"/>
      <c r="AD991" s="126"/>
      <c r="AE991" s="125"/>
      <c r="AF991" s="125"/>
      <c r="AG991" s="125"/>
      <c r="AH991" s="125"/>
      <c r="AI991" s="125"/>
      <c r="AJ991" s="125"/>
      <c r="AK991" s="125"/>
      <c r="AL991" s="125"/>
      <c r="AM991" s="125"/>
      <c r="AP991" s="86"/>
      <c r="AQ991" s="86"/>
      <c r="AR991" s="86"/>
      <c r="AS991" s="86"/>
      <c r="AT991" s="86"/>
      <c r="AU991" s="86"/>
      <c r="AV991" s="86"/>
      <c r="AW991" s="86"/>
      <c r="AX991" s="86"/>
      <c r="AY991" s="86"/>
      <c r="AZ991" s="86"/>
      <c r="BA991" s="86"/>
      <c r="BB991" s="86"/>
      <c r="BC991" s="86"/>
      <c r="BD991" s="86"/>
      <c r="BE991" s="86"/>
      <c r="BF991" s="86"/>
      <c r="BG991" s="86"/>
    </row>
    <row r="992" spans="1:59" s="88" customFormat="1" x14ac:dyDescent="0.2">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6"/>
      <c r="AC992" s="126"/>
      <c r="AD992" s="126"/>
      <c r="AE992" s="125"/>
      <c r="AF992" s="125"/>
      <c r="AG992" s="125"/>
      <c r="AH992" s="125"/>
      <c r="AI992" s="125"/>
      <c r="AJ992" s="125"/>
      <c r="AK992" s="125"/>
      <c r="AL992" s="125"/>
      <c r="AM992" s="125"/>
      <c r="AP992" s="86"/>
      <c r="AQ992" s="86"/>
      <c r="AR992" s="86"/>
      <c r="AS992" s="86"/>
      <c r="AT992" s="86"/>
      <c r="AU992" s="86"/>
      <c r="AV992" s="86"/>
      <c r="AW992" s="86"/>
      <c r="AX992" s="86"/>
      <c r="AY992" s="86"/>
      <c r="AZ992" s="86"/>
      <c r="BA992" s="86"/>
      <c r="BB992" s="86"/>
      <c r="BC992" s="86"/>
      <c r="BD992" s="86"/>
      <c r="BE992" s="86"/>
      <c r="BF992" s="86"/>
      <c r="BG992" s="86"/>
    </row>
    <row r="993" spans="1:59" s="88" customFormat="1" x14ac:dyDescent="0.2">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6"/>
      <c r="AC993" s="126"/>
      <c r="AD993" s="126"/>
      <c r="AE993" s="125"/>
      <c r="AF993" s="125"/>
      <c r="AG993" s="125"/>
      <c r="AH993" s="125"/>
      <c r="AI993" s="125"/>
      <c r="AJ993" s="125"/>
      <c r="AK993" s="125"/>
      <c r="AL993" s="125"/>
      <c r="AM993" s="125"/>
      <c r="AP993" s="86"/>
      <c r="AQ993" s="86"/>
      <c r="AR993" s="86"/>
      <c r="AS993" s="86"/>
      <c r="AT993" s="86"/>
      <c r="AU993" s="86"/>
      <c r="AV993" s="86"/>
      <c r="AW993" s="86"/>
      <c r="AX993" s="86"/>
      <c r="AY993" s="86"/>
      <c r="AZ993" s="86"/>
      <c r="BA993" s="86"/>
      <c r="BB993" s="86"/>
      <c r="BC993" s="86"/>
      <c r="BD993" s="86"/>
      <c r="BE993" s="86"/>
      <c r="BF993" s="86"/>
      <c r="BG993" s="86"/>
    </row>
    <row r="994" spans="1:59" s="88" customFormat="1" x14ac:dyDescent="0.2">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6"/>
      <c r="AC994" s="126"/>
      <c r="AD994" s="126"/>
      <c r="AE994" s="125"/>
      <c r="AF994" s="125"/>
      <c r="AG994" s="125"/>
      <c r="AH994" s="125"/>
      <c r="AI994" s="125"/>
      <c r="AJ994" s="125"/>
      <c r="AK994" s="125"/>
      <c r="AL994" s="125"/>
      <c r="AM994" s="125"/>
      <c r="AP994" s="86"/>
      <c r="AQ994" s="86"/>
      <c r="AR994" s="86"/>
      <c r="AS994" s="86"/>
      <c r="AT994" s="86"/>
      <c r="AU994" s="86"/>
      <c r="AV994" s="86"/>
      <c r="AW994" s="86"/>
      <c r="AX994" s="86"/>
      <c r="AY994" s="86"/>
      <c r="AZ994" s="86"/>
      <c r="BA994" s="86"/>
      <c r="BB994" s="86"/>
      <c r="BC994" s="86"/>
      <c r="BD994" s="86"/>
      <c r="BE994" s="86"/>
      <c r="BF994" s="86"/>
      <c r="BG994" s="86"/>
    </row>
    <row r="995" spans="1:59" s="88" customFormat="1" x14ac:dyDescent="0.2">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6"/>
      <c r="AC995" s="126"/>
      <c r="AD995" s="126"/>
      <c r="AE995" s="125"/>
      <c r="AF995" s="125"/>
      <c r="AG995" s="125"/>
      <c r="AH995" s="125"/>
      <c r="AI995" s="125"/>
      <c r="AJ995" s="125"/>
      <c r="AK995" s="125"/>
      <c r="AL995" s="125"/>
      <c r="AM995" s="125"/>
      <c r="AP995" s="86"/>
      <c r="AQ995" s="86"/>
      <c r="AR995" s="86"/>
      <c r="AS995" s="86"/>
      <c r="AT995" s="86"/>
      <c r="AU995" s="86"/>
      <c r="AV995" s="86"/>
      <c r="AW995" s="86"/>
      <c r="AX995" s="86"/>
      <c r="AY995" s="86"/>
      <c r="AZ995" s="86"/>
      <c r="BA995" s="86"/>
      <c r="BB995" s="86"/>
      <c r="BC995" s="86"/>
      <c r="BD995" s="86"/>
      <c r="BE995" s="86"/>
      <c r="BF995" s="86"/>
      <c r="BG995" s="86"/>
    </row>
    <row r="996" spans="1:59" s="88" customFormat="1" x14ac:dyDescent="0.2">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6"/>
      <c r="AC996" s="126"/>
      <c r="AD996" s="126"/>
      <c r="AE996" s="125"/>
      <c r="AF996" s="125"/>
      <c r="AG996" s="125"/>
      <c r="AH996" s="125"/>
      <c r="AI996" s="125"/>
      <c r="AJ996" s="125"/>
      <c r="AK996" s="125"/>
      <c r="AL996" s="125"/>
      <c r="AM996" s="125"/>
      <c r="AP996" s="86"/>
      <c r="AQ996" s="86"/>
      <c r="AR996" s="86"/>
      <c r="AS996" s="86"/>
      <c r="AT996" s="86"/>
      <c r="AU996" s="86"/>
      <c r="AV996" s="86"/>
      <c r="AW996" s="86"/>
      <c r="AX996" s="86"/>
      <c r="AY996" s="86"/>
      <c r="AZ996" s="86"/>
      <c r="BA996" s="86"/>
      <c r="BB996" s="86"/>
      <c r="BC996" s="86"/>
      <c r="BD996" s="86"/>
      <c r="BE996" s="86"/>
      <c r="BF996" s="86"/>
      <c r="BG996" s="86"/>
    </row>
    <row r="997" spans="1:59" s="88" customFormat="1" x14ac:dyDescent="0.2">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6"/>
      <c r="AC997" s="126"/>
      <c r="AD997" s="126"/>
      <c r="AE997" s="125"/>
      <c r="AF997" s="125"/>
      <c r="AG997" s="125"/>
      <c r="AH997" s="125"/>
      <c r="AI997" s="125"/>
      <c r="AJ997" s="125"/>
      <c r="AK997" s="125"/>
      <c r="AL997" s="125"/>
      <c r="AM997" s="125"/>
      <c r="AP997" s="86"/>
      <c r="AQ997" s="86"/>
      <c r="AR997" s="86"/>
      <c r="AS997" s="86"/>
      <c r="AT997" s="86"/>
      <c r="AU997" s="86"/>
      <c r="AV997" s="86"/>
      <c r="AW997" s="86"/>
      <c r="AX997" s="86"/>
      <c r="AY997" s="86"/>
      <c r="AZ997" s="86"/>
      <c r="BA997" s="86"/>
      <c r="BB997" s="86"/>
      <c r="BC997" s="86"/>
      <c r="BD997" s="86"/>
      <c r="BE997" s="86"/>
      <c r="BF997" s="86"/>
      <c r="BG997" s="86"/>
    </row>
    <row r="998" spans="1:59" s="88" customFormat="1" x14ac:dyDescent="0.2">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6"/>
      <c r="AC998" s="126"/>
      <c r="AD998" s="126"/>
      <c r="AE998" s="125"/>
      <c r="AF998" s="125"/>
      <c r="AG998" s="125"/>
      <c r="AH998" s="125"/>
      <c r="AI998" s="125"/>
      <c r="AJ998" s="125"/>
      <c r="AK998" s="125"/>
      <c r="AL998" s="125"/>
      <c r="AM998" s="125"/>
      <c r="AP998" s="86"/>
      <c r="AQ998" s="86"/>
      <c r="AR998" s="86"/>
      <c r="AS998" s="86"/>
      <c r="AT998" s="86"/>
      <c r="AU998" s="86"/>
      <c r="AV998" s="86"/>
      <c r="AW998" s="86"/>
      <c r="AX998" s="86"/>
      <c r="AY998" s="86"/>
      <c r="AZ998" s="86"/>
      <c r="BA998" s="86"/>
      <c r="BB998" s="86"/>
      <c r="BC998" s="86"/>
      <c r="BD998" s="86"/>
      <c r="BE998" s="86"/>
      <c r="BF998" s="86"/>
      <c r="BG998" s="86"/>
    </row>
    <row r="999" spans="1:59" s="88" customFormat="1" x14ac:dyDescent="0.2">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6"/>
      <c r="AC999" s="126"/>
      <c r="AD999" s="126"/>
      <c r="AE999" s="125"/>
      <c r="AF999" s="125"/>
      <c r="AG999" s="125"/>
      <c r="AH999" s="125"/>
      <c r="AI999" s="125"/>
      <c r="AJ999" s="125"/>
      <c r="AK999" s="125"/>
      <c r="AL999" s="125"/>
      <c r="AM999" s="125"/>
      <c r="AP999" s="86"/>
      <c r="AQ999" s="86"/>
      <c r="AR999" s="86"/>
      <c r="AS999" s="86"/>
      <c r="AT999" s="86"/>
      <c r="AU999" s="86"/>
      <c r="AV999" s="86"/>
      <c r="AW999" s="86"/>
      <c r="AX999" s="86"/>
      <c r="AY999" s="86"/>
      <c r="AZ999" s="86"/>
      <c r="BA999" s="86"/>
      <c r="BB999" s="86"/>
      <c r="BC999" s="86"/>
      <c r="BD999" s="86"/>
      <c r="BE999" s="86"/>
      <c r="BF999" s="86"/>
      <c r="BG999" s="86"/>
    </row>
    <row r="1000" spans="1:59" s="88" customFormat="1" x14ac:dyDescent="0.2">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6"/>
      <c r="AC1000" s="126"/>
      <c r="AD1000" s="126"/>
      <c r="AE1000" s="125"/>
      <c r="AF1000" s="125"/>
      <c r="AG1000" s="125"/>
      <c r="AH1000" s="125"/>
      <c r="AI1000" s="125"/>
      <c r="AJ1000" s="125"/>
      <c r="AK1000" s="125"/>
      <c r="AL1000" s="125"/>
      <c r="AM1000" s="125"/>
      <c r="AP1000" s="86"/>
      <c r="AQ1000" s="86"/>
      <c r="AR1000" s="86"/>
      <c r="AS1000" s="86"/>
      <c r="AT1000" s="86"/>
      <c r="AU1000" s="86"/>
      <c r="AV1000" s="86"/>
      <c r="AW1000" s="86"/>
      <c r="AX1000" s="86"/>
      <c r="AY1000" s="86"/>
      <c r="AZ1000" s="86"/>
      <c r="BA1000" s="86"/>
      <c r="BB1000" s="86"/>
      <c r="BC1000" s="86"/>
      <c r="BD1000" s="86"/>
      <c r="BE1000" s="86"/>
      <c r="BF1000" s="86"/>
      <c r="BG1000" s="86"/>
    </row>
    <row r="1001" spans="1:59" s="88" customFormat="1" x14ac:dyDescent="0.2">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6"/>
      <c r="AC1001" s="126"/>
      <c r="AD1001" s="126"/>
      <c r="AE1001" s="125"/>
      <c r="AF1001" s="125"/>
      <c r="AG1001" s="125"/>
      <c r="AH1001" s="125"/>
      <c r="AI1001" s="125"/>
      <c r="AJ1001" s="125"/>
      <c r="AK1001" s="125"/>
      <c r="AL1001" s="125"/>
      <c r="AM1001" s="125"/>
      <c r="AP1001" s="86"/>
      <c r="AQ1001" s="86"/>
      <c r="AR1001" s="86"/>
      <c r="AS1001" s="86"/>
      <c r="AT1001" s="86"/>
      <c r="AU1001" s="86"/>
      <c r="AV1001" s="86"/>
      <c r="AW1001" s="86"/>
      <c r="AX1001" s="86"/>
      <c r="AY1001" s="86"/>
      <c r="AZ1001" s="86"/>
      <c r="BA1001" s="86"/>
      <c r="BB1001" s="86"/>
      <c r="BC1001" s="86"/>
      <c r="BD1001" s="86"/>
      <c r="BE1001" s="86"/>
      <c r="BF1001" s="86"/>
      <c r="BG1001" s="86"/>
    </row>
    <row r="1002" spans="1:59" s="88" customFormat="1" x14ac:dyDescent="0.2">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6"/>
      <c r="AC1002" s="126"/>
      <c r="AD1002" s="126"/>
      <c r="AE1002" s="125"/>
      <c r="AF1002" s="125"/>
      <c r="AG1002" s="125"/>
      <c r="AH1002" s="125"/>
      <c r="AI1002" s="125"/>
      <c r="AJ1002" s="125"/>
      <c r="AK1002" s="125"/>
      <c r="AL1002" s="125"/>
      <c r="AM1002" s="125"/>
      <c r="AP1002" s="86"/>
      <c r="AQ1002" s="86"/>
      <c r="AR1002" s="86"/>
      <c r="AS1002" s="86"/>
      <c r="AT1002" s="86"/>
      <c r="AU1002" s="86"/>
      <c r="AV1002" s="86"/>
      <c r="AW1002" s="86"/>
      <c r="AX1002" s="86"/>
      <c r="AY1002" s="86"/>
      <c r="AZ1002" s="86"/>
      <c r="BA1002" s="86"/>
      <c r="BB1002" s="86"/>
      <c r="BC1002" s="86"/>
      <c r="BD1002" s="86"/>
      <c r="BE1002" s="86"/>
      <c r="BF1002" s="86"/>
      <c r="BG1002" s="86"/>
    </row>
    <row r="1003" spans="1:59" s="88" customFormat="1" x14ac:dyDescent="0.2">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6"/>
      <c r="AC1003" s="126"/>
      <c r="AD1003" s="126"/>
      <c r="AE1003" s="125"/>
      <c r="AF1003" s="125"/>
      <c r="AG1003" s="125"/>
      <c r="AH1003" s="125"/>
      <c r="AI1003" s="125"/>
      <c r="AJ1003" s="125"/>
      <c r="AK1003" s="125"/>
      <c r="AL1003" s="125"/>
      <c r="AM1003" s="125"/>
      <c r="AP1003" s="86"/>
      <c r="AQ1003" s="86"/>
      <c r="AR1003" s="86"/>
      <c r="AS1003" s="86"/>
      <c r="AT1003" s="86"/>
      <c r="AU1003" s="86"/>
      <c r="AV1003" s="86"/>
      <c r="AW1003" s="86"/>
      <c r="AX1003" s="86"/>
      <c r="AY1003" s="86"/>
      <c r="AZ1003" s="86"/>
      <c r="BA1003" s="86"/>
      <c r="BB1003" s="86"/>
      <c r="BC1003" s="86"/>
      <c r="BD1003" s="86"/>
      <c r="BE1003" s="86"/>
      <c r="BF1003" s="86"/>
      <c r="BG1003" s="86"/>
    </row>
    <row r="1004" spans="1:59" s="88" customFormat="1" x14ac:dyDescent="0.2">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6"/>
      <c r="AC1004" s="126"/>
      <c r="AD1004" s="126"/>
      <c r="AE1004" s="125"/>
      <c r="AF1004" s="125"/>
      <c r="AG1004" s="125"/>
      <c r="AH1004" s="125"/>
      <c r="AI1004" s="125"/>
      <c r="AJ1004" s="125"/>
      <c r="AK1004" s="125"/>
      <c r="AL1004" s="125"/>
      <c r="AM1004" s="125"/>
      <c r="AP1004" s="86"/>
      <c r="AQ1004" s="86"/>
      <c r="AR1004" s="86"/>
      <c r="AS1004" s="86"/>
      <c r="AT1004" s="86"/>
      <c r="AU1004" s="86"/>
      <c r="AV1004" s="86"/>
      <c r="AW1004" s="86"/>
      <c r="AX1004" s="86"/>
      <c r="AY1004" s="86"/>
      <c r="AZ1004" s="86"/>
      <c r="BA1004" s="86"/>
      <c r="BB1004" s="86"/>
      <c r="BC1004" s="86"/>
      <c r="BD1004" s="86"/>
      <c r="BE1004" s="86"/>
      <c r="BF1004" s="86"/>
      <c r="BG1004" s="86"/>
    </row>
    <row r="1005" spans="1:59" s="88" customFormat="1" x14ac:dyDescent="0.2">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6"/>
      <c r="AC1005" s="126"/>
      <c r="AD1005" s="126"/>
      <c r="AE1005" s="125"/>
      <c r="AF1005" s="125"/>
      <c r="AG1005" s="125"/>
      <c r="AH1005" s="125"/>
      <c r="AI1005" s="125"/>
      <c r="AJ1005" s="125"/>
      <c r="AK1005" s="125"/>
      <c r="AL1005" s="125"/>
      <c r="AM1005" s="125"/>
      <c r="AP1005" s="86"/>
      <c r="AQ1005" s="86"/>
      <c r="AR1005" s="86"/>
      <c r="AS1005" s="86"/>
      <c r="AT1005" s="86"/>
      <c r="AU1005" s="86"/>
      <c r="AV1005" s="86"/>
      <c r="AW1005" s="86"/>
      <c r="AX1005" s="86"/>
      <c r="AY1005" s="86"/>
      <c r="AZ1005" s="86"/>
      <c r="BA1005" s="86"/>
      <c r="BB1005" s="86"/>
      <c r="BC1005" s="86"/>
      <c r="BD1005" s="86"/>
      <c r="BE1005" s="86"/>
      <c r="BF1005" s="86"/>
      <c r="BG1005" s="86"/>
    </row>
    <row r="1006" spans="1:59" s="88" customFormat="1" x14ac:dyDescent="0.2">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6"/>
      <c r="AC1006" s="126"/>
      <c r="AD1006" s="126"/>
      <c r="AE1006" s="125"/>
      <c r="AF1006" s="125"/>
      <c r="AG1006" s="125"/>
      <c r="AH1006" s="125"/>
      <c r="AI1006" s="125"/>
      <c r="AJ1006" s="125"/>
      <c r="AK1006" s="125"/>
      <c r="AL1006" s="125"/>
      <c r="AM1006" s="125"/>
      <c r="AP1006" s="86"/>
      <c r="AQ1006" s="86"/>
      <c r="AR1006" s="86"/>
      <c r="AS1006" s="86"/>
      <c r="AT1006" s="86"/>
      <c r="AU1006" s="86"/>
      <c r="AV1006" s="86"/>
      <c r="AW1006" s="86"/>
      <c r="AX1006" s="86"/>
      <c r="AY1006" s="86"/>
      <c r="AZ1006" s="86"/>
      <c r="BA1006" s="86"/>
      <c r="BB1006" s="86"/>
      <c r="BC1006" s="86"/>
      <c r="BD1006" s="86"/>
      <c r="BE1006" s="86"/>
      <c r="BF1006" s="86"/>
      <c r="BG1006" s="86"/>
    </row>
    <row r="1007" spans="1:59" s="88" customFormat="1" x14ac:dyDescent="0.2">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6"/>
      <c r="AC1007" s="126"/>
      <c r="AD1007" s="126"/>
      <c r="AE1007" s="125"/>
      <c r="AF1007" s="125"/>
      <c r="AG1007" s="125"/>
      <c r="AH1007" s="125"/>
      <c r="AI1007" s="125"/>
      <c r="AJ1007" s="125"/>
      <c r="AK1007" s="125"/>
      <c r="AL1007" s="125"/>
      <c r="AM1007" s="125"/>
      <c r="AP1007" s="86"/>
      <c r="AQ1007" s="86"/>
      <c r="AR1007" s="86"/>
      <c r="AS1007" s="86"/>
      <c r="AT1007" s="86"/>
      <c r="AU1007" s="86"/>
      <c r="AV1007" s="86"/>
      <c r="AW1007" s="86"/>
      <c r="AX1007" s="86"/>
      <c r="AY1007" s="86"/>
      <c r="AZ1007" s="86"/>
      <c r="BA1007" s="86"/>
      <c r="BB1007" s="86"/>
      <c r="BC1007" s="86"/>
      <c r="BD1007" s="86"/>
      <c r="BE1007" s="86"/>
      <c r="BF1007" s="86"/>
      <c r="BG1007" s="86"/>
    </row>
    <row r="1008" spans="1:59" s="88" customFormat="1" x14ac:dyDescent="0.2">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6"/>
      <c r="AC1008" s="126"/>
      <c r="AD1008" s="126"/>
      <c r="AE1008" s="125"/>
      <c r="AF1008" s="125"/>
      <c r="AG1008" s="125"/>
      <c r="AH1008" s="125"/>
      <c r="AI1008" s="125"/>
      <c r="AJ1008" s="125"/>
      <c r="AK1008" s="125"/>
      <c r="AL1008" s="125"/>
      <c r="AM1008" s="125"/>
      <c r="AP1008" s="86"/>
      <c r="AQ1008" s="86"/>
      <c r="AR1008" s="86"/>
      <c r="AS1008" s="86"/>
      <c r="AT1008" s="86"/>
      <c r="AU1008" s="86"/>
      <c r="AV1008" s="86"/>
      <c r="AW1008" s="86"/>
      <c r="AX1008" s="86"/>
      <c r="AY1008" s="86"/>
      <c r="AZ1008" s="86"/>
      <c r="BA1008" s="86"/>
      <c r="BB1008" s="86"/>
      <c r="BC1008" s="86"/>
      <c r="BD1008" s="86"/>
      <c r="BE1008" s="86"/>
      <c r="BF1008" s="86"/>
      <c r="BG1008" s="86"/>
    </row>
    <row r="1009" spans="1:59" s="88" customFormat="1" x14ac:dyDescent="0.2">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6"/>
      <c r="AC1009" s="126"/>
      <c r="AD1009" s="126"/>
      <c r="AE1009" s="125"/>
      <c r="AF1009" s="125"/>
      <c r="AG1009" s="125"/>
      <c r="AH1009" s="125"/>
      <c r="AI1009" s="125"/>
      <c r="AJ1009" s="125"/>
      <c r="AK1009" s="125"/>
      <c r="AL1009" s="125"/>
      <c r="AM1009" s="125"/>
      <c r="AP1009" s="86"/>
      <c r="AQ1009" s="86"/>
      <c r="AR1009" s="86"/>
      <c r="AS1009" s="86"/>
      <c r="AT1009" s="86"/>
      <c r="AU1009" s="86"/>
      <c r="AV1009" s="86"/>
      <c r="AW1009" s="86"/>
      <c r="AX1009" s="86"/>
      <c r="AY1009" s="86"/>
      <c r="AZ1009" s="86"/>
      <c r="BA1009" s="86"/>
      <c r="BB1009" s="86"/>
      <c r="BC1009" s="86"/>
      <c r="BD1009" s="86"/>
      <c r="BE1009" s="86"/>
      <c r="BF1009" s="86"/>
      <c r="BG1009" s="86"/>
    </row>
    <row r="1010" spans="1:59" s="88" customFormat="1" x14ac:dyDescent="0.2">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6"/>
      <c r="AC1010" s="126"/>
      <c r="AD1010" s="126"/>
      <c r="AE1010" s="125"/>
      <c r="AF1010" s="125"/>
      <c r="AG1010" s="125"/>
      <c r="AH1010" s="125"/>
      <c r="AI1010" s="125"/>
      <c r="AJ1010" s="125"/>
      <c r="AK1010" s="125"/>
      <c r="AL1010" s="125"/>
      <c r="AM1010" s="125"/>
      <c r="AP1010" s="86"/>
      <c r="AQ1010" s="86"/>
      <c r="AR1010" s="86"/>
      <c r="AS1010" s="86"/>
      <c r="AT1010" s="86"/>
      <c r="AU1010" s="86"/>
      <c r="AV1010" s="86"/>
      <c r="AW1010" s="86"/>
      <c r="AX1010" s="86"/>
      <c r="AY1010" s="86"/>
      <c r="AZ1010" s="86"/>
      <c r="BA1010" s="86"/>
      <c r="BB1010" s="86"/>
      <c r="BC1010" s="86"/>
      <c r="BD1010" s="86"/>
      <c r="BE1010" s="86"/>
      <c r="BF1010" s="86"/>
      <c r="BG1010" s="86"/>
    </row>
    <row r="1011" spans="1:59" s="88" customFormat="1" x14ac:dyDescent="0.2">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6"/>
      <c r="AC1011" s="126"/>
      <c r="AD1011" s="126"/>
      <c r="AE1011" s="125"/>
      <c r="AF1011" s="125"/>
      <c r="AG1011" s="125"/>
      <c r="AH1011" s="125"/>
      <c r="AI1011" s="125"/>
      <c r="AJ1011" s="125"/>
      <c r="AK1011" s="125"/>
      <c r="AL1011" s="125"/>
      <c r="AM1011" s="125"/>
      <c r="AP1011" s="86"/>
      <c r="AQ1011" s="86"/>
      <c r="AR1011" s="86"/>
      <c r="AS1011" s="86"/>
      <c r="AT1011" s="86"/>
      <c r="AU1011" s="86"/>
      <c r="AV1011" s="86"/>
      <c r="AW1011" s="86"/>
      <c r="AX1011" s="86"/>
      <c r="AY1011" s="86"/>
      <c r="AZ1011" s="86"/>
      <c r="BA1011" s="86"/>
      <c r="BB1011" s="86"/>
      <c r="BC1011" s="86"/>
      <c r="BD1011" s="86"/>
      <c r="BE1011" s="86"/>
      <c r="BF1011" s="86"/>
      <c r="BG1011" s="86"/>
    </row>
    <row r="1012" spans="1:59" s="88" customFormat="1" x14ac:dyDescent="0.2">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6"/>
      <c r="AC1012" s="126"/>
      <c r="AD1012" s="126"/>
      <c r="AE1012" s="125"/>
      <c r="AF1012" s="125"/>
      <c r="AG1012" s="125"/>
      <c r="AH1012" s="125"/>
      <c r="AI1012" s="125"/>
      <c r="AJ1012" s="125"/>
      <c r="AK1012" s="125"/>
      <c r="AL1012" s="125"/>
      <c r="AM1012" s="125"/>
      <c r="AP1012" s="86"/>
      <c r="AQ1012" s="86"/>
      <c r="AR1012" s="86"/>
      <c r="AS1012" s="86"/>
      <c r="AT1012" s="86"/>
      <c r="AU1012" s="86"/>
      <c r="AV1012" s="86"/>
      <c r="AW1012" s="86"/>
      <c r="AX1012" s="86"/>
      <c r="AY1012" s="86"/>
      <c r="AZ1012" s="86"/>
      <c r="BA1012" s="86"/>
      <c r="BB1012" s="86"/>
      <c r="BC1012" s="86"/>
      <c r="BD1012" s="86"/>
      <c r="BE1012" s="86"/>
      <c r="BF1012" s="86"/>
      <c r="BG1012" s="86"/>
    </row>
    <row r="1013" spans="1:59" s="88" customFormat="1" x14ac:dyDescent="0.2">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6"/>
      <c r="AC1013" s="126"/>
      <c r="AD1013" s="126"/>
      <c r="AE1013" s="125"/>
      <c r="AF1013" s="125"/>
      <c r="AG1013" s="125"/>
      <c r="AH1013" s="125"/>
      <c r="AI1013" s="125"/>
      <c r="AJ1013" s="125"/>
      <c r="AK1013" s="125"/>
      <c r="AL1013" s="125"/>
      <c r="AM1013" s="125"/>
      <c r="AP1013" s="86"/>
      <c r="AQ1013" s="86"/>
      <c r="AR1013" s="86"/>
      <c r="AS1013" s="86"/>
      <c r="AT1013" s="86"/>
      <c r="AU1013" s="86"/>
      <c r="AV1013" s="86"/>
      <c r="AW1013" s="86"/>
      <c r="AX1013" s="86"/>
      <c r="AY1013" s="86"/>
      <c r="AZ1013" s="86"/>
      <c r="BA1013" s="86"/>
      <c r="BB1013" s="86"/>
      <c r="BC1013" s="86"/>
      <c r="BD1013" s="86"/>
      <c r="BE1013" s="86"/>
      <c r="BF1013" s="86"/>
      <c r="BG1013" s="86"/>
    </row>
    <row r="1014" spans="1:59" s="88" customFormat="1" x14ac:dyDescent="0.2">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6"/>
      <c r="AC1014" s="126"/>
      <c r="AD1014" s="126"/>
      <c r="AE1014" s="125"/>
      <c r="AF1014" s="125"/>
      <c r="AG1014" s="125"/>
      <c r="AH1014" s="125"/>
      <c r="AI1014" s="125"/>
      <c r="AJ1014" s="125"/>
      <c r="AK1014" s="125"/>
      <c r="AL1014" s="125"/>
      <c r="AM1014" s="125"/>
      <c r="AP1014" s="86"/>
      <c r="AQ1014" s="86"/>
      <c r="AR1014" s="86"/>
      <c r="AS1014" s="86"/>
      <c r="AT1014" s="86"/>
      <c r="AU1014" s="86"/>
      <c r="AV1014" s="86"/>
      <c r="AW1014" s="86"/>
      <c r="AX1014" s="86"/>
      <c r="AY1014" s="86"/>
      <c r="AZ1014" s="86"/>
      <c r="BA1014" s="86"/>
      <c r="BB1014" s="86"/>
      <c r="BC1014" s="86"/>
      <c r="BD1014" s="86"/>
      <c r="BE1014" s="86"/>
      <c r="BF1014" s="86"/>
      <c r="BG1014" s="86"/>
    </row>
    <row r="1015" spans="1:59" s="88" customFormat="1" x14ac:dyDescent="0.2">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6"/>
      <c r="AC1015" s="126"/>
      <c r="AD1015" s="126"/>
      <c r="AE1015" s="125"/>
      <c r="AF1015" s="125"/>
      <c r="AG1015" s="125"/>
      <c r="AH1015" s="125"/>
      <c r="AI1015" s="125"/>
      <c r="AJ1015" s="125"/>
      <c r="AK1015" s="125"/>
      <c r="AL1015" s="125"/>
      <c r="AM1015" s="125"/>
      <c r="AP1015" s="86"/>
      <c r="AQ1015" s="86"/>
      <c r="AR1015" s="86"/>
      <c r="AS1015" s="86"/>
      <c r="AT1015" s="86"/>
      <c r="AU1015" s="86"/>
      <c r="AV1015" s="86"/>
      <c r="AW1015" s="86"/>
      <c r="AX1015" s="86"/>
      <c r="AY1015" s="86"/>
      <c r="AZ1015" s="86"/>
      <c r="BA1015" s="86"/>
      <c r="BB1015" s="86"/>
      <c r="BC1015" s="86"/>
      <c r="BD1015" s="86"/>
      <c r="BE1015" s="86"/>
      <c r="BF1015" s="86"/>
      <c r="BG1015" s="86"/>
    </row>
    <row r="1016" spans="1:59" s="88" customFormat="1" x14ac:dyDescent="0.2">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6"/>
      <c r="AC1016" s="126"/>
      <c r="AD1016" s="126"/>
      <c r="AE1016" s="125"/>
      <c r="AF1016" s="125"/>
      <c r="AG1016" s="125"/>
      <c r="AH1016" s="125"/>
      <c r="AI1016" s="125"/>
      <c r="AJ1016" s="125"/>
      <c r="AK1016" s="125"/>
      <c r="AL1016" s="125"/>
      <c r="AM1016" s="125"/>
      <c r="AP1016" s="86"/>
      <c r="AQ1016" s="86"/>
      <c r="AR1016" s="86"/>
      <c r="AS1016" s="86"/>
      <c r="AT1016" s="86"/>
      <c r="AU1016" s="86"/>
      <c r="AV1016" s="86"/>
      <c r="AW1016" s="86"/>
      <c r="AX1016" s="86"/>
      <c r="AY1016" s="86"/>
      <c r="AZ1016" s="86"/>
      <c r="BA1016" s="86"/>
      <c r="BB1016" s="86"/>
      <c r="BC1016" s="86"/>
      <c r="BD1016" s="86"/>
      <c r="BE1016" s="86"/>
      <c r="BF1016" s="86"/>
      <c r="BG1016" s="86"/>
    </row>
    <row r="1017" spans="1:59" s="88" customFormat="1" x14ac:dyDescent="0.2">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6"/>
      <c r="AC1017" s="126"/>
      <c r="AD1017" s="126"/>
      <c r="AE1017" s="125"/>
      <c r="AF1017" s="125"/>
      <c r="AG1017" s="125"/>
      <c r="AH1017" s="125"/>
      <c r="AI1017" s="125"/>
      <c r="AJ1017" s="125"/>
      <c r="AK1017" s="125"/>
      <c r="AL1017" s="125"/>
      <c r="AM1017" s="125"/>
      <c r="AP1017" s="86"/>
      <c r="AQ1017" s="86"/>
      <c r="AR1017" s="86"/>
      <c r="AS1017" s="86"/>
      <c r="AT1017" s="86"/>
      <c r="AU1017" s="86"/>
      <c r="AV1017" s="86"/>
      <c r="AW1017" s="86"/>
      <c r="AX1017" s="86"/>
      <c r="AY1017" s="86"/>
      <c r="AZ1017" s="86"/>
      <c r="BA1017" s="86"/>
      <c r="BB1017" s="86"/>
      <c r="BC1017" s="86"/>
      <c r="BD1017" s="86"/>
      <c r="BE1017" s="86"/>
      <c r="BF1017" s="86"/>
      <c r="BG1017" s="86"/>
    </row>
    <row r="1018" spans="1:59" s="88" customFormat="1" x14ac:dyDescent="0.2">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6"/>
      <c r="AC1018" s="126"/>
      <c r="AD1018" s="126"/>
      <c r="AE1018" s="125"/>
      <c r="AF1018" s="125"/>
      <c r="AG1018" s="125"/>
      <c r="AH1018" s="125"/>
      <c r="AI1018" s="125"/>
      <c r="AJ1018" s="125"/>
      <c r="AK1018" s="125"/>
      <c r="AL1018" s="125"/>
      <c r="AM1018" s="125"/>
      <c r="AP1018" s="86"/>
      <c r="AQ1018" s="86"/>
      <c r="AR1018" s="86"/>
      <c r="AS1018" s="86"/>
      <c r="AT1018" s="86"/>
      <c r="AU1018" s="86"/>
      <c r="AV1018" s="86"/>
      <c r="AW1018" s="86"/>
      <c r="AX1018" s="86"/>
      <c r="AY1018" s="86"/>
      <c r="AZ1018" s="86"/>
      <c r="BA1018" s="86"/>
      <c r="BB1018" s="86"/>
      <c r="BC1018" s="86"/>
      <c r="BD1018" s="86"/>
      <c r="BE1018" s="86"/>
      <c r="BF1018" s="86"/>
      <c r="BG1018" s="86"/>
    </row>
    <row r="1019" spans="1:59" s="88" customFormat="1" x14ac:dyDescent="0.2">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6"/>
      <c r="AC1019" s="126"/>
      <c r="AD1019" s="126"/>
      <c r="AE1019" s="125"/>
      <c r="AF1019" s="125"/>
      <c r="AG1019" s="125"/>
      <c r="AH1019" s="125"/>
      <c r="AI1019" s="125"/>
      <c r="AJ1019" s="125"/>
      <c r="AK1019" s="125"/>
      <c r="AL1019" s="125"/>
      <c r="AM1019" s="125"/>
      <c r="AP1019" s="86"/>
      <c r="AQ1019" s="86"/>
      <c r="AR1019" s="86"/>
      <c r="AS1019" s="86"/>
      <c r="AT1019" s="86"/>
      <c r="AU1019" s="86"/>
      <c r="AV1019" s="86"/>
      <c r="AW1019" s="86"/>
      <c r="AX1019" s="86"/>
      <c r="AY1019" s="86"/>
      <c r="AZ1019" s="86"/>
      <c r="BA1019" s="86"/>
      <c r="BB1019" s="86"/>
      <c r="BC1019" s="86"/>
      <c r="BD1019" s="86"/>
      <c r="BE1019" s="86"/>
      <c r="BF1019" s="86"/>
      <c r="BG1019" s="86"/>
    </row>
    <row r="1020" spans="1:59" s="88" customFormat="1" x14ac:dyDescent="0.2">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6"/>
      <c r="AC1020" s="126"/>
      <c r="AD1020" s="126"/>
      <c r="AE1020" s="125"/>
      <c r="AF1020" s="125"/>
      <c r="AG1020" s="125"/>
      <c r="AH1020" s="125"/>
      <c r="AI1020" s="125"/>
      <c r="AJ1020" s="125"/>
      <c r="AK1020" s="125"/>
      <c r="AL1020" s="125"/>
      <c r="AM1020" s="125"/>
      <c r="AP1020" s="86"/>
      <c r="AQ1020" s="86"/>
      <c r="AR1020" s="86"/>
      <c r="AS1020" s="86"/>
      <c r="AT1020" s="86"/>
      <c r="AU1020" s="86"/>
      <c r="AV1020" s="86"/>
      <c r="AW1020" s="86"/>
      <c r="AX1020" s="86"/>
      <c r="AY1020" s="86"/>
      <c r="AZ1020" s="86"/>
      <c r="BA1020" s="86"/>
      <c r="BB1020" s="86"/>
      <c r="BC1020" s="86"/>
      <c r="BD1020" s="86"/>
      <c r="BE1020" s="86"/>
      <c r="BF1020" s="86"/>
      <c r="BG1020" s="86"/>
    </row>
    <row r="1021" spans="1:59" s="88" customFormat="1" x14ac:dyDescent="0.2">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6"/>
      <c r="AC1021" s="126"/>
      <c r="AD1021" s="126"/>
      <c r="AE1021" s="125"/>
      <c r="AF1021" s="125"/>
      <c r="AG1021" s="125"/>
      <c r="AH1021" s="125"/>
      <c r="AI1021" s="125"/>
      <c r="AJ1021" s="125"/>
      <c r="AK1021" s="125"/>
      <c r="AL1021" s="125"/>
      <c r="AM1021" s="125"/>
      <c r="AP1021" s="86"/>
      <c r="AQ1021" s="86"/>
      <c r="AR1021" s="86"/>
      <c r="AS1021" s="86"/>
      <c r="AT1021" s="86"/>
      <c r="AU1021" s="86"/>
      <c r="AV1021" s="86"/>
      <c r="AW1021" s="86"/>
      <c r="AX1021" s="86"/>
      <c r="AY1021" s="86"/>
      <c r="AZ1021" s="86"/>
      <c r="BA1021" s="86"/>
      <c r="BB1021" s="86"/>
      <c r="BC1021" s="86"/>
      <c r="BD1021" s="86"/>
      <c r="BE1021" s="86"/>
      <c r="BF1021" s="86"/>
      <c r="BG1021" s="86"/>
    </row>
    <row r="1022" spans="1:59" s="88" customFormat="1" x14ac:dyDescent="0.2">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6"/>
      <c r="AC1022" s="126"/>
      <c r="AD1022" s="126"/>
      <c r="AE1022" s="125"/>
      <c r="AF1022" s="125"/>
      <c r="AG1022" s="125"/>
      <c r="AH1022" s="125"/>
      <c r="AI1022" s="125"/>
      <c r="AJ1022" s="125"/>
      <c r="AK1022" s="125"/>
      <c r="AL1022" s="125"/>
      <c r="AM1022" s="125"/>
      <c r="AP1022" s="86"/>
      <c r="AQ1022" s="86"/>
      <c r="AR1022" s="86"/>
      <c r="AS1022" s="86"/>
      <c r="AT1022" s="86"/>
      <c r="AU1022" s="86"/>
      <c r="AV1022" s="86"/>
      <c r="AW1022" s="86"/>
      <c r="AX1022" s="86"/>
      <c r="AY1022" s="86"/>
      <c r="AZ1022" s="86"/>
      <c r="BA1022" s="86"/>
      <c r="BB1022" s="86"/>
      <c r="BC1022" s="86"/>
      <c r="BD1022" s="86"/>
      <c r="BE1022" s="86"/>
      <c r="BF1022" s="86"/>
      <c r="BG1022" s="86"/>
    </row>
    <row r="1023" spans="1:59" s="88" customFormat="1" x14ac:dyDescent="0.2">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6"/>
      <c r="AC1023" s="126"/>
      <c r="AD1023" s="126"/>
      <c r="AE1023" s="125"/>
      <c r="AF1023" s="125"/>
      <c r="AG1023" s="125"/>
      <c r="AH1023" s="125"/>
      <c r="AI1023" s="125"/>
      <c r="AJ1023" s="125"/>
      <c r="AK1023" s="125"/>
      <c r="AL1023" s="125"/>
      <c r="AM1023" s="125"/>
      <c r="AP1023" s="86"/>
      <c r="AQ1023" s="86"/>
      <c r="AR1023" s="86"/>
      <c r="AS1023" s="86"/>
      <c r="AT1023" s="86"/>
      <c r="AU1023" s="86"/>
      <c r="AV1023" s="86"/>
      <c r="AW1023" s="86"/>
      <c r="AX1023" s="86"/>
      <c r="AY1023" s="86"/>
      <c r="AZ1023" s="86"/>
      <c r="BA1023" s="86"/>
      <c r="BB1023" s="86"/>
      <c r="BC1023" s="86"/>
      <c r="BD1023" s="86"/>
      <c r="BE1023" s="86"/>
      <c r="BF1023" s="86"/>
      <c r="BG1023" s="86"/>
    </row>
    <row r="1024" spans="1:59" s="88" customFormat="1" x14ac:dyDescent="0.2">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6"/>
      <c r="AC1024" s="126"/>
      <c r="AD1024" s="126"/>
      <c r="AE1024" s="125"/>
      <c r="AF1024" s="125"/>
      <c r="AG1024" s="125"/>
      <c r="AH1024" s="125"/>
      <c r="AI1024" s="125"/>
      <c r="AJ1024" s="125"/>
      <c r="AK1024" s="125"/>
      <c r="AL1024" s="125"/>
      <c r="AM1024" s="125"/>
      <c r="AP1024" s="86"/>
      <c r="AQ1024" s="86"/>
      <c r="AR1024" s="86"/>
      <c r="AS1024" s="86"/>
      <c r="AT1024" s="86"/>
      <c r="AU1024" s="86"/>
      <c r="AV1024" s="86"/>
      <c r="AW1024" s="86"/>
      <c r="AX1024" s="86"/>
      <c r="AY1024" s="86"/>
      <c r="AZ1024" s="86"/>
      <c r="BA1024" s="86"/>
      <c r="BB1024" s="86"/>
      <c r="BC1024" s="86"/>
      <c r="BD1024" s="86"/>
      <c r="BE1024" s="86"/>
      <c r="BF1024" s="86"/>
      <c r="BG1024" s="86"/>
    </row>
    <row r="1025" spans="1:59" s="88" customFormat="1" x14ac:dyDescent="0.2">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6"/>
      <c r="AC1025" s="126"/>
      <c r="AD1025" s="126"/>
      <c r="AE1025" s="125"/>
      <c r="AF1025" s="125"/>
      <c r="AG1025" s="125"/>
      <c r="AH1025" s="125"/>
      <c r="AI1025" s="125"/>
      <c r="AJ1025" s="125"/>
      <c r="AK1025" s="125"/>
      <c r="AL1025" s="125"/>
      <c r="AM1025" s="125"/>
      <c r="AP1025" s="86"/>
      <c r="AQ1025" s="86"/>
      <c r="AR1025" s="86"/>
      <c r="AS1025" s="86"/>
      <c r="AT1025" s="86"/>
      <c r="AU1025" s="86"/>
      <c r="AV1025" s="86"/>
      <c r="AW1025" s="86"/>
      <c r="AX1025" s="86"/>
      <c r="AY1025" s="86"/>
      <c r="AZ1025" s="86"/>
      <c r="BA1025" s="86"/>
      <c r="BB1025" s="86"/>
      <c r="BC1025" s="86"/>
      <c r="BD1025" s="86"/>
      <c r="BE1025" s="86"/>
      <c r="BF1025" s="86"/>
      <c r="BG1025" s="86"/>
    </row>
    <row r="1026" spans="1:59" s="88" customFormat="1" x14ac:dyDescent="0.2">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6"/>
      <c r="AC1026" s="126"/>
      <c r="AD1026" s="126"/>
      <c r="AE1026" s="125"/>
      <c r="AF1026" s="125"/>
      <c r="AG1026" s="125"/>
      <c r="AH1026" s="125"/>
      <c r="AI1026" s="125"/>
      <c r="AJ1026" s="125"/>
      <c r="AK1026" s="125"/>
      <c r="AL1026" s="125"/>
      <c r="AM1026" s="125"/>
      <c r="AP1026" s="86"/>
      <c r="AQ1026" s="86"/>
      <c r="AR1026" s="86"/>
      <c r="AS1026" s="86"/>
      <c r="AT1026" s="86"/>
      <c r="AU1026" s="86"/>
      <c r="AV1026" s="86"/>
      <c r="AW1026" s="86"/>
      <c r="AX1026" s="86"/>
      <c r="AY1026" s="86"/>
      <c r="AZ1026" s="86"/>
      <c r="BA1026" s="86"/>
      <c r="BB1026" s="86"/>
      <c r="BC1026" s="86"/>
      <c r="BD1026" s="86"/>
      <c r="BE1026" s="86"/>
      <c r="BF1026" s="86"/>
      <c r="BG1026" s="86"/>
    </row>
    <row r="1027" spans="1:59" s="88" customFormat="1" x14ac:dyDescent="0.2">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6"/>
      <c r="AC1027" s="126"/>
      <c r="AD1027" s="126"/>
      <c r="AE1027" s="125"/>
      <c r="AF1027" s="125"/>
      <c r="AG1027" s="125"/>
      <c r="AH1027" s="125"/>
      <c r="AI1027" s="125"/>
      <c r="AJ1027" s="125"/>
      <c r="AK1027" s="125"/>
      <c r="AL1027" s="125"/>
      <c r="AM1027" s="125"/>
      <c r="AP1027" s="86"/>
      <c r="AQ1027" s="86"/>
      <c r="AR1027" s="86"/>
      <c r="AS1027" s="86"/>
      <c r="AT1027" s="86"/>
      <c r="AU1027" s="86"/>
      <c r="AV1027" s="86"/>
      <c r="AW1027" s="86"/>
      <c r="AX1027" s="86"/>
      <c r="AY1027" s="86"/>
      <c r="AZ1027" s="86"/>
      <c r="BA1027" s="86"/>
      <c r="BB1027" s="86"/>
      <c r="BC1027" s="86"/>
      <c r="BD1027" s="86"/>
      <c r="BE1027" s="86"/>
      <c r="BF1027" s="86"/>
      <c r="BG1027" s="86"/>
    </row>
    <row r="1028" spans="1:59" s="88" customFormat="1" x14ac:dyDescent="0.2">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6"/>
      <c r="AC1028" s="126"/>
      <c r="AD1028" s="126"/>
      <c r="AE1028" s="125"/>
      <c r="AF1028" s="125"/>
      <c r="AG1028" s="125"/>
      <c r="AH1028" s="125"/>
      <c r="AI1028" s="125"/>
      <c r="AJ1028" s="125"/>
      <c r="AK1028" s="125"/>
      <c r="AL1028" s="125"/>
      <c r="AM1028" s="125"/>
      <c r="AP1028" s="86"/>
      <c r="AQ1028" s="86"/>
      <c r="AR1028" s="86"/>
      <c r="AS1028" s="86"/>
      <c r="AT1028" s="86"/>
      <c r="AU1028" s="86"/>
      <c r="AV1028" s="86"/>
      <c r="AW1028" s="86"/>
      <c r="AX1028" s="86"/>
      <c r="AY1028" s="86"/>
      <c r="AZ1028" s="86"/>
      <c r="BA1028" s="86"/>
      <c r="BB1028" s="86"/>
      <c r="BC1028" s="86"/>
      <c r="BD1028" s="86"/>
      <c r="BE1028" s="86"/>
      <c r="BF1028" s="86"/>
      <c r="BG1028" s="86"/>
    </row>
    <row r="1029" spans="1:59" s="88" customFormat="1" x14ac:dyDescent="0.2">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6"/>
      <c r="AC1029" s="126"/>
      <c r="AD1029" s="126"/>
      <c r="AE1029" s="125"/>
      <c r="AF1029" s="125"/>
      <c r="AG1029" s="125"/>
      <c r="AH1029" s="125"/>
      <c r="AI1029" s="125"/>
      <c r="AJ1029" s="125"/>
      <c r="AK1029" s="125"/>
      <c r="AL1029" s="125"/>
      <c r="AM1029" s="125"/>
      <c r="AP1029" s="86"/>
      <c r="AQ1029" s="86"/>
      <c r="AR1029" s="86"/>
      <c r="AS1029" s="86"/>
      <c r="AT1029" s="86"/>
      <c r="AU1029" s="86"/>
      <c r="AV1029" s="86"/>
      <c r="AW1029" s="86"/>
      <c r="AX1029" s="86"/>
      <c r="AY1029" s="86"/>
      <c r="AZ1029" s="86"/>
      <c r="BA1029" s="86"/>
      <c r="BB1029" s="86"/>
      <c r="BC1029" s="86"/>
      <c r="BD1029" s="86"/>
      <c r="BE1029" s="86"/>
      <c r="BF1029" s="86"/>
      <c r="BG1029" s="86"/>
    </row>
    <row r="1030" spans="1:59" s="88" customFormat="1" x14ac:dyDescent="0.2">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6"/>
      <c r="AC1030" s="126"/>
      <c r="AD1030" s="126"/>
      <c r="AE1030" s="125"/>
      <c r="AF1030" s="125"/>
      <c r="AG1030" s="125"/>
      <c r="AH1030" s="125"/>
      <c r="AI1030" s="125"/>
      <c r="AJ1030" s="125"/>
      <c r="AK1030" s="125"/>
      <c r="AL1030" s="125"/>
      <c r="AM1030" s="125"/>
      <c r="AP1030" s="86"/>
      <c r="AQ1030" s="86"/>
      <c r="AR1030" s="86"/>
      <c r="AS1030" s="86"/>
      <c r="AT1030" s="86"/>
      <c r="AU1030" s="86"/>
      <c r="AV1030" s="86"/>
      <c r="AW1030" s="86"/>
      <c r="AX1030" s="86"/>
      <c r="AY1030" s="86"/>
      <c r="AZ1030" s="86"/>
      <c r="BA1030" s="86"/>
      <c r="BB1030" s="86"/>
      <c r="BC1030" s="86"/>
      <c r="BD1030" s="86"/>
      <c r="BE1030" s="86"/>
      <c r="BF1030" s="86"/>
      <c r="BG1030" s="86"/>
    </row>
    <row r="1031" spans="1:59" s="88" customFormat="1" x14ac:dyDescent="0.2">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6"/>
      <c r="AC1031" s="126"/>
      <c r="AD1031" s="126"/>
      <c r="AE1031" s="125"/>
      <c r="AF1031" s="125"/>
      <c r="AG1031" s="125"/>
      <c r="AH1031" s="125"/>
      <c r="AI1031" s="125"/>
      <c r="AJ1031" s="125"/>
      <c r="AK1031" s="125"/>
      <c r="AL1031" s="125"/>
      <c r="AM1031" s="125"/>
      <c r="AP1031" s="86"/>
      <c r="AQ1031" s="86"/>
      <c r="AR1031" s="86"/>
      <c r="AS1031" s="86"/>
      <c r="AT1031" s="86"/>
      <c r="AU1031" s="86"/>
      <c r="AV1031" s="86"/>
      <c r="AW1031" s="86"/>
      <c r="AX1031" s="86"/>
      <c r="AY1031" s="86"/>
      <c r="AZ1031" s="86"/>
      <c r="BA1031" s="86"/>
      <c r="BB1031" s="86"/>
      <c r="BC1031" s="86"/>
      <c r="BD1031" s="86"/>
      <c r="BE1031" s="86"/>
      <c r="BF1031" s="86"/>
      <c r="BG1031" s="86"/>
    </row>
    <row r="1032" spans="1:59" s="88" customFormat="1" x14ac:dyDescent="0.2">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6"/>
      <c r="AC1032" s="126"/>
      <c r="AD1032" s="126"/>
      <c r="AE1032" s="125"/>
      <c r="AF1032" s="125"/>
      <c r="AG1032" s="125"/>
      <c r="AH1032" s="125"/>
      <c r="AI1032" s="125"/>
      <c r="AJ1032" s="125"/>
      <c r="AK1032" s="125"/>
      <c r="AL1032" s="125"/>
      <c r="AM1032" s="125"/>
      <c r="AP1032" s="86"/>
      <c r="AQ1032" s="86"/>
      <c r="AR1032" s="86"/>
      <c r="AS1032" s="86"/>
      <c r="AT1032" s="86"/>
      <c r="AU1032" s="86"/>
      <c r="AV1032" s="86"/>
      <c r="AW1032" s="86"/>
      <c r="AX1032" s="86"/>
      <c r="AY1032" s="86"/>
      <c r="AZ1032" s="86"/>
      <c r="BA1032" s="86"/>
      <c r="BB1032" s="86"/>
      <c r="BC1032" s="86"/>
      <c r="BD1032" s="86"/>
      <c r="BE1032" s="86"/>
      <c r="BF1032" s="86"/>
      <c r="BG1032" s="86"/>
    </row>
    <row r="1033" spans="1:59" s="88" customFormat="1" x14ac:dyDescent="0.2">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6"/>
      <c r="AC1033" s="126"/>
      <c r="AD1033" s="126"/>
      <c r="AE1033" s="125"/>
      <c r="AF1033" s="125"/>
      <c r="AG1033" s="125"/>
      <c r="AH1033" s="125"/>
      <c r="AI1033" s="125"/>
      <c r="AJ1033" s="125"/>
      <c r="AK1033" s="125"/>
      <c r="AL1033" s="125"/>
      <c r="AM1033" s="125"/>
      <c r="AP1033" s="86"/>
      <c r="AQ1033" s="86"/>
      <c r="AR1033" s="86"/>
      <c r="AS1033" s="86"/>
      <c r="AT1033" s="86"/>
      <c r="AU1033" s="86"/>
      <c r="AV1033" s="86"/>
      <c r="AW1033" s="86"/>
      <c r="AX1033" s="86"/>
      <c r="AY1033" s="86"/>
      <c r="AZ1033" s="86"/>
      <c r="BA1033" s="86"/>
      <c r="BB1033" s="86"/>
      <c r="BC1033" s="86"/>
      <c r="BD1033" s="86"/>
      <c r="BE1033" s="86"/>
      <c r="BF1033" s="86"/>
      <c r="BG1033" s="86"/>
    </row>
    <row r="1034" spans="1:59" s="88" customFormat="1" x14ac:dyDescent="0.2">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6"/>
      <c r="AC1034" s="126"/>
      <c r="AD1034" s="126"/>
      <c r="AE1034" s="125"/>
      <c r="AF1034" s="125"/>
      <c r="AG1034" s="125"/>
      <c r="AH1034" s="125"/>
      <c r="AI1034" s="125"/>
      <c r="AJ1034" s="125"/>
      <c r="AK1034" s="125"/>
      <c r="AL1034" s="125"/>
      <c r="AM1034" s="125"/>
      <c r="AP1034" s="86"/>
      <c r="AQ1034" s="86"/>
      <c r="AR1034" s="86"/>
      <c r="AS1034" s="86"/>
      <c r="AT1034" s="86"/>
      <c r="AU1034" s="86"/>
      <c r="AV1034" s="86"/>
      <c r="AW1034" s="86"/>
      <c r="AX1034" s="86"/>
      <c r="AY1034" s="86"/>
      <c r="AZ1034" s="86"/>
      <c r="BA1034" s="86"/>
      <c r="BB1034" s="86"/>
      <c r="BC1034" s="86"/>
      <c r="BD1034" s="86"/>
      <c r="BE1034" s="86"/>
      <c r="BF1034" s="86"/>
      <c r="BG1034" s="86"/>
    </row>
    <row r="1035" spans="1:59" s="88" customFormat="1" x14ac:dyDescent="0.2">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6"/>
      <c r="AC1035" s="126"/>
      <c r="AD1035" s="126"/>
      <c r="AE1035" s="125"/>
      <c r="AF1035" s="125"/>
      <c r="AG1035" s="125"/>
      <c r="AH1035" s="125"/>
      <c r="AI1035" s="125"/>
      <c r="AJ1035" s="125"/>
      <c r="AK1035" s="125"/>
      <c r="AL1035" s="125"/>
      <c r="AM1035" s="125"/>
      <c r="AP1035" s="86"/>
      <c r="AQ1035" s="86"/>
      <c r="AR1035" s="86"/>
      <c r="AS1035" s="86"/>
      <c r="AT1035" s="86"/>
      <c r="AU1035" s="86"/>
      <c r="AV1035" s="86"/>
      <c r="AW1035" s="86"/>
      <c r="AX1035" s="86"/>
      <c r="AY1035" s="86"/>
      <c r="AZ1035" s="86"/>
      <c r="BA1035" s="86"/>
      <c r="BB1035" s="86"/>
      <c r="BC1035" s="86"/>
      <c r="BD1035" s="86"/>
      <c r="BE1035" s="86"/>
      <c r="BF1035" s="86"/>
      <c r="BG1035" s="86"/>
    </row>
    <row r="1036" spans="1:59" s="88" customFormat="1" x14ac:dyDescent="0.2">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6"/>
      <c r="AC1036" s="126"/>
      <c r="AD1036" s="126"/>
      <c r="AE1036" s="125"/>
      <c r="AF1036" s="125"/>
      <c r="AG1036" s="125"/>
      <c r="AH1036" s="125"/>
      <c r="AI1036" s="125"/>
      <c r="AJ1036" s="125"/>
      <c r="AK1036" s="125"/>
      <c r="AL1036" s="125"/>
      <c r="AM1036" s="125"/>
      <c r="AP1036" s="86"/>
      <c r="AQ1036" s="86"/>
      <c r="AR1036" s="86"/>
      <c r="AS1036" s="86"/>
      <c r="AT1036" s="86"/>
      <c r="AU1036" s="86"/>
      <c r="AV1036" s="86"/>
      <c r="AW1036" s="86"/>
      <c r="AX1036" s="86"/>
      <c r="AY1036" s="86"/>
      <c r="AZ1036" s="86"/>
      <c r="BA1036" s="86"/>
      <c r="BB1036" s="86"/>
      <c r="BC1036" s="86"/>
      <c r="BD1036" s="86"/>
      <c r="BE1036" s="86"/>
      <c r="BF1036" s="86"/>
      <c r="BG1036" s="86"/>
    </row>
    <row r="1037" spans="1:59" s="88" customFormat="1" x14ac:dyDescent="0.2">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6"/>
      <c r="AC1037" s="126"/>
      <c r="AD1037" s="126"/>
      <c r="AE1037" s="125"/>
      <c r="AF1037" s="125"/>
      <c r="AG1037" s="125"/>
      <c r="AH1037" s="125"/>
      <c r="AI1037" s="125"/>
      <c r="AJ1037" s="125"/>
      <c r="AK1037" s="125"/>
      <c r="AL1037" s="125"/>
      <c r="AM1037" s="125"/>
      <c r="AP1037" s="86"/>
      <c r="AQ1037" s="86"/>
      <c r="AR1037" s="86"/>
      <c r="AS1037" s="86"/>
      <c r="AT1037" s="86"/>
      <c r="AU1037" s="86"/>
      <c r="AV1037" s="86"/>
      <c r="AW1037" s="86"/>
      <c r="AX1037" s="86"/>
      <c r="AY1037" s="86"/>
      <c r="AZ1037" s="86"/>
      <c r="BA1037" s="86"/>
      <c r="BB1037" s="86"/>
      <c r="BC1037" s="86"/>
      <c r="BD1037" s="86"/>
      <c r="BE1037" s="86"/>
      <c r="BF1037" s="86"/>
      <c r="BG1037" s="86"/>
    </row>
    <row r="1038" spans="1:59" s="88" customFormat="1" x14ac:dyDescent="0.2">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6"/>
      <c r="AC1038" s="126"/>
      <c r="AD1038" s="126"/>
      <c r="AE1038" s="125"/>
      <c r="AF1038" s="125"/>
      <c r="AG1038" s="125"/>
      <c r="AH1038" s="125"/>
      <c r="AI1038" s="125"/>
      <c r="AJ1038" s="125"/>
      <c r="AK1038" s="125"/>
      <c r="AL1038" s="125"/>
      <c r="AM1038" s="125"/>
      <c r="AP1038" s="86"/>
      <c r="AQ1038" s="86"/>
      <c r="AR1038" s="86"/>
      <c r="AS1038" s="86"/>
      <c r="AT1038" s="86"/>
      <c r="AU1038" s="86"/>
      <c r="AV1038" s="86"/>
      <c r="AW1038" s="86"/>
      <c r="AX1038" s="86"/>
      <c r="AY1038" s="86"/>
      <c r="AZ1038" s="86"/>
      <c r="BA1038" s="86"/>
      <c r="BB1038" s="86"/>
      <c r="BC1038" s="86"/>
      <c r="BD1038" s="86"/>
      <c r="BE1038" s="86"/>
      <c r="BF1038" s="86"/>
      <c r="BG1038" s="86"/>
    </row>
    <row r="1039" spans="1:59" s="88" customFormat="1" x14ac:dyDescent="0.2">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6"/>
      <c r="AC1039" s="126"/>
      <c r="AD1039" s="126"/>
      <c r="AE1039" s="125"/>
      <c r="AF1039" s="125"/>
      <c r="AG1039" s="125"/>
      <c r="AH1039" s="125"/>
      <c r="AI1039" s="125"/>
      <c r="AJ1039" s="125"/>
      <c r="AK1039" s="125"/>
      <c r="AL1039" s="125"/>
      <c r="AM1039" s="125"/>
      <c r="AP1039" s="86"/>
      <c r="AQ1039" s="86"/>
      <c r="AR1039" s="86"/>
      <c r="AS1039" s="86"/>
      <c r="AT1039" s="86"/>
      <c r="AU1039" s="86"/>
      <c r="AV1039" s="86"/>
      <c r="AW1039" s="86"/>
      <c r="AX1039" s="86"/>
      <c r="AY1039" s="86"/>
      <c r="AZ1039" s="86"/>
      <c r="BA1039" s="86"/>
      <c r="BB1039" s="86"/>
      <c r="BC1039" s="86"/>
      <c r="BD1039" s="86"/>
      <c r="BE1039" s="86"/>
      <c r="BF1039" s="86"/>
      <c r="BG1039" s="86"/>
    </row>
    <row r="1040" spans="1:59" s="88" customFormat="1" x14ac:dyDescent="0.2">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6"/>
      <c r="AC1040" s="126"/>
      <c r="AD1040" s="126"/>
      <c r="AE1040" s="125"/>
      <c r="AF1040" s="125"/>
      <c r="AG1040" s="125"/>
      <c r="AH1040" s="125"/>
      <c r="AI1040" s="125"/>
      <c r="AJ1040" s="125"/>
      <c r="AK1040" s="125"/>
      <c r="AL1040" s="125"/>
      <c r="AM1040" s="125"/>
      <c r="AP1040" s="86"/>
      <c r="AQ1040" s="86"/>
      <c r="AR1040" s="86"/>
      <c r="AS1040" s="86"/>
      <c r="AT1040" s="86"/>
      <c r="AU1040" s="86"/>
      <c r="AV1040" s="86"/>
      <c r="AW1040" s="86"/>
      <c r="AX1040" s="86"/>
      <c r="AY1040" s="86"/>
      <c r="AZ1040" s="86"/>
      <c r="BA1040" s="86"/>
      <c r="BB1040" s="86"/>
      <c r="BC1040" s="86"/>
      <c r="BD1040" s="86"/>
      <c r="BE1040" s="86"/>
      <c r="BF1040" s="86"/>
      <c r="BG1040" s="86"/>
    </row>
    <row r="1041" spans="1:59" s="88" customFormat="1" x14ac:dyDescent="0.2">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6"/>
      <c r="AC1041" s="126"/>
      <c r="AD1041" s="126"/>
      <c r="AE1041" s="125"/>
      <c r="AF1041" s="125"/>
      <c r="AG1041" s="125"/>
      <c r="AH1041" s="125"/>
      <c r="AI1041" s="125"/>
      <c r="AJ1041" s="125"/>
      <c r="AK1041" s="125"/>
      <c r="AL1041" s="125"/>
      <c r="AM1041" s="125"/>
      <c r="AP1041" s="86"/>
      <c r="AQ1041" s="86"/>
      <c r="AR1041" s="86"/>
      <c r="AS1041" s="86"/>
      <c r="AT1041" s="86"/>
      <c r="AU1041" s="86"/>
      <c r="AV1041" s="86"/>
      <c r="AW1041" s="86"/>
      <c r="AX1041" s="86"/>
      <c r="AY1041" s="86"/>
      <c r="AZ1041" s="86"/>
      <c r="BA1041" s="86"/>
      <c r="BB1041" s="86"/>
      <c r="BC1041" s="86"/>
      <c r="BD1041" s="86"/>
      <c r="BE1041" s="86"/>
      <c r="BF1041" s="86"/>
      <c r="BG1041" s="86"/>
    </row>
    <row r="1042" spans="1:59" s="88" customFormat="1" x14ac:dyDescent="0.2">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6"/>
      <c r="AC1042" s="126"/>
      <c r="AD1042" s="126"/>
      <c r="AE1042" s="125"/>
      <c r="AF1042" s="125"/>
      <c r="AG1042" s="125"/>
      <c r="AH1042" s="125"/>
      <c r="AI1042" s="125"/>
      <c r="AJ1042" s="125"/>
      <c r="AK1042" s="125"/>
      <c r="AL1042" s="125"/>
      <c r="AM1042" s="125"/>
      <c r="AP1042" s="86"/>
      <c r="AQ1042" s="86"/>
      <c r="AR1042" s="86"/>
      <c r="AS1042" s="86"/>
      <c r="AT1042" s="86"/>
      <c r="AU1042" s="86"/>
      <c r="AV1042" s="86"/>
      <c r="AW1042" s="86"/>
      <c r="AX1042" s="86"/>
      <c r="AY1042" s="86"/>
      <c r="AZ1042" s="86"/>
      <c r="BA1042" s="86"/>
      <c r="BB1042" s="86"/>
      <c r="BC1042" s="86"/>
      <c r="BD1042" s="86"/>
      <c r="BE1042" s="86"/>
      <c r="BF1042" s="86"/>
      <c r="BG1042" s="86"/>
    </row>
    <row r="1043" spans="1:59" s="88" customFormat="1" x14ac:dyDescent="0.2">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6"/>
      <c r="AC1043" s="126"/>
      <c r="AD1043" s="126"/>
      <c r="AE1043" s="125"/>
      <c r="AF1043" s="125"/>
      <c r="AG1043" s="125"/>
      <c r="AH1043" s="125"/>
      <c r="AI1043" s="125"/>
      <c r="AJ1043" s="125"/>
      <c r="AK1043" s="125"/>
      <c r="AL1043" s="125"/>
      <c r="AM1043" s="125"/>
      <c r="AP1043" s="86"/>
      <c r="AQ1043" s="86"/>
      <c r="AR1043" s="86"/>
      <c r="AS1043" s="86"/>
      <c r="AT1043" s="86"/>
      <c r="AU1043" s="86"/>
      <c r="AV1043" s="86"/>
      <c r="AW1043" s="86"/>
      <c r="AX1043" s="86"/>
      <c r="AY1043" s="86"/>
      <c r="AZ1043" s="86"/>
      <c r="BA1043" s="86"/>
      <c r="BB1043" s="86"/>
      <c r="BC1043" s="86"/>
      <c r="BD1043" s="86"/>
      <c r="BE1043" s="86"/>
      <c r="BF1043" s="86"/>
      <c r="BG1043" s="86"/>
    </row>
    <row r="1044" spans="1:59" s="88" customFormat="1" x14ac:dyDescent="0.2">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6"/>
      <c r="AC1044" s="126"/>
      <c r="AD1044" s="126"/>
      <c r="AE1044" s="125"/>
      <c r="AF1044" s="125"/>
      <c r="AG1044" s="125"/>
      <c r="AH1044" s="125"/>
      <c r="AI1044" s="125"/>
      <c r="AJ1044" s="125"/>
      <c r="AK1044" s="125"/>
      <c r="AL1044" s="125"/>
      <c r="AM1044" s="125"/>
      <c r="AP1044" s="86"/>
      <c r="AQ1044" s="86"/>
      <c r="AR1044" s="86"/>
      <c r="AS1044" s="86"/>
      <c r="AT1044" s="86"/>
      <c r="AU1044" s="86"/>
      <c r="AV1044" s="86"/>
      <c r="AW1044" s="86"/>
      <c r="AX1044" s="86"/>
      <c r="AY1044" s="86"/>
      <c r="AZ1044" s="86"/>
      <c r="BA1044" s="86"/>
      <c r="BB1044" s="86"/>
      <c r="BC1044" s="86"/>
      <c r="BD1044" s="86"/>
      <c r="BE1044" s="86"/>
      <c r="BF1044" s="86"/>
      <c r="BG1044" s="86"/>
    </row>
    <row r="1045" spans="1:59" s="88" customFormat="1" x14ac:dyDescent="0.2">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6"/>
      <c r="AC1045" s="126"/>
      <c r="AD1045" s="126"/>
      <c r="AE1045" s="125"/>
      <c r="AF1045" s="125"/>
      <c r="AG1045" s="125"/>
      <c r="AH1045" s="125"/>
      <c r="AI1045" s="125"/>
      <c r="AJ1045" s="125"/>
      <c r="AK1045" s="125"/>
      <c r="AL1045" s="125"/>
      <c r="AM1045" s="125"/>
      <c r="AP1045" s="86"/>
      <c r="AQ1045" s="86"/>
      <c r="AR1045" s="86"/>
      <c r="AS1045" s="86"/>
      <c r="AT1045" s="86"/>
      <c r="AU1045" s="86"/>
      <c r="AV1045" s="86"/>
      <c r="AW1045" s="86"/>
      <c r="AX1045" s="86"/>
      <c r="AY1045" s="86"/>
      <c r="AZ1045" s="86"/>
      <c r="BA1045" s="86"/>
      <c r="BB1045" s="86"/>
      <c r="BC1045" s="86"/>
      <c r="BD1045" s="86"/>
      <c r="BE1045" s="86"/>
      <c r="BF1045" s="86"/>
      <c r="BG1045" s="86"/>
    </row>
    <row r="1046" spans="1:59" s="88" customFormat="1" x14ac:dyDescent="0.2">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6"/>
      <c r="AC1046" s="126"/>
      <c r="AD1046" s="126"/>
      <c r="AE1046" s="125"/>
      <c r="AF1046" s="125"/>
      <c r="AG1046" s="125"/>
      <c r="AH1046" s="125"/>
      <c r="AI1046" s="125"/>
      <c r="AJ1046" s="125"/>
      <c r="AK1046" s="125"/>
      <c r="AL1046" s="125"/>
      <c r="AM1046" s="125"/>
      <c r="AP1046" s="86"/>
      <c r="AQ1046" s="86"/>
      <c r="AR1046" s="86"/>
      <c r="AS1046" s="86"/>
      <c r="AT1046" s="86"/>
      <c r="AU1046" s="86"/>
      <c r="AV1046" s="86"/>
      <c r="AW1046" s="86"/>
      <c r="AX1046" s="86"/>
      <c r="AY1046" s="86"/>
      <c r="AZ1046" s="86"/>
      <c r="BA1046" s="86"/>
      <c r="BB1046" s="86"/>
      <c r="BC1046" s="86"/>
      <c r="BD1046" s="86"/>
      <c r="BE1046" s="86"/>
      <c r="BF1046" s="86"/>
      <c r="BG1046" s="86"/>
    </row>
    <row r="1047" spans="1:59" s="88" customFormat="1" x14ac:dyDescent="0.2">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6"/>
      <c r="AC1047" s="126"/>
      <c r="AD1047" s="126"/>
      <c r="AE1047" s="125"/>
      <c r="AF1047" s="125"/>
      <c r="AG1047" s="125"/>
      <c r="AH1047" s="125"/>
      <c r="AI1047" s="125"/>
      <c r="AJ1047" s="125"/>
      <c r="AK1047" s="125"/>
      <c r="AL1047" s="125"/>
      <c r="AM1047" s="125"/>
      <c r="AP1047" s="86"/>
      <c r="AQ1047" s="86"/>
      <c r="AR1047" s="86"/>
      <c r="AS1047" s="86"/>
      <c r="AT1047" s="86"/>
      <c r="AU1047" s="86"/>
      <c r="AV1047" s="86"/>
      <c r="AW1047" s="86"/>
      <c r="AX1047" s="86"/>
      <c r="AY1047" s="86"/>
      <c r="AZ1047" s="86"/>
      <c r="BA1047" s="86"/>
      <c r="BB1047" s="86"/>
      <c r="BC1047" s="86"/>
      <c r="BD1047" s="86"/>
      <c r="BE1047" s="86"/>
      <c r="BF1047" s="86"/>
      <c r="BG1047" s="86"/>
    </row>
    <row r="1048" spans="1:59" s="88" customFormat="1" x14ac:dyDescent="0.2">
      <c r="A1048" s="125"/>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6"/>
      <c r="AC1048" s="126"/>
      <c r="AD1048" s="126"/>
      <c r="AE1048" s="125"/>
      <c r="AF1048" s="125"/>
      <c r="AG1048" s="125"/>
      <c r="AH1048" s="125"/>
      <c r="AI1048" s="125"/>
      <c r="AJ1048" s="125"/>
      <c r="AK1048" s="125"/>
      <c r="AL1048" s="125"/>
      <c r="AM1048" s="125"/>
      <c r="AP1048" s="86"/>
      <c r="AQ1048" s="86"/>
      <c r="AR1048" s="86"/>
      <c r="AS1048" s="86"/>
      <c r="AT1048" s="86"/>
      <c r="AU1048" s="86"/>
      <c r="AV1048" s="86"/>
      <c r="AW1048" s="86"/>
      <c r="AX1048" s="86"/>
      <c r="AY1048" s="86"/>
      <c r="AZ1048" s="86"/>
      <c r="BA1048" s="86"/>
      <c r="BB1048" s="86"/>
      <c r="BC1048" s="86"/>
      <c r="BD1048" s="86"/>
      <c r="BE1048" s="86"/>
      <c r="BF1048" s="86"/>
      <c r="BG1048" s="86"/>
    </row>
    <row r="1049" spans="1:59" s="88" customFormat="1" x14ac:dyDescent="0.2">
      <c r="A1049" s="125"/>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6"/>
      <c r="AC1049" s="126"/>
      <c r="AD1049" s="126"/>
      <c r="AE1049" s="125"/>
      <c r="AF1049" s="125"/>
      <c r="AG1049" s="125"/>
      <c r="AH1049" s="125"/>
      <c r="AI1049" s="125"/>
      <c r="AJ1049" s="125"/>
      <c r="AK1049" s="125"/>
      <c r="AL1049" s="125"/>
      <c r="AM1049" s="125"/>
      <c r="AP1049" s="86"/>
      <c r="AQ1049" s="86"/>
      <c r="AR1049" s="86"/>
      <c r="AS1049" s="86"/>
      <c r="AT1049" s="86"/>
      <c r="AU1049" s="86"/>
      <c r="AV1049" s="86"/>
      <c r="AW1049" s="86"/>
      <c r="AX1049" s="86"/>
      <c r="AY1049" s="86"/>
      <c r="AZ1049" s="86"/>
      <c r="BA1049" s="86"/>
      <c r="BB1049" s="86"/>
      <c r="BC1049" s="86"/>
      <c r="BD1049" s="86"/>
      <c r="BE1049" s="86"/>
      <c r="BF1049" s="86"/>
      <c r="BG1049" s="86"/>
    </row>
    <row r="1050" spans="1:59" s="88" customFormat="1" x14ac:dyDescent="0.2">
      <c r="A1050" s="125"/>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6"/>
      <c r="AC1050" s="126"/>
      <c r="AD1050" s="126"/>
      <c r="AE1050" s="125"/>
      <c r="AF1050" s="125"/>
      <c r="AG1050" s="125"/>
      <c r="AH1050" s="125"/>
      <c r="AI1050" s="125"/>
      <c r="AJ1050" s="125"/>
      <c r="AK1050" s="125"/>
      <c r="AL1050" s="125"/>
      <c r="AM1050" s="125"/>
      <c r="AP1050" s="86"/>
      <c r="AQ1050" s="86"/>
      <c r="AR1050" s="86"/>
      <c r="AS1050" s="86"/>
      <c r="AT1050" s="86"/>
      <c r="AU1050" s="86"/>
      <c r="AV1050" s="86"/>
      <c r="AW1050" s="86"/>
      <c r="AX1050" s="86"/>
      <c r="AY1050" s="86"/>
      <c r="AZ1050" s="86"/>
      <c r="BA1050" s="86"/>
      <c r="BB1050" s="86"/>
      <c r="BC1050" s="86"/>
      <c r="BD1050" s="86"/>
      <c r="BE1050" s="86"/>
      <c r="BF1050" s="86"/>
      <c r="BG1050" s="86"/>
    </row>
    <row r="1051" spans="1:59" s="88" customFormat="1" x14ac:dyDescent="0.2">
      <c r="A1051" s="125"/>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6"/>
      <c r="AC1051" s="126"/>
      <c r="AD1051" s="126"/>
      <c r="AE1051" s="125"/>
      <c r="AF1051" s="125"/>
      <c r="AG1051" s="125"/>
      <c r="AH1051" s="125"/>
      <c r="AI1051" s="125"/>
      <c r="AJ1051" s="125"/>
      <c r="AK1051" s="125"/>
      <c r="AL1051" s="125"/>
      <c r="AM1051" s="125"/>
      <c r="AP1051" s="86"/>
      <c r="AQ1051" s="86"/>
      <c r="AR1051" s="86"/>
      <c r="AS1051" s="86"/>
      <c r="AT1051" s="86"/>
      <c r="AU1051" s="86"/>
      <c r="AV1051" s="86"/>
      <c r="AW1051" s="86"/>
      <c r="AX1051" s="86"/>
      <c r="AY1051" s="86"/>
      <c r="AZ1051" s="86"/>
      <c r="BA1051" s="86"/>
      <c r="BB1051" s="86"/>
      <c r="BC1051" s="86"/>
      <c r="BD1051" s="86"/>
      <c r="BE1051" s="86"/>
      <c r="BF1051" s="86"/>
      <c r="BG1051" s="86"/>
    </row>
    <row r="1052" spans="1:59" s="88" customFormat="1" x14ac:dyDescent="0.2">
      <c r="A1052" s="125"/>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6"/>
      <c r="AC1052" s="126"/>
      <c r="AD1052" s="126"/>
      <c r="AE1052" s="125"/>
      <c r="AF1052" s="125"/>
      <c r="AG1052" s="125"/>
      <c r="AH1052" s="125"/>
      <c r="AI1052" s="125"/>
      <c r="AJ1052" s="125"/>
      <c r="AK1052" s="125"/>
      <c r="AL1052" s="125"/>
      <c r="AM1052" s="125"/>
      <c r="AP1052" s="86"/>
      <c r="AQ1052" s="86"/>
      <c r="AR1052" s="86"/>
      <c r="AS1052" s="86"/>
      <c r="AT1052" s="86"/>
      <c r="AU1052" s="86"/>
      <c r="AV1052" s="86"/>
      <c r="AW1052" s="86"/>
      <c r="AX1052" s="86"/>
      <c r="AY1052" s="86"/>
      <c r="AZ1052" s="86"/>
      <c r="BA1052" s="86"/>
      <c r="BB1052" s="86"/>
      <c r="BC1052" s="86"/>
      <c r="BD1052" s="86"/>
      <c r="BE1052" s="86"/>
      <c r="BF1052" s="86"/>
      <c r="BG1052" s="86"/>
    </row>
    <row r="1053" spans="1:59" s="88" customFormat="1" x14ac:dyDescent="0.2">
      <c r="A1053" s="125"/>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6"/>
      <c r="AC1053" s="126"/>
      <c r="AD1053" s="126"/>
      <c r="AE1053" s="125"/>
      <c r="AF1053" s="125"/>
      <c r="AG1053" s="125"/>
      <c r="AH1053" s="125"/>
      <c r="AI1053" s="125"/>
      <c r="AJ1053" s="125"/>
      <c r="AK1053" s="125"/>
      <c r="AL1053" s="125"/>
      <c r="AM1053" s="125"/>
      <c r="AP1053" s="86"/>
      <c r="AQ1053" s="86"/>
      <c r="AR1053" s="86"/>
      <c r="AS1053" s="86"/>
      <c r="AT1053" s="86"/>
      <c r="AU1053" s="86"/>
      <c r="AV1053" s="86"/>
      <c r="AW1053" s="86"/>
      <c r="AX1053" s="86"/>
      <c r="AY1053" s="86"/>
      <c r="AZ1053" s="86"/>
      <c r="BA1053" s="86"/>
      <c r="BB1053" s="86"/>
      <c r="BC1053" s="86"/>
      <c r="BD1053" s="86"/>
      <c r="BE1053" s="86"/>
      <c r="BF1053" s="86"/>
      <c r="BG1053" s="86"/>
    </row>
    <row r="1054" spans="1:59" s="88" customFormat="1" x14ac:dyDescent="0.2">
      <c r="A1054" s="125"/>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6"/>
      <c r="AC1054" s="126"/>
      <c r="AD1054" s="126"/>
      <c r="AE1054" s="125"/>
      <c r="AF1054" s="125"/>
      <c r="AG1054" s="125"/>
      <c r="AH1054" s="125"/>
      <c r="AI1054" s="125"/>
      <c r="AJ1054" s="125"/>
      <c r="AK1054" s="125"/>
      <c r="AL1054" s="125"/>
      <c r="AM1054" s="125"/>
      <c r="AP1054" s="86"/>
      <c r="AQ1054" s="86"/>
      <c r="AR1054" s="86"/>
      <c r="AS1054" s="86"/>
      <c r="AT1054" s="86"/>
      <c r="AU1054" s="86"/>
      <c r="AV1054" s="86"/>
      <c r="AW1054" s="86"/>
      <c r="AX1054" s="86"/>
      <c r="AY1054" s="86"/>
      <c r="AZ1054" s="86"/>
      <c r="BA1054" s="86"/>
      <c r="BB1054" s="86"/>
      <c r="BC1054" s="86"/>
      <c r="BD1054" s="86"/>
      <c r="BE1054" s="86"/>
      <c r="BF1054" s="86"/>
      <c r="BG1054" s="86"/>
    </row>
    <row r="1055" spans="1:59" s="88" customFormat="1" x14ac:dyDescent="0.2">
      <c r="A1055" s="125"/>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6"/>
      <c r="AC1055" s="126"/>
      <c r="AD1055" s="126"/>
      <c r="AE1055" s="125"/>
      <c r="AF1055" s="125"/>
      <c r="AG1055" s="125"/>
      <c r="AH1055" s="125"/>
      <c r="AI1055" s="125"/>
      <c r="AJ1055" s="125"/>
      <c r="AK1055" s="125"/>
      <c r="AL1055" s="125"/>
      <c r="AM1055" s="125"/>
      <c r="AP1055" s="86"/>
      <c r="AQ1055" s="86"/>
      <c r="AR1055" s="86"/>
      <c r="AS1055" s="86"/>
      <c r="AT1055" s="86"/>
      <c r="AU1055" s="86"/>
      <c r="AV1055" s="86"/>
      <c r="AW1055" s="86"/>
      <c r="AX1055" s="86"/>
      <c r="AY1055" s="86"/>
      <c r="AZ1055" s="86"/>
      <c r="BA1055" s="86"/>
      <c r="BB1055" s="86"/>
      <c r="BC1055" s="86"/>
      <c r="BD1055" s="86"/>
      <c r="BE1055" s="86"/>
      <c r="BF1055" s="86"/>
      <c r="BG1055" s="86"/>
    </row>
    <row r="1056" spans="1:59" s="88" customFormat="1" x14ac:dyDescent="0.2">
      <c r="A1056" s="125"/>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6"/>
      <c r="AC1056" s="126"/>
      <c r="AD1056" s="126"/>
      <c r="AE1056" s="125"/>
      <c r="AF1056" s="125"/>
      <c r="AG1056" s="125"/>
      <c r="AH1056" s="125"/>
      <c r="AI1056" s="125"/>
      <c r="AJ1056" s="125"/>
      <c r="AK1056" s="125"/>
      <c r="AL1056" s="125"/>
      <c r="AM1056" s="125"/>
      <c r="AP1056" s="86"/>
      <c r="AQ1056" s="86"/>
      <c r="AR1056" s="86"/>
      <c r="AS1056" s="86"/>
      <c r="AT1056" s="86"/>
      <c r="AU1056" s="86"/>
      <c r="AV1056" s="86"/>
      <c r="AW1056" s="86"/>
      <c r="AX1056" s="86"/>
      <c r="AY1056" s="86"/>
      <c r="AZ1056" s="86"/>
      <c r="BA1056" s="86"/>
      <c r="BB1056" s="86"/>
      <c r="BC1056" s="86"/>
      <c r="BD1056" s="86"/>
      <c r="BE1056" s="86"/>
      <c r="BF1056" s="86"/>
      <c r="BG1056" s="86"/>
    </row>
    <row r="1057" spans="1:59" s="88" customFormat="1" x14ac:dyDescent="0.2">
      <c r="A1057" s="125"/>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6"/>
      <c r="AC1057" s="126"/>
      <c r="AD1057" s="126"/>
      <c r="AE1057" s="125"/>
      <c r="AF1057" s="125"/>
      <c r="AG1057" s="125"/>
      <c r="AH1057" s="125"/>
      <c r="AI1057" s="125"/>
      <c r="AJ1057" s="125"/>
      <c r="AK1057" s="125"/>
      <c r="AL1057" s="125"/>
      <c r="AM1057" s="125"/>
      <c r="AP1057" s="86"/>
      <c r="AQ1057" s="86"/>
      <c r="AR1057" s="86"/>
      <c r="AS1057" s="86"/>
      <c r="AT1057" s="86"/>
      <c r="AU1057" s="86"/>
      <c r="AV1057" s="86"/>
      <c r="AW1057" s="86"/>
      <c r="AX1057" s="86"/>
      <c r="AY1057" s="86"/>
      <c r="AZ1057" s="86"/>
      <c r="BA1057" s="86"/>
      <c r="BB1057" s="86"/>
      <c r="BC1057" s="86"/>
      <c r="BD1057" s="86"/>
      <c r="BE1057" s="86"/>
      <c r="BF1057" s="86"/>
      <c r="BG1057" s="86"/>
    </row>
    <row r="1058" spans="1:59" s="88" customFormat="1" x14ac:dyDescent="0.2">
      <c r="A1058" s="125"/>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6"/>
      <c r="AC1058" s="126"/>
      <c r="AD1058" s="126"/>
      <c r="AE1058" s="125"/>
      <c r="AF1058" s="125"/>
      <c r="AG1058" s="125"/>
      <c r="AH1058" s="125"/>
      <c r="AI1058" s="125"/>
      <c r="AJ1058" s="125"/>
      <c r="AK1058" s="125"/>
      <c r="AL1058" s="125"/>
      <c r="AM1058" s="125"/>
      <c r="AP1058" s="86"/>
      <c r="AQ1058" s="86"/>
      <c r="AR1058" s="86"/>
      <c r="AS1058" s="86"/>
      <c r="AT1058" s="86"/>
      <c r="AU1058" s="86"/>
      <c r="AV1058" s="86"/>
      <c r="AW1058" s="86"/>
      <c r="AX1058" s="86"/>
      <c r="AY1058" s="86"/>
      <c r="AZ1058" s="86"/>
      <c r="BA1058" s="86"/>
      <c r="BB1058" s="86"/>
      <c r="BC1058" s="86"/>
      <c r="BD1058" s="86"/>
      <c r="BE1058" s="86"/>
      <c r="BF1058" s="86"/>
      <c r="BG1058" s="86"/>
    </row>
    <row r="1059" spans="1:59" s="88" customFormat="1" x14ac:dyDescent="0.2">
      <c r="A1059" s="125"/>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6"/>
      <c r="AC1059" s="126"/>
      <c r="AD1059" s="126"/>
      <c r="AE1059" s="125"/>
      <c r="AF1059" s="125"/>
      <c r="AG1059" s="125"/>
      <c r="AH1059" s="125"/>
      <c r="AI1059" s="125"/>
      <c r="AJ1059" s="125"/>
      <c r="AK1059" s="125"/>
      <c r="AL1059" s="125"/>
      <c r="AM1059" s="125"/>
      <c r="AP1059" s="86"/>
      <c r="AQ1059" s="86"/>
      <c r="AR1059" s="86"/>
      <c r="AS1059" s="86"/>
      <c r="AT1059" s="86"/>
      <c r="AU1059" s="86"/>
      <c r="AV1059" s="86"/>
      <c r="AW1059" s="86"/>
      <c r="AX1059" s="86"/>
      <c r="AY1059" s="86"/>
      <c r="AZ1059" s="86"/>
      <c r="BA1059" s="86"/>
      <c r="BB1059" s="86"/>
      <c r="BC1059" s="86"/>
      <c r="BD1059" s="86"/>
      <c r="BE1059" s="86"/>
      <c r="BF1059" s="86"/>
      <c r="BG1059" s="86"/>
    </row>
    <row r="1060" spans="1:59" s="88" customFormat="1" x14ac:dyDescent="0.2">
      <c r="A1060" s="125"/>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6"/>
      <c r="AC1060" s="126"/>
      <c r="AD1060" s="126"/>
      <c r="AE1060" s="125"/>
      <c r="AF1060" s="125"/>
      <c r="AG1060" s="125"/>
      <c r="AH1060" s="125"/>
      <c r="AI1060" s="125"/>
      <c r="AJ1060" s="125"/>
      <c r="AK1060" s="125"/>
      <c r="AL1060" s="125"/>
      <c r="AM1060" s="125"/>
      <c r="AP1060" s="86"/>
      <c r="AQ1060" s="86"/>
      <c r="AR1060" s="86"/>
      <c r="AS1060" s="86"/>
      <c r="AT1060" s="86"/>
      <c r="AU1060" s="86"/>
      <c r="AV1060" s="86"/>
      <c r="AW1060" s="86"/>
      <c r="AX1060" s="86"/>
      <c r="AY1060" s="86"/>
      <c r="AZ1060" s="86"/>
      <c r="BA1060" s="86"/>
      <c r="BB1060" s="86"/>
      <c r="BC1060" s="86"/>
      <c r="BD1060" s="86"/>
      <c r="BE1060" s="86"/>
      <c r="BF1060" s="86"/>
      <c r="BG1060" s="86"/>
    </row>
    <row r="1061" spans="1:59" s="88" customFormat="1" x14ac:dyDescent="0.2">
      <c r="A1061" s="125"/>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6"/>
      <c r="AC1061" s="126"/>
      <c r="AD1061" s="126"/>
      <c r="AE1061" s="125"/>
      <c r="AF1061" s="125"/>
      <c r="AG1061" s="125"/>
      <c r="AH1061" s="125"/>
      <c r="AI1061" s="125"/>
      <c r="AJ1061" s="125"/>
      <c r="AK1061" s="125"/>
      <c r="AL1061" s="125"/>
      <c r="AM1061" s="125"/>
      <c r="AP1061" s="86"/>
      <c r="AQ1061" s="86"/>
      <c r="AR1061" s="86"/>
      <c r="AS1061" s="86"/>
      <c r="AT1061" s="86"/>
      <c r="AU1061" s="86"/>
      <c r="AV1061" s="86"/>
      <c r="AW1061" s="86"/>
      <c r="AX1061" s="86"/>
      <c r="AY1061" s="86"/>
      <c r="AZ1061" s="86"/>
      <c r="BA1061" s="86"/>
      <c r="BB1061" s="86"/>
      <c r="BC1061" s="86"/>
      <c r="BD1061" s="86"/>
      <c r="BE1061" s="86"/>
      <c r="BF1061" s="86"/>
      <c r="BG1061" s="86"/>
    </row>
    <row r="1062" spans="1:59" s="88" customFormat="1" x14ac:dyDescent="0.2">
      <c r="A1062" s="125"/>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6"/>
      <c r="AC1062" s="126"/>
      <c r="AD1062" s="126"/>
      <c r="AE1062" s="125"/>
      <c r="AF1062" s="125"/>
      <c r="AG1062" s="125"/>
      <c r="AH1062" s="125"/>
      <c r="AI1062" s="125"/>
      <c r="AJ1062" s="125"/>
      <c r="AK1062" s="125"/>
      <c r="AL1062" s="125"/>
      <c r="AM1062" s="125"/>
      <c r="AP1062" s="86"/>
      <c r="AQ1062" s="86"/>
      <c r="AR1062" s="86"/>
      <c r="AS1062" s="86"/>
      <c r="AT1062" s="86"/>
      <c r="AU1062" s="86"/>
      <c r="AV1062" s="86"/>
      <c r="AW1062" s="86"/>
      <c r="AX1062" s="86"/>
      <c r="AY1062" s="86"/>
      <c r="AZ1062" s="86"/>
      <c r="BA1062" s="86"/>
      <c r="BB1062" s="86"/>
      <c r="BC1062" s="86"/>
      <c r="BD1062" s="86"/>
      <c r="BE1062" s="86"/>
      <c r="BF1062" s="86"/>
      <c r="BG1062" s="86"/>
    </row>
    <row r="1063" spans="1:59" s="88" customFormat="1" x14ac:dyDescent="0.2">
      <c r="A1063" s="125"/>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6"/>
      <c r="AC1063" s="126"/>
      <c r="AD1063" s="126"/>
      <c r="AE1063" s="125"/>
      <c r="AF1063" s="125"/>
      <c r="AG1063" s="125"/>
      <c r="AH1063" s="125"/>
      <c r="AI1063" s="125"/>
      <c r="AJ1063" s="125"/>
      <c r="AK1063" s="125"/>
      <c r="AL1063" s="125"/>
      <c r="AM1063" s="125"/>
      <c r="AP1063" s="86"/>
      <c r="AQ1063" s="86"/>
      <c r="AR1063" s="86"/>
      <c r="AS1063" s="86"/>
      <c r="AT1063" s="86"/>
      <c r="AU1063" s="86"/>
      <c r="AV1063" s="86"/>
      <c r="AW1063" s="86"/>
      <c r="AX1063" s="86"/>
      <c r="AY1063" s="86"/>
      <c r="AZ1063" s="86"/>
      <c r="BA1063" s="86"/>
      <c r="BB1063" s="86"/>
      <c r="BC1063" s="86"/>
      <c r="BD1063" s="86"/>
      <c r="BE1063" s="86"/>
      <c r="BF1063" s="86"/>
      <c r="BG1063" s="86"/>
    </row>
    <row r="1064" spans="1:59" s="88" customFormat="1" x14ac:dyDescent="0.2">
      <c r="A1064" s="125"/>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6"/>
      <c r="AC1064" s="126"/>
      <c r="AD1064" s="126"/>
      <c r="AE1064" s="125"/>
      <c r="AF1064" s="125"/>
      <c r="AG1064" s="125"/>
      <c r="AH1064" s="125"/>
      <c r="AI1064" s="125"/>
      <c r="AJ1064" s="125"/>
      <c r="AK1064" s="125"/>
      <c r="AL1064" s="125"/>
      <c r="AM1064" s="125"/>
      <c r="AP1064" s="86"/>
      <c r="AQ1064" s="86"/>
      <c r="AR1064" s="86"/>
      <c r="AS1064" s="86"/>
      <c r="AT1064" s="86"/>
      <c r="AU1064" s="86"/>
      <c r="AV1064" s="86"/>
      <c r="AW1064" s="86"/>
      <c r="AX1064" s="86"/>
      <c r="AY1064" s="86"/>
      <c r="AZ1064" s="86"/>
      <c r="BA1064" s="86"/>
      <c r="BB1064" s="86"/>
      <c r="BC1064" s="86"/>
      <c r="BD1064" s="86"/>
      <c r="BE1064" s="86"/>
      <c r="BF1064" s="86"/>
      <c r="BG1064" s="86"/>
    </row>
    <row r="1065" spans="1:59" s="88" customFormat="1" x14ac:dyDescent="0.2">
      <c r="A1065" s="125"/>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6"/>
      <c r="AC1065" s="126"/>
      <c r="AD1065" s="126"/>
      <c r="AE1065" s="125"/>
      <c r="AF1065" s="125"/>
      <c r="AG1065" s="125"/>
      <c r="AH1065" s="125"/>
      <c r="AI1065" s="125"/>
      <c r="AJ1065" s="125"/>
      <c r="AK1065" s="125"/>
      <c r="AL1065" s="125"/>
      <c r="AM1065" s="125"/>
      <c r="AP1065" s="86"/>
      <c r="AQ1065" s="86"/>
      <c r="AR1065" s="86"/>
      <c r="AS1065" s="86"/>
      <c r="AT1065" s="86"/>
      <c r="AU1065" s="86"/>
      <c r="AV1065" s="86"/>
      <c r="AW1065" s="86"/>
      <c r="AX1065" s="86"/>
      <c r="AY1065" s="86"/>
      <c r="AZ1065" s="86"/>
      <c r="BA1065" s="86"/>
      <c r="BB1065" s="86"/>
      <c r="BC1065" s="86"/>
      <c r="BD1065" s="86"/>
      <c r="BE1065" s="86"/>
      <c r="BF1065" s="86"/>
      <c r="BG1065" s="86"/>
    </row>
    <row r="1066" spans="1:59" s="88" customFormat="1" x14ac:dyDescent="0.2">
      <c r="A1066" s="125"/>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6"/>
      <c r="AC1066" s="126"/>
      <c r="AD1066" s="126"/>
      <c r="AE1066" s="125"/>
      <c r="AF1066" s="125"/>
      <c r="AG1066" s="125"/>
      <c r="AH1066" s="125"/>
      <c r="AI1066" s="125"/>
      <c r="AJ1066" s="125"/>
      <c r="AK1066" s="125"/>
      <c r="AL1066" s="125"/>
      <c r="AM1066" s="125"/>
      <c r="AP1066" s="86"/>
      <c r="AQ1066" s="86"/>
      <c r="AR1066" s="86"/>
      <c r="AS1066" s="86"/>
      <c r="AT1066" s="86"/>
      <c r="AU1066" s="86"/>
      <c r="AV1066" s="86"/>
      <c r="AW1066" s="86"/>
      <c r="AX1066" s="86"/>
      <c r="AY1066" s="86"/>
      <c r="AZ1066" s="86"/>
      <c r="BA1066" s="86"/>
      <c r="BB1066" s="86"/>
      <c r="BC1066" s="86"/>
      <c r="BD1066" s="86"/>
      <c r="BE1066" s="86"/>
      <c r="BF1066" s="86"/>
      <c r="BG1066" s="86"/>
    </row>
    <row r="1067" spans="1:59" s="88" customFormat="1" x14ac:dyDescent="0.2">
      <c r="A1067" s="125"/>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6"/>
      <c r="AC1067" s="126"/>
      <c r="AD1067" s="126"/>
      <c r="AE1067" s="125"/>
      <c r="AF1067" s="125"/>
      <c r="AG1067" s="125"/>
      <c r="AH1067" s="125"/>
      <c r="AI1067" s="125"/>
      <c r="AJ1067" s="125"/>
      <c r="AK1067" s="125"/>
      <c r="AL1067" s="125"/>
      <c r="AM1067" s="125"/>
      <c r="AP1067" s="86"/>
      <c r="AQ1067" s="86"/>
      <c r="AR1067" s="86"/>
      <c r="AS1067" s="86"/>
      <c r="AT1067" s="86"/>
      <c r="AU1067" s="86"/>
      <c r="AV1067" s="86"/>
      <c r="AW1067" s="86"/>
      <c r="AX1067" s="86"/>
      <c r="AY1067" s="86"/>
      <c r="AZ1067" s="86"/>
      <c r="BA1067" s="86"/>
      <c r="BB1067" s="86"/>
      <c r="BC1067" s="86"/>
      <c r="BD1067" s="86"/>
      <c r="BE1067" s="86"/>
      <c r="BF1067" s="86"/>
      <c r="BG1067" s="86"/>
    </row>
    <row r="1068" spans="1:59" s="88" customFormat="1" x14ac:dyDescent="0.2">
      <c r="A1068" s="125"/>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6"/>
      <c r="AC1068" s="126"/>
      <c r="AD1068" s="126"/>
      <c r="AE1068" s="125"/>
      <c r="AF1068" s="125"/>
      <c r="AG1068" s="125"/>
      <c r="AH1068" s="125"/>
      <c r="AI1068" s="125"/>
      <c r="AJ1068" s="125"/>
      <c r="AK1068" s="125"/>
      <c r="AL1068" s="125"/>
      <c r="AM1068" s="125"/>
      <c r="AP1068" s="86"/>
      <c r="AQ1068" s="86"/>
      <c r="AR1068" s="86"/>
      <c r="AS1068" s="86"/>
      <c r="AT1068" s="86"/>
      <c r="AU1068" s="86"/>
      <c r="AV1068" s="86"/>
      <c r="AW1068" s="86"/>
      <c r="AX1068" s="86"/>
      <c r="AY1068" s="86"/>
      <c r="AZ1068" s="86"/>
      <c r="BA1068" s="86"/>
      <c r="BB1068" s="86"/>
      <c r="BC1068" s="86"/>
      <c r="BD1068" s="86"/>
      <c r="BE1068" s="86"/>
      <c r="BF1068" s="86"/>
      <c r="BG1068" s="86"/>
    </row>
    <row r="1069" spans="1:59" s="88" customFormat="1" x14ac:dyDescent="0.2">
      <c r="A1069" s="125"/>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6"/>
      <c r="AC1069" s="126"/>
      <c r="AD1069" s="126"/>
      <c r="AE1069" s="125"/>
      <c r="AF1069" s="125"/>
      <c r="AG1069" s="125"/>
      <c r="AH1069" s="125"/>
      <c r="AI1069" s="125"/>
      <c r="AJ1069" s="125"/>
      <c r="AK1069" s="125"/>
      <c r="AL1069" s="125"/>
      <c r="AM1069" s="125"/>
      <c r="AP1069" s="86"/>
      <c r="AQ1069" s="86"/>
      <c r="AR1069" s="86"/>
      <c r="AS1069" s="86"/>
      <c r="AT1069" s="86"/>
      <c r="AU1069" s="86"/>
      <c r="AV1069" s="86"/>
      <c r="AW1069" s="86"/>
      <c r="AX1069" s="86"/>
      <c r="AY1069" s="86"/>
      <c r="AZ1069" s="86"/>
      <c r="BA1069" s="86"/>
      <c r="BB1069" s="86"/>
      <c r="BC1069" s="86"/>
      <c r="BD1069" s="86"/>
      <c r="BE1069" s="86"/>
      <c r="BF1069" s="86"/>
      <c r="BG1069" s="86"/>
    </row>
    <row r="1070" spans="1:59" s="88" customFormat="1" x14ac:dyDescent="0.2">
      <c r="A1070" s="125"/>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6"/>
      <c r="AC1070" s="126"/>
      <c r="AD1070" s="126"/>
      <c r="AE1070" s="125"/>
      <c r="AF1070" s="125"/>
      <c r="AG1070" s="125"/>
      <c r="AH1070" s="125"/>
      <c r="AI1070" s="125"/>
      <c r="AJ1070" s="125"/>
      <c r="AK1070" s="125"/>
      <c r="AL1070" s="125"/>
      <c r="AM1070" s="125"/>
      <c r="AP1070" s="86"/>
      <c r="AQ1070" s="86"/>
      <c r="AR1070" s="86"/>
      <c r="AS1070" s="86"/>
      <c r="AT1070" s="86"/>
      <c r="AU1070" s="86"/>
      <c r="AV1070" s="86"/>
      <c r="AW1070" s="86"/>
      <c r="AX1070" s="86"/>
      <c r="AY1070" s="86"/>
      <c r="AZ1070" s="86"/>
      <c r="BA1070" s="86"/>
      <c r="BB1070" s="86"/>
      <c r="BC1070" s="86"/>
      <c r="BD1070" s="86"/>
      <c r="BE1070" s="86"/>
      <c r="BF1070" s="86"/>
      <c r="BG1070" s="86"/>
    </row>
    <row r="1071" spans="1:59" s="88" customFormat="1" x14ac:dyDescent="0.2">
      <c r="A1071" s="125"/>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6"/>
      <c r="AC1071" s="126"/>
      <c r="AD1071" s="126"/>
      <c r="AE1071" s="125"/>
      <c r="AF1071" s="125"/>
      <c r="AG1071" s="125"/>
      <c r="AH1071" s="125"/>
      <c r="AI1071" s="125"/>
      <c r="AJ1071" s="125"/>
      <c r="AK1071" s="125"/>
      <c r="AL1071" s="125"/>
      <c r="AM1071" s="125"/>
      <c r="AP1071" s="86"/>
      <c r="AQ1071" s="86"/>
      <c r="AR1071" s="86"/>
      <c r="AS1071" s="86"/>
      <c r="AT1071" s="86"/>
      <c r="AU1071" s="86"/>
      <c r="AV1071" s="86"/>
      <c r="AW1071" s="86"/>
      <c r="AX1071" s="86"/>
      <c r="AY1071" s="86"/>
      <c r="AZ1071" s="86"/>
      <c r="BA1071" s="86"/>
      <c r="BB1071" s="86"/>
      <c r="BC1071" s="86"/>
      <c r="BD1071" s="86"/>
      <c r="BE1071" s="86"/>
      <c r="BF1071" s="86"/>
      <c r="BG1071" s="86"/>
    </row>
    <row r="1072" spans="1:59" s="88" customFormat="1" x14ac:dyDescent="0.2">
      <c r="A1072" s="125"/>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6"/>
      <c r="AC1072" s="126"/>
      <c r="AD1072" s="126"/>
      <c r="AE1072" s="125"/>
      <c r="AF1072" s="125"/>
      <c r="AG1072" s="125"/>
      <c r="AH1072" s="125"/>
      <c r="AI1072" s="125"/>
      <c r="AJ1072" s="125"/>
      <c r="AK1072" s="125"/>
      <c r="AL1072" s="125"/>
      <c r="AM1072" s="125"/>
      <c r="AP1072" s="86"/>
      <c r="AQ1072" s="86"/>
      <c r="AR1072" s="86"/>
      <c r="AS1072" s="86"/>
      <c r="AT1072" s="86"/>
      <c r="AU1072" s="86"/>
      <c r="AV1072" s="86"/>
      <c r="AW1072" s="86"/>
      <c r="AX1072" s="86"/>
      <c r="AY1072" s="86"/>
      <c r="AZ1072" s="86"/>
      <c r="BA1072" s="86"/>
      <c r="BB1072" s="86"/>
      <c r="BC1072" s="86"/>
      <c r="BD1072" s="86"/>
      <c r="BE1072" s="86"/>
      <c r="BF1072" s="86"/>
      <c r="BG1072" s="86"/>
    </row>
    <row r="1073" spans="1:59" s="88" customFormat="1" x14ac:dyDescent="0.2">
      <c r="A1073" s="125"/>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6"/>
      <c r="AC1073" s="126"/>
      <c r="AD1073" s="126"/>
      <c r="AE1073" s="125"/>
      <c r="AF1073" s="125"/>
      <c r="AG1073" s="125"/>
      <c r="AH1073" s="125"/>
      <c r="AI1073" s="125"/>
      <c r="AJ1073" s="125"/>
      <c r="AK1073" s="125"/>
      <c r="AL1073" s="125"/>
      <c r="AM1073" s="125"/>
      <c r="AP1073" s="86"/>
      <c r="AQ1073" s="86"/>
      <c r="AR1073" s="86"/>
      <c r="AS1073" s="86"/>
      <c r="AT1073" s="86"/>
      <c r="AU1073" s="86"/>
      <c r="AV1073" s="86"/>
      <c r="AW1073" s="86"/>
      <c r="AX1073" s="86"/>
      <c r="AY1073" s="86"/>
      <c r="AZ1073" s="86"/>
      <c r="BA1073" s="86"/>
      <c r="BB1073" s="86"/>
      <c r="BC1073" s="86"/>
      <c r="BD1073" s="86"/>
      <c r="BE1073" s="86"/>
      <c r="BF1073" s="86"/>
      <c r="BG1073" s="86"/>
    </row>
    <row r="1074" spans="1:59" s="88" customFormat="1" x14ac:dyDescent="0.2">
      <c r="A1074" s="125"/>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6"/>
      <c r="AC1074" s="126"/>
      <c r="AD1074" s="126"/>
      <c r="AE1074" s="125"/>
      <c r="AF1074" s="125"/>
      <c r="AG1074" s="125"/>
      <c r="AH1074" s="125"/>
      <c r="AI1074" s="125"/>
      <c r="AJ1074" s="125"/>
      <c r="AK1074" s="125"/>
      <c r="AL1074" s="125"/>
      <c r="AM1074" s="125"/>
      <c r="AP1074" s="86"/>
      <c r="AQ1074" s="86"/>
      <c r="AR1074" s="86"/>
      <c r="AS1074" s="86"/>
      <c r="AT1074" s="86"/>
      <c r="AU1074" s="86"/>
      <c r="AV1074" s="86"/>
      <c r="AW1074" s="86"/>
      <c r="AX1074" s="86"/>
      <c r="AY1074" s="86"/>
      <c r="AZ1074" s="86"/>
      <c r="BA1074" s="86"/>
      <c r="BB1074" s="86"/>
      <c r="BC1074" s="86"/>
      <c r="BD1074" s="86"/>
      <c r="BE1074" s="86"/>
      <c r="BF1074" s="86"/>
      <c r="BG1074" s="86"/>
    </row>
    <row r="1075" spans="1:59" s="88" customFormat="1" x14ac:dyDescent="0.2">
      <c r="A1075" s="125"/>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6"/>
      <c r="AC1075" s="126"/>
      <c r="AD1075" s="126"/>
      <c r="AE1075" s="125"/>
      <c r="AF1075" s="125"/>
      <c r="AG1075" s="125"/>
      <c r="AH1075" s="125"/>
      <c r="AI1075" s="125"/>
      <c r="AJ1075" s="125"/>
      <c r="AK1075" s="125"/>
      <c r="AL1075" s="125"/>
      <c r="AM1075" s="125"/>
      <c r="AP1075" s="86"/>
      <c r="AQ1075" s="86"/>
      <c r="AR1075" s="86"/>
      <c r="AS1075" s="86"/>
      <c r="AT1075" s="86"/>
      <c r="AU1075" s="86"/>
      <c r="AV1075" s="86"/>
      <c r="AW1075" s="86"/>
      <c r="AX1075" s="86"/>
      <c r="AY1075" s="86"/>
      <c r="AZ1075" s="86"/>
      <c r="BA1075" s="86"/>
      <c r="BB1075" s="86"/>
      <c r="BC1075" s="86"/>
      <c r="BD1075" s="86"/>
      <c r="BE1075" s="86"/>
      <c r="BF1075" s="86"/>
      <c r="BG1075" s="86"/>
    </row>
    <row r="1076" spans="1:59" s="88" customFormat="1" x14ac:dyDescent="0.2">
      <c r="A1076" s="125"/>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6"/>
      <c r="AC1076" s="126"/>
      <c r="AD1076" s="126"/>
      <c r="AE1076" s="125"/>
      <c r="AF1076" s="125"/>
      <c r="AG1076" s="125"/>
      <c r="AH1076" s="125"/>
      <c r="AI1076" s="125"/>
      <c r="AJ1076" s="125"/>
      <c r="AK1076" s="125"/>
      <c r="AL1076" s="125"/>
      <c r="AM1076" s="125"/>
      <c r="AP1076" s="86"/>
      <c r="AQ1076" s="86"/>
      <c r="AR1076" s="86"/>
      <c r="AS1076" s="86"/>
      <c r="AT1076" s="86"/>
      <c r="AU1076" s="86"/>
      <c r="AV1076" s="86"/>
      <c r="AW1076" s="86"/>
      <c r="AX1076" s="86"/>
      <c r="AY1076" s="86"/>
      <c r="AZ1076" s="86"/>
      <c r="BA1076" s="86"/>
      <c r="BB1076" s="86"/>
      <c r="BC1076" s="86"/>
      <c r="BD1076" s="86"/>
      <c r="BE1076" s="86"/>
      <c r="BF1076" s="86"/>
      <c r="BG1076" s="86"/>
    </row>
    <row r="1077" spans="1:59" s="88" customFormat="1" x14ac:dyDescent="0.2">
      <c r="A1077" s="125"/>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6"/>
      <c r="AC1077" s="126"/>
      <c r="AD1077" s="126"/>
      <c r="AE1077" s="125"/>
      <c r="AF1077" s="125"/>
      <c r="AG1077" s="125"/>
      <c r="AH1077" s="125"/>
      <c r="AI1077" s="125"/>
      <c r="AJ1077" s="125"/>
      <c r="AK1077" s="125"/>
      <c r="AL1077" s="125"/>
      <c r="AM1077" s="125"/>
      <c r="AP1077" s="86"/>
      <c r="AQ1077" s="86"/>
      <c r="AR1077" s="86"/>
      <c r="AS1077" s="86"/>
      <c r="AT1077" s="86"/>
      <c r="AU1077" s="86"/>
      <c r="AV1077" s="86"/>
      <c r="AW1077" s="86"/>
      <c r="AX1077" s="86"/>
      <c r="AY1077" s="86"/>
      <c r="AZ1077" s="86"/>
      <c r="BA1077" s="86"/>
      <c r="BB1077" s="86"/>
      <c r="BC1077" s="86"/>
      <c r="BD1077" s="86"/>
      <c r="BE1077" s="86"/>
      <c r="BF1077" s="86"/>
      <c r="BG1077" s="86"/>
    </row>
    <row r="1078" spans="1:59" s="88" customFormat="1" x14ac:dyDescent="0.2">
      <c r="A1078" s="125"/>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6"/>
      <c r="AC1078" s="126"/>
      <c r="AD1078" s="126"/>
      <c r="AE1078" s="125"/>
      <c r="AF1078" s="125"/>
      <c r="AG1078" s="125"/>
      <c r="AH1078" s="125"/>
      <c r="AI1078" s="125"/>
      <c r="AJ1078" s="125"/>
      <c r="AK1078" s="125"/>
      <c r="AL1078" s="125"/>
      <c r="AM1078" s="125"/>
      <c r="AP1078" s="86"/>
      <c r="AQ1078" s="86"/>
      <c r="AR1078" s="86"/>
      <c r="AS1078" s="86"/>
      <c r="AT1078" s="86"/>
      <c r="AU1078" s="86"/>
      <c r="AV1078" s="86"/>
      <c r="AW1078" s="86"/>
      <c r="AX1078" s="86"/>
      <c r="AY1078" s="86"/>
      <c r="AZ1078" s="86"/>
      <c r="BA1078" s="86"/>
      <c r="BB1078" s="86"/>
      <c r="BC1078" s="86"/>
      <c r="BD1078" s="86"/>
      <c r="BE1078" s="86"/>
      <c r="BF1078" s="86"/>
      <c r="BG1078" s="86"/>
    </row>
    <row r="1079" spans="1:59" s="88" customFormat="1" x14ac:dyDescent="0.2">
      <c r="A1079" s="125"/>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6"/>
      <c r="AC1079" s="126"/>
      <c r="AD1079" s="126"/>
      <c r="AE1079" s="125"/>
      <c r="AF1079" s="125"/>
      <c r="AG1079" s="125"/>
      <c r="AH1079" s="125"/>
      <c r="AI1079" s="125"/>
      <c r="AJ1079" s="125"/>
      <c r="AK1079" s="125"/>
      <c r="AL1079" s="125"/>
      <c r="AM1079" s="125"/>
      <c r="AP1079" s="86"/>
      <c r="AQ1079" s="86"/>
      <c r="AR1079" s="86"/>
      <c r="AS1079" s="86"/>
      <c r="AT1079" s="86"/>
      <c r="AU1079" s="86"/>
      <c r="AV1079" s="86"/>
      <c r="AW1079" s="86"/>
      <c r="AX1079" s="86"/>
      <c r="AY1079" s="86"/>
      <c r="AZ1079" s="86"/>
      <c r="BA1079" s="86"/>
      <c r="BB1079" s="86"/>
      <c r="BC1079" s="86"/>
      <c r="BD1079" s="86"/>
      <c r="BE1079" s="86"/>
      <c r="BF1079" s="86"/>
      <c r="BG1079" s="86"/>
    </row>
    <row r="1080" spans="1:59" s="88" customFormat="1" x14ac:dyDescent="0.2">
      <c r="A1080" s="125"/>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6"/>
      <c r="AC1080" s="126"/>
      <c r="AD1080" s="126"/>
      <c r="AE1080" s="125"/>
      <c r="AF1080" s="125"/>
      <c r="AG1080" s="125"/>
      <c r="AH1080" s="125"/>
      <c r="AI1080" s="125"/>
      <c r="AJ1080" s="125"/>
      <c r="AK1080" s="125"/>
      <c r="AL1080" s="125"/>
      <c r="AM1080" s="125"/>
      <c r="AP1080" s="86"/>
      <c r="AQ1080" s="86"/>
      <c r="AR1080" s="86"/>
      <c r="AS1080" s="86"/>
      <c r="AT1080" s="86"/>
      <c r="AU1080" s="86"/>
      <c r="AV1080" s="86"/>
      <c r="AW1080" s="86"/>
      <c r="AX1080" s="86"/>
      <c r="AY1080" s="86"/>
      <c r="AZ1080" s="86"/>
      <c r="BA1080" s="86"/>
      <c r="BB1080" s="86"/>
      <c r="BC1080" s="86"/>
      <c r="BD1080" s="86"/>
      <c r="BE1080" s="86"/>
      <c r="BF1080" s="86"/>
      <c r="BG1080" s="86"/>
    </row>
    <row r="1081" spans="1:59" s="88" customFormat="1" x14ac:dyDescent="0.2">
      <c r="A1081" s="125"/>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6"/>
      <c r="AC1081" s="126"/>
      <c r="AD1081" s="126"/>
      <c r="AE1081" s="125"/>
      <c r="AF1081" s="125"/>
      <c r="AG1081" s="125"/>
      <c r="AH1081" s="125"/>
      <c r="AI1081" s="125"/>
      <c r="AJ1081" s="125"/>
      <c r="AK1081" s="125"/>
      <c r="AL1081" s="125"/>
      <c r="AM1081" s="125"/>
      <c r="AP1081" s="86"/>
      <c r="AQ1081" s="86"/>
      <c r="AR1081" s="86"/>
      <c r="AS1081" s="86"/>
      <c r="AT1081" s="86"/>
      <c r="AU1081" s="86"/>
      <c r="AV1081" s="86"/>
      <c r="AW1081" s="86"/>
      <c r="AX1081" s="86"/>
      <c r="AY1081" s="86"/>
      <c r="AZ1081" s="86"/>
      <c r="BA1081" s="86"/>
      <c r="BB1081" s="86"/>
      <c r="BC1081" s="86"/>
      <c r="BD1081" s="86"/>
      <c r="BE1081" s="86"/>
      <c r="BF1081" s="86"/>
      <c r="BG1081" s="86"/>
    </row>
    <row r="1082" spans="1:59" s="88" customFormat="1" x14ac:dyDescent="0.2">
      <c r="A1082" s="125"/>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6"/>
      <c r="AC1082" s="126"/>
      <c r="AD1082" s="126"/>
      <c r="AE1082" s="125"/>
      <c r="AF1082" s="125"/>
      <c r="AG1082" s="125"/>
      <c r="AH1082" s="125"/>
      <c r="AI1082" s="125"/>
      <c r="AJ1082" s="125"/>
      <c r="AK1082" s="125"/>
      <c r="AL1082" s="125"/>
      <c r="AM1082" s="125"/>
      <c r="AP1082" s="86"/>
      <c r="AQ1082" s="86"/>
      <c r="AR1082" s="86"/>
      <c r="AS1082" s="86"/>
      <c r="AT1082" s="86"/>
      <c r="AU1082" s="86"/>
      <c r="AV1082" s="86"/>
      <c r="AW1082" s="86"/>
      <c r="AX1082" s="86"/>
      <c r="AY1082" s="86"/>
      <c r="AZ1082" s="86"/>
      <c r="BA1082" s="86"/>
      <c r="BB1082" s="86"/>
      <c r="BC1082" s="86"/>
      <c r="BD1082" s="86"/>
      <c r="BE1082" s="86"/>
      <c r="BF1082" s="86"/>
      <c r="BG1082" s="86"/>
    </row>
    <row r="1083" spans="1:59" s="88" customFormat="1" x14ac:dyDescent="0.2">
      <c r="A1083" s="125"/>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6"/>
      <c r="AC1083" s="126"/>
      <c r="AD1083" s="126"/>
      <c r="AE1083" s="125"/>
      <c r="AF1083" s="125"/>
      <c r="AG1083" s="125"/>
      <c r="AH1083" s="125"/>
      <c r="AI1083" s="125"/>
      <c r="AJ1083" s="125"/>
      <c r="AK1083" s="125"/>
      <c r="AL1083" s="125"/>
      <c r="AM1083" s="125"/>
      <c r="AP1083" s="86"/>
      <c r="AQ1083" s="86"/>
      <c r="AR1083" s="86"/>
      <c r="AS1083" s="86"/>
      <c r="AT1083" s="86"/>
      <c r="AU1083" s="86"/>
      <c r="AV1083" s="86"/>
      <c r="AW1083" s="86"/>
      <c r="AX1083" s="86"/>
      <c r="AY1083" s="86"/>
      <c r="AZ1083" s="86"/>
      <c r="BA1083" s="86"/>
      <c r="BB1083" s="86"/>
      <c r="BC1083" s="86"/>
      <c r="BD1083" s="86"/>
      <c r="BE1083" s="86"/>
      <c r="BF1083" s="86"/>
      <c r="BG1083" s="86"/>
    </row>
    <row r="1084" spans="1:59" s="88" customFormat="1" x14ac:dyDescent="0.2">
      <c r="A1084" s="125"/>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6"/>
      <c r="AC1084" s="126"/>
      <c r="AD1084" s="126"/>
      <c r="AE1084" s="125"/>
      <c r="AF1084" s="125"/>
      <c r="AG1084" s="125"/>
      <c r="AH1084" s="125"/>
      <c r="AI1084" s="125"/>
      <c r="AJ1084" s="125"/>
      <c r="AK1084" s="125"/>
      <c r="AL1084" s="125"/>
      <c r="AM1084" s="125"/>
      <c r="AP1084" s="86"/>
      <c r="AQ1084" s="86"/>
      <c r="AR1084" s="86"/>
      <c r="AS1084" s="86"/>
      <c r="AT1084" s="86"/>
      <c r="AU1084" s="86"/>
      <c r="AV1084" s="86"/>
      <c r="AW1084" s="86"/>
      <c r="AX1084" s="86"/>
      <c r="AY1084" s="86"/>
      <c r="AZ1084" s="86"/>
      <c r="BA1084" s="86"/>
      <c r="BB1084" s="86"/>
      <c r="BC1084" s="86"/>
      <c r="BD1084" s="86"/>
      <c r="BE1084" s="86"/>
      <c r="BF1084" s="86"/>
      <c r="BG1084" s="86"/>
    </row>
    <row r="1085" spans="1:59" s="88" customFormat="1" x14ac:dyDescent="0.2">
      <c r="A1085" s="125"/>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6"/>
      <c r="AC1085" s="126"/>
      <c r="AD1085" s="126"/>
      <c r="AE1085" s="125"/>
      <c r="AF1085" s="125"/>
      <c r="AG1085" s="125"/>
      <c r="AH1085" s="125"/>
      <c r="AI1085" s="125"/>
      <c r="AJ1085" s="125"/>
      <c r="AK1085" s="125"/>
      <c r="AL1085" s="125"/>
      <c r="AM1085" s="125"/>
      <c r="AP1085" s="86"/>
      <c r="AQ1085" s="86"/>
      <c r="AR1085" s="86"/>
      <c r="AS1085" s="86"/>
      <c r="AT1085" s="86"/>
      <c r="AU1085" s="86"/>
      <c r="AV1085" s="86"/>
      <c r="AW1085" s="86"/>
      <c r="AX1085" s="86"/>
      <c r="AY1085" s="86"/>
      <c r="AZ1085" s="86"/>
      <c r="BA1085" s="86"/>
      <c r="BB1085" s="86"/>
      <c r="BC1085" s="86"/>
      <c r="BD1085" s="86"/>
      <c r="BE1085" s="86"/>
      <c r="BF1085" s="86"/>
      <c r="BG1085" s="86"/>
    </row>
    <row r="1086" spans="1:59" s="88" customFormat="1" x14ac:dyDescent="0.2">
      <c r="A1086" s="125"/>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6"/>
      <c r="AC1086" s="126"/>
      <c r="AD1086" s="126"/>
      <c r="AE1086" s="125"/>
      <c r="AF1086" s="125"/>
      <c r="AG1086" s="125"/>
      <c r="AH1086" s="125"/>
      <c r="AI1086" s="125"/>
      <c r="AJ1086" s="125"/>
      <c r="AK1086" s="125"/>
      <c r="AL1086" s="125"/>
      <c r="AM1086" s="125"/>
      <c r="AP1086" s="86"/>
      <c r="AQ1086" s="86"/>
      <c r="AR1086" s="86"/>
      <c r="AS1086" s="86"/>
      <c r="AT1086" s="86"/>
      <c r="AU1086" s="86"/>
      <c r="AV1086" s="86"/>
      <c r="AW1086" s="86"/>
      <c r="AX1086" s="86"/>
      <c r="AY1086" s="86"/>
      <c r="AZ1086" s="86"/>
      <c r="BA1086" s="86"/>
      <c r="BB1086" s="86"/>
      <c r="BC1086" s="86"/>
      <c r="BD1086" s="86"/>
      <c r="BE1086" s="86"/>
      <c r="BF1086" s="86"/>
      <c r="BG1086" s="86"/>
    </row>
    <row r="1087" spans="1:59" s="88" customFormat="1" x14ac:dyDescent="0.2">
      <c r="A1087" s="125"/>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6"/>
      <c r="AC1087" s="126"/>
      <c r="AD1087" s="126"/>
      <c r="AE1087" s="125"/>
      <c r="AF1087" s="125"/>
      <c r="AG1087" s="125"/>
      <c r="AH1087" s="125"/>
      <c r="AI1087" s="125"/>
      <c r="AJ1087" s="125"/>
      <c r="AK1087" s="125"/>
      <c r="AL1087" s="125"/>
      <c r="AM1087" s="125"/>
      <c r="AP1087" s="86"/>
      <c r="AQ1087" s="86"/>
      <c r="AR1087" s="86"/>
      <c r="AS1087" s="86"/>
      <c r="AT1087" s="86"/>
      <c r="AU1087" s="86"/>
      <c r="AV1087" s="86"/>
      <c r="AW1087" s="86"/>
      <c r="AX1087" s="86"/>
      <c r="AY1087" s="86"/>
      <c r="AZ1087" s="86"/>
      <c r="BA1087" s="86"/>
      <c r="BB1087" s="86"/>
      <c r="BC1087" s="86"/>
      <c r="BD1087" s="86"/>
      <c r="BE1087" s="86"/>
      <c r="BF1087" s="86"/>
      <c r="BG1087" s="86"/>
    </row>
    <row r="1088" spans="1:59" s="88" customFormat="1" x14ac:dyDescent="0.2">
      <c r="A1088" s="125"/>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6"/>
      <c r="AC1088" s="126"/>
      <c r="AD1088" s="126"/>
      <c r="AE1088" s="125"/>
      <c r="AF1088" s="125"/>
      <c r="AG1088" s="125"/>
      <c r="AH1088" s="125"/>
      <c r="AI1088" s="125"/>
      <c r="AJ1088" s="125"/>
      <c r="AK1088" s="125"/>
      <c r="AL1088" s="125"/>
      <c r="AM1088" s="125"/>
      <c r="AP1088" s="86"/>
      <c r="AQ1088" s="86"/>
      <c r="AR1088" s="86"/>
      <c r="AS1088" s="86"/>
      <c r="AT1088" s="86"/>
      <c r="AU1088" s="86"/>
      <c r="AV1088" s="86"/>
      <c r="AW1088" s="86"/>
      <c r="AX1088" s="86"/>
      <c r="AY1088" s="86"/>
      <c r="AZ1088" s="86"/>
      <c r="BA1088" s="86"/>
      <c r="BB1088" s="86"/>
      <c r="BC1088" s="86"/>
      <c r="BD1088" s="86"/>
      <c r="BE1088" s="86"/>
      <c r="BF1088" s="86"/>
      <c r="BG1088" s="86"/>
    </row>
    <row r="1089" spans="1:59" s="88" customFormat="1" x14ac:dyDescent="0.2">
      <c r="A1089" s="125"/>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6"/>
      <c r="AC1089" s="126"/>
      <c r="AD1089" s="126"/>
      <c r="AE1089" s="125"/>
      <c r="AF1089" s="125"/>
      <c r="AG1089" s="125"/>
      <c r="AH1089" s="125"/>
      <c r="AI1089" s="125"/>
      <c r="AJ1089" s="125"/>
      <c r="AK1089" s="125"/>
      <c r="AL1089" s="125"/>
      <c r="AM1089" s="125"/>
      <c r="AP1089" s="86"/>
      <c r="AQ1089" s="86"/>
      <c r="AR1089" s="86"/>
      <c r="AS1089" s="86"/>
      <c r="AT1089" s="86"/>
      <c r="AU1089" s="86"/>
      <c r="AV1089" s="86"/>
      <c r="AW1089" s="86"/>
      <c r="AX1089" s="86"/>
      <c r="AY1089" s="86"/>
      <c r="AZ1089" s="86"/>
      <c r="BA1089" s="86"/>
      <c r="BB1089" s="86"/>
      <c r="BC1089" s="86"/>
      <c r="BD1089" s="86"/>
      <c r="BE1089" s="86"/>
      <c r="BF1089" s="86"/>
      <c r="BG1089" s="86"/>
    </row>
    <row r="1090" spans="1:59" s="88" customFormat="1" x14ac:dyDescent="0.2">
      <c r="A1090" s="125"/>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6"/>
      <c r="AC1090" s="126"/>
      <c r="AD1090" s="126"/>
      <c r="AE1090" s="125"/>
      <c r="AF1090" s="125"/>
      <c r="AG1090" s="125"/>
      <c r="AH1090" s="125"/>
      <c r="AI1090" s="125"/>
      <c r="AJ1090" s="125"/>
      <c r="AK1090" s="125"/>
      <c r="AL1090" s="125"/>
      <c r="AM1090" s="125"/>
      <c r="AP1090" s="86"/>
      <c r="AQ1090" s="86"/>
      <c r="AR1090" s="86"/>
      <c r="AS1090" s="86"/>
      <c r="AT1090" s="86"/>
      <c r="AU1090" s="86"/>
      <c r="AV1090" s="86"/>
      <c r="AW1090" s="86"/>
      <c r="AX1090" s="86"/>
      <c r="AY1090" s="86"/>
      <c r="AZ1090" s="86"/>
      <c r="BA1090" s="86"/>
      <c r="BB1090" s="86"/>
      <c r="BC1090" s="86"/>
      <c r="BD1090" s="86"/>
      <c r="BE1090" s="86"/>
      <c r="BF1090" s="86"/>
      <c r="BG1090" s="86"/>
    </row>
    <row r="1091" spans="1:59" s="88" customFormat="1" x14ac:dyDescent="0.2">
      <c r="A1091" s="125"/>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6"/>
      <c r="AC1091" s="126"/>
      <c r="AD1091" s="126"/>
      <c r="AE1091" s="125"/>
      <c r="AF1091" s="125"/>
      <c r="AG1091" s="125"/>
      <c r="AH1091" s="125"/>
      <c r="AI1091" s="125"/>
      <c r="AJ1091" s="125"/>
      <c r="AK1091" s="125"/>
      <c r="AL1091" s="125"/>
      <c r="AM1091" s="125"/>
      <c r="AP1091" s="86"/>
      <c r="AQ1091" s="86"/>
      <c r="AR1091" s="86"/>
      <c r="AS1091" s="86"/>
      <c r="AT1091" s="86"/>
      <c r="AU1091" s="86"/>
      <c r="AV1091" s="86"/>
      <c r="AW1091" s="86"/>
      <c r="AX1091" s="86"/>
      <c r="AY1091" s="86"/>
      <c r="AZ1091" s="86"/>
      <c r="BA1091" s="86"/>
      <c r="BB1091" s="86"/>
      <c r="BC1091" s="86"/>
      <c r="BD1091" s="86"/>
      <c r="BE1091" s="86"/>
      <c r="BF1091" s="86"/>
      <c r="BG1091" s="86"/>
    </row>
    <row r="1092" spans="1:59" s="88" customFormat="1" x14ac:dyDescent="0.2">
      <c r="A1092" s="125"/>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6"/>
      <c r="AC1092" s="126"/>
      <c r="AD1092" s="126"/>
      <c r="AE1092" s="125"/>
      <c r="AF1092" s="125"/>
      <c r="AG1092" s="125"/>
      <c r="AH1092" s="125"/>
      <c r="AI1092" s="125"/>
      <c r="AJ1092" s="125"/>
      <c r="AK1092" s="125"/>
      <c r="AL1092" s="125"/>
      <c r="AM1092" s="125"/>
      <c r="AP1092" s="86"/>
      <c r="AQ1092" s="86"/>
      <c r="AR1092" s="86"/>
      <c r="AS1092" s="86"/>
      <c r="AT1092" s="86"/>
      <c r="AU1092" s="86"/>
      <c r="AV1092" s="86"/>
      <c r="AW1092" s="86"/>
      <c r="AX1092" s="86"/>
      <c r="AY1092" s="86"/>
      <c r="AZ1092" s="86"/>
      <c r="BA1092" s="86"/>
      <c r="BB1092" s="86"/>
      <c r="BC1092" s="86"/>
      <c r="BD1092" s="86"/>
      <c r="BE1092" s="86"/>
      <c r="BF1092" s="86"/>
      <c r="BG1092" s="86"/>
    </row>
    <row r="1093" spans="1:59" s="88" customFormat="1" x14ac:dyDescent="0.2">
      <c r="A1093" s="125"/>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6"/>
      <c r="AC1093" s="126"/>
      <c r="AD1093" s="126"/>
      <c r="AE1093" s="125"/>
      <c r="AF1093" s="125"/>
      <c r="AG1093" s="125"/>
      <c r="AH1093" s="125"/>
      <c r="AI1093" s="125"/>
      <c r="AJ1093" s="125"/>
      <c r="AK1093" s="125"/>
      <c r="AL1093" s="125"/>
      <c r="AM1093" s="125"/>
      <c r="AP1093" s="86"/>
      <c r="AQ1093" s="86"/>
      <c r="AR1093" s="86"/>
      <c r="AS1093" s="86"/>
      <c r="AT1093" s="86"/>
      <c r="AU1093" s="86"/>
      <c r="AV1093" s="86"/>
      <c r="AW1093" s="86"/>
      <c r="AX1093" s="86"/>
      <c r="AY1093" s="86"/>
      <c r="AZ1093" s="86"/>
      <c r="BA1093" s="86"/>
      <c r="BB1093" s="86"/>
      <c r="BC1093" s="86"/>
      <c r="BD1093" s="86"/>
      <c r="BE1093" s="86"/>
      <c r="BF1093" s="86"/>
      <c r="BG1093" s="86"/>
    </row>
    <row r="1094" spans="1:59" s="88" customFormat="1" x14ac:dyDescent="0.2">
      <c r="A1094" s="125"/>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6"/>
      <c r="AC1094" s="126"/>
      <c r="AD1094" s="126"/>
      <c r="AE1094" s="125"/>
      <c r="AF1094" s="125"/>
      <c r="AG1094" s="125"/>
      <c r="AH1094" s="125"/>
      <c r="AI1094" s="125"/>
      <c r="AJ1094" s="125"/>
      <c r="AK1094" s="125"/>
      <c r="AL1094" s="125"/>
      <c r="AM1094" s="125"/>
      <c r="AP1094" s="86"/>
      <c r="AQ1094" s="86"/>
      <c r="AR1094" s="86"/>
      <c r="AS1094" s="86"/>
      <c r="AT1094" s="86"/>
      <c r="AU1094" s="86"/>
      <c r="AV1094" s="86"/>
      <c r="AW1094" s="86"/>
      <c r="AX1094" s="86"/>
      <c r="AY1094" s="86"/>
      <c r="AZ1094" s="86"/>
      <c r="BA1094" s="86"/>
      <c r="BB1094" s="86"/>
      <c r="BC1094" s="86"/>
      <c r="BD1094" s="86"/>
      <c r="BE1094" s="86"/>
      <c r="BF1094" s="86"/>
      <c r="BG1094" s="86"/>
    </row>
    <row r="1095" spans="1:59" s="88" customFormat="1" x14ac:dyDescent="0.2">
      <c r="A1095" s="125"/>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6"/>
      <c r="AC1095" s="126"/>
      <c r="AD1095" s="126"/>
      <c r="AE1095" s="125"/>
      <c r="AF1095" s="125"/>
      <c r="AG1095" s="125"/>
      <c r="AH1095" s="125"/>
      <c r="AI1095" s="125"/>
      <c r="AJ1095" s="125"/>
      <c r="AK1095" s="125"/>
      <c r="AL1095" s="125"/>
      <c r="AM1095" s="125"/>
      <c r="AP1095" s="86"/>
      <c r="AQ1095" s="86"/>
      <c r="AR1095" s="86"/>
      <c r="AS1095" s="86"/>
      <c r="AT1095" s="86"/>
      <c r="AU1095" s="86"/>
      <c r="AV1095" s="86"/>
      <c r="AW1095" s="86"/>
      <c r="AX1095" s="86"/>
      <c r="AY1095" s="86"/>
      <c r="AZ1095" s="86"/>
      <c r="BA1095" s="86"/>
      <c r="BB1095" s="86"/>
      <c r="BC1095" s="86"/>
      <c r="BD1095" s="86"/>
      <c r="BE1095" s="86"/>
      <c r="BF1095" s="86"/>
      <c r="BG1095" s="86"/>
    </row>
    <row r="1096" spans="1:59" s="88" customFormat="1" x14ac:dyDescent="0.2">
      <c r="A1096" s="125"/>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6"/>
      <c r="AC1096" s="126"/>
      <c r="AD1096" s="126"/>
      <c r="AE1096" s="125"/>
      <c r="AF1096" s="125"/>
      <c r="AG1096" s="125"/>
      <c r="AH1096" s="125"/>
      <c r="AI1096" s="125"/>
      <c r="AJ1096" s="125"/>
      <c r="AK1096" s="125"/>
      <c r="AL1096" s="125"/>
      <c r="AM1096" s="125"/>
      <c r="AP1096" s="86"/>
      <c r="AQ1096" s="86"/>
      <c r="AR1096" s="86"/>
      <c r="AS1096" s="86"/>
      <c r="AT1096" s="86"/>
      <c r="AU1096" s="86"/>
      <c r="AV1096" s="86"/>
      <c r="AW1096" s="86"/>
      <c r="AX1096" s="86"/>
      <c r="AY1096" s="86"/>
      <c r="AZ1096" s="86"/>
      <c r="BA1096" s="86"/>
      <c r="BB1096" s="86"/>
      <c r="BC1096" s="86"/>
      <c r="BD1096" s="86"/>
      <c r="BE1096" s="86"/>
      <c r="BF1096" s="86"/>
      <c r="BG1096" s="86"/>
    </row>
    <row r="1097" spans="1:59" s="88" customFormat="1" x14ac:dyDescent="0.2">
      <c r="A1097" s="125"/>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6"/>
      <c r="AC1097" s="126"/>
      <c r="AD1097" s="126"/>
      <c r="AE1097" s="125"/>
      <c r="AF1097" s="125"/>
      <c r="AG1097" s="125"/>
      <c r="AH1097" s="125"/>
      <c r="AI1097" s="125"/>
      <c r="AJ1097" s="125"/>
      <c r="AK1097" s="125"/>
      <c r="AL1097" s="125"/>
      <c r="AM1097" s="125"/>
      <c r="AP1097" s="86"/>
      <c r="AQ1097" s="86"/>
      <c r="AR1097" s="86"/>
      <c r="AS1097" s="86"/>
      <c r="AT1097" s="86"/>
      <c r="AU1097" s="86"/>
      <c r="AV1097" s="86"/>
      <c r="AW1097" s="86"/>
      <c r="AX1097" s="86"/>
      <c r="AY1097" s="86"/>
      <c r="AZ1097" s="86"/>
      <c r="BA1097" s="86"/>
      <c r="BB1097" s="86"/>
      <c r="BC1097" s="86"/>
      <c r="BD1097" s="86"/>
      <c r="BE1097" s="86"/>
      <c r="BF1097" s="86"/>
      <c r="BG1097" s="86"/>
    </row>
    <row r="1098" spans="1:59" s="88" customFormat="1" x14ac:dyDescent="0.2">
      <c r="A1098" s="125"/>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6"/>
      <c r="AC1098" s="126"/>
      <c r="AD1098" s="126"/>
      <c r="AE1098" s="125"/>
      <c r="AF1098" s="125"/>
      <c r="AG1098" s="125"/>
      <c r="AH1098" s="125"/>
      <c r="AI1098" s="125"/>
      <c r="AJ1098" s="125"/>
      <c r="AK1098" s="125"/>
      <c r="AL1098" s="125"/>
      <c r="AM1098" s="125"/>
      <c r="AP1098" s="86"/>
      <c r="AQ1098" s="86"/>
      <c r="AR1098" s="86"/>
      <c r="AS1098" s="86"/>
      <c r="AT1098" s="86"/>
      <c r="AU1098" s="86"/>
      <c r="AV1098" s="86"/>
      <c r="AW1098" s="86"/>
      <c r="AX1098" s="86"/>
      <c r="AY1098" s="86"/>
      <c r="AZ1098" s="86"/>
      <c r="BA1098" s="86"/>
      <c r="BB1098" s="86"/>
      <c r="BC1098" s="86"/>
      <c r="BD1098" s="86"/>
      <c r="BE1098" s="86"/>
      <c r="BF1098" s="86"/>
      <c r="BG1098" s="86"/>
    </row>
    <row r="1099" spans="1:59" s="88" customFormat="1" x14ac:dyDescent="0.2">
      <c r="A1099" s="125"/>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6"/>
      <c r="AC1099" s="126"/>
      <c r="AD1099" s="126"/>
      <c r="AE1099" s="125"/>
      <c r="AF1099" s="125"/>
      <c r="AG1099" s="125"/>
      <c r="AH1099" s="125"/>
      <c r="AI1099" s="125"/>
      <c r="AJ1099" s="125"/>
      <c r="AK1099" s="125"/>
      <c r="AL1099" s="125"/>
      <c r="AM1099" s="125"/>
      <c r="AP1099" s="86"/>
      <c r="AQ1099" s="86"/>
      <c r="AR1099" s="86"/>
      <c r="AS1099" s="86"/>
      <c r="AT1099" s="86"/>
      <c r="AU1099" s="86"/>
      <c r="AV1099" s="86"/>
      <c r="AW1099" s="86"/>
      <c r="AX1099" s="86"/>
      <c r="AY1099" s="86"/>
      <c r="AZ1099" s="86"/>
      <c r="BA1099" s="86"/>
      <c r="BB1099" s="86"/>
      <c r="BC1099" s="86"/>
      <c r="BD1099" s="86"/>
      <c r="BE1099" s="86"/>
      <c r="BF1099" s="86"/>
      <c r="BG1099" s="86"/>
    </row>
    <row r="1100" spans="1:59" s="88" customFormat="1" x14ac:dyDescent="0.2">
      <c r="A1100" s="125"/>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6"/>
      <c r="AC1100" s="126"/>
      <c r="AD1100" s="126"/>
      <c r="AE1100" s="125"/>
      <c r="AF1100" s="125"/>
      <c r="AG1100" s="125"/>
      <c r="AH1100" s="125"/>
      <c r="AI1100" s="125"/>
      <c r="AJ1100" s="125"/>
      <c r="AK1100" s="125"/>
      <c r="AL1100" s="125"/>
      <c r="AM1100" s="125"/>
      <c r="AP1100" s="86"/>
      <c r="AQ1100" s="86"/>
      <c r="AR1100" s="86"/>
      <c r="AS1100" s="86"/>
      <c r="AT1100" s="86"/>
      <c r="AU1100" s="86"/>
      <c r="AV1100" s="86"/>
      <c r="AW1100" s="86"/>
      <c r="AX1100" s="86"/>
      <c r="AY1100" s="86"/>
      <c r="AZ1100" s="86"/>
      <c r="BA1100" s="86"/>
      <c r="BB1100" s="86"/>
      <c r="BC1100" s="86"/>
      <c r="BD1100" s="86"/>
      <c r="BE1100" s="86"/>
      <c r="BF1100" s="86"/>
      <c r="BG1100" s="86"/>
    </row>
    <row r="1101" spans="1:59" s="88" customFormat="1" x14ac:dyDescent="0.2">
      <c r="A1101" s="125"/>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6"/>
      <c r="AC1101" s="126"/>
      <c r="AD1101" s="126"/>
      <c r="AE1101" s="125"/>
      <c r="AF1101" s="125"/>
      <c r="AG1101" s="125"/>
      <c r="AH1101" s="125"/>
      <c r="AI1101" s="125"/>
      <c r="AJ1101" s="125"/>
      <c r="AK1101" s="125"/>
      <c r="AL1101" s="125"/>
      <c r="AM1101" s="125"/>
      <c r="AP1101" s="86"/>
      <c r="AQ1101" s="86"/>
      <c r="AR1101" s="86"/>
      <c r="AS1101" s="86"/>
      <c r="AT1101" s="86"/>
      <c r="AU1101" s="86"/>
      <c r="AV1101" s="86"/>
      <c r="AW1101" s="86"/>
      <c r="AX1101" s="86"/>
      <c r="AY1101" s="86"/>
      <c r="AZ1101" s="86"/>
      <c r="BA1101" s="86"/>
      <c r="BB1101" s="86"/>
      <c r="BC1101" s="86"/>
      <c r="BD1101" s="86"/>
      <c r="BE1101" s="86"/>
      <c r="BF1101" s="86"/>
      <c r="BG1101" s="86"/>
    </row>
    <row r="1102" spans="1:59" s="88" customFormat="1" x14ac:dyDescent="0.2">
      <c r="A1102" s="125"/>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6"/>
      <c r="AC1102" s="126"/>
      <c r="AD1102" s="126"/>
      <c r="AE1102" s="125"/>
      <c r="AF1102" s="125"/>
      <c r="AG1102" s="125"/>
      <c r="AH1102" s="125"/>
      <c r="AI1102" s="125"/>
      <c r="AJ1102" s="125"/>
      <c r="AK1102" s="125"/>
      <c r="AL1102" s="125"/>
      <c r="AM1102" s="125"/>
      <c r="AP1102" s="86"/>
      <c r="AQ1102" s="86"/>
      <c r="AR1102" s="86"/>
      <c r="AS1102" s="86"/>
      <c r="AT1102" s="86"/>
      <c r="AU1102" s="86"/>
      <c r="AV1102" s="86"/>
      <c r="AW1102" s="86"/>
      <c r="AX1102" s="86"/>
      <c r="AY1102" s="86"/>
      <c r="AZ1102" s="86"/>
      <c r="BA1102" s="86"/>
      <c r="BB1102" s="86"/>
      <c r="BC1102" s="86"/>
      <c r="BD1102" s="86"/>
      <c r="BE1102" s="86"/>
      <c r="BF1102" s="86"/>
      <c r="BG1102" s="86"/>
    </row>
    <row r="1103" spans="1:59" s="88" customFormat="1" x14ac:dyDescent="0.2">
      <c r="A1103" s="125"/>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6"/>
      <c r="AC1103" s="126"/>
      <c r="AD1103" s="126"/>
      <c r="AE1103" s="125"/>
      <c r="AF1103" s="125"/>
      <c r="AG1103" s="125"/>
      <c r="AH1103" s="125"/>
      <c r="AI1103" s="125"/>
      <c r="AJ1103" s="125"/>
      <c r="AK1103" s="125"/>
      <c r="AL1103" s="125"/>
      <c r="AM1103" s="125"/>
      <c r="AP1103" s="86"/>
      <c r="AQ1103" s="86"/>
      <c r="AR1103" s="86"/>
      <c r="AS1103" s="86"/>
      <c r="AT1103" s="86"/>
      <c r="AU1103" s="86"/>
      <c r="AV1103" s="86"/>
      <c r="AW1103" s="86"/>
      <c r="AX1103" s="86"/>
      <c r="AY1103" s="86"/>
      <c r="AZ1103" s="86"/>
      <c r="BA1103" s="86"/>
      <c r="BB1103" s="86"/>
      <c r="BC1103" s="86"/>
      <c r="BD1103" s="86"/>
      <c r="BE1103" s="86"/>
      <c r="BF1103" s="86"/>
      <c r="BG1103" s="86"/>
    </row>
    <row r="1104" spans="1:59" s="88" customFormat="1" x14ac:dyDescent="0.2">
      <c r="A1104" s="125"/>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6"/>
      <c r="AC1104" s="126"/>
      <c r="AD1104" s="126"/>
      <c r="AE1104" s="125"/>
      <c r="AF1104" s="125"/>
      <c r="AG1104" s="125"/>
      <c r="AH1104" s="125"/>
      <c r="AI1104" s="125"/>
      <c r="AJ1104" s="125"/>
      <c r="AK1104" s="125"/>
      <c r="AL1104" s="125"/>
      <c r="AM1104" s="125"/>
      <c r="AP1104" s="86"/>
      <c r="AQ1104" s="86"/>
      <c r="AR1104" s="86"/>
      <c r="AS1104" s="86"/>
      <c r="AT1104" s="86"/>
      <c r="AU1104" s="86"/>
      <c r="AV1104" s="86"/>
      <c r="AW1104" s="86"/>
      <c r="AX1104" s="86"/>
      <c r="AY1104" s="86"/>
      <c r="AZ1104" s="86"/>
      <c r="BA1104" s="86"/>
      <c r="BB1104" s="86"/>
      <c r="BC1104" s="86"/>
      <c r="BD1104" s="86"/>
      <c r="BE1104" s="86"/>
      <c r="BF1104" s="86"/>
      <c r="BG1104" s="86"/>
    </row>
    <row r="1105" spans="1:59" s="88" customFormat="1" x14ac:dyDescent="0.2">
      <c r="A1105" s="125"/>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6"/>
      <c r="AC1105" s="126"/>
      <c r="AD1105" s="126"/>
      <c r="AE1105" s="125"/>
      <c r="AF1105" s="125"/>
      <c r="AG1105" s="125"/>
      <c r="AH1105" s="125"/>
      <c r="AI1105" s="125"/>
      <c r="AJ1105" s="125"/>
      <c r="AK1105" s="125"/>
      <c r="AL1105" s="125"/>
      <c r="AM1105" s="125"/>
      <c r="AP1105" s="86"/>
      <c r="AQ1105" s="86"/>
      <c r="AR1105" s="86"/>
      <c r="AS1105" s="86"/>
      <c r="AT1105" s="86"/>
      <c r="AU1105" s="86"/>
      <c r="AV1105" s="86"/>
      <c r="AW1105" s="86"/>
      <c r="AX1105" s="86"/>
      <c r="AY1105" s="86"/>
      <c r="AZ1105" s="86"/>
      <c r="BA1105" s="86"/>
      <c r="BB1105" s="86"/>
      <c r="BC1105" s="86"/>
      <c r="BD1105" s="86"/>
      <c r="BE1105" s="86"/>
      <c r="BF1105" s="86"/>
      <c r="BG1105" s="86"/>
    </row>
    <row r="1106" spans="1:59" s="88" customFormat="1" x14ac:dyDescent="0.2">
      <c r="A1106" s="125"/>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6"/>
      <c r="AC1106" s="126"/>
      <c r="AD1106" s="126"/>
      <c r="AE1106" s="125"/>
      <c r="AF1106" s="125"/>
      <c r="AG1106" s="125"/>
      <c r="AH1106" s="125"/>
      <c r="AI1106" s="125"/>
      <c r="AJ1106" s="125"/>
      <c r="AK1106" s="125"/>
      <c r="AL1106" s="125"/>
      <c r="AM1106" s="125"/>
      <c r="AP1106" s="86"/>
      <c r="AQ1106" s="86"/>
      <c r="AR1106" s="86"/>
      <c r="AS1106" s="86"/>
      <c r="AT1106" s="86"/>
      <c r="AU1106" s="86"/>
      <c r="AV1106" s="86"/>
      <c r="AW1106" s="86"/>
      <c r="AX1106" s="86"/>
      <c r="AY1106" s="86"/>
      <c r="AZ1106" s="86"/>
      <c r="BA1106" s="86"/>
      <c r="BB1106" s="86"/>
      <c r="BC1106" s="86"/>
      <c r="BD1106" s="86"/>
      <c r="BE1106" s="86"/>
      <c r="BF1106" s="86"/>
      <c r="BG1106" s="86"/>
    </row>
    <row r="1107" spans="1:59" s="88" customFormat="1" x14ac:dyDescent="0.2">
      <c r="A1107" s="125"/>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6"/>
      <c r="AC1107" s="126"/>
      <c r="AD1107" s="126"/>
      <c r="AE1107" s="125"/>
      <c r="AF1107" s="125"/>
      <c r="AG1107" s="125"/>
      <c r="AH1107" s="125"/>
      <c r="AI1107" s="125"/>
      <c r="AJ1107" s="125"/>
      <c r="AK1107" s="125"/>
      <c r="AL1107" s="125"/>
      <c r="AM1107" s="125"/>
      <c r="AP1107" s="86"/>
      <c r="AQ1107" s="86"/>
      <c r="AR1107" s="86"/>
      <c r="AS1107" s="86"/>
      <c r="AT1107" s="86"/>
      <c r="AU1107" s="86"/>
      <c r="AV1107" s="86"/>
      <c r="AW1107" s="86"/>
      <c r="AX1107" s="86"/>
      <c r="AY1107" s="86"/>
      <c r="AZ1107" s="86"/>
      <c r="BA1107" s="86"/>
      <c r="BB1107" s="86"/>
      <c r="BC1107" s="86"/>
      <c r="BD1107" s="86"/>
      <c r="BE1107" s="86"/>
      <c r="BF1107" s="86"/>
      <c r="BG1107" s="86"/>
    </row>
    <row r="1108" spans="1:59" s="88" customFormat="1" x14ac:dyDescent="0.2">
      <c r="A1108" s="125"/>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6"/>
      <c r="AC1108" s="126"/>
      <c r="AD1108" s="126"/>
      <c r="AE1108" s="125"/>
      <c r="AF1108" s="125"/>
      <c r="AG1108" s="125"/>
      <c r="AH1108" s="125"/>
      <c r="AI1108" s="125"/>
      <c r="AJ1108" s="125"/>
      <c r="AK1108" s="125"/>
      <c r="AL1108" s="125"/>
      <c r="AM1108" s="125"/>
      <c r="AP1108" s="86"/>
      <c r="AQ1108" s="86"/>
      <c r="AR1108" s="86"/>
      <c r="AS1108" s="86"/>
      <c r="AT1108" s="86"/>
      <c r="AU1108" s="86"/>
      <c r="AV1108" s="86"/>
      <c r="AW1108" s="86"/>
      <c r="AX1108" s="86"/>
      <c r="AY1108" s="86"/>
      <c r="AZ1108" s="86"/>
      <c r="BA1108" s="86"/>
      <c r="BB1108" s="86"/>
      <c r="BC1108" s="86"/>
      <c r="BD1108" s="86"/>
      <c r="BE1108" s="86"/>
      <c r="BF1108" s="86"/>
      <c r="BG1108" s="86"/>
    </row>
    <row r="1109" spans="1:59" s="88" customFormat="1" x14ac:dyDescent="0.2">
      <c r="A1109" s="125"/>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6"/>
      <c r="AC1109" s="126"/>
      <c r="AD1109" s="126"/>
      <c r="AE1109" s="125"/>
      <c r="AF1109" s="125"/>
      <c r="AG1109" s="125"/>
      <c r="AH1109" s="125"/>
      <c r="AI1109" s="125"/>
      <c r="AJ1109" s="125"/>
      <c r="AK1109" s="125"/>
      <c r="AL1109" s="125"/>
      <c r="AM1109" s="125"/>
      <c r="AP1109" s="86"/>
      <c r="AQ1109" s="86"/>
      <c r="AR1109" s="86"/>
      <c r="AS1109" s="86"/>
      <c r="AT1109" s="86"/>
      <c r="AU1109" s="86"/>
      <c r="AV1109" s="86"/>
      <c r="AW1109" s="86"/>
      <c r="AX1109" s="86"/>
      <c r="AY1109" s="86"/>
      <c r="AZ1109" s="86"/>
      <c r="BA1109" s="86"/>
      <c r="BB1109" s="86"/>
      <c r="BC1109" s="86"/>
      <c r="BD1109" s="86"/>
      <c r="BE1109" s="86"/>
      <c r="BF1109" s="86"/>
      <c r="BG1109" s="86"/>
    </row>
    <row r="1110" spans="1:59" s="88" customFormat="1" x14ac:dyDescent="0.2">
      <c r="A1110" s="125"/>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6"/>
      <c r="AC1110" s="126"/>
      <c r="AD1110" s="126"/>
      <c r="AE1110" s="125"/>
      <c r="AF1110" s="125"/>
      <c r="AG1110" s="125"/>
      <c r="AH1110" s="125"/>
      <c r="AI1110" s="125"/>
      <c r="AJ1110" s="125"/>
      <c r="AK1110" s="125"/>
      <c r="AL1110" s="125"/>
      <c r="AM1110" s="125"/>
      <c r="AP1110" s="86"/>
      <c r="AQ1110" s="86"/>
      <c r="AR1110" s="86"/>
      <c r="AS1110" s="86"/>
      <c r="AT1110" s="86"/>
      <c r="AU1110" s="86"/>
      <c r="AV1110" s="86"/>
      <c r="AW1110" s="86"/>
      <c r="AX1110" s="86"/>
      <c r="AY1110" s="86"/>
      <c r="AZ1110" s="86"/>
      <c r="BA1110" s="86"/>
      <c r="BB1110" s="86"/>
      <c r="BC1110" s="86"/>
      <c r="BD1110" s="86"/>
      <c r="BE1110" s="86"/>
      <c r="BF1110" s="86"/>
      <c r="BG1110" s="86"/>
    </row>
    <row r="1111" spans="1:59" s="88" customFormat="1" x14ac:dyDescent="0.2">
      <c r="A1111" s="125"/>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6"/>
      <c r="AC1111" s="126"/>
      <c r="AD1111" s="126"/>
      <c r="AE1111" s="125"/>
      <c r="AF1111" s="125"/>
      <c r="AG1111" s="125"/>
      <c r="AH1111" s="125"/>
      <c r="AI1111" s="125"/>
      <c r="AJ1111" s="125"/>
      <c r="AK1111" s="125"/>
      <c r="AL1111" s="125"/>
      <c r="AM1111" s="125"/>
      <c r="AP1111" s="86"/>
      <c r="AQ1111" s="86"/>
      <c r="AR1111" s="86"/>
      <c r="AS1111" s="86"/>
      <c r="AT1111" s="86"/>
      <c r="AU1111" s="86"/>
      <c r="AV1111" s="86"/>
      <c r="AW1111" s="86"/>
      <c r="AX1111" s="86"/>
      <c r="AY1111" s="86"/>
      <c r="AZ1111" s="86"/>
      <c r="BA1111" s="86"/>
      <c r="BB1111" s="86"/>
      <c r="BC1111" s="86"/>
      <c r="BD1111" s="86"/>
      <c r="BE1111" s="86"/>
      <c r="BF1111" s="86"/>
      <c r="BG1111" s="86"/>
    </row>
    <row r="1112" spans="1:59" s="88" customFormat="1" x14ac:dyDescent="0.2">
      <c r="A1112" s="125"/>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6"/>
      <c r="AC1112" s="126"/>
      <c r="AD1112" s="126"/>
      <c r="AE1112" s="125"/>
      <c r="AF1112" s="125"/>
      <c r="AG1112" s="125"/>
      <c r="AH1112" s="125"/>
      <c r="AI1112" s="125"/>
      <c r="AJ1112" s="125"/>
      <c r="AK1112" s="125"/>
      <c r="AL1112" s="125"/>
      <c r="AM1112" s="125"/>
      <c r="AP1112" s="86"/>
      <c r="AQ1112" s="86"/>
      <c r="AR1112" s="86"/>
      <c r="AS1112" s="86"/>
      <c r="AT1112" s="86"/>
      <c r="AU1112" s="86"/>
      <c r="AV1112" s="86"/>
      <c r="AW1112" s="86"/>
      <c r="AX1112" s="86"/>
      <c r="AY1112" s="86"/>
      <c r="AZ1112" s="86"/>
      <c r="BA1112" s="86"/>
      <c r="BB1112" s="86"/>
      <c r="BC1112" s="86"/>
      <c r="BD1112" s="86"/>
      <c r="BE1112" s="86"/>
      <c r="BF1112" s="86"/>
      <c r="BG1112" s="86"/>
    </row>
    <row r="1113" spans="1:59" s="88" customFormat="1" x14ac:dyDescent="0.2">
      <c r="A1113" s="125"/>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6"/>
      <c r="AC1113" s="126"/>
      <c r="AD1113" s="126"/>
      <c r="AE1113" s="125"/>
      <c r="AF1113" s="125"/>
      <c r="AG1113" s="125"/>
      <c r="AH1113" s="125"/>
      <c r="AI1113" s="125"/>
      <c r="AJ1113" s="125"/>
      <c r="AK1113" s="125"/>
      <c r="AL1113" s="125"/>
      <c r="AM1113" s="125"/>
      <c r="AP1113" s="86"/>
      <c r="AQ1113" s="86"/>
      <c r="AR1113" s="86"/>
      <c r="AS1113" s="86"/>
      <c r="AT1113" s="86"/>
      <c r="AU1113" s="86"/>
      <c r="AV1113" s="86"/>
      <c r="AW1113" s="86"/>
      <c r="AX1113" s="86"/>
      <c r="AY1113" s="86"/>
      <c r="AZ1113" s="86"/>
      <c r="BA1113" s="86"/>
      <c r="BB1113" s="86"/>
      <c r="BC1113" s="86"/>
      <c r="BD1113" s="86"/>
      <c r="BE1113" s="86"/>
      <c r="BF1113" s="86"/>
      <c r="BG1113" s="86"/>
    </row>
    <row r="1114" spans="1:59" s="88" customFormat="1" x14ac:dyDescent="0.2">
      <c r="A1114" s="125"/>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6"/>
      <c r="AC1114" s="126"/>
      <c r="AD1114" s="126"/>
      <c r="AE1114" s="125"/>
      <c r="AF1114" s="125"/>
      <c r="AG1114" s="125"/>
      <c r="AH1114" s="125"/>
      <c r="AI1114" s="125"/>
      <c r="AJ1114" s="125"/>
      <c r="AK1114" s="125"/>
      <c r="AL1114" s="125"/>
      <c r="AM1114" s="125"/>
      <c r="AP1114" s="86"/>
      <c r="AQ1114" s="86"/>
      <c r="AR1114" s="86"/>
      <c r="AS1114" s="86"/>
      <c r="AT1114" s="86"/>
      <c r="AU1114" s="86"/>
      <c r="AV1114" s="86"/>
      <c r="AW1114" s="86"/>
      <c r="AX1114" s="86"/>
      <c r="AY1114" s="86"/>
      <c r="AZ1114" s="86"/>
      <c r="BA1114" s="86"/>
      <c r="BB1114" s="86"/>
      <c r="BC1114" s="86"/>
      <c r="BD1114" s="86"/>
      <c r="BE1114" s="86"/>
      <c r="BF1114" s="86"/>
      <c r="BG1114" s="86"/>
    </row>
    <row r="1115" spans="1:59" s="88" customFormat="1" x14ac:dyDescent="0.2">
      <c r="A1115" s="125"/>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6"/>
      <c r="AC1115" s="126"/>
      <c r="AD1115" s="126"/>
      <c r="AE1115" s="125"/>
      <c r="AF1115" s="125"/>
      <c r="AG1115" s="125"/>
      <c r="AH1115" s="125"/>
      <c r="AI1115" s="125"/>
      <c r="AJ1115" s="125"/>
      <c r="AK1115" s="125"/>
      <c r="AL1115" s="125"/>
      <c r="AM1115" s="125"/>
      <c r="AP1115" s="86"/>
      <c r="AQ1115" s="86"/>
      <c r="AR1115" s="86"/>
      <c r="AS1115" s="86"/>
      <c r="AT1115" s="86"/>
      <c r="AU1115" s="86"/>
      <c r="AV1115" s="86"/>
      <c r="AW1115" s="86"/>
      <c r="AX1115" s="86"/>
      <c r="AY1115" s="86"/>
      <c r="AZ1115" s="86"/>
      <c r="BA1115" s="86"/>
      <c r="BB1115" s="86"/>
      <c r="BC1115" s="86"/>
      <c r="BD1115" s="86"/>
      <c r="BE1115" s="86"/>
      <c r="BF1115" s="86"/>
      <c r="BG1115" s="86"/>
    </row>
    <row r="1116" spans="1:59" s="88" customFormat="1" x14ac:dyDescent="0.2">
      <c r="A1116" s="125"/>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6"/>
      <c r="AC1116" s="126"/>
      <c r="AD1116" s="126"/>
      <c r="AE1116" s="125"/>
      <c r="AF1116" s="125"/>
      <c r="AG1116" s="125"/>
      <c r="AH1116" s="125"/>
      <c r="AI1116" s="125"/>
      <c r="AJ1116" s="125"/>
      <c r="AK1116" s="125"/>
      <c r="AL1116" s="125"/>
      <c r="AM1116" s="125"/>
      <c r="AP1116" s="86"/>
      <c r="AQ1116" s="86"/>
      <c r="AR1116" s="86"/>
      <c r="AS1116" s="86"/>
      <c r="AT1116" s="86"/>
      <c r="AU1116" s="86"/>
      <c r="AV1116" s="86"/>
      <c r="AW1116" s="86"/>
      <c r="AX1116" s="86"/>
      <c r="AY1116" s="86"/>
      <c r="AZ1116" s="86"/>
      <c r="BA1116" s="86"/>
      <c r="BB1116" s="86"/>
      <c r="BC1116" s="86"/>
      <c r="BD1116" s="86"/>
      <c r="BE1116" s="86"/>
      <c r="BF1116" s="86"/>
      <c r="BG1116" s="86"/>
    </row>
    <row r="1117" spans="1:59" s="88" customFormat="1" x14ac:dyDescent="0.2">
      <c r="A1117" s="125"/>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6"/>
      <c r="AC1117" s="126"/>
      <c r="AD1117" s="126"/>
      <c r="AE1117" s="125"/>
      <c r="AF1117" s="125"/>
      <c r="AG1117" s="125"/>
      <c r="AH1117" s="125"/>
      <c r="AI1117" s="125"/>
      <c r="AJ1117" s="125"/>
      <c r="AK1117" s="125"/>
      <c r="AL1117" s="125"/>
      <c r="AM1117" s="125"/>
      <c r="AP1117" s="86"/>
      <c r="AQ1117" s="86"/>
      <c r="AR1117" s="86"/>
      <c r="AS1117" s="86"/>
      <c r="AT1117" s="86"/>
      <c r="AU1117" s="86"/>
      <c r="AV1117" s="86"/>
      <c r="AW1117" s="86"/>
      <c r="AX1117" s="86"/>
      <c r="AY1117" s="86"/>
      <c r="AZ1117" s="86"/>
      <c r="BA1117" s="86"/>
      <c r="BB1117" s="86"/>
      <c r="BC1117" s="86"/>
      <c r="BD1117" s="86"/>
      <c r="BE1117" s="86"/>
      <c r="BF1117" s="86"/>
      <c r="BG1117" s="86"/>
    </row>
    <row r="1118" spans="1:59" s="88" customFormat="1" x14ac:dyDescent="0.2">
      <c r="A1118" s="125"/>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6"/>
      <c r="AC1118" s="126"/>
      <c r="AD1118" s="126"/>
      <c r="AE1118" s="125"/>
      <c r="AF1118" s="125"/>
      <c r="AG1118" s="125"/>
      <c r="AH1118" s="125"/>
      <c r="AI1118" s="125"/>
      <c r="AJ1118" s="125"/>
      <c r="AK1118" s="125"/>
      <c r="AL1118" s="125"/>
      <c r="AM1118" s="125"/>
      <c r="AP1118" s="86"/>
      <c r="AQ1118" s="86"/>
      <c r="AR1118" s="86"/>
      <c r="AS1118" s="86"/>
      <c r="AT1118" s="86"/>
      <c r="AU1118" s="86"/>
      <c r="AV1118" s="86"/>
      <c r="AW1118" s="86"/>
      <c r="AX1118" s="86"/>
      <c r="AY1118" s="86"/>
      <c r="AZ1118" s="86"/>
      <c r="BA1118" s="86"/>
      <c r="BB1118" s="86"/>
      <c r="BC1118" s="86"/>
      <c r="BD1118" s="86"/>
      <c r="BE1118" s="86"/>
      <c r="BF1118" s="86"/>
      <c r="BG1118" s="86"/>
    </row>
    <row r="1119" spans="1:59" s="88" customFormat="1" x14ac:dyDescent="0.2">
      <c r="A1119" s="125"/>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6"/>
      <c r="AC1119" s="126"/>
      <c r="AD1119" s="126"/>
      <c r="AE1119" s="125"/>
      <c r="AF1119" s="125"/>
      <c r="AG1119" s="125"/>
      <c r="AH1119" s="125"/>
      <c r="AI1119" s="125"/>
      <c r="AJ1119" s="125"/>
      <c r="AK1119" s="125"/>
      <c r="AL1119" s="125"/>
      <c r="AM1119" s="125"/>
      <c r="AP1119" s="86"/>
      <c r="AQ1119" s="86"/>
      <c r="AR1119" s="86"/>
      <c r="AS1119" s="86"/>
      <c r="AT1119" s="86"/>
      <c r="AU1119" s="86"/>
      <c r="AV1119" s="86"/>
      <c r="AW1119" s="86"/>
      <c r="AX1119" s="86"/>
      <c r="AY1119" s="86"/>
      <c r="AZ1119" s="86"/>
      <c r="BA1119" s="86"/>
      <c r="BB1119" s="86"/>
      <c r="BC1119" s="86"/>
      <c r="BD1119" s="86"/>
      <c r="BE1119" s="86"/>
      <c r="BF1119" s="86"/>
      <c r="BG1119" s="86"/>
    </row>
    <row r="1120" spans="1:59" s="88" customFormat="1" x14ac:dyDescent="0.2">
      <c r="A1120" s="125"/>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6"/>
      <c r="AC1120" s="126"/>
      <c r="AD1120" s="126"/>
      <c r="AE1120" s="125"/>
      <c r="AF1120" s="125"/>
      <c r="AG1120" s="125"/>
      <c r="AH1120" s="125"/>
      <c r="AI1120" s="125"/>
      <c r="AJ1120" s="125"/>
      <c r="AK1120" s="125"/>
      <c r="AL1120" s="125"/>
      <c r="AM1120" s="125"/>
      <c r="AP1120" s="86"/>
      <c r="AQ1120" s="86"/>
      <c r="AR1120" s="86"/>
      <c r="AS1120" s="86"/>
      <c r="AT1120" s="86"/>
      <c r="AU1120" s="86"/>
      <c r="AV1120" s="86"/>
      <c r="AW1120" s="86"/>
      <c r="AX1120" s="86"/>
      <c r="AY1120" s="86"/>
      <c r="AZ1120" s="86"/>
      <c r="BA1120" s="86"/>
      <c r="BB1120" s="86"/>
      <c r="BC1120" s="86"/>
      <c r="BD1120" s="86"/>
      <c r="BE1120" s="86"/>
      <c r="BF1120" s="86"/>
      <c r="BG1120" s="86"/>
    </row>
    <row r="1121" spans="1:59" s="88" customFormat="1" x14ac:dyDescent="0.2">
      <c r="A1121" s="125"/>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6"/>
      <c r="AC1121" s="126"/>
      <c r="AD1121" s="126"/>
      <c r="AE1121" s="125"/>
      <c r="AF1121" s="125"/>
      <c r="AG1121" s="125"/>
      <c r="AH1121" s="125"/>
      <c r="AI1121" s="125"/>
      <c r="AJ1121" s="125"/>
      <c r="AK1121" s="125"/>
      <c r="AL1121" s="125"/>
      <c r="AM1121" s="125"/>
      <c r="AP1121" s="86"/>
      <c r="AQ1121" s="86"/>
      <c r="AR1121" s="86"/>
      <c r="AS1121" s="86"/>
      <c r="AT1121" s="86"/>
      <c r="AU1121" s="86"/>
      <c r="AV1121" s="86"/>
      <c r="AW1121" s="86"/>
      <c r="AX1121" s="86"/>
      <c r="AY1121" s="86"/>
      <c r="AZ1121" s="86"/>
      <c r="BA1121" s="86"/>
      <c r="BB1121" s="86"/>
      <c r="BC1121" s="86"/>
      <c r="BD1121" s="86"/>
      <c r="BE1121" s="86"/>
      <c r="BF1121" s="86"/>
      <c r="BG1121" s="86"/>
    </row>
    <row r="1122" spans="1:59" s="88" customFormat="1" x14ac:dyDescent="0.2">
      <c r="A1122" s="125"/>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6"/>
      <c r="AC1122" s="126"/>
      <c r="AD1122" s="126"/>
      <c r="AE1122" s="125"/>
      <c r="AF1122" s="125"/>
      <c r="AG1122" s="125"/>
      <c r="AH1122" s="125"/>
      <c r="AI1122" s="125"/>
      <c r="AJ1122" s="125"/>
      <c r="AK1122" s="125"/>
      <c r="AL1122" s="125"/>
      <c r="AM1122" s="125"/>
      <c r="AP1122" s="86"/>
      <c r="AQ1122" s="86"/>
      <c r="AR1122" s="86"/>
      <c r="AS1122" s="86"/>
      <c r="AT1122" s="86"/>
      <c r="AU1122" s="86"/>
      <c r="AV1122" s="86"/>
      <c r="AW1122" s="86"/>
      <c r="AX1122" s="86"/>
      <c r="AY1122" s="86"/>
      <c r="AZ1122" s="86"/>
      <c r="BA1122" s="86"/>
      <c r="BB1122" s="86"/>
      <c r="BC1122" s="86"/>
      <c r="BD1122" s="86"/>
      <c r="BE1122" s="86"/>
      <c r="BF1122" s="86"/>
      <c r="BG1122" s="86"/>
    </row>
    <row r="1123" spans="1:59" s="88" customFormat="1" x14ac:dyDescent="0.2">
      <c r="A1123" s="125"/>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6"/>
      <c r="AC1123" s="126"/>
      <c r="AD1123" s="126"/>
      <c r="AE1123" s="125"/>
      <c r="AF1123" s="125"/>
      <c r="AG1123" s="125"/>
      <c r="AH1123" s="125"/>
      <c r="AI1123" s="125"/>
      <c r="AJ1123" s="125"/>
      <c r="AK1123" s="125"/>
      <c r="AL1123" s="125"/>
      <c r="AM1123" s="125"/>
      <c r="AP1123" s="86"/>
      <c r="AQ1123" s="86"/>
      <c r="AR1123" s="86"/>
      <c r="AS1123" s="86"/>
      <c r="AT1123" s="86"/>
      <c r="AU1123" s="86"/>
      <c r="AV1123" s="86"/>
      <c r="AW1123" s="86"/>
      <c r="AX1123" s="86"/>
      <c r="AY1123" s="86"/>
      <c r="AZ1123" s="86"/>
      <c r="BA1123" s="86"/>
      <c r="BB1123" s="86"/>
      <c r="BC1123" s="86"/>
      <c r="BD1123" s="86"/>
      <c r="BE1123" s="86"/>
      <c r="BF1123" s="86"/>
      <c r="BG1123" s="86"/>
    </row>
    <row r="1124" spans="1:59" s="88" customFormat="1" x14ac:dyDescent="0.2">
      <c r="A1124" s="125"/>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6"/>
      <c r="AC1124" s="126"/>
      <c r="AD1124" s="126"/>
      <c r="AE1124" s="125"/>
      <c r="AF1124" s="125"/>
      <c r="AG1124" s="125"/>
      <c r="AH1124" s="125"/>
      <c r="AI1124" s="125"/>
      <c r="AJ1124" s="125"/>
      <c r="AK1124" s="125"/>
      <c r="AL1124" s="125"/>
      <c r="AM1124" s="125"/>
      <c r="AP1124" s="86"/>
      <c r="AQ1124" s="86"/>
      <c r="AR1124" s="86"/>
      <c r="AS1124" s="86"/>
      <c r="AT1124" s="86"/>
      <c r="AU1124" s="86"/>
      <c r="AV1124" s="86"/>
      <c r="AW1124" s="86"/>
      <c r="AX1124" s="86"/>
      <c r="AY1124" s="86"/>
      <c r="AZ1124" s="86"/>
      <c r="BA1124" s="86"/>
      <c r="BB1124" s="86"/>
      <c r="BC1124" s="86"/>
      <c r="BD1124" s="86"/>
      <c r="BE1124" s="86"/>
      <c r="BF1124" s="86"/>
      <c r="BG1124" s="86"/>
    </row>
    <row r="1125" spans="1:59" s="88" customFormat="1" x14ac:dyDescent="0.2">
      <c r="A1125" s="125"/>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6"/>
      <c r="AC1125" s="126"/>
      <c r="AD1125" s="126"/>
      <c r="AE1125" s="125"/>
      <c r="AF1125" s="125"/>
      <c r="AG1125" s="125"/>
      <c r="AH1125" s="125"/>
      <c r="AI1125" s="125"/>
      <c r="AJ1125" s="125"/>
      <c r="AK1125" s="125"/>
      <c r="AL1125" s="125"/>
      <c r="AM1125" s="125"/>
      <c r="AP1125" s="86"/>
      <c r="AQ1125" s="86"/>
      <c r="AR1125" s="86"/>
      <c r="AS1125" s="86"/>
      <c r="AT1125" s="86"/>
      <c r="AU1125" s="86"/>
      <c r="AV1125" s="86"/>
      <c r="AW1125" s="86"/>
      <c r="AX1125" s="86"/>
      <c r="AY1125" s="86"/>
      <c r="AZ1125" s="86"/>
      <c r="BA1125" s="86"/>
      <c r="BB1125" s="86"/>
      <c r="BC1125" s="86"/>
      <c r="BD1125" s="86"/>
      <c r="BE1125" s="86"/>
      <c r="BF1125" s="86"/>
      <c r="BG1125" s="86"/>
    </row>
    <row r="1126" spans="1:59" s="88" customFormat="1" x14ac:dyDescent="0.2">
      <c r="A1126" s="125"/>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6"/>
      <c r="AC1126" s="126"/>
      <c r="AD1126" s="126"/>
      <c r="AE1126" s="125"/>
      <c r="AF1126" s="125"/>
      <c r="AG1126" s="125"/>
      <c r="AH1126" s="125"/>
      <c r="AI1126" s="125"/>
      <c r="AJ1126" s="125"/>
      <c r="AK1126" s="125"/>
      <c r="AL1126" s="125"/>
      <c r="AM1126" s="125"/>
      <c r="AP1126" s="86"/>
      <c r="AQ1126" s="86"/>
      <c r="AR1126" s="86"/>
      <c r="AS1126" s="86"/>
      <c r="AT1126" s="86"/>
      <c r="AU1126" s="86"/>
      <c r="AV1126" s="86"/>
      <c r="AW1126" s="86"/>
      <c r="AX1126" s="86"/>
      <c r="AY1126" s="86"/>
      <c r="AZ1126" s="86"/>
      <c r="BA1126" s="86"/>
      <c r="BB1126" s="86"/>
      <c r="BC1126" s="86"/>
      <c r="BD1126" s="86"/>
      <c r="BE1126" s="86"/>
      <c r="BF1126" s="86"/>
      <c r="BG1126" s="86"/>
    </row>
    <row r="1127" spans="1:59" s="88" customFormat="1" x14ac:dyDescent="0.2">
      <c r="A1127" s="125"/>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6"/>
      <c r="AC1127" s="126"/>
      <c r="AD1127" s="126"/>
      <c r="AE1127" s="125"/>
      <c r="AF1127" s="125"/>
      <c r="AG1127" s="125"/>
      <c r="AH1127" s="125"/>
      <c r="AI1127" s="125"/>
      <c r="AJ1127" s="125"/>
      <c r="AK1127" s="125"/>
      <c r="AL1127" s="125"/>
      <c r="AM1127" s="125"/>
      <c r="AP1127" s="86"/>
      <c r="AQ1127" s="86"/>
      <c r="AR1127" s="86"/>
      <c r="AS1127" s="86"/>
      <c r="AT1127" s="86"/>
      <c r="AU1127" s="86"/>
      <c r="AV1127" s="86"/>
      <c r="AW1127" s="86"/>
      <c r="AX1127" s="86"/>
      <c r="AY1127" s="86"/>
      <c r="AZ1127" s="86"/>
      <c r="BA1127" s="86"/>
      <c r="BB1127" s="86"/>
      <c r="BC1127" s="86"/>
      <c r="BD1127" s="86"/>
      <c r="BE1127" s="86"/>
      <c r="BF1127" s="86"/>
      <c r="BG1127" s="86"/>
    </row>
    <row r="1128" spans="1:59" s="88" customFormat="1" x14ac:dyDescent="0.2">
      <c r="A1128" s="125"/>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6"/>
      <c r="AC1128" s="126"/>
      <c r="AD1128" s="126"/>
      <c r="AE1128" s="125"/>
      <c r="AF1128" s="125"/>
      <c r="AG1128" s="125"/>
      <c r="AH1128" s="125"/>
      <c r="AI1128" s="125"/>
      <c r="AJ1128" s="125"/>
      <c r="AK1128" s="125"/>
      <c r="AL1128" s="125"/>
      <c r="AM1128" s="125"/>
      <c r="AP1128" s="86"/>
      <c r="AQ1128" s="86"/>
      <c r="AR1128" s="86"/>
      <c r="AS1128" s="86"/>
      <c r="AT1128" s="86"/>
      <c r="AU1128" s="86"/>
      <c r="AV1128" s="86"/>
      <c r="AW1128" s="86"/>
      <c r="AX1128" s="86"/>
      <c r="AY1128" s="86"/>
      <c r="AZ1128" s="86"/>
      <c r="BA1128" s="86"/>
      <c r="BB1128" s="86"/>
      <c r="BC1128" s="86"/>
      <c r="BD1128" s="86"/>
      <c r="BE1128" s="86"/>
      <c r="BF1128" s="86"/>
      <c r="BG1128" s="86"/>
    </row>
    <row r="1129" spans="1:59" s="88" customFormat="1" x14ac:dyDescent="0.2">
      <c r="A1129" s="125"/>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6"/>
      <c r="AC1129" s="126"/>
      <c r="AD1129" s="126"/>
      <c r="AE1129" s="125"/>
      <c r="AF1129" s="125"/>
      <c r="AG1129" s="125"/>
      <c r="AH1129" s="125"/>
      <c r="AI1129" s="125"/>
      <c r="AJ1129" s="125"/>
      <c r="AK1129" s="125"/>
      <c r="AL1129" s="125"/>
      <c r="AM1129" s="125"/>
      <c r="AP1129" s="86"/>
      <c r="AQ1129" s="86"/>
      <c r="AR1129" s="86"/>
      <c r="AS1129" s="86"/>
      <c r="AT1129" s="86"/>
      <c r="AU1129" s="86"/>
      <c r="AV1129" s="86"/>
      <c r="AW1129" s="86"/>
      <c r="AX1129" s="86"/>
      <c r="AY1129" s="86"/>
      <c r="AZ1129" s="86"/>
      <c r="BA1129" s="86"/>
      <c r="BB1129" s="86"/>
      <c r="BC1129" s="86"/>
      <c r="BD1129" s="86"/>
      <c r="BE1129" s="86"/>
      <c r="BF1129" s="86"/>
      <c r="BG1129" s="86"/>
    </row>
    <row r="1130" spans="1:59" s="88" customFormat="1" x14ac:dyDescent="0.2">
      <c r="A1130" s="125"/>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6"/>
      <c r="AC1130" s="126"/>
      <c r="AD1130" s="126"/>
      <c r="AE1130" s="125"/>
      <c r="AF1130" s="125"/>
      <c r="AG1130" s="125"/>
      <c r="AH1130" s="125"/>
      <c r="AI1130" s="125"/>
      <c r="AJ1130" s="125"/>
      <c r="AK1130" s="125"/>
      <c r="AL1130" s="125"/>
      <c r="AM1130" s="125"/>
      <c r="AP1130" s="86"/>
      <c r="AQ1130" s="86"/>
      <c r="AR1130" s="86"/>
      <c r="AS1130" s="86"/>
      <c r="AT1130" s="86"/>
      <c r="AU1130" s="86"/>
      <c r="AV1130" s="86"/>
      <c r="AW1130" s="86"/>
      <c r="AX1130" s="86"/>
      <c r="AY1130" s="86"/>
      <c r="AZ1130" s="86"/>
      <c r="BA1130" s="86"/>
      <c r="BB1130" s="86"/>
      <c r="BC1130" s="86"/>
      <c r="BD1130" s="86"/>
      <c r="BE1130" s="86"/>
      <c r="BF1130" s="86"/>
      <c r="BG1130" s="86"/>
    </row>
    <row r="1131" spans="1:59" s="88" customFormat="1" x14ac:dyDescent="0.2">
      <c r="A1131" s="125"/>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6"/>
      <c r="AC1131" s="126"/>
      <c r="AD1131" s="126"/>
      <c r="AE1131" s="125"/>
      <c r="AF1131" s="125"/>
      <c r="AG1131" s="125"/>
      <c r="AH1131" s="125"/>
      <c r="AI1131" s="125"/>
      <c r="AJ1131" s="125"/>
      <c r="AK1131" s="125"/>
      <c r="AL1131" s="125"/>
      <c r="AM1131" s="125"/>
      <c r="AP1131" s="86"/>
      <c r="AQ1131" s="86"/>
      <c r="AR1131" s="86"/>
      <c r="AS1131" s="86"/>
      <c r="AT1131" s="86"/>
      <c r="AU1131" s="86"/>
      <c r="AV1131" s="86"/>
      <c r="AW1131" s="86"/>
      <c r="AX1131" s="86"/>
      <c r="AY1131" s="86"/>
      <c r="AZ1131" s="86"/>
      <c r="BA1131" s="86"/>
      <c r="BB1131" s="86"/>
      <c r="BC1131" s="86"/>
      <c r="BD1131" s="86"/>
      <c r="BE1131" s="86"/>
      <c r="BF1131" s="86"/>
      <c r="BG1131" s="86"/>
    </row>
    <row r="1132" spans="1:59" s="88" customFormat="1" x14ac:dyDescent="0.2">
      <c r="A1132" s="125"/>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6"/>
      <c r="AC1132" s="126"/>
      <c r="AD1132" s="126"/>
      <c r="AE1132" s="125"/>
      <c r="AF1132" s="125"/>
      <c r="AG1132" s="125"/>
      <c r="AH1132" s="125"/>
      <c r="AI1132" s="125"/>
      <c r="AJ1132" s="125"/>
      <c r="AK1132" s="125"/>
      <c r="AL1132" s="125"/>
      <c r="AM1132" s="125"/>
      <c r="AP1132" s="86"/>
      <c r="AQ1132" s="86"/>
      <c r="AR1132" s="86"/>
      <c r="AS1132" s="86"/>
      <c r="AT1132" s="86"/>
      <c r="AU1132" s="86"/>
      <c r="AV1132" s="86"/>
      <c r="AW1132" s="86"/>
      <c r="AX1132" s="86"/>
      <c r="AY1132" s="86"/>
      <c r="AZ1132" s="86"/>
      <c r="BA1132" s="86"/>
      <c r="BB1132" s="86"/>
      <c r="BC1132" s="86"/>
      <c r="BD1132" s="86"/>
      <c r="BE1132" s="86"/>
      <c r="BF1132" s="86"/>
      <c r="BG1132" s="86"/>
    </row>
    <row r="1133" spans="1:59" s="88" customFormat="1" x14ac:dyDescent="0.2">
      <c r="A1133" s="125"/>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6"/>
      <c r="AC1133" s="126"/>
      <c r="AD1133" s="126"/>
      <c r="AE1133" s="125"/>
      <c r="AF1133" s="125"/>
      <c r="AG1133" s="125"/>
      <c r="AH1133" s="125"/>
      <c r="AI1133" s="125"/>
      <c r="AJ1133" s="125"/>
      <c r="AK1133" s="125"/>
      <c r="AL1133" s="125"/>
      <c r="AM1133" s="125"/>
      <c r="AP1133" s="86"/>
      <c r="AQ1133" s="86"/>
      <c r="AR1133" s="86"/>
      <c r="AS1133" s="86"/>
      <c r="AT1133" s="86"/>
      <c r="AU1133" s="86"/>
      <c r="AV1133" s="86"/>
      <c r="AW1133" s="86"/>
      <c r="AX1133" s="86"/>
      <c r="AY1133" s="86"/>
      <c r="AZ1133" s="86"/>
      <c r="BA1133" s="86"/>
      <c r="BB1133" s="86"/>
      <c r="BC1133" s="86"/>
      <c r="BD1133" s="86"/>
      <c r="BE1133" s="86"/>
      <c r="BF1133" s="86"/>
      <c r="BG1133" s="86"/>
    </row>
    <row r="1134" spans="1:59" s="88" customFormat="1" x14ac:dyDescent="0.2">
      <c r="A1134" s="125"/>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6"/>
      <c r="AC1134" s="126"/>
      <c r="AD1134" s="126"/>
      <c r="AE1134" s="125"/>
      <c r="AF1134" s="125"/>
      <c r="AG1134" s="125"/>
      <c r="AH1134" s="125"/>
      <c r="AI1134" s="125"/>
      <c r="AJ1134" s="125"/>
      <c r="AK1134" s="125"/>
      <c r="AL1134" s="125"/>
      <c r="AM1134" s="125"/>
      <c r="AP1134" s="86"/>
      <c r="AQ1134" s="86"/>
      <c r="AR1134" s="86"/>
      <c r="AS1134" s="86"/>
      <c r="AT1134" s="86"/>
      <c r="AU1134" s="86"/>
      <c r="AV1134" s="86"/>
      <c r="AW1134" s="86"/>
      <c r="AX1134" s="86"/>
      <c r="AY1134" s="86"/>
      <c r="AZ1134" s="86"/>
      <c r="BA1134" s="86"/>
      <c r="BB1134" s="86"/>
      <c r="BC1134" s="86"/>
      <c r="BD1134" s="86"/>
      <c r="BE1134" s="86"/>
      <c r="BF1134" s="86"/>
      <c r="BG1134" s="86"/>
    </row>
    <row r="1135" spans="1:59" s="88" customFormat="1" x14ac:dyDescent="0.2">
      <c r="A1135" s="125"/>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6"/>
      <c r="AC1135" s="126"/>
      <c r="AD1135" s="126"/>
      <c r="AE1135" s="125"/>
      <c r="AF1135" s="125"/>
      <c r="AG1135" s="125"/>
      <c r="AH1135" s="125"/>
      <c r="AI1135" s="125"/>
      <c r="AJ1135" s="125"/>
      <c r="AK1135" s="125"/>
      <c r="AL1135" s="125"/>
      <c r="AM1135" s="125"/>
      <c r="AP1135" s="86"/>
      <c r="AQ1135" s="86"/>
      <c r="AR1135" s="86"/>
      <c r="AS1135" s="86"/>
      <c r="AT1135" s="86"/>
      <c r="AU1135" s="86"/>
      <c r="AV1135" s="86"/>
      <c r="AW1135" s="86"/>
      <c r="AX1135" s="86"/>
      <c r="AY1135" s="86"/>
      <c r="AZ1135" s="86"/>
      <c r="BA1135" s="86"/>
      <c r="BB1135" s="86"/>
      <c r="BC1135" s="86"/>
      <c r="BD1135" s="86"/>
      <c r="BE1135" s="86"/>
      <c r="BF1135" s="86"/>
      <c r="BG1135" s="86"/>
    </row>
    <row r="1136" spans="1:59" s="88" customFormat="1" x14ac:dyDescent="0.2">
      <c r="A1136" s="125"/>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6"/>
      <c r="AC1136" s="126"/>
      <c r="AD1136" s="126"/>
      <c r="AE1136" s="125"/>
      <c r="AF1136" s="125"/>
      <c r="AG1136" s="125"/>
      <c r="AH1136" s="125"/>
      <c r="AI1136" s="125"/>
      <c r="AJ1136" s="125"/>
      <c r="AK1136" s="125"/>
      <c r="AL1136" s="125"/>
      <c r="AM1136" s="125"/>
      <c r="AP1136" s="86"/>
      <c r="AQ1136" s="86"/>
      <c r="AR1136" s="86"/>
      <c r="AS1136" s="86"/>
      <c r="AT1136" s="86"/>
      <c r="AU1136" s="86"/>
      <c r="AV1136" s="86"/>
      <c r="AW1136" s="86"/>
      <c r="AX1136" s="86"/>
      <c r="AY1136" s="86"/>
      <c r="AZ1136" s="86"/>
      <c r="BA1136" s="86"/>
      <c r="BB1136" s="86"/>
      <c r="BC1136" s="86"/>
      <c r="BD1136" s="86"/>
      <c r="BE1136" s="86"/>
      <c r="BF1136" s="86"/>
      <c r="BG1136" s="86"/>
    </row>
    <row r="1137" spans="1:59" s="88" customFormat="1" x14ac:dyDescent="0.2">
      <c r="A1137" s="125"/>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6"/>
      <c r="AC1137" s="126"/>
      <c r="AD1137" s="126"/>
      <c r="AE1137" s="125"/>
      <c r="AF1137" s="125"/>
      <c r="AG1137" s="125"/>
      <c r="AH1137" s="125"/>
      <c r="AI1137" s="125"/>
      <c r="AJ1137" s="125"/>
      <c r="AK1137" s="125"/>
      <c r="AL1137" s="125"/>
      <c r="AM1137" s="125"/>
      <c r="AP1137" s="86"/>
      <c r="AQ1137" s="86"/>
      <c r="AR1137" s="86"/>
      <c r="AS1137" s="86"/>
      <c r="AT1137" s="86"/>
      <c r="AU1137" s="86"/>
      <c r="AV1137" s="86"/>
      <c r="AW1137" s="86"/>
      <c r="AX1137" s="86"/>
      <c r="AY1137" s="86"/>
      <c r="AZ1137" s="86"/>
      <c r="BA1137" s="86"/>
      <c r="BB1137" s="86"/>
      <c r="BC1137" s="86"/>
      <c r="BD1137" s="86"/>
      <c r="BE1137" s="86"/>
      <c r="BF1137" s="86"/>
      <c r="BG1137" s="86"/>
    </row>
    <row r="1138" spans="1:59" s="88" customFormat="1" x14ac:dyDescent="0.2">
      <c r="A1138" s="125"/>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6"/>
      <c r="AC1138" s="126"/>
      <c r="AD1138" s="126"/>
      <c r="AE1138" s="125"/>
      <c r="AF1138" s="125"/>
      <c r="AG1138" s="125"/>
      <c r="AH1138" s="125"/>
      <c r="AI1138" s="125"/>
      <c r="AJ1138" s="125"/>
      <c r="AK1138" s="125"/>
      <c r="AL1138" s="125"/>
      <c r="AM1138" s="125"/>
      <c r="AP1138" s="86"/>
      <c r="AQ1138" s="86"/>
      <c r="AR1138" s="86"/>
      <c r="AS1138" s="86"/>
      <c r="AT1138" s="86"/>
      <c r="AU1138" s="86"/>
      <c r="AV1138" s="86"/>
      <c r="AW1138" s="86"/>
      <c r="AX1138" s="86"/>
      <c r="AY1138" s="86"/>
      <c r="AZ1138" s="86"/>
      <c r="BA1138" s="86"/>
      <c r="BB1138" s="86"/>
      <c r="BC1138" s="86"/>
      <c r="BD1138" s="86"/>
      <c r="BE1138" s="86"/>
      <c r="BF1138" s="86"/>
      <c r="BG1138" s="86"/>
    </row>
    <row r="1139" spans="1:59" s="88" customFormat="1" x14ac:dyDescent="0.2">
      <c r="A1139" s="125"/>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6"/>
      <c r="AC1139" s="126"/>
      <c r="AD1139" s="126"/>
      <c r="AE1139" s="125"/>
      <c r="AF1139" s="125"/>
      <c r="AG1139" s="125"/>
      <c r="AH1139" s="125"/>
      <c r="AI1139" s="125"/>
      <c r="AJ1139" s="125"/>
      <c r="AK1139" s="125"/>
      <c r="AL1139" s="125"/>
      <c r="AM1139" s="125"/>
      <c r="AP1139" s="86"/>
      <c r="AQ1139" s="86"/>
      <c r="AR1139" s="86"/>
      <c r="AS1139" s="86"/>
      <c r="AT1139" s="86"/>
      <c r="AU1139" s="86"/>
      <c r="AV1139" s="86"/>
      <c r="AW1139" s="86"/>
      <c r="AX1139" s="86"/>
      <c r="AY1139" s="86"/>
      <c r="AZ1139" s="86"/>
      <c r="BA1139" s="86"/>
      <c r="BB1139" s="86"/>
      <c r="BC1139" s="86"/>
      <c r="BD1139" s="86"/>
      <c r="BE1139" s="86"/>
      <c r="BF1139" s="86"/>
      <c r="BG1139" s="86"/>
    </row>
    <row r="1140" spans="1:59" s="88" customFormat="1" x14ac:dyDescent="0.2">
      <c r="A1140" s="125"/>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6"/>
      <c r="AC1140" s="126"/>
      <c r="AD1140" s="126"/>
      <c r="AE1140" s="125"/>
      <c r="AF1140" s="125"/>
      <c r="AG1140" s="125"/>
      <c r="AH1140" s="125"/>
      <c r="AI1140" s="125"/>
      <c r="AJ1140" s="125"/>
      <c r="AK1140" s="125"/>
      <c r="AL1140" s="125"/>
      <c r="AM1140" s="125"/>
      <c r="AP1140" s="86"/>
      <c r="AQ1140" s="86"/>
      <c r="AR1140" s="86"/>
      <c r="AS1140" s="86"/>
      <c r="AT1140" s="86"/>
      <c r="AU1140" s="86"/>
      <c r="AV1140" s="86"/>
      <c r="AW1140" s="86"/>
      <c r="AX1140" s="86"/>
      <c r="AY1140" s="86"/>
      <c r="AZ1140" s="86"/>
      <c r="BA1140" s="86"/>
      <c r="BB1140" s="86"/>
      <c r="BC1140" s="86"/>
      <c r="BD1140" s="86"/>
      <c r="BE1140" s="86"/>
      <c r="BF1140" s="86"/>
      <c r="BG1140" s="86"/>
    </row>
    <row r="1141" spans="1:59" s="88" customFormat="1" x14ac:dyDescent="0.2">
      <c r="A1141" s="125"/>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6"/>
      <c r="AC1141" s="126"/>
      <c r="AD1141" s="126"/>
      <c r="AE1141" s="125"/>
      <c r="AF1141" s="125"/>
      <c r="AG1141" s="125"/>
      <c r="AH1141" s="125"/>
      <c r="AI1141" s="125"/>
      <c r="AJ1141" s="125"/>
      <c r="AK1141" s="125"/>
      <c r="AL1141" s="125"/>
      <c r="AM1141" s="125"/>
      <c r="AP1141" s="86"/>
      <c r="AQ1141" s="86"/>
      <c r="AR1141" s="86"/>
      <c r="AS1141" s="86"/>
      <c r="AT1141" s="86"/>
      <c r="AU1141" s="86"/>
      <c r="AV1141" s="86"/>
      <c r="AW1141" s="86"/>
      <c r="AX1141" s="86"/>
      <c r="AY1141" s="86"/>
      <c r="AZ1141" s="86"/>
      <c r="BA1141" s="86"/>
      <c r="BB1141" s="86"/>
      <c r="BC1141" s="86"/>
      <c r="BD1141" s="86"/>
      <c r="BE1141" s="86"/>
      <c r="BF1141" s="86"/>
      <c r="BG1141" s="86"/>
    </row>
    <row r="1142" spans="1:59" s="88" customFormat="1" x14ac:dyDescent="0.2">
      <c r="A1142" s="125"/>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6"/>
      <c r="AC1142" s="126"/>
      <c r="AD1142" s="126"/>
      <c r="AE1142" s="125"/>
      <c r="AF1142" s="125"/>
      <c r="AG1142" s="125"/>
      <c r="AH1142" s="125"/>
      <c r="AI1142" s="125"/>
      <c r="AJ1142" s="125"/>
      <c r="AK1142" s="125"/>
      <c r="AL1142" s="125"/>
      <c r="AM1142" s="125"/>
      <c r="AP1142" s="86"/>
      <c r="AQ1142" s="86"/>
      <c r="AR1142" s="86"/>
      <c r="AS1142" s="86"/>
      <c r="AT1142" s="86"/>
      <c r="AU1142" s="86"/>
      <c r="AV1142" s="86"/>
      <c r="AW1142" s="86"/>
      <c r="AX1142" s="86"/>
      <c r="AY1142" s="86"/>
      <c r="AZ1142" s="86"/>
      <c r="BA1142" s="86"/>
      <c r="BB1142" s="86"/>
      <c r="BC1142" s="86"/>
      <c r="BD1142" s="86"/>
      <c r="BE1142" s="86"/>
      <c r="BF1142" s="86"/>
      <c r="BG1142" s="86"/>
    </row>
    <row r="1143" spans="1:59" s="88" customFormat="1" x14ac:dyDescent="0.2">
      <c r="A1143" s="125"/>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6"/>
      <c r="AC1143" s="126"/>
      <c r="AD1143" s="126"/>
      <c r="AE1143" s="125"/>
      <c r="AF1143" s="125"/>
      <c r="AG1143" s="125"/>
      <c r="AH1143" s="125"/>
      <c r="AI1143" s="125"/>
      <c r="AJ1143" s="125"/>
      <c r="AK1143" s="125"/>
      <c r="AL1143" s="125"/>
      <c r="AM1143" s="125"/>
      <c r="AP1143" s="86"/>
      <c r="AQ1143" s="86"/>
      <c r="AR1143" s="86"/>
      <c r="AS1143" s="86"/>
      <c r="AT1143" s="86"/>
      <c r="AU1143" s="86"/>
      <c r="AV1143" s="86"/>
      <c r="AW1143" s="86"/>
      <c r="AX1143" s="86"/>
      <c r="AY1143" s="86"/>
      <c r="AZ1143" s="86"/>
      <c r="BA1143" s="86"/>
      <c r="BB1143" s="86"/>
      <c r="BC1143" s="86"/>
      <c r="BD1143" s="86"/>
      <c r="BE1143" s="86"/>
      <c r="BF1143" s="86"/>
      <c r="BG1143" s="86"/>
    </row>
    <row r="1144" spans="1:59" s="88" customFormat="1" x14ac:dyDescent="0.2">
      <c r="A1144" s="125"/>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6"/>
      <c r="AC1144" s="126"/>
      <c r="AD1144" s="126"/>
      <c r="AE1144" s="125"/>
      <c r="AF1144" s="125"/>
      <c r="AG1144" s="125"/>
      <c r="AH1144" s="125"/>
      <c r="AI1144" s="125"/>
      <c r="AJ1144" s="125"/>
      <c r="AK1144" s="125"/>
      <c r="AL1144" s="125"/>
      <c r="AM1144" s="125"/>
      <c r="AP1144" s="86"/>
      <c r="AQ1144" s="86"/>
      <c r="AR1144" s="86"/>
      <c r="AS1144" s="86"/>
      <c r="AT1144" s="86"/>
      <c r="AU1144" s="86"/>
      <c r="AV1144" s="86"/>
      <c r="AW1144" s="86"/>
      <c r="AX1144" s="86"/>
      <c r="AY1144" s="86"/>
      <c r="AZ1144" s="86"/>
      <c r="BA1144" s="86"/>
      <c r="BB1144" s="86"/>
      <c r="BC1144" s="86"/>
      <c r="BD1144" s="86"/>
      <c r="BE1144" s="86"/>
      <c r="BF1144" s="86"/>
      <c r="BG1144" s="86"/>
    </row>
    <row r="1145" spans="1:59" s="88" customFormat="1" x14ac:dyDescent="0.2">
      <c r="A1145" s="125"/>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6"/>
      <c r="AC1145" s="126"/>
      <c r="AD1145" s="126"/>
      <c r="AE1145" s="125"/>
      <c r="AF1145" s="125"/>
      <c r="AG1145" s="125"/>
      <c r="AH1145" s="125"/>
      <c r="AI1145" s="125"/>
      <c r="AJ1145" s="125"/>
      <c r="AK1145" s="125"/>
      <c r="AL1145" s="125"/>
      <c r="AM1145" s="125"/>
      <c r="AP1145" s="86"/>
      <c r="AQ1145" s="86"/>
      <c r="AR1145" s="86"/>
      <c r="AS1145" s="86"/>
      <c r="AT1145" s="86"/>
      <c r="AU1145" s="86"/>
      <c r="AV1145" s="86"/>
      <c r="AW1145" s="86"/>
      <c r="AX1145" s="86"/>
      <c r="AY1145" s="86"/>
      <c r="AZ1145" s="86"/>
      <c r="BA1145" s="86"/>
      <c r="BB1145" s="86"/>
      <c r="BC1145" s="86"/>
      <c r="BD1145" s="86"/>
      <c r="BE1145" s="86"/>
      <c r="BF1145" s="86"/>
      <c r="BG1145" s="86"/>
    </row>
    <row r="1146" spans="1:59" s="88" customFormat="1" x14ac:dyDescent="0.2">
      <c r="A1146" s="125"/>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6"/>
      <c r="AC1146" s="126"/>
      <c r="AD1146" s="126"/>
      <c r="AE1146" s="125"/>
      <c r="AF1146" s="125"/>
      <c r="AG1146" s="125"/>
      <c r="AH1146" s="125"/>
      <c r="AI1146" s="125"/>
      <c r="AJ1146" s="125"/>
      <c r="AK1146" s="125"/>
      <c r="AL1146" s="125"/>
      <c r="AM1146" s="125"/>
      <c r="AP1146" s="86"/>
      <c r="AQ1146" s="86"/>
      <c r="AR1146" s="86"/>
      <c r="AS1146" s="86"/>
      <c r="AT1146" s="86"/>
      <c r="AU1146" s="86"/>
      <c r="AV1146" s="86"/>
      <c r="AW1146" s="86"/>
      <c r="AX1146" s="86"/>
      <c r="AY1146" s="86"/>
      <c r="AZ1146" s="86"/>
      <c r="BA1146" s="86"/>
      <c r="BB1146" s="86"/>
      <c r="BC1146" s="86"/>
      <c r="BD1146" s="86"/>
      <c r="BE1146" s="86"/>
      <c r="BF1146" s="86"/>
      <c r="BG1146" s="86"/>
    </row>
    <row r="1147" spans="1:59" s="88" customFormat="1" x14ac:dyDescent="0.2">
      <c r="A1147" s="125"/>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6"/>
      <c r="AC1147" s="126"/>
      <c r="AD1147" s="126"/>
      <c r="AE1147" s="125"/>
      <c r="AF1147" s="125"/>
      <c r="AG1147" s="125"/>
      <c r="AH1147" s="125"/>
      <c r="AI1147" s="125"/>
      <c r="AJ1147" s="125"/>
      <c r="AK1147" s="125"/>
      <c r="AL1147" s="125"/>
      <c r="AM1147" s="125"/>
      <c r="AP1147" s="86"/>
      <c r="AQ1147" s="86"/>
      <c r="AR1147" s="86"/>
      <c r="AS1147" s="86"/>
      <c r="AT1147" s="86"/>
      <c r="AU1147" s="86"/>
      <c r="AV1147" s="86"/>
      <c r="AW1147" s="86"/>
      <c r="AX1147" s="86"/>
      <c r="AY1147" s="86"/>
      <c r="AZ1147" s="86"/>
      <c r="BA1147" s="86"/>
      <c r="BB1147" s="86"/>
      <c r="BC1147" s="86"/>
      <c r="BD1147" s="86"/>
      <c r="BE1147" s="86"/>
      <c r="BF1147" s="86"/>
      <c r="BG1147" s="86"/>
    </row>
    <row r="1148" spans="1:59" s="88" customFormat="1" x14ac:dyDescent="0.2">
      <c r="A1148" s="125"/>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6"/>
      <c r="AC1148" s="126"/>
      <c r="AD1148" s="126"/>
      <c r="AE1148" s="125"/>
      <c r="AF1148" s="125"/>
      <c r="AG1148" s="125"/>
      <c r="AH1148" s="125"/>
      <c r="AI1148" s="125"/>
      <c r="AJ1148" s="125"/>
      <c r="AK1148" s="125"/>
      <c r="AL1148" s="125"/>
      <c r="AM1148" s="125"/>
      <c r="AP1148" s="86"/>
      <c r="AQ1148" s="86"/>
      <c r="AR1148" s="86"/>
      <c r="AS1148" s="86"/>
      <c r="AT1148" s="86"/>
      <c r="AU1148" s="86"/>
      <c r="AV1148" s="86"/>
      <c r="AW1148" s="86"/>
      <c r="AX1148" s="86"/>
      <c r="AY1148" s="86"/>
      <c r="AZ1148" s="86"/>
      <c r="BA1148" s="86"/>
      <c r="BB1148" s="86"/>
      <c r="BC1148" s="86"/>
      <c r="BD1148" s="86"/>
      <c r="BE1148" s="86"/>
      <c r="BF1148" s="86"/>
      <c r="BG1148" s="86"/>
    </row>
    <row r="1149" spans="1:59" s="88" customFormat="1" x14ac:dyDescent="0.2">
      <c r="A1149" s="125"/>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6"/>
      <c r="AC1149" s="126"/>
      <c r="AD1149" s="126"/>
      <c r="AE1149" s="125"/>
      <c r="AF1149" s="125"/>
      <c r="AG1149" s="125"/>
      <c r="AH1149" s="125"/>
      <c r="AI1149" s="125"/>
      <c r="AJ1149" s="125"/>
      <c r="AK1149" s="125"/>
      <c r="AL1149" s="125"/>
      <c r="AM1149" s="125"/>
      <c r="AP1149" s="86"/>
      <c r="AQ1149" s="86"/>
      <c r="AR1149" s="86"/>
      <c r="AS1149" s="86"/>
      <c r="AT1149" s="86"/>
      <c r="AU1149" s="86"/>
      <c r="AV1149" s="86"/>
      <c r="AW1149" s="86"/>
      <c r="AX1149" s="86"/>
      <c r="AY1149" s="86"/>
      <c r="AZ1149" s="86"/>
      <c r="BA1149" s="86"/>
      <c r="BB1149" s="86"/>
      <c r="BC1149" s="86"/>
      <c r="BD1149" s="86"/>
      <c r="BE1149" s="86"/>
      <c r="BF1149" s="86"/>
      <c r="BG1149" s="86"/>
    </row>
    <row r="1150" spans="1:59" s="88" customFormat="1" x14ac:dyDescent="0.2">
      <c r="A1150" s="125"/>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6"/>
      <c r="AC1150" s="126"/>
      <c r="AD1150" s="126"/>
      <c r="AE1150" s="125"/>
      <c r="AF1150" s="125"/>
      <c r="AG1150" s="125"/>
      <c r="AH1150" s="125"/>
      <c r="AI1150" s="125"/>
      <c r="AJ1150" s="125"/>
      <c r="AK1150" s="125"/>
      <c r="AL1150" s="125"/>
      <c r="AM1150" s="125"/>
      <c r="AP1150" s="86"/>
      <c r="AQ1150" s="86"/>
      <c r="AR1150" s="86"/>
      <c r="AS1150" s="86"/>
      <c r="AT1150" s="86"/>
      <c r="AU1150" s="86"/>
      <c r="AV1150" s="86"/>
      <c r="AW1150" s="86"/>
      <c r="AX1150" s="86"/>
      <c r="AY1150" s="86"/>
      <c r="AZ1150" s="86"/>
      <c r="BA1150" s="86"/>
      <c r="BB1150" s="86"/>
      <c r="BC1150" s="86"/>
      <c r="BD1150" s="86"/>
      <c r="BE1150" s="86"/>
      <c r="BF1150" s="86"/>
      <c r="BG1150" s="86"/>
    </row>
    <row r="1151" spans="1:59" s="88" customFormat="1" x14ac:dyDescent="0.2">
      <c r="A1151" s="125"/>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6"/>
      <c r="AC1151" s="126"/>
      <c r="AD1151" s="126"/>
      <c r="AE1151" s="125"/>
      <c r="AF1151" s="125"/>
      <c r="AG1151" s="125"/>
      <c r="AH1151" s="125"/>
      <c r="AI1151" s="125"/>
      <c r="AJ1151" s="125"/>
      <c r="AK1151" s="125"/>
      <c r="AL1151" s="125"/>
      <c r="AM1151" s="125"/>
      <c r="AP1151" s="86"/>
      <c r="AQ1151" s="86"/>
      <c r="AR1151" s="86"/>
      <c r="AS1151" s="86"/>
      <c r="AT1151" s="86"/>
      <c r="AU1151" s="86"/>
      <c r="AV1151" s="86"/>
      <c r="AW1151" s="86"/>
      <c r="AX1151" s="86"/>
      <c r="AY1151" s="86"/>
      <c r="AZ1151" s="86"/>
      <c r="BA1151" s="86"/>
      <c r="BB1151" s="86"/>
      <c r="BC1151" s="86"/>
      <c r="BD1151" s="86"/>
      <c r="BE1151" s="86"/>
      <c r="BF1151" s="86"/>
      <c r="BG1151" s="86"/>
    </row>
    <row r="1152" spans="1:59" s="88" customFormat="1" x14ac:dyDescent="0.2">
      <c r="A1152" s="125"/>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6"/>
      <c r="AC1152" s="126"/>
      <c r="AD1152" s="126"/>
      <c r="AE1152" s="125"/>
      <c r="AF1152" s="125"/>
      <c r="AG1152" s="125"/>
      <c r="AH1152" s="125"/>
      <c r="AI1152" s="125"/>
      <c r="AJ1152" s="125"/>
      <c r="AK1152" s="125"/>
      <c r="AL1152" s="125"/>
      <c r="AM1152" s="125"/>
      <c r="AP1152" s="86"/>
      <c r="AQ1152" s="86"/>
      <c r="AR1152" s="86"/>
      <c r="AS1152" s="86"/>
      <c r="AT1152" s="86"/>
      <c r="AU1152" s="86"/>
      <c r="AV1152" s="86"/>
      <c r="AW1152" s="86"/>
      <c r="AX1152" s="86"/>
      <c r="AY1152" s="86"/>
      <c r="AZ1152" s="86"/>
      <c r="BA1152" s="86"/>
      <c r="BB1152" s="86"/>
      <c r="BC1152" s="86"/>
      <c r="BD1152" s="86"/>
      <c r="BE1152" s="86"/>
      <c r="BF1152" s="86"/>
      <c r="BG1152" s="86"/>
    </row>
    <row r="1153" spans="1:59" s="88" customFormat="1" x14ac:dyDescent="0.2">
      <c r="A1153" s="125"/>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6"/>
      <c r="AC1153" s="126"/>
      <c r="AD1153" s="126"/>
      <c r="AE1153" s="125"/>
      <c r="AF1153" s="125"/>
      <c r="AG1153" s="125"/>
      <c r="AH1153" s="125"/>
      <c r="AI1153" s="125"/>
      <c r="AJ1153" s="125"/>
      <c r="AK1153" s="125"/>
      <c r="AL1153" s="125"/>
      <c r="AM1153" s="125"/>
      <c r="AP1153" s="86"/>
      <c r="AQ1153" s="86"/>
      <c r="AR1153" s="86"/>
      <c r="AS1153" s="86"/>
      <c r="AT1153" s="86"/>
      <c r="AU1153" s="86"/>
      <c r="AV1153" s="86"/>
      <c r="AW1153" s="86"/>
      <c r="AX1153" s="86"/>
      <c r="AY1153" s="86"/>
      <c r="AZ1153" s="86"/>
      <c r="BA1153" s="86"/>
      <c r="BB1153" s="86"/>
      <c r="BC1153" s="86"/>
      <c r="BD1153" s="86"/>
      <c r="BE1153" s="86"/>
      <c r="BF1153" s="86"/>
      <c r="BG1153" s="86"/>
    </row>
    <row r="1154" spans="1:59" s="88" customFormat="1" x14ac:dyDescent="0.2">
      <c r="A1154" s="125"/>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6"/>
      <c r="AC1154" s="126"/>
      <c r="AD1154" s="126"/>
      <c r="AE1154" s="125"/>
      <c r="AF1154" s="125"/>
      <c r="AG1154" s="125"/>
      <c r="AH1154" s="125"/>
      <c r="AI1154" s="125"/>
      <c r="AJ1154" s="125"/>
      <c r="AK1154" s="125"/>
      <c r="AL1154" s="125"/>
      <c r="AM1154" s="125"/>
      <c r="AP1154" s="86"/>
      <c r="AQ1154" s="86"/>
      <c r="AR1154" s="86"/>
      <c r="AS1154" s="86"/>
      <c r="AT1154" s="86"/>
      <c r="AU1154" s="86"/>
      <c r="AV1154" s="86"/>
      <c r="AW1154" s="86"/>
      <c r="AX1154" s="86"/>
      <c r="AY1154" s="86"/>
      <c r="AZ1154" s="86"/>
      <c r="BA1154" s="86"/>
      <c r="BB1154" s="86"/>
      <c r="BC1154" s="86"/>
      <c r="BD1154" s="86"/>
      <c r="BE1154" s="86"/>
      <c r="BF1154" s="86"/>
      <c r="BG1154" s="86"/>
    </row>
    <row r="1155" spans="1:59" s="88" customFormat="1" x14ac:dyDescent="0.2">
      <c r="A1155" s="125"/>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6"/>
      <c r="AC1155" s="126"/>
      <c r="AD1155" s="126"/>
      <c r="AE1155" s="125"/>
      <c r="AF1155" s="125"/>
      <c r="AG1155" s="125"/>
      <c r="AH1155" s="125"/>
      <c r="AI1155" s="125"/>
      <c r="AJ1155" s="125"/>
      <c r="AK1155" s="125"/>
      <c r="AL1155" s="125"/>
      <c r="AM1155" s="125"/>
      <c r="AP1155" s="86"/>
      <c r="AQ1155" s="86"/>
      <c r="AR1155" s="86"/>
      <c r="AS1155" s="86"/>
      <c r="AT1155" s="86"/>
      <c r="AU1155" s="86"/>
      <c r="AV1155" s="86"/>
      <c r="AW1155" s="86"/>
      <c r="AX1155" s="86"/>
      <c r="AY1155" s="86"/>
      <c r="AZ1155" s="86"/>
      <c r="BA1155" s="86"/>
      <c r="BB1155" s="86"/>
      <c r="BC1155" s="86"/>
      <c r="BD1155" s="86"/>
      <c r="BE1155" s="86"/>
      <c r="BF1155" s="86"/>
      <c r="BG1155" s="86"/>
    </row>
    <row r="1156" spans="1:59" s="88" customFormat="1" x14ac:dyDescent="0.2">
      <c r="A1156" s="125"/>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6"/>
      <c r="AC1156" s="126"/>
      <c r="AD1156" s="126"/>
      <c r="AE1156" s="125"/>
      <c r="AF1156" s="125"/>
      <c r="AG1156" s="125"/>
      <c r="AH1156" s="125"/>
      <c r="AI1156" s="125"/>
      <c r="AJ1156" s="125"/>
      <c r="AK1156" s="125"/>
      <c r="AL1156" s="125"/>
      <c r="AM1156" s="125"/>
      <c r="AP1156" s="86"/>
      <c r="AQ1156" s="86"/>
      <c r="AR1156" s="86"/>
      <c r="AS1156" s="86"/>
      <c r="AT1156" s="86"/>
      <c r="AU1156" s="86"/>
      <c r="AV1156" s="86"/>
      <c r="AW1156" s="86"/>
      <c r="AX1156" s="86"/>
      <c r="AY1156" s="86"/>
      <c r="AZ1156" s="86"/>
      <c r="BA1156" s="86"/>
      <c r="BB1156" s="86"/>
      <c r="BC1156" s="86"/>
      <c r="BD1156" s="86"/>
      <c r="BE1156" s="86"/>
      <c r="BF1156" s="86"/>
      <c r="BG1156" s="86"/>
    </row>
    <row r="1157" spans="1:59" s="88" customFormat="1" x14ac:dyDescent="0.2">
      <c r="A1157" s="125"/>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6"/>
      <c r="AC1157" s="126"/>
      <c r="AD1157" s="126"/>
      <c r="AE1157" s="125"/>
      <c r="AF1157" s="125"/>
      <c r="AG1157" s="125"/>
      <c r="AH1157" s="125"/>
      <c r="AI1157" s="125"/>
      <c r="AJ1157" s="125"/>
      <c r="AK1157" s="125"/>
      <c r="AL1157" s="125"/>
      <c r="AM1157" s="125"/>
      <c r="AP1157" s="86"/>
      <c r="AQ1157" s="86"/>
      <c r="AR1157" s="86"/>
      <c r="AS1157" s="86"/>
      <c r="AT1157" s="86"/>
      <c r="AU1157" s="86"/>
      <c r="AV1157" s="86"/>
      <c r="AW1157" s="86"/>
      <c r="AX1157" s="86"/>
      <c r="AY1157" s="86"/>
      <c r="AZ1157" s="86"/>
      <c r="BA1157" s="86"/>
      <c r="BB1157" s="86"/>
      <c r="BC1157" s="86"/>
      <c r="BD1157" s="86"/>
      <c r="BE1157" s="86"/>
      <c r="BF1157" s="86"/>
      <c r="BG1157" s="86"/>
    </row>
    <row r="1158" spans="1:59" s="88" customFormat="1" x14ac:dyDescent="0.2">
      <c r="A1158" s="125"/>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6"/>
      <c r="AC1158" s="126"/>
      <c r="AD1158" s="126"/>
      <c r="AE1158" s="125"/>
      <c r="AF1158" s="125"/>
      <c r="AG1158" s="125"/>
      <c r="AH1158" s="125"/>
      <c r="AI1158" s="125"/>
      <c r="AJ1158" s="125"/>
      <c r="AK1158" s="125"/>
      <c r="AL1158" s="125"/>
      <c r="AM1158" s="125"/>
      <c r="AP1158" s="86"/>
      <c r="AQ1158" s="86"/>
      <c r="AR1158" s="86"/>
      <c r="AS1158" s="86"/>
      <c r="AT1158" s="86"/>
      <c r="AU1158" s="86"/>
      <c r="AV1158" s="86"/>
      <c r="AW1158" s="86"/>
      <c r="AX1158" s="86"/>
      <c r="AY1158" s="86"/>
      <c r="AZ1158" s="86"/>
      <c r="BA1158" s="86"/>
      <c r="BB1158" s="86"/>
      <c r="BC1158" s="86"/>
      <c r="BD1158" s="86"/>
      <c r="BE1158" s="86"/>
      <c r="BF1158" s="86"/>
      <c r="BG1158" s="86"/>
    </row>
    <row r="1159" spans="1:59" s="88" customFormat="1" x14ac:dyDescent="0.2">
      <c r="A1159" s="125"/>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6"/>
      <c r="AC1159" s="126"/>
      <c r="AD1159" s="126"/>
      <c r="AE1159" s="125"/>
      <c r="AF1159" s="125"/>
      <c r="AG1159" s="125"/>
      <c r="AH1159" s="125"/>
      <c r="AI1159" s="125"/>
      <c r="AJ1159" s="125"/>
      <c r="AK1159" s="125"/>
      <c r="AL1159" s="125"/>
      <c r="AM1159" s="125"/>
      <c r="AP1159" s="86"/>
      <c r="AQ1159" s="86"/>
      <c r="AR1159" s="86"/>
      <c r="AS1159" s="86"/>
      <c r="AT1159" s="86"/>
      <c r="AU1159" s="86"/>
      <c r="AV1159" s="86"/>
      <c r="AW1159" s="86"/>
      <c r="AX1159" s="86"/>
      <c r="AY1159" s="86"/>
      <c r="AZ1159" s="86"/>
      <c r="BA1159" s="86"/>
      <c r="BB1159" s="86"/>
      <c r="BC1159" s="86"/>
      <c r="BD1159" s="86"/>
      <c r="BE1159" s="86"/>
      <c r="BF1159" s="86"/>
      <c r="BG1159" s="86"/>
    </row>
    <row r="1160" spans="1:59" s="88" customFormat="1" x14ac:dyDescent="0.2">
      <c r="A1160" s="125"/>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6"/>
      <c r="AC1160" s="126"/>
      <c r="AD1160" s="126"/>
      <c r="AE1160" s="125"/>
      <c r="AF1160" s="125"/>
      <c r="AG1160" s="125"/>
      <c r="AH1160" s="125"/>
      <c r="AI1160" s="125"/>
      <c r="AJ1160" s="125"/>
      <c r="AK1160" s="125"/>
      <c r="AL1160" s="125"/>
      <c r="AM1160" s="125"/>
      <c r="AP1160" s="86"/>
      <c r="AQ1160" s="86"/>
      <c r="AR1160" s="86"/>
      <c r="AS1160" s="86"/>
      <c r="AT1160" s="86"/>
      <c r="AU1160" s="86"/>
      <c r="AV1160" s="86"/>
      <c r="AW1160" s="86"/>
      <c r="AX1160" s="86"/>
      <c r="AY1160" s="86"/>
      <c r="AZ1160" s="86"/>
      <c r="BA1160" s="86"/>
      <c r="BB1160" s="86"/>
      <c r="BC1160" s="86"/>
      <c r="BD1160" s="86"/>
      <c r="BE1160" s="86"/>
      <c r="BF1160" s="86"/>
      <c r="BG1160" s="86"/>
    </row>
    <row r="1161" spans="1:59" s="88" customFormat="1" x14ac:dyDescent="0.2">
      <c r="A1161" s="125"/>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6"/>
      <c r="AC1161" s="126"/>
      <c r="AD1161" s="126"/>
      <c r="AE1161" s="125"/>
      <c r="AF1161" s="125"/>
      <c r="AG1161" s="125"/>
      <c r="AH1161" s="125"/>
      <c r="AI1161" s="125"/>
      <c r="AJ1161" s="125"/>
      <c r="AK1161" s="125"/>
      <c r="AL1161" s="125"/>
      <c r="AM1161" s="125"/>
      <c r="AP1161" s="86"/>
      <c r="AQ1161" s="86"/>
      <c r="AR1161" s="86"/>
      <c r="AS1161" s="86"/>
      <c r="AT1161" s="86"/>
      <c r="AU1161" s="86"/>
      <c r="AV1161" s="86"/>
      <c r="AW1161" s="86"/>
      <c r="AX1161" s="86"/>
      <c r="AY1161" s="86"/>
      <c r="AZ1161" s="86"/>
      <c r="BA1161" s="86"/>
      <c r="BB1161" s="86"/>
      <c r="BC1161" s="86"/>
      <c r="BD1161" s="86"/>
      <c r="BE1161" s="86"/>
      <c r="BF1161" s="86"/>
      <c r="BG1161" s="86"/>
    </row>
    <row r="1162" spans="1:59" s="88" customFormat="1" x14ac:dyDescent="0.2">
      <c r="A1162" s="125"/>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6"/>
      <c r="AC1162" s="126"/>
      <c r="AD1162" s="126"/>
      <c r="AE1162" s="125"/>
      <c r="AF1162" s="125"/>
      <c r="AG1162" s="125"/>
      <c r="AH1162" s="125"/>
      <c r="AI1162" s="125"/>
      <c r="AJ1162" s="125"/>
      <c r="AK1162" s="125"/>
      <c r="AL1162" s="125"/>
      <c r="AM1162" s="125"/>
      <c r="AP1162" s="86"/>
      <c r="AQ1162" s="86"/>
      <c r="AR1162" s="86"/>
      <c r="AS1162" s="86"/>
      <c r="AT1162" s="86"/>
      <c r="AU1162" s="86"/>
      <c r="AV1162" s="86"/>
      <c r="AW1162" s="86"/>
      <c r="AX1162" s="86"/>
      <c r="AY1162" s="86"/>
      <c r="AZ1162" s="86"/>
      <c r="BA1162" s="86"/>
      <c r="BB1162" s="86"/>
      <c r="BC1162" s="86"/>
      <c r="BD1162" s="86"/>
      <c r="BE1162" s="86"/>
      <c r="BF1162" s="86"/>
      <c r="BG1162" s="86"/>
    </row>
    <row r="1163" spans="1:59" s="88" customFormat="1" x14ac:dyDescent="0.2">
      <c r="A1163" s="125"/>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6"/>
      <c r="AC1163" s="126"/>
      <c r="AD1163" s="126"/>
      <c r="AE1163" s="125"/>
      <c r="AF1163" s="125"/>
      <c r="AG1163" s="125"/>
      <c r="AH1163" s="125"/>
      <c r="AI1163" s="125"/>
      <c r="AJ1163" s="125"/>
      <c r="AK1163" s="125"/>
      <c r="AL1163" s="125"/>
      <c r="AM1163" s="125"/>
      <c r="AP1163" s="86"/>
      <c r="AQ1163" s="86"/>
      <c r="AR1163" s="86"/>
      <c r="AS1163" s="86"/>
      <c r="AT1163" s="86"/>
      <c r="AU1163" s="86"/>
      <c r="AV1163" s="86"/>
      <c r="AW1163" s="86"/>
      <c r="AX1163" s="86"/>
      <c r="AY1163" s="86"/>
      <c r="AZ1163" s="86"/>
      <c r="BA1163" s="86"/>
      <c r="BB1163" s="86"/>
      <c r="BC1163" s="86"/>
      <c r="BD1163" s="86"/>
      <c r="BE1163" s="86"/>
      <c r="BF1163" s="86"/>
      <c r="BG1163" s="86"/>
    </row>
    <row r="1164" spans="1:59" s="88" customFormat="1" x14ac:dyDescent="0.2">
      <c r="A1164" s="125"/>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6"/>
      <c r="AC1164" s="126"/>
      <c r="AD1164" s="126"/>
      <c r="AE1164" s="125"/>
      <c r="AF1164" s="125"/>
      <c r="AG1164" s="125"/>
      <c r="AH1164" s="125"/>
      <c r="AI1164" s="125"/>
      <c r="AJ1164" s="125"/>
      <c r="AK1164" s="125"/>
      <c r="AL1164" s="125"/>
      <c r="AM1164" s="125"/>
      <c r="AP1164" s="86"/>
      <c r="AQ1164" s="86"/>
      <c r="AR1164" s="86"/>
      <c r="AS1164" s="86"/>
      <c r="AT1164" s="86"/>
      <c r="AU1164" s="86"/>
      <c r="AV1164" s="86"/>
      <c r="AW1164" s="86"/>
      <c r="AX1164" s="86"/>
      <c r="AY1164" s="86"/>
      <c r="AZ1164" s="86"/>
      <c r="BA1164" s="86"/>
      <c r="BB1164" s="86"/>
      <c r="BC1164" s="86"/>
      <c r="BD1164" s="86"/>
      <c r="BE1164" s="86"/>
      <c r="BF1164" s="86"/>
      <c r="BG1164" s="86"/>
    </row>
    <row r="1165" spans="1:59" s="88" customFormat="1" x14ac:dyDescent="0.2">
      <c r="A1165" s="125"/>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6"/>
      <c r="AC1165" s="126"/>
      <c r="AD1165" s="126"/>
      <c r="AE1165" s="125"/>
      <c r="AF1165" s="125"/>
      <c r="AG1165" s="125"/>
      <c r="AH1165" s="125"/>
      <c r="AI1165" s="125"/>
      <c r="AJ1165" s="125"/>
      <c r="AK1165" s="125"/>
      <c r="AL1165" s="125"/>
      <c r="AM1165" s="125"/>
      <c r="AP1165" s="86"/>
      <c r="AQ1165" s="86"/>
      <c r="AR1165" s="86"/>
      <c r="AS1165" s="86"/>
      <c r="AT1165" s="86"/>
      <c r="AU1165" s="86"/>
      <c r="AV1165" s="86"/>
      <c r="AW1165" s="86"/>
      <c r="AX1165" s="86"/>
      <c r="AY1165" s="86"/>
      <c r="AZ1165" s="86"/>
      <c r="BA1165" s="86"/>
      <c r="BB1165" s="86"/>
      <c r="BC1165" s="86"/>
      <c r="BD1165" s="86"/>
      <c r="BE1165" s="86"/>
      <c r="BF1165" s="86"/>
      <c r="BG1165" s="86"/>
    </row>
    <row r="1166" spans="1:59" s="88" customFormat="1" x14ac:dyDescent="0.2">
      <c r="A1166" s="125"/>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6"/>
      <c r="AC1166" s="126"/>
      <c r="AD1166" s="126"/>
      <c r="AE1166" s="125"/>
      <c r="AF1166" s="125"/>
      <c r="AG1166" s="125"/>
      <c r="AH1166" s="125"/>
      <c r="AI1166" s="125"/>
      <c r="AJ1166" s="125"/>
      <c r="AK1166" s="125"/>
      <c r="AL1166" s="125"/>
      <c r="AM1166" s="125"/>
      <c r="AP1166" s="86"/>
      <c r="AQ1166" s="86"/>
      <c r="AR1166" s="86"/>
      <c r="AS1166" s="86"/>
      <c r="AT1166" s="86"/>
      <c r="AU1166" s="86"/>
      <c r="AV1166" s="86"/>
      <c r="AW1166" s="86"/>
      <c r="AX1166" s="86"/>
      <c r="AY1166" s="86"/>
      <c r="AZ1166" s="86"/>
      <c r="BA1166" s="86"/>
      <c r="BB1166" s="86"/>
      <c r="BC1166" s="86"/>
      <c r="BD1166" s="86"/>
      <c r="BE1166" s="86"/>
      <c r="BF1166" s="86"/>
      <c r="BG1166" s="86"/>
    </row>
    <row r="1167" spans="1:59" s="88" customFormat="1" x14ac:dyDescent="0.2">
      <c r="A1167" s="125"/>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6"/>
      <c r="AC1167" s="126"/>
      <c r="AD1167" s="126"/>
      <c r="AE1167" s="125"/>
      <c r="AF1167" s="125"/>
      <c r="AG1167" s="125"/>
      <c r="AH1167" s="125"/>
      <c r="AI1167" s="125"/>
      <c r="AJ1167" s="125"/>
      <c r="AK1167" s="125"/>
      <c r="AL1167" s="125"/>
      <c r="AM1167" s="125"/>
      <c r="AP1167" s="86"/>
      <c r="AQ1167" s="86"/>
      <c r="AR1167" s="86"/>
      <c r="AS1167" s="86"/>
      <c r="AT1167" s="86"/>
      <c r="AU1167" s="86"/>
      <c r="AV1167" s="86"/>
      <c r="AW1167" s="86"/>
      <c r="AX1167" s="86"/>
      <c r="AY1167" s="86"/>
      <c r="AZ1167" s="86"/>
      <c r="BA1167" s="86"/>
      <c r="BB1167" s="86"/>
      <c r="BC1167" s="86"/>
      <c r="BD1167" s="86"/>
      <c r="BE1167" s="86"/>
      <c r="BF1167" s="86"/>
      <c r="BG1167" s="86"/>
    </row>
    <row r="1168" spans="1:59" s="88" customFormat="1" x14ac:dyDescent="0.2">
      <c r="A1168" s="125"/>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6"/>
      <c r="AC1168" s="126"/>
      <c r="AD1168" s="126"/>
      <c r="AE1168" s="125"/>
      <c r="AF1168" s="125"/>
      <c r="AG1168" s="125"/>
      <c r="AH1168" s="125"/>
      <c r="AI1168" s="125"/>
      <c r="AJ1168" s="125"/>
      <c r="AK1168" s="125"/>
      <c r="AL1168" s="125"/>
      <c r="AM1168" s="125"/>
      <c r="AP1168" s="86"/>
      <c r="AQ1168" s="86"/>
      <c r="AR1168" s="86"/>
      <c r="AS1168" s="86"/>
      <c r="AT1168" s="86"/>
      <c r="AU1168" s="86"/>
      <c r="AV1168" s="86"/>
      <c r="AW1168" s="86"/>
      <c r="AX1168" s="86"/>
      <c r="AY1168" s="86"/>
      <c r="AZ1168" s="86"/>
      <c r="BA1168" s="86"/>
      <c r="BB1168" s="86"/>
      <c r="BC1168" s="86"/>
      <c r="BD1168" s="86"/>
      <c r="BE1168" s="86"/>
      <c r="BF1168" s="86"/>
      <c r="BG1168" s="86"/>
    </row>
    <row r="1169" spans="1:59" s="88" customFormat="1" x14ac:dyDescent="0.2">
      <c r="A1169" s="125"/>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6"/>
      <c r="AC1169" s="126"/>
      <c r="AD1169" s="126"/>
      <c r="AE1169" s="125"/>
      <c r="AF1169" s="125"/>
      <c r="AG1169" s="125"/>
      <c r="AH1169" s="125"/>
      <c r="AI1169" s="125"/>
      <c r="AJ1169" s="125"/>
      <c r="AK1169" s="125"/>
      <c r="AL1169" s="125"/>
      <c r="AM1169" s="125"/>
      <c r="AP1169" s="86"/>
      <c r="AQ1169" s="86"/>
      <c r="AR1169" s="86"/>
      <c r="AS1169" s="86"/>
      <c r="AT1169" s="86"/>
      <c r="AU1169" s="86"/>
      <c r="AV1169" s="86"/>
      <c r="AW1169" s="86"/>
      <c r="AX1169" s="86"/>
      <c r="AY1169" s="86"/>
      <c r="AZ1169" s="86"/>
      <c r="BA1169" s="86"/>
      <c r="BB1169" s="86"/>
      <c r="BC1169" s="86"/>
      <c r="BD1169" s="86"/>
      <c r="BE1169" s="86"/>
      <c r="BF1169" s="86"/>
      <c r="BG1169" s="86"/>
    </row>
    <row r="1170" spans="1:59" s="88" customFormat="1" x14ac:dyDescent="0.2">
      <c r="A1170" s="125"/>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6"/>
      <c r="AC1170" s="126"/>
      <c r="AD1170" s="126"/>
      <c r="AE1170" s="125"/>
      <c r="AF1170" s="125"/>
      <c r="AG1170" s="125"/>
      <c r="AH1170" s="125"/>
      <c r="AI1170" s="125"/>
      <c r="AJ1170" s="125"/>
      <c r="AK1170" s="125"/>
      <c r="AL1170" s="125"/>
      <c r="AM1170" s="125"/>
      <c r="AP1170" s="86"/>
      <c r="AQ1170" s="86"/>
      <c r="AR1170" s="86"/>
      <c r="AS1170" s="86"/>
      <c r="AT1170" s="86"/>
      <c r="AU1170" s="86"/>
      <c r="AV1170" s="86"/>
      <c r="AW1170" s="86"/>
      <c r="AX1170" s="86"/>
      <c r="AY1170" s="86"/>
      <c r="AZ1170" s="86"/>
      <c r="BA1170" s="86"/>
      <c r="BB1170" s="86"/>
      <c r="BC1170" s="86"/>
      <c r="BD1170" s="86"/>
      <c r="BE1170" s="86"/>
      <c r="BF1170" s="86"/>
      <c r="BG1170" s="86"/>
    </row>
    <row r="1171" spans="1:59" s="88" customFormat="1" x14ac:dyDescent="0.2">
      <c r="A1171" s="125"/>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6"/>
      <c r="AC1171" s="126"/>
      <c r="AD1171" s="126"/>
      <c r="AE1171" s="125"/>
      <c r="AF1171" s="125"/>
      <c r="AG1171" s="125"/>
      <c r="AH1171" s="125"/>
      <c r="AI1171" s="125"/>
      <c r="AJ1171" s="125"/>
      <c r="AK1171" s="125"/>
      <c r="AL1171" s="125"/>
      <c r="AM1171" s="125"/>
      <c r="AP1171" s="86"/>
      <c r="AQ1171" s="86"/>
      <c r="AR1171" s="86"/>
      <c r="AS1171" s="86"/>
      <c r="AT1171" s="86"/>
      <c r="AU1171" s="86"/>
      <c r="AV1171" s="86"/>
      <c r="AW1171" s="86"/>
      <c r="AX1171" s="86"/>
      <c r="AY1171" s="86"/>
      <c r="AZ1171" s="86"/>
      <c r="BA1171" s="86"/>
      <c r="BB1171" s="86"/>
      <c r="BC1171" s="86"/>
      <c r="BD1171" s="86"/>
      <c r="BE1171" s="86"/>
      <c r="BF1171" s="86"/>
      <c r="BG1171" s="86"/>
    </row>
    <row r="1172" spans="1:59" s="88" customFormat="1" x14ac:dyDescent="0.2">
      <c r="A1172" s="125"/>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6"/>
      <c r="AC1172" s="126"/>
      <c r="AD1172" s="126"/>
      <c r="AE1172" s="125"/>
      <c r="AF1172" s="125"/>
      <c r="AG1172" s="125"/>
      <c r="AH1172" s="125"/>
      <c r="AI1172" s="125"/>
      <c r="AJ1172" s="125"/>
      <c r="AK1172" s="125"/>
      <c r="AL1172" s="125"/>
      <c r="AM1172" s="125"/>
      <c r="AP1172" s="86"/>
      <c r="AQ1172" s="86"/>
      <c r="AR1172" s="86"/>
      <c r="AS1172" s="86"/>
      <c r="AT1172" s="86"/>
      <c r="AU1172" s="86"/>
      <c r="AV1172" s="86"/>
      <c r="AW1172" s="86"/>
      <c r="AX1172" s="86"/>
      <c r="AY1172" s="86"/>
      <c r="AZ1172" s="86"/>
      <c r="BA1172" s="86"/>
      <c r="BB1172" s="86"/>
      <c r="BC1172" s="86"/>
      <c r="BD1172" s="86"/>
      <c r="BE1172" s="86"/>
      <c r="BF1172" s="86"/>
      <c r="BG1172" s="86"/>
    </row>
    <row r="1173" spans="1:59" s="88" customFormat="1" x14ac:dyDescent="0.2">
      <c r="A1173" s="125"/>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6"/>
      <c r="AC1173" s="126"/>
      <c r="AD1173" s="126"/>
      <c r="AE1173" s="125"/>
      <c r="AF1173" s="125"/>
      <c r="AG1173" s="125"/>
      <c r="AH1173" s="125"/>
      <c r="AI1173" s="125"/>
      <c r="AJ1173" s="125"/>
      <c r="AK1173" s="125"/>
      <c r="AL1173" s="125"/>
      <c r="AM1173" s="125"/>
      <c r="AP1173" s="86"/>
      <c r="AQ1173" s="86"/>
      <c r="AR1173" s="86"/>
      <c r="AS1173" s="86"/>
      <c r="AT1173" s="86"/>
      <c r="AU1173" s="86"/>
      <c r="AV1173" s="86"/>
      <c r="AW1173" s="86"/>
      <c r="AX1173" s="86"/>
      <c r="AY1173" s="86"/>
      <c r="AZ1173" s="86"/>
      <c r="BA1173" s="86"/>
      <c r="BB1173" s="86"/>
      <c r="BC1173" s="86"/>
      <c r="BD1173" s="86"/>
      <c r="BE1173" s="86"/>
      <c r="BF1173" s="86"/>
      <c r="BG1173" s="86"/>
    </row>
    <row r="1174" spans="1:59" s="88" customFormat="1" x14ac:dyDescent="0.2">
      <c r="A1174" s="125"/>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6"/>
      <c r="AC1174" s="126"/>
      <c r="AD1174" s="126"/>
      <c r="AE1174" s="125"/>
      <c r="AF1174" s="125"/>
      <c r="AG1174" s="125"/>
      <c r="AH1174" s="125"/>
      <c r="AI1174" s="125"/>
      <c r="AJ1174" s="125"/>
      <c r="AK1174" s="125"/>
      <c r="AL1174" s="125"/>
      <c r="AM1174" s="125"/>
      <c r="AP1174" s="86"/>
      <c r="AQ1174" s="86"/>
      <c r="AR1174" s="86"/>
      <c r="AS1174" s="86"/>
      <c r="AT1174" s="86"/>
      <c r="AU1174" s="86"/>
      <c r="AV1174" s="86"/>
      <c r="AW1174" s="86"/>
      <c r="AX1174" s="86"/>
      <c r="AY1174" s="86"/>
      <c r="AZ1174" s="86"/>
      <c r="BA1174" s="86"/>
      <c r="BB1174" s="86"/>
      <c r="BC1174" s="86"/>
      <c r="BD1174" s="86"/>
      <c r="BE1174" s="86"/>
      <c r="BF1174" s="86"/>
      <c r="BG1174" s="86"/>
    </row>
    <row r="1175" spans="1:59" s="88" customFormat="1" x14ac:dyDescent="0.2">
      <c r="A1175" s="125"/>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6"/>
      <c r="AC1175" s="126"/>
      <c r="AD1175" s="126"/>
      <c r="AE1175" s="125"/>
      <c r="AF1175" s="125"/>
      <c r="AG1175" s="125"/>
      <c r="AH1175" s="125"/>
      <c r="AI1175" s="125"/>
      <c r="AJ1175" s="125"/>
      <c r="AK1175" s="125"/>
      <c r="AL1175" s="125"/>
      <c r="AM1175" s="125"/>
      <c r="AP1175" s="86"/>
      <c r="AQ1175" s="86"/>
      <c r="AR1175" s="86"/>
      <c r="AS1175" s="86"/>
      <c r="AT1175" s="86"/>
      <c r="AU1175" s="86"/>
      <c r="AV1175" s="86"/>
      <c r="AW1175" s="86"/>
      <c r="AX1175" s="86"/>
      <c r="AY1175" s="86"/>
      <c r="AZ1175" s="86"/>
      <c r="BA1175" s="86"/>
      <c r="BB1175" s="86"/>
      <c r="BC1175" s="86"/>
      <c r="BD1175" s="86"/>
      <c r="BE1175" s="86"/>
      <c r="BF1175" s="86"/>
      <c r="BG1175" s="86"/>
    </row>
    <row r="1176" spans="1:59" s="88" customFormat="1" x14ac:dyDescent="0.2">
      <c r="A1176" s="125"/>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6"/>
      <c r="AC1176" s="126"/>
      <c r="AD1176" s="126"/>
      <c r="AE1176" s="125"/>
      <c r="AF1176" s="125"/>
      <c r="AG1176" s="125"/>
      <c r="AH1176" s="125"/>
      <c r="AI1176" s="125"/>
      <c r="AJ1176" s="125"/>
      <c r="AK1176" s="125"/>
      <c r="AL1176" s="125"/>
      <c r="AM1176" s="125"/>
      <c r="AP1176" s="86"/>
      <c r="AQ1176" s="86"/>
      <c r="AR1176" s="86"/>
      <c r="AS1176" s="86"/>
      <c r="AT1176" s="86"/>
      <c r="AU1176" s="86"/>
      <c r="AV1176" s="86"/>
      <c r="AW1176" s="86"/>
      <c r="AX1176" s="86"/>
      <c r="AY1176" s="86"/>
      <c r="AZ1176" s="86"/>
      <c r="BA1176" s="86"/>
      <c r="BB1176" s="86"/>
      <c r="BC1176" s="86"/>
      <c r="BD1176" s="86"/>
      <c r="BE1176" s="86"/>
      <c r="BF1176" s="86"/>
      <c r="BG1176" s="86"/>
    </row>
    <row r="1177" spans="1:59" s="88" customFormat="1" x14ac:dyDescent="0.2">
      <c r="A1177" s="125"/>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6"/>
      <c r="AC1177" s="126"/>
      <c r="AD1177" s="126"/>
      <c r="AE1177" s="125"/>
      <c r="AF1177" s="125"/>
      <c r="AG1177" s="125"/>
      <c r="AH1177" s="125"/>
      <c r="AI1177" s="125"/>
      <c r="AJ1177" s="125"/>
      <c r="AK1177" s="125"/>
      <c r="AL1177" s="125"/>
      <c r="AM1177" s="125"/>
      <c r="AP1177" s="86"/>
      <c r="AQ1177" s="86"/>
      <c r="AR1177" s="86"/>
      <c r="AS1177" s="86"/>
      <c r="AT1177" s="86"/>
      <c r="AU1177" s="86"/>
      <c r="AV1177" s="86"/>
      <c r="AW1177" s="86"/>
      <c r="AX1177" s="86"/>
      <c r="AY1177" s="86"/>
      <c r="AZ1177" s="86"/>
      <c r="BA1177" s="86"/>
      <c r="BB1177" s="86"/>
      <c r="BC1177" s="86"/>
      <c r="BD1177" s="86"/>
      <c r="BE1177" s="86"/>
      <c r="BF1177" s="86"/>
      <c r="BG1177" s="86"/>
    </row>
    <row r="1178" spans="1:59" s="88" customFormat="1" x14ac:dyDescent="0.2">
      <c r="A1178" s="125"/>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6"/>
      <c r="AC1178" s="126"/>
      <c r="AD1178" s="126"/>
      <c r="AE1178" s="125"/>
      <c r="AF1178" s="125"/>
      <c r="AG1178" s="125"/>
      <c r="AH1178" s="125"/>
      <c r="AI1178" s="125"/>
      <c r="AJ1178" s="125"/>
      <c r="AK1178" s="125"/>
      <c r="AL1178" s="125"/>
      <c r="AM1178" s="125"/>
      <c r="AP1178" s="86"/>
      <c r="AQ1178" s="86"/>
      <c r="AR1178" s="86"/>
      <c r="AS1178" s="86"/>
      <c r="AT1178" s="86"/>
      <c r="AU1178" s="86"/>
      <c r="AV1178" s="86"/>
      <c r="AW1178" s="86"/>
      <c r="AX1178" s="86"/>
      <c r="AY1178" s="86"/>
      <c r="AZ1178" s="86"/>
      <c r="BA1178" s="86"/>
      <c r="BB1178" s="86"/>
      <c r="BC1178" s="86"/>
      <c r="BD1178" s="86"/>
      <c r="BE1178" s="86"/>
      <c r="BF1178" s="86"/>
      <c r="BG1178" s="86"/>
    </row>
    <row r="1179" spans="1:59" s="88" customFormat="1" x14ac:dyDescent="0.2">
      <c r="A1179" s="125"/>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6"/>
      <c r="AC1179" s="126"/>
      <c r="AD1179" s="126"/>
      <c r="AE1179" s="125"/>
      <c r="AF1179" s="125"/>
      <c r="AG1179" s="125"/>
      <c r="AH1179" s="125"/>
      <c r="AI1179" s="125"/>
      <c r="AJ1179" s="125"/>
      <c r="AK1179" s="125"/>
      <c r="AL1179" s="125"/>
      <c r="AM1179" s="125"/>
      <c r="AP1179" s="86"/>
      <c r="AQ1179" s="86"/>
      <c r="AR1179" s="86"/>
      <c r="AS1179" s="86"/>
      <c r="AT1179" s="86"/>
      <c r="AU1179" s="86"/>
      <c r="AV1179" s="86"/>
      <c r="AW1179" s="86"/>
      <c r="AX1179" s="86"/>
      <c r="AY1179" s="86"/>
      <c r="AZ1179" s="86"/>
      <c r="BA1179" s="86"/>
      <c r="BB1179" s="86"/>
      <c r="BC1179" s="86"/>
      <c r="BD1179" s="86"/>
      <c r="BE1179" s="86"/>
      <c r="BF1179" s="86"/>
      <c r="BG1179" s="86"/>
    </row>
    <row r="1180" spans="1:59" s="88" customFormat="1" x14ac:dyDescent="0.2">
      <c r="A1180" s="125"/>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6"/>
      <c r="AC1180" s="126"/>
      <c r="AD1180" s="126"/>
      <c r="AE1180" s="125"/>
      <c r="AF1180" s="125"/>
      <c r="AG1180" s="125"/>
      <c r="AH1180" s="125"/>
      <c r="AI1180" s="125"/>
      <c r="AJ1180" s="125"/>
      <c r="AK1180" s="125"/>
      <c r="AL1180" s="125"/>
      <c r="AM1180" s="125"/>
      <c r="AP1180" s="86"/>
      <c r="AQ1180" s="86"/>
      <c r="AR1180" s="86"/>
      <c r="AS1180" s="86"/>
      <c r="AT1180" s="86"/>
      <c r="AU1180" s="86"/>
      <c r="AV1180" s="86"/>
      <c r="AW1180" s="86"/>
      <c r="AX1180" s="86"/>
      <c r="AY1180" s="86"/>
      <c r="AZ1180" s="86"/>
      <c r="BA1180" s="86"/>
      <c r="BB1180" s="86"/>
      <c r="BC1180" s="86"/>
      <c r="BD1180" s="86"/>
      <c r="BE1180" s="86"/>
      <c r="BF1180" s="86"/>
      <c r="BG1180" s="86"/>
    </row>
    <row r="1181" spans="1:59" s="88" customFormat="1" x14ac:dyDescent="0.2">
      <c r="A1181" s="125"/>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6"/>
      <c r="AC1181" s="126"/>
      <c r="AD1181" s="126"/>
      <c r="AE1181" s="125"/>
      <c r="AF1181" s="125"/>
      <c r="AG1181" s="125"/>
      <c r="AH1181" s="125"/>
      <c r="AI1181" s="125"/>
      <c r="AJ1181" s="125"/>
      <c r="AK1181" s="125"/>
      <c r="AL1181" s="125"/>
      <c r="AM1181" s="125"/>
      <c r="AP1181" s="86"/>
      <c r="AQ1181" s="86"/>
      <c r="AR1181" s="86"/>
      <c r="AS1181" s="86"/>
      <c r="AT1181" s="86"/>
      <c r="AU1181" s="86"/>
      <c r="AV1181" s="86"/>
      <c r="AW1181" s="86"/>
      <c r="AX1181" s="86"/>
      <c r="AY1181" s="86"/>
      <c r="AZ1181" s="86"/>
      <c r="BA1181" s="86"/>
      <c r="BB1181" s="86"/>
      <c r="BC1181" s="86"/>
      <c r="BD1181" s="86"/>
      <c r="BE1181" s="86"/>
      <c r="BF1181" s="86"/>
      <c r="BG1181" s="86"/>
    </row>
    <row r="1182" spans="1:59" s="88" customFormat="1" x14ac:dyDescent="0.2">
      <c r="A1182" s="125"/>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6"/>
      <c r="AC1182" s="126"/>
      <c r="AD1182" s="126"/>
      <c r="AE1182" s="125"/>
      <c r="AF1182" s="125"/>
      <c r="AG1182" s="125"/>
      <c r="AH1182" s="125"/>
      <c r="AI1182" s="125"/>
      <c r="AJ1182" s="125"/>
      <c r="AK1182" s="125"/>
      <c r="AL1182" s="125"/>
      <c r="AM1182" s="125"/>
      <c r="AP1182" s="86"/>
      <c r="AQ1182" s="86"/>
      <c r="AR1182" s="86"/>
      <c r="AS1182" s="86"/>
      <c r="AT1182" s="86"/>
      <c r="AU1182" s="86"/>
      <c r="AV1182" s="86"/>
      <c r="AW1182" s="86"/>
      <c r="AX1182" s="86"/>
      <c r="AY1182" s="86"/>
      <c r="AZ1182" s="86"/>
      <c r="BA1182" s="86"/>
      <c r="BB1182" s="86"/>
      <c r="BC1182" s="86"/>
      <c r="BD1182" s="86"/>
      <c r="BE1182" s="86"/>
      <c r="BF1182" s="86"/>
      <c r="BG1182" s="86"/>
    </row>
    <row r="1183" spans="1:59" s="88" customFormat="1" x14ac:dyDescent="0.2">
      <c r="A1183" s="125"/>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6"/>
      <c r="AC1183" s="126"/>
      <c r="AD1183" s="126"/>
      <c r="AE1183" s="125"/>
      <c r="AF1183" s="125"/>
      <c r="AG1183" s="125"/>
      <c r="AH1183" s="125"/>
      <c r="AI1183" s="125"/>
      <c r="AJ1183" s="125"/>
      <c r="AK1183" s="125"/>
      <c r="AL1183" s="125"/>
      <c r="AM1183" s="125"/>
      <c r="AP1183" s="86"/>
      <c r="AQ1183" s="86"/>
      <c r="AR1183" s="86"/>
      <c r="AS1183" s="86"/>
      <c r="AT1183" s="86"/>
      <c r="AU1183" s="86"/>
      <c r="AV1183" s="86"/>
      <c r="AW1183" s="86"/>
      <c r="AX1183" s="86"/>
      <c r="AY1183" s="86"/>
      <c r="AZ1183" s="86"/>
      <c r="BA1183" s="86"/>
      <c r="BB1183" s="86"/>
      <c r="BC1183" s="86"/>
      <c r="BD1183" s="86"/>
      <c r="BE1183" s="86"/>
      <c r="BF1183" s="86"/>
      <c r="BG1183" s="86"/>
    </row>
    <row r="1184" spans="1:59" s="88" customFormat="1" x14ac:dyDescent="0.2">
      <c r="A1184" s="125"/>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6"/>
      <c r="AC1184" s="126"/>
      <c r="AD1184" s="126"/>
      <c r="AE1184" s="125"/>
      <c r="AF1184" s="125"/>
      <c r="AG1184" s="125"/>
      <c r="AH1184" s="125"/>
      <c r="AI1184" s="125"/>
      <c r="AJ1184" s="125"/>
      <c r="AK1184" s="125"/>
      <c r="AL1184" s="125"/>
      <c r="AM1184" s="125"/>
      <c r="AP1184" s="86"/>
      <c r="AQ1184" s="86"/>
      <c r="AR1184" s="86"/>
      <c r="AS1184" s="86"/>
      <c r="AT1184" s="86"/>
      <c r="AU1184" s="86"/>
      <c r="AV1184" s="86"/>
      <c r="AW1184" s="86"/>
      <c r="AX1184" s="86"/>
      <c r="AY1184" s="86"/>
      <c r="AZ1184" s="86"/>
      <c r="BA1184" s="86"/>
      <c r="BB1184" s="86"/>
      <c r="BC1184" s="86"/>
      <c r="BD1184" s="86"/>
      <c r="BE1184" s="86"/>
      <c r="BF1184" s="86"/>
      <c r="BG1184" s="86"/>
    </row>
    <row r="1185" spans="1:59" s="88" customFormat="1" x14ac:dyDescent="0.2">
      <c r="A1185" s="125"/>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6"/>
      <c r="AC1185" s="126"/>
      <c r="AD1185" s="126"/>
      <c r="AE1185" s="125"/>
      <c r="AF1185" s="125"/>
      <c r="AG1185" s="125"/>
      <c r="AH1185" s="125"/>
      <c r="AI1185" s="125"/>
      <c r="AJ1185" s="125"/>
      <c r="AK1185" s="125"/>
      <c r="AL1185" s="125"/>
      <c r="AM1185" s="125"/>
      <c r="AP1185" s="86"/>
      <c r="AQ1185" s="86"/>
      <c r="AR1185" s="86"/>
      <c r="AS1185" s="86"/>
      <c r="AT1185" s="86"/>
      <c r="AU1185" s="86"/>
      <c r="AV1185" s="86"/>
      <c r="AW1185" s="86"/>
      <c r="AX1185" s="86"/>
      <c r="AY1185" s="86"/>
      <c r="AZ1185" s="86"/>
      <c r="BA1185" s="86"/>
      <c r="BB1185" s="86"/>
      <c r="BC1185" s="86"/>
      <c r="BD1185" s="86"/>
      <c r="BE1185" s="86"/>
      <c r="BF1185" s="86"/>
      <c r="BG1185" s="86"/>
    </row>
    <row r="1186" spans="1:59" s="88" customFormat="1" x14ac:dyDescent="0.2">
      <c r="A1186" s="125"/>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6"/>
      <c r="AC1186" s="126"/>
      <c r="AD1186" s="126"/>
      <c r="AE1186" s="125"/>
      <c r="AF1186" s="125"/>
      <c r="AG1186" s="125"/>
      <c r="AH1186" s="125"/>
      <c r="AI1186" s="125"/>
      <c r="AJ1186" s="125"/>
      <c r="AK1186" s="125"/>
      <c r="AL1186" s="125"/>
      <c r="AM1186" s="125"/>
      <c r="AP1186" s="86"/>
      <c r="AQ1186" s="86"/>
      <c r="AR1186" s="86"/>
      <c r="AS1186" s="86"/>
      <c r="AT1186" s="86"/>
      <c r="AU1186" s="86"/>
      <c r="AV1186" s="86"/>
      <c r="AW1186" s="86"/>
      <c r="AX1186" s="86"/>
      <c r="AY1186" s="86"/>
      <c r="AZ1186" s="86"/>
      <c r="BA1186" s="86"/>
      <c r="BB1186" s="86"/>
      <c r="BC1186" s="86"/>
      <c r="BD1186" s="86"/>
      <c r="BE1186" s="86"/>
      <c r="BF1186" s="86"/>
      <c r="BG1186" s="86"/>
    </row>
    <row r="1187" spans="1:59" s="88" customFormat="1" x14ac:dyDescent="0.2">
      <c r="A1187" s="125"/>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6"/>
      <c r="AC1187" s="126"/>
      <c r="AD1187" s="126"/>
      <c r="AE1187" s="125"/>
      <c r="AF1187" s="125"/>
      <c r="AG1187" s="125"/>
      <c r="AH1187" s="125"/>
      <c r="AI1187" s="125"/>
      <c r="AJ1187" s="125"/>
      <c r="AK1187" s="125"/>
      <c r="AL1187" s="125"/>
      <c r="AM1187" s="125"/>
      <c r="AP1187" s="86"/>
      <c r="AQ1187" s="86"/>
      <c r="AR1187" s="86"/>
      <c r="AS1187" s="86"/>
      <c r="AT1187" s="86"/>
      <c r="AU1187" s="86"/>
      <c r="AV1187" s="86"/>
      <c r="AW1187" s="86"/>
      <c r="AX1187" s="86"/>
      <c r="AY1187" s="86"/>
      <c r="AZ1187" s="86"/>
      <c r="BA1187" s="86"/>
      <c r="BB1187" s="86"/>
      <c r="BC1187" s="86"/>
      <c r="BD1187" s="86"/>
      <c r="BE1187" s="86"/>
      <c r="BF1187" s="86"/>
      <c r="BG1187" s="86"/>
    </row>
    <row r="1188" spans="1:59" s="88" customFormat="1" x14ac:dyDescent="0.2">
      <c r="A1188" s="125"/>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6"/>
      <c r="AC1188" s="126"/>
      <c r="AD1188" s="126"/>
      <c r="AE1188" s="125"/>
      <c r="AF1188" s="125"/>
      <c r="AG1188" s="125"/>
      <c r="AH1188" s="125"/>
      <c r="AI1188" s="125"/>
      <c r="AJ1188" s="125"/>
      <c r="AK1188" s="125"/>
      <c r="AL1188" s="125"/>
      <c r="AM1188" s="125"/>
      <c r="AP1188" s="86"/>
      <c r="AQ1188" s="86"/>
      <c r="AR1188" s="86"/>
      <c r="AS1188" s="86"/>
      <c r="AT1188" s="86"/>
      <c r="AU1188" s="86"/>
      <c r="AV1188" s="86"/>
      <c r="AW1188" s="86"/>
      <c r="AX1188" s="86"/>
      <c r="AY1188" s="86"/>
      <c r="AZ1188" s="86"/>
      <c r="BA1188" s="86"/>
      <c r="BB1188" s="86"/>
      <c r="BC1188" s="86"/>
      <c r="BD1188" s="86"/>
      <c r="BE1188" s="86"/>
      <c r="BF1188" s="86"/>
      <c r="BG1188" s="86"/>
    </row>
    <row r="1189" spans="1:59" s="88" customFormat="1" x14ac:dyDescent="0.2">
      <c r="A1189" s="125"/>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6"/>
      <c r="AC1189" s="126"/>
      <c r="AD1189" s="126"/>
      <c r="AE1189" s="125"/>
      <c r="AF1189" s="125"/>
      <c r="AG1189" s="125"/>
      <c r="AH1189" s="125"/>
      <c r="AI1189" s="125"/>
      <c r="AJ1189" s="125"/>
      <c r="AK1189" s="125"/>
      <c r="AL1189" s="125"/>
      <c r="AM1189" s="125"/>
      <c r="AP1189" s="86"/>
      <c r="AQ1189" s="86"/>
      <c r="AR1189" s="86"/>
      <c r="AS1189" s="86"/>
      <c r="AT1189" s="86"/>
      <c r="AU1189" s="86"/>
      <c r="AV1189" s="86"/>
      <c r="AW1189" s="86"/>
      <c r="AX1189" s="86"/>
      <c r="AY1189" s="86"/>
      <c r="AZ1189" s="86"/>
      <c r="BA1189" s="86"/>
      <c r="BB1189" s="86"/>
      <c r="BC1189" s="86"/>
      <c r="BD1189" s="86"/>
      <c r="BE1189" s="86"/>
      <c r="BF1189" s="86"/>
      <c r="BG1189" s="86"/>
    </row>
    <row r="1190" spans="1:59" s="88" customFormat="1" x14ac:dyDescent="0.2">
      <c r="A1190" s="125"/>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6"/>
      <c r="AC1190" s="126"/>
      <c r="AD1190" s="126"/>
      <c r="AE1190" s="125"/>
      <c r="AF1190" s="125"/>
      <c r="AG1190" s="125"/>
      <c r="AH1190" s="125"/>
      <c r="AI1190" s="125"/>
      <c r="AJ1190" s="125"/>
      <c r="AK1190" s="125"/>
      <c r="AL1190" s="125"/>
      <c r="AM1190" s="125"/>
      <c r="AP1190" s="86"/>
      <c r="AQ1190" s="86"/>
      <c r="AR1190" s="86"/>
      <c r="AS1190" s="86"/>
      <c r="AT1190" s="86"/>
      <c r="AU1190" s="86"/>
      <c r="AV1190" s="86"/>
      <c r="AW1190" s="86"/>
      <c r="AX1190" s="86"/>
      <c r="AY1190" s="86"/>
      <c r="AZ1190" s="86"/>
      <c r="BA1190" s="86"/>
      <c r="BB1190" s="86"/>
      <c r="BC1190" s="86"/>
      <c r="BD1190" s="86"/>
      <c r="BE1190" s="86"/>
      <c r="BF1190" s="86"/>
      <c r="BG1190" s="86"/>
    </row>
    <row r="1191" spans="1:59" s="88" customFormat="1" x14ac:dyDescent="0.2">
      <c r="A1191" s="125"/>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6"/>
      <c r="AC1191" s="126"/>
      <c r="AD1191" s="126"/>
      <c r="AE1191" s="125"/>
      <c r="AF1191" s="125"/>
      <c r="AG1191" s="125"/>
      <c r="AH1191" s="125"/>
      <c r="AI1191" s="125"/>
      <c r="AJ1191" s="125"/>
      <c r="AK1191" s="125"/>
      <c r="AL1191" s="125"/>
      <c r="AM1191" s="125"/>
      <c r="AP1191" s="86"/>
      <c r="AQ1191" s="86"/>
      <c r="AR1191" s="86"/>
      <c r="AS1191" s="86"/>
      <c r="AT1191" s="86"/>
      <c r="AU1191" s="86"/>
      <c r="AV1191" s="86"/>
      <c r="AW1191" s="86"/>
      <c r="AX1191" s="86"/>
      <c r="AY1191" s="86"/>
      <c r="AZ1191" s="86"/>
      <c r="BA1191" s="86"/>
      <c r="BB1191" s="86"/>
      <c r="BC1191" s="86"/>
      <c r="BD1191" s="86"/>
      <c r="BE1191" s="86"/>
      <c r="BF1191" s="86"/>
      <c r="BG1191" s="86"/>
    </row>
    <row r="1192" spans="1:59" s="88" customFormat="1" x14ac:dyDescent="0.2">
      <c r="A1192" s="125"/>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6"/>
      <c r="AC1192" s="126"/>
      <c r="AD1192" s="126"/>
      <c r="AE1192" s="125"/>
      <c r="AF1192" s="125"/>
      <c r="AG1192" s="125"/>
      <c r="AH1192" s="125"/>
      <c r="AI1192" s="125"/>
      <c r="AJ1192" s="125"/>
      <c r="AK1192" s="125"/>
      <c r="AL1192" s="125"/>
      <c r="AM1192" s="125"/>
      <c r="AP1192" s="86"/>
      <c r="AQ1192" s="86"/>
      <c r="AR1192" s="86"/>
      <c r="AS1192" s="86"/>
      <c r="AT1192" s="86"/>
      <c r="AU1192" s="86"/>
      <c r="AV1192" s="86"/>
      <c r="AW1192" s="86"/>
      <c r="AX1192" s="86"/>
      <c r="AY1192" s="86"/>
      <c r="AZ1192" s="86"/>
      <c r="BA1192" s="86"/>
      <c r="BB1192" s="86"/>
      <c r="BC1192" s="86"/>
      <c r="BD1192" s="86"/>
      <c r="BE1192" s="86"/>
      <c r="BF1192" s="86"/>
      <c r="BG1192" s="86"/>
    </row>
    <row r="1193" spans="1:59" s="88" customFormat="1" x14ac:dyDescent="0.2">
      <c r="A1193" s="125"/>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6"/>
      <c r="AC1193" s="126"/>
      <c r="AD1193" s="126"/>
      <c r="AE1193" s="125"/>
      <c r="AF1193" s="125"/>
      <c r="AG1193" s="125"/>
      <c r="AH1193" s="125"/>
      <c r="AI1193" s="125"/>
      <c r="AJ1193" s="125"/>
      <c r="AK1193" s="125"/>
      <c r="AL1193" s="125"/>
      <c r="AM1193" s="125"/>
      <c r="AP1193" s="86"/>
      <c r="AQ1193" s="86"/>
      <c r="AR1193" s="86"/>
      <c r="AS1193" s="86"/>
      <c r="AT1193" s="86"/>
      <c r="AU1193" s="86"/>
      <c r="AV1193" s="86"/>
      <c r="AW1193" s="86"/>
      <c r="AX1193" s="86"/>
      <c r="AY1193" s="86"/>
      <c r="AZ1193" s="86"/>
      <c r="BA1193" s="86"/>
      <c r="BB1193" s="86"/>
      <c r="BC1193" s="86"/>
      <c r="BD1193" s="86"/>
      <c r="BE1193" s="86"/>
      <c r="BF1193" s="86"/>
      <c r="BG1193" s="86"/>
    </row>
    <row r="1194" spans="1:59" s="88" customFormat="1" x14ac:dyDescent="0.2">
      <c r="A1194" s="125"/>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6"/>
      <c r="AC1194" s="126"/>
      <c r="AD1194" s="126"/>
      <c r="AE1194" s="125"/>
      <c r="AF1194" s="125"/>
      <c r="AG1194" s="125"/>
      <c r="AH1194" s="125"/>
      <c r="AI1194" s="125"/>
      <c r="AJ1194" s="125"/>
      <c r="AK1194" s="125"/>
      <c r="AL1194" s="125"/>
      <c r="AM1194" s="125"/>
      <c r="AP1194" s="86"/>
      <c r="AQ1194" s="86"/>
      <c r="AR1194" s="86"/>
      <c r="AS1194" s="86"/>
      <c r="AT1194" s="86"/>
      <c r="AU1194" s="86"/>
      <c r="AV1194" s="86"/>
      <c r="AW1194" s="86"/>
      <c r="AX1194" s="86"/>
      <c r="AY1194" s="86"/>
      <c r="AZ1194" s="86"/>
      <c r="BA1194" s="86"/>
      <c r="BB1194" s="86"/>
      <c r="BC1194" s="86"/>
      <c r="BD1194" s="86"/>
      <c r="BE1194" s="86"/>
      <c r="BF1194" s="86"/>
      <c r="BG1194" s="86"/>
    </row>
    <row r="1195" spans="1:59" s="88" customFormat="1" x14ac:dyDescent="0.2">
      <c r="A1195" s="125"/>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6"/>
      <c r="AC1195" s="126"/>
      <c r="AD1195" s="126"/>
      <c r="AE1195" s="125"/>
      <c r="AF1195" s="125"/>
      <c r="AG1195" s="125"/>
      <c r="AH1195" s="125"/>
      <c r="AI1195" s="125"/>
      <c r="AJ1195" s="125"/>
      <c r="AK1195" s="125"/>
      <c r="AL1195" s="125"/>
      <c r="AM1195" s="125"/>
      <c r="AP1195" s="86"/>
      <c r="AQ1195" s="86"/>
      <c r="AR1195" s="86"/>
      <c r="AS1195" s="86"/>
      <c r="AT1195" s="86"/>
      <c r="AU1195" s="86"/>
      <c r="AV1195" s="86"/>
      <c r="AW1195" s="86"/>
      <c r="AX1195" s="86"/>
      <c r="AY1195" s="86"/>
      <c r="AZ1195" s="86"/>
      <c r="BA1195" s="86"/>
      <c r="BB1195" s="86"/>
      <c r="BC1195" s="86"/>
      <c r="BD1195" s="86"/>
      <c r="BE1195" s="86"/>
      <c r="BF1195" s="86"/>
      <c r="BG1195" s="86"/>
    </row>
    <row r="1196" spans="1:59" s="88" customFormat="1" x14ac:dyDescent="0.2">
      <c r="A1196" s="125"/>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6"/>
      <c r="AC1196" s="126"/>
      <c r="AD1196" s="126"/>
      <c r="AE1196" s="125"/>
      <c r="AF1196" s="125"/>
      <c r="AG1196" s="125"/>
      <c r="AH1196" s="125"/>
      <c r="AI1196" s="125"/>
      <c r="AJ1196" s="125"/>
      <c r="AK1196" s="125"/>
      <c r="AL1196" s="125"/>
      <c r="AM1196" s="125"/>
      <c r="AP1196" s="86"/>
      <c r="AQ1196" s="86"/>
      <c r="AR1196" s="86"/>
      <c r="AS1196" s="86"/>
      <c r="AT1196" s="86"/>
      <c r="AU1196" s="86"/>
      <c r="AV1196" s="86"/>
      <c r="AW1196" s="86"/>
      <c r="AX1196" s="86"/>
      <c r="AY1196" s="86"/>
      <c r="AZ1196" s="86"/>
      <c r="BA1196" s="86"/>
      <c r="BB1196" s="86"/>
      <c r="BC1196" s="86"/>
      <c r="BD1196" s="86"/>
      <c r="BE1196" s="86"/>
      <c r="BF1196" s="86"/>
      <c r="BG1196" s="86"/>
    </row>
    <row r="1197" spans="1:59" s="88" customFormat="1" x14ac:dyDescent="0.2">
      <c r="A1197" s="125"/>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6"/>
      <c r="AC1197" s="126"/>
      <c r="AD1197" s="126"/>
      <c r="AE1197" s="125"/>
      <c r="AF1197" s="125"/>
      <c r="AG1197" s="125"/>
      <c r="AH1197" s="125"/>
      <c r="AI1197" s="125"/>
      <c r="AJ1197" s="125"/>
      <c r="AK1197" s="125"/>
      <c r="AL1197" s="125"/>
      <c r="AM1197" s="125"/>
      <c r="AP1197" s="86"/>
      <c r="AQ1197" s="86"/>
      <c r="AR1197" s="86"/>
      <c r="AS1197" s="86"/>
      <c r="AT1197" s="86"/>
      <c r="AU1197" s="86"/>
      <c r="AV1197" s="86"/>
      <c r="AW1197" s="86"/>
      <c r="AX1197" s="86"/>
      <c r="AY1197" s="86"/>
      <c r="AZ1197" s="86"/>
      <c r="BA1197" s="86"/>
      <c r="BB1197" s="86"/>
      <c r="BC1197" s="86"/>
      <c r="BD1197" s="86"/>
      <c r="BE1197" s="86"/>
      <c r="BF1197" s="86"/>
      <c r="BG1197" s="86"/>
    </row>
    <row r="1198" spans="1:59" s="88" customFormat="1" x14ac:dyDescent="0.2">
      <c r="A1198" s="125"/>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6"/>
      <c r="AC1198" s="126"/>
      <c r="AD1198" s="126"/>
      <c r="AE1198" s="125"/>
      <c r="AF1198" s="125"/>
      <c r="AG1198" s="125"/>
      <c r="AH1198" s="125"/>
      <c r="AI1198" s="125"/>
      <c r="AJ1198" s="125"/>
      <c r="AK1198" s="125"/>
      <c r="AL1198" s="125"/>
      <c r="AM1198" s="125"/>
      <c r="AP1198" s="86"/>
      <c r="AQ1198" s="86"/>
      <c r="AR1198" s="86"/>
      <c r="AS1198" s="86"/>
      <c r="AT1198" s="86"/>
      <c r="AU1198" s="86"/>
      <c r="AV1198" s="86"/>
      <c r="AW1198" s="86"/>
      <c r="AX1198" s="86"/>
      <c r="AY1198" s="86"/>
      <c r="AZ1198" s="86"/>
      <c r="BA1198" s="86"/>
      <c r="BB1198" s="86"/>
      <c r="BC1198" s="86"/>
      <c r="BD1198" s="86"/>
      <c r="BE1198" s="86"/>
      <c r="BF1198" s="86"/>
      <c r="BG1198" s="86"/>
    </row>
    <row r="1199" spans="1:59" s="88" customFormat="1" x14ac:dyDescent="0.2">
      <c r="A1199" s="125"/>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6"/>
      <c r="AC1199" s="126"/>
      <c r="AD1199" s="126"/>
      <c r="AE1199" s="125"/>
      <c r="AF1199" s="125"/>
      <c r="AG1199" s="125"/>
      <c r="AH1199" s="125"/>
      <c r="AI1199" s="125"/>
      <c r="AJ1199" s="125"/>
      <c r="AK1199" s="125"/>
      <c r="AL1199" s="125"/>
      <c r="AM1199" s="125"/>
      <c r="AP1199" s="86"/>
      <c r="AQ1199" s="86"/>
      <c r="AR1199" s="86"/>
      <c r="AS1199" s="86"/>
      <c r="AT1199" s="86"/>
      <c r="AU1199" s="86"/>
      <c r="AV1199" s="86"/>
      <c r="AW1199" s="86"/>
      <c r="AX1199" s="86"/>
      <c r="AY1199" s="86"/>
      <c r="AZ1199" s="86"/>
      <c r="BA1199" s="86"/>
      <c r="BB1199" s="86"/>
      <c r="BC1199" s="86"/>
      <c r="BD1199" s="86"/>
      <c r="BE1199" s="86"/>
      <c r="BF1199" s="86"/>
      <c r="BG1199" s="86"/>
    </row>
    <row r="1200" spans="1:59" s="88" customFormat="1" x14ac:dyDescent="0.2">
      <c r="A1200" s="125"/>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6"/>
      <c r="AC1200" s="126"/>
      <c r="AD1200" s="126"/>
      <c r="AE1200" s="125"/>
      <c r="AF1200" s="125"/>
      <c r="AG1200" s="125"/>
      <c r="AH1200" s="125"/>
      <c r="AI1200" s="125"/>
      <c r="AJ1200" s="125"/>
      <c r="AK1200" s="125"/>
      <c r="AL1200" s="125"/>
      <c r="AM1200" s="125"/>
      <c r="AP1200" s="86"/>
      <c r="AQ1200" s="86"/>
      <c r="AR1200" s="86"/>
      <c r="AS1200" s="86"/>
      <c r="AT1200" s="86"/>
      <c r="AU1200" s="86"/>
      <c r="AV1200" s="86"/>
      <c r="AW1200" s="86"/>
      <c r="AX1200" s="86"/>
      <c r="AY1200" s="86"/>
      <c r="AZ1200" s="86"/>
      <c r="BA1200" s="86"/>
      <c r="BB1200" s="86"/>
      <c r="BC1200" s="86"/>
      <c r="BD1200" s="86"/>
      <c r="BE1200" s="86"/>
      <c r="BF1200" s="86"/>
      <c r="BG1200" s="86"/>
    </row>
    <row r="1201" spans="1:59" s="88" customFormat="1" x14ac:dyDescent="0.2">
      <c r="A1201" s="125"/>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6"/>
      <c r="AC1201" s="126"/>
      <c r="AD1201" s="126"/>
      <c r="AE1201" s="125"/>
      <c r="AF1201" s="125"/>
      <c r="AG1201" s="125"/>
      <c r="AH1201" s="125"/>
      <c r="AI1201" s="125"/>
      <c r="AJ1201" s="125"/>
      <c r="AK1201" s="125"/>
      <c r="AL1201" s="125"/>
      <c r="AM1201" s="125"/>
      <c r="AP1201" s="86"/>
      <c r="AQ1201" s="86"/>
      <c r="AR1201" s="86"/>
      <c r="AS1201" s="86"/>
      <c r="AT1201" s="86"/>
      <c r="AU1201" s="86"/>
      <c r="AV1201" s="86"/>
      <c r="AW1201" s="86"/>
      <c r="AX1201" s="86"/>
      <c r="AY1201" s="86"/>
      <c r="AZ1201" s="86"/>
      <c r="BA1201" s="86"/>
      <c r="BB1201" s="86"/>
      <c r="BC1201" s="86"/>
      <c r="BD1201" s="86"/>
      <c r="BE1201" s="86"/>
      <c r="BF1201" s="86"/>
      <c r="BG1201" s="86"/>
    </row>
    <row r="1202" spans="1:59" s="88" customFormat="1" x14ac:dyDescent="0.2">
      <c r="A1202" s="125"/>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6"/>
      <c r="AC1202" s="126"/>
      <c r="AD1202" s="126"/>
      <c r="AE1202" s="125"/>
      <c r="AF1202" s="125"/>
      <c r="AG1202" s="125"/>
      <c r="AH1202" s="125"/>
      <c r="AI1202" s="125"/>
      <c r="AJ1202" s="125"/>
      <c r="AK1202" s="125"/>
      <c r="AL1202" s="125"/>
      <c r="AM1202" s="125"/>
      <c r="AP1202" s="86"/>
      <c r="AQ1202" s="86"/>
      <c r="AR1202" s="86"/>
      <c r="AS1202" s="86"/>
      <c r="AT1202" s="86"/>
      <c r="AU1202" s="86"/>
      <c r="AV1202" s="86"/>
      <c r="AW1202" s="86"/>
      <c r="AX1202" s="86"/>
      <c r="AY1202" s="86"/>
      <c r="AZ1202" s="86"/>
      <c r="BA1202" s="86"/>
      <c r="BB1202" s="86"/>
      <c r="BC1202" s="86"/>
      <c r="BD1202" s="86"/>
      <c r="BE1202" s="86"/>
      <c r="BF1202" s="86"/>
      <c r="BG1202" s="86"/>
    </row>
    <row r="1203" spans="1:59" s="88" customFormat="1" x14ac:dyDescent="0.2">
      <c r="A1203" s="125"/>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6"/>
      <c r="AC1203" s="126"/>
      <c r="AD1203" s="126"/>
      <c r="AE1203" s="125"/>
      <c r="AF1203" s="125"/>
      <c r="AG1203" s="125"/>
      <c r="AH1203" s="125"/>
      <c r="AI1203" s="125"/>
      <c r="AJ1203" s="125"/>
      <c r="AK1203" s="125"/>
      <c r="AL1203" s="125"/>
      <c r="AM1203" s="125"/>
      <c r="AP1203" s="86"/>
      <c r="AQ1203" s="86"/>
      <c r="AR1203" s="86"/>
      <c r="AS1203" s="86"/>
      <c r="AT1203" s="86"/>
      <c r="AU1203" s="86"/>
      <c r="AV1203" s="86"/>
      <c r="AW1203" s="86"/>
      <c r="AX1203" s="86"/>
      <c r="AY1203" s="86"/>
      <c r="AZ1203" s="86"/>
      <c r="BA1203" s="86"/>
      <c r="BB1203" s="86"/>
      <c r="BC1203" s="86"/>
      <c r="BD1203" s="86"/>
      <c r="BE1203" s="86"/>
      <c r="BF1203" s="86"/>
      <c r="BG1203" s="86"/>
    </row>
    <row r="1204" spans="1:59" s="88" customFormat="1" x14ac:dyDescent="0.2">
      <c r="A1204" s="125"/>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6"/>
      <c r="AC1204" s="126"/>
      <c r="AD1204" s="126"/>
      <c r="AE1204" s="125"/>
      <c r="AF1204" s="125"/>
      <c r="AG1204" s="125"/>
      <c r="AH1204" s="125"/>
      <c r="AI1204" s="125"/>
      <c r="AJ1204" s="125"/>
      <c r="AK1204" s="125"/>
      <c r="AL1204" s="125"/>
      <c r="AM1204" s="125"/>
      <c r="AP1204" s="86"/>
      <c r="AQ1204" s="86"/>
      <c r="AR1204" s="86"/>
      <c r="AS1204" s="86"/>
      <c r="AT1204" s="86"/>
      <c r="AU1204" s="86"/>
      <c r="AV1204" s="86"/>
      <c r="AW1204" s="86"/>
      <c r="AX1204" s="86"/>
      <c r="AY1204" s="86"/>
      <c r="AZ1204" s="86"/>
      <c r="BA1204" s="86"/>
      <c r="BB1204" s="86"/>
      <c r="BC1204" s="86"/>
      <c r="BD1204" s="86"/>
      <c r="BE1204" s="86"/>
      <c r="BF1204" s="86"/>
      <c r="BG1204" s="86"/>
    </row>
    <row r="1205" spans="1:59" s="88" customFormat="1" x14ac:dyDescent="0.2">
      <c r="A1205" s="125"/>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6"/>
      <c r="AC1205" s="126"/>
      <c r="AD1205" s="126"/>
      <c r="AE1205" s="125"/>
      <c r="AF1205" s="125"/>
      <c r="AG1205" s="125"/>
      <c r="AH1205" s="125"/>
      <c r="AI1205" s="125"/>
      <c r="AJ1205" s="125"/>
      <c r="AK1205" s="125"/>
      <c r="AL1205" s="125"/>
      <c r="AM1205" s="125"/>
      <c r="AP1205" s="86"/>
      <c r="AQ1205" s="86"/>
      <c r="AR1205" s="86"/>
      <c r="AS1205" s="86"/>
      <c r="AT1205" s="86"/>
      <c r="AU1205" s="86"/>
      <c r="AV1205" s="86"/>
      <c r="AW1205" s="86"/>
      <c r="AX1205" s="86"/>
      <c r="AY1205" s="86"/>
      <c r="AZ1205" s="86"/>
      <c r="BA1205" s="86"/>
      <c r="BB1205" s="86"/>
      <c r="BC1205" s="86"/>
      <c r="BD1205" s="86"/>
      <c r="BE1205" s="86"/>
      <c r="BF1205" s="86"/>
      <c r="BG1205" s="86"/>
    </row>
    <row r="1206" spans="1:59" s="88" customFormat="1" x14ac:dyDescent="0.2">
      <c r="A1206" s="125"/>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6"/>
      <c r="AC1206" s="126"/>
      <c r="AD1206" s="126"/>
      <c r="AE1206" s="125"/>
      <c r="AF1206" s="125"/>
      <c r="AG1206" s="125"/>
      <c r="AH1206" s="125"/>
      <c r="AI1206" s="125"/>
      <c r="AJ1206" s="125"/>
      <c r="AK1206" s="125"/>
      <c r="AL1206" s="125"/>
      <c r="AM1206" s="125"/>
      <c r="AP1206" s="86"/>
      <c r="AQ1206" s="86"/>
      <c r="AR1206" s="86"/>
      <c r="AS1206" s="86"/>
      <c r="AT1206" s="86"/>
      <c r="AU1206" s="86"/>
      <c r="AV1206" s="86"/>
      <c r="AW1206" s="86"/>
      <c r="AX1206" s="86"/>
      <c r="AY1206" s="86"/>
      <c r="AZ1206" s="86"/>
      <c r="BA1206" s="86"/>
      <c r="BB1206" s="86"/>
      <c r="BC1206" s="86"/>
      <c r="BD1206" s="86"/>
      <c r="BE1206" s="86"/>
      <c r="BF1206" s="86"/>
      <c r="BG1206" s="86"/>
    </row>
    <row r="1207" spans="1:59" s="88" customFormat="1" x14ac:dyDescent="0.2">
      <c r="A1207" s="125"/>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6"/>
      <c r="AC1207" s="126"/>
      <c r="AD1207" s="126"/>
      <c r="AE1207" s="125"/>
      <c r="AF1207" s="125"/>
      <c r="AG1207" s="125"/>
      <c r="AH1207" s="125"/>
      <c r="AI1207" s="125"/>
      <c r="AJ1207" s="125"/>
      <c r="AK1207" s="125"/>
      <c r="AL1207" s="125"/>
      <c r="AM1207" s="125"/>
      <c r="AP1207" s="86"/>
      <c r="AQ1207" s="86"/>
      <c r="AR1207" s="86"/>
      <c r="AS1207" s="86"/>
      <c r="AT1207" s="86"/>
      <c r="AU1207" s="86"/>
      <c r="AV1207" s="86"/>
      <c r="AW1207" s="86"/>
      <c r="AX1207" s="86"/>
      <c r="AY1207" s="86"/>
      <c r="AZ1207" s="86"/>
      <c r="BA1207" s="86"/>
      <c r="BB1207" s="86"/>
      <c r="BC1207" s="86"/>
      <c r="BD1207" s="86"/>
      <c r="BE1207" s="86"/>
      <c r="BF1207" s="86"/>
      <c r="BG1207" s="86"/>
    </row>
    <row r="1208" spans="1:59" s="88" customFormat="1" x14ac:dyDescent="0.2">
      <c r="A1208" s="125"/>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6"/>
      <c r="AC1208" s="126"/>
      <c r="AD1208" s="126"/>
      <c r="AE1208" s="125"/>
      <c r="AF1208" s="125"/>
      <c r="AG1208" s="125"/>
      <c r="AH1208" s="125"/>
      <c r="AI1208" s="125"/>
      <c r="AJ1208" s="125"/>
      <c r="AK1208" s="125"/>
      <c r="AL1208" s="125"/>
      <c r="AM1208" s="125"/>
      <c r="AP1208" s="86"/>
      <c r="AQ1208" s="86"/>
      <c r="AR1208" s="86"/>
      <c r="AS1208" s="86"/>
      <c r="AT1208" s="86"/>
      <c r="AU1208" s="86"/>
      <c r="AV1208" s="86"/>
      <c r="AW1208" s="86"/>
      <c r="AX1208" s="86"/>
      <c r="AY1208" s="86"/>
      <c r="AZ1208" s="86"/>
      <c r="BA1208" s="86"/>
      <c r="BB1208" s="86"/>
      <c r="BC1208" s="86"/>
      <c r="BD1208" s="86"/>
      <c r="BE1208" s="86"/>
      <c r="BF1208" s="86"/>
      <c r="BG1208" s="86"/>
    </row>
    <row r="1209" spans="1:59" s="88" customFormat="1" x14ac:dyDescent="0.2">
      <c r="A1209" s="125"/>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6"/>
      <c r="AC1209" s="126"/>
      <c r="AD1209" s="126"/>
      <c r="AE1209" s="125"/>
      <c r="AF1209" s="125"/>
      <c r="AG1209" s="125"/>
      <c r="AH1209" s="125"/>
      <c r="AI1209" s="125"/>
      <c r="AJ1209" s="125"/>
      <c r="AK1209" s="125"/>
      <c r="AL1209" s="125"/>
      <c r="AM1209" s="125"/>
      <c r="AP1209" s="86"/>
      <c r="AQ1209" s="86"/>
      <c r="AR1209" s="86"/>
      <c r="AS1209" s="86"/>
      <c r="AT1209" s="86"/>
      <c r="AU1209" s="86"/>
      <c r="AV1209" s="86"/>
      <c r="AW1209" s="86"/>
      <c r="AX1209" s="86"/>
      <c r="AY1209" s="86"/>
      <c r="AZ1209" s="86"/>
      <c r="BA1209" s="86"/>
      <c r="BB1209" s="86"/>
      <c r="BC1209" s="86"/>
      <c r="BD1209" s="86"/>
      <c r="BE1209" s="86"/>
      <c r="BF1209" s="86"/>
      <c r="BG1209" s="86"/>
    </row>
    <row r="1210" spans="1:59" s="88" customFormat="1" x14ac:dyDescent="0.2">
      <c r="A1210" s="125"/>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6"/>
      <c r="AC1210" s="126"/>
      <c r="AD1210" s="126"/>
      <c r="AE1210" s="125"/>
      <c r="AF1210" s="125"/>
      <c r="AG1210" s="125"/>
      <c r="AH1210" s="125"/>
      <c r="AI1210" s="125"/>
      <c r="AJ1210" s="125"/>
      <c r="AK1210" s="125"/>
      <c r="AL1210" s="125"/>
      <c r="AM1210" s="125"/>
      <c r="AP1210" s="86"/>
      <c r="AQ1210" s="86"/>
      <c r="AR1210" s="86"/>
      <c r="AS1210" s="86"/>
      <c r="AT1210" s="86"/>
      <c r="AU1210" s="86"/>
      <c r="AV1210" s="86"/>
      <c r="AW1210" s="86"/>
      <c r="AX1210" s="86"/>
      <c r="AY1210" s="86"/>
      <c r="AZ1210" s="86"/>
      <c r="BA1210" s="86"/>
      <c r="BB1210" s="86"/>
      <c r="BC1210" s="86"/>
      <c r="BD1210" s="86"/>
      <c r="BE1210" s="86"/>
      <c r="BF1210" s="86"/>
      <c r="BG1210" s="86"/>
    </row>
    <row r="1211" spans="1:59" s="88" customFormat="1" x14ac:dyDescent="0.2">
      <c r="A1211" s="125"/>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6"/>
      <c r="AC1211" s="126"/>
      <c r="AD1211" s="126"/>
      <c r="AE1211" s="125"/>
      <c r="AF1211" s="125"/>
      <c r="AG1211" s="125"/>
      <c r="AH1211" s="125"/>
      <c r="AI1211" s="125"/>
      <c r="AJ1211" s="125"/>
      <c r="AK1211" s="125"/>
      <c r="AL1211" s="125"/>
      <c r="AM1211" s="125"/>
      <c r="AP1211" s="86"/>
      <c r="AQ1211" s="86"/>
      <c r="AR1211" s="86"/>
      <c r="AS1211" s="86"/>
      <c r="AT1211" s="86"/>
      <c r="AU1211" s="86"/>
      <c r="AV1211" s="86"/>
      <c r="AW1211" s="86"/>
      <c r="AX1211" s="86"/>
      <c r="AY1211" s="86"/>
      <c r="AZ1211" s="86"/>
      <c r="BA1211" s="86"/>
      <c r="BB1211" s="86"/>
      <c r="BC1211" s="86"/>
      <c r="BD1211" s="86"/>
      <c r="BE1211" s="86"/>
      <c r="BF1211" s="86"/>
      <c r="BG1211" s="86"/>
    </row>
    <row r="1212" spans="1:59" s="88" customFormat="1" x14ac:dyDescent="0.2">
      <c r="A1212" s="125"/>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6"/>
      <c r="AC1212" s="126"/>
      <c r="AD1212" s="126"/>
      <c r="AE1212" s="125"/>
      <c r="AF1212" s="125"/>
      <c r="AG1212" s="125"/>
      <c r="AH1212" s="125"/>
      <c r="AI1212" s="125"/>
      <c r="AJ1212" s="125"/>
      <c r="AK1212" s="125"/>
      <c r="AL1212" s="125"/>
      <c r="AM1212" s="125"/>
      <c r="AP1212" s="86"/>
      <c r="AQ1212" s="86"/>
      <c r="AR1212" s="86"/>
      <c r="AS1212" s="86"/>
      <c r="AT1212" s="86"/>
      <c r="AU1212" s="86"/>
      <c r="AV1212" s="86"/>
      <c r="AW1212" s="86"/>
      <c r="AX1212" s="86"/>
      <c r="AY1212" s="86"/>
      <c r="AZ1212" s="86"/>
      <c r="BA1212" s="86"/>
      <c r="BB1212" s="86"/>
      <c r="BC1212" s="86"/>
      <c r="BD1212" s="86"/>
      <c r="BE1212" s="86"/>
      <c r="BF1212" s="86"/>
      <c r="BG1212" s="86"/>
    </row>
    <row r="1213" spans="1:59" s="88" customFormat="1" x14ac:dyDescent="0.2">
      <c r="A1213" s="125"/>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6"/>
      <c r="AC1213" s="126"/>
      <c r="AD1213" s="126"/>
      <c r="AE1213" s="125"/>
      <c r="AF1213" s="125"/>
      <c r="AG1213" s="125"/>
      <c r="AH1213" s="125"/>
      <c r="AI1213" s="125"/>
      <c r="AJ1213" s="125"/>
      <c r="AK1213" s="125"/>
      <c r="AL1213" s="125"/>
      <c r="AM1213" s="125"/>
      <c r="AP1213" s="86"/>
      <c r="AQ1213" s="86"/>
      <c r="AR1213" s="86"/>
      <c r="AS1213" s="86"/>
      <c r="AT1213" s="86"/>
      <c r="AU1213" s="86"/>
      <c r="AV1213" s="86"/>
      <c r="AW1213" s="86"/>
      <c r="AX1213" s="86"/>
      <c r="AY1213" s="86"/>
      <c r="AZ1213" s="86"/>
      <c r="BA1213" s="86"/>
      <c r="BB1213" s="86"/>
      <c r="BC1213" s="86"/>
      <c r="BD1213" s="86"/>
      <c r="BE1213" s="86"/>
      <c r="BF1213" s="86"/>
      <c r="BG1213" s="86"/>
    </row>
    <row r="1214" spans="1:59" s="88" customFormat="1" x14ac:dyDescent="0.2">
      <c r="A1214" s="125"/>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6"/>
      <c r="AC1214" s="126"/>
      <c r="AD1214" s="126"/>
      <c r="AE1214" s="125"/>
      <c r="AF1214" s="125"/>
      <c r="AG1214" s="125"/>
      <c r="AH1214" s="125"/>
      <c r="AI1214" s="125"/>
      <c r="AJ1214" s="125"/>
      <c r="AK1214" s="125"/>
      <c r="AL1214" s="125"/>
      <c r="AM1214" s="125"/>
      <c r="AP1214" s="86"/>
      <c r="AQ1214" s="86"/>
      <c r="AR1214" s="86"/>
      <c r="AS1214" s="86"/>
      <c r="AT1214" s="86"/>
      <c r="AU1214" s="86"/>
      <c r="AV1214" s="86"/>
      <c r="AW1214" s="86"/>
      <c r="AX1214" s="86"/>
      <c r="AY1214" s="86"/>
      <c r="AZ1214" s="86"/>
      <c r="BA1214" s="86"/>
      <c r="BB1214" s="86"/>
      <c r="BC1214" s="86"/>
      <c r="BD1214" s="86"/>
      <c r="BE1214" s="86"/>
      <c r="BF1214" s="86"/>
      <c r="BG1214" s="86"/>
    </row>
    <row r="1215" spans="1:59" s="88" customFormat="1" x14ac:dyDescent="0.2">
      <c r="A1215" s="125"/>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6"/>
      <c r="AC1215" s="126"/>
      <c r="AD1215" s="126"/>
      <c r="AE1215" s="125"/>
      <c r="AF1215" s="125"/>
      <c r="AG1215" s="125"/>
      <c r="AH1215" s="125"/>
      <c r="AI1215" s="125"/>
      <c r="AJ1215" s="125"/>
      <c r="AK1215" s="125"/>
      <c r="AL1215" s="125"/>
      <c r="AM1215" s="125"/>
      <c r="AP1215" s="86"/>
      <c r="AQ1215" s="86"/>
      <c r="AR1215" s="86"/>
      <c r="AS1215" s="86"/>
      <c r="AT1215" s="86"/>
      <c r="AU1215" s="86"/>
      <c r="AV1215" s="86"/>
      <c r="AW1215" s="86"/>
      <c r="AX1215" s="86"/>
      <c r="AY1215" s="86"/>
      <c r="AZ1215" s="86"/>
      <c r="BA1215" s="86"/>
      <c r="BB1215" s="86"/>
      <c r="BC1215" s="86"/>
      <c r="BD1215" s="86"/>
      <c r="BE1215" s="86"/>
      <c r="BF1215" s="86"/>
      <c r="BG1215" s="86"/>
    </row>
    <row r="1216" spans="1:59" s="88" customFormat="1" x14ac:dyDescent="0.2">
      <c r="A1216" s="125"/>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6"/>
      <c r="AC1216" s="126"/>
      <c r="AD1216" s="126"/>
      <c r="AE1216" s="125"/>
      <c r="AF1216" s="125"/>
      <c r="AG1216" s="125"/>
      <c r="AH1216" s="125"/>
      <c r="AI1216" s="125"/>
      <c r="AJ1216" s="125"/>
      <c r="AK1216" s="125"/>
      <c r="AL1216" s="125"/>
      <c r="AM1216" s="125"/>
      <c r="AP1216" s="86"/>
      <c r="AQ1216" s="86"/>
      <c r="AR1216" s="86"/>
      <c r="AS1216" s="86"/>
      <c r="AT1216" s="86"/>
      <c r="AU1216" s="86"/>
      <c r="AV1216" s="86"/>
      <c r="AW1216" s="86"/>
      <c r="AX1216" s="86"/>
      <c r="AY1216" s="86"/>
      <c r="AZ1216" s="86"/>
      <c r="BA1216" s="86"/>
      <c r="BB1216" s="86"/>
      <c r="BC1216" s="86"/>
      <c r="BD1216" s="86"/>
      <c r="BE1216" s="86"/>
      <c r="BF1216" s="86"/>
      <c r="BG1216" s="86"/>
    </row>
    <row r="1217" spans="1:59" s="88" customFormat="1" x14ac:dyDescent="0.2">
      <c r="A1217" s="125"/>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6"/>
      <c r="AC1217" s="126"/>
      <c r="AD1217" s="126"/>
      <c r="AE1217" s="125"/>
      <c r="AF1217" s="125"/>
      <c r="AG1217" s="125"/>
      <c r="AH1217" s="125"/>
      <c r="AI1217" s="125"/>
      <c r="AJ1217" s="125"/>
      <c r="AK1217" s="125"/>
      <c r="AL1217" s="125"/>
      <c r="AM1217" s="125"/>
      <c r="AP1217" s="86"/>
      <c r="AQ1217" s="86"/>
      <c r="AR1217" s="86"/>
      <c r="AS1217" s="86"/>
      <c r="AT1217" s="86"/>
      <c r="AU1217" s="86"/>
      <c r="AV1217" s="86"/>
      <c r="AW1217" s="86"/>
      <c r="AX1217" s="86"/>
      <c r="AY1217" s="86"/>
      <c r="AZ1217" s="86"/>
      <c r="BA1217" s="86"/>
      <c r="BB1217" s="86"/>
      <c r="BC1217" s="86"/>
      <c r="BD1217" s="86"/>
      <c r="BE1217" s="86"/>
      <c r="BF1217" s="86"/>
      <c r="BG1217" s="86"/>
    </row>
    <row r="1218" spans="1:59" s="88" customFormat="1" x14ac:dyDescent="0.2">
      <c r="A1218" s="125"/>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6"/>
      <c r="AC1218" s="126"/>
      <c r="AD1218" s="126"/>
      <c r="AE1218" s="125"/>
      <c r="AF1218" s="125"/>
      <c r="AG1218" s="125"/>
      <c r="AH1218" s="125"/>
      <c r="AI1218" s="125"/>
      <c r="AJ1218" s="125"/>
      <c r="AK1218" s="125"/>
      <c r="AL1218" s="125"/>
      <c r="AM1218" s="125"/>
      <c r="AP1218" s="86"/>
      <c r="AQ1218" s="86"/>
      <c r="AR1218" s="86"/>
      <c r="AS1218" s="86"/>
      <c r="AT1218" s="86"/>
      <c r="AU1218" s="86"/>
      <c r="AV1218" s="86"/>
      <c r="AW1218" s="86"/>
      <c r="AX1218" s="86"/>
      <c r="AY1218" s="86"/>
      <c r="AZ1218" s="86"/>
      <c r="BA1218" s="86"/>
      <c r="BB1218" s="86"/>
      <c r="BC1218" s="86"/>
      <c r="BD1218" s="86"/>
      <c r="BE1218" s="86"/>
      <c r="BF1218" s="86"/>
      <c r="BG1218" s="86"/>
    </row>
    <row r="1219" spans="1:59" s="88" customFormat="1" x14ac:dyDescent="0.2">
      <c r="A1219" s="125"/>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6"/>
      <c r="AC1219" s="126"/>
      <c r="AD1219" s="126"/>
      <c r="AE1219" s="125"/>
      <c r="AF1219" s="125"/>
      <c r="AG1219" s="125"/>
      <c r="AH1219" s="125"/>
      <c r="AI1219" s="125"/>
      <c r="AJ1219" s="125"/>
      <c r="AK1219" s="125"/>
      <c r="AL1219" s="125"/>
      <c r="AM1219" s="125"/>
      <c r="AP1219" s="86"/>
      <c r="AQ1219" s="86"/>
      <c r="AR1219" s="86"/>
      <c r="AS1219" s="86"/>
      <c r="AT1219" s="86"/>
      <c r="AU1219" s="86"/>
      <c r="AV1219" s="86"/>
      <c r="AW1219" s="86"/>
      <c r="AX1219" s="86"/>
      <c r="AY1219" s="86"/>
      <c r="AZ1219" s="86"/>
      <c r="BA1219" s="86"/>
      <c r="BB1219" s="86"/>
      <c r="BC1219" s="86"/>
      <c r="BD1219" s="86"/>
      <c r="BE1219" s="86"/>
      <c r="BF1219" s="86"/>
      <c r="BG1219" s="86"/>
    </row>
    <row r="1220" spans="1:59" s="88" customFormat="1" x14ac:dyDescent="0.2">
      <c r="A1220" s="125"/>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6"/>
      <c r="AC1220" s="126"/>
      <c r="AD1220" s="126"/>
      <c r="AE1220" s="125"/>
      <c r="AF1220" s="125"/>
      <c r="AG1220" s="125"/>
      <c r="AH1220" s="125"/>
      <c r="AI1220" s="125"/>
      <c r="AJ1220" s="125"/>
      <c r="AK1220" s="125"/>
      <c r="AL1220" s="125"/>
      <c r="AM1220" s="125"/>
      <c r="AP1220" s="86"/>
      <c r="AQ1220" s="86"/>
      <c r="AR1220" s="86"/>
      <c r="AS1220" s="86"/>
      <c r="AT1220" s="86"/>
      <c r="AU1220" s="86"/>
      <c r="AV1220" s="86"/>
      <c r="AW1220" s="86"/>
      <c r="AX1220" s="86"/>
      <c r="AY1220" s="86"/>
      <c r="AZ1220" s="86"/>
      <c r="BA1220" s="86"/>
      <c r="BB1220" s="86"/>
      <c r="BC1220" s="86"/>
      <c r="BD1220" s="86"/>
      <c r="BE1220" s="86"/>
      <c r="BF1220" s="86"/>
      <c r="BG1220" s="86"/>
    </row>
    <row r="1221" spans="1:59" s="88" customFormat="1" x14ac:dyDescent="0.2">
      <c r="A1221" s="125"/>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6"/>
      <c r="AC1221" s="126"/>
      <c r="AD1221" s="126"/>
      <c r="AE1221" s="125"/>
      <c r="AF1221" s="125"/>
      <c r="AG1221" s="125"/>
      <c r="AH1221" s="125"/>
      <c r="AI1221" s="125"/>
      <c r="AJ1221" s="125"/>
      <c r="AK1221" s="125"/>
      <c r="AL1221" s="125"/>
      <c r="AM1221" s="125"/>
      <c r="AP1221" s="86"/>
      <c r="AQ1221" s="86"/>
      <c r="AR1221" s="86"/>
      <c r="AS1221" s="86"/>
      <c r="AT1221" s="86"/>
      <c r="AU1221" s="86"/>
      <c r="AV1221" s="86"/>
      <c r="AW1221" s="86"/>
      <c r="AX1221" s="86"/>
      <c r="AY1221" s="86"/>
      <c r="AZ1221" s="86"/>
      <c r="BA1221" s="86"/>
      <c r="BB1221" s="86"/>
      <c r="BC1221" s="86"/>
      <c r="BD1221" s="86"/>
      <c r="BE1221" s="86"/>
      <c r="BF1221" s="86"/>
      <c r="BG1221" s="86"/>
    </row>
    <row r="1222" spans="1:59" s="88" customFormat="1" x14ac:dyDescent="0.2">
      <c r="A1222" s="125"/>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6"/>
      <c r="AC1222" s="126"/>
      <c r="AD1222" s="126"/>
      <c r="AE1222" s="125"/>
      <c r="AF1222" s="125"/>
      <c r="AG1222" s="125"/>
      <c r="AH1222" s="125"/>
      <c r="AI1222" s="125"/>
      <c r="AJ1222" s="125"/>
      <c r="AK1222" s="125"/>
      <c r="AL1222" s="125"/>
      <c r="AM1222" s="125"/>
      <c r="AP1222" s="86"/>
      <c r="AQ1222" s="86"/>
      <c r="AR1222" s="86"/>
      <c r="AS1222" s="86"/>
      <c r="AT1222" s="86"/>
      <c r="AU1222" s="86"/>
      <c r="AV1222" s="86"/>
      <c r="AW1222" s="86"/>
      <c r="AX1222" s="86"/>
      <c r="AY1222" s="86"/>
      <c r="AZ1222" s="86"/>
      <c r="BA1222" s="86"/>
      <c r="BB1222" s="86"/>
      <c r="BC1222" s="86"/>
      <c r="BD1222" s="86"/>
      <c r="BE1222" s="86"/>
      <c r="BF1222" s="86"/>
      <c r="BG1222" s="86"/>
    </row>
    <row r="1223" spans="1:59" s="88" customFormat="1" x14ac:dyDescent="0.2">
      <c r="A1223" s="125"/>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6"/>
      <c r="AC1223" s="126"/>
      <c r="AD1223" s="126"/>
      <c r="AE1223" s="125"/>
      <c r="AF1223" s="125"/>
      <c r="AG1223" s="125"/>
      <c r="AH1223" s="125"/>
      <c r="AI1223" s="125"/>
      <c r="AJ1223" s="125"/>
      <c r="AK1223" s="125"/>
      <c r="AL1223" s="125"/>
      <c r="AM1223" s="125"/>
      <c r="AP1223" s="86"/>
      <c r="AQ1223" s="86"/>
      <c r="AR1223" s="86"/>
      <c r="AS1223" s="86"/>
      <c r="AT1223" s="86"/>
      <c r="AU1223" s="86"/>
      <c r="AV1223" s="86"/>
      <c r="AW1223" s="86"/>
      <c r="AX1223" s="86"/>
      <c r="AY1223" s="86"/>
      <c r="AZ1223" s="86"/>
      <c r="BA1223" s="86"/>
      <c r="BB1223" s="86"/>
      <c r="BC1223" s="86"/>
      <c r="BD1223" s="86"/>
      <c r="BE1223" s="86"/>
      <c r="BF1223" s="86"/>
      <c r="BG1223" s="86"/>
    </row>
    <row r="1224" spans="1:59" s="88" customFormat="1" x14ac:dyDescent="0.2">
      <c r="A1224" s="125"/>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6"/>
      <c r="AC1224" s="126"/>
      <c r="AD1224" s="126"/>
      <c r="AE1224" s="125"/>
      <c r="AF1224" s="125"/>
      <c r="AG1224" s="125"/>
      <c r="AH1224" s="125"/>
      <c r="AI1224" s="125"/>
      <c r="AJ1224" s="125"/>
      <c r="AK1224" s="125"/>
      <c r="AL1224" s="125"/>
      <c r="AM1224" s="125"/>
      <c r="AP1224" s="86"/>
      <c r="AQ1224" s="86"/>
      <c r="AR1224" s="86"/>
      <c r="AS1224" s="86"/>
      <c r="AT1224" s="86"/>
      <c r="AU1224" s="86"/>
      <c r="AV1224" s="86"/>
      <c r="AW1224" s="86"/>
      <c r="AX1224" s="86"/>
      <c r="AY1224" s="86"/>
      <c r="AZ1224" s="86"/>
      <c r="BA1224" s="86"/>
      <c r="BB1224" s="86"/>
      <c r="BC1224" s="86"/>
      <c r="BD1224" s="86"/>
      <c r="BE1224" s="86"/>
      <c r="BF1224" s="86"/>
      <c r="BG1224" s="86"/>
    </row>
    <row r="1225" spans="1:59" s="88" customFormat="1" x14ac:dyDescent="0.2">
      <c r="A1225" s="125"/>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6"/>
      <c r="AC1225" s="126"/>
      <c r="AD1225" s="126"/>
      <c r="AE1225" s="125"/>
      <c r="AF1225" s="125"/>
      <c r="AG1225" s="125"/>
      <c r="AH1225" s="125"/>
      <c r="AI1225" s="125"/>
      <c r="AJ1225" s="125"/>
      <c r="AK1225" s="125"/>
      <c r="AL1225" s="125"/>
      <c r="AM1225" s="125"/>
      <c r="AP1225" s="86"/>
      <c r="AQ1225" s="86"/>
      <c r="AR1225" s="86"/>
      <c r="AS1225" s="86"/>
      <c r="AT1225" s="86"/>
      <c r="AU1225" s="86"/>
      <c r="AV1225" s="86"/>
      <c r="AW1225" s="86"/>
      <c r="AX1225" s="86"/>
      <c r="AY1225" s="86"/>
      <c r="AZ1225" s="86"/>
      <c r="BA1225" s="86"/>
      <c r="BB1225" s="86"/>
      <c r="BC1225" s="86"/>
      <c r="BD1225" s="86"/>
      <c r="BE1225" s="86"/>
      <c r="BF1225" s="86"/>
      <c r="BG1225" s="86"/>
    </row>
    <row r="1226" spans="1:59" s="88" customFormat="1" x14ac:dyDescent="0.2">
      <c r="A1226" s="125"/>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6"/>
      <c r="AC1226" s="126"/>
      <c r="AD1226" s="126"/>
      <c r="AE1226" s="125"/>
      <c r="AF1226" s="125"/>
      <c r="AG1226" s="125"/>
      <c r="AH1226" s="125"/>
      <c r="AI1226" s="125"/>
      <c r="AJ1226" s="125"/>
      <c r="AK1226" s="125"/>
      <c r="AL1226" s="125"/>
      <c r="AM1226" s="125"/>
      <c r="AP1226" s="86"/>
      <c r="AQ1226" s="86"/>
      <c r="AR1226" s="86"/>
      <c r="AS1226" s="86"/>
      <c r="AT1226" s="86"/>
      <c r="AU1226" s="86"/>
      <c r="AV1226" s="86"/>
      <c r="AW1226" s="86"/>
      <c r="AX1226" s="86"/>
      <c r="AY1226" s="86"/>
      <c r="AZ1226" s="86"/>
      <c r="BA1226" s="86"/>
      <c r="BB1226" s="86"/>
      <c r="BC1226" s="86"/>
      <c r="BD1226" s="86"/>
      <c r="BE1226" s="86"/>
      <c r="BF1226" s="86"/>
      <c r="BG1226" s="86"/>
    </row>
    <row r="1227" spans="1:59" s="88" customFormat="1" x14ac:dyDescent="0.2">
      <c r="A1227" s="125"/>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6"/>
      <c r="AC1227" s="126"/>
      <c r="AD1227" s="126"/>
      <c r="AE1227" s="125"/>
      <c r="AF1227" s="125"/>
      <c r="AG1227" s="125"/>
      <c r="AH1227" s="125"/>
      <c r="AI1227" s="125"/>
      <c r="AJ1227" s="125"/>
      <c r="AK1227" s="125"/>
      <c r="AL1227" s="125"/>
      <c r="AM1227" s="125"/>
      <c r="AP1227" s="86"/>
      <c r="AQ1227" s="86"/>
      <c r="AR1227" s="86"/>
      <c r="AS1227" s="86"/>
      <c r="AT1227" s="86"/>
      <c r="AU1227" s="86"/>
      <c r="AV1227" s="86"/>
      <c r="AW1227" s="86"/>
      <c r="AX1227" s="86"/>
      <c r="AY1227" s="86"/>
      <c r="AZ1227" s="86"/>
      <c r="BA1227" s="86"/>
      <c r="BB1227" s="86"/>
      <c r="BC1227" s="86"/>
      <c r="BD1227" s="86"/>
      <c r="BE1227" s="86"/>
      <c r="BF1227" s="86"/>
      <c r="BG1227" s="86"/>
    </row>
    <row r="1228" spans="1:59" s="88" customFormat="1" x14ac:dyDescent="0.2">
      <c r="A1228" s="125"/>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6"/>
      <c r="AC1228" s="126"/>
      <c r="AD1228" s="126"/>
      <c r="AE1228" s="125"/>
      <c r="AF1228" s="125"/>
      <c r="AG1228" s="125"/>
      <c r="AH1228" s="125"/>
      <c r="AI1228" s="125"/>
      <c r="AJ1228" s="125"/>
      <c r="AK1228" s="125"/>
      <c r="AL1228" s="125"/>
      <c r="AM1228" s="125"/>
      <c r="AP1228" s="86"/>
      <c r="AQ1228" s="86"/>
      <c r="AR1228" s="86"/>
      <c r="AS1228" s="86"/>
      <c r="AT1228" s="86"/>
      <c r="AU1228" s="86"/>
      <c r="AV1228" s="86"/>
      <c r="AW1228" s="86"/>
      <c r="AX1228" s="86"/>
      <c r="AY1228" s="86"/>
      <c r="AZ1228" s="86"/>
      <c r="BA1228" s="86"/>
      <c r="BB1228" s="86"/>
      <c r="BC1228" s="86"/>
      <c r="BD1228" s="86"/>
      <c r="BE1228" s="86"/>
      <c r="BF1228" s="86"/>
      <c r="BG1228" s="86"/>
    </row>
    <row r="1229" spans="1:59" s="88" customFormat="1" x14ac:dyDescent="0.2">
      <c r="A1229" s="125"/>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6"/>
      <c r="AC1229" s="126"/>
      <c r="AD1229" s="126"/>
      <c r="AE1229" s="125"/>
      <c r="AF1229" s="125"/>
      <c r="AG1229" s="125"/>
      <c r="AH1229" s="125"/>
      <c r="AI1229" s="125"/>
      <c r="AJ1229" s="125"/>
      <c r="AK1229" s="125"/>
      <c r="AL1229" s="125"/>
      <c r="AM1229" s="125"/>
      <c r="AP1229" s="86"/>
      <c r="AQ1229" s="86"/>
      <c r="AR1229" s="86"/>
      <c r="AS1229" s="86"/>
      <c r="AT1229" s="86"/>
      <c r="AU1229" s="86"/>
      <c r="AV1229" s="86"/>
      <c r="AW1229" s="86"/>
      <c r="AX1229" s="86"/>
      <c r="AY1229" s="86"/>
      <c r="AZ1229" s="86"/>
      <c r="BA1229" s="86"/>
      <c r="BB1229" s="86"/>
      <c r="BC1229" s="86"/>
      <c r="BD1229" s="86"/>
      <c r="BE1229" s="86"/>
      <c r="BF1229" s="86"/>
      <c r="BG1229" s="86"/>
    </row>
    <row r="1230" spans="1:59" s="88" customFormat="1" x14ac:dyDescent="0.2">
      <c r="A1230" s="125"/>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6"/>
      <c r="AC1230" s="126"/>
      <c r="AD1230" s="126"/>
      <c r="AE1230" s="125"/>
      <c r="AF1230" s="125"/>
      <c r="AG1230" s="125"/>
      <c r="AH1230" s="125"/>
      <c r="AI1230" s="125"/>
      <c r="AJ1230" s="125"/>
      <c r="AK1230" s="125"/>
      <c r="AL1230" s="125"/>
      <c r="AM1230" s="125"/>
      <c r="AP1230" s="86"/>
      <c r="AQ1230" s="86"/>
      <c r="AR1230" s="86"/>
      <c r="AS1230" s="86"/>
      <c r="AT1230" s="86"/>
      <c r="AU1230" s="86"/>
      <c r="AV1230" s="86"/>
      <c r="AW1230" s="86"/>
      <c r="AX1230" s="86"/>
      <c r="AY1230" s="86"/>
      <c r="AZ1230" s="86"/>
      <c r="BA1230" s="86"/>
      <c r="BB1230" s="86"/>
      <c r="BC1230" s="86"/>
      <c r="BD1230" s="86"/>
      <c r="BE1230" s="86"/>
      <c r="BF1230" s="86"/>
      <c r="BG1230" s="86"/>
    </row>
    <row r="1231" spans="1:59" s="88" customFormat="1" x14ac:dyDescent="0.2">
      <c r="A1231" s="125"/>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6"/>
      <c r="AC1231" s="126"/>
      <c r="AD1231" s="126"/>
      <c r="AE1231" s="125"/>
      <c r="AF1231" s="125"/>
      <c r="AG1231" s="125"/>
      <c r="AH1231" s="125"/>
      <c r="AI1231" s="125"/>
      <c r="AJ1231" s="125"/>
      <c r="AK1231" s="125"/>
      <c r="AL1231" s="125"/>
      <c r="AM1231" s="125"/>
      <c r="AP1231" s="86"/>
      <c r="AQ1231" s="86"/>
      <c r="AR1231" s="86"/>
      <c r="AS1231" s="86"/>
      <c r="AT1231" s="86"/>
      <c r="AU1231" s="86"/>
      <c r="AV1231" s="86"/>
      <c r="AW1231" s="86"/>
      <c r="AX1231" s="86"/>
      <c r="AY1231" s="86"/>
      <c r="AZ1231" s="86"/>
      <c r="BA1231" s="86"/>
      <c r="BB1231" s="86"/>
      <c r="BC1231" s="86"/>
      <c r="BD1231" s="86"/>
      <c r="BE1231" s="86"/>
      <c r="BF1231" s="86"/>
      <c r="BG1231" s="86"/>
    </row>
    <row r="1232" spans="1:59" s="88" customFormat="1" x14ac:dyDescent="0.2">
      <c r="A1232" s="125"/>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6"/>
      <c r="AC1232" s="126"/>
      <c r="AD1232" s="126"/>
      <c r="AE1232" s="125"/>
      <c r="AF1232" s="125"/>
      <c r="AG1232" s="125"/>
      <c r="AH1232" s="125"/>
      <c r="AI1232" s="125"/>
      <c r="AJ1232" s="125"/>
      <c r="AK1232" s="125"/>
      <c r="AL1232" s="125"/>
      <c r="AM1232" s="125"/>
      <c r="AP1232" s="86"/>
      <c r="AQ1232" s="86"/>
      <c r="AR1232" s="86"/>
      <c r="AS1232" s="86"/>
      <c r="AT1232" s="86"/>
      <c r="AU1232" s="86"/>
      <c r="AV1232" s="86"/>
      <c r="AW1232" s="86"/>
      <c r="AX1232" s="86"/>
      <c r="AY1232" s="86"/>
      <c r="AZ1232" s="86"/>
      <c r="BA1232" s="86"/>
      <c r="BB1232" s="86"/>
      <c r="BC1232" s="86"/>
      <c r="BD1232" s="86"/>
      <c r="BE1232" s="86"/>
      <c r="BF1232" s="86"/>
      <c r="BG1232" s="86"/>
    </row>
    <row r="1233" spans="1:59" s="88" customFormat="1" x14ac:dyDescent="0.2">
      <c r="A1233" s="125"/>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6"/>
      <c r="AC1233" s="126"/>
      <c r="AD1233" s="126"/>
      <c r="AE1233" s="125"/>
      <c r="AF1233" s="125"/>
      <c r="AG1233" s="125"/>
      <c r="AH1233" s="125"/>
      <c r="AI1233" s="125"/>
      <c r="AJ1233" s="125"/>
      <c r="AK1233" s="125"/>
      <c r="AL1233" s="125"/>
      <c r="AM1233" s="125"/>
      <c r="AP1233" s="86"/>
      <c r="AQ1233" s="86"/>
      <c r="AR1233" s="86"/>
      <c r="AS1233" s="86"/>
      <c r="AT1233" s="86"/>
      <c r="AU1233" s="86"/>
      <c r="AV1233" s="86"/>
      <c r="AW1233" s="86"/>
      <c r="AX1233" s="86"/>
      <c r="AY1233" s="86"/>
      <c r="AZ1233" s="86"/>
      <c r="BA1233" s="86"/>
      <c r="BB1233" s="86"/>
      <c r="BC1233" s="86"/>
      <c r="BD1233" s="86"/>
      <c r="BE1233" s="86"/>
      <c r="BF1233" s="86"/>
      <c r="BG1233" s="86"/>
    </row>
    <row r="1234" spans="1:59" s="88" customFormat="1" x14ac:dyDescent="0.2">
      <c r="A1234" s="125"/>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6"/>
      <c r="AC1234" s="126"/>
      <c r="AD1234" s="126"/>
      <c r="AE1234" s="125"/>
      <c r="AF1234" s="125"/>
      <c r="AG1234" s="125"/>
      <c r="AH1234" s="125"/>
      <c r="AI1234" s="125"/>
      <c r="AJ1234" s="125"/>
      <c r="AK1234" s="125"/>
      <c r="AL1234" s="125"/>
      <c r="AM1234" s="125"/>
      <c r="AP1234" s="86"/>
      <c r="AQ1234" s="86"/>
      <c r="AR1234" s="86"/>
      <c r="AS1234" s="86"/>
      <c r="AT1234" s="86"/>
      <c r="AU1234" s="86"/>
      <c r="AV1234" s="86"/>
      <c r="AW1234" s="86"/>
      <c r="AX1234" s="86"/>
      <c r="AY1234" s="86"/>
      <c r="AZ1234" s="86"/>
      <c r="BA1234" s="86"/>
      <c r="BB1234" s="86"/>
      <c r="BC1234" s="86"/>
      <c r="BD1234" s="86"/>
      <c r="BE1234" s="86"/>
      <c r="BF1234" s="86"/>
      <c r="BG1234" s="86"/>
    </row>
    <row r="1235" spans="1:59" s="88" customFormat="1" x14ac:dyDescent="0.2">
      <c r="A1235" s="125"/>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6"/>
      <c r="AC1235" s="126"/>
      <c r="AD1235" s="126"/>
      <c r="AE1235" s="125"/>
      <c r="AF1235" s="125"/>
      <c r="AG1235" s="125"/>
      <c r="AH1235" s="125"/>
      <c r="AI1235" s="125"/>
      <c r="AJ1235" s="125"/>
      <c r="AK1235" s="125"/>
      <c r="AL1235" s="125"/>
      <c r="AM1235" s="125"/>
      <c r="AP1235" s="86"/>
      <c r="AQ1235" s="86"/>
      <c r="AR1235" s="86"/>
      <c r="AS1235" s="86"/>
      <c r="AT1235" s="86"/>
      <c r="AU1235" s="86"/>
      <c r="AV1235" s="86"/>
      <c r="AW1235" s="86"/>
      <c r="AX1235" s="86"/>
      <c r="AY1235" s="86"/>
      <c r="AZ1235" s="86"/>
      <c r="BA1235" s="86"/>
      <c r="BB1235" s="86"/>
      <c r="BC1235" s="86"/>
      <c r="BD1235" s="86"/>
      <c r="BE1235" s="86"/>
      <c r="BF1235" s="86"/>
      <c r="BG1235" s="86"/>
    </row>
    <row r="1236" spans="1:59" s="88" customFormat="1" x14ac:dyDescent="0.2">
      <c r="A1236" s="125"/>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6"/>
      <c r="AC1236" s="126"/>
      <c r="AD1236" s="126"/>
      <c r="AE1236" s="125"/>
      <c r="AF1236" s="125"/>
      <c r="AG1236" s="125"/>
      <c r="AH1236" s="125"/>
      <c r="AI1236" s="125"/>
      <c r="AJ1236" s="125"/>
      <c r="AK1236" s="125"/>
      <c r="AL1236" s="125"/>
      <c r="AM1236" s="125"/>
      <c r="AP1236" s="86"/>
      <c r="AQ1236" s="86"/>
      <c r="AR1236" s="86"/>
      <c r="AS1236" s="86"/>
      <c r="AT1236" s="86"/>
      <c r="AU1236" s="86"/>
      <c r="AV1236" s="86"/>
      <c r="AW1236" s="86"/>
      <c r="AX1236" s="86"/>
      <c r="AY1236" s="86"/>
      <c r="AZ1236" s="86"/>
      <c r="BA1236" s="86"/>
      <c r="BB1236" s="86"/>
      <c r="BC1236" s="86"/>
      <c r="BD1236" s="86"/>
      <c r="BE1236" s="86"/>
      <c r="BF1236" s="86"/>
      <c r="BG1236" s="86"/>
    </row>
    <row r="1237" spans="1:59" s="88" customFormat="1" x14ac:dyDescent="0.2">
      <c r="A1237" s="125"/>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6"/>
      <c r="AC1237" s="126"/>
      <c r="AD1237" s="126"/>
      <c r="AE1237" s="125"/>
      <c r="AF1237" s="125"/>
      <c r="AG1237" s="125"/>
      <c r="AH1237" s="125"/>
      <c r="AI1237" s="125"/>
      <c r="AJ1237" s="125"/>
      <c r="AK1237" s="125"/>
      <c r="AL1237" s="125"/>
      <c r="AM1237" s="125"/>
      <c r="AP1237" s="86"/>
      <c r="AQ1237" s="86"/>
      <c r="AR1237" s="86"/>
      <c r="AS1237" s="86"/>
      <c r="AT1237" s="86"/>
      <c r="AU1237" s="86"/>
      <c r="AV1237" s="86"/>
      <c r="AW1237" s="86"/>
      <c r="AX1237" s="86"/>
      <c r="AY1237" s="86"/>
      <c r="AZ1237" s="86"/>
      <c r="BA1237" s="86"/>
      <c r="BB1237" s="86"/>
      <c r="BC1237" s="86"/>
      <c r="BD1237" s="86"/>
      <c r="BE1237" s="86"/>
      <c r="BF1237" s="86"/>
      <c r="BG1237" s="86"/>
    </row>
    <row r="1238" spans="1:59" s="88" customFormat="1" x14ac:dyDescent="0.2">
      <c r="A1238" s="125"/>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6"/>
      <c r="AC1238" s="126"/>
      <c r="AD1238" s="126"/>
      <c r="AE1238" s="125"/>
      <c r="AF1238" s="125"/>
      <c r="AG1238" s="125"/>
      <c r="AH1238" s="125"/>
      <c r="AI1238" s="125"/>
      <c r="AJ1238" s="125"/>
      <c r="AK1238" s="125"/>
      <c r="AL1238" s="125"/>
      <c r="AM1238" s="125"/>
      <c r="AP1238" s="86"/>
      <c r="AQ1238" s="86"/>
      <c r="AR1238" s="86"/>
      <c r="AS1238" s="86"/>
      <c r="AT1238" s="86"/>
      <c r="AU1238" s="86"/>
      <c r="AV1238" s="86"/>
      <c r="AW1238" s="86"/>
      <c r="AX1238" s="86"/>
      <c r="AY1238" s="86"/>
      <c r="AZ1238" s="86"/>
      <c r="BA1238" s="86"/>
      <c r="BB1238" s="86"/>
      <c r="BC1238" s="86"/>
      <c r="BD1238" s="86"/>
      <c r="BE1238" s="86"/>
      <c r="BF1238" s="86"/>
      <c r="BG1238" s="86"/>
    </row>
    <row r="1239" spans="1:59" s="88" customFormat="1" x14ac:dyDescent="0.2">
      <c r="A1239" s="125"/>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6"/>
      <c r="AC1239" s="126"/>
      <c r="AD1239" s="126"/>
      <c r="AE1239" s="125"/>
      <c r="AF1239" s="125"/>
      <c r="AG1239" s="125"/>
      <c r="AH1239" s="125"/>
      <c r="AI1239" s="125"/>
      <c r="AJ1239" s="125"/>
      <c r="AK1239" s="125"/>
      <c r="AL1239" s="125"/>
      <c r="AM1239" s="125"/>
      <c r="AP1239" s="86"/>
      <c r="AQ1239" s="86"/>
      <c r="AR1239" s="86"/>
      <c r="AS1239" s="86"/>
      <c r="AT1239" s="86"/>
      <c r="AU1239" s="86"/>
      <c r="AV1239" s="86"/>
      <c r="AW1239" s="86"/>
      <c r="AX1239" s="86"/>
      <c r="AY1239" s="86"/>
      <c r="AZ1239" s="86"/>
      <c r="BA1239" s="86"/>
      <c r="BB1239" s="86"/>
      <c r="BC1239" s="86"/>
      <c r="BD1239" s="86"/>
      <c r="BE1239" s="86"/>
      <c r="BF1239" s="86"/>
      <c r="BG1239" s="86"/>
    </row>
    <row r="1240" spans="1:59" s="88" customFormat="1" x14ac:dyDescent="0.2">
      <c r="A1240" s="125"/>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6"/>
      <c r="AC1240" s="126"/>
      <c r="AD1240" s="126"/>
      <c r="AE1240" s="125"/>
      <c r="AF1240" s="125"/>
      <c r="AG1240" s="125"/>
      <c r="AH1240" s="125"/>
      <c r="AI1240" s="125"/>
      <c r="AJ1240" s="125"/>
      <c r="AK1240" s="125"/>
      <c r="AL1240" s="125"/>
      <c r="AM1240" s="125"/>
      <c r="AP1240" s="86"/>
      <c r="AQ1240" s="86"/>
      <c r="AR1240" s="86"/>
      <c r="AS1240" s="86"/>
      <c r="AT1240" s="86"/>
      <c r="AU1240" s="86"/>
      <c r="AV1240" s="86"/>
      <c r="AW1240" s="86"/>
      <c r="AX1240" s="86"/>
      <c r="AY1240" s="86"/>
      <c r="AZ1240" s="86"/>
      <c r="BA1240" s="86"/>
      <c r="BB1240" s="86"/>
      <c r="BC1240" s="86"/>
      <c r="BD1240" s="86"/>
      <c r="BE1240" s="86"/>
      <c r="BF1240" s="86"/>
      <c r="BG1240" s="86"/>
    </row>
    <row r="1241" spans="1:59" s="88" customFormat="1" x14ac:dyDescent="0.2">
      <c r="A1241" s="125"/>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6"/>
      <c r="AC1241" s="126"/>
      <c r="AD1241" s="126"/>
      <c r="AE1241" s="125"/>
      <c r="AF1241" s="125"/>
      <c r="AG1241" s="125"/>
      <c r="AH1241" s="125"/>
      <c r="AI1241" s="125"/>
      <c r="AJ1241" s="125"/>
      <c r="AK1241" s="125"/>
      <c r="AL1241" s="125"/>
      <c r="AM1241" s="125"/>
      <c r="AP1241" s="86"/>
      <c r="AQ1241" s="86"/>
      <c r="AR1241" s="86"/>
      <c r="AS1241" s="86"/>
      <c r="AT1241" s="86"/>
      <c r="AU1241" s="86"/>
      <c r="AV1241" s="86"/>
      <c r="AW1241" s="86"/>
      <c r="AX1241" s="86"/>
      <c r="AY1241" s="86"/>
      <c r="AZ1241" s="86"/>
      <c r="BA1241" s="86"/>
      <c r="BB1241" s="86"/>
      <c r="BC1241" s="86"/>
      <c r="BD1241" s="86"/>
      <c r="BE1241" s="86"/>
      <c r="BF1241" s="86"/>
      <c r="BG1241" s="86"/>
    </row>
    <row r="1242" spans="1:59" s="88" customFormat="1" x14ac:dyDescent="0.2">
      <c r="A1242" s="125"/>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6"/>
      <c r="AC1242" s="126"/>
      <c r="AD1242" s="126"/>
      <c r="AE1242" s="125"/>
      <c r="AF1242" s="125"/>
      <c r="AG1242" s="125"/>
      <c r="AH1242" s="125"/>
      <c r="AI1242" s="125"/>
      <c r="AJ1242" s="125"/>
      <c r="AK1242" s="125"/>
      <c r="AL1242" s="125"/>
      <c r="AM1242" s="125"/>
      <c r="AP1242" s="86"/>
      <c r="AQ1242" s="86"/>
      <c r="AR1242" s="86"/>
      <c r="AS1242" s="86"/>
      <c r="AT1242" s="86"/>
      <c r="AU1242" s="86"/>
      <c r="AV1242" s="86"/>
      <c r="AW1242" s="86"/>
      <c r="AX1242" s="86"/>
      <c r="AY1242" s="86"/>
      <c r="AZ1242" s="86"/>
      <c r="BA1242" s="86"/>
      <c r="BB1242" s="86"/>
      <c r="BC1242" s="86"/>
      <c r="BD1242" s="86"/>
      <c r="BE1242" s="86"/>
      <c r="BF1242" s="86"/>
      <c r="BG1242" s="86"/>
    </row>
    <row r="1243" spans="1:59" s="88" customFormat="1" x14ac:dyDescent="0.2">
      <c r="A1243" s="125"/>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6"/>
      <c r="AC1243" s="126"/>
      <c r="AD1243" s="126"/>
      <c r="AE1243" s="125"/>
      <c r="AF1243" s="125"/>
      <c r="AG1243" s="125"/>
      <c r="AH1243" s="125"/>
      <c r="AI1243" s="125"/>
      <c r="AJ1243" s="125"/>
      <c r="AK1243" s="125"/>
      <c r="AL1243" s="125"/>
      <c r="AM1243" s="125"/>
      <c r="AP1243" s="86"/>
      <c r="AQ1243" s="86"/>
      <c r="AR1243" s="86"/>
      <c r="AS1243" s="86"/>
      <c r="AT1243" s="86"/>
      <c r="AU1243" s="86"/>
      <c r="AV1243" s="86"/>
      <c r="AW1243" s="86"/>
      <c r="AX1243" s="86"/>
      <c r="AY1243" s="86"/>
      <c r="AZ1243" s="86"/>
      <c r="BA1243" s="86"/>
      <c r="BB1243" s="86"/>
      <c r="BC1243" s="86"/>
      <c r="BD1243" s="86"/>
      <c r="BE1243" s="86"/>
      <c r="BF1243" s="86"/>
      <c r="BG1243" s="86"/>
    </row>
    <row r="1244" spans="1:59" s="88" customFormat="1" x14ac:dyDescent="0.2">
      <c r="A1244" s="125"/>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6"/>
      <c r="AC1244" s="126"/>
      <c r="AD1244" s="126"/>
      <c r="AE1244" s="125"/>
      <c r="AF1244" s="125"/>
      <c r="AG1244" s="125"/>
      <c r="AH1244" s="125"/>
      <c r="AI1244" s="125"/>
      <c r="AJ1244" s="125"/>
      <c r="AK1244" s="125"/>
      <c r="AL1244" s="125"/>
      <c r="AM1244" s="125"/>
      <c r="AP1244" s="86"/>
      <c r="AQ1244" s="86"/>
      <c r="AR1244" s="86"/>
      <c r="AS1244" s="86"/>
      <c r="AT1244" s="86"/>
      <c r="AU1244" s="86"/>
      <c r="AV1244" s="86"/>
      <c r="AW1244" s="86"/>
      <c r="AX1244" s="86"/>
      <c r="AY1244" s="86"/>
      <c r="AZ1244" s="86"/>
      <c r="BA1244" s="86"/>
      <c r="BB1244" s="86"/>
      <c r="BC1244" s="86"/>
      <c r="BD1244" s="86"/>
      <c r="BE1244" s="86"/>
      <c r="BF1244" s="86"/>
      <c r="BG1244" s="86"/>
    </row>
    <row r="1245" spans="1:59" s="88" customFormat="1" x14ac:dyDescent="0.2">
      <c r="A1245" s="125"/>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6"/>
      <c r="AC1245" s="126"/>
      <c r="AD1245" s="126"/>
      <c r="AE1245" s="125"/>
      <c r="AF1245" s="125"/>
      <c r="AG1245" s="125"/>
      <c r="AH1245" s="125"/>
      <c r="AI1245" s="125"/>
      <c r="AJ1245" s="125"/>
      <c r="AK1245" s="125"/>
      <c r="AL1245" s="125"/>
      <c r="AM1245" s="125"/>
      <c r="AP1245" s="86"/>
      <c r="AQ1245" s="86"/>
      <c r="AR1245" s="86"/>
      <c r="AS1245" s="86"/>
      <c r="AT1245" s="86"/>
      <c r="AU1245" s="86"/>
      <c r="AV1245" s="86"/>
      <c r="AW1245" s="86"/>
      <c r="AX1245" s="86"/>
      <c r="AY1245" s="86"/>
      <c r="AZ1245" s="86"/>
      <c r="BA1245" s="86"/>
      <c r="BB1245" s="86"/>
      <c r="BC1245" s="86"/>
      <c r="BD1245" s="86"/>
      <c r="BE1245" s="86"/>
      <c r="BF1245" s="86"/>
      <c r="BG1245" s="86"/>
    </row>
    <row r="1246" spans="1:59" s="88" customFormat="1" x14ac:dyDescent="0.2">
      <c r="A1246" s="125"/>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6"/>
      <c r="AC1246" s="126"/>
      <c r="AD1246" s="126"/>
      <c r="AE1246" s="125"/>
      <c r="AF1246" s="125"/>
      <c r="AG1246" s="125"/>
      <c r="AH1246" s="125"/>
      <c r="AI1246" s="125"/>
      <c r="AJ1246" s="125"/>
      <c r="AK1246" s="125"/>
      <c r="AL1246" s="125"/>
      <c r="AM1246" s="125"/>
      <c r="AP1246" s="86"/>
      <c r="AQ1246" s="86"/>
      <c r="AR1246" s="86"/>
      <c r="AS1246" s="86"/>
      <c r="AT1246" s="86"/>
      <c r="AU1246" s="86"/>
      <c r="AV1246" s="86"/>
      <c r="AW1246" s="86"/>
      <c r="AX1246" s="86"/>
      <c r="AY1246" s="86"/>
      <c r="AZ1246" s="86"/>
      <c r="BA1246" s="86"/>
      <c r="BB1246" s="86"/>
      <c r="BC1246" s="86"/>
      <c r="BD1246" s="86"/>
      <c r="BE1246" s="86"/>
      <c r="BF1246" s="86"/>
      <c r="BG1246" s="86"/>
    </row>
    <row r="1247" spans="1:59" s="88" customFormat="1" x14ac:dyDescent="0.2">
      <c r="A1247" s="125"/>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6"/>
      <c r="AC1247" s="126"/>
      <c r="AD1247" s="126"/>
      <c r="AE1247" s="125"/>
      <c r="AF1247" s="125"/>
      <c r="AG1247" s="125"/>
      <c r="AH1247" s="125"/>
      <c r="AI1247" s="125"/>
      <c r="AJ1247" s="125"/>
      <c r="AK1247" s="125"/>
      <c r="AL1247" s="125"/>
      <c r="AM1247" s="125"/>
      <c r="AP1247" s="86"/>
      <c r="AQ1247" s="86"/>
      <c r="AR1247" s="86"/>
      <c r="AS1247" s="86"/>
      <c r="AT1247" s="86"/>
      <c r="AU1247" s="86"/>
      <c r="AV1247" s="86"/>
      <c r="AW1247" s="86"/>
      <c r="AX1247" s="86"/>
      <c r="AY1247" s="86"/>
      <c r="AZ1247" s="86"/>
      <c r="BA1247" s="86"/>
      <c r="BB1247" s="86"/>
      <c r="BC1247" s="86"/>
      <c r="BD1247" s="86"/>
      <c r="BE1247" s="86"/>
      <c r="BF1247" s="86"/>
      <c r="BG1247" s="86"/>
    </row>
    <row r="1248" spans="1:59" s="88" customFormat="1" x14ac:dyDescent="0.2">
      <c r="A1248" s="125"/>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6"/>
      <c r="AC1248" s="126"/>
      <c r="AD1248" s="126"/>
      <c r="AE1248" s="125"/>
      <c r="AF1248" s="125"/>
      <c r="AG1248" s="125"/>
      <c r="AH1248" s="125"/>
      <c r="AI1248" s="125"/>
      <c r="AJ1248" s="125"/>
      <c r="AK1248" s="125"/>
      <c r="AL1248" s="125"/>
      <c r="AM1248" s="125"/>
      <c r="AP1248" s="86"/>
      <c r="AQ1248" s="86"/>
      <c r="AR1248" s="86"/>
      <c r="AS1248" s="86"/>
      <c r="AT1248" s="86"/>
      <c r="AU1248" s="86"/>
      <c r="AV1248" s="86"/>
      <c r="AW1248" s="86"/>
      <c r="AX1248" s="86"/>
      <c r="AY1248" s="86"/>
      <c r="AZ1248" s="86"/>
      <c r="BA1248" s="86"/>
      <c r="BB1248" s="86"/>
      <c r="BC1248" s="86"/>
      <c r="BD1248" s="86"/>
      <c r="BE1248" s="86"/>
      <c r="BF1248" s="86"/>
      <c r="BG1248" s="86"/>
    </row>
    <row r="1249" spans="1:59" s="88" customFormat="1" x14ac:dyDescent="0.2">
      <c r="A1249" s="125"/>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6"/>
      <c r="AC1249" s="126"/>
      <c r="AD1249" s="126"/>
      <c r="AE1249" s="125"/>
      <c r="AF1249" s="125"/>
      <c r="AG1249" s="125"/>
      <c r="AH1249" s="125"/>
      <c r="AI1249" s="125"/>
      <c r="AJ1249" s="125"/>
      <c r="AK1249" s="125"/>
      <c r="AL1249" s="125"/>
      <c r="AM1249" s="125"/>
      <c r="AP1249" s="86"/>
      <c r="AQ1249" s="86"/>
      <c r="AR1249" s="86"/>
      <c r="AS1249" s="86"/>
      <c r="AT1249" s="86"/>
      <c r="AU1249" s="86"/>
      <c r="AV1249" s="86"/>
      <c r="AW1249" s="86"/>
      <c r="AX1249" s="86"/>
      <c r="AY1249" s="86"/>
      <c r="AZ1249" s="86"/>
      <c r="BA1249" s="86"/>
      <c r="BB1249" s="86"/>
      <c r="BC1249" s="86"/>
      <c r="BD1249" s="86"/>
      <c r="BE1249" s="86"/>
      <c r="BF1249" s="86"/>
      <c r="BG1249" s="86"/>
    </row>
    <row r="1250" spans="1:59" s="88" customFormat="1" x14ac:dyDescent="0.2">
      <c r="A1250" s="125"/>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6"/>
      <c r="AC1250" s="126"/>
      <c r="AD1250" s="126"/>
      <c r="AE1250" s="125"/>
      <c r="AF1250" s="125"/>
      <c r="AG1250" s="125"/>
      <c r="AH1250" s="125"/>
      <c r="AI1250" s="125"/>
      <c r="AJ1250" s="125"/>
      <c r="AK1250" s="125"/>
      <c r="AL1250" s="125"/>
      <c r="AM1250" s="125"/>
      <c r="AP1250" s="86"/>
      <c r="AQ1250" s="86"/>
      <c r="AR1250" s="86"/>
      <c r="AS1250" s="86"/>
      <c r="AT1250" s="86"/>
      <c r="AU1250" s="86"/>
      <c r="AV1250" s="86"/>
      <c r="AW1250" s="86"/>
      <c r="AX1250" s="86"/>
      <c r="AY1250" s="86"/>
      <c r="AZ1250" s="86"/>
      <c r="BA1250" s="86"/>
      <c r="BB1250" s="86"/>
      <c r="BC1250" s="86"/>
      <c r="BD1250" s="86"/>
      <c r="BE1250" s="86"/>
      <c r="BF1250" s="86"/>
      <c r="BG1250" s="86"/>
    </row>
    <row r="1251" spans="1:59" s="88" customFormat="1" x14ac:dyDescent="0.2">
      <c r="A1251" s="125"/>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6"/>
      <c r="AC1251" s="126"/>
      <c r="AD1251" s="126"/>
      <c r="AE1251" s="125"/>
      <c r="AF1251" s="125"/>
      <c r="AG1251" s="125"/>
      <c r="AH1251" s="125"/>
      <c r="AI1251" s="125"/>
      <c r="AJ1251" s="125"/>
      <c r="AK1251" s="125"/>
      <c r="AL1251" s="125"/>
      <c r="AM1251" s="125"/>
      <c r="AP1251" s="86"/>
      <c r="AQ1251" s="86"/>
      <c r="AR1251" s="86"/>
      <c r="AS1251" s="86"/>
      <c r="AT1251" s="86"/>
      <c r="AU1251" s="86"/>
      <c r="AV1251" s="86"/>
      <c r="AW1251" s="86"/>
      <c r="AX1251" s="86"/>
      <c r="AY1251" s="86"/>
      <c r="AZ1251" s="86"/>
      <c r="BA1251" s="86"/>
      <c r="BB1251" s="86"/>
      <c r="BC1251" s="86"/>
      <c r="BD1251" s="86"/>
      <c r="BE1251" s="86"/>
      <c r="BF1251" s="86"/>
      <c r="BG1251" s="86"/>
    </row>
    <row r="1252" spans="1:59" s="88" customFormat="1" x14ac:dyDescent="0.2">
      <c r="A1252" s="125"/>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6"/>
      <c r="AC1252" s="126"/>
      <c r="AD1252" s="126"/>
      <c r="AE1252" s="125"/>
      <c r="AF1252" s="125"/>
      <c r="AG1252" s="125"/>
      <c r="AH1252" s="125"/>
      <c r="AI1252" s="125"/>
      <c r="AJ1252" s="125"/>
      <c r="AK1252" s="125"/>
      <c r="AL1252" s="125"/>
      <c r="AM1252" s="125"/>
      <c r="AP1252" s="86"/>
      <c r="AQ1252" s="86"/>
      <c r="AR1252" s="86"/>
      <c r="AS1252" s="86"/>
      <c r="AT1252" s="86"/>
      <c r="AU1252" s="86"/>
      <c r="AV1252" s="86"/>
      <c r="AW1252" s="86"/>
      <c r="AX1252" s="86"/>
      <c r="AY1252" s="86"/>
      <c r="AZ1252" s="86"/>
      <c r="BA1252" s="86"/>
      <c r="BB1252" s="86"/>
      <c r="BC1252" s="86"/>
      <c r="BD1252" s="86"/>
      <c r="BE1252" s="86"/>
      <c r="BF1252" s="86"/>
      <c r="BG1252" s="86"/>
    </row>
    <row r="1253" spans="1:59" s="88" customFormat="1" x14ac:dyDescent="0.2">
      <c r="A1253" s="125"/>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6"/>
      <c r="AC1253" s="126"/>
      <c r="AD1253" s="126"/>
      <c r="AE1253" s="125"/>
      <c r="AF1253" s="125"/>
      <c r="AG1253" s="125"/>
      <c r="AH1253" s="125"/>
      <c r="AI1253" s="125"/>
      <c r="AJ1253" s="125"/>
      <c r="AK1253" s="125"/>
      <c r="AL1253" s="125"/>
      <c r="AM1253" s="125"/>
      <c r="AP1253" s="86"/>
      <c r="AQ1253" s="86"/>
      <c r="AR1253" s="86"/>
      <c r="AS1253" s="86"/>
      <c r="AT1253" s="86"/>
      <c r="AU1253" s="86"/>
      <c r="AV1253" s="86"/>
      <c r="AW1253" s="86"/>
      <c r="AX1253" s="86"/>
      <c r="AY1253" s="86"/>
      <c r="AZ1253" s="86"/>
      <c r="BA1253" s="86"/>
      <c r="BB1253" s="86"/>
      <c r="BC1253" s="86"/>
      <c r="BD1253" s="86"/>
      <c r="BE1253" s="86"/>
      <c r="BF1253" s="86"/>
      <c r="BG1253" s="86"/>
    </row>
    <row r="1254" spans="1:59" s="88" customFormat="1" x14ac:dyDescent="0.2">
      <c r="A1254" s="125"/>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6"/>
      <c r="AC1254" s="126"/>
      <c r="AD1254" s="126"/>
      <c r="AE1254" s="125"/>
      <c r="AF1254" s="125"/>
      <c r="AG1254" s="125"/>
      <c r="AH1254" s="125"/>
      <c r="AI1254" s="125"/>
      <c r="AJ1254" s="125"/>
      <c r="AK1254" s="125"/>
      <c r="AL1254" s="125"/>
      <c r="AM1254" s="125"/>
      <c r="AP1254" s="86"/>
      <c r="AQ1254" s="86"/>
      <c r="AR1254" s="86"/>
      <c r="AS1254" s="86"/>
      <c r="AT1254" s="86"/>
      <c r="AU1254" s="86"/>
      <c r="AV1254" s="86"/>
      <c r="AW1254" s="86"/>
      <c r="AX1254" s="86"/>
      <c r="AY1254" s="86"/>
      <c r="AZ1254" s="86"/>
      <c r="BA1254" s="86"/>
      <c r="BB1254" s="86"/>
      <c r="BC1254" s="86"/>
      <c r="BD1254" s="86"/>
      <c r="BE1254" s="86"/>
      <c r="BF1254" s="86"/>
      <c r="BG1254" s="86"/>
    </row>
    <row r="1255" spans="1:59" s="88" customFormat="1" x14ac:dyDescent="0.2">
      <c r="A1255" s="125"/>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6"/>
      <c r="AC1255" s="126"/>
      <c r="AD1255" s="126"/>
      <c r="AE1255" s="125"/>
      <c r="AF1255" s="125"/>
      <c r="AG1255" s="125"/>
      <c r="AH1255" s="125"/>
      <c r="AI1255" s="125"/>
      <c r="AJ1255" s="125"/>
      <c r="AK1255" s="125"/>
      <c r="AL1255" s="125"/>
      <c r="AM1255" s="125"/>
      <c r="AP1255" s="86"/>
      <c r="AQ1255" s="86"/>
      <c r="AR1255" s="86"/>
      <c r="AS1255" s="86"/>
      <c r="AT1255" s="86"/>
      <c r="AU1255" s="86"/>
      <c r="AV1255" s="86"/>
      <c r="AW1255" s="86"/>
      <c r="AX1255" s="86"/>
      <c r="AY1255" s="86"/>
      <c r="AZ1255" s="86"/>
      <c r="BA1255" s="86"/>
      <c r="BB1255" s="86"/>
      <c r="BC1255" s="86"/>
      <c r="BD1255" s="86"/>
      <c r="BE1255" s="86"/>
      <c r="BF1255" s="86"/>
      <c r="BG1255" s="86"/>
    </row>
    <row r="1256" spans="1:59" s="88" customFormat="1" x14ac:dyDescent="0.2">
      <c r="A1256" s="125"/>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6"/>
      <c r="AC1256" s="126"/>
      <c r="AD1256" s="126"/>
      <c r="AE1256" s="125"/>
      <c r="AF1256" s="125"/>
      <c r="AG1256" s="125"/>
      <c r="AH1256" s="125"/>
      <c r="AI1256" s="125"/>
      <c r="AJ1256" s="125"/>
      <c r="AK1256" s="125"/>
      <c r="AL1256" s="125"/>
      <c r="AM1256" s="125"/>
      <c r="AP1256" s="86"/>
      <c r="AQ1256" s="86"/>
      <c r="AR1256" s="86"/>
      <c r="AS1256" s="86"/>
      <c r="AT1256" s="86"/>
      <c r="AU1256" s="86"/>
      <c r="AV1256" s="86"/>
      <c r="AW1256" s="86"/>
      <c r="AX1256" s="86"/>
      <c r="AY1256" s="86"/>
      <c r="AZ1256" s="86"/>
      <c r="BA1256" s="86"/>
      <c r="BB1256" s="86"/>
      <c r="BC1256" s="86"/>
      <c r="BD1256" s="86"/>
      <c r="BE1256" s="86"/>
      <c r="BF1256" s="86"/>
      <c r="BG1256" s="86"/>
    </row>
    <row r="1257" spans="1:59" s="88" customFormat="1" x14ac:dyDescent="0.2">
      <c r="A1257" s="125"/>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6"/>
      <c r="AC1257" s="126"/>
      <c r="AD1257" s="126"/>
      <c r="AE1257" s="125"/>
      <c r="AF1257" s="125"/>
      <c r="AG1257" s="125"/>
      <c r="AH1257" s="125"/>
      <c r="AI1257" s="125"/>
      <c r="AJ1257" s="125"/>
      <c r="AK1257" s="125"/>
      <c r="AL1257" s="125"/>
      <c r="AM1257" s="125"/>
      <c r="AP1257" s="86"/>
      <c r="AQ1257" s="86"/>
      <c r="AR1257" s="86"/>
      <c r="AS1257" s="86"/>
      <c r="AT1257" s="86"/>
      <c r="AU1257" s="86"/>
      <c r="AV1257" s="86"/>
      <c r="AW1257" s="86"/>
      <c r="AX1257" s="86"/>
      <c r="AY1257" s="86"/>
      <c r="AZ1257" s="86"/>
      <c r="BA1257" s="86"/>
      <c r="BB1257" s="86"/>
      <c r="BC1257" s="86"/>
      <c r="BD1257" s="86"/>
      <c r="BE1257" s="86"/>
      <c r="BF1257" s="86"/>
      <c r="BG1257" s="86"/>
    </row>
    <row r="1258" spans="1:59" s="88" customFormat="1" x14ac:dyDescent="0.2">
      <c r="A1258" s="125"/>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6"/>
      <c r="AC1258" s="126"/>
      <c r="AD1258" s="126"/>
      <c r="AE1258" s="125"/>
      <c r="AF1258" s="125"/>
      <c r="AG1258" s="125"/>
      <c r="AH1258" s="125"/>
      <c r="AI1258" s="125"/>
      <c r="AJ1258" s="125"/>
      <c r="AK1258" s="125"/>
      <c r="AL1258" s="125"/>
      <c r="AM1258" s="125"/>
      <c r="AP1258" s="86"/>
      <c r="AQ1258" s="86"/>
      <c r="AR1258" s="86"/>
      <c r="AS1258" s="86"/>
      <c r="AT1258" s="86"/>
      <c r="AU1258" s="86"/>
      <c r="AV1258" s="86"/>
      <c r="AW1258" s="86"/>
      <c r="AX1258" s="86"/>
      <c r="AY1258" s="86"/>
      <c r="AZ1258" s="86"/>
      <c r="BA1258" s="86"/>
      <c r="BB1258" s="86"/>
      <c r="BC1258" s="86"/>
      <c r="BD1258" s="86"/>
      <c r="BE1258" s="86"/>
      <c r="BF1258" s="86"/>
      <c r="BG1258" s="86"/>
    </row>
    <row r="1259" spans="1:59" s="88" customFormat="1" x14ac:dyDescent="0.2">
      <c r="A1259" s="125"/>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6"/>
      <c r="AC1259" s="126"/>
      <c r="AD1259" s="126"/>
      <c r="AE1259" s="125"/>
      <c r="AF1259" s="125"/>
      <c r="AG1259" s="125"/>
      <c r="AH1259" s="125"/>
      <c r="AI1259" s="125"/>
      <c r="AJ1259" s="125"/>
      <c r="AK1259" s="125"/>
      <c r="AL1259" s="125"/>
      <c r="AM1259" s="125"/>
      <c r="AP1259" s="86"/>
      <c r="AQ1259" s="86"/>
      <c r="AR1259" s="86"/>
      <c r="AS1259" s="86"/>
      <c r="AT1259" s="86"/>
      <c r="AU1259" s="86"/>
      <c r="AV1259" s="86"/>
      <c r="AW1259" s="86"/>
      <c r="AX1259" s="86"/>
      <c r="AY1259" s="86"/>
      <c r="AZ1259" s="86"/>
      <c r="BA1259" s="86"/>
      <c r="BB1259" s="86"/>
      <c r="BC1259" s="86"/>
      <c r="BD1259" s="86"/>
      <c r="BE1259" s="86"/>
      <c r="BF1259" s="86"/>
      <c r="BG1259" s="86"/>
    </row>
    <row r="1260" spans="1:59" s="88" customFormat="1" x14ac:dyDescent="0.2">
      <c r="A1260" s="125"/>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6"/>
      <c r="AC1260" s="126"/>
      <c r="AD1260" s="126"/>
      <c r="AE1260" s="125"/>
      <c r="AF1260" s="125"/>
      <c r="AG1260" s="125"/>
      <c r="AH1260" s="125"/>
      <c r="AI1260" s="125"/>
      <c r="AJ1260" s="125"/>
      <c r="AK1260" s="125"/>
      <c r="AL1260" s="125"/>
      <c r="AM1260" s="125"/>
      <c r="AP1260" s="86"/>
      <c r="AQ1260" s="86"/>
      <c r="AR1260" s="86"/>
      <c r="AS1260" s="86"/>
      <c r="AT1260" s="86"/>
      <c r="AU1260" s="86"/>
      <c r="AV1260" s="86"/>
      <c r="AW1260" s="86"/>
      <c r="AX1260" s="86"/>
      <c r="AY1260" s="86"/>
      <c r="AZ1260" s="86"/>
      <c r="BA1260" s="86"/>
      <c r="BB1260" s="86"/>
      <c r="BC1260" s="86"/>
      <c r="BD1260" s="86"/>
      <c r="BE1260" s="86"/>
      <c r="BF1260" s="86"/>
      <c r="BG1260" s="86"/>
    </row>
    <row r="1261" spans="1:59" s="88" customFormat="1" x14ac:dyDescent="0.2">
      <c r="A1261" s="125"/>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6"/>
      <c r="AC1261" s="126"/>
      <c r="AD1261" s="126"/>
      <c r="AE1261" s="125"/>
      <c r="AF1261" s="125"/>
      <c r="AG1261" s="125"/>
      <c r="AH1261" s="125"/>
      <c r="AI1261" s="125"/>
      <c r="AJ1261" s="125"/>
      <c r="AK1261" s="125"/>
      <c r="AL1261" s="125"/>
      <c r="AM1261" s="125"/>
      <c r="AP1261" s="86"/>
      <c r="AQ1261" s="86"/>
      <c r="AR1261" s="86"/>
      <c r="AS1261" s="86"/>
      <c r="AT1261" s="86"/>
      <c r="AU1261" s="86"/>
      <c r="AV1261" s="86"/>
      <c r="AW1261" s="86"/>
      <c r="AX1261" s="86"/>
      <c r="AY1261" s="86"/>
      <c r="AZ1261" s="86"/>
      <c r="BA1261" s="86"/>
      <c r="BB1261" s="86"/>
      <c r="BC1261" s="86"/>
      <c r="BD1261" s="86"/>
      <c r="BE1261" s="86"/>
      <c r="BF1261" s="86"/>
      <c r="BG1261" s="86"/>
    </row>
    <row r="1262" spans="1:59" s="88" customFormat="1" x14ac:dyDescent="0.2">
      <c r="A1262" s="125"/>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6"/>
      <c r="AC1262" s="126"/>
      <c r="AD1262" s="126"/>
      <c r="AE1262" s="125"/>
      <c r="AF1262" s="125"/>
      <c r="AG1262" s="125"/>
      <c r="AH1262" s="125"/>
      <c r="AI1262" s="125"/>
      <c r="AJ1262" s="125"/>
      <c r="AK1262" s="125"/>
      <c r="AL1262" s="125"/>
      <c r="AM1262" s="125"/>
      <c r="AP1262" s="86"/>
      <c r="AQ1262" s="86"/>
      <c r="AR1262" s="86"/>
      <c r="AS1262" s="86"/>
      <c r="AT1262" s="86"/>
      <c r="AU1262" s="86"/>
      <c r="AV1262" s="86"/>
      <c r="AW1262" s="86"/>
      <c r="AX1262" s="86"/>
      <c r="AY1262" s="86"/>
      <c r="AZ1262" s="86"/>
      <c r="BA1262" s="86"/>
      <c r="BB1262" s="86"/>
      <c r="BC1262" s="86"/>
      <c r="BD1262" s="86"/>
      <c r="BE1262" s="86"/>
      <c r="BF1262" s="86"/>
      <c r="BG1262" s="86"/>
    </row>
    <row r="1263" spans="1:59" s="88" customFormat="1" x14ac:dyDescent="0.2">
      <c r="A1263" s="125"/>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6"/>
      <c r="AC1263" s="126"/>
      <c r="AD1263" s="126"/>
      <c r="AE1263" s="125"/>
      <c r="AF1263" s="125"/>
      <c r="AG1263" s="125"/>
      <c r="AH1263" s="125"/>
      <c r="AI1263" s="125"/>
      <c r="AJ1263" s="125"/>
      <c r="AK1263" s="125"/>
      <c r="AL1263" s="125"/>
      <c r="AM1263" s="125"/>
      <c r="AP1263" s="86"/>
      <c r="AQ1263" s="86"/>
      <c r="AR1263" s="86"/>
      <c r="AS1263" s="86"/>
      <c r="AT1263" s="86"/>
      <c r="AU1263" s="86"/>
      <c r="AV1263" s="86"/>
      <c r="AW1263" s="86"/>
      <c r="AX1263" s="86"/>
      <c r="AY1263" s="86"/>
      <c r="AZ1263" s="86"/>
      <c r="BA1263" s="86"/>
      <c r="BB1263" s="86"/>
      <c r="BC1263" s="86"/>
      <c r="BD1263" s="86"/>
      <c r="BE1263" s="86"/>
      <c r="BF1263" s="86"/>
      <c r="BG1263" s="86"/>
    </row>
    <row r="1264" spans="1:59" s="88" customFormat="1" x14ac:dyDescent="0.2">
      <c r="A1264" s="125"/>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6"/>
      <c r="AC1264" s="126"/>
      <c r="AD1264" s="126"/>
      <c r="AE1264" s="125"/>
      <c r="AF1264" s="125"/>
      <c r="AG1264" s="125"/>
      <c r="AH1264" s="125"/>
      <c r="AI1264" s="125"/>
      <c r="AJ1264" s="125"/>
      <c r="AK1264" s="125"/>
      <c r="AL1264" s="125"/>
      <c r="AM1264" s="125"/>
      <c r="AP1264" s="86"/>
      <c r="AQ1264" s="86"/>
      <c r="AR1264" s="86"/>
      <c r="AS1264" s="86"/>
      <c r="AT1264" s="86"/>
      <c r="AU1264" s="86"/>
      <c r="AV1264" s="86"/>
      <c r="AW1264" s="86"/>
      <c r="AX1264" s="86"/>
      <c r="AY1264" s="86"/>
      <c r="AZ1264" s="86"/>
      <c r="BA1264" s="86"/>
      <c r="BB1264" s="86"/>
      <c r="BC1264" s="86"/>
      <c r="BD1264" s="86"/>
      <c r="BE1264" s="86"/>
      <c r="BF1264" s="86"/>
      <c r="BG1264" s="86"/>
    </row>
    <row r="1265" spans="1:59" s="88" customFormat="1" x14ac:dyDescent="0.2">
      <c r="A1265" s="125"/>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6"/>
      <c r="AC1265" s="126"/>
      <c r="AD1265" s="126"/>
      <c r="AE1265" s="125"/>
      <c r="AF1265" s="125"/>
      <c r="AG1265" s="125"/>
      <c r="AH1265" s="125"/>
      <c r="AI1265" s="125"/>
      <c r="AJ1265" s="125"/>
      <c r="AK1265" s="125"/>
      <c r="AL1265" s="125"/>
      <c r="AM1265" s="125"/>
      <c r="AP1265" s="86"/>
      <c r="AQ1265" s="86"/>
      <c r="AR1265" s="86"/>
      <c r="AS1265" s="86"/>
      <c r="AT1265" s="86"/>
      <c r="AU1265" s="86"/>
      <c r="AV1265" s="86"/>
      <c r="AW1265" s="86"/>
      <c r="AX1265" s="86"/>
      <c r="AY1265" s="86"/>
      <c r="AZ1265" s="86"/>
      <c r="BA1265" s="86"/>
      <c r="BB1265" s="86"/>
      <c r="BC1265" s="86"/>
      <c r="BD1265" s="86"/>
      <c r="BE1265" s="86"/>
      <c r="BF1265" s="86"/>
      <c r="BG1265" s="86"/>
    </row>
    <row r="1266" spans="1:59" s="88" customFormat="1" x14ac:dyDescent="0.2">
      <c r="A1266" s="125"/>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6"/>
      <c r="AC1266" s="126"/>
      <c r="AD1266" s="126"/>
      <c r="AE1266" s="125"/>
      <c r="AF1266" s="125"/>
      <c r="AG1266" s="125"/>
      <c r="AH1266" s="125"/>
      <c r="AI1266" s="125"/>
      <c r="AJ1266" s="125"/>
      <c r="AK1266" s="125"/>
      <c r="AL1266" s="125"/>
      <c r="AM1266" s="125"/>
      <c r="AP1266" s="86"/>
      <c r="AQ1266" s="86"/>
      <c r="AR1266" s="86"/>
      <c r="AS1266" s="86"/>
      <c r="AT1266" s="86"/>
      <c r="AU1266" s="86"/>
      <c r="AV1266" s="86"/>
      <c r="AW1266" s="86"/>
      <c r="AX1266" s="86"/>
      <c r="AY1266" s="86"/>
      <c r="AZ1266" s="86"/>
      <c r="BA1266" s="86"/>
      <c r="BB1266" s="86"/>
      <c r="BC1266" s="86"/>
      <c r="BD1266" s="86"/>
      <c r="BE1266" s="86"/>
      <c r="BF1266" s="86"/>
      <c r="BG1266" s="86"/>
    </row>
    <row r="1267" spans="1:59" s="88" customFormat="1" x14ac:dyDescent="0.2">
      <c r="A1267" s="125"/>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6"/>
      <c r="AC1267" s="126"/>
      <c r="AD1267" s="126"/>
      <c r="AE1267" s="125"/>
      <c r="AF1267" s="125"/>
      <c r="AG1267" s="125"/>
      <c r="AH1267" s="125"/>
      <c r="AI1267" s="125"/>
      <c r="AJ1267" s="125"/>
      <c r="AK1267" s="125"/>
      <c r="AL1267" s="125"/>
      <c r="AM1267" s="125"/>
      <c r="AP1267" s="86"/>
      <c r="AQ1267" s="86"/>
      <c r="AR1267" s="86"/>
      <c r="AS1267" s="86"/>
      <c r="AT1267" s="86"/>
      <c r="AU1267" s="86"/>
      <c r="AV1267" s="86"/>
      <c r="AW1267" s="86"/>
      <c r="AX1267" s="86"/>
      <c r="AY1267" s="86"/>
      <c r="AZ1267" s="86"/>
      <c r="BA1267" s="86"/>
      <c r="BB1267" s="86"/>
      <c r="BC1267" s="86"/>
      <c r="BD1267" s="86"/>
      <c r="BE1267" s="86"/>
      <c r="BF1267" s="86"/>
      <c r="BG1267" s="86"/>
    </row>
    <row r="1268" spans="1:59" s="88" customFormat="1" x14ac:dyDescent="0.2">
      <c r="A1268" s="125"/>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6"/>
      <c r="AC1268" s="126"/>
      <c r="AD1268" s="126"/>
      <c r="AE1268" s="125"/>
      <c r="AF1268" s="125"/>
      <c r="AG1268" s="125"/>
      <c r="AH1268" s="125"/>
      <c r="AI1268" s="125"/>
      <c r="AJ1268" s="125"/>
      <c r="AK1268" s="125"/>
      <c r="AL1268" s="125"/>
      <c r="AM1268" s="125"/>
      <c r="AP1268" s="86"/>
      <c r="AQ1268" s="86"/>
      <c r="AR1268" s="86"/>
      <c r="AS1268" s="86"/>
      <c r="AT1268" s="86"/>
      <c r="AU1268" s="86"/>
      <c r="AV1268" s="86"/>
      <c r="AW1268" s="86"/>
      <c r="AX1268" s="86"/>
      <c r="AY1268" s="86"/>
      <c r="AZ1268" s="86"/>
      <c r="BA1268" s="86"/>
      <c r="BB1268" s="86"/>
      <c r="BC1268" s="86"/>
      <c r="BD1268" s="86"/>
      <c r="BE1268" s="86"/>
      <c r="BF1268" s="86"/>
      <c r="BG1268" s="86"/>
    </row>
    <row r="1269" spans="1:59" s="88" customFormat="1" x14ac:dyDescent="0.2">
      <c r="A1269" s="125"/>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6"/>
      <c r="AC1269" s="126"/>
      <c r="AD1269" s="126"/>
      <c r="AE1269" s="125"/>
      <c r="AF1269" s="125"/>
      <c r="AG1269" s="125"/>
      <c r="AH1269" s="125"/>
      <c r="AI1269" s="125"/>
      <c r="AJ1269" s="125"/>
      <c r="AK1269" s="125"/>
      <c r="AL1269" s="125"/>
      <c r="AM1269" s="125"/>
      <c r="AP1269" s="86"/>
      <c r="AQ1269" s="86"/>
      <c r="AR1269" s="86"/>
      <c r="AS1269" s="86"/>
      <c r="AT1269" s="86"/>
      <c r="AU1269" s="86"/>
      <c r="AV1269" s="86"/>
      <c r="AW1269" s="86"/>
      <c r="AX1269" s="86"/>
      <c r="AY1269" s="86"/>
      <c r="AZ1269" s="86"/>
      <c r="BA1269" s="86"/>
      <c r="BB1269" s="86"/>
      <c r="BC1269" s="86"/>
      <c r="BD1269" s="86"/>
      <c r="BE1269" s="86"/>
      <c r="BF1269" s="86"/>
      <c r="BG1269" s="86"/>
    </row>
    <row r="1270" spans="1:59" s="88" customFormat="1" x14ac:dyDescent="0.2">
      <c r="A1270" s="125"/>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6"/>
      <c r="AC1270" s="126"/>
      <c r="AD1270" s="126"/>
      <c r="AE1270" s="125"/>
      <c r="AF1270" s="125"/>
      <c r="AG1270" s="125"/>
      <c r="AH1270" s="125"/>
      <c r="AI1270" s="125"/>
      <c r="AJ1270" s="125"/>
      <c r="AK1270" s="125"/>
      <c r="AL1270" s="125"/>
      <c r="AM1270" s="125"/>
      <c r="AP1270" s="86"/>
      <c r="AQ1270" s="86"/>
      <c r="AR1270" s="86"/>
      <c r="AS1270" s="86"/>
      <c r="AT1270" s="86"/>
      <c r="AU1270" s="86"/>
      <c r="AV1270" s="86"/>
      <c r="AW1270" s="86"/>
      <c r="AX1270" s="86"/>
      <c r="AY1270" s="86"/>
      <c r="AZ1270" s="86"/>
      <c r="BA1270" s="86"/>
      <c r="BB1270" s="86"/>
      <c r="BC1270" s="86"/>
      <c r="BD1270" s="86"/>
      <c r="BE1270" s="86"/>
      <c r="BF1270" s="86"/>
      <c r="BG1270" s="86"/>
    </row>
    <row r="1271" spans="1:59" s="88" customFormat="1" x14ac:dyDescent="0.2">
      <c r="A1271" s="125"/>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6"/>
      <c r="AC1271" s="126"/>
      <c r="AD1271" s="126"/>
      <c r="AE1271" s="125"/>
      <c r="AF1271" s="125"/>
      <c r="AG1271" s="125"/>
      <c r="AH1271" s="125"/>
      <c r="AI1271" s="125"/>
      <c r="AJ1271" s="125"/>
      <c r="AK1271" s="125"/>
      <c r="AL1271" s="125"/>
      <c r="AM1271" s="125"/>
      <c r="AP1271" s="86"/>
      <c r="AQ1271" s="86"/>
      <c r="AR1271" s="86"/>
      <c r="AS1271" s="86"/>
      <c r="AT1271" s="86"/>
      <c r="AU1271" s="86"/>
      <c r="AV1271" s="86"/>
      <c r="AW1271" s="86"/>
      <c r="AX1271" s="86"/>
      <c r="AY1271" s="86"/>
      <c r="AZ1271" s="86"/>
      <c r="BA1271" s="86"/>
      <c r="BB1271" s="86"/>
      <c r="BC1271" s="86"/>
      <c r="BD1271" s="86"/>
      <c r="BE1271" s="86"/>
      <c r="BF1271" s="86"/>
      <c r="BG1271" s="86"/>
    </row>
    <row r="1272" spans="1:59" s="88" customFormat="1" x14ac:dyDescent="0.2">
      <c r="A1272" s="125"/>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6"/>
      <c r="AC1272" s="126"/>
      <c r="AD1272" s="126"/>
      <c r="AE1272" s="125"/>
      <c r="AF1272" s="125"/>
      <c r="AG1272" s="125"/>
      <c r="AH1272" s="125"/>
      <c r="AI1272" s="125"/>
      <c r="AJ1272" s="125"/>
      <c r="AK1272" s="125"/>
      <c r="AL1272" s="125"/>
      <c r="AM1272" s="125"/>
      <c r="AP1272" s="86"/>
      <c r="AQ1272" s="86"/>
      <c r="AR1272" s="86"/>
      <c r="AS1272" s="86"/>
      <c r="AT1272" s="86"/>
      <c r="AU1272" s="86"/>
      <c r="AV1272" s="86"/>
      <c r="AW1272" s="86"/>
      <c r="AX1272" s="86"/>
      <c r="AY1272" s="86"/>
      <c r="AZ1272" s="86"/>
      <c r="BA1272" s="86"/>
      <c r="BB1272" s="86"/>
      <c r="BC1272" s="86"/>
      <c r="BD1272" s="86"/>
      <c r="BE1272" s="86"/>
      <c r="BF1272" s="86"/>
      <c r="BG1272" s="86"/>
    </row>
    <row r="1273" spans="1:59" s="88" customFormat="1" x14ac:dyDescent="0.2">
      <c r="A1273" s="125"/>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6"/>
      <c r="AC1273" s="126"/>
      <c r="AD1273" s="126"/>
      <c r="AE1273" s="125"/>
      <c r="AF1273" s="125"/>
      <c r="AG1273" s="125"/>
      <c r="AH1273" s="125"/>
      <c r="AI1273" s="125"/>
      <c r="AJ1273" s="125"/>
      <c r="AK1273" s="125"/>
      <c r="AL1273" s="125"/>
      <c r="AM1273" s="125"/>
      <c r="AP1273" s="86"/>
      <c r="AQ1273" s="86"/>
      <c r="AR1273" s="86"/>
      <c r="AS1273" s="86"/>
      <c r="AT1273" s="86"/>
      <c r="AU1273" s="86"/>
      <c r="AV1273" s="86"/>
      <c r="AW1273" s="86"/>
      <c r="AX1273" s="86"/>
      <c r="AY1273" s="86"/>
      <c r="AZ1273" s="86"/>
      <c r="BA1273" s="86"/>
      <c r="BB1273" s="86"/>
      <c r="BC1273" s="86"/>
      <c r="BD1273" s="86"/>
      <c r="BE1273" s="86"/>
      <c r="BF1273" s="86"/>
      <c r="BG1273" s="86"/>
    </row>
    <row r="1274" spans="1:59" s="88" customFormat="1" x14ac:dyDescent="0.2">
      <c r="A1274" s="125"/>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6"/>
      <c r="AC1274" s="126"/>
      <c r="AD1274" s="126"/>
      <c r="AE1274" s="125"/>
      <c r="AF1274" s="125"/>
      <c r="AG1274" s="125"/>
      <c r="AH1274" s="125"/>
      <c r="AI1274" s="125"/>
      <c r="AJ1274" s="125"/>
      <c r="AK1274" s="125"/>
      <c r="AL1274" s="125"/>
      <c r="AM1274" s="125"/>
      <c r="AP1274" s="86"/>
      <c r="AQ1274" s="86"/>
      <c r="AR1274" s="86"/>
      <c r="AS1274" s="86"/>
      <c r="AT1274" s="86"/>
      <c r="AU1274" s="86"/>
      <c r="AV1274" s="86"/>
      <c r="AW1274" s="86"/>
      <c r="AX1274" s="86"/>
      <c r="AY1274" s="86"/>
      <c r="AZ1274" s="86"/>
      <c r="BA1274" s="86"/>
      <c r="BB1274" s="86"/>
      <c r="BC1274" s="86"/>
      <c r="BD1274" s="86"/>
      <c r="BE1274" s="86"/>
      <c r="BF1274" s="86"/>
      <c r="BG1274" s="86"/>
    </row>
    <row r="1275" spans="1:59" s="88" customFormat="1" x14ac:dyDescent="0.2">
      <c r="A1275" s="125"/>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6"/>
      <c r="AC1275" s="126"/>
      <c r="AD1275" s="126"/>
      <c r="AE1275" s="125"/>
      <c r="AF1275" s="125"/>
      <c r="AG1275" s="125"/>
      <c r="AH1275" s="125"/>
      <c r="AI1275" s="125"/>
      <c r="AJ1275" s="125"/>
      <c r="AK1275" s="125"/>
      <c r="AL1275" s="125"/>
      <c r="AM1275" s="125"/>
      <c r="AP1275" s="86"/>
      <c r="AQ1275" s="86"/>
      <c r="AR1275" s="86"/>
      <c r="AS1275" s="86"/>
      <c r="AT1275" s="86"/>
      <c r="AU1275" s="86"/>
      <c r="AV1275" s="86"/>
      <c r="AW1275" s="86"/>
      <c r="AX1275" s="86"/>
      <c r="AY1275" s="86"/>
      <c r="AZ1275" s="86"/>
      <c r="BA1275" s="86"/>
      <c r="BB1275" s="86"/>
      <c r="BC1275" s="86"/>
      <c r="BD1275" s="86"/>
      <c r="BE1275" s="86"/>
      <c r="BF1275" s="86"/>
      <c r="BG1275" s="86"/>
    </row>
    <row r="1276" spans="1:59" s="88" customFormat="1" x14ac:dyDescent="0.2">
      <c r="A1276" s="125"/>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6"/>
      <c r="AC1276" s="126"/>
      <c r="AD1276" s="126"/>
      <c r="AE1276" s="125"/>
      <c r="AF1276" s="125"/>
      <c r="AG1276" s="125"/>
      <c r="AH1276" s="125"/>
      <c r="AI1276" s="125"/>
      <c r="AJ1276" s="125"/>
      <c r="AK1276" s="125"/>
      <c r="AL1276" s="125"/>
      <c r="AM1276" s="125"/>
      <c r="AP1276" s="86"/>
      <c r="AQ1276" s="86"/>
      <c r="AR1276" s="86"/>
      <c r="AS1276" s="86"/>
      <c r="AT1276" s="86"/>
      <c r="AU1276" s="86"/>
      <c r="AV1276" s="86"/>
      <c r="AW1276" s="86"/>
      <c r="AX1276" s="86"/>
      <c r="AY1276" s="86"/>
      <c r="AZ1276" s="86"/>
      <c r="BA1276" s="86"/>
      <c r="BB1276" s="86"/>
      <c r="BC1276" s="86"/>
      <c r="BD1276" s="86"/>
      <c r="BE1276" s="86"/>
      <c r="BF1276" s="86"/>
      <c r="BG1276" s="86"/>
    </row>
    <row r="1277" spans="1:59" s="88" customFormat="1" x14ac:dyDescent="0.2">
      <c r="A1277" s="125"/>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6"/>
      <c r="AC1277" s="126"/>
      <c r="AD1277" s="126"/>
      <c r="AE1277" s="125"/>
      <c r="AF1277" s="125"/>
      <c r="AG1277" s="125"/>
      <c r="AH1277" s="125"/>
      <c r="AI1277" s="125"/>
      <c r="AJ1277" s="125"/>
      <c r="AK1277" s="125"/>
      <c r="AL1277" s="125"/>
      <c r="AM1277" s="125"/>
      <c r="AP1277" s="86"/>
      <c r="AQ1277" s="86"/>
      <c r="AR1277" s="86"/>
      <c r="AS1277" s="86"/>
      <c r="AT1277" s="86"/>
      <c r="AU1277" s="86"/>
      <c r="AV1277" s="86"/>
      <c r="AW1277" s="86"/>
      <c r="AX1277" s="86"/>
      <c r="AY1277" s="86"/>
      <c r="AZ1277" s="86"/>
      <c r="BA1277" s="86"/>
      <c r="BB1277" s="86"/>
      <c r="BC1277" s="86"/>
      <c r="BD1277" s="86"/>
      <c r="BE1277" s="86"/>
      <c r="BF1277" s="86"/>
      <c r="BG1277" s="86"/>
    </row>
    <row r="1278" spans="1:59" s="88" customFormat="1" x14ac:dyDescent="0.2">
      <c r="A1278" s="125"/>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6"/>
      <c r="AC1278" s="126"/>
      <c r="AD1278" s="126"/>
      <c r="AE1278" s="125"/>
      <c r="AF1278" s="125"/>
      <c r="AG1278" s="125"/>
      <c r="AH1278" s="125"/>
      <c r="AI1278" s="125"/>
      <c r="AJ1278" s="125"/>
      <c r="AK1278" s="125"/>
      <c r="AL1278" s="125"/>
      <c r="AM1278" s="125"/>
      <c r="AP1278" s="86"/>
      <c r="AQ1278" s="86"/>
      <c r="AR1278" s="86"/>
      <c r="AS1278" s="86"/>
      <c r="AT1278" s="86"/>
      <c r="AU1278" s="86"/>
      <c r="AV1278" s="86"/>
      <c r="AW1278" s="86"/>
      <c r="AX1278" s="86"/>
      <c r="AY1278" s="86"/>
      <c r="AZ1278" s="86"/>
      <c r="BA1278" s="86"/>
      <c r="BB1278" s="86"/>
      <c r="BC1278" s="86"/>
      <c r="BD1278" s="86"/>
      <c r="BE1278" s="86"/>
      <c r="BF1278" s="86"/>
      <c r="BG1278" s="86"/>
    </row>
    <row r="1279" spans="1:59" s="88" customFormat="1" x14ac:dyDescent="0.2">
      <c r="A1279" s="125"/>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6"/>
      <c r="AC1279" s="126"/>
      <c r="AD1279" s="126"/>
      <c r="AE1279" s="125"/>
      <c r="AF1279" s="125"/>
      <c r="AG1279" s="125"/>
      <c r="AH1279" s="125"/>
      <c r="AI1279" s="125"/>
      <c r="AJ1279" s="125"/>
      <c r="AK1279" s="125"/>
      <c r="AL1279" s="125"/>
      <c r="AM1279" s="125"/>
      <c r="AP1279" s="86"/>
      <c r="AQ1279" s="86"/>
      <c r="AR1279" s="86"/>
      <c r="AS1279" s="86"/>
      <c r="AT1279" s="86"/>
      <c r="AU1279" s="86"/>
      <c r="AV1279" s="86"/>
      <c r="AW1279" s="86"/>
      <c r="AX1279" s="86"/>
      <c r="AY1279" s="86"/>
      <c r="AZ1279" s="86"/>
      <c r="BA1279" s="86"/>
      <c r="BB1279" s="86"/>
      <c r="BC1279" s="86"/>
      <c r="BD1279" s="86"/>
      <c r="BE1279" s="86"/>
      <c r="BF1279" s="86"/>
      <c r="BG1279" s="86"/>
    </row>
    <row r="1280" spans="1:59" s="88" customFormat="1" x14ac:dyDescent="0.2">
      <c r="A1280" s="125"/>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6"/>
      <c r="AC1280" s="126"/>
      <c r="AD1280" s="126"/>
      <c r="AE1280" s="125"/>
      <c r="AF1280" s="125"/>
      <c r="AG1280" s="125"/>
      <c r="AH1280" s="125"/>
      <c r="AI1280" s="125"/>
      <c r="AJ1280" s="125"/>
      <c r="AK1280" s="125"/>
      <c r="AL1280" s="125"/>
      <c r="AM1280" s="125"/>
      <c r="AP1280" s="86"/>
      <c r="AQ1280" s="86"/>
      <c r="AR1280" s="86"/>
      <c r="AS1280" s="86"/>
      <c r="AT1280" s="86"/>
      <c r="AU1280" s="86"/>
      <c r="AV1280" s="86"/>
      <c r="AW1280" s="86"/>
      <c r="AX1280" s="86"/>
      <c r="AY1280" s="86"/>
      <c r="AZ1280" s="86"/>
      <c r="BA1280" s="86"/>
      <c r="BB1280" s="86"/>
      <c r="BC1280" s="86"/>
      <c r="BD1280" s="86"/>
      <c r="BE1280" s="86"/>
      <c r="BF1280" s="86"/>
      <c r="BG1280" s="86"/>
    </row>
    <row r="1281" spans="1:59" s="88" customFormat="1" x14ac:dyDescent="0.2">
      <c r="A1281" s="125"/>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6"/>
      <c r="AC1281" s="126"/>
      <c r="AD1281" s="126"/>
      <c r="AE1281" s="125"/>
      <c r="AF1281" s="125"/>
      <c r="AG1281" s="125"/>
      <c r="AH1281" s="125"/>
      <c r="AI1281" s="125"/>
      <c r="AJ1281" s="125"/>
      <c r="AK1281" s="125"/>
      <c r="AL1281" s="125"/>
      <c r="AM1281" s="125"/>
      <c r="AP1281" s="86"/>
      <c r="AQ1281" s="86"/>
      <c r="AR1281" s="86"/>
      <c r="AS1281" s="86"/>
      <c r="AT1281" s="86"/>
      <c r="AU1281" s="86"/>
      <c r="AV1281" s="86"/>
      <c r="AW1281" s="86"/>
      <c r="AX1281" s="86"/>
      <c r="AY1281" s="86"/>
      <c r="AZ1281" s="86"/>
      <c r="BA1281" s="86"/>
      <c r="BB1281" s="86"/>
      <c r="BC1281" s="86"/>
      <c r="BD1281" s="86"/>
      <c r="BE1281" s="86"/>
      <c r="BF1281" s="86"/>
      <c r="BG1281" s="86"/>
    </row>
    <row r="1282" spans="1:59" s="88" customFormat="1" x14ac:dyDescent="0.2">
      <c r="A1282" s="125"/>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6"/>
      <c r="AC1282" s="126"/>
      <c r="AD1282" s="126"/>
      <c r="AE1282" s="125"/>
      <c r="AF1282" s="125"/>
      <c r="AG1282" s="125"/>
      <c r="AH1282" s="125"/>
      <c r="AI1282" s="125"/>
      <c r="AJ1282" s="125"/>
      <c r="AK1282" s="125"/>
      <c r="AL1282" s="125"/>
      <c r="AM1282" s="125"/>
      <c r="AP1282" s="86"/>
      <c r="AQ1282" s="86"/>
      <c r="AR1282" s="86"/>
      <c r="AS1282" s="86"/>
      <c r="AT1282" s="86"/>
      <c r="AU1282" s="86"/>
      <c r="AV1282" s="86"/>
      <c r="AW1282" s="86"/>
      <c r="AX1282" s="86"/>
      <c r="AY1282" s="86"/>
      <c r="AZ1282" s="86"/>
      <c r="BA1282" s="86"/>
      <c r="BB1282" s="86"/>
      <c r="BC1282" s="86"/>
      <c r="BD1282" s="86"/>
      <c r="BE1282" s="86"/>
      <c r="BF1282" s="86"/>
      <c r="BG1282" s="86"/>
    </row>
    <row r="1283" spans="1:59" s="88" customFormat="1" x14ac:dyDescent="0.2">
      <c r="A1283" s="125"/>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6"/>
      <c r="AC1283" s="126"/>
      <c r="AD1283" s="126"/>
      <c r="AE1283" s="125"/>
      <c r="AF1283" s="125"/>
      <c r="AG1283" s="125"/>
      <c r="AH1283" s="125"/>
      <c r="AI1283" s="125"/>
      <c r="AJ1283" s="125"/>
      <c r="AK1283" s="125"/>
      <c r="AL1283" s="125"/>
      <c r="AM1283" s="125"/>
      <c r="AP1283" s="86"/>
      <c r="AQ1283" s="86"/>
      <c r="AR1283" s="86"/>
      <c r="AS1283" s="86"/>
      <c r="AT1283" s="86"/>
      <c r="AU1283" s="86"/>
      <c r="AV1283" s="86"/>
      <c r="AW1283" s="86"/>
      <c r="AX1283" s="86"/>
      <c r="AY1283" s="86"/>
      <c r="AZ1283" s="86"/>
      <c r="BA1283" s="86"/>
      <c r="BB1283" s="86"/>
      <c r="BC1283" s="86"/>
      <c r="BD1283" s="86"/>
      <c r="BE1283" s="86"/>
      <c r="BF1283" s="86"/>
      <c r="BG1283" s="86"/>
    </row>
    <row r="1284" spans="1:59" s="88" customFormat="1" x14ac:dyDescent="0.2">
      <c r="A1284" s="125"/>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6"/>
      <c r="AC1284" s="126"/>
      <c r="AD1284" s="126"/>
      <c r="AE1284" s="125"/>
      <c r="AF1284" s="125"/>
      <c r="AG1284" s="125"/>
      <c r="AH1284" s="125"/>
      <c r="AI1284" s="125"/>
      <c r="AJ1284" s="125"/>
      <c r="AK1284" s="125"/>
      <c r="AL1284" s="125"/>
      <c r="AM1284" s="125"/>
      <c r="AP1284" s="86"/>
      <c r="AQ1284" s="86"/>
      <c r="AR1284" s="86"/>
      <c r="AS1284" s="86"/>
      <c r="AT1284" s="86"/>
      <c r="AU1284" s="86"/>
      <c r="AV1284" s="86"/>
      <c r="AW1284" s="86"/>
      <c r="AX1284" s="86"/>
      <c r="AY1284" s="86"/>
      <c r="AZ1284" s="86"/>
      <c r="BA1284" s="86"/>
      <c r="BB1284" s="86"/>
      <c r="BC1284" s="86"/>
      <c r="BD1284" s="86"/>
      <c r="BE1284" s="86"/>
      <c r="BF1284" s="86"/>
      <c r="BG1284" s="86"/>
    </row>
    <row r="1285" spans="1:59" s="88" customFormat="1" x14ac:dyDescent="0.2">
      <c r="A1285" s="125"/>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6"/>
      <c r="AC1285" s="126"/>
      <c r="AD1285" s="126"/>
      <c r="AE1285" s="125"/>
      <c r="AF1285" s="125"/>
      <c r="AG1285" s="125"/>
      <c r="AH1285" s="125"/>
      <c r="AI1285" s="125"/>
      <c r="AJ1285" s="125"/>
      <c r="AK1285" s="125"/>
      <c r="AL1285" s="125"/>
      <c r="AM1285" s="125"/>
      <c r="AP1285" s="86"/>
      <c r="AQ1285" s="86"/>
      <c r="AR1285" s="86"/>
      <c r="AS1285" s="86"/>
      <c r="AT1285" s="86"/>
      <c r="AU1285" s="86"/>
      <c r="AV1285" s="86"/>
      <c r="AW1285" s="86"/>
      <c r="AX1285" s="86"/>
      <c r="AY1285" s="86"/>
      <c r="AZ1285" s="86"/>
      <c r="BA1285" s="86"/>
      <c r="BB1285" s="86"/>
      <c r="BC1285" s="86"/>
      <c r="BD1285" s="86"/>
      <c r="BE1285" s="86"/>
      <c r="BF1285" s="86"/>
      <c r="BG1285" s="86"/>
    </row>
    <row r="1286" spans="1:59" s="88" customFormat="1" x14ac:dyDescent="0.2">
      <c r="A1286" s="125"/>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6"/>
      <c r="AC1286" s="126"/>
      <c r="AD1286" s="126"/>
      <c r="AE1286" s="125"/>
      <c r="AF1286" s="125"/>
      <c r="AG1286" s="125"/>
      <c r="AH1286" s="125"/>
      <c r="AI1286" s="125"/>
      <c r="AJ1286" s="125"/>
      <c r="AK1286" s="125"/>
      <c r="AL1286" s="125"/>
      <c r="AM1286" s="125"/>
      <c r="AP1286" s="86"/>
      <c r="AQ1286" s="86"/>
      <c r="AR1286" s="86"/>
      <c r="AS1286" s="86"/>
      <c r="AT1286" s="86"/>
      <c r="AU1286" s="86"/>
      <c r="AV1286" s="86"/>
      <c r="AW1286" s="86"/>
      <c r="AX1286" s="86"/>
      <c r="AY1286" s="86"/>
      <c r="AZ1286" s="86"/>
      <c r="BA1286" s="86"/>
      <c r="BB1286" s="86"/>
      <c r="BC1286" s="86"/>
      <c r="BD1286" s="86"/>
      <c r="BE1286" s="86"/>
      <c r="BF1286" s="86"/>
      <c r="BG1286" s="86"/>
    </row>
    <row r="1287" spans="1:59" s="88" customFormat="1" x14ac:dyDescent="0.2">
      <c r="A1287" s="125"/>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6"/>
      <c r="AC1287" s="126"/>
      <c r="AD1287" s="126"/>
      <c r="AE1287" s="125"/>
      <c r="AF1287" s="125"/>
      <c r="AG1287" s="125"/>
      <c r="AH1287" s="125"/>
      <c r="AI1287" s="125"/>
      <c r="AJ1287" s="125"/>
      <c r="AK1287" s="125"/>
      <c r="AL1287" s="125"/>
      <c r="AM1287" s="125"/>
      <c r="AP1287" s="86"/>
      <c r="AQ1287" s="86"/>
      <c r="AR1287" s="86"/>
      <c r="AS1287" s="86"/>
      <c r="AT1287" s="86"/>
      <c r="AU1287" s="86"/>
      <c r="AV1287" s="86"/>
      <c r="AW1287" s="86"/>
      <c r="AX1287" s="86"/>
      <c r="AY1287" s="86"/>
      <c r="AZ1287" s="86"/>
      <c r="BA1287" s="86"/>
      <c r="BB1287" s="86"/>
      <c r="BC1287" s="86"/>
      <c r="BD1287" s="86"/>
      <c r="BE1287" s="86"/>
      <c r="BF1287" s="86"/>
      <c r="BG1287" s="86"/>
    </row>
    <row r="1288" spans="1:59" s="88" customFormat="1" x14ac:dyDescent="0.2">
      <c r="A1288" s="125"/>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6"/>
      <c r="AC1288" s="126"/>
      <c r="AD1288" s="126"/>
      <c r="AE1288" s="125"/>
      <c r="AF1288" s="125"/>
      <c r="AG1288" s="125"/>
      <c r="AH1288" s="125"/>
      <c r="AI1288" s="125"/>
      <c r="AJ1288" s="125"/>
      <c r="AK1288" s="125"/>
      <c r="AL1288" s="125"/>
      <c r="AM1288" s="125"/>
      <c r="AP1288" s="86"/>
      <c r="AQ1288" s="86"/>
      <c r="AR1288" s="86"/>
      <c r="AS1288" s="86"/>
      <c r="AT1288" s="86"/>
      <c r="AU1288" s="86"/>
      <c r="AV1288" s="86"/>
      <c r="AW1288" s="86"/>
      <c r="AX1288" s="86"/>
      <c r="AY1288" s="86"/>
      <c r="AZ1288" s="86"/>
      <c r="BA1288" s="86"/>
      <c r="BB1288" s="86"/>
      <c r="BC1288" s="86"/>
      <c r="BD1288" s="86"/>
      <c r="BE1288" s="86"/>
      <c r="BF1288" s="86"/>
      <c r="BG1288" s="86"/>
    </row>
    <row r="1289" spans="1:59" s="88" customFormat="1" x14ac:dyDescent="0.2">
      <c r="A1289" s="125"/>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6"/>
      <c r="AC1289" s="126"/>
      <c r="AD1289" s="126"/>
      <c r="AE1289" s="125"/>
      <c r="AF1289" s="125"/>
      <c r="AG1289" s="125"/>
      <c r="AH1289" s="125"/>
      <c r="AI1289" s="125"/>
      <c r="AJ1289" s="125"/>
      <c r="AK1289" s="125"/>
      <c r="AL1289" s="125"/>
      <c r="AM1289" s="125"/>
      <c r="AP1289" s="86"/>
      <c r="AQ1289" s="86"/>
      <c r="AR1289" s="86"/>
      <c r="AS1289" s="86"/>
      <c r="AT1289" s="86"/>
      <c r="AU1289" s="86"/>
      <c r="AV1289" s="86"/>
      <c r="AW1289" s="86"/>
      <c r="AX1289" s="86"/>
      <c r="AY1289" s="86"/>
      <c r="AZ1289" s="86"/>
      <c r="BA1289" s="86"/>
      <c r="BB1289" s="86"/>
      <c r="BC1289" s="86"/>
      <c r="BD1289" s="86"/>
      <c r="BE1289" s="86"/>
      <c r="BF1289" s="86"/>
      <c r="BG1289" s="86"/>
    </row>
    <row r="1290" spans="1:59" s="88" customFormat="1" x14ac:dyDescent="0.2">
      <c r="A1290" s="125"/>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6"/>
      <c r="AC1290" s="126"/>
      <c r="AD1290" s="126"/>
      <c r="AE1290" s="125"/>
      <c r="AF1290" s="125"/>
      <c r="AG1290" s="125"/>
      <c r="AH1290" s="125"/>
      <c r="AI1290" s="125"/>
      <c r="AJ1290" s="125"/>
      <c r="AK1290" s="125"/>
      <c r="AL1290" s="125"/>
      <c r="AM1290" s="125"/>
      <c r="AP1290" s="86"/>
      <c r="AQ1290" s="86"/>
      <c r="AR1290" s="86"/>
      <c r="AS1290" s="86"/>
      <c r="AT1290" s="86"/>
      <c r="AU1290" s="86"/>
      <c r="AV1290" s="86"/>
      <c r="AW1290" s="86"/>
      <c r="AX1290" s="86"/>
      <c r="AY1290" s="86"/>
      <c r="AZ1290" s="86"/>
      <c r="BA1290" s="86"/>
      <c r="BB1290" s="86"/>
      <c r="BC1290" s="86"/>
      <c r="BD1290" s="86"/>
      <c r="BE1290" s="86"/>
      <c r="BF1290" s="86"/>
      <c r="BG1290" s="86"/>
    </row>
    <row r="1291" spans="1:59" s="88" customFormat="1" x14ac:dyDescent="0.2">
      <c r="A1291" s="125"/>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6"/>
      <c r="AC1291" s="126"/>
      <c r="AD1291" s="126"/>
      <c r="AE1291" s="125"/>
      <c r="AF1291" s="125"/>
      <c r="AG1291" s="125"/>
      <c r="AH1291" s="125"/>
      <c r="AI1291" s="125"/>
      <c r="AJ1291" s="125"/>
      <c r="AK1291" s="125"/>
      <c r="AL1291" s="125"/>
      <c r="AM1291" s="125"/>
      <c r="AP1291" s="86"/>
      <c r="AQ1291" s="86"/>
      <c r="AR1291" s="86"/>
      <c r="AS1291" s="86"/>
      <c r="AT1291" s="86"/>
      <c r="AU1291" s="86"/>
      <c r="AV1291" s="86"/>
      <c r="AW1291" s="86"/>
      <c r="AX1291" s="86"/>
      <c r="AY1291" s="86"/>
      <c r="AZ1291" s="86"/>
      <c r="BA1291" s="86"/>
      <c r="BB1291" s="86"/>
      <c r="BC1291" s="86"/>
      <c r="BD1291" s="86"/>
      <c r="BE1291" s="86"/>
      <c r="BF1291" s="86"/>
      <c r="BG1291" s="86"/>
    </row>
    <row r="1292" spans="1:59" s="88" customFormat="1" x14ac:dyDescent="0.2">
      <c r="A1292" s="125"/>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6"/>
      <c r="AC1292" s="126"/>
      <c r="AD1292" s="126"/>
      <c r="AE1292" s="125"/>
      <c r="AF1292" s="125"/>
      <c r="AG1292" s="125"/>
      <c r="AH1292" s="125"/>
      <c r="AI1292" s="125"/>
      <c r="AJ1292" s="125"/>
      <c r="AK1292" s="125"/>
      <c r="AL1292" s="125"/>
      <c r="AM1292" s="125"/>
      <c r="AP1292" s="86"/>
      <c r="AQ1292" s="86"/>
      <c r="AR1292" s="86"/>
      <c r="AS1292" s="86"/>
      <c r="AT1292" s="86"/>
      <c r="AU1292" s="86"/>
      <c r="AV1292" s="86"/>
      <c r="AW1292" s="86"/>
      <c r="AX1292" s="86"/>
      <c r="AY1292" s="86"/>
      <c r="AZ1292" s="86"/>
      <c r="BA1292" s="86"/>
      <c r="BB1292" s="86"/>
      <c r="BC1292" s="86"/>
      <c r="BD1292" s="86"/>
      <c r="BE1292" s="86"/>
      <c r="BF1292" s="86"/>
      <c r="BG1292" s="86"/>
    </row>
    <row r="1293" spans="1:59" s="88" customFormat="1" x14ac:dyDescent="0.2">
      <c r="A1293" s="125"/>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6"/>
      <c r="AC1293" s="126"/>
      <c r="AD1293" s="126"/>
      <c r="AE1293" s="125"/>
      <c r="AF1293" s="125"/>
      <c r="AG1293" s="125"/>
      <c r="AH1293" s="125"/>
      <c r="AI1293" s="125"/>
      <c r="AJ1293" s="125"/>
      <c r="AK1293" s="125"/>
      <c r="AL1293" s="125"/>
      <c r="AM1293" s="125"/>
      <c r="AP1293" s="86"/>
      <c r="AQ1293" s="86"/>
      <c r="AR1293" s="86"/>
      <c r="AS1293" s="86"/>
      <c r="AT1293" s="86"/>
      <c r="AU1293" s="86"/>
      <c r="AV1293" s="86"/>
      <c r="AW1293" s="86"/>
      <c r="AX1293" s="86"/>
      <c r="AY1293" s="86"/>
      <c r="AZ1293" s="86"/>
      <c r="BA1293" s="86"/>
      <c r="BB1293" s="86"/>
      <c r="BC1293" s="86"/>
      <c r="BD1293" s="86"/>
      <c r="BE1293" s="86"/>
      <c r="BF1293" s="86"/>
      <c r="BG1293" s="86"/>
    </row>
    <row r="1294" spans="1:59" s="88" customFormat="1" x14ac:dyDescent="0.2">
      <c r="A1294" s="125"/>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6"/>
      <c r="AC1294" s="126"/>
      <c r="AD1294" s="126"/>
      <c r="AE1294" s="125"/>
      <c r="AF1294" s="125"/>
      <c r="AG1294" s="125"/>
      <c r="AH1294" s="125"/>
      <c r="AI1294" s="125"/>
      <c r="AJ1294" s="125"/>
      <c r="AK1294" s="125"/>
      <c r="AL1294" s="125"/>
      <c r="AM1294" s="125"/>
      <c r="AP1294" s="86"/>
      <c r="AQ1294" s="86"/>
      <c r="AR1294" s="86"/>
      <c r="AS1294" s="86"/>
      <c r="AT1294" s="86"/>
      <c r="AU1294" s="86"/>
      <c r="AV1294" s="86"/>
      <c r="AW1294" s="86"/>
      <c r="AX1294" s="86"/>
      <c r="AY1294" s="86"/>
      <c r="AZ1294" s="86"/>
      <c r="BA1294" s="86"/>
      <c r="BB1294" s="86"/>
      <c r="BC1294" s="86"/>
      <c r="BD1294" s="86"/>
      <c r="BE1294" s="86"/>
      <c r="BF1294" s="86"/>
      <c r="BG1294" s="86"/>
    </row>
    <row r="1295" spans="1:59" s="88" customFormat="1" x14ac:dyDescent="0.2">
      <c r="A1295" s="125"/>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6"/>
      <c r="AC1295" s="126"/>
      <c r="AD1295" s="126"/>
      <c r="AE1295" s="125"/>
      <c r="AF1295" s="125"/>
      <c r="AG1295" s="125"/>
      <c r="AH1295" s="125"/>
      <c r="AI1295" s="125"/>
      <c r="AJ1295" s="125"/>
      <c r="AK1295" s="125"/>
      <c r="AL1295" s="125"/>
      <c r="AM1295" s="125"/>
      <c r="AP1295" s="86"/>
      <c r="AQ1295" s="86"/>
      <c r="AR1295" s="86"/>
      <c r="AS1295" s="86"/>
      <c r="AT1295" s="86"/>
      <c r="AU1295" s="86"/>
      <c r="AV1295" s="86"/>
      <c r="AW1295" s="86"/>
      <c r="AX1295" s="86"/>
      <c r="AY1295" s="86"/>
      <c r="AZ1295" s="86"/>
      <c r="BA1295" s="86"/>
      <c r="BB1295" s="86"/>
      <c r="BC1295" s="86"/>
      <c r="BD1295" s="86"/>
      <c r="BE1295" s="86"/>
      <c r="BF1295" s="86"/>
      <c r="BG1295" s="86"/>
    </row>
    <row r="1296" spans="1:59" s="88" customFormat="1" x14ac:dyDescent="0.2">
      <c r="A1296" s="125"/>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6"/>
      <c r="AC1296" s="126"/>
      <c r="AD1296" s="126"/>
      <c r="AE1296" s="125"/>
      <c r="AF1296" s="125"/>
      <c r="AG1296" s="125"/>
      <c r="AH1296" s="125"/>
      <c r="AI1296" s="125"/>
      <c r="AJ1296" s="125"/>
      <c r="AK1296" s="125"/>
      <c r="AL1296" s="125"/>
      <c r="AM1296" s="125"/>
      <c r="AP1296" s="86"/>
      <c r="AQ1296" s="86"/>
      <c r="AR1296" s="86"/>
      <c r="AS1296" s="86"/>
      <c r="AT1296" s="86"/>
      <c r="AU1296" s="86"/>
      <c r="AV1296" s="86"/>
      <c r="AW1296" s="86"/>
      <c r="AX1296" s="86"/>
      <c r="AY1296" s="86"/>
      <c r="AZ1296" s="86"/>
      <c r="BA1296" s="86"/>
      <c r="BB1296" s="86"/>
      <c r="BC1296" s="86"/>
      <c r="BD1296" s="86"/>
      <c r="BE1296" s="86"/>
      <c r="BF1296" s="86"/>
      <c r="BG1296" s="86"/>
    </row>
    <row r="1297" spans="1:59" s="88" customFormat="1" x14ac:dyDescent="0.2">
      <c r="A1297" s="125"/>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6"/>
      <c r="AC1297" s="126"/>
      <c r="AD1297" s="126"/>
      <c r="AE1297" s="125"/>
      <c r="AF1297" s="125"/>
      <c r="AG1297" s="125"/>
      <c r="AH1297" s="125"/>
      <c r="AI1297" s="125"/>
      <c r="AJ1297" s="125"/>
      <c r="AK1297" s="125"/>
      <c r="AL1297" s="125"/>
      <c r="AM1297" s="125"/>
      <c r="AP1297" s="86"/>
      <c r="AQ1297" s="86"/>
      <c r="AR1297" s="86"/>
      <c r="AS1297" s="86"/>
      <c r="AT1297" s="86"/>
      <c r="AU1297" s="86"/>
      <c r="AV1297" s="86"/>
      <c r="AW1297" s="86"/>
      <c r="AX1297" s="86"/>
      <c r="AY1297" s="86"/>
      <c r="AZ1297" s="86"/>
      <c r="BA1297" s="86"/>
      <c r="BB1297" s="86"/>
      <c r="BC1297" s="86"/>
      <c r="BD1297" s="86"/>
      <c r="BE1297" s="86"/>
      <c r="BF1297" s="86"/>
      <c r="BG1297" s="86"/>
    </row>
    <row r="1298" spans="1:59" s="88" customFormat="1" x14ac:dyDescent="0.2">
      <c r="A1298" s="125"/>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6"/>
      <c r="AC1298" s="126"/>
      <c r="AD1298" s="126"/>
      <c r="AE1298" s="125"/>
      <c r="AF1298" s="125"/>
      <c r="AG1298" s="125"/>
      <c r="AH1298" s="125"/>
      <c r="AI1298" s="125"/>
      <c r="AJ1298" s="125"/>
      <c r="AK1298" s="125"/>
      <c r="AL1298" s="125"/>
      <c r="AM1298" s="125"/>
      <c r="AP1298" s="86"/>
      <c r="AQ1298" s="86"/>
      <c r="AR1298" s="86"/>
      <c r="AS1298" s="86"/>
      <c r="AT1298" s="86"/>
      <c r="AU1298" s="86"/>
      <c r="AV1298" s="86"/>
      <c r="AW1298" s="86"/>
      <c r="AX1298" s="86"/>
      <c r="AY1298" s="86"/>
      <c r="AZ1298" s="86"/>
      <c r="BA1298" s="86"/>
      <c r="BB1298" s="86"/>
      <c r="BC1298" s="86"/>
      <c r="BD1298" s="86"/>
      <c r="BE1298" s="86"/>
      <c r="BF1298" s="86"/>
      <c r="BG1298" s="86"/>
    </row>
    <row r="1299" spans="1:59" s="88" customFormat="1" x14ac:dyDescent="0.2">
      <c r="A1299" s="125"/>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6"/>
      <c r="AC1299" s="126"/>
      <c r="AD1299" s="126"/>
      <c r="AE1299" s="125"/>
      <c r="AF1299" s="125"/>
      <c r="AG1299" s="125"/>
      <c r="AH1299" s="125"/>
      <c r="AI1299" s="125"/>
      <c r="AJ1299" s="125"/>
      <c r="AK1299" s="125"/>
      <c r="AL1299" s="125"/>
      <c r="AM1299" s="125"/>
      <c r="AP1299" s="86"/>
      <c r="AQ1299" s="86"/>
      <c r="AR1299" s="86"/>
      <c r="AS1299" s="86"/>
      <c r="AT1299" s="86"/>
      <c r="AU1299" s="86"/>
      <c r="AV1299" s="86"/>
      <c r="AW1299" s="86"/>
      <c r="AX1299" s="86"/>
      <c r="AY1299" s="86"/>
      <c r="AZ1299" s="86"/>
      <c r="BA1299" s="86"/>
      <c r="BB1299" s="86"/>
      <c r="BC1299" s="86"/>
      <c r="BD1299" s="86"/>
      <c r="BE1299" s="86"/>
      <c r="BF1299" s="86"/>
      <c r="BG1299" s="86"/>
    </row>
    <row r="1300" spans="1:59" s="88" customFormat="1" x14ac:dyDescent="0.2">
      <c r="A1300" s="125"/>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6"/>
      <c r="AC1300" s="126"/>
      <c r="AD1300" s="126"/>
      <c r="AE1300" s="125"/>
      <c r="AF1300" s="125"/>
      <c r="AG1300" s="125"/>
      <c r="AH1300" s="125"/>
      <c r="AI1300" s="125"/>
      <c r="AJ1300" s="125"/>
      <c r="AK1300" s="125"/>
      <c r="AL1300" s="125"/>
      <c r="AM1300" s="125"/>
      <c r="AP1300" s="86"/>
      <c r="AQ1300" s="86"/>
      <c r="AR1300" s="86"/>
      <c r="AS1300" s="86"/>
      <c r="AT1300" s="86"/>
      <c r="AU1300" s="86"/>
      <c r="AV1300" s="86"/>
      <c r="AW1300" s="86"/>
      <c r="AX1300" s="86"/>
      <c r="AY1300" s="86"/>
      <c r="AZ1300" s="86"/>
      <c r="BA1300" s="86"/>
      <c r="BB1300" s="86"/>
      <c r="BC1300" s="86"/>
      <c r="BD1300" s="86"/>
      <c r="BE1300" s="86"/>
      <c r="BF1300" s="86"/>
      <c r="BG1300" s="86"/>
    </row>
    <row r="1301" spans="1:59" s="88" customFormat="1" x14ac:dyDescent="0.2">
      <c r="A1301" s="125"/>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6"/>
      <c r="AC1301" s="126"/>
      <c r="AD1301" s="126"/>
      <c r="AE1301" s="125"/>
      <c r="AF1301" s="125"/>
      <c r="AG1301" s="125"/>
      <c r="AH1301" s="125"/>
      <c r="AI1301" s="125"/>
      <c r="AJ1301" s="125"/>
      <c r="AK1301" s="125"/>
      <c r="AL1301" s="125"/>
      <c r="AM1301" s="125"/>
      <c r="AP1301" s="86"/>
      <c r="AQ1301" s="86"/>
      <c r="AR1301" s="86"/>
      <c r="AS1301" s="86"/>
      <c r="AT1301" s="86"/>
      <c r="AU1301" s="86"/>
      <c r="AV1301" s="86"/>
      <c r="AW1301" s="86"/>
      <c r="AX1301" s="86"/>
      <c r="AY1301" s="86"/>
      <c r="AZ1301" s="86"/>
      <c r="BA1301" s="86"/>
      <c r="BB1301" s="86"/>
      <c r="BC1301" s="86"/>
      <c r="BD1301" s="86"/>
      <c r="BE1301" s="86"/>
      <c r="BF1301" s="86"/>
      <c r="BG1301" s="86"/>
    </row>
    <row r="1302" spans="1:59" s="88" customFormat="1" x14ac:dyDescent="0.2">
      <c r="A1302" s="125"/>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6"/>
      <c r="AC1302" s="126"/>
      <c r="AD1302" s="126"/>
      <c r="AE1302" s="125"/>
      <c r="AF1302" s="125"/>
      <c r="AG1302" s="125"/>
      <c r="AH1302" s="125"/>
      <c r="AI1302" s="125"/>
      <c r="AJ1302" s="125"/>
      <c r="AK1302" s="125"/>
      <c r="AL1302" s="125"/>
      <c r="AM1302" s="125"/>
      <c r="AP1302" s="86"/>
      <c r="AQ1302" s="86"/>
      <c r="AR1302" s="86"/>
      <c r="AS1302" s="86"/>
      <c r="AT1302" s="86"/>
      <c r="AU1302" s="86"/>
      <c r="AV1302" s="86"/>
      <c r="AW1302" s="86"/>
      <c r="AX1302" s="86"/>
      <c r="AY1302" s="86"/>
      <c r="AZ1302" s="86"/>
      <c r="BA1302" s="86"/>
      <c r="BB1302" s="86"/>
      <c r="BC1302" s="86"/>
      <c r="BD1302" s="86"/>
      <c r="BE1302" s="86"/>
      <c r="BF1302" s="86"/>
      <c r="BG1302" s="86"/>
    </row>
    <row r="1303" spans="1:59" s="88" customFormat="1" x14ac:dyDescent="0.2">
      <c r="A1303" s="125"/>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6"/>
      <c r="AC1303" s="126"/>
      <c r="AD1303" s="126"/>
      <c r="AE1303" s="125"/>
      <c r="AF1303" s="125"/>
      <c r="AG1303" s="125"/>
      <c r="AH1303" s="125"/>
      <c r="AI1303" s="125"/>
      <c r="AJ1303" s="125"/>
      <c r="AK1303" s="125"/>
      <c r="AL1303" s="125"/>
      <c r="AM1303" s="125"/>
      <c r="AP1303" s="86"/>
      <c r="AQ1303" s="86"/>
      <c r="AR1303" s="86"/>
      <c r="AS1303" s="86"/>
      <c r="AT1303" s="86"/>
      <c r="AU1303" s="86"/>
      <c r="AV1303" s="86"/>
      <c r="AW1303" s="86"/>
      <c r="AX1303" s="86"/>
      <c r="AY1303" s="86"/>
      <c r="AZ1303" s="86"/>
      <c r="BA1303" s="86"/>
      <c r="BB1303" s="86"/>
      <c r="BC1303" s="86"/>
      <c r="BD1303" s="86"/>
      <c r="BE1303" s="86"/>
      <c r="BF1303" s="86"/>
      <c r="BG1303" s="86"/>
    </row>
    <row r="1304" spans="1:59" s="88" customFormat="1" x14ac:dyDescent="0.2">
      <c r="A1304" s="125"/>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6"/>
      <c r="AC1304" s="126"/>
      <c r="AD1304" s="126"/>
      <c r="AE1304" s="125"/>
      <c r="AF1304" s="125"/>
      <c r="AG1304" s="125"/>
      <c r="AH1304" s="125"/>
      <c r="AI1304" s="125"/>
      <c r="AJ1304" s="125"/>
      <c r="AK1304" s="125"/>
      <c r="AL1304" s="125"/>
      <c r="AM1304" s="125"/>
      <c r="AP1304" s="86"/>
      <c r="AQ1304" s="86"/>
      <c r="AR1304" s="86"/>
      <c r="AS1304" s="86"/>
      <c r="AT1304" s="86"/>
      <c r="AU1304" s="86"/>
      <c r="AV1304" s="86"/>
      <c r="AW1304" s="86"/>
      <c r="AX1304" s="86"/>
      <c r="AY1304" s="86"/>
      <c r="AZ1304" s="86"/>
      <c r="BA1304" s="86"/>
      <c r="BB1304" s="86"/>
      <c r="BC1304" s="86"/>
      <c r="BD1304" s="86"/>
      <c r="BE1304" s="86"/>
      <c r="BF1304" s="86"/>
      <c r="BG1304" s="86"/>
    </row>
    <row r="1305" spans="1:59" s="88" customFormat="1" x14ac:dyDescent="0.2">
      <c r="A1305" s="125"/>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6"/>
      <c r="AC1305" s="126"/>
      <c r="AD1305" s="126"/>
      <c r="AE1305" s="125"/>
      <c r="AF1305" s="125"/>
      <c r="AG1305" s="125"/>
      <c r="AH1305" s="125"/>
      <c r="AI1305" s="125"/>
      <c r="AJ1305" s="125"/>
      <c r="AK1305" s="125"/>
      <c r="AL1305" s="125"/>
      <c r="AM1305" s="125"/>
      <c r="AP1305" s="86"/>
      <c r="AQ1305" s="86"/>
      <c r="AR1305" s="86"/>
      <c r="AS1305" s="86"/>
      <c r="AT1305" s="86"/>
      <c r="AU1305" s="86"/>
      <c r="AV1305" s="86"/>
      <c r="AW1305" s="86"/>
      <c r="AX1305" s="86"/>
      <c r="AY1305" s="86"/>
      <c r="AZ1305" s="86"/>
      <c r="BA1305" s="86"/>
      <c r="BB1305" s="86"/>
      <c r="BC1305" s="86"/>
      <c r="BD1305" s="86"/>
      <c r="BE1305" s="86"/>
      <c r="BF1305" s="86"/>
      <c r="BG1305" s="86"/>
    </row>
    <row r="1306" spans="1:59" s="88" customFormat="1" x14ac:dyDescent="0.2">
      <c r="A1306" s="125"/>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6"/>
      <c r="AC1306" s="126"/>
      <c r="AD1306" s="126"/>
      <c r="AE1306" s="125"/>
      <c r="AF1306" s="125"/>
      <c r="AG1306" s="125"/>
      <c r="AH1306" s="125"/>
      <c r="AI1306" s="125"/>
      <c r="AJ1306" s="125"/>
      <c r="AK1306" s="125"/>
      <c r="AL1306" s="125"/>
      <c r="AM1306" s="125"/>
      <c r="AP1306" s="86"/>
      <c r="AQ1306" s="86"/>
      <c r="AR1306" s="86"/>
      <c r="AS1306" s="86"/>
      <c r="AT1306" s="86"/>
      <c r="AU1306" s="86"/>
      <c r="AV1306" s="86"/>
      <c r="AW1306" s="86"/>
      <c r="AX1306" s="86"/>
      <c r="AY1306" s="86"/>
      <c r="AZ1306" s="86"/>
      <c r="BA1306" s="86"/>
      <c r="BB1306" s="86"/>
      <c r="BC1306" s="86"/>
      <c r="BD1306" s="86"/>
      <c r="BE1306" s="86"/>
      <c r="BF1306" s="86"/>
      <c r="BG1306" s="86"/>
    </row>
    <row r="1307" spans="1:59" s="88" customFormat="1" x14ac:dyDescent="0.2">
      <c r="A1307" s="125"/>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6"/>
      <c r="AC1307" s="126"/>
      <c r="AD1307" s="126"/>
      <c r="AE1307" s="125"/>
      <c r="AF1307" s="125"/>
      <c r="AG1307" s="125"/>
      <c r="AH1307" s="125"/>
      <c r="AI1307" s="125"/>
      <c r="AJ1307" s="125"/>
      <c r="AK1307" s="125"/>
      <c r="AL1307" s="125"/>
      <c r="AM1307" s="125"/>
      <c r="AP1307" s="86"/>
      <c r="AQ1307" s="86"/>
      <c r="AR1307" s="86"/>
      <c r="AS1307" s="86"/>
      <c r="AT1307" s="86"/>
      <c r="AU1307" s="86"/>
      <c r="AV1307" s="86"/>
      <c r="AW1307" s="86"/>
      <c r="AX1307" s="86"/>
      <c r="AY1307" s="86"/>
      <c r="AZ1307" s="86"/>
      <c r="BA1307" s="86"/>
      <c r="BB1307" s="86"/>
      <c r="BC1307" s="86"/>
      <c r="BD1307" s="86"/>
      <c r="BE1307" s="86"/>
      <c r="BF1307" s="86"/>
      <c r="BG1307" s="86"/>
    </row>
    <row r="1308" spans="1:59" s="88" customFormat="1" x14ac:dyDescent="0.2">
      <c r="A1308" s="125"/>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6"/>
      <c r="AC1308" s="126"/>
      <c r="AD1308" s="126"/>
      <c r="AE1308" s="125"/>
      <c r="AF1308" s="125"/>
      <c r="AG1308" s="125"/>
      <c r="AH1308" s="125"/>
      <c r="AI1308" s="125"/>
      <c r="AJ1308" s="125"/>
      <c r="AK1308" s="125"/>
      <c r="AL1308" s="125"/>
      <c r="AM1308" s="125"/>
      <c r="AP1308" s="86"/>
      <c r="AQ1308" s="86"/>
      <c r="AR1308" s="86"/>
      <c r="AS1308" s="86"/>
      <c r="AT1308" s="86"/>
      <c r="AU1308" s="86"/>
      <c r="AV1308" s="86"/>
      <c r="AW1308" s="86"/>
      <c r="AX1308" s="86"/>
      <c r="AY1308" s="86"/>
      <c r="AZ1308" s="86"/>
      <c r="BA1308" s="86"/>
      <c r="BB1308" s="86"/>
      <c r="BC1308" s="86"/>
      <c r="BD1308" s="86"/>
      <c r="BE1308" s="86"/>
      <c r="BF1308" s="86"/>
      <c r="BG1308" s="86"/>
    </row>
    <row r="1309" spans="1:59" s="88" customFormat="1" x14ac:dyDescent="0.2">
      <c r="A1309" s="125"/>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6"/>
      <c r="AC1309" s="126"/>
      <c r="AD1309" s="126"/>
      <c r="AE1309" s="125"/>
      <c r="AF1309" s="125"/>
      <c r="AG1309" s="125"/>
      <c r="AH1309" s="125"/>
      <c r="AI1309" s="125"/>
      <c r="AJ1309" s="125"/>
      <c r="AK1309" s="125"/>
      <c r="AL1309" s="125"/>
      <c r="AM1309" s="125"/>
      <c r="AP1309" s="86"/>
      <c r="AQ1309" s="86"/>
      <c r="AR1309" s="86"/>
      <c r="AS1309" s="86"/>
      <c r="AT1309" s="86"/>
      <c r="AU1309" s="86"/>
      <c r="AV1309" s="86"/>
      <c r="AW1309" s="86"/>
      <c r="AX1309" s="86"/>
      <c r="AY1309" s="86"/>
      <c r="AZ1309" s="86"/>
      <c r="BA1309" s="86"/>
      <c r="BB1309" s="86"/>
      <c r="BC1309" s="86"/>
      <c r="BD1309" s="86"/>
      <c r="BE1309" s="86"/>
      <c r="BF1309" s="86"/>
      <c r="BG1309" s="86"/>
    </row>
    <row r="1310" spans="1:59" s="88" customFormat="1" x14ac:dyDescent="0.2">
      <c r="A1310" s="125"/>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6"/>
      <c r="AC1310" s="126"/>
      <c r="AD1310" s="126"/>
      <c r="AE1310" s="125"/>
      <c r="AF1310" s="125"/>
      <c r="AG1310" s="125"/>
      <c r="AH1310" s="125"/>
      <c r="AI1310" s="125"/>
      <c r="AJ1310" s="125"/>
      <c r="AK1310" s="125"/>
      <c r="AL1310" s="125"/>
      <c r="AM1310" s="125"/>
      <c r="AP1310" s="86"/>
      <c r="AQ1310" s="86"/>
      <c r="AR1310" s="86"/>
      <c r="AS1310" s="86"/>
      <c r="AT1310" s="86"/>
      <c r="AU1310" s="86"/>
      <c r="AV1310" s="86"/>
      <c r="AW1310" s="86"/>
      <c r="AX1310" s="86"/>
      <c r="AY1310" s="86"/>
      <c r="AZ1310" s="86"/>
      <c r="BA1310" s="86"/>
      <c r="BB1310" s="86"/>
      <c r="BC1310" s="86"/>
      <c r="BD1310" s="86"/>
      <c r="BE1310" s="86"/>
      <c r="BF1310" s="86"/>
      <c r="BG1310" s="86"/>
    </row>
    <row r="1311" spans="1:59" s="88" customFormat="1" x14ac:dyDescent="0.2">
      <c r="A1311" s="125"/>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6"/>
      <c r="AC1311" s="126"/>
      <c r="AD1311" s="126"/>
      <c r="AE1311" s="125"/>
      <c r="AF1311" s="125"/>
      <c r="AG1311" s="125"/>
      <c r="AH1311" s="125"/>
      <c r="AI1311" s="125"/>
      <c r="AJ1311" s="125"/>
      <c r="AK1311" s="125"/>
      <c r="AL1311" s="125"/>
      <c r="AM1311" s="125"/>
      <c r="AP1311" s="86"/>
      <c r="AQ1311" s="86"/>
      <c r="AR1311" s="86"/>
      <c r="AS1311" s="86"/>
      <c r="AT1311" s="86"/>
      <c r="AU1311" s="86"/>
      <c r="AV1311" s="86"/>
      <c r="AW1311" s="86"/>
      <c r="AX1311" s="86"/>
      <c r="AY1311" s="86"/>
      <c r="AZ1311" s="86"/>
      <c r="BA1311" s="86"/>
      <c r="BB1311" s="86"/>
      <c r="BC1311" s="86"/>
      <c r="BD1311" s="86"/>
      <c r="BE1311" s="86"/>
      <c r="BF1311" s="86"/>
      <c r="BG1311" s="86"/>
    </row>
    <row r="1312" spans="1:59" s="88" customFormat="1" x14ac:dyDescent="0.2">
      <c r="A1312" s="125"/>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6"/>
      <c r="AC1312" s="126"/>
      <c r="AD1312" s="126"/>
      <c r="AE1312" s="125"/>
      <c r="AF1312" s="125"/>
      <c r="AG1312" s="125"/>
      <c r="AH1312" s="125"/>
      <c r="AI1312" s="125"/>
      <c r="AJ1312" s="125"/>
      <c r="AK1312" s="125"/>
      <c r="AL1312" s="125"/>
      <c r="AM1312" s="125"/>
      <c r="AP1312" s="86"/>
      <c r="AQ1312" s="86"/>
      <c r="AR1312" s="86"/>
      <c r="AS1312" s="86"/>
      <c r="AT1312" s="86"/>
      <c r="AU1312" s="86"/>
      <c r="AV1312" s="86"/>
      <c r="AW1312" s="86"/>
      <c r="AX1312" s="86"/>
      <c r="AY1312" s="86"/>
      <c r="AZ1312" s="86"/>
      <c r="BA1312" s="86"/>
      <c r="BB1312" s="86"/>
      <c r="BC1312" s="86"/>
      <c r="BD1312" s="86"/>
      <c r="BE1312" s="86"/>
      <c r="BF1312" s="86"/>
      <c r="BG1312" s="86"/>
    </row>
    <row r="1313" spans="1:59" s="88" customFormat="1" x14ac:dyDescent="0.2">
      <c r="A1313" s="125"/>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6"/>
      <c r="AC1313" s="126"/>
      <c r="AD1313" s="126"/>
      <c r="AE1313" s="125"/>
      <c r="AF1313" s="125"/>
      <c r="AG1313" s="125"/>
      <c r="AH1313" s="125"/>
      <c r="AI1313" s="125"/>
      <c r="AJ1313" s="125"/>
      <c r="AK1313" s="125"/>
      <c r="AL1313" s="125"/>
      <c r="AM1313" s="125"/>
      <c r="AP1313" s="86"/>
      <c r="AQ1313" s="86"/>
      <c r="AR1313" s="86"/>
      <c r="AS1313" s="86"/>
      <c r="AT1313" s="86"/>
      <c r="AU1313" s="86"/>
      <c r="AV1313" s="86"/>
      <c r="AW1313" s="86"/>
      <c r="AX1313" s="86"/>
      <c r="AY1313" s="86"/>
      <c r="AZ1313" s="86"/>
      <c r="BA1313" s="86"/>
      <c r="BB1313" s="86"/>
      <c r="BC1313" s="86"/>
      <c r="BD1313" s="86"/>
      <c r="BE1313" s="86"/>
      <c r="BF1313" s="86"/>
      <c r="BG1313" s="86"/>
    </row>
    <row r="1314" spans="1:59" s="88" customFormat="1" x14ac:dyDescent="0.2">
      <c r="A1314" s="125"/>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6"/>
      <c r="AC1314" s="126"/>
      <c r="AD1314" s="126"/>
      <c r="AE1314" s="125"/>
      <c r="AF1314" s="125"/>
      <c r="AG1314" s="125"/>
      <c r="AH1314" s="125"/>
      <c r="AI1314" s="125"/>
      <c r="AJ1314" s="125"/>
      <c r="AK1314" s="125"/>
      <c r="AL1314" s="125"/>
      <c r="AM1314" s="125"/>
      <c r="AP1314" s="86"/>
      <c r="AQ1314" s="86"/>
      <c r="AR1314" s="86"/>
      <c r="AS1314" s="86"/>
      <c r="AT1314" s="86"/>
      <c r="AU1314" s="86"/>
      <c r="AV1314" s="86"/>
      <c r="AW1314" s="86"/>
      <c r="AX1314" s="86"/>
      <c r="AY1314" s="86"/>
      <c r="AZ1314" s="86"/>
      <c r="BA1314" s="86"/>
      <c r="BB1314" s="86"/>
      <c r="BC1314" s="86"/>
      <c r="BD1314" s="86"/>
      <c r="BE1314" s="86"/>
      <c r="BF1314" s="86"/>
      <c r="BG1314" s="86"/>
    </row>
    <row r="1315" spans="1:59" s="88" customFormat="1" x14ac:dyDescent="0.2">
      <c r="A1315" s="125"/>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6"/>
      <c r="AC1315" s="126"/>
      <c r="AD1315" s="126"/>
      <c r="AE1315" s="125"/>
      <c r="AF1315" s="125"/>
      <c r="AG1315" s="125"/>
      <c r="AH1315" s="125"/>
      <c r="AI1315" s="125"/>
      <c r="AJ1315" s="125"/>
      <c r="AK1315" s="125"/>
      <c r="AL1315" s="125"/>
      <c r="AM1315" s="125"/>
      <c r="AP1315" s="86"/>
      <c r="AQ1315" s="86"/>
      <c r="AR1315" s="86"/>
      <c r="AS1315" s="86"/>
      <c r="AT1315" s="86"/>
      <c r="AU1315" s="86"/>
      <c r="AV1315" s="86"/>
      <c r="AW1315" s="86"/>
      <c r="AX1315" s="86"/>
      <c r="AY1315" s="86"/>
      <c r="AZ1315" s="86"/>
      <c r="BA1315" s="86"/>
      <c r="BB1315" s="86"/>
      <c r="BC1315" s="86"/>
      <c r="BD1315" s="86"/>
      <c r="BE1315" s="86"/>
      <c r="BF1315" s="86"/>
      <c r="BG1315" s="86"/>
    </row>
    <row r="1316" spans="1:59" s="88" customFormat="1" x14ac:dyDescent="0.2">
      <c r="A1316" s="125"/>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6"/>
      <c r="AC1316" s="126"/>
      <c r="AD1316" s="126"/>
      <c r="AE1316" s="125"/>
      <c r="AF1316" s="125"/>
      <c r="AG1316" s="125"/>
      <c r="AH1316" s="125"/>
      <c r="AI1316" s="125"/>
      <c r="AJ1316" s="125"/>
      <c r="AK1316" s="125"/>
      <c r="AL1316" s="125"/>
      <c r="AM1316" s="125"/>
      <c r="AP1316" s="86"/>
      <c r="AQ1316" s="86"/>
      <c r="AR1316" s="86"/>
      <c r="AS1316" s="86"/>
      <c r="AT1316" s="86"/>
      <c r="AU1316" s="86"/>
      <c r="AV1316" s="86"/>
      <c r="AW1316" s="86"/>
      <c r="AX1316" s="86"/>
      <c r="AY1316" s="86"/>
      <c r="AZ1316" s="86"/>
      <c r="BA1316" s="86"/>
      <c r="BB1316" s="86"/>
      <c r="BC1316" s="86"/>
      <c r="BD1316" s="86"/>
      <c r="BE1316" s="86"/>
      <c r="BF1316" s="86"/>
      <c r="BG1316" s="86"/>
    </row>
    <row r="1317" spans="1:59" s="88" customFormat="1" x14ac:dyDescent="0.2">
      <c r="A1317" s="125"/>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6"/>
      <c r="AC1317" s="126"/>
      <c r="AD1317" s="126"/>
      <c r="AE1317" s="125"/>
      <c r="AF1317" s="125"/>
      <c r="AG1317" s="125"/>
      <c r="AH1317" s="125"/>
      <c r="AI1317" s="125"/>
      <c r="AJ1317" s="125"/>
      <c r="AK1317" s="125"/>
      <c r="AL1317" s="125"/>
      <c r="AM1317" s="125"/>
      <c r="AP1317" s="86"/>
      <c r="AQ1317" s="86"/>
      <c r="AR1317" s="86"/>
      <c r="AS1317" s="86"/>
      <c r="AT1317" s="86"/>
      <c r="AU1317" s="86"/>
      <c r="AV1317" s="86"/>
      <c r="AW1317" s="86"/>
      <c r="AX1317" s="86"/>
      <c r="AY1317" s="86"/>
      <c r="AZ1317" s="86"/>
      <c r="BA1317" s="86"/>
      <c r="BB1317" s="86"/>
      <c r="BC1317" s="86"/>
      <c r="BD1317" s="86"/>
      <c r="BE1317" s="86"/>
      <c r="BF1317" s="86"/>
      <c r="BG1317" s="86"/>
    </row>
    <row r="1318" spans="1:59" s="88" customFormat="1" x14ac:dyDescent="0.2">
      <c r="A1318" s="125"/>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6"/>
      <c r="AC1318" s="126"/>
      <c r="AD1318" s="126"/>
      <c r="AE1318" s="125"/>
      <c r="AF1318" s="125"/>
      <c r="AG1318" s="125"/>
      <c r="AH1318" s="125"/>
      <c r="AI1318" s="125"/>
      <c r="AJ1318" s="125"/>
      <c r="AK1318" s="125"/>
      <c r="AL1318" s="125"/>
      <c r="AM1318" s="125"/>
      <c r="AP1318" s="86"/>
      <c r="AQ1318" s="86"/>
      <c r="AR1318" s="86"/>
      <c r="AS1318" s="86"/>
      <c r="AT1318" s="86"/>
      <c r="AU1318" s="86"/>
      <c r="AV1318" s="86"/>
      <c r="AW1318" s="86"/>
      <c r="AX1318" s="86"/>
      <c r="AY1318" s="86"/>
      <c r="AZ1318" s="86"/>
      <c r="BA1318" s="86"/>
      <c r="BB1318" s="86"/>
      <c r="BC1318" s="86"/>
      <c r="BD1318" s="86"/>
      <c r="BE1318" s="86"/>
      <c r="BF1318" s="86"/>
      <c r="BG1318" s="86"/>
    </row>
    <row r="1319" spans="1:59" s="88" customFormat="1" x14ac:dyDescent="0.2">
      <c r="A1319" s="125"/>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6"/>
      <c r="AC1319" s="126"/>
      <c r="AD1319" s="126"/>
      <c r="AE1319" s="125"/>
      <c r="AF1319" s="125"/>
      <c r="AG1319" s="125"/>
      <c r="AH1319" s="125"/>
      <c r="AI1319" s="125"/>
      <c r="AJ1319" s="125"/>
      <c r="AK1319" s="125"/>
      <c r="AL1319" s="125"/>
      <c r="AM1319" s="125"/>
      <c r="AP1319" s="86"/>
      <c r="AQ1319" s="86"/>
      <c r="AR1319" s="86"/>
      <c r="AS1319" s="86"/>
      <c r="AT1319" s="86"/>
      <c r="AU1319" s="86"/>
      <c r="AV1319" s="86"/>
      <c r="AW1319" s="86"/>
      <c r="AX1319" s="86"/>
      <c r="AY1319" s="86"/>
      <c r="AZ1319" s="86"/>
      <c r="BA1319" s="86"/>
      <c r="BB1319" s="86"/>
      <c r="BC1319" s="86"/>
      <c r="BD1319" s="86"/>
      <c r="BE1319" s="86"/>
      <c r="BF1319" s="86"/>
      <c r="BG1319" s="86"/>
    </row>
    <row r="1320" spans="1:59" s="88" customFormat="1" x14ac:dyDescent="0.2">
      <c r="A1320" s="125"/>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6"/>
      <c r="AC1320" s="126"/>
      <c r="AD1320" s="126"/>
      <c r="AE1320" s="125"/>
      <c r="AF1320" s="125"/>
      <c r="AG1320" s="125"/>
      <c r="AH1320" s="125"/>
      <c r="AI1320" s="125"/>
      <c r="AJ1320" s="125"/>
      <c r="AK1320" s="125"/>
      <c r="AL1320" s="125"/>
      <c r="AM1320" s="125"/>
      <c r="AP1320" s="86"/>
      <c r="AQ1320" s="86"/>
      <c r="AR1320" s="86"/>
      <c r="AS1320" s="86"/>
      <c r="AT1320" s="86"/>
      <c r="AU1320" s="86"/>
      <c r="AV1320" s="86"/>
      <c r="AW1320" s="86"/>
      <c r="AX1320" s="86"/>
      <c r="AY1320" s="86"/>
      <c r="AZ1320" s="86"/>
      <c r="BA1320" s="86"/>
      <c r="BB1320" s="86"/>
      <c r="BC1320" s="86"/>
      <c r="BD1320" s="86"/>
      <c r="BE1320" s="86"/>
      <c r="BF1320" s="86"/>
      <c r="BG1320" s="86"/>
    </row>
    <row r="1321" spans="1:59" s="88" customFormat="1" x14ac:dyDescent="0.2">
      <c r="A1321" s="125"/>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6"/>
      <c r="AC1321" s="126"/>
      <c r="AD1321" s="126"/>
      <c r="AE1321" s="125"/>
      <c r="AF1321" s="125"/>
      <c r="AG1321" s="125"/>
      <c r="AH1321" s="125"/>
      <c r="AI1321" s="125"/>
      <c r="AJ1321" s="125"/>
      <c r="AK1321" s="125"/>
      <c r="AL1321" s="125"/>
      <c r="AM1321" s="125"/>
      <c r="AP1321" s="86"/>
      <c r="AQ1321" s="86"/>
      <c r="AR1321" s="86"/>
      <c r="AS1321" s="86"/>
      <c r="AT1321" s="86"/>
      <c r="AU1321" s="86"/>
      <c r="AV1321" s="86"/>
      <c r="AW1321" s="86"/>
      <c r="AX1321" s="86"/>
      <c r="AY1321" s="86"/>
      <c r="AZ1321" s="86"/>
      <c r="BA1321" s="86"/>
      <c r="BB1321" s="86"/>
      <c r="BC1321" s="86"/>
      <c r="BD1321" s="86"/>
      <c r="BE1321" s="86"/>
      <c r="BF1321" s="86"/>
      <c r="BG1321" s="86"/>
    </row>
    <row r="1322" spans="1:59" s="88" customFormat="1" x14ac:dyDescent="0.2">
      <c r="A1322" s="125"/>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6"/>
      <c r="AC1322" s="126"/>
      <c r="AD1322" s="126"/>
      <c r="AE1322" s="125"/>
      <c r="AF1322" s="125"/>
      <c r="AG1322" s="125"/>
      <c r="AH1322" s="125"/>
      <c r="AI1322" s="125"/>
      <c r="AJ1322" s="125"/>
      <c r="AK1322" s="125"/>
      <c r="AL1322" s="125"/>
      <c r="AM1322" s="125"/>
      <c r="AP1322" s="86"/>
      <c r="AQ1322" s="86"/>
      <c r="AR1322" s="86"/>
      <c r="AS1322" s="86"/>
      <c r="AT1322" s="86"/>
      <c r="AU1322" s="86"/>
      <c r="AV1322" s="86"/>
      <c r="AW1322" s="86"/>
      <c r="AX1322" s="86"/>
      <c r="AY1322" s="86"/>
      <c r="AZ1322" s="86"/>
      <c r="BA1322" s="86"/>
      <c r="BB1322" s="86"/>
      <c r="BC1322" s="86"/>
      <c r="BD1322" s="86"/>
      <c r="BE1322" s="86"/>
      <c r="BF1322" s="86"/>
      <c r="BG1322" s="86"/>
    </row>
    <row r="1323" spans="1:59" s="88" customFormat="1" x14ac:dyDescent="0.2">
      <c r="A1323" s="125"/>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6"/>
      <c r="AC1323" s="126"/>
      <c r="AD1323" s="126"/>
      <c r="AE1323" s="125"/>
      <c r="AF1323" s="125"/>
      <c r="AG1323" s="125"/>
      <c r="AH1323" s="125"/>
      <c r="AI1323" s="125"/>
      <c r="AJ1323" s="125"/>
      <c r="AK1323" s="125"/>
      <c r="AL1323" s="125"/>
      <c r="AM1323" s="125"/>
      <c r="AP1323" s="86"/>
      <c r="AQ1323" s="86"/>
      <c r="AR1323" s="86"/>
      <c r="AS1323" s="86"/>
      <c r="AT1323" s="86"/>
      <c r="AU1323" s="86"/>
      <c r="AV1323" s="86"/>
      <c r="AW1323" s="86"/>
      <c r="AX1323" s="86"/>
      <c r="AY1323" s="86"/>
      <c r="AZ1323" s="86"/>
      <c r="BA1323" s="86"/>
      <c r="BB1323" s="86"/>
      <c r="BC1323" s="86"/>
      <c r="BD1323" s="86"/>
      <c r="BE1323" s="86"/>
      <c r="BF1323" s="86"/>
      <c r="BG1323" s="86"/>
    </row>
    <row r="1324" spans="1:59" s="88" customFormat="1" x14ac:dyDescent="0.2">
      <c r="A1324" s="125"/>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6"/>
      <c r="AC1324" s="126"/>
      <c r="AD1324" s="126"/>
      <c r="AE1324" s="125"/>
      <c r="AF1324" s="125"/>
      <c r="AG1324" s="125"/>
      <c r="AH1324" s="125"/>
      <c r="AI1324" s="125"/>
      <c r="AJ1324" s="125"/>
      <c r="AK1324" s="125"/>
      <c r="AL1324" s="125"/>
      <c r="AM1324" s="125"/>
      <c r="AP1324" s="86"/>
      <c r="AQ1324" s="86"/>
      <c r="AR1324" s="86"/>
      <c r="AS1324" s="86"/>
      <c r="AT1324" s="86"/>
      <c r="AU1324" s="86"/>
      <c r="AV1324" s="86"/>
      <c r="AW1324" s="86"/>
      <c r="AX1324" s="86"/>
      <c r="AY1324" s="86"/>
      <c r="AZ1324" s="86"/>
      <c r="BA1324" s="86"/>
      <c r="BB1324" s="86"/>
      <c r="BC1324" s="86"/>
      <c r="BD1324" s="86"/>
      <c r="BE1324" s="86"/>
      <c r="BF1324" s="86"/>
      <c r="BG1324" s="86"/>
    </row>
    <row r="1325" spans="1:59" s="88" customFormat="1" x14ac:dyDescent="0.2">
      <c r="A1325" s="125"/>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6"/>
      <c r="AC1325" s="126"/>
      <c r="AD1325" s="126"/>
      <c r="AE1325" s="125"/>
      <c r="AF1325" s="125"/>
      <c r="AG1325" s="125"/>
      <c r="AH1325" s="125"/>
      <c r="AI1325" s="125"/>
      <c r="AJ1325" s="125"/>
      <c r="AK1325" s="125"/>
      <c r="AL1325" s="125"/>
      <c r="AM1325" s="125"/>
      <c r="AP1325" s="86"/>
      <c r="AQ1325" s="86"/>
      <c r="AR1325" s="86"/>
      <c r="AS1325" s="86"/>
      <c r="AT1325" s="86"/>
      <c r="AU1325" s="86"/>
      <c r="AV1325" s="86"/>
      <c r="AW1325" s="86"/>
      <c r="AX1325" s="86"/>
      <c r="AY1325" s="86"/>
      <c r="AZ1325" s="86"/>
      <c r="BA1325" s="86"/>
      <c r="BB1325" s="86"/>
      <c r="BC1325" s="86"/>
      <c r="BD1325" s="86"/>
      <c r="BE1325" s="86"/>
      <c r="BF1325" s="86"/>
      <c r="BG1325" s="86"/>
    </row>
    <row r="1326" spans="1:59" s="88" customFormat="1" x14ac:dyDescent="0.2">
      <c r="A1326" s="125"/>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6"/>
      <c r="AC1326" s="126"/>
      <c r="AD1326" s="126"/>
      <c r="AE1326" s="125"/>
      <c r="AF1326" s="125"/>
      <c r="AG1326" s="125"/>
      <c r="AH1326" s="125"/>
      <c r="AI1326" s="125"/>
      <c r="AJ1326" s="125"/>
      <c r="AK1326" s="125"/>
      <c r="AL1326" s="125"/>
      <c r="AM1326" s="125"/>
      <c r="AP1326" s="86"/>
      <c r="AQ1326" s="86"/>
      <c r="AR1326" s="86"/>
      <c r="AS1326" s="86"/>
      <c r="AT1326" s="86"/>
      <c r="AU1326" s="86"/>
      <c r="AV1326" s="86"/>
      <c r="AW1326" s="86"/>
      <c r="AX1326" s="86"/>
      <c r="AY1326" s="86"/>
      <c r="AZ1326" s="86"/>
      <c r="BA1326" s="86"/>
      <c r="BB1326" s="86"/>
      <c r="BC1326" s="86"/>
      <c r="BD1326" s="86"/>
      <c r="BE1326" s="86"/>
      <c r="BF1326" s="86"/>
      <c r="BG1326" s="86"/>
    </row>
    <row r="1327" spans="1:59" s="88" customFormat="1" x14ac:dyDescent="0.2">
      <c r="A1327" s="125"/>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6"/>
      <c r="AC1327" s="126"/>
      <c r="AD1327" s="126"/>
      <c r="AE1327" s="125"/>
      <c r="AF1327" s="125"/>
      <c r="AG1327" s="125"/>
      <c r="AH1327" s="125"/>
      <c r="AI1327" s="125"/>
      <c r="AJ1327" s="125"/>
      <c r="AK1327" s="125"/>
      <c r="AL1327" s="125"/>
      <c r="AM1327" s="125"/>
      <c r="AP1327" s="86"/>
      <c r="AQ1327" s="86"/>
      <c r="AR1327" s="86"/>
      <c r="AS1327" s="86"/>
      <c r="AT1327" s="86"/>
      <c r="AU1327" s="86"/>
      <c r="AV1327" s="86"/>
      <c r="AW1327" s="86"/>
      <c r="AX1327" s="86"/>
      <c r="AY1327" s="86"/>
      <c r="AZ1327" s="86"/>
      <c r="BA1327" s="86"/>
      <c r="BB1327" s="86"/>
      <c r="BC1327" s="86"/>
      <c r="BD1327" s="86"/>
      <c r="BE1327" s="86"/>
      <c r="BF1327" s="86"/>
      <c r="BG1327" s="86"/>
    </row>
    <row r="1328" spans="1:59" s="88" customFormat="1" x14ac:dyDescent="0.2">
      <c r="A1328" s="125"/>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6"/>
      <c r="AC1328" s="126"/>
      <c r="AD1328" s="126"/>
      <c r="AE1328" s="125"/>
      <c r="AF1328" s="125"/>
      <c r="AG1328" s="125"/>
      <c r="AH1328" s="125"/>
      <c r="AI1328" s="125"/>
      <c r="AJ1328" s="125"/>
      <c r="AK1328" s="125"/>
      <c r="AL1328" s="125"/>
      <c r="AM1328" s="125"/>
      <c r="AP1328" s="86"/>
      <c r="AQ1328" s="86"/>
      <c r="AR1328" s="86"/>
      <c r="AS1328" s="86"/>
      <c r="AT1328" s="86"/>
      <c r="AU1328" s="86"/>
      <c r="AV1328" s="86"/>
      <c r="AW1328" s="86"/>
      <c r="AX1328" s="86"/>
      <c r="AY1328" s="86"/>
      <c r="AZ1328" s="86"/>
      <c r="BA1328" s="86"/>
      <c r="BB1328" s="86"/>
      <c r="BC1328" s="86"/>
      <c r="BD1328" s="86"/>
      <c r="BE1328" s="86"/>
      <c r="BF1328" s="86"/>
      <c r="BG1328" s="86"/>
    </row>
    <row r="1329" spans="1:59" s="88" customFormat="1" x14ac:dyDescent="0.2">
      <c r="A1329" s="125"/>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6"/>
      <c r="AC1329" s="126"/>
      <c r="AD1329" s="126"/>
      <c r="AE1329" s="125"/>
      <c r="AF1329" s="125"/>
      <c r="AG1329" s="125"/>
      <c r="AH1329" s="125"/>
      <c r="AI1329" s="125"/>
      <c r="AJ1329" s="125"/>
      <c r="AK1329" s="125"/>
      <c r="AL1329" s="125"/>
      <c r="AM1329" s="125"/>
      <c r="AP1329" s="86"/>
      <c r="AQ1329" s="86"/>
      <c r="AR1329" s="86"/>
      <c r="AS1329" s="86"/>
      <c r="AT1329" s="86"/>
      <c r="AU1329" s="86"/>
      <c r="AV1329" s="86"/>
      <c r="AW1329" s="86"/>
      <c r="AX1329" s="86"/>
      <c r="AY1329" s="86"/>
      <c r="AZ1329" s="86"/>
      <c r="BA1329" s="86"/>
      <c r="BB1329" s="86"/>
      <c r="BC1329" s="86"/>
      <c r="BD1329" s="86"/>
      <c r="BE1329" s="86"/>
      <c r="BF1329" s="86"/>
      <c r="BG1329" s="86"/>
    </row>
    <row r="1330" spans="1:59" s="88" customFormat="1" x14ac:dyDescent="0.2">
      <c r="A1330" s="125"/>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6"/>
      <c r="AC1330" s="126"/>
      <c r="AD1330" s="126"/>
      <c r="AE1330" s="125"/>
      <c r="AF1330" s="125"/>
      <c r="AG1330" s="125"/>
      <c r="AH1330" s="125"/>
      <c r="AI1330" s="125"/>
      <c r="AJ1330" s="125"/>
      <c r="AK1330" s="125"/>
      <c r="AL1330" s="125"/>
      <c r="AM1330" s="125"/>
      <c r="AP1330" s="86"/>
      <c r="AQ1330" s="86"/>
      <c r="AR1330" s="86"/>
      <c r="AS1330" s="86"/>
      <c r="AT1330" s="86"/>
      <c r="AU1330" s="86"/>
      <c r="AV1330" s="86"/>
      <c r="AW1330" s="86"/>
      <c r="AX1330" s="86"/>
      <c r="AY1330" s="86"/>
      <c r="AZ1330" s="86"/>
      <c r="BA1330" s="86"/>
      <c r="BB1330" s="86"/>
      <c r="BC1330" s="86"/>
      <c r="BD1330" s="86"/>
      <c r="BE1330" s="86"/>
      <c r="BF1330" s="86"/>
      <c r="BG1330" s="86"/>
    </row>
    <row r="1331" spans="1:59" s="88" customFormat="1" x14ac:dyDescent="0.2">
      <c r="A1331" s="125"/>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6"/>
      <c r="AC1331" s="126"/>
      <c r="AD1331" s="126"/>
      <c r="AE1331" s="125"/>
      <c r="AF1331" s="125"/>
      <c r="AG1331" s="125"/>
      <c r="AH1331" s="125"/>
      <c r="AI1331" s="125"/>
      <c r="AJ1331" s="125"/>
      <c r="AK1331" s="125"/>
      <c r="AL1331" s="125"/>
      <c r="AM1331" s="125"/>
      <c r="AP1331" s="86"/>
      <c r="AQ1331" s="86"/>
      <c r="AR1331" s="86"/>
      <c r="AS1331" s="86"/>
      <c r="AT1331" s="86"/>
      <c r="AU1331" s="86"/>
      <c r="AV1331" s="86"/>
      <c r="AW1331" s="86"/>
      <c r="AX1331" s="86"/>
      <c r="AY1331" s="86"/>
      <c r="AZ1331" s="86"/>
      <c r="BA1331" s="86"/>
      <c r="BB1331" s="86"/>
      <c r="BC1331" s="86"/>
      <c r="BD1331" s="86"/>
      <c r="BE1331" s="86"/>
      <c r="BF1331" s="86"/>
      <c r="BG1331" s="86"/>
    </row>
    <row r="1332" spans="1:59" s="88" customFormat="1" x14ac:dyDescent="0.2">
      <c r="A1332" s="125"/>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6"/>
      <c r="AC1332" s="126"/>
      <c r="AD1332" s="126"/>
      <c r="AE1332" s="125"/>
      <c r="AF1332" s="125"/>
      <c r="AG1332" s="125"/>
      <c r="AH1332" s="125"/>
      <c r="AI1332" s="125"/>
      <c r="AJ1332" s="125"/>
      <c r="AK1332" s="125"/>
      <c r="AL1332" s="125"/>
      <c r="AM1332" s="125"/>
      <c r="AP1332" s="86"/>
      <c r="AQ1332" s="86"/>
      <c r="AR1332" s="86"/>
      <c r="AS1332" s="86"/>
      <c r="AT1332" s="86"/>
      <c r="AU1332" s="86"/>
      <c r="AV1332" s="86"/>
      <c r="AW1332" s="86"/>
      <c r="AX1332" s="86"/>
      <c r="AY1332" s="86"/>
      <c r="AZ1332" s="86"/>
      <c r="BA1332" s="86"/>
      <c r="BB1332" s="86"/>
      <c r="BC1332" s="86"/>
      <c r="BD1332" s="86"/>
      <c r="BE1332" s="86"/>
      <c r="BF1332" s="86"/>
      <c r="BG1332" s="86"/>
    </row>
    <row r="1333" spans="1:59" s="88" customFormat="1" x14ac:dyDescent="0.2">
      <c r="A1333" s="125"/>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6"/>
      <c r="AC1333" s="126"/>
      <c r="AD1333" s="126"/>
      <c r="AE1333" s="125"/>
      <c r="AF1333" s="125"/>
      <c r="AG1333" s="125"/>
      <c r="AH1333" s="125"/>
      <c r="AI1333" s="125"/>
      <c r="AJ1333" s="125"/>
      <c r="AK1333" s="125"/>
      <c r="AL1333" s="125"/>
      <c r="AM1333" s="125"/>
      <c r="AP1333" s="86"/>
      <c r="AQ1333" s="86"/>
      <c r="AR1333" s="86"/>
      <c r="AS1333" s="86"/>
      <c r="AT1333" s="86"/>
      <c r="AU1333" s="86"/>
      <c r="AV1333" s="86"/>
      <c r="AW1333" s="86"/>
      <c r="AX1333" s="86"/>
      <c r="AY1333" s="86"/>
      <c r="AZ1333" s="86"/>
      <c r="BA1333" s="86"/>
      <c r="BB1333" s="86"/>
      <c r="BC1333" s="86"/>
      <c r="BD1333" s="86"/>
      <c r="BE1333" s="86"/>
      <c r="BF1333" s="86"/>
      <c r="BG1333" s="86"/>
    </row>
    <row r="1334" spans="1:59" s="88" customFormat="1" x14ac:dyDescent="0.2">
      <c r="A1334" s="125"/>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6"/>
      <c r="AC1334" s="126"/>
      <c r="AD1334" s="126"/>
      <c r="AE1334" s="125"/>
      <c r="AF1334" s="125"/>
      <c r="AG1334" s="125"/>
      <c r="AH1334" s="125"/>
      <c r="AI1334" s="125"/>
      <c r="AJ1334" s="125"/>
      <c r="AK1334" s="125"/>
      <c r="AL1334" s="125"/>
      <c r="AM1334" s="125"/>
      <c r="AP1334" s="86"/>
      <c r="AQ1334" s="86"/>
      <c r="AR1334" s="86"/>
      <c r="AS1334" s="86"/>
      <c r="AT1334" s="86"/>
      <c r="AU1334" s="86"/>
      <c r="AV1334" s="86"/>
      <c r="AW1334" s="86"/>
      <c r="AX1334" s="86"/>
      <c r="AY1334" s="86"/>
      <c r="AZ1334" s="86"/>
      <c r="BA1334" s="86"/>
      <c r="BB1334" s="86"/>
      <c r="BC1334" s="86"/>
      <c r="BD1334" s="86"/>
      <c r="BE1334" s="86"/>
      <c r="BF1334" s="86"/>
      <c r="BG1334" s="86"/>
    </row>
    <row r="1335" spans="1:59" s="88" customFormat="1" x14ac:dyDescent="0.2">
      <c r="A1335" s="125"/>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6"/>
      <c r="AC1335" s="126"/>
      <c r="AD1335" s="126"/>
      <c r="AE1335" s="125"/>
      <c r="AF1335" s="125"/>
      <c r="AG1335" s="125"/>
      <c r="AH1335" s="125"/>
      <c r="AI1335" s="125"/>
      <c r="AJ1335" s="125"/>
      <c r="AK1335" s="125"/>
      <c r="AL1335" s="125"/>
      <c r="AM1335" s="125"/>
      <c r="AP1335" s="86"/>
      <c r="AQ1335" s="86"/>
      <c r="AR1335" s="86"/>
      <c r="AS1335" s="86"/>
      <c r="AT1335" s="86"/>
      <c r="AU1335" s="86"/>
      <c r="AV1335" s="86"/>
      <c r="AW1335" s="86"/>
      <c r="AX1335" s="86"/>
      <c r="AY1335" s="86"/>
      <c r="AZ1335" s="86"/>
      <c r="BA1335" s="86"/>
      <c r="BB1335" s="86"/>
      <c r="BC1335" s="86"/>
      <c r="BD1335" s="86"/>
      <c r="BE1335" s="86"/>
      <c r="BF1335" s="86"/>
      <c r="BG1335" s="86"/>
    </row>
    <row r="1336" spans="1:59" s="88" customFormat="1" x14ac:dyDescent="0.2">
      <c r="A1336" s="125"/>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6"/>
      <c r="AC1336" s="126"/>
      <c r="AD1336" s="126"/>
      <c r="AE1336" s="125"/>
      <c r="AF1336" s="125"/>
      <c r="AG1336" s="125"/>
      <c r="AH1336" s="125"/>
      <c r="AI1336" s="125"/>
      <c r="AJ1336" s="125"/>
      <c r="AK1336" s="125"/>
      <c r="AL1336" s="125"/>
      <c r="AM1336" s="125"/>
      <c r="AP1336" s="86"/>
      <c r="AQ1336" s="86"/>
      <c r="AR1336" s="86"/>
      <c r="AS1336" s="86"/>
      <c r="AT1336" s="86"/>
      <c r="AU1336" s="86"/>
      <c r="AV1336" s="86"/>
      <c r="AW1336" s="86"/>
      <c r="AX1336" s="86"/>
      <c r="AY1336" s="86"/>
      <c r="AZ1336" s="86"/>
      <c r="BA1336" s="86"/>
      <c r="BB1336" s="86"/>
      <c r="BC1336" s="86"/>
      <c r="BD1336" s="86"/>
      <c r="BE1336" s="86"/>
      <c r="BF1336" s="86"/>
      <c r="BG1336" s="86"/>
    </row>
    <row r="1337" spans="1:59" s="88" customFormat="1" x14ac:dyDescent="0.2">
      <c r="A1337" s="125"/>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6"/>
      <c r="AC1337" s="126"/>
      <c r="AD1337" s="126"/>
      <c r="AE1337" s="125"/>
      <c r="AF1337" s="125"/>
      <c r="AG1337" s="125"/>
      <c r="AH1337" s="125"/>
      <c r="AI1337" s="125"/>
      <c r="AJ1337" s="125"/>
      <c r="AK1337" s="125"/>
      <c r="AL1337" s="125"/>
      <c r="AM1337" s="125"/>
      <c r="AP1337" s="86"/>
      <c r="AQ1337" s="86"/>
      <c r="AR1337" s="86"/>
      <c r="AS1337" s="86"/>
      <c r="AT1337" s="86"/>
      <c r="AU1337" s="86"/>
      <c r="AV1337" s="86"/>
      <c r="AW1337" s="86"/>
      <c r="AX1337" s="86"/>
      <c r="AY1337" s="86"/>
      <c r="AZ1337" s="86"/>
      <c r="BA1337" s="86"/>
      <c r="BB1337" s="86"/>
      <c r="BC1337" s="86"/>
      <c r="BD1337" s="86"/>
      <c r="BE1337" s="86"/>
      <c r="BF1337" s="86"/>
      <c r="BG1337" s="86"/>
    </row>
    <row r="1338" spans="1:59" s="88" customFormat="1" x14ac:dyDescent="0.2">
      <c r="A1338" s="125"/>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6"/>
      <c r="AC1338" s="126"/>
      <c r="AD1338" s="126"/>
      <c r="AE1338" s="125"/>
      <c r="AF1338" s="125"/>
      <c r="AG1338" s="125"/>
      <c r="AH1338" s="125"/>
      <c r="AI1338" s="125"/>
      <c r="AJ1338" s="125"/>
      <c r="AK1338" s="125"/>
      <c r="AL1338" s="125"/>
      <c r="AM1338" s="125"/>
      <c r="AP1338" s="86"/>
      <c r="AQ1338" s="86"/>
      <c r="AR1338" s="86"/>
      <c r="AS1338" s="86"/>
      <c r="AT1338" s="86"/>
      <c r="AU1338" s="86"/>
      <c r="AV1338" s="86"/>
      <c r="AW1338" s="86"/>
      <c r="AX1338" s="86"/>
      <c r="AY1338" s="86"/>
      <c r="AZ1338" s="86"/>
      <c r="BA1338" s="86"/>
      <c r="BB1338" s="86"/>
      <c r="BC1338" s="86"/>
      <c r="BD1338" s="86"/>
      <c r="BE1338" s="86"/>
      <c r="BF1338" s="86"/>
      <c r="BG1338" s="86"/>
    </row>
    <row r="1339" spans="1:59" s="88" customFormat="1" x14ac:dyDescent="0.2">
      <c r="A1339" s="125"/>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6"/>
      <c r="AC1339" s="126"/>
      <c r="AD1339" s="126"/>
      <c r="AE1339" s="125"/>
      <c r="AF1339" s="125"/>
      <c r="AG1339" s="125"/>
      <c r="AH1339" s="125"/>
      <c r="AI1339" s="125"/>
      <c r="AJ1339" s="125"/>
      <c r="AK1339" s="125"/>
      <c r="AL1339" s="125"/>
      <c r="AM1339" s="125"/>
      <c r="AP1339" s="86"/>
      <c r="AQ1339" s="86"/>
      <c r="AR1339" s="86"/>
      <c r="AS1339" s="86"/>
      <c r="AT1339" s="86"/>
      <c r="AU1339" s="86"/>
      <c r="AV1339" s="86"/>
      <c r="AW1339" s="86"/>
      <c r="AX1339" s="86"/>
      <c r="AY1339" s="86"/>
      <c r="AZ1339" s="86"/>
      <c r="BA1339" s="86"/>
      <c r="BB1339" s="86"/>
      <c r="BC1339" s="86"/>
      <c r="BD1339" s="86"/>
      <c r="BE1339" s="86"/>
      <c r="BF1339" s="86"/>
      <c r="BG1339" s="86"/>
    </row>
    <row r="1340" spans="1:59" s="88" customFormat="1" x14ac:dyDescent="0.2">
      <c r="A1340" s="125"/>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6"/>
      <c r="AC1340" s="126"/>
      <c r="AD1340" s="126"/>
      <c r="AE1340" s="125"/>
      <c r="AF1340" s="125"/>
      <c r="AG1340" s="125"/>
      <c r="AH1340" s="125"/>
      <c r="AI1340" s="125"/>
      <c r="AJ1340" s="125"/>
      <c r="AK1340" s="125"/>
      <c r="AL1340" s="125"/>
      <c r="AM1340" s="125"/>
      <c r="AP1340" s="86"/>
      <c r="AQ1340" s="86"/>
      <c r="AR1340" s="86"/>
      <c r="AS1340" s="86"/>
      <c r="AT1340" s="86"/>
      <c r="AU1340" s="86"/>
      <c r="AV1340" s="86"/>
      <c r="AW1340" s="86"/>
      <c r="AX1340" s="86"/>
      <c r="AY1340" s="86"/>
      <c r="AZ1340" s="86"/>
      <c r="BA1340" s="86"/>
      <c r="BB1340" s="86"/>
      <c r="BC1340" s="86"/>
      <c r="BD1340" s="86"/>
      <c r="BE1340" s="86"/>
      <c r="BF1340" s="86"/>
      <c r="BG1340" s="86"/>
    </row>
    <row r="1341" spans="1:59" s="88" customFormat="1" x14ac:dyDescent="0.2">
      <c r="A1341" s="125"/>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6"/>
      <c r="AC1341" s="126"/>
      <c r="AD1341" s="126"/>
      <c r="AE1341" s="125"/>
      <c r="AF1341" s="125"/>
      <c r="AG1341" s="125"/>
      <c r="AH1341" s="125"/>
      <c r="AI1341" s="125"/>
      <c r="AJ1341" s="125"/>
      <c r="AK1341" s="125"/>
      <c r="AL1341" s="125"/>
      <c r="AM1341" s="125"/>
      <c r="AP1341" s="86"/>
      <c r="AQ1341" s="86"/>
      <c r="AR1341" s="86"/>
      <c r="AS1341" s="86"/>
      <c r="AT1341" s="86"/>
      <c r="AU1341" s="86"/>
      <c r="AV1341" s="86"/>
      <c r="AW1341" s="86"/>
      <c r="AX1341" s="86"/>
      <c r="AY1341" s="86"/>
      <c r="AZ1341" s="86"/>
      <c r="BA1341" s="86"/>
      <c r="BB1341" s="86"/>
      <c r="BC1341" s="86"/>
      <c r="BD1341" s="86"/>
      <c r="BE1341" s="86"/>
      <c r="BF1341" s="86"/>
      <c r="BG1341" s="86"/>
    </row>
    <row r="1342" spans="1:59" s="88" customFormat="1" x14ac:dyDescent="0.2">
      <c r="A1342" s="125"/>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6"/>
      <c r="AC1342" s="126"/>
      <c r="AD1342" s="126"/>
      <c r="AE1342" s="125"/>
      <c r="AF1342" s="125"/>
      <c r="AG1342" s="125"/>
      <c r="AH1342" s="125"/>
      <c r="AI1342" s="125"/>
      <c r="AJ1342" s="125"/>
      <c r="AK1342" s="125"/>
      <c r="AL1342" s="125"/>
      <c r="AM1342" s="125"/>
      <c r="AP1342" s="86"/>
      <c r="AQ1342" s="86"/>
      <c r="AR1342" s="86"/>
      <c r="AS1342" s="86"/>
      <c r="AT1342" s="86"/>
      <c r="AU1342" s="86"/>
      <c r="AV1342" s="86"/>
      <c r="AW1342" s="86"/>
      <c r="AX1342" s="86"/>
      <c r="AY1342" s="86"/>
      <c r="AZ1342" s="86"/>
      <c r="BA1342" s="86"/>
      <c r="BB1342" s="86"/>
      <c r="BC1342" s="86"/>
      <c r="BD1342" s="86"/>
      <c r="BE1342" s="86"/>
      <c r="BF1342" s="86"/>
      <c r="BG1342" s="86"/>
    </row>
    <row r="1343" spans="1:59" s="88" customFormat="1" x14ac:dyDescent="0.2">
      <c r="A1343" s="125"/>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6"/>
      <c r="AC1343" s="126"/>
      <c r="AD1343" s="126"/>
      <c r="AE1343" s="125"/>
      <c r="AF1343" s="125"/>
      <c r="AG1343" s="125"/>
      <c r="AH1343" s="125"/>
      <c r="AI1343" s="125"/>
      <c r="AJ1343" s="125"/>
      <c r="AK1343" s="125"/>
      <c r="AL1343" s="125"/>
      <c r="AM1343" s="125"/>
      <c r="AP1343" s="86"/>
      <c r="AQ1343" s="86"/>
      <c r="AR1343" s="86"/>
      <c r="AS1343" s="86"/>
      <c r="AT1343" s="86"/>
      <c r="AU1343" s="86"/>
      <c r="AV1343" s="86"/>
      <c r="AW1343" s="86"/>
      <c r="AX1343" s="86"/>
      <c r="AY1343" s="86"/>
      <c r="AZ1343" s="86"/>
      <c r="BA1343" s="86"/>
      <c r="BB1343" s="86"/>
      <c r="BC1343" s="86"/>
      <c r="BD1343" s="86"/>
      <c r="BE1343" s="86"/>
      <c r="BF1343" s="86"/>
      <c r="BG1343" s="86"/>
    </row>
    <row r="1344" spans="1:59" s="88" customFormat="1" x14ac:dyDescent="0.2">
      <c r="A1344" s="125"/>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6"/>
      <c r="AC1344" s="126"/>
      <c r="AD1344" s="126"/>
      <c r="AE1344" s="125"/>
      <c r="AF1344" s="125"/>
      <c r="AG1344" s="125"/>
      <c r="AH1344" s="125"/>
      <c r="AI1344" s="125"/>
      <c r="AJ1344" s="125"/>
      <c r="AK1344" s="125"/>
      <c r="AL1344" s="125"/>
      <c r="AM1344" s="125"/>
      <c r="AP1344" s="86"/>
      <c r="AQ1344" s="86"/>
      <c r="AR1344" s="86"/>
      <c r="AS1344" s="86"/>
      <c r="AT1344" s="86"/>
      <c r="AU1344" s="86"/>
      <c r="AV1344" s="86"/>
      <c r="AW1344" s="86"/>
      <c r="AX1344" s="86"/>
      <c r="AY1344" s="86"/>
      <c r="AZ1344" s="86"/>
      <c r="BA1344" s="86"/>
      <c r="BB1344" s="86"/>
      <c r="BC1344" s="86"/>
      <c r="BD1344" s="86"/>
      <c r="BE1344" s="86"/>
      <c r="BF1344" s="86"/>
      <c r="BG1344" s="86"/>
    </row>
    <row r="1345" spans="1:59" s="88" customFormat="1" x14ac:dyDescent="0.2">
      <c r="A1345" s="125"/>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6"/>
      <c r="AC1345" s="126"/>
      <c r="AD1345" s="126"/>
      <c r="AE1345" s="125"/>
      <c r="AF1345" s="125"/>
      <c r="AG1345" s="125"/>
      <c r="AH1345" s="125"/>
      <c r="AI1345" s="125"/>
      <c r="AJ1345" s="125"/>
      <c r="AK1345" s="125"/>
      <c r="AL1345" s="125"/>
      <c r="AM1345" s="125"/>
      <c r="AP1345" s="86"/>
      <c r="AQ1345" s="86"/>
      <c r="AR1345" s="86"/>
      <c r="AS1345" s="86"/>
      <c r="AT1345" s="86"/>
      <c r="AU1345" s="86"/>
      <c r="AV1345" s="86"/>
      <c r="AW1345" s="86"/>
      <c r="AX1345" s="86"/>
      <c r="AY1345" s="86"/>
      <c r="AZ1345" s="86"/>
      <c r="BA1345" s="86"/>
      <c r="BB1345" s="86"/>
      <c r="BC1345" s="86"/>
      <c r="BD1345" s="86"/>
      <c r="BE1345" s="86"/>
      <c r="BF1345" s="86"/>
      <c r="BG1345" s="86"/>
    </row>
    <row r="1346" spans="1:59" s="88" customFormat="1" x14ac:dyDescent="0.2">
      <c r="A1346" s="125"/>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6"/>
      <c r="AC1346" s="126"/>
      <c r="AD1346" s="126"/>
      <c r="AE1346" s="125"/>
      <c r="AF1346" s="125"/>
      <c r="AG1346" s="125"/>
      <c r="AH1346" s="125"/>
      <c r="AI1346" s="125"/>
      <c r="AJ1346" s="125"/>
      <c r="AK1346" s="125"/>
      <c r="AL1346" s="125"/>
      <c r="AM1346" s="125"/>
      <c r="AP1346" s="86"/>
      <c r="AQ1346" s="86"/>
      <c r="AR1346" s="86"/>
      <c r="AS1346" s="86"/>
      <c r="AT1346" s="86"/>
      <c r="AU1346" s="86"/>
      <c r="AV1346" s="86"/>
      <c r="AW1346" s="86"/>
      <c r="AX1346" s="86"/>
      <c r="AY1346" s="86"/>
      <c r="AZ1346" s="86"/>
      <c r="BA1346" s="86"/>
      <c r="BB1346" s="86"/>
      <c r="BC1346" s="86"/>
      <c r="BD1346" s="86"/>
      <c r="BE1346" s="86"/>
      <c r="BF1346" s="86"/>
      <c r="BG1346" s="86"/>
    </row>
    <row r="1347" spans="1:59" s="88" customFormat="1" x14ac:dyDescent="0.2">
      <c r="A1347" s="125"/>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6"/>
      <c r="AC1347" s="126"/>
      <c r="AD1347" s="126"/>
      <c r="AE1347" s="125"/>
      <c r="AF1347" s="125"/>
      <c r="AG1347" s="125"/>
      <c r="AH1347" s="125"/>
      <c r="AI1347" s="125"/>
      <c r="AJ1347" s="125"/>
      <c r="AK1347" s="125"/>
      <c r="AL1347" s="125"/>
      <c r="AM1347" s="125"/>
      <c r="AP1347" s="86"/>
      <c r="AQ1347" s="86"/>
      <c r="AR1347" s="86"/>
      <c r="AS1347" s="86"/>
      <c r="AT1347" s="86"/>
      <c r="AU1347" s="86"/>
      <c r="AV1347" s="86"/>
      <c r="AW1347" s="86"/>
      <c r="AX1347" s="86"/>
      <c r="AY1347" s="86"/>
      <c r="AZ1347" s="86"/>
      <c r="BA1347" s="86"/>
      <c r="BB1347" s="86"/>
      <c r="BC1347" s="86"/>
      <c r="BD1347" s="86"/>
      <c r="BE1347" s="86"/>
      <c r="BF1347" s="86"/>
      <c r="BG1347" s="86"/>
    </row>
    <row r="1348" spans="1:59" s="88" customFormat="1" x14ac:dyDescent="0.2">
      <c r="A1348" s="125"/>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6"/>
      <c r="AC1348" s="126"/>
      <c r="AD1348" s="126"/>
      <c r="AE1348" s="125"/>
      <c r="AF1348" s="125"/>
      <c r="AG1348" s="125"/>
      <c r="AH1348" s="125"/>
      <c r="AI1348" s="125"/>
      <c r="AJ1348" s="125"/>
      <c r="AK1348" s="125"/>
      <c r="AL1348" s="125"/>
      <c r="AM1348" s="125"/>
      <c r="AP1348" s="86"/>
      <c r="AQ1348" s="86"/>
      <c r="AR1348" s="86"/>
      <c r="AS1348" s="86"/>
      <c r="AT1348" s="86"/>
      <c r="AU1348" s="86"/>
      <c r="AV1348" s="86"/>
      <c r="AW1348" s="86"/>
      <c r="AX1348" s="86"/>
      <c r="AY1348" s="86"/>
      <c r="AZ1348" s="86"/>
      <c r="BA1348" s="86"/>
      <c r="BB1348" s="86"/>
      <c r="BC1348" s="86"/>
      <c r="BD1348" s="86"/>
      <c r="BE1348" s="86"/>
      <c r="BF1348" s="86"/>
      <c r="BG1348" s="86"/>
    </row>
    <row r="1349" spans="1:59" s="88" customFormat="1" x14ac:dyDescent="0.2">
      <c r="A1349" s="125"/>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6"/>
      <c r="AC1349" s="126"/>
      <c r="AD1349" s="126"/>
      <c r="AE1349" s="125"/>
      <c r="AF1349" s="125"/>
      <c r="AG1349" s="125"/>
      <c r="AH1349" s="125"/>
      <c r="AI1349" s="125"/>
      <c r="AJ1349" s="125"/>
      <c r="AK1349" s="125"/>
      <c r="AL1349" s="125"/>
      <c r="AM1349" s="125"/>
      <c r="AP1349" s="86"/>
      <c r="AQ1349" s="86"/>
      <c r="AR1349" s="86"/>
      <c r="AS1349" s="86"/>
      <c r="AT1349" s="86"/>
      <c r="AU1349" s="86"/>
      <c r="AV1349" s="86"/>
      <c r="AW1349" s="86"/>
      <c r="AX1349" s="86"/>
      <c r="AY1349" s="86"/>
      <c r="AZ1349" s="86"/>
      <c r="BA1349" s="86"/>
      <c r="BB1349" s="86"/>
      <c r="BC1349" s="86"/>
      <c r="BD1349" s="86"/>
      <c r="BE1349" s="86"/>
      <c r="BF1349" s="86"/>
      <c r="BG1349" s="86"/>
    </row>
    <row r="1350" spans="1:59" s="88" customFormat="1" x14ac:dyDescent="0.2">
      <c r="A1350" s="125"/>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6"/>
      <c r="AC1350" s="126"/>
      <c r="AD1350" s="126"/>
      <c r="AE1350" s="125"/>
      <c r="AF1350" s="125"/>
      <c r="AG1350" s="125"/>
      <c r="AH1350" s="125"/>
      <c r="AI1350" s="125"/>
      <c r="AJ1350" s="125"/>
      <c r="AK1350" s="125"/>
      <c r="AL1350" s="125"/>
      <c r="AM1350" s="125"/>
      <c r="AP1350" s="86"/>
      <c r="AQ1350" s="86"/>
      <c r="AR1350" s="86"/>
      <c r="AS1350" s="86"/>
      <c r="AT1350" s="86"/>
      <c r="AU1350" s="86"/>
      <c r="AV1350" s="86"/>
      <c r="AW1350" s="86"/>
      <c r="AX1350" s="86"/>
      <c r="AY1350" s="86"/>
      <c r="AZ1350" s="86"/>
      <c r="BA1350" s="86"/>
      <c r="BB1350" s="86"/>
      <c r="BC1350" s="86"/>
      <c r="BD1350" s="86"/>
      <c r="BE1350" s="86"/>
      <c r="BF1350" s="86"/>
      <c r="BG1350" s="86"/>
    </row>
    <row r="1351" spans="1:59" s="88" customFormat="1" x14ac:dyDescent="0.2">
      <c r="A1351" s="125"/>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6"/>
      <c r="AC1351" s="126"/>
      <c r="AD1351" s="126"/>
      <c r="AE1351" s="125"/>
      <c r="AF1351" s="125"/>
      <c r="AG1351" s="125"/>
      <c r="AH1351" s="125"/>
      <c r="AI1351" s="125"/>
      <c r="AJ1351" s="125"/>
      <c r="AK1351" s="125"/>
      <c r="AL1351" s="125"/>
      <c r="AM1351" s="125"/>
      <c r="AP1351" s="86"/>
      <c r="AQ1351" s="86"/>
      <c r="AR1351" s="86"/>
      <c r="AS1351" s="86"/>
      <c r="AT1351" s="86"/>
      <c r="AU1351" s="86"/>
      <c r="AV1351" s="86"/>
      <c r="AW1351" s="86"/>
      <c r="AX1351" s="86"/>
      <c r="AY1351" s="86"/>
      <c r="AZ1351" s="86"/>
      <c r="BA1351" s="86"/>
      <c r="BB1351" s="86"/>
      <c r="BC1351" s="86"/>
      <c r="BD1351" s="86"/>
      <c r="BE1351" s="86"/>
      <c r="BF1351" s="86"/>
      <c r="BG1351" s="86"/>
    </row>
    <row r="1352" spans="1:59" s="88" customFormat="1" x14ac:dyDescent="0.2">
      <c r="A1352" s="125"/>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6"/>
      <c r="AC1352" s="126"/>
      <c r="AD1352" s="126"/>
      <c r="AE1352" s="125"/>
      <c r="AF1352" s="125"/>
      <c r="AG1352" s="125"/>
      <c r="AH1352" s="125"/>
      <c r="AI1352" s="125"/>
      <c r="AJ1352" s="125"/>
      <c r="AK1352" s="125"/>
      <c r="AL1352" s="125"/>
      <c r="AM1352" s="125"/>
      <c r="AP1352" s="86"/>
      <c r="AQ1352" s="86"/>
      <c r="AR1352" s="86"/>
      <c r="AS1352" s="86"/>
      <c r="AT1352" s="86"/>
      <c r="AU1352" s="86"/>
      <c r="AV1352" s="86"/>
      <c r="AW1352" s="86"/>
      <c r="AX1352" s="86"/>
      <c r="AY1352" s="86"/>
      <c r="AZ1352" s="86"/>
      <c r="BA1352" s="86"/>
      <c r="BB1352" s="86"/>
      <c r="BC1352" s="86"/>
      <c r="BD1352" s="86"/>
      <c r="BE1352" s="86"/>
      <c r="BF1352" s="86"/>
      <c r="BG1352" s="86"/>
    </row>
    <row r="1353" spans="1:59" s="88" customFormat="1" x14ac:dyDescent="0.2">
      <c r="A1353" s="125"/>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6"/>
      <c r="AC1353" s="126"/>
      <c r="AD1353" s="126"/>
      <c r="AE1353" s="125"/>
      <c r="AF1353" s="125"/>
      <c r="AG1353" s="125"/>
      <c r="AH1353" s="125"/>
      <c r="AI1353" s="125"/>
      <c r="AJ1353" s="125"/>
      <c r="AK1353" s="125"/>
      <c r="AL1353" s="125"/>
      <c r="AM1353" s="125"/>
      <c r="AP1353" s="86"/>
      <c r="AQ1353" s="86"/>
      <c r="AR1353" s="86"/>
      <c r="AS1353" s="86"/>
      <c r="AT1353" s="86"/>
      <c r="AU1353" s="86"/>
      <c r="AV1353" s="86"/>
      <c r="AW1353" s="86"/>
      <c r="AX1353" s="86"/>
      <c r="AY1353" s="86"/>
      <c r="AZ1353" s="86"/>
      <c r="BA1353" s="86"/>
      <c r="BB1353" s="86"/>
      <c r="BC1353" s="86"/>
      <c r="BD1353" s="86"/>
      <c r="BE1353" s="86"/>
      <c r="BF1353" s="86"/>
      <c r="BG1353" s="86"/>
    </row>
    <row r="1354" spans="1:59" s="88" customFormat="1" x14ac:dyDescent="0.2">
      <c r="A1354" s="125"/>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6"/>
      <c r="AC1354" s="126"/>
      <c r="AD1354" s="126"/>
      <c r="AE1354" s="125"/>
      <c r="AF1354" s="125"/>
      <c r="AG1354" s="125"/>
      <c r="AH1354" s="125"/>
      <c r="AI1354" s="125"/>
      <c r="AJ1354" s="125"/>
      <c r="AK1354" s="125"/>
      <c r="AL1354" s="125"/>
      <c r="AM1354" s="125"/>
      <c r="AP1354" s="86"/>
      <c r="AQ1354" s="86"/>
      <c r="AR1354" s="86"/>
      <c r="AS1354" s="86"/>
      <c r="AT1354" s="86"/>
      <c r="AU1354" s="86"/>
      <c r="AV1354" s="86"/>
      <c r="AW1354" s="86"/>
      <c r="AX1354" s="86"/>
      <c r="AY1354" s="86"/>
      <c r="AZ1354" s="86"/>
      <c r="BA1354" s="86"/>
      <c r="BB1354" s="86"/>
      <c r="BC1354" s="86"/>
      <c r="BD1354" s="86"/>
      <c r="BE1354" s="86"/>
      <c r="BF1354" s="86"/>
      <c r="BG1354" s="86"/>
    </row>
    <row r="1355" spans="1:59" s="88" customFormat="1" x14ac:dyDescent="0.2">
      <c r="A1355" s="125"/>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6"/>
      <c r="AC1355" s="126"/>
      <c r="AD1355" s="126"/>
      <c r="AE1355" s="125"/>
      <c r="AF1355" s="125"/>
      <c r="AG1355" s="125"/>
      <c r="AH1355" s="125"/>
      <c r="AI1355" s="125"/>
      <c r="AJ1355" s="125"/>
      <c r="AK1355" s="125"/>
      <c r="AL1355" s="125"/>
      <c r="AM1355" s="125"/>
      <c r="AP1355" s="86"/>
      <c r="AQ1355" s="86"/>
      <c r="AR1355" s="86"/>
      <c r="AS1355" s="86"/>
      <c r="AT1355" s="86"/>
      <c r="AU1355" s="86"/>
      <c r="AV1355" s="86"/>
      <c r="AW1355" s="86"/>
      <c r="AX1355" s="86"/>
      <c r="AY1355" s="86"/>
      <c r="AZ1355" s="86"/>
      <c r="BA1355" s="86"/>
      <c r="BB1355" s="86"/>
      <c r="BC1355" s="86"/>
      <c r="BD1355" s="86"/>
      <c r="BE1355" s="86"/>
      <c r="BF1355" s="86"/>
      <c r="BG1355" s="86"/>
    </row>
    <row r="1356" spans="1:59" s="88" customFormat="1" x14ac:dyDescent="0.2">
      <c r="A1356" s="125"/>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6"/>
      <c r="AC1356" s="126"/>
      <c r="AD1356" s="126"/>
      <c r="AE1356" s="125"/>
      <c r="AF1356" s="125"/>
      <c r="AG1356" s="125"/>
      <c r="AH1356" s="125"/>
      <c r="AI1356" s="125"/>
      <c r="AJ1356" s="125"/>
      <c r="AK1356" s="125"/>
      <c r="AL1356" s="125"/>
      <c r="AM1356" s="125"/>
      <c r="AP1356" s="86"/>
      <c r="AQ1356" s="86"/>
      <c r="AR1356" s="86"/>
      <c r="AS1356" s="86"/>
      <c r="AT1356" s="86"/>
      <c r="AU1356" s="86"/>
      <c r="AV1356" s="86"/>
      <c r="AW1356" s="86"/>
      <c r="AX1356" s="86"/>
      <c r="AY1356" s="86"/>
      <c r="AZ1356" s="86"/>
      <c r="BA1356" s="86"/>
      <c r="BB1356" s="86"/>
      <c r="BC1356" s="86"/>
      <c r="BD1356" s="86"/>
      <c r="BE1356" s="86"/>
      <c r="BF1356" s="86"/>
      <c r="BG1356" s="86"/>
    </row>
    <row r="1357" spans="1:59" s="88" customFormat="1" x14ac:dyDescent="0.2">
      <c r="A1357" s="125"/>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6"/>
      <c r="AC1357" s="126"/>
      <c r="AD1357" s="126"/>
      <c r="AE1357" s="125"/>
      <c r="AF1357" s="125"/>
      <c r="AG1357" s="125"/>
      <c r="AH1357" s="125"/>
      <c r="AI1357" s="125"/>
      <c r="AJ1357" s="125"/>
      <c r="AK1357" s="125"/>
      <c r="AL1357" s="125"/>
      <c r="AM1357" s="125"/>
      <c r="AP1357" s="86"/>
      <c r="AQ1357" s="86"/>
      <c r="AR1357" s="86"/>
      <c r="AS1357" s="86"/>
      <c r="AT1357" s="86"/>
      <c r="AU1357" s="86"/>
      <c r="AV1357" s="86"/>
      <c r="AW1357" s="86"/>
      <c r="AX1357" s="86"/>
      <c r="AY1357" s="86"/>
      <c r="AZ1357" s="86"/>
      <c r="BA1357" s="86"/>
      <c r="BB1357" s="86"/>
      <c r="BC1357" s="86"/>
      <c r="BD1357" s="86"/>
      <c r="BE1357" s="86"/>
      <c r="BF1357" s="86"/>
      <c r="BG1357" s="86"/>
    </row>
    <row r="1358" spans="1:59" s="88" customFormat="1" x14ac:dyDescent="0.2">
      <c r="A1358" s="125"/>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6"/>
      <c r="AC1358" s="126"/>
      <c r="AD1358" s="126"/>
      <c r="AE1358" s="125"/>
      <c r="AF1358" s="125"/>
      <c r="AG1358" s="125"/>
      <c r="AH1358" s="125"/>
      <c r="AI1358" s="125"/>
      <c r="AJ1358" s="125"/>
      <c r="AK1358" s="125"/>
      <c r="AL1358" s="125"/>
      <c r="AM1358" s="125"/>
      <c r="AP1358" s="86"/>
      <c r="AQ1358" s="86"/>
      <c r="AR1358" s="86"/>
      <c r="AS1358" s="86"/>
      <c r="AT1358" s="86"/>
      <c r="AU1358" s="86"/>
      <c r="AV1358" s="86"/>
      <c r="AW1358" s="86"/>
      <c r="AX1358" s="86"/>
      <c r="AY1358" s="86"/>
      <c r="AZ1358" s="86"/>
      <c r="BA1358" s="86"/>
      <c r="BB1358" s="86"/>
      <c r="BC1358" s="86"/>
      <c r="BD1358" s="86"/>
      <c r="BE1358" s="86"/>
      <c r="BF1358" s="86"/>
      <c r="BG1358" s="86"/>
    </row>
    <row r="1359" spans="1:59" s="88" customFormat="1" x14ac:dyDescent="0.2">
      <c r="A1359" s="125"/>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6"/>
      <c r="AC1359" s="126"/>
      <c r="AD1359" s="126"/>
      <c r="AE1359" s="125"/>
      <c r="AF1359" s="125"/>
      <c r="AG1359" s="125"/>
      <c r="AH1359" s="125"/>
      <c r="AI1359" s="125"/>
      <c r="AJ1359" s="125"/>
      <c r="AK1359" s="125"/>
      <c r="AL1359" s="125"/>
      <c r="AM1359" s="125"/>
      <c r="AP1359" s="86"/>
      <c r="AQ1359" s="86"/>
      <c r="AR1359" s="86"/>
      <c r="AS1359" s="86"/>
      <c r="AT1359" s="86"/>
      <c r="AU1359" s="86"/>
      <c r="AV1359" s="86"/>
      <c r="AW1359" s="86"/>
      <c r="AX1359" s="86"/>
      <c r="AY1359" s="86"/>
      <c r="AZ1359" s="86"/>
      <c r="BA1359" s="86"/>
      <c r="BB1359" s="86"/>
      <c r="BC1359" s="86"/>
      <c r="BD1359" s="86"/>
      <c r="BE1359" s="86"/>
      <c r="BF1359" s="86"/>
      <c r="BG1359" s="86"/>
    </row>
    <row r="1360" spans="1:59" s="88" customFormat="1" x14ac:dyDescent="0.2">
      <c r="A1360" s="125"/>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6"/>
      <c r="AC1360" s="126"/>
      <c r="AD1360" s="126"/>
      <c r="AE1360" s="125"/>
      <c r="AF1360" s="125"/>
      <c r="AG1360" s="125"/>
      <c r="AH1360" s="125"/>
      <c r="AI1360" s="125"/>
      <c r="AJ1360" s="125"/>
      <c r="AK1360" s="125"/>
      <c r="AL1360" s="125"/>
      <c r="AM1360" s="125"/>
      <c r="AP1360" s="86"/>
      <c r="AQ1360" s="86"/>
      <c r="AR1360" s="86"/>
      <c r="AS1360" s="86"/>
      <c r="AT1360" s="86"/>
      <c r="AU1360" s="86"/>
      <c r="AV1360" s="86"/>
      <c r="AW1360" s="86"/>
      <c r="AX1360" s="86"/>
      <c r="AY1360" s="86"/>
      <c r="AZ1360" s="86"/>
      <c r="BA1360" s="86"/>
      <c r="BB1360" s="86"/>
      <c r="BC1360" s="86"/>
      <c r="BD1360" s="86"/>
      <c r="BE1360" s="86"/>
      <c r="BF1360" s="86"/>
      <c r="BG1360" s="86"/>
    </row>
    <row r="1361" spans="1:59" s="88" customFormat="1" x14ac:dyDescent="0.2">
      <c r="A1361" s="125"/>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6"/>
      <c r="AC1361" s="126"/>
      <c r="AD1361" s="126"/>
      <c r="AE1361" s="125"/>
      <c r="AF1361" s="125"/>
      <c r="AG1361" s="125"/>
      <c r="AH1361" s="125"/>
      <c r="AI1361" s="125"/>
      <c r="AJ1361" s="125"/>
      <c r="AK1361" s="125"/>
      <c r="AL1361" s="125"/>
      <c r="AM1361" s="125"/>
      <c r="AP1361" s="86"/>
      <c r="AQ1361" s="86"/>
      <c r="AR1361" s="86"/>
      <c r="AS1361" s="86"/>
      <c r="AT1361" s="86"/>
      <c r="AU1361" s="86"/>
      <c r="AV1361" s="86"/>
      <c r="AW1361" s="86"/>
      <c r="AX1361" s="86"/>
      <c r="AY1361" s="86"/>
      <c r="AZ1361" s="86"/>
      <c r="BA1361" s="86"/>
      <c r="BB1361" s="86"/>
      <c r="BC1361" s="86"/>
      <c r="BD1361" s="86"/>
      <c r="BE1361" s="86"/>
      <c r="BF1361" s="86"/>
      <c r="BG1361" s="86"/>
    </row>
    <row r="1362" spans="1:59" s="88" customFormat="1" x14ac:dyDescent="0.2">
      <c r="A1362" s="125"/>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6"/>
      <c r="AC1362" s="126"/>
      <c r="AD1362" s="126"/>
      <c r="AE1362" s="125"/>
      <c r="AF1362" s="125"/>
      <c r="AG1362" s="125"/>
      <c r="AH1362" s="125"/>
      <c r="AI1362" s="125"/>
      <c r="AJ1362" s="125"/>
      <c r="AK1362" s="125"/>
      <c r="AL1362" s="125"/>
      <c r="AM1362" s="125"/>
      <c r="AP1362" s="86"/>
      <c r="AQ1362" s="86"/>
      <c r="AR1362" s="86"/>
      <c r="AS1362" s="86"/>
      <c r="AT1362" s="86"/>
      <c r="AU1362" s="86"/>
      <c r="AV1362" s="86"/>
      <c r="AW1362" s="86"/>
      <c r="AX1362" s="86"/>
      <c r="AY1362" s="86"/>
      <c r="AZ1362" s="86"/>
      <c r="BA1362" s="86"/>
      <c r="BB1362" s="86"/>
      <c r="BC1362" s="86"/>
      <c r="BD1362" s="86"/>
      <c r="BE1362" s="86"/>
      <c r="BF1362" s="86"/>
      <c r="BG1362" s="86"/>
    </row>
    <row r="1363" spans="1:59" s="88" customFormat="1" x14ac:dyDescent="0.2">
      <c r="A1363" s="125"/>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6"/>
      <c r="AC1363" s="126"/>
      <c r="AD1363" s="126"/>
      <c r="AE1363" s="125"/>
      <c r="AF1363" s="125"/>
      <c r="AG1363" s="125"/>
      <c r="AH1363" s="125"/>
      <c r="AI1363" s="125"/>
      <c r="AJ1363" s="125"/>
      <c r="AK1363" s="125"/>
      <c r="AL1363" s="125"/>
      <c r="AM1363" s="125"/>
      <c r="AP1363" s="86"/>
      <c r="AQ1363" s="86"/>
      <c r="AR1363" s="86"/>
      <c r="AS1363" s="86"/>
      <c r="AT1363" s="86"/>
      <c r="AU1363" s="86"/>
      <c r="AV1363" s="86"/>
      <c r="AW1363" s="86"/>
      <c r="AX1363" s="86"/>
      <c r="AY1363" s="86"/>
      <c r="AZ1363" s="86"/>
      <c r="BA1363" s="86"/>
      <c r="BB1363" s="86"/>
      <c r="BC1363" s="86"/>
      <c r="BD1363" s="86"/>
      <c r="BE1363" s="86"/>
      <c r="BF1363" s="86"/>
      <c r="BG1363" s="86"/>
    </row>
    <row r="1364" spans="1:59" s="88" customFormat="1" x14ac:dyDescent="0.2">
      <c r="A1364" s="125"/>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6"/>
      <c r="AC1364" s="126"/>
      <c r="AD1364" s="126"/>
      <c r="AE1364" s="125"/>
      <c r="AF1364" s="125"/>
      <c r="AG1364" s="125"/>
      <c r="AH1364" s="125"/>
      <c r="AI1364" s="125"/>
      <c r="AJ1364" s="125"/>
      <c r="AK1364" s="125"/>
      <c r="AL1364" s="125"/>
      <c r="AM1364" s="125"/>
      <c r="AP1364" s="86"/>
      <c r="AQ1364" s="86"/>
      <c r="AR1364" s="86"/>
      <c r="AS1364" s="86"/>
      <c r="AT1364" s="86"/>
      <c r="AU1364" s="86"/>
      <c r="AV1364" s="86"/>
      <c r="AW1364" s="86"/>
      <c r="AX1364" s="86"/>
      <c r="AY1364" s="86"/>
      <c r="AZ1364" s="86"/>
      <c r="BA1364" s="86"/>
      <c r="BB1364" s="86"/>
      <c r="BC1364" s="86"/>
      <c r="BD1364" s="86"/>
      <c r="BE1364" s="86"/>
      <c r="BF1364" s="86"/>
      <c r="BG1364" s="86"/>
    </row>
    <row r="1365" spans="1:59" s="88" customFormat="1" x14ac:dyDescent="0.2">
      <c r="A1365" s="125"/>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6"/>
      <c r="AC1365" s="126"/>
      <c r="AD1365" s="126"/>
      <c r="AE1365" s="125"/>
      <c r="AF1365" s="125"/>
      <c r="AG1365" s="125"/>
      <c r="AH1365" s="125"/>
      <c r="AI1365" s="125"/>
      <c r="AJ1365" s="125"/>
      <c r="AK1365" s="125"/>
      <c r="AL1365" s="125"/>
      <c r="AM1365" s="125"/>
      <c r="AP1365" s="86"/>
      <c r="AQ1365" s="86"/>
      <c r="AR1365" s="86"/>
      <c r="AS1365" s="86"/>
      <c r="AT1365" s="86"/>
      <c r="AU1365" s="86"/>
      <c r="AV1365" s="86"/>
      <c r="AW1365" s="86"/>
      <c r="AX1365" s="86"/>
      <c r="AY1365" s="86"/>
      <c r="AZ1365" s="86"/>
      <c r="BA1365" s="86"/>
      <c r="BB1365" s="86"/>
      <c r="BC1365" s="86"/>
      <c r="BD1365" s="86"/>
      <c r="BE1365" s="86"/>
      <c r="BF1365" s="86"/>
      <c r="BG1365" s="86"/>
    </row>
    <row r="1366" spans="1:59" s="88" customFormat="1" x14ac:dyDescent="0.2">
      <c r="A1366" s="125"/>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6"/>
      <c r="AC1366" s="126"/>
      <c r="AD1366" s="126"/>
      <c r="AE1366" s="125"/>
      <c r="AF1366" s="125"/>
      <c r="AG1366" s="125"/>
      <c r="AH1366" s="125"/>
      <c r="AI1366" s="125"/>
      <c r="AJ1366" s="125"/>
      <c r="AK1366" s="125"/>
      <c r="AL1366" s="125"/>
      <c r="AM1366" s="125"/>
      <c r="AP1366" s="86"/>
      <c r="AQ1366" s="86"/>
      <c r="AR1366" s="86"/>
      <c r="AS1366" s="86"/>
      <c r="AT1366" s="86"/>
      <c r="AU1366" s="86"/>
      <c r="AV1366" s="86"/>
      <c r="AW1366" s="86"/>
      <c r="AX1366" s="86"/>
      <c r="AY1366" s="86"/>
      <c r="AZ1366" s="86"/>
      <c r="BA1366" s="86"/>
      <c r="BB1366" s="86"/>
      <c r="BC1366" s="86"/>
      <c r="BD1366" s="86"/>
      <c r="BE1366" s="86"/>
      <c r="BF1366" s="86"/>
      <c r="BG1366" s="86"/>
    </row>
    <row r="1367" spans="1:59" s="88" customFormat="1" x14ac:dyDescent="0.2">
      <c r="A1367" s="125"/>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6"/>
      <c r="AC1367" s="126"/>
      <c r="AD1367" s="126"/>
      <c r="AE1367" s="125"/>
      <c r="AF1367" s="125"/>
      <c r="AG1367" s="125"/>
      <c r="AH1367" s="125"/>
      <c r="AI1367" s="125"/>
      <c r="AJ1367" s="125"/>
      <c r="AK1367" s="125"/>
      <c r="AL1367" s="125"/>
      <c r="AM1367" s="125"/>
      <c r="AP1367" s="86"/>
      <c r="AQ1367" s="86"/>
      <c r="AR1367" s="86"/>
      <c r="AS1367" s="86"/>
      <c r="AT1367" s="86"/>
      <c r="AU1367" s="86"/>
      <c r="AV1367" s="86"/>
      <c r="AW1367" s="86"/>
      <c r="AX1367" s="86"/>
      <c r="AY1367" s="86"/>
      <c r="AZ1367" s="86"/>
      <c r="BA1367" s="86"/>
      <c r="BB1367" s="86"/>
      <c r="BC1367" s="86"/>
      <c r="BD1367" s="86"/>
      <c r="BE1367" s="86"/>
      <c r="BF1367" s="86"/>
      <c r="BG1367" s="86"/>
    </row>
    <row r="1368" spans="1:59" s="88" customFormat="1" x14ac:dyDescent="0.2">
      <c r="A1368" s="125"/>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6"/>
      <c r="AC1368" s="126"/>
      <c r="AD1368" s="126"/>
      <c r="AE1368" s="125"/>
      <c r="AF1368" s="125"/>
      <c r="AG1368" s="125"/>
      <c r="AH1368" s="125"/>
      <c r="AI1368" s="125"/>
      <c r="AJ1368" s="125"/>
      <c r="AK1368" s="125"/>
      <c r="AL1368" s="125"/>
      <c r="AM1368" s="125"/>
      <c r="AP1368" s="86"/>
      <c r="AQ1368" s="86"/>
      <c r="AR1368" s="86"/>
      <c r="AS1368" s="86"/>
      <c r="AT1368" s="86"/>
      <c r="AU1368" s="86"/>
      <c r="AV1368" s="86"/>
      <c r="AW1368" s="86"/>
      <c r="AX1368" s="86"/>
      <c r="AY1368" s="86"/>
      <c r="AZ1368" s="86"/>
      <c r="BA1368" s="86"/>
      <c r="BB1368" s="86"/>
      <c r="BC1368" s="86"/>
      <c r="BD1368" s="86"/>
      <c r="BE1368" s="86"/>
      <c r="BF1368" s="86"/>
      <c r="BG1368" s="86"/>
    </row>
    <row r="1369" spans="1:59" s="88" customFormat="1" x14ac:dyDescent="0.2">
      <c r="A1369" s="125"/>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6"/>
      <c r="AC1369" s="126"/>
      <c r="AD1369" s="126"/>
      <c r="AE1369" s="125"/>
      <c r="AF1369" s="125"/>
      <c r="AG1369" s="125"/>
      <c r="AH1369" s="125"/>
      <c r="AI1369" s="125"/>
      <c r="AJ1369" s="125"/>
      <c r="AK1369" s="125"/>
      <c r="AL1369" s="125"/>
      <c r="AM1369" s="125"/>
      <c r="AP1369" s="86"/>
      <c r="AQ1369" s="86"/>
      <c r="AR1369" s="86"/>
      <c r="AS1369" s="86"/>
      <c r="AT1369" s="86"/>
      <c r="AU1369" s="86"/>
      <c r="AV1369" s="86"/>
      <c r="AW1369" s="86"/>
      <c r="AX1369" s="86"/>
      <c r="AY1369" s="86"/>
      <c r="AZ1369" s="86"/>
      <c r="BA1369" s="86"/>
      <c r="BB1369" s="86"/>
      <c r="BC1369" s="86"/>
      <c r="BD1369" s="86"/>
      <c r="BE1369" s="86"/>
      <c r="BF1369" s="86"/>
      <c r="BG1369" s="86"/>
    </row>
    <row r="1370" spans="1:59" s="88" customFormat="1" x14ac:dyDescent="0.2">
      <c r="A1370" s="125"/>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6"/>
      <c r="AC1370" s="126"/>
      <c r="AD1370" s="126"/>
      <c r="AE1370" s="125"/>
      <c r="AF1370" s="125"/>
      <c r="AG1370" s="125"/>
      <c r="AH1370" s="125"/>
      <c r="AI1370" s="125"/>
      <c r="AJ1370" s="125"/>
      <c r="AK1370" s="125"/>
      <c r="AL1370" s="125"/>
      <c r="AM1370" s="125"/>
      <c r="AP1370" s="86"/>
      <c r="AQ1370" s="86"/>
      <c r="AR1370" s="86"/>
      <c r="AS1370" s="86"/>
      <c r="AT1370" s="86"/>
      <c r="AU1370" s="86"/>
      <c r="AV1370" s="86"/>
      <c r="AW1370" s="86"/>
      <c r="AX1370" s="86"/>
      <c r="AY1370" s="86"/>
      <c r="AZ1370" s="86"/>
      <c r="BA1370" s="86"/>
      <c r="BB1370" s="86"/>
      <c r="BC1370" s="86"/>
      <c r="BD1370" s="86"/>
      <c r="BE1370" s="86"/>
      <c r="BF1370" s="86"/>
      <c r="BG1370" s="86"/>
    </row>
    <row r="1371" spans="1:59" s="88" customFormat="1" x14ac:dyDescent="0.2">
      <c r="A1371" s="125"/>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6"/>
      <c r="AC1371" s="126"/>
      <c r="AD1371" s="126"/>
      <c r="AE1371" s="125"/>
      <c r="AF1371" s="125"/>
      <c r="AG1371" s="125"/>
      <c r="AH1371" s="125"/>
      <c r="AI1371" s="125"/>
      <c r="AJ1371" s="125"/>
      <c r="AK1371" s="125"/>
      <c r="AL1371" s="125"/>
      <c r="AM1371" s="125"/>
      <c r="AP1371" s="86"/>
      <c r="AQ1371" s="86"/>
      <c r="AR1371" s="86"/>
      <c r="AS1371" s="86"/>
      <c r="AT1371" s="86"/>
      <c r="AU1371" s="86"/>
      <c r="AV1371" s="86"/>
      <c r="AW1371" s="86"/>
      <c r="AX1371" s="86"/>
      <c r="AY1371" s="86"/>
      <c r="AZ1371" s="86"/>
      <c r="BA1371" s="86"/>
      <c r="BB1371" s="86"/>
      <c r="BC1371" s="86"/>
      <c r="BD1371" s="86"/>
      <c r="BE1371" s="86"/>
      <c r="BF1371" s="86"/>
      <c r="BG1371" s="86"/>
    </row>
    <row r="1372" spans="1:59" s="88" customFormat="1" x14ac:dyDescent="0.2">
      <c r="A1372" s="125"/>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6"/>
      <c r="AC1372" s="126"/>
      <c r="AD1372" s="126"/>
      <c r="AE1372" s="125"/>
      <c r="AF1372" s="125"/>
      <c r="AG1372" s="125"/>
      <c r="AH1372" s="125"/>
      <c r="AI1372" s="125"/>
      <c r="AJ1372" s="125"/>
      <c r="AK1372" s="125"/>
      <c r="AL1372" s="125"/>
      <c r="AM1372" s="125"/>
      <c r="AP1372" s="86"/>
      <c r="AQ1372" s="86"/>
      <c r="AR1372" s="86"/>
      <c r="AS1372" s="86"/>
      <c r="AT1372" s="86"/>
      <c r="AU1372" s="86"/>
      <c r="AV1372" s="86"/>
      <c r="AW1372" s="86"/>
      <c r="AX1372" s="86"/>
      <c r="AY1372" s="86"/>
      <c r="AZ1372" s="86"/>
      <c r="BA1372" s="86"/>
      <c r="BB1372" s="86"/>
      <c r="BC1372" s="86"/>
      <c r="BD1372" s="86"/>
      <c r="BE1372" s="86"/>
      <c r="BF1372" s="86"/>
      <c r="BG1372" s="86"/>
    </row>
    <row r="1373" spans="1:59" s="88" customFormat="1" x14ac:dyDescent="0.2">
      <c r="A1373" s="125"/>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6"/>
      <c r="AC1373" s="126"/>
      <c r="AD1373" s="126"/>
      <c r="AE1373" s="125"/>
      <c r="AF1373" s="125"/>
      <c r="AG1373" s="125"/>
      <c r="AH1373" s="125"/>
      <c r="AI1373" s="125"/>
      <c r="AJ1373" s="125"/>
      <c r="AK1373" s="125"/>
      <c r="AL1373" s="125"/>
      <c r="AM1373" s="125"/>
      <c r="AP1373" s="86"/>
      <c r="AQ1373" s="86"/>
      <c r="AR1373" s="86"/>
      <c r="AS1373" s="86"/>
      <c r="AT1373" s="86"/>
      <c r="AU1373" s="86"/>
      <c r="AV1373" s="86"/>
      <c r="AW1373" s="86"/>
      <c r="AX1373" s="86"/>
      <c r="AY1373" s="86"/>
      <c r="AZ1373" s="86"/>
      <c r="BA1373" s="86"/>
      <c r="BB1373" s="86"/>
      <c r="BC1373" s="86"/>
      <c r="BD1373" s="86"/>
      <c r="BE1373" s="86"/>
      <c r="BF1373" s="86"/>
      <c r="BG1373" s="86"/>
    </row>
    <row r="1374" spans="1:59" s="88" customFormat="1" x14ac:dyDescent="0.2">
      <c r="A1374" s="125"/>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6"/>
      <c r="AC1374" s="126"/>
      <c r="AD1374" s="126"/>
      <c r="AE1374" s="125"/>
      <c r="AF1374" s="125"/>
      <c r="AG1374" s="125"/>
      <c r="AH1374" s="125"/>
      <c r="AI1374" s="125"/>
      <c r="AJ1374" s="125"/>
      <c r="AK1374" s="125"/>
      <c r="AL1374" s="125"/>
      <c r="AM1374" s="125"/>
      <c r="AP1374" s="86"/>
      <c r="AQ1374" s="86"/>
      <c r="AR1374" s="86"/>
      <c r="AS1374" s="86"/>
      <c r="AT1374" s="86"/>
      <c r="AU1374" s="86"/>
      <c r="AV1374" s="86"/>
      <c r="AW1374" s="86"/>
      <c r="AX1374" s="86"/>
      <c r="AY1374" s="86"/>
      <c r="AZ1374" s="86"/>
      <c r="BA1374" s="86"/>
      <c r="BB1374" s="86"/>
      <c r="BC1374" s="86"/>
      <c r="BD1374" s="86"/>
      <c r="BE1374" s="86"/>
      <c r="BF1374" s="86"/>
      <c r="BG1374" s="86"/>
    </row>
    <row r="1375" spans="1:59" s="88" customFormat="1" x14ac:dyDescent="0.2">
      <c r="A1375" s="125"/>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6"/>
      <c r="AC1375" s="126"/>
      <c r="AD1375" s="126"/>
      <c r="AE1375" s="125"/>
      <c r="AF1375" s="125"/>
      <c r="AG1375" s="125"/>
      <c r="AH1375" s="125"/>
      <c r="AI1375" s="125"/>
      <c r="AJ1375" s="125"/>
      <c r="AK1375" s="125"/>
      <c r="AL1375" s="125"/>
      <c r="AM1375" s="125"/>
      <c r="AP1375" s="86"/>
      <c r="AQ1375" s="86"/>
      <c r="AR1375" s="86"/>
      <c r="AS1375" s="86"/>
      <c r="AT1375" s="86"/>
      <c r="AU1375" s="86"/>
      <c r="AV1375" s="86"/>
      <c r="AW1375" s="86"/>
      <c r="AX1375" s="86"/>
      <c r="AY1375" s="86"/>
      <c r="AZ1375" s="86"/>
      <c r="BA1375" s="86"/>
      <c r="BB1375" s="86"/>
      <c r="BC1375" s="86"/>
      <c r="BD1375" s="86"/>
      <c r="BE1375" s="86"/>
      <c r="BF1375" s="86"/>
      <c r="BG1375" s="86"/>
    </row>
    <row r="1376" spans="1:59" s="88" customFormat="1" x14ac:dyDescent="0.2">
      <c r="A1376" s="125"/>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6"/>
      <c r="AC1376" s="126"/>
      <c r="AD1376" s="126"/>
      <c r="AE1376" s="125"/>
      <c r="AF1376" s="125"/>
      <c r="AG1376" s="125"/>
      <c r="AH1376" s="125"/>
      <c r="AI1376" s="125"/>
      <c r="AJ1376" s="125"/>
      <c r="AK1376" s="125"/>
      <c r="AL1376" s="125"/>
      <c r="AM1376" s="125"/>
      <c r="AP1376" s="86"/>
      <c r="AQ1376" s="86"/>
      <c r="AR1376" s="86"/>
      <c r="AS1376" s="86"/>
      <c r="AT1376" s="86"/>
      <c r="AU1376" s="86"/>
      <c r="AV1376" s="86"/>
      <c r="AW1376" s="86"/>
      <c r="AX1376" s="86"/>
      <c r="AY1376" s="86"/>
      <c r="AZ1376" s="86"/>
      <c r="BA1376" s="86"/>
      <c r="BB1376" s="86"/>
      <c r="BC1376" s="86"/>
      <c r="BD1376" s="86"/>
      <c r="BE1376" s="86"/>
      <c r="BF1376" s="86"/>
      <c r="BG1376" s="86"/>
    </row>
    <row r="1377" spans="1:59" s="88" customFormat="1" x14ac:dyDescent="0.2">
      <c r="A1377" s="125"/>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6"/>
      <c r="AC1377" s="126"/>
      <c r="AD1377" s="126"/>
      <c r="AE1377" s="125"/>
      <c r="AF1377" s="125"/>
      <c r="AG1377" s="125"/>
      <c r="AH1377" s="125"/>
      <c r="AI1377" s="125"/>
      <c r="AJ1377" s="125"/>
      <c r="AK1377" s="125"/>
      <c r="AL1377" s="125"/>
      <c r="AM1377" s="125"/>
      <c r="AP1377" s="86"/>
      <c r="AQ1377" s="86"/>
      <c r="AR1377" s="86"/>
      <c r="AS1377" s="86"/>
      <c r="AT1377" s="86"/>
      <c r="AU1377" s="86"/>
      <c r="AV1377" s="86"/>
      <c r="AW1377" s="86"/>
      <c r="AX1377" s="86"/>
      <c r="AY1377" s="86"/>
      <c r="AZ1377" s="86"/>
      <c r="BA1377" s="86"/>
      <c r="BB1377" s="86"/>
      <c r="BC1377" s="86"/>
      <c r="BD1377" s="86"/>
      <c r="BE1377" s="86"/>
      <c r="BF1377" s="86"/>
      <c r="BG1377" s="86"/>
    </row>
    <row r="1378" spans="1:59" s="88" customFormat="1" x14ac:dyDescent="0.2">
      <c r="A1378" s="125"/>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6"/>
      <c r="AC1378" s="126"/>
      <c r="AD1378" s="126"/>
      <c r="AE1378" s="125"/>
      <c r="AF1378" s="125"/>
      <c r="AG1378" s="125"/>
      <c r="AH1378" s="125"/>
      <c r="AI1378" s="125"/>
      <c r="AJ1378" s="125"/>
      <c r="AK1378" s="125"/>
      <c r="AL1378" s="125"/>
      <c r="AM1378" s="125"/>
      <c r="AP1378" s="86"/>
      <c r="AQ1378" s="86"/>
      <c r="AR1378" s="86"/>
      <c r="AS1378" s="86"/>
      <c r="AT1378" s="86"/>
      <c r="AU1378" s="86"/>
      <c r="AV1378" s="86"/>
      <c r="AW1378" s="86"/>
      <c r="AX1378" s="86"/>
      <c r="AY1378" s="86"/>
      <c r="AZ1378" s="86"/>
      <c r="BA1378" s="86"/>
      <c r="BB1378" s="86"/>
      <c r="BC1378" s="86"/>
      <c r="BD1378" s="86"/>
      <c r="BE1378" s="86"/>
      <c r="BF1378" s="86"/>
      <c r="BG1378" s="86"/>
    </row>
    <row r="1379" spans="1:59" s="88" customFormat="1" x14ac:dyDescent="0.2">
      <c r="A1379" s="125"/>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6"/>
      <c r="AC1379" s="126"/>
      <c r="AD1379" s="126"/>
      <c r="AE1379" s="125"/>
      <c r="AF1379" s="125"/>
      <c r="AG1379" s="125"/>
      <c r="AH1379" s="125"/>
      <c r="AI1379" s="125"/>
      <c r="AJ1379" s="125"/>
      <c r="AK1379" s="125"/>
      <c r="AL1379" s="125"/>
      <c r="AM1379" s="125"/>
      <c r="AP1379" s="86"/>
      <c r="AQ1379" s="86"/>
      <c r="AR1379" s="86"/>
      <c r="AS1379" s="86"/>
      <c r="AT1379" s="86"/>
      <c r="AU1379" s="86"/>
      <c r="AV1379" s="86"/>
      <c r="AW1379" s="86"/>
      <c r="AX1379" s="86"/>
      <c r="AY1379" s="86"/>
      <c r="AZ1379" s="86"/>
      <c r="BA1379" s="86"/>
      <c r="BB1379" s="86"/>
      <c r="BC1379" s="86"/>
      <c r="BD1379" s="86"/>
      <c r="BE1379" s="86"/>
      <c r="BF1379" s="86"/>
      <c r="BG1379" s="86"/>
    </row>
    <row r="1380" spans="1:59" s="88" customFormat="1" x14ac:dyDescent="0.2">
      <c r="A1380" s="125"/>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6"/>
      <c r="AC1380" s="126"/>
      <c r="AD1380" s="126"/>
      <c r="AE1380" s="125"/>
      <c r="AF1380" s="125"/>
      <c r="AG1380" s="125"/>
      <c r="AH1380" s="125"/>
      <c r="AI1380" s="125"/>
      <c r="AJ1380" s="125"/>
      <c r="AK1380" s="125"/>
      <c r="AL1380" s="125"/>
      <c r="AM1380" s="125"/>
      <c r="AP1380" s="86"/>
      <c r="AQ1380" s="86"/>
      <c r="AR1380" s="86"/>
      <c r="AS1380" s="86"/>
      <c r="AT1380" s="86"/>
      <c r="AU1380" s="86"/>
      <c r="AV1380" s="86"/>
      <c r="AW1380" s="86"/>
      <c r="AX1380" s="86"/>
      <c r="AY1380" s="86"/>
      <c r="AZ1380" s="86"/>
      <c r="BA1380" s="86"/>
      <c r="BB1380" s="86"/>
      <c r="BC1380" s="86"/>
      <c r="BD1380" s="86"/>
      <c r="BE1380" s="86"/>
      <c r="BF1380" s="86"/>
      <c r="BG1380" s="86"/>
    </row>
    <row r="1381" spans="1:59" s="88" customFormat="1" x14ac:dyDescent="0.2">
      <c r="A1381" s="125"/>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6"/>
      <c r="AC1381" s="126"/>
      <c r="AD1381" s="126"/>
      <c r="AE1381" s="125"/>
      <c r="AF1381" s="125"/>
      <c r="AG1381" s="125"/>
      <c r="AH1381" s="125"/>
      <c r="AI1381" s="125"/>
      <c r="AJ1381" s="125"/>
      <c r="AK1381" s="125"/>
      <c r="AL1381" s="125"/>
      <c r="AM1381" s="125"/>
      <c r="AP1381" s="86"/>
      <c r="AQ1381" s="86"/>
      <c r="AR1381" s="86"/>
      <c r="AS1381" s="86"/>
      <c r="AT1381" s="86"/>
      <c r="AU1381" s="86"/>
      <c r="AV1381" s="86"/>
      <c r="AW1381" s="86"/>
      <c r="AX1381" s="86"/>
      <c r="AY1381" s="86"/>
      <c r="AZ1381" s="86"/>
      <c r="BA1381" s="86"/>
      <c r="BB1381" s="86"/>
      <c r="BC1381" s="86"/>
      <c r="BD1381" s="86"/>
      <c r="BE1381" s="86"/>
      <c r="BF1381" s="86"/>
      <c r="BG1381" s="86"/>
    </row>
    <row r="1382" spans="1:59" s="88" customFormat="1" x14ac:dyDescent="0.2">
      <c r="A1382" s="125"/>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6"/>
      <c r="AC1382" s="126"/>
      <c r="AD1382" s="126"/>
      <c r="AE1382" s="125"/>
      <c r="AF1382" s="125"/>
      <c r="AG1382" s="125"/>
      <c r="AH1382" s="125"/>
      <c r="AI1382" s="125"/>
      <c r="AJ1382" s="125"/>
      <c r="AK1382" s="125"/>
      <c r="AL1382" s="125"/>
      <c r="AM1382" s="125"/>
      <c r="AP1382" s="86"/>
      <c r="AQ1382" s="86"/>
      <c r="AR1382" s="86"/>
      <c r="AS1382" s="86"/>
      <c r="AT1382" s="86"/>
      <c r="AU1382" s="86"/>
      <c r="AV1382" s="86"/>
      <c r="AW1382" s="86"/>
      <c r="AX1382" s="86"/>
      <c r="AY1382" s="86"/>
      <c r="AZ1382" s="86"/>
      <c r="BA1382" s="86"/>
      <c r="BB1382" s="86"/>
      <c r="BC1382" s="86"/>
      <c r="BD1382" s="86"/>
      <c r="BE1382" s="86"/>
      <c r="BF1382" s="86"/>
      <c r="BG1382" s="86"/>
    </row>
    <row r="1383" spans="1:59" s="88" customFormat="1" x14ac:dyDescent="0.2">
      <c r="A1383" s="125"/>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6"/>
      <c r="AC1383" s="126"/>
      <c r="AD1383" s="126"/>
      <c r="AE1383" s="125"/>
      <c r="AF1383" s="125"/>
      <c r="AG1383" s="125"/>
      <c r="AH1383" s="125"/>
      <c r="AI1383" s="125"/>
      <c r="AJ1383" s="125"/>
      <c r="AK1383" s="125"/>
      <c r="AL1383" s="125"/>
      <c r="AM1383" s="125"/>
      <c r="AP1383" s="86"/>
      <c r="AQ1383" s="86"/>
      <c r="AR1383" s="86"/>
      <c r="AS1383" s="86"/>
      <c r="AT1383" s="86"/>
      <c r="AU1383" s="86"/>
      <c r="AV1383" s="86"/>
      <c r="AW1383" s="86"/>
      <c r="AX1383" s="86"/>
      <c r="AY1383" s="86"/>
      <c r="AZ1383" s="86"/>
      <c r="BA1383" s="86"/>
      <c r="BB1383" s="86"/>
      <c r="BC1383" s="86"/>
      <c r="BD1383" s="86"/>
      <c r="BE1383" s="86"/>
      <c r="BF1383" s="86"/>
      <c r="BG1383" s="86"/>
    </row>
    <row r="1384" spans="1:59" s="88" customFormat="1" x14ac:dyDescent="0.2">
      <c r="A1384" s="125"/>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6"/>
      <c r="AC1384" s="126"/>
      <c r="AD1384" s="126"/>
      <c r="AE1384" s="125"/>
      <c r="AF1384" s="125"/>
      <c r="AG1384" s="125"/>
      <c r="AH1384" s="125"/>
      <c r="AI1384" s="125"/>
      <c r="AJ1384" s="125"/>
      <c r="AK1384" s="125"/>
      <c r="AL1384" s="125"/>
      <c r="AM1384" s="125"/>
      <c r="AP1384" s="86"/>
      <c r="AQ1384" s="86"/>
      <c r="AR1384" s="86"/>
      <c r="AS1384" s="86"/>
      <c r="AT1384" s="86"/>
      <c r="AU1384" s="86"/>
      <c r="AV1384" s="86"/>
      <c r="AW1384" s="86"/>
      <c r="AX1384" s="86"/>
      <c r="AY1384" s="86"/>
      <c r="AZ1384" s="86"/>
      <c r="BA1384" s="86"/>
      <c r="BB1384" s="86"/>
      <c r="BC1384" s="86"/>
      <c r="BD1384" s="86"/>
      <c r="BE1384" s="86"/>
      <c r="BF1384" s="86"/>
      <c r="BG1384" s="86"/>
    </row>
    <row r="1385" spans="1:59" s="88" customFormat="1" x14ac:dyDescent="0.2">
      <c r="A1385" s="125"/>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6"/>
      <c r="AC1385" s="126"/>
      <c r="AD1385" s="126"/>
      <c r="AE1385" s="125"/>
      <c r="AF1385" s="125"/>
      <c r="AG1385" s="125"/>
      <c r="AH1385" s="125"/>
      <c r="AI1385" s="125"/>
      <c r="AJ1385" s="125"/>
      <c r="AK1385" s="125"/>
      <c r="AL1385" s="125"/>
      <c r="AM1385" s="125"/>
      <c r="AP1385" s="86"/>
      <c r="AQ1385" s="86"/>
      <c r="AR1385" s="86"/>
      <c r="AS1385" s="86"/>
      <c r="AT1385" s="86"/>
      <c r="AU1385" s="86"/>
      <c r="AV1385" s="86"/>
      <c r="AW1385" s="86"/>
      <c r="AX1385" s="86"/>
      <c r="AY1385" s="86"/>
      <c r="AZ1385" s="86"/>
      <c r="BA1385" s="86"/>
      <c r="BB1385" s="86"/>
      <c r="BC1385" s="86"/>
      <c r="BD1385" s="86"/>
      <c r="BE1385" s="86"/>
      <c r="BF1385" s="86"/>
      <c r="BG1385" s="86"/>
    </row>
    <row r="1386" spans="1:59" s="88" customFormat="1" x14ac:dyDescent="0.2">
      <c r="A1386" s="125"/>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6"/>
      <c r="AC1386" s="126"/>
      <c r="AD1386" s="126"/>
      <c r="AE1386" s="125"/>
      <c r="AF1386" s="125"/>
      <c r="AG1386" s="125"/>
      <c r="AH1386" s="125"/>
      <c r="AI1386" s="125"/>
      <c r="AJ1386" s="125"/>
      <c r="AK1386" s="125"/>
      <c r="AL1386" s="125"/>
      <c r="AM1386" s="125"/>
      <c r="AP1386" s="86"/>
      <c r="AQ1386" s="86"/>
      <c r="AR1386" s="86"/>
      <c r="AS1386" s="86"/>
      <c r="AT1386" s="86"/>
      <c r="AU1386" s="86"/>
      <c r="AV1386" s="86"/>
      <c r="AW1386" s="86"/>
      <c r="AX1386" s="86"/>
      <c r="AY1386" s="86"/>
      <c r="AZ1386" s="86"/>
      <c r="BA1386" s="86"/>
      <c r="BB1386" s="86"/>
      <c r="BC1386" s="86"/>
      <c r="BD1386" s="86"/>
      <c r="BE1386" s="86"/>
      <c r="BF1386" s="86"/>
      <c r="BG1386" s="86"/>
    </row>
    <row r="1387" spans="1:59" s="88" customFormat="1" x14ac:dyDescent="0.2">
      <c r="A1387" s="125"/>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6"/>
      <c r="AC1387" s="126"/>
      <c r="AD1387" s="126"/>
      <c r="AE1387" s="125"/>
      <c r="AF1387" s="125"/>
      <c r="AG1387" s="125"/>
      <c r="AH1387" s="125"/>
      <c r="AI1387" s="125"/>
      <c r="AJ1387" s="125"/>
      <c r="AK1387" s="125"/>
      <c r="AL1387" s="125"/>
      <c r="AM1387" s="125"/>
      <c r="AP1387" s="86"/>
      <c r="AQ1387" s="86"/>
      <c r="AR1387" s="86"/>
      <c r="AS1387" s="86"/>
      <c r="AT1387" s="86"/>
      <c r="AU1387" s="86"/>
      <c r="AV1387" s="86"/>
      <c r="AW1387" s="86"/>
      <c r="AX1387" s="86"/>
      <c r="AY1387" s="86"/>
      <c r="AZ1387" s="86"/>
      <c r="BA1387" s="86"/>
      <c r="BB1387" s="86"/>
      <c r="BC1387" s="86"/>
      <c r="BD1387" s="86"/>
      <c r="BE1387" s="86"/>
      <c r="BF1387" s="86"/>
      <c r="BG1387" s="86"/>
    </row>
    <row r="1388" spans="1:59" s="88" customFormat="1" x14ac:dyDescent="0.2">
      <c r="A1388" s="125"/>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6"/>
      <c r="AC1388" s="126"/>
      <c r="AD1388" s="126"/>
      <c r="AE1388" s="125"/>
      <c r="AF1388" s="125"/>
      <c r="AG1388" s="125"/>
      <c r="AH1388" s="125"/>
      <c r="AI1388" s="125"/>
      <c r="AJ1388" s="125"/>
      <c r="AK1388" s="125"/>
      <c r="AL1388" s="125"/>
      <c r="AM1388" s="125"/>
      <c r="AP1388" s="86"/>
      <c r="AQ1388" s="86"/>
      <c r="AR1388" s="86"/>
      <c r="AS1388" s="86"/>
      <c r="AT1388" s="86"/>
      <c r="AU1388" s="86"/>
      <c r="AV1388" s="86"/>
      <c r="AW1388" s="86"/>
      <c r="AX1388" s="86"/>
      <c r="AY1388" s="86"/>
      <c r="AZ1388" s="86"/>
      <c r="BA1388" s="86"/>
      <c r="BB1388" s="86"/>
      <c r="BC1388" s="86"/>
      <c r="BD1388" s="86"/>
      <c r="BE1388" s="86"/>
      <c r="BF1388" s="86"/>
      <c r="BG1388" s="86"/>
    </row>
    <row r="1389" spans="1:59" s="88" customFormat="1" x14ac:dyDescent="0.2">
      <c r="A1389" s="125"/>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6"/>
      <c r="AC1389" s="126"/>
      <c r="AD1389" s="126"/>
      <c r="AE1389" s="125"/>
      <c r="AF1389" s="125"/>
      <c r="AG1389" s="125"/>
      <c r="AH1389" s="125"/>
      <c r="AI1389" s="125"/>
      <c r="AJ1389" s="125"/>
      <c r="AK1389" s="125"/>
      <c r="AL1389" s="125"/>
      <c r="AM1389" s="125"/>
      <c r="AP1389" s="86"/>
      <c r="AQ1389" s="86"/>
      <c r="AR1389" s="86"/>
      <c r="AS1389" s="86"/>
      <c r="AT1389" s="86"/>
      <c r="AU1389" s="86"/>
      <c r="AV1389" s="86"/>
      <c r="AW1389" s="86"/>
      <c r="AX1389" s="86"/>
      <c r="AY1389" s="86"/>
      <c r="AZ1389" s="86"/>
      <c r="BA1389" s="86"/>
      <c r="BB1389" s="86"/>
      <c r="BC1389" s="86"/>
      <c r="BD1389" s="86"/>
      <c r="BE1389" s="86"/>
      <c r="BF1389" s="86"/>
      <c r="BG1389" s="86"/>
    </row>
    <row r="1390" spans="1:59" s="88" customFormat="1" x14ac:dyDescent="0.2">
      <c r="A1390" s="125"/>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6"/>
      <c r="AC1390" s="126"/>
      <c r="AD1390" s="126"/>
      <c r="AE1390" s="125"/>
      <c r="AF1390" s="125"/>
      <c r="AG1390" s="125"/>
      <c r="AH1390" s="125"/>
      <c r="AI1390" s="125"/>
      <c r="AJ1390" s="125"/>
      <c r="AK1390" s="125"/>
      <c r="AL1390" s="125"/>
      <c r="AM1390" s="125"/>
      <c r="AP1390" s="86"/>
      <c r="AQ1390" s="86"/>
      <c r="AR1390" s="86"/>
      <c r="AS1390" s="86"/>
      <c r="AT1390" s="86"/>
      <c r="AU1390" s="86"/>
      <c r="AV1390" s="86"/>
      <c r="AW1390" s="86"/>
      <c r="AX1390" s="86"/>
      <c r="AY1390" s="86"/>
      <c r="AZ1390" s="86"/>
      <c r="BA1390" s="86"/>
      <c r="BB1390" s="86"/>
      <c r="BC1390" s="86"/>
      <c r="BD1390" s="86"/>
      <c r="BE1390" s="86"/>
      <c r="BF1390" s="86"/>
      <c r="BG1390" s="86"/>
    </row>
    <row r="1391" spans="1:59" s="88" customFormat="1" x14ac:dyDescent="0.2">
      <c r="A1391" s="12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6"/>
      <c r="AC1391" s="126"/>
      <c r="AD1391" s="126"/>
      <c r="AE1391" s="125"/>
      <c r="AF1391" s="125"/>
      <c r="AG1391" s="125"/>
      <c r="AH1391" s="125"/>
      <c r="AI1391" s="125"/>
      <c r="AJ1391" s="125"/>
      <c r="AK1391" s="125"/>
      <c r="AL1391" s="125"/>
      <c r="AM1391" s="125"/>
      <c r="AP1391" s="86"/>
      <c r="AQ1391" s="86"/>
      <c r="AR1391" s="86"/>
      <c r="AS1391" s="86"/>
      <c r="AT1391" s="86"/>
      <c r="AU1391" s="86"/>
      <c r="AV1391" s="86"/>
      <c r="AW1391" s="86"/>
      <c r="AX1391" s="86"/>
      <c r="AY1391" s="86"/>
      <c r="AZ1391" s="86"/>
      <c r="BA1391" s="86"/>
      <c r="BB1391" s="86"/>
      <c r="BC1391" s="86"/>
      <c r="BD1391" s="86"/>
      <c r="BE1391" s="86"/>
      <c r="BF1391" s="86"/>
      <c r="BG1391" s="86"/>
    </row>
    <row r="1392" spans="1:59" s="88" customFormat="1" x14ac:dyDescent="0.2">
      <c r="A1392" s="125"/>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6"/>
      <c r="AC1392" s="126"/>
      <c r="AD1392" s="126"/>
      <c r="AE1392" s="125"/>
      <c r="AF1392" s="125"/>
      <c r="AG1392" s="125"/>
      <c r="AH1392" s="125"/>
      <c r="AI1392" s="125"/>
      <c r="AJ1392" s="125"/>
      <c r="AK1392" s="125"/>
      <c r="AL1392" s="125"/>
      <c r="AM1392" s="125"/>
      <c r="AP1392" s="86"/>
      <c r="AQ1392" s="86"/>
      <c r="AR1392" s="86"/>
      <c r="AS1392" s="86"/>
      <c r="AT1392" s="86"/>
      <c r="AU1392" s="86"/>
      <c r="AV1392" s="86"/>
      <c r="AW1392" s="86"/>
      <c r="AX1392" s="86"/>
      <c r="AY1392" s="86"/>
      <c r="AZ1392" s="86"/>
      <c r="BA1392" s="86"/>
      <c r="BB1392" s="86"/>
      <c r="BC1392" s="86"/>
      <c r="BD1392" s="86"/>
      <c r="BE1392" s="86"/>
      <c r="BF1392" s="86"/>
      <c r="BG1392" s="86"/>
    </row>
    <row r="1393" spans="1:59" s="88" customFormat="1" x14ac:dyDescent="0.2">
      <c r="A1393" s="125"/>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6"/>
      <c r="AC1393" s="126"/>
      <c r="AD1393" s="126"/>
      <c r="AE1393" s="125"/>
      <c r="AF1393" s="125"/>
      <c r="AG1393" s="125"/>
      <c r="AH1393" s="125"/>
      <c r="AI1393" s="125"/>
      <c r="AJ1393" s="125"/>
      <c r="AK1393" s="125"/>
      <c r="AL1393" s="125"/>
      <c r="AM1393" s="125"/>
      <c r="AP1393" s="86"/>
      <c r="AQ1393" s="86"/>
      <c r="AR1393" s="86"/>
      <c r="AS1393" s="86"/>
      <c r="AT1393" s="86"/>
      <c r="AU1393" s="86"/>
      <c r="AV1393" s="86"/>
      <c r="AW1393" s="86"/>
      <c r="AX1393" s="86"/>
      <c r="AY1393" s="86"/>
      <c r="AZ1393" s="86"/>
      <c r="BA1393" s="86"/>
      <c r="BB1393" s="86"/>
      <c r="BC1393" s="86"/>
      <c r="BD1393" s="86"/>
      <c r="BE1393" s="86"/>
      <c r="BF1393" s="86"/>
      <c r="BG1393" s="86"/>
    </row>
    <row r="1394" spans="1:59" s="88" customFormat="1" x14ac:dyDescent="0.2">
      <c r="A1394" s="125"/>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6"/>
      <c r="AC1394" s="126"/>
      <c r="AD1394" s="126"/>
      <c r="AE1394" s="125"/>
      <c r="AF1394" s="125"/>
      <c r="AG1394" s="125"/>
      <c r="AH1394" s="125"/>
      <c r="AI1394" s="125"/>
      <c r="AJ1394" s="125"/>
      <c r="AK1394" s="125"/>
      <c r="AL1394" s="125"/>
      <c r="AM1394" s="125"/>
      <c r="AP1394" s="86"/>
      <c r="AQ1394" s="86"/>
      <c r="AR1394" s="86"/>
      <c r="AS1394" s="86"/>
      <c r="AT1394" s="86"/>
      <c r="AU1394" s="86"/>
      <c r="AV1394" s="86"/>
      <c r="AW1394" s="86"/>
      <c r="AX1394" s="86"/>
      <c r="AY1394" s="86"/>
      <c r="AZ1394" s="86"/>
      <c r="BA1394" s="86"/>
      <c r="BB1394" s="86"/>
      <c r="BC1394" s="86"/>
      <c r="BD1394" s="86"/>
      <c r="BE1394" s="86"/>
      <c r="BF1394" s="86"/>
      <c r="BG1394" s="86"/>
    </row>
    <row r="1395" spans="1:59" s="88" customFormat="1" x14ac:dyDescent="0.2">
      <c r="A1395" s="125"/>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6"/>
      <c r="AC1395" s="126"/>
      <c r="AD1395" s="126"/>
      <c r="AE1395" s="125"/>
      <c r="AF1395" s="125"/>
      <c r="AG1395" s="125"/>
      <c r="AH1395" s="125"/>
      <c r="AI1395" s="125"/>
      <c r="AJ1395" s="125"/>
      <c r="AK1395" s="125"/>
      <c r="AL1395" s="125"/>
      <c r="AM1395" s="125"/>
      <c r="AP1395" s="86"/>
      <c r="AQ1395" s="86"/>
      <c r="AR1395" s="86"/>
      <c r="AS1395" s="86"/>
      <c r="AT1395" s="86"/>
      <c r="AU1395" s="86"/>
      <c r="AV1395" s="86"/>
      <c r="AW1395" s="86"/>
      <c r="AX1395" s="86"/>
      <c r="AY1395" s="86"/>
      <c r="AZ1395" s="86"/>
      <c r="BA1395" s="86"/>
      <c r="BB1395" s="86"/>
      <c r="BC1395" s="86"/>
      <c r="BD1395" s="86"/>
      <c r="BE1395" s="86"/>
      <c r="BF1395" s="86"/>
      <c r="BG1395" s="86"/>
    </row>
    <row r="1396" spans="1:59" s="88" customFormat="1" x14ac:dyDescent="0.2">
      <c r="A1396" s="125"/>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6"/>
      <c r="AC1396" s="126"/>
      <c r="AD1396" s="126"/>
      <c r="AE1396" s="125"/>
      <c r="AF1396" s="125"/>
      <c r="AG1396" s="125"/>
      <c r="AH1396" s="125"/>
      <c r="AI1396" s="125"/>
      <c r="AJ1396" s="125"/>
      <c r="AK1396" s="125"/>
      <c r="AL1396" s="125"/>
      <c r="AM1396" s="125"/>
      <c r="AP1396" s="86"/>
      <c r="AQ1396" s="86"/>
      <c r="AR1396" s="86"/>
      <c r="AS1396" s="86"/>
      <c r="AT1396" s="86"/>
      <c r="AU1396" s="86"/>
      <c r="AV1396" s="86"/>
      <c r="AW1396" s="86"/>
      <c r="AX1396" s="86"/>
      <c r="AY1396" s="86"/>
      <c r="AZ1396" s="86"/>
      <c r="BA1396" s="86"/>
      <c r="BB1396" s="86"/>
      <c r="BC1396" s="86"/>
      <c r="BD1396" s="86"/>
      <c r="BE1396" s="86"/>
      <c r="BF1396" s="86"/>
      <c r="BG1396" s="86"/>
    </row>
    <row r="1397" spans="1:59" s="88" customFormat="1" x14ac:dyDescent="0.2">
      <c r="A1397" s="125"/>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6"/>
      <c r="AC1397" s="126"/>
      <c r="AD1397" s="126"/>
      <c r="AE1397" s="125"/>
      <c r="AF1397" s="125"/>
      <c r="AG1397" s="125"/>
      <c r="AH1397" s="125"/>
      <c r="AI1397" s="125"/>
      <c r="AJ1397" s="125"/>
      <c r="AK1397" s="125"/>
      <c r="AL1397" s="125"/>
      <c r="AM1397" s="125"/>
      <c r="AP1397" s="86"/>
      <c r="AQ1397" s="86"/>
      <c r="AR1397" s="86"/>
      <c r="AS1397" s="86"/>
      <c r="AT1397" s="86"/>
      <c r="AU1397" s="86"/>
      <c r="AV1397" s="86"/>
      <c r="AW1397" s="86"/>
      <c r="AX1397" s="86"/>
      <c r="AY1397" s="86"/>
      <c r="AZ1397" s="86"/>
      <c r="BA1397" s="86"/>
      <c r="BB1397" s="86"/>
      <c r="BC1397" s="86"/>
      <c r="BD1397" s="86"/>
      <c r="BE1397" s="86"/>
      <c r="BF1397" s="86"/>
      <c r="BG1397" s="86"/>
    </row>
    <row r="1398" spans="1:59" s="88" customFormat="1" x14ac:dyDescent="0.2">
      <c r="A1398" s="125"/>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6"/>
      <c r="AC1398" s="126"/>
      <c r="AD1398" s="126"/>
      <c r="AE1398" s="125"/>
      <c r="AF1398" s="125"/>
      <c r="AG1398" s="125"/>
      <c r="AH1398" s="125"/>
      <c r="AI1398" s="125"/>
      <c r="AJ1398" s="125"/>
      <c r="AK1398" s="125"/>
      <c r="AL1398" s="125"/>
      <c r="AM1398" s="125"/>
      <c r="AP1398" s="86"/>
      <c r="AQ1398" s="86"/>
      <c r="AR1398" s="86"/>
      <c r="AS1398" s="86"/>
      <c r="AT1398" s="86"/>
      <c r="AU1398" s="86"/>
      <c r="AV1398" s="86"/>
      <c r="AW1398" s="86"/>
      <c r="AX1398" s="86"/>
      <c r="AY1398" s="86"/>
      <c r="AZ1398" s="86"/>
      <c r="BA1398" s="86"/>
      <c r="BB1398" s="86"/>
      <c r="BC1398" s="86"/>
      <c r="BD1398" s="86"/>
      <c r="BE1398" s="86"/>
      <c r="BF1398" s="86"/>
      <c r="BG1398" s="86"/>
    </row>
    <row r="1399" spans="1:59" s="88" customFormat="1" x14ac:dyDescent="0.2">
      <c r="A1399" s="125"/>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6"/>
      <c r="AC1399" s="126"/>
      <c r="AD1399" s="126"/>
      <c r="AE1399" s="125"/>
      <c r="AF1399" s="125"/>
      <c r="AG1399" s="125"/>
      <c r="AH1399" s="125"/>
      <c r="AI1399" s="125"/>
      <c r="AJ1399" s="125"/>
      <c r="AK1399" s="125"/>
      <c r="AL1399" s="125"/>
      <c r="AM1399" s="125"/>
      <c r="AP1399" s="86"/>
      <c r="AQ1399" s="86"/>
      <c r="AR1399" s="86"/>
      <c r="AS1399" s="86"/>
      <c r="AT1399" s="86"/>
      <c r="AU1399" s="86"/>
      <c r="AV1399" s="86"/>
      <c r="AW1399" s="86"/>
      <c r="AX1399" s="86"/>
      <c r="AY1399" s="86"/>
      <c r="AZ1399" s="86"/>
      <c r="BA1399" s="86"/>
      <c r="BB1399" s="86"/>
      <c r="BC1399" s="86"/>
      <c r="BD1399" s="86"/>
      <c r="BE1399" s="86"/>
      <c r="BF1399" s="86"/>
      <c r="BG1399" s="86"/>
    </row>
    <row r="1400" spans="1:59" s="88" customFormat="1" x14ac:dyDescent="0.2">
      <c r="A1400" s="125"/>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6"/>
      <c r="AC1400" s="126"/>
      <c r="AD1400" s="126"/>
      <c r="AE1400" s="125"/>
      <c r="AF1400" s="125"/>
      <c r="AG1400" s="125"/>
      <c r="AH1400" s="125"/>
      <c r="AI1400" s="125"/>
      <c r="AJ1400" s="125"/>
      <c r="AK1400" s="125"/>
      <c r="AL1400" s="125"/>
      <c r="AM1400" s="125"/>
      <c r="AP1400" s="86"/>
      <c r="AQ1400" s="86"/>
      <c r="AR1400" s="86"/>
      <c r="AS1400" s="86"/>
      <c r="AT1400" s="86"/>
      <c r="AU1400" s="86"/>
      <c r="AV1400" s="86"/>
      <c r="AW1400" s="86"/>
      <c r="AX1400" s="86"/>
      <c r="AY1400" s="86"/>
      <c r="AZ1400" s="86"/>
      <c r="BA1400" s="86"/>
      <c r="BB1400" s="86"/>
      <c r="BC1400" s="86"/>
      <c r="BD1400" s="86"/>
      <c r="BE1400" s="86"/>
      <c r="BF1400" s="86"/>
      <c r="BG1400" s="86"/>
    </row>
    <row r="1401" spans="1:59" s="88" customFormat="1" x14ac:dyDescent="0.2">
      <c r="A1401" s="125"/>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6"/>
      <c r="AC1401" s="126"/>
      <c r="AD1401" s="126"/>
      <c r="AE1401" s="125"/>
      <c r="AF1401" s="125"/>
      <c r="AG1401" s="125"/>
      <c r="AH1401" s="125"/>
      <c r="AI1401" s="125"/>
      <c r="AJ1401" s="125"/>
      <c r="AK1401" s="125"/>
      <c r="AL1401" s="125"/>
      <c r="AM1401" s="125"/>
      <c r="AP1401" s="86"/>
      <c r="AQ1401" s="86"/>
      <c r="AR1401" s="86"/>
      <c r="AS1401" s="86"/>
      <c r="AT1401" s="86"/>
      <c r="AU1401" s="86"/>
      <c r="AV1401" s="86"/>
      <c r="AW1401" s="86"/>
      <c r="AX1401" s="86"/>
      <c r="AY1401" s="86"/>
      <c r="AZ1401" s="86"/>
      <c r="BA1401" s="86"/>
      <c r="BB1401" s="86"/>
      <c r="BC1401" s="86"/>
      <c r="BD1401" s="86"/>
      <c r="BE1401" s="86"/>
      <c r="BF1401" s="86"/>
      <c r="BG1401" s="86"/>
    </row>
    <row r="1402" spans="1:59" s="88" customFormat="1" x14ac:dyDescent="0.2">
      <c r="A1402" s="125"/>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6"/>
      <c r="AC1402" s="126"/>
      <c r="AD1402" s="126"/>
      <c r="AE1402" s="125"/>
      <c r="AF1402" s="125"/>
      <c r="AG1402" s="125"/>
      <c r="AH1402" s="125"/>
      <c r="AI1402" s="125"/>
      <c r="AJ1402" s="125"/>
      <c r="AK1402" s="125"/>
      <c r="AL1402" s="125"/>
      <c r="AM1402" s="125"/>
      <c r="AP1402" s="86"/>
      <c r="AQ1402" s="86"/>
      <c r="AR1402" s="86"/>
      <c r="AS1402" s="86"/>
      <c r="AT1402" s="86"/>
      <c r="AU1402" s="86"/>
      <c r="AV1402" s="86"/>
      <c r="AW1402" s="86"/>
      <c r="AX1402" s="86"/>
      <c r="AY1402" s="86"/>
      <c r="AZ1402" s="86"/>
      <c r="BA1402" s="86"/>
      <c r="BB1402" s="86"/>
      <c r="BC1402" s="86"/>
      <c r="BD1402" s="86"/>
      <c r="BE1402" s="86"/>
      <c r="BF1402" s="86"/>
      <c r="BG1402" s="86"/>
    </row>
    <row r="1403" spans="1:59" s="88" customFormat="1" x14ac:dyDescent="0.2">
      <c r="A1403" s="125"/>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6"/>
      <c r="AC1403" s="126"/>
      <c r="AD1403" s="126"/>
      <c r="AE1403" s="125"/>
      <c r="AF1403" s="125"/>
      <c r="AG1403" s="125"/>
      <c r="AH1403" s="125"/>
      <c r="AI1403" s="125"/>
      <c r="AJ1403" s="125"/>
      <c r="AK1403" s="125"/>
      <c r="AL1403" s="125"/>
      <c r="AM1403" s="125"/>
      <c r="AP1403" s="86"/>
      <c r="AQ1403" s="86"/>
      <c r="AR1403" s="86"/>
      <c r="AS1403" s="86"/>
      <c r="AT1403" s="86"/>
      <c r="AU1403" s="86"/>
      <c r="AV1403" s="86"/>
      <c r="AW1403" s="86"/>
      <c r="AX1403" s="86"/>
      <c r="AY1403" s="86"/>
      <c r="AZ1403" s="86"/>
      <c r="BA1403" s="86"/>
      <c r="BB1403" s="86"/>
      <c r="BC1403" s="86"/>
      <c r="BD1403" s="86"/>
      <c r="BE1403" s="86"/>
      <c r="BF1403" s="86"/>
      <c r="BG1403" s="86"/>
    </row>
    <row r="1404" spans="1:59" s="88" customFormat="1" x14ac:dyDescent="0.2">
      <c r="A1404" s="125"/>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6"/>
      <c r="AC1404" s="126"/>
      <c r="AD1404" s="126"/>
      <c r="AE1404" s="125"/>
      <c r="AF1404" s="125"/>
      <c r="AG1404" s="125"/>
      <c r="AH1404" s="125"/>
      <c r="AI1404" s="125"/>
      <c r="AJ1404" s="125"/>
      <c r="AK1404" s="125"/>
      <c r="AL1404" s="125"/>
      <c r="AM1404" s="125"/>
      <c r="AP1404" s="86"/>
      <c r="AQ1404" s="86"/>
      <c r="AR1404" s="86"/>
      <c r="AS1404" s="86"/>
      <c r="AT1404" s="86"/>
      <c r="AU1404" s="86"/>
      <c r="AV1404" s="86"/>
      <c r="AW1404" s="86"/>
      <c r="AX1404" s="86"/>
      <c r="AY1404" s="86"/>
      <c r="AZ1404" s="86"/>
      <c r="BA1404" s="86"/>
      <c r="BB1404" s="86"/>
      <c r="BC1404" s="86"/>
      <c r="BD1404" s="86"/>
      <c r="BE1404" s="86"/>
      <c r="BF1404" s="86"/>
      <c r="BG1404" s="86"/>
    </row>
    <row r="1405" spans="1:59" s="88" customFormat="1" x14ac:dyDescent="0.2">
      <c r="A1405" s="125"/>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6"/>
      <c r="AC1405" s="126"/>
      <c r="AD1405" s="126"/>
      <c r="AE1405" s="125"/>
      <c r="AF1405" s="125"/>
      <c r="AG1405" s="125"/>
      <c r="AH1405" s="125"/>
      <c r="AI1405" s="125"/>
      <c r="AJ1405" s="125"/>
      <c r="AK1405" s="125"/>
      <c r="AL1405" s="125"/>
      <c r="AM1405" s="125"/>
      <c r="AP1405" s="86"/>
      <c r="AQ1405" s="86"/>
      <c r="AR1405" s="86"/>
      <c r="AS1405" s="86"/>
      <c r="AT1405" s="86"/>
      <c r="AU1405" s="86"/>
      <c r="AV1405" s="86"/>
      <c r="AW1405" s="86"/>
      <c r="AX1405" s="86"/>
      <c r="AY1405" s="86"/>
      <c r="AZ1405" s="86"/>
      <c r="BA1405" s="86"/>
      <c r="BB1405" s="86"/>
      <c r="BC1405" s="86"/>
      <c r="BD1405" s="86"/>
      <c r="BE1405" s="86"/>
      <c r="BF1405" s="86"/>
      <c r="BG1405" s="86"/>
    </row>
    <row r="1406" spans="1:59" s="88" customFormat="1" x14ac:dyDescent="0.2">
      <c r="A1406" s="125"/>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6"/>
      <c r="AC1406" s="126"/>
      <c r="AD1406" s="126"/>
      <c r="AE1406" s="125"/>
      <c r="AF1406" s="125"/>
      <c r="AG1406" s="125"/>
      <c r="AH1406" s="125"/>
      <c r="AI1406" s="125"/>
      <c r="AJ1406" s="125"/>
      <c r="AK1406" s="125"/>
      <c r="AL1406" s="125"/>
      <c r="AM1406" s="125"/>
      <c r="AP1406" s="86"/>
      <c r="AQ1406" s="86"/>
      <c r="AR1406" s="86"/>
      <c r="AS1406" s="86"/>
      <c r="AT1406" s="86"/>
      <c r="AU1406" s="86"/>
      <c r="AV1406" s="86"/>
      <c r="AW1406" s="86"/>
      <c r="AX1406" s="86"/>
      <c r="AY1406" s="86"/>
      <c r="AZ1406" s="86"/>
      <c r="BA1406" s="86"/>
      <c r="BB1406" s="86"/>
      <c r="BC1406" s="86"/>
      <c r="BD1406" s="86"/>
      <c r="BE1406" s="86"/>
      <c r="BF1406" s="86"/>
      <c r="BG1406" s="86"/>
    </row>
    <row r="1407" spans="1:59" s="88" customFormat="1" x14ac:dyDescent="0.2">
      <c r="A1407" s="125"/>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6"/>
      <c r="AC1407" s="126"/>
      <c r="AD1407" s="126"/>
      <c r="AE1407" s="125"/>
      <c r="AF1407" s="125"/>
      <c r="AG1407" s="125"/>
      <c r="AH1407" s="125"/>
      <c r="AI1407" s="125"/>
      <c r="AJ1407" s="125"/>
      <c r="AK1407" s="125"/>
      <c r="AL1407" s="125"/>
      <c r="AM1407" s="125"/>
      <c r="AP1407" s="86"/>
      <c r="AQ1407" s="86"/>
      <c r="AR1407" s="86"/>
      <c r="AS1407" s="86"/>
      <c r="AT1407" s="86"/>
      <c r="AU1407" s="86"/>
      <c r="AV1407" s="86"/>
      <c r="AW1407" s="86"/>
      <c r="AX1407" s="86"/>
      <c r="AY1407" s="86"/>
      <c r="AZ1407" s="86"/>
      <c r="BA1407" s="86"/>
      <c r="BB1407" s="86"/>
      <c r="BC1407" s="86"/>
      <c r="BD1407" s="86"/>
      <c r="BE1407" s="86"/>
      <c r="BF1407" s="86"/>
      <c r="BG1407" s="86"/>
    </row>
    <row r="1408" spans="1:59" s="88" customFormat="1" x14ac:dyDescent="0.2">
      <c r="A1408" s="125"/>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6"/>
      <c r="AC1408" s="126"/>
      <c r="AD1408" s="126"/>
      <c r="AE1408" s="125"/>
      <c r="AF1408" s="125"/>
      <c r="AG1408" s="125"/>
      <c r="AH1408" s="125"/>
      <c r="AI1408" s="125"/>
      <c r="AJ1408" s="125"/>
      <c r="AK1408" s="125"/>
      <c r="AL1408" s="125"/>
      <c r="AM1408" s="125"/>
      <c r="AP1408" s="86"/>
      <c r="AQ1408" s="86"/>
      <c r="AR1408" s="86"/>
      <c r="AS1408" s="86"/>
      <c r="AT1408" s="86"/>
      <c r="AU1408" s="86"/>
      <c r="AV1408" s="86"/>
      <c r="AW1408" s="86"/>
      <c r="AX1408" s="86"/>
      <c r="AY1408" s="86"/>
      <c r="AZ1408" s="86"/>
      <c r="BA1408" s="86"/>
      <c r="BB1408" s="86"/>
      <c r="BC1408" s="86"/>
      <c r="BD1408" s="86"/>
      <c r="BE1408" s="86"/>
      <c r="BF1408" s="86"/>
      <c r="BG1408" s="86"/>
    </row>
    <row r="1409" spans="1:59" s="88" customFormat="1" x14ac:dyDescent="0.2">
      <c r="A1409" s="125"/>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6"/>
      <c r="AC1409" s="126"/>
      <c r="AD1409" s="126"/>
      <c r="AE1409" s="125"/>
      <c r="AF1409" s="125"/>
      <c r="AG1409" s="125"/>
      <c r="AH1409" s="125"/>
      <c r="AI1409" s="125"/>
      <c r="AJ1409" s="125"/>
      <c r="AK1409" s="125"/>
      <c r="AL1409" s="125"/>
      <c r="AM1409" s="125"/>
      <c r="AP1409" s="86"/>
      <c r="AQ1409" s="86"/>
      <c r="AR1409" s="86"/>
      <c r="AS1409" s="86"/>
      <c r="AT1409" s="86"/>
      <c r="AU1409" s="86"/>
      <c r="AV1409" s="86"/>
      <c r="AW1409" s="86"/>
      <c r="AX1409" s="86"/>
      <c r="AY1409" s="86"/>
      <c r="AZ1409" s="86"/>
      <c r="BA1409" s="86"/>
      <c r="BB1409" s="86"/>
      <c r="BC1409" s="86"/>
      <c r="BD1409" s="86"/>
      <c r="BE1409" s="86"/>
      <c r="BF1409" s="86"/>
      <c r="BG1409" s="86"/>
    </row>
    <row r="1410" spans="1:59" s="88" customFormat="1" x14ac:dyDescent="0.2">
      <c r="A1410" s="125"/>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6"/>
      <c r="AC1410" s="126"/>
      <c r="AD1410" s="126"/>
      <c r="AE1410" s="125"/>
      <c r="AF1410" s="125"/>
      <c r="AG1410" s="125"/>
      <c r="AH1410" s="125"/>
      <c r="AI1410" s="125"/>
      <c r="AJ1410" s="125"/>
      <c r="AK1410" s="125"/>
      <c r="AL1410" s="125"/>
      <c r="AM1410" s="125"/>
      <c r="AP1410" s="86"/>
      <c r="AQ1410" s="86"/>
      <c r="AR1410" s="86"/>
      <c r="AS1410" s="86"/>
      <c r="AT1410" s="86"/>
      <c r="AU1410" s="86"/>
      <c r="AV1410" s="86"/>
      <c r="AW1410" s="86"/>
      <c r="AX1410" s="86"/>
      <c r="AY1410" s="86"/>
      <c r="AZ1410" s="86"/>
      <c r="BA1410" s="86"/>
      <c r="BB1410" s="86"/>
      <c r="BC1410" s="86"/>
      <c r="BD1410" s="86"/>
      <c r="BE1410" s="86"/>
      <c r="BF1410" s="86"/>
      <c r="BG1410" s="86"/>
    </row>
    <row r="1411" spans="1:59" s="88" customFormat="1" x14ac:dyDescent="0.2">
      <c r="A1411" s="125"/>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6"/>
      <c r="AC1411" s="126"/>
      <c r="AD1411" s="126"/>
      <c r="AE1411" s="125"/>
      <c r="AF1411" s="125"/>
      <c r="AG1411" s="125"/>
      <c r="AH1411" s="125"/>
      <c r="AI1411" s="125"/>
      <c r="AJ1411" s="125"/>
      <c r="AK1411" s="125"/>
      <c r="AL1411" s="125"/>
      <c r="AM1411" s="125"/>
      <c r="AP1411" s="86"/>
      <c r="AQ1411" s="86"/>
      <c r="AR1411" s="86"/>
      <c r="AS1411" s="86"/>
      <c r="AT1411" s="86"/>
      <c r="AU1411" s="86"/>
      <c r="AV1411" s="86"/>
      <c r="AW1411" s="86"/>
      <c r="AX1411" s="86"/>
      <c r="AY1411" s="86"/>
      <c r="AZ1411" s="86"/>
      <c r="BA1411" s="86"/>
      <c r="BB1411" s="86"/>
      <c r="BC1411" s="86"/>
      <c r="BD1411" s="86"/>
      <c r="BE1411" s="86"/>
      <c r="BF1411" s="86"/>
      <c r="BG1411" s="86"/>
    </row>
    <row r="1412" spans="1:59" s="88" customFormat="1" x14ac:dyDescent="0.2">
      <c r="A1412" s="125"/>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6"/>
      <c r="AC1412" s="126"/>
      <c r="AD1412" s="126"/>
      <c r="AE1412" s="125"/>
      <c r="AF1412" s="125"/>
      <c r="AG1412" s="125"/>
      <c r="AH1412" s="125"/>
      <c r="AI1412" s="125"/>
      <c r="AJ1412" s="125"/>
      <c r="AK1412" s="125"/>
      <c r="AL1412" s="125"/>
      <c r="AM1412" s="125"/>
      <c r="AP1412" s="86"/>
      <c r="AQ1412" s="86"/>
      <c r="AR1412" s="86"/>
      <c r="AS1412" s="86"/>
      <c r="AT1412" s="86"/>
      <c r="AU1412" s="86"/>
      <c r="AV1412" s="86"/>
      <c r="AW1412" s="86"/>
      <c r="AX1412" s="86"/>
      <c r="AY1412" s="86"/>
      <c r="AZ1412" s="86"/>
      <c r="BA1412" s="86"/>
      <c r="BB1412" s="86"/>
      <c r="BC1412" s="86"/>
      <c r="BD1412" s="86"/>
      <c r="BE1412" s="86"/>
      <c r="BF1412" s="86"/>
      <c r="BG1412" s="86"/>
    </row>
    <row r="1413" spans="1:59" s="88" customFormat="1" x14ac:dyDescent="0.2">
      <c r="A1413" s="12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6"/>
      <c r="AC1413" s="126"/>
      <c r="AD1413" s="126"/>
      <c r="AE1413" s="125"/>
      <c r="AF1413" s="125"/>
      <c r="AG1413" s="125"/>
      <c r="AH1413" s="125"/>
      <c r="AI1413" s="125"/>
      <c r="AJ1413" s="125"/>
      <c r="AK1413" s="125"/>
      <c r="AL1413" s="125"/>
      <c r="AM1413" s="125"/>
      <c r="AP1413" s="86"/>
      <c r="AQ1413" s="86"/>
      <c r="AR1413" s="86"/>
      <c r="AS1413" s="86"/>
      <c r="AT1413" s="86"/>
      <c r="AU1413" s="86"/>
      <c r="AV1413" s="86"/>
      <c r="AW1413" s="86"/>
      <c r="AX1413" s="86"/>
      <c r="AY1413" s="86"/>
      <c r="AZ1413" s="86"/>
      <c r="BA1413" s="86"/>
      <c r="BB1413" s="86"/>
      <c r="BC1413" s="86"/>
      <c r="BD1413" s="86"/>
      <c r="BE1413" s="86"/>
      <c r="BF1413" s="86"/>
      <c r="BG1413" s="86"/>
    </row>
    <row r="1414" spans="1:59" s="88" customFormat="1" x14ac:dyDescent="0.2">
      <c r="A1414" s="125"/>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6"/>
      <c r="AC1414" s="126"/>
      <c r="AD1414" s="126"/>
      <c r="AE1414" s="125"/>
      <c r="AF1414" s="125"/>
      <c r="AG1414" s="125"/>
      <c r="AH1414" s="125"/>
      <c r="AI1414" s="125"/>
      <c r="AJ1414" s="125"/>
      <c r="AK1414" s="125"/>
      <c r="AL1414" s="125"/>
      <c r="AM1414" s="125"/>
      <c r="AP1414" s="86"/>
      <c r="AQ1414" s="86"/>
      <c r="AR1414" s="86"/>
      <c r="AS1414" s="86"/>
      <c r="AT1414" s="86"/>
      <c r="AU1414" s="86"/>
      <c r="AV1414" s="86"/>
      <c r="AW1414" s="86"/>
      <c r="AX1414" s="86"/>
      <c r="AY1414" s="86"/>
      <c r="AZ1414" s="86"/>
      <c r="BA1414" s="86"/>
      <c r="BB1414" s="86"/>
      <c r="BC1414" s="86"/>
      <c r="BD1414" s="86"/>
      <c r="BE1414" s="86"/>
      <c r="BF1414" s="86"/>
      <c r="BG1414" s="86"/>
    </row>
    <row r="1415" spans="1:59" s="88" customFormat="1" x14ac:dyDescent="0.2">
      <c r="A1415" s="12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6"/>
      <c r="AC1415" s="126"/>
      <c r="AD1415" s="126"/>
      <c r="AE1415" s="125"/>
      <c r="AF1415" s="125"/>
      <c r="AG1415" s="125"/>
      <c r="AH1415" s="125"/>
      <c r="AI1415" s="125"/>
      <c r="AJ1415" s="125"/>
      <c r="AK1415" s="125"/>
      <c r="AL1415" s="125"/>
      <c r="AM1415" s="125"/>
      <c r="AP1415" s="86"/>
      <c r="AQ1415" s="86"/>
      <c r="AR1415" s="86"/>
      <c r="AS1415" s="86"/>
      <c r="AT1415" s="86"/>
      <c r="AU1415" s="86"/>
      <c r="AV1415" s="86"/>
      <c r="AW1415" s="86"/>
      <c r="AX1415" s="86"/>
      <c r="AY1415" s="86"/>
      <c r="AZ1415" s="86"/>
      <c r="BA1415" s="86"/>
      <c r="BB1415" s="86"/>
      <c r="BC1415" s="86"/>
      <c r="BD1415" s="86"/>
      <c r="BE1415" s="86"/>
      <c r="BF1415" s="86"/>
      <c r="BG1415" s="86"/>
    </row>
    <row r="1416" spans="1:59" s="88" customFormat="1" x14ac:dyDescent="0.2">
      <c r="A1416" s="125"/>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6"/>
      <c r="AC1416" s="126"/>
      <c r="AD1416" s="126"/>
      <c r="AE1416" s="125"/>
      <c r="AF1416" s="125"/>
      <c r="AG1416" s="125"/>
      <c r="AH1416" s="125"/>
      <c r="AI1416" s="125"/>
      <c r="AJ1416" s="125"/>
      <c r="AK1416" s="125"/>
      <c r="AL1416" s="125"/>
      <c r="AM1416" s="125"/>
      <c r="AP1416" s="86"/>
      <c r="AQ1416" s="86"/>
      <c r="AR1416" s="86"/>
      <c r="AS1416" s="86"/>
      <c r="AT1416" s="86"/>
      <c r="AU1416" s="86"/>
      <c r="AV1416" s="86"/>
      <c r="AW1416" s="86"/>
      <c r="AX1416" s="86"/>
      <c r="AY1416" s="86"/>
      <c r="AZ1416" s="86"/>
      <c r="BA1416" s="86"/>
      <c r="BB1416" s="86"/>
      <c r="BC1416" s="86"/>
      <c r="BD1416" s="86"/>
      <c r="BE1416" s="86"/>
      <c r="BF1416" s="86"/>
      <c r="BG1416" s="86"/>
    </row>
    <row r="1417" spans="1:59" s="88" customFormat="1" x14ac:dyDescent="0.2">
      <c r="A1417" s="125"/>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6"/>
      <c r="AC1417" s="126"/>
      <c r="AD1417" s="126"/>
      <c r="AE1417" s="125"/>
      <c r="AF1417" s="125"/>
      <c r="AG1417" s="125"/>
      <c r="AH1417" s="125"/>
      <c r="AI1417" s="125"/>
      <c r="AJ1417" s="125"/>
      <c r="AK1417" s="125"/>
      <c r="AL1417" s="125"/>
      <c r="AM1417" s="125"/>
      <c r="AP1417" s="86"/>
      <c r="AQ1417" s="86"/>
      <c r="AR1417" s="86"/>
      <c r="AS1417" s="86"/>
      <c r="AT1417" s="86"/>
      <c r="AU1417" s="86"/>
      <c r="AV1417" s="86"/>
      <c r="AW1417" s="86"/>
      <c r="AX1417" s="86"/>
      <c r="AY1417" s="86"/>
      <c r="AZ1417" s="86"/>
      <c r="BA1417" s="86"/>
      <c r="BB1417" s="86"/>
      <c r="BC1417" s="86"/>
      <c r="BD1417" s="86"/>
      <c r="BE1417" s="86"/>
      <c r="BF1417" s="86"/>
      <c r="BG1417" s="86"/>
    </row>
    <row r="1418" spans="1:59" s="88" customFormat="1" x14ac:dyDescent="0.2">
      <c r="A1418" s="125"/>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6"/>
      <c r="AC1418" s="126"/>
      <c r="AD1418" s="126"/>
      <c r="AE1418" s="125"/>
      <c r="AF1418" s="125"/>
      <c r="AG1418" s="125"/>
      <c r="AH1418" s="125"/>
      <c r="AI1418" s="125"/>
      <c r="AJ1418" s="125"/>
      <c r="AK1418" s="125"/>
      <c r="AL1418" s="125"/>
      <c r="AM1418" s="125"/>
      <c r="AP1418" s="86"/>
      <c r="AQ1418" s="86"/>
      <c r="AR1418" s="86"/>
      <c r="AS1418" s="86"/>
      <c r="AT1418" s="86"/>
      <c r="AU1418" s="86"/>
      <c r="AV1418" s="86"/>
      <c r="AW1418" s="86"/>
      <c r="AX1418" s="86"/>
      <c r="AY1418" s="86"/>
      <c r="AZ1418" s="86"/>
      <c r="BA1418" s="86"/>
      <c r="BB1418" s="86"/>
      <c r="BC1418" s="86"/>
      <c r="BD1418" s="86"/>
      <c r="BE1418" s="86"/>
      <c r="BF1418" s="86"/>
      <c r="BG1418" s="86"/>
    </row>
    <row r="1419" spans="1:59" s="88" customFormat="1" x14ac:dyDescent="0.2">
      <c r="A1419" s="12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6"/>
      <c r="AC1419" s="126"/>
      <c r="AD1419" s="126"/>
      <c r="AE1419" s="125"/>
      <c r="AF1419" s="125"/>
      <c r="AG1419" s="125"/>
      <c r="AH1419" s="125"/>
      <c r="AI1419" s="125"/>
      <c r="AJ1419" s="125"/>
      <c r="AK1419" s="125"/>
      <c r="AL1419" s="125"/>
      <c r="AM1419" s="125"/>
      <c r="AP1419" s="86"/>
      <c r="AQ1419" s="86"/>
      <c r="AR1419" s="86"/>
      <c r="AS1419" s="86"/>
      <c r="AT1419" s="86"/>
      <c r="AU1419" s="86"/>
      <c r="AV1419" s="86"/>
      <c r="AW1419" s="86"/>
      <c r="AX1419" s="86"/>
      <c r="AY1419" s="86"/>
      <c r="AZ1419" s="86"/>
      <c r="BA1419" s="86"/>
      <c r="BB1419" s="86"/>
      <c r="BC1419" s="86"/>
      <c r="BD1419" s="86"/>
      <c r="BE1419" s="86"/>
      <c r="BF1419" s="86"/>
      <c r="BG1419" s="86"/>
    </row>
    <row r="1420" spans="1:59" s="88" customFormat="1" x14ac:dyDescent="0.2">
      <c r="A1420" s="125"/>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6"/>
      <c r="AC1420" s="126"/>
      <c r="AD1420" s="126"/>
      <c r="AE1420" s="125"/>
      <c r="AF1420" s="125"/>
      <c r="AG1420" s="125"/>
      <c r="AH1420" s="125"/>
      <c r="AI1420" s="125"/>
      <c r="AJ1420" s="125"/>
      <c r="AK1420" s="125"/>
      <c r="AL1420" s="125"/>
      <c r="AM1420" s="125"/>
      <c r="AP1420" s="86"/>
      <c r="AQ1420" s="86"/>
      <c r="AR1420" s="86"/>
      <c r="AS1420" s="86"/>
      <c r="AT1420" s="86"/>
      <c r="AU1420" s="86"/>
      <c r="AV1420" s="86"/>
      <c r="AW1420" s="86"/>
      <c r="AX1420" s="86"/>
      <c r="AY1420" s="86"/>
      <c r="AZ1420" s="86"/>
      <c r="BA1420" s="86"/>
      <c r="BB1420" s="86"/>
      <c r="BC1420" s="86"/>
      <c r="BD1420" s="86"/>
      <c r="BE1420" s="86"/>
      <c r="BF1420" s="86"/>
      <c r="BG1420" s="86"/>
    </row>
    <row r="1421" spans="1:59" s="88" customFormat="1" x14ac:dyDescent="0.2">
      <c r="A1421" s="12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6"/>
      <c r="AC1421" s="126"/>
      <c r="AD1421" s="126"/>
      <c r="AE1421" s="125"/>
      <c r="AF1421" s="125"/>
      <c r="AG1421" s="125"/>
      <c r="AH1421" s="125"/>
      <c r="AI1421" s="125"/>
      <c r="AJ1421" s="125"/>
      <c r="AK1421" s="125"/>
      <c r="AL1421" s="125"/>
      <c r="AM1421" s="125"/>
      <c r="AP1421" s="86"/>
      <c r="AQ1421" s="86"/>
      <c r="AR1421" s="86"/>
      <c r="AS1421" s="86"/>
      <c r="AT1421" s="86"/>
      <c r="AU1421" s="86"/>
      <c r="AV1421" s="86"/>
      <c r="AW1421" s="86"/>
      <c r="AX1421" s="86"/>
      <c r="AY1421" s="86"/>
      <c r="AZ1421" s="86"/>
      <c r="BA1421" s="86"/>
      <c r="BB1421" s="86"/>
      <c r="BC1421" s="86"/>
      <c r="BD1421" s="86"/>
      <c r="BE1421" s="86"/>
      <c r="BF1421" s="86"/>
      <c r="BG1421" s="86"/>
    </row>
    <row r="1422" spans="1:59" s="88" customFormat="1" x14ac:dyDescent="0.2">
      <c r="A1422" s="125"/>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6"/>
      <c r="AC1422" s="126"/>
      <c r="AD1422" s="126"/>
      <c r="AE1422" s="125"/>
      <c r="AF1422" s="125"/>
      <c r="AG1422" s="125"/>
      <c r="AH1422" s="125"/>
      <c r="AI1422" s="125"/>
      <c r="AJ1422" s="125"/>
      <c r="AK1422" s="125"/>
      <c r="AL1422" s="125"/>
      <c r="AM1422" s="125"/>
      <c r="AP1422" s="86"/>
      <c r="AQ1422" s="86"/>
      <c r="AR1422" s="86"/>
      <c r="AS1422" s="86"/>
      <c r="AT1422" s="86"/>
      <c r="AU1422" s="86"/>
      <c r="AV1422" s="86"/>
      <c r="AW1422" s="86"/>
      <c r="AX1422" s="86"/>
      <c r="AY1422" s="86"/>
      <c r="AZ1422" s="86"/>
      <c r="BA1422" s="86"/>
      <c r="BB1422" s="86"/>
      <c r="BC1422" s="86"/>
      <c r="BD1422" s="86"/>
      <c r="BE1422" s="86"/>
      <c r="BF1422" s="86"/>
      <c r="BG1422" s="86"/>
    </row>
    <row r="1423" spans="1:59" s="88" customFormat="1" x14ac:dyDescent="0.2">
      <c r="A1423" s="125"/>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6"/>
      <c r="AC1423" s="126"/>
      <c r="AD1423" s="126"/>
      <c r="AE1423" s="125"/>
      <c r="AF1423" s="125"/>
      <c r="AG1423" s="125"/>
      <c r="AH1423" s="125"/>
      <c r="AI1423" s="125"/>
      <c r="AJ1423" s="125"/>
      <c r="AK1423" s="125"/>
      <c r="AL1423" s="125"/>
      <c r="AM1423" s="125"/>
      <c r="AP1423" s="86"/>
      <c r="AQ1423" s="86"/>
      <c r="AR1423" s="86"/>
      <c r="AS1423" s="86"/>
      <c r="AT1423" s="86"/>
      <c r="AU1423" s="86"/>
      <c r="AV1423" s="86"/>
      <c r="AW1423" s="86"/>
      <c r="AX1423" s="86"/>
      <c r="AY1423" s="86"/>
      <c r="AZ1423" s="86"/>
      <c r="BA1423" s="86"/>
      <c r="BB1423" s="86"/>
      <c r="BC1423" s="86"/>
      <c r="BD1423" s="86"/>
      <c r="BE1423" s="86"/>
      <c r="BF1423" s="86"/>
      <c r="BG1423" s="86"/>
    </row>
    <row r="1424" spans="1:59" s="88" customFormat="1" x14ac:dyDescent="0.2">
      <c r="A1424" s="125"/>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6"/>
      <c r="AC1424" s="126"/>
      <c r="AD1424" s="126"/>
      <c r="AE1424" s="125"/>
      <c r="AF1424" s="125"/>
      <c r="AG1424" s="125"/>
      <c r="AH1424" s="125"/>
      <c r="AI1424" s="125"/>
      <c r="AJ1424" s="125"/>
      <c r="AK1424" s="125"/>
      <c r="AL1424" s="125"/>
      <c r="AM1424" s="125"/>
      <c r="AP1424" s="86"/>
      <c r="AQ1424" s="86"/>
      <c r="AR1424" s="86"/>
      <c r="AS1424" s="86"/>
      <c r="AT1424" s="86"/>
      <c r="AU1424" s="86"/>
      <c r="AV1424" s="86"/>
      <c r="AW1424" s="86"/>
      <c r="AX1424" s="86"/>
      <c r="AY1424" s="86"/>
      <c r="AZ1424" s="86"/>
      <c r="BA1424" s="86"/>
      <c r="BB1424" s="86"/>
      <c r="BC1424" s="86"/>
      <c r="BD1424" s="86"/>
      <c r="BE1424" s="86"/>
      <c r="BF1424" s="86"/>
      <c r="BG1424" s="86"/>
    </row>
    <row r="1425" spans="1:59" s="88" customFormat="1" x14ac:dyDescent="0.2">
      <c r="A1425" s="125"/>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6"/>
      <c r="AC1425" s="126"/>
      <c r="AD1425" s="126"/>
      <c r="AE1425" s="125"/>
      <c r="AF1425" s="125"/>
      <c r="AG1425" s="125"/>
      <c r="AH1425" s="125"/>
      <c r="AI1425" s="125"/>
      <c r="AJ1425" s="125"/>
      <c r="AK1425" s="125"/>
      <c r="AL1425" s="125"/>
      <c r="AM1425" s="125"/>
      <c r="AP1425" s="86"/>
      <c r="AQ1425" s="86"/>
      <c r="AR1425" s="86"/>
      <c r="AS1425" s="86"/>
      <c r="AT1425" s="86"/>
      <c r="AU1425" s="86"/>
      <c r="AV1425" s="86"/>
      <c r="AW1425" s="86"/>
      <c r="AX1425" s="86"/>
      <c r="AY1425" s="86"/>
      <c r="AZ1425" s="86"/>
      <c r="BA1425" s="86"/>
      <c r="BB1425" s="86"/>
      <c r="BC1425" s="86"/>
      <c r="BD1425" s="86"/>
      <c r="BE1425" s="86"/>
      <c r="BF1425" s="86"/>
      <c r="BG1425" s="86"/>
    </row>
    <row r="1426" spans="1:59" s="88" customFormat="1" x14ac:dyDescent="0.2">
      <c r="A1426" s="125"/>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6"/>
      <c r="AC1426" s="126"/>
      <c r="AD1426" s="126"/>
      <c r="AE1426" s="125"/>
      <c r="AF1426" s="125"/>
      <c r="AG1426" s="125"/>
      <c r="AH1426" s="125"/>
      <c r="AI1426" s="125"/>
      <c r="AJ1426" s="125"/>
      <c r="AK1426" s="125"/>
      <c r="AL1426" s="125"/>
      <c r="AM1426" s="125"/>
      <c r="AP1426" s="86"/>
      <c r="AQ1426" s="86"/>
      <c r="AR1426" s="86"/>
      <c r="AS1426" s="86"/>
      <c r="AT1426" s="86"/>
      <c r="AU1426" s="86"/>
      <c r="AV1426" s="86"/>
      <c r="AW1426" s="86"/>
      <c r="AX1426" s="86"/>
      <c r="AY1426" s="86"/>
      <c r="AZ1426" s="86"/>
      <c r="BA1426" s="86"/>
      <c r="BB1426" s="86"/>
      <c r="BC1426" s="86"/>
      <c r="BD1426" s="86"/>
      <c r="BE1426" s="86"/>
      <c r="BF1426" s="86"/>
      <c r="BG1426" s="86"/>
    </row>
    <row r="1427" spans="1:59" s="88" customFormat="1" x14ac:dyDescent="0.2">
      <c r="A1427" s="12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6"/>
      <c r="AC1427" s="126"/>
      <c r="AD1427" s="126"/>
      <c r="AE1427" s="125"/>
      <c r="AF1427" s="125"/>
      <c r="AG1427" s="125"/>
      <c r="AH1427" s="125"/>
      <c r="AI1427" s="125"/>
      <c r="AJ1427" s="125"/>
      <c r="AK1427" s="125"/>
      <c r="AL1427" s="125"/>
      <c r="AM1427" s="125"/>
      <c r="AP1427" s="86"/>
      <c r="AQ1427" s="86"/>
      <c r="AR1427" s="86"/>
      <c r="AS1427" s="86"/>
      <c r="AT1427" s="86"/>
      <c r="AU1427" s="86"/>
      <c r="AV1427" s="86"/>
      <c r="AW1427" s="86"/>
      <c r="AX1427" s="86"/>
      <c r="AY1427" s="86"/>
      <c r="AZ1427" s="86"/>
      <c r="BA1427" s="86"/>
      <c r="BB1427" s="86"/>
      <c r="BC1427" s="86"/>
      <c r="BD1427" s="86"/>
      <c r="BE1427" s="86"/>
      <c r="BF1427" s="86"/>
      <c r="BG1427" s="86"/>
    </row>
    <row r="1428" spans="1:59" s="88" customFormat="1" x14ac:dyDescent="0.2">
      <c r="A1428" s="125"/>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6"/>
      <c r="AC1428" s="126"/>
      <c r="AD1428" s="126"/>
      <c r="AE1428" s="125"/>
      <c r="AF1428" s="125"/>
      <c r="AG1428" s="125"/>
      <c r="AH1428" s="125"/>
      <c r="AI1428" s="125"/>
      <c r="AJ1428" s="125"/>
      <c r="AK1428" s="125"/>
      <c r="AL1428" s="125"/>
      <c r="AM1428" s="125"/>
      <c r="AP1428" s="86"/>
      <c r="AQ1428" s="86"/>
      <c r="AR1428" s="86"/>
      <c r="AS1428" s="86"/>
      <c r="AT1428" s="86"/>
      <c r="AU1428" s="86"/>
      <c r="AV1428" s="86"/>
      <c r="AW1428" s="86"/>
      <c r="AX1428" s="86"/>
      <c r="AY1428" s="86"/>
      <c r="AZ1428" s="86"/>
      <c r="BA1428" s="86"/>
      <c r="BB1428" s="86"/>
      <c r="BC1428" s="86"/>
      <c r="BD1428" s="86"/>
      <c r="BE1428" s="86"/>
      <c r="BF1428" s="86"/>
      <c r="BG1428" s="86"/>
    </row>
    <row r="1429" spans="1:59" s="88" customFormat="1" x14ac:dyDescent="0.2">
      <c r="A1429" s="125"/>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6"/>
      <c r="AC1429" s="126"/>
      <c r="AD1429" s="126"/>
      <c r="AE1429" s="125"/>
      <c r="AF1429" s="125"/>
      <c r="AG1429" s="125"/>
      <c r="AH1429" s="125"/>
      <c r="AI1429" s="125"/>
      <c r="AJ1429" s="125"/>
      <c r="AK1429" s="125"/>
      <c r="AL1429" s="125"/>
      <c r="AM1429" s="125"/>
      <c r="AP1429" s="86"/>
      <c r="AQ1429" s="86"/>
      <c r="AR1429" s="86"/>
      <c r="AS1429" s="86"/>
      <c r="AT1429" s="86"/>
      <c r="AU1429" s="86"/>
      <c r="AV1429" s="86"/>
      <c r="AW1429" s="86"/>
      <c r="AX1429" s="86"/>
      <c r="AY1429" s="86"/>
      <c r="AZ1429" s="86"/>
      <c r="BA1429" s="86"/>
      <c r="BB1429" s="86"/>
      <c r="BC1429" s="86"/>
      <c r="BD1429" s="86"/>
      <c r="BE1429" s="86"/>
      <c r="BF1429" s="86"/>
      <c r="BG1429" s="86"/>
    </row>
    <row r="1430" spans="1:59" s="88" customFormat="1" x14ac:dyDescent="0.2">
      <c r="A1430" s="125"/>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6"/>
      <c r="AC1430" s="126"/>
      <c r="AD1430" s="126"/>
      <c r="AE1430" s="125"/>
      <c r="AF1430" s="125"/>
      <c r="AG1430" s="125"/>
      <c r="AH1430" s="125"/>
      <c r="AI1430" s="125"/>
      <c r="AJ1430" s="125"/>
      <c r="AK1430" s="125"/>
      <c r="AL1430" s="125"/>
      <c r="AM1430" s="125"/>
      <c r="AP1430" s="86"/>
      <c r="AQ1430" s="86"/>
      <c r="AR1430" s="86"/>
      <c r="AS1430" s="86"/>
      <c r="AT1430" s="86"/>
      <c r="AU1430" s="86"/>
      <c r="AV1430" s="86"/>
      <c r="AW1430" s="86"/>
      <c r="AX1430" s="86"/>
      <c r="AY1430" s="86"/>
      <c r="AZ1430" s="86"/>
      <c r="BA1430" s="86"/>
      <c r="BB1430" s="86"/>
      <c r="BC1430" s="86"/>
      <c r="BD1430" s="86"/>
      <c r="BE1430" s="86"/>
      <c r="BF1430" s="86"/>
      <c r="BG1430" s="86"/>
    </row>
    <row r="1431" spans="1:59" s="88" customFormat="1" x14ac:dyDescent="0.2">
      <c r="A1431" s="12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6"/>
      <c r="AC1431" s="126"/>
      <c r="AD1431" s="126"/>
      <c r="AE1431" s="125"/>
      <c r="AF1431" s="125"/>
      <c r="AG1431" s="125"/>
      <c r="AH1431" s="125"/>
      <c r="AI1431" s="125"/>
      <c r="AJ1431" s="125"/>
      <c r="AK1431" s="125"/>
      <c r="AL1431" s="125"/>
      <c r="AM1431" s="125"/>
      <c r="AP1431" s="86"/>
      <c r="AQ1431" s="86"/>
      <c r="AR1431" s="86"/>
      <c r="AS1431" s="86"/>
      <c r="AT1431" s="86"/>
      <c r="AU1431" s="86"/>
      <c r="AV1431" s="86"/>
      <c r="AW1431" s="86"/>
      <c r="AX1431" s="86"/>
      <c r="AY1431" s="86"/>
      <c r="AZ1431" s="86"/>
      <c r="BA1431" s="86"/>
      <c r="BB1431" s="86"/>
      <c r="BC1431" s="86"/>
      <c r="BD1431" s="86"/>
      <c r="BE1431" s="86"/>
      <c r="BF1431" s="86"/>
      <c r="BG1431" s="86"/>
    </row>
    <row r="1432" spans="1:59" s="88" customFormat="1" x14ac:dyDescent="0.2">
      <c r="A1432" s="125"/>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6"/>
      <c r="AC1432" s="126"/>
      <c r="AD1432" s="126"/>
      <c r="AE1432" s="125"/>
      <c r="AF1432" s="125"/>
      <c r="AG1432" s="125"/>
      <c r="AH1432" s="125"/>
      <c r="AI1432" s="125"/>
      <c r="AJ1432" s="125"/>
      <c r="AK1432" s="125"/>
      <c r="AL1432" s="125"/>
      <c r="AM1432" s="125"/>
      <c r="AP1432" s="86"/>
      <c r="AQ1432" s="86"/>
      <c r="AR1432" s="86"/>
      <c r="AS1432" s="86"/>
      <c r="AT1432" s="86"/>
      <c r="AU1432" s="86"/>
      <c r="AV1432" s="86"/>
      <c r="AW1432" s="86"/>
      <c r="AX1432" s="86"/>
      <c r="AY1432" s="86"/>
      <c r="AZ1432" s="86"/>
      <c r="BA1432" s="86"/>
      <c r="BB1432" s="86"/>
      <c r="BC1432" s="86"/>
      <c r="BD1432" s="86"/>
      <c r="BE1432" s="86"/>
      <c r="BF1432" s="86"/>
      <c r="BG1432" s="86"/>
    </row>
    <row r="1433" spans="1:59" s="88" customFormat="1" x14ac:dyDescent="0.2">
      <c r="A1433" s="12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6"/>
      <c r="AC1433" s="126"/>
      <c r="AD1433" s="126"/>
      <c r="AE1433" s="125"/>
      <c r="AF1433" s="125"/>
      <c r="AG1433" s="125"/>
      <c r="AH1433" s="125"/>
      <c r="AI1433" s="125"/>
      <c r="AJ1433" s="125"/>
      <c r="AK1433" s="125"/>
      <c r="AL1433" s="125"/>
      <c r="AM1433" s="125"/>
      <c r="AP1433" s="86"/>
      <c r="AQ1433" s="86"/>
      <c r="AR1433" s="86"/>
      <c r="AS1433" s="86"/>
      <c r="AT1433" s="86"/>
      <c r="AU1433" s="86"/>
      <c r="AV1433" s="86"/>
      <c r="AW1433" s="86"/>
      <c r="AX1433" s="86"/>
      <c r="AY1433" s="86"/>
      <c r="AZ1433" s="86"/>
      <c r="BA1433" s="86"/>
      <c r="BB1433" s="86"/>
      <c r="BC1433" s="86"/>
      <c r="BD1433" s="86"/>
      <c r="BE1433" s="86"/>
      <c r="BF1433" s="86"/>
      <c r="BG1433" s="86"/>
    </row>
    <row r="1434" spans="1:59" s="88" customFormat="1" x14ac:dyDescent="0.2">
      <c r="A1434" s="125"/>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6"/>
      <c r="AC1434" s="126"/>
      <c r="AD1434" s="126"/>
      <c r="AE1434" s="125"/>
      <c r="AF1434" s="125"/>
      <c r="AG1434" s="125"/>
      <c r="AH1434" s="125"/>
      <c r="AI1434" s="125"/>
      <c r="AJ1434" s="125"/>
      <c r="AK1434" s="125"/>
      <c r="AL1434" s="125"/>
      <c r="AM1434" s="125"/>
      <c r="AP1434" s="86"/>
      <c r="AQ1434" s="86"/>
      <c r="AR1434" s="86"/>
      <c r="AS1434" s="86"/>
      <c r="AT1434" s="86"/>
      <c r="AU1434" s="86"/>
      <c r="AV1434" s="86"/>
      <c r="AW1434" s="86"/>
      <c r="AX1434" s="86"/>
      <c r="AY1434" s="86"/>
      <c r="AZ1434" s="86"/>
      <c r="BA1434" s="86"/>
      <c r="BB1434" s="86"/>
      <c r="BC1434" s="86"/>
      <c r="BD1434" s="86"/>
      <c r="BE1434" s="86"/>
      <c r="BF1434" s="86"/>
      <c r="BG1434" s="86"/>
    </row>
    <row r="1435" spans="1:59" s="88" customFormat="1" x14ac:dyDescent="0.2">
      <c r="A1435" s="12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6"/>
      <c r="AC1435" s="126"/>
      <c r="AD1435" s="126"/>
      <c r="AE1435" s="125"/>
      <c r="AF1435" s="125"/>
      <c r="AG1435" s="125"/>
      <c r="AH1435" s="125"/>
      <c r="AI1435" s="125"/>
      <c r="AJ1435" s="125"/>
      <c r="AK1435" s="125"/>
      <c r="AL1435" s="125"/>
      <c r="AM1435" s="125"/>
      <c r="AP1435" s="86"/>
      <c r="AQ1435" s="86"/>
      <c r="AR1435" s="86"/>
      <c r="AS1435" s="86"/>
      <c r="AT1435" s="86"/>
      <c r="AU1435" s="86"/>
      <c r="AV1435" s="86"/>
      <c r="AW1435" s="86"/>
      <c r="AX1435" s="86"/>
      <c r="AY1435" s="86"/>
      <c r="AZ1435" s="86"/>
      <c r="BA1435" s="86"/>
      <c r="BB1435" s="86"/>
      <c r="BC1435" s="86"/>
      <c r="BD1435" s="86"/>
      <c r="BE1435" s="86"/>
      <c r="BF1435" s="86"/>
      <c r="BG1435" s="86"/>
    </row>
    <row r="1436" spans="1:59" s="88" customFormat="1" x14ac:dyDescent="0.2">
      <c r="A1436" s="125"/>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6"/>
      <c r="AC1436" s="126"/>
      <c r="AD1436" s="126"/>
      <c r="AE1436" s="125"/>
      <c r="AF1436" s="125"/>
      <c r="AG1436" s="125"/>
      <c r="AH1436" s="125"/>
      <c r="AI1436" s="125"/>
      <c r="AJ1436" s="125"/>
      <c r="AK1436" s="125"/>
      <c r="AL1436" s="125"/>
      <c r="AM1436" s="125"/>
      <c r="AP1436" s="86"/>
      <c r="AQ1436" s="86"/>
      <c r="AR1436" s="86"/>
      <c r="AS1436" s="86"/>
      <c r="AT1436" s="86"/>
      <c r="AU1436" s="86"/>
      <c r="AV1436" s="86"/>
      <c r="AW1436" s="86"/>
      <c r="AX1436" s="86"/>
      <c r="AY1436" s="86"/>
      <c r="AZ1436" s="86"/>
      <c r="BA1436" s="86"/>
      <c r="BB1436" s="86"/>
      <c r="BC1436" s="86"/>
      <c r="BD1436" s="86"/>
      <c r="BE1436" s="86"/>
      <c r="BF1436" s="86"/>
      <c r="BG1436" s="86"/>
    </row>
    <row r="1437" spans="1:59" s="88" customFormat="1" x14ac:dyDescent="0.2">
      <c r="A1437" s="125"/>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6"/>
      <c r="AC1437" s="126"/>
      <c r="AD1437" s="126"/>
      <c r="AE1437" s="125"/>
      <c r="AF1437" s="125"/>
      <c r="AG1437" s="125"/>
      <c r="AH1437" s="125"/>
      <c r="AI1437" s="125"/>
      <c r="AJ1437" s="125"/>
      <c r="AK1437" s="125"/>
      <c r="AL1437" s="125"/>
      <c r="AM1437" s="125"/>
      <c r="AP1437" s="86"/>
      <c r="AQ1437" s="86"/>
      <c r="AR1437" s="86"/>
      <c r="AS1437" s="86"/>
      <c r="AT1437" s="86"/>
      <c r="AU1437" s="86"/>
      <c r="AV1437" s="86"/>
      <c r="AW1437" s="86"/>
      <c r="AX1437" s="86"/>
      <c r="AY1437" s="86"/>
      <c r="AZ1437" s="86"/>
      <c r="BA1437" s="86"/>
      <c r="BB1437" s="86"/>
      <c r="BC1437" s="86"/>
      <c r="BD1437" s="86"/>
      <c r="BE1437" s="86"/>
      <c r="BF1437" s="86"/>
      <c r="BG1437" s="86"/>
    </row>
    <row r="1438" spans="1:59" s="88" customFormat="1" x14ac:dyDescent="0.2">
      <c r="A1438" s="125"/>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6"/>
      <c r="AC1438" s="126"/>
      <c r="AD1438" s="126"/>
      <c r="AE1438" s="125"/>
      <c r="AF1438" s="125"/>
      <c r="AG1438" s="125"/>
      <c r="AH1438" s="125"/>
      <c r="AI1438" s="125"/>
      <c r="AJ1438" s="125"/>
      <c r="AK1438" s="125"/>
      <c r="AL1438" s="125"/>
      <c r="AM1438" s="125"/>
      <c r="AP1438" s="86"/>
      <c r="AQ1438" s="86"/>
      <c r="AR1438" s="86"/>
      <c r="AS1438" s="86"/>
      <c r="AT1438" s="86"/>
      <c r="AU1438" s="86"/>
      <c r="AV1438" s="86"/>
      <c r="AW1438" s="86"/>
      <c r="AX1438" s="86"/>
      <c r="AY1438" s="86"/>
      <c r="AZ1438" s="86"/>
      <c r="BA1438" s="86"/>
      <c r="BB1438" s="86"/>
      <c r="BC1438" s="86"/>
      <c r="BD1438" s="86"/>
      <c r="BE1438" s="86"/>
      <c r="BF1438" s="86"/>
      <c r="BG1438" s="86"/>
    </row>
    <row r="1439" spans="1:59" s="88" customFormat="1" x14ac:dyDescent="0.2">
      <c r="A1439" s="12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6"/>
      <c r="AC1439" s="126"/>
      <c r="AD1439" s="126"/>
      <c r="AE1439" s="125"/>
      <c r="AF1439" s="125"/>
      <c r="AG1439" s="125"/>
      <c r="AH1439" s="125"/>
      <c r="AI1439" s="125"/>
      <c r="AJ1439" s="125"/>
      <c r="AK1439" s="125"/>
      <c r="AL1439" s="125"/>
      <c r="AM1439" s="125"/>
      <c r="AP1439" s="86"/>
      <c r="AQ1439" s="86"/>
      <c r="AR1439" s="86"/>
      <c r="AS1439" s="86"/>
      <c r="AT1439" s="86"/>
      <c r="AU1439" s="86"/>
      <c r="AV1439" s="86"/>
      <c r="AW1439" s="86"/>
      <c r="AX1439" s="86"/>
      <c r="AY1439" s="86"/>
      <c r="AZ1439" s="86"/>
      <c r="BA1439" s="86"/>
      <c r="BB1439" s="86"/>
      <c r="BC1439" s="86"/>
      <c r="BD1439" s="86"/>
      <c r="BE1439" s="86"/>
      <c r="BF1439" s="86"/>
      <c r="BG1439" s="86"/>
    </row>
    <row r="1440" spans="1:59" s="88" customFormat="1" x14ac:dyDescent="0.2">
      <c r="A1440" s="125"/>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6"/>
      <c r="AC1440" s="126"/>
      <c r="AD1440" s="126"/>
      <c r="AE1440" s="125"/>
      <c r="AF1440" s="125"/>
      <c r="AG1440" s="125"/>
      <c r="AH1440" s="125"/>
      <c r="AI1440" s="125"/>
      <c r="AJ1440" s="125"/>
      <c r="AK1440" s="125"/>
      <c r="AL1440" s="125"/>
      <c r="AM1440" s="125"/>
      <c r="AP1440" s="86"/>
      <c r="AQ1440" s="86"/>
      <c r="AR1440" s="86"/>
      <c r="AS1440" s="86"/>
      <c r="AT1440" s="86"/>
      <c r="AU1440" s="86"/>
      <c r="AV1440" s="86"/>
      <c r="AW1440" s="86"/>
      <c r="AX1440" s="86"/>
      <c r="AY1440" s="86"/>
      <c r="AZ1440" s="86"/>
      <c r="BA1440" s="86"/>
      <c r="BB1440" s="86"/>
      <c r="BC1440" s="86"/>
      <c r="BD1440" s="86"/>
      <c r="BE1440" s="86"/>
      <c r="BF1440" s="86"/>
      <c r="BG1440" s="86"/>
    </row>
    <row r="1441" spans="1:59" s="88" customFormat="1" x14ac:dyDescent="0.2">
      <c r="A1441" s="12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6"/>
      <c r="AC1441" s="126"/>
      <c r="AD1441" s="126"/>
      <c r="AE1441" s="125"/>
      <c r="AF1441" s="125"/>
      <c r="AG1441" s="125"/>
      <c r="AH1441" s="125"/>
      <c r="AI1441" s="125"/>
      <c r="AJ1441" s="125"/>
      <c r="AK1441" s="125"/>
      <c r="AL1441" s="125"/>
      <c r="AM1441" s="125"/>
      <c r="AP1441" s="86"/>
      <c r="AQ1441" s="86"/>
      <c r="AR1441" s="86"/>
      <c r="AS1441" s="86"/>
      <c r="AT1441" s="86"/>
      <c r="AU1441" s="86"/>
      <c r="AV1441" s="86"/>
      <c r="AW1441" s="86"/>
      <c r="AX1441" s="86"/>
      <c r="AY1441" s="86"/>
      <c r="AZ1441" s="86"/>
      <c r="BA1441" s="86"/>
      <c r="BB1441" s="86"/>
      <c r="BC1441" s="86"/>
      <c r="BD1441" s="86"/>
      <c r="BE1441" s="86"/>
      <c r="BF1441" s="86"/>
      <c r="BG1441" s="86"/>
    </row>
    <row r="1442" spans="1:59" s="88" customFormat="1" x14ac:dyDescent="0.2">
      <c r="A1442" s="125"/>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6"/>
      <c r="AC1442" s="126"/>
      <c r="AD1442" s="126"/>
      <c r="AE1442" s="125"/>
      <c r="AF1442" s="125"/>
      <c r="AG1442" s="125"/>
      <c r="AH1442" s="125"/>
      <c r="AI1442" s="125"/>
      <c r="AJ1442" s="125"/>
      <c r="AK1442" s="125"/>
      <c r="AL1442" s="125"/>
      <c r="AM1442" s="125"/>
      <c r="AP1442" s="86"/>
      <c r="AQ1442" s="86"/>
      <c r="AR1442" s="86"/>
      <c r="AS1442" s="86"/>
      <c r="AT1442" s="86"/>
      <c r="AU1442" s="86"/>
      <c r="AV1442" s="86"/>
      <c r="AW1442" s="86"/>
      <c r="AX1442" s="86"/>
      <c r="AY1442" s="86"/>
      <c r="AZ1442" s="86"/>
      <c r="BA1442" s="86"/>
      <c r="BB1442" s="86"/>
      <c r="BC1442" s="86"/>
      <c r="BD1442" s="86"/>
      <c r="BE1442" s="86"/>
      <c r="BF1442" s="86"/>
      <c r="BG1442" s="86"/>
    </row>
    <row r="1443" spans="1:59" s="88" customFormat="1" x14ac:dyDescent="0.2">
      <c r="A1443" s="125"/>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6"/>
      <c r="AC1443" s="126"/>
      <c r="AD1443" s="126"/>
      <c r="AE1443" s="125"/>
      <c r="AF1443" s="125"/>
      <c r="AG1443" s="125"/>
      <c r="AH1443" s="125"/>
      <c r="AI1443" s="125"/>
      <c r="AJ1443" s="125"/>
      <c r="AK1443" s="125"/>
      <c r="AL1443" s="125"/>
      <c r="AM1443" s="125"/>
      <c r="AP1443" s="86"/>
      <c r="AQ1443" s="86"/>
      <c r="AR1443" s="86"/>
      <c r="AS1443" s="86"/>
      <c r="AT1443" s="86"/>
      <c r="AU1443" s="86"/>
      <c r="AV1443" s="86"/>
      <c r="AW1443" s="86"/>
      <c r="AX1443" s="86"/>
      <c r="AY1443" s="86"/>
      <c r="AZ1443" s="86"/>
      <c r="BA1443" s="86"/>
      <c r="BB1443" s="86"/>
      <c r="BC1443" s="86"/>
      <c r="BD1443" s="86"/>
      <c r="BE1443" s="86"/>
      <c r="BF1443" s="86"/>
      <c r="BG1443" s="86"/>
    </row>
    <row r="1444" spans="1:59" s="88" customFormat="1" x14ac:dyDescent="0.2">
      <c r="A1444" s="125"/>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6"/>
      <c r="AC1444" s="126"/>
      <c r="AD1444" s="126"/>
      <c r="AE1444" s="125"/>
      <c r="AF1444" s="125"/>
      <c r="AG1444" s="125"/>
      <c r="AH1444" s="125"/>
      <c r="AI1444" s="125"/>
      <c r="AJ1444" s="125"/>
      <c r="AK1444" s="125"/>
      <c r="AL1444" s="125"/>
      <c r="AM1444" s="125"/>
      <c r="AP1444" s="86"/>
      <c r="AQ1444" s="86"/>
      <c r="AR1444" s="86"/>
      <c r="AS1444" s="86"/>
      <c r="AT1444" s="86"/>
      <c r="AU1444" s="86"/>
      <c r="AV1444" s="86"/>
      <c r="AW1444" s="86"/>
      <c r="AX1444" s="86"/>
      <c r="AY1444" s="86"/>
      <c r="AZ1444" s="86"/>
      <c r="BA1444" s="86"/>
      <c r="BB1444" s="86"/>
      <c r="BC1444" s="86"/>
      <c r="BD1444" s="86"/>
      <c r="BE1444" s="86"/>
      <c r="BF1444" s="86"/>
      <c r="BG1444" s="86"/>
    </row>
    <row r="1445" spans="1:59" s="88" customFormat="1" x14ac:dyDescent="0.2">
      <c r="A1445" s="125"/>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6"/>
      <c r="AC1445" s="126"/>
      <c r="AD1445" s="126"/>
      <c r="AE1445" s="125"/>
      <c r="AF1445" s="125"/>
      <c r="AG1445" s="125"/>
      <c r="AH1445" s="125"/>
      <c r="AI1445" s="125"/>
      <c r="AJ1445" s="125"/>
      <c r="AK1445" s="125"/>
      <c r="AL1445" s="125"/>
      <c r="AM1445" s="125"/>
      <c r="AP1445" s="86"/>
      <c r="AQ1445" s="86"/>
      <c r="AR1445" s="86"/>
      <c r="AS1445" s="86"/>
      <c r="AT1445" s="86"/>
      <c r="AU1445" s="86"/>
      <c r="AV1445" s="86"/>
      <c r="AW1445" s="86"/>
      <c r="AX1445" s="86"/>
      <c r="AY1445" s="86"/>
      <c r="AZ1445" s="86"/>
      <c r="BA1445" s="86"/>
      <c r="BB1445" s="86"/>
      <c r="BC1445" s="86"/>
      <c r="BD1445" s="86"/>
      <c r="BE1445" s="86"/>
      <c r="BF1445" s="86"/>
      <c r="BG1445" s="86"/>
    </row>
    <row r="1446" spans="1:59" s="88" customFormat="1" x14ac:dyDescent="0.2">
      <c r="A1446" s="125"/>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6"/>
      <c r="AC1446" s="126"/>
      <c r="AD1446" s="126"/>
      <c r="AE1446" s="125"/>
      <c r="AF1446" s="125"/>
      <c r="AG1446" s="125"/>
      <c r="AH1446" s="125"/>
      <c r="AI1446" s="125"/>
      <c r="AJ1446" s="125"/>
      <c r="AK1446" s="125"/>
      <c r="AL1446" s="125"/>
      <c r="AM1446" s="125"/>
      <c r="AP1446" s="86"/>
      <c r="AQ1446" s="86"/>
      <c r="AR1446" s="86"/>
      <c r="AS1446" s="86"/>
      <c r="AT1446" s="86"/>
      <c r="AU1446" s="86"/>
      <c r="AV1446" s="86"/>
      <c r="AW1446" s="86"/>
      <c r="AX1446" s="86"/>
      <c r="AY1446" s="86"/>
      <c r="AZ1446" s="86"/>
      <c r="BA1446" s="86"/>
      <c r="BB1446" s="86"/>
      <c r="BC1446" s="86"/>
      <c r="BD1446" s="86"/>
      <c r="BE1446" s="86"/>
      <c r="BF1446" s="86"/>
      <c r="BG1446" s="86"/>
    </row>
    <row r="1447" spans="1:59" s="88" customFormat="1" x14ac:dyDescent="0.2">
      <c r="A1447" s="12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6"/>
      <c r="AC1447" s="126"/>
      <c r="AD1447" s="126"/>
      <c r="AE1447" s="125"/>
      <c r="AF1447" s="125"/>
      <c r="AG1447" s="125"/>
      <c r="AH1447" s="125"/>
      <c r="AI1447" s="125"/>
      <c r="AJ1447" s="125"/>
      <c r="AK1447" s="125"/>
      <c r="AL1447" s="125"/>
      <c r="AM1447" s="125"/>
      <c r="AP1447" s="86"/>
      <c r="AQ1447" s="86"/>
      <c r="AR1447" s="86"/>
      <c r="AS1447" s="86"/>
      <c r="AT1447" s="86"/>
      <c r="AU1447" s="86"/>
      <c r="AV1447" s="86"/>
      <c r="AW1447" s="86"/>
      <c r="AX1447" s="86"/>
      <c r="AY1447" s="86"/>
      <c r="AZ1447" s="86"/>
      <c r="BA1447" s="86"/>
      <c r="BB1447" s="86"/>
      <c r="BC1447" s="86"/>
      <c r="BD1447" s="86"/>
      <c r="BE1447" s="86"/>
      <c r="BF1447" s="86"/>
      <c r="BG1447" s="86"/>
    </row>
    <row r="1448" spans="1:59" s="88" customFormat="1" x14ac:dyDescent="0.2">
      <c r="A1448" s="125"/>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6"/>
      <c r="AC1448" s="126"/>
      <c r="AD1448" s="126"/>
      <c r="AE1448" s="125"/>
      <c r="AF1448" s="125"/>
      <c r="AG1448" s="125"/>
      <c r="AH1448" s="125"/>
      <c r="AI1448" s="125"/>
      <c r="AJ1448" s="125"/>
      <c r="AK1448" s="125"/>
      <c r="AL1448" s="125"/>
      <c r="AM1448" s="125"/>
      <c r="AP1448" s="86"/>
      <c r="AQ1448" s="86"/>
      <c r="AR1448" s="86"/>
      <c r="AS1448" s="86"/>
      <c r="AT1448" s="86"/>
      <c r="AU1448" s="86"/>
      <c r="AV1448" s="86"/>
      <c r="AW1448" s="86"/>
      <c r="AX1448" s="86"/>
      <c r="AY1448" s="86"/>
      <c r="AZ1448" s="86"/>
      <c r="BA1448" s="86"/>
      <c r="BB1448" s="86"/>
      <c r="BC1448" s="86"/>
      <c r="BD1448" s="86"/>
      <c r="BE1448" s="86"/>
      <c r="BF1448" s="86"/>
      <c r="BG1448" s="86"/>
    </row>
    <row r="1449" spans="1:59" s="88" customFormat="1" x14ac:dyDescent="0.2">
      <c r="A1449" s="125"/>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6"/>
      <c r="AC1449" s="126"/>
      <c r="AD1449" s="126"/>
      <c r="AE1449" s="125"/>
      <c r="AF1449" s="125"/>
      <c r="AG1449" s="125"/>
      <c r="AH1449" s="125"/>
      <c r="AI1449" s="125"/>
      <c r="AJ1449" s="125"/>
      <c r="AK1449" s="125"/>
      <c r="AL1449" s="125"/>
      <c r="AM1449" s="125"/>
      <c r="AP1449" s="86"/>
      <c r="AQ1449" s="86"/>
      <c r="AR1449" s="86"/>
      <c r="AS1449" s="86"/>
      <c r="AT1449" s="86"/>
      <c r="AU1449" s="86"/>
      <c r="AV1449" s="86"/>
      <c r="AW1449" s="86"/>
      <c r="AX1449" s="86"/>
      <c r="AY1449" s="86"/>
      <c r="AZ1449" s="86"/>
      <c r="BA1449" s="86"/>
      <c r="BB1449" s="86"/>
      <c r="BC1449" s="86"/>
      <c r="BD1449" s="86"/>
      <c r="BE1449" s="86"/>
      <c r="BF1449" s="86"/>
      <c r="BG1449" s="86"/>
    </row>
    <row r="1450" spans="1:59" s="88" customFormat="1" x14ac:dyDescent="0.2">
      <c r="A1450" s="125"/>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6"/>
      <c r="AC1450" s="126"/>
      <c r="AD1450" s="126"/>
      <c r="AE1450" s="125"/>
      <c r="AF1450" s="125"/>
      <c r="AG1450" s="125"/>
      <c r="AH1450" s="125"/>
      <c r="AI1450" s="125"/>
      <c r="AJ1450" s="125"/>
      <c r="AK1450" s="125"/>
      <c r="AL1450" s="125"/>
      <c r="AM1450" s="125"/>
      <c r="AP1450" s="86"/>
      <c r="AQ1450" s="86"/>
      <c r="AR1450" s="86"/>
      <c r="AS1450" s="86"/>
      <c r="AT1450" s="86"/>
      <c r="AU1450" s="86"/>
      <c r="AV1450" s="86"/>
      <c r="AW1450" s="86"/>
      <c r="AX1450" s="86"/>
      <c r="AY1450" s="86"/>
      <c r="AZ1450" s="86"/>
      <c r="BA1450" s="86"/>
      <c r="BB1450" s="86"/>
      <c r="BC1450" s="86"/>
      <c r="BD1450" s="86"/>
      <c r="BE1450" s="86"/>
      <c r="BF1450" s="86"/>
      <c r="BG1450" s="86"/>
    </row>
    <row r="1451" spans="1:59" s="88" customFormat="1" x14ac:dyDescent="0.2">
      <c r="A1451" s="12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6"/>
      <c r="AC1451" s="126"/>
      <c r="AD1451" s="126"/>
      <c r="AE1451" s="125"/>
      <c r="AF1451" s="125"/>
      <c r="AG1451" s="125"/>
      <c r="AH1451" s="125"/>
      <c r="AI1451" s="125"/>
      <c r="AJ1451" s="125"/>
      <c r="AK1451" s="125"/>
      <c r="AL1451" s="125"/>
      <c r="AM1451" s="125"/>
      <c r="AP1451" s="86"/>
      <c r="AQ1451" s="86"/>
      <c r="AR1451" s="86"/>
      <c r="AS1451" s="86"/>
      <c r="AT1451" s="86"/>
      <c r="AU1451" s="86"/>
      <c r="AV1451" s="86"/>
      <c r="AW1451" s="86"/>
      <c r="AX1451" s="86"/>
      <c r="AY1451" s="86"/>
      <c r="AZ1451" s="86"/>
      <c r="BA1451" s="86"/>
      <c r="BB1451" s="86"/>
      <c r="BC1451" s="86"/>
      <c r="BD1451" s="86"/>
      <c r="BE1451" s="86"/>
      <c r="BF1451" s="86"/>
      <c r="BG1451" s="86"/>
    </row>
    <row r="1452" spans="1:59" s="88" customFormat="1" x14ac:dyDescent="0.2">
      <c r="A1452" s="125"/>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6"/>
      <c r="AC1452" s="126"/>
      <c r="AD1452" s="126"/>
      <c r="AE1452" s="125"/>
      <c r="AF1452" s="125"/>
      <c r="AG1452" s="125"/>
      <c r="AH1452" s="125"/>
      <c r="AI1452" s="125"/>
      <c r="AJ1452" s="125"/>
      <c r="AK1452" s="125"/>
      <c r="AL1452" s="125"/>
      <c r="AM1452" s="125"/>
      <c r="AP1452" s="86"/>
      <c r="AQ1452" s="86"/>
      <c r="AR1452" s="86"/>
      <c r="AS1452" s="86"/>
      <c r="AT1452" s="86"/>
      <c r="AU1452" s="86"/>
      <c r="AV1452" s="86"/>
      <c r="AW1452" s="86"/>
      <c r="AX1452" s="86"/>
      <c r="AY1452" s="86"/>
      <c r="AZ1452" s="86"/>
      <c r="BA1452" s="86"/>
      <c r="BB1452" s="86"/>
      <c r="BC1452" s="86"/>
      <c r="BD1452" s="86"/>
      <c r="BE1452" s="86"/>
      <c r="BF1452" s="86"/>
      <c r="BG1452" s="86"/>
    </row>
    <row r="1453" spans="1:59" s="88" customFormat="1" x14ac:dyDescent="0.2">
      <c r="A1453" s="125"/>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6"/>
      <c r="AC1453" s="126"/>
      <c r="AD1453" s="126"/>
      <c r="AE1453" s="125"/>
      <c r="AF1453" s="125"/>
      <c r="AG1453" s="125"/>
      <c r="AH1453" s="125"/>
      <c r="AI1453" s="125"/>
      <c r="AJ1453" s="125"/>
      <c r="AK1453" s="125"/>
      <c r="AL1453" s="125"/>
      <c r="AM1453" s="125"/>
      <c r="AP1453" s="86"/>
      <c r="AQ1453" s="86"/>
      <c r="AR1453" s="86"/>
      <c r="AS1453" s="86"/>
      <c r="AT1453" s="86"/>
      <c r="AU1453" s="86"/>
      <c r="AV1453" s="86"/>
      <c r="AW1453" s="86"/>
      <c r="AX1453" s="86"/>
      <c r="AY1453" s="86"/>
      <c r="AZ1453" s="86"/>
      <c r="BA1453" s="86"/>
      <c r="BB1453" s="86"/>
      <c r="BC1453" s="86"/>
      <c r="BD1453" s="86"/>
      <c r="BE1453" s="86"/>
      <c r="BF1453" s="86"/>
      <c r="BG1453" s="86"/>
    </row>
    <row r="1454" spans="1:59" s="88" customFormat="1" x14ac:dyDescent="0.2">
      <c r="A1454" s="125"/>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6"/>
      <c r="AC1454" s="126"/>
      <c r="AD1454" s="126"/>
      <c r="AE1454" s="125"/>
      <c r="AF1454" s="125"/>
      <c r="AG1454" s="125"/>
      <c r="AH1454" s="125"/>
      <c r="AI1454" s="125"/>
      <c r="AJ1454" s="125"/>
      <c r="AK1454" s="125"/>
      <c r="AL1454" s="125"/>
      <c r="AM1454" s="125"/>
      <c r="AP1454" s="86"/>
      <c r="AQ1454" s="86"/>
      <c r="AR1454" s="86"/>
      <c r="AS1454" s="86"/>
      <c r="AT1454" s="86"/>
      <c r="AU1454" s="86"/>
      <c r="AV1454" s="86"/>
      <c r="AW1454" s="86"/>
      <c r="AX1454" s="86"/>
      <c r="AY1454" s="86"/>
      <c r="AZ1454" s="86"/>
      <c r="BA1454" s="86"/>
      <c r="BB1454" s="86"/>
      <c r="BC1454" s="86"/>
      <c r="BD1454" s="86"/>
      <c r="BE1454" s="86"/>
      <c r="BF1454" s="86"/>
      <c r="BG1454" s="86"/>
    </row>
    <row r="1455" spans="1:59" s="88" customFormat="1" x14ac:dyDescent="0.2">
      <c r="A1455" s="12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6"/>
      <c r="AC1455" s="126"/>
      <c r="AD1455" s="126"/>
      <c r="AE1455" s="125"/>
      <c r="AF1455" s="125"/>
      <c r="AG1455" s="125"/>
      <c r="AH1455" s="125"/>
      <c r="AI1455" s="125"/>
      <c r="AJ1455" s="125"/>
      <c r="AK1455" s="125"/>
      <c r="AL1455" s="125"/>
      <c r="AM1455" s="125"/>
      <c r="AP1455" s="86"/>
      <c r="AQ1455" s="86"/>
      <c r="AR1455" s="86"/>
      <c r="AS1455" s="86"/>
      <c r="AT1455" s="86"/>
      <c r="AU1455" s="86"/>
      <c r="AV1455" s="86"/>
      <c r="AW1455" s="86"/>
      <c r="AX1455" s="86"/>
      <c r="AY1455" s="86"/>
      <c r="AZ1455" s="86"/>
      <c r="BA1455" s="86"/>
      <c r="BB1455" s="86"/>
      <c r="BC1455" s="86"/>
      <c r="BD1455" s="86"/>
      <c r="BE1455" s="86"/>
      <c r="BF1455" s="86"/>
      <c r="BG1455" s="86"/>
    </row>
    <row r="1456" spans="1:59" s="88" customFormat="1" x14ac:dyDescent="0.2">
      <c r="A1456" s="125"/>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6"/>
      <c r="AC1456" s="126"/>
      <c r="AD1456" s="126"/>
      <c r="AE1456" s="125"/>
      <c r="AF1456" s="125"/>
      <c r="AG1456" s="125"/>
      <c r="AH1456" s="125"/>
      <c r="AI1456" s="125"/>
      <c r="AJ1456" s="125"/>
      <c r="AK1456" s="125"/>
      <c r="AL1456" s="125"/>
      <c r="AM1456" s="125"/>
      <c r="AP1456" s="86"/>
      <c r="AQ1456" s="86"/>
      <c r="AR1456" s="86"/>
      <c r="AS1456" s="86"/>
      <c r="AT1456" s="86"/>
      <c r="AU1456" s="86"/>
      <c r="AV1456" s="86"/>
      <c r="AW1456" s="86"/>
      <c r="AX1456" s="86"/>
      <c r="AY1456" s="86"/>
      <c r="AZ1456" s="86"/>
      <c r="BA1456" s="86"/>
      <c r="BB1456" s="86"/>
      <c r="BC1456" s="86"/>
      <c r="BD1456" s="86"/>
      <c r="BE1456" s="86"/>
      <c r="BF1456" s="86"/>
      <c r="BG1456" s="86"/>
    </row>
    <row r="1457" spans="1:59" s="88" customFormat="1" x14ac:dyDescent="0.2">
      <c r="A1457" s="125"/>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6"/>
      <c r="AC1457" s="126"/>
      <c r="AD1457" s="126"/>
      <c r="AE1457" s="125"/>
      <c r="AF1457" s="125"/>
      <c r="AG1457" s="125"/>
      <c r="AH1457" s="125"/>
      <c r="AI1457" s="125"/>
      <c r="AJ1457" s="125"/>
      <c r="AK1457" s="125"/>
      <c r="AL1457" s="125"/>
      <c r="AM1457" s="125"/>
      <c r="AP1457" s="86"/>
      <c r="AQ1457" s="86"/>
      <c r="AR1457" s="86"/>
      <c r="AS1457" s="86"/>
      <c r="AT1457" s="86"/>
      <c r="AU1457" s="86"/>
      <c r="AV1457" s="86"/>
      <c r="AW1457" s="86"/>
      <c r="AX1457" s="86"/>
      <c r="AY1457" s="86"/>
      <c r="AZ1457" s="86"/>
      <c r="BA1457" s="86"/>
      <c r="BB1457" s="86"/>
      <c r="BC1457" s="86"/>
      <c r="BD1457" s="86"/>
      <c r="BE1457" s="86"/>
      <c r="BF1457" s="86"/>
      <c r="BG1457" s="86"/>
    </row>
    <row r="1458" spans="1:59" s="88" customFormat="1" x14ac:dyDescent="0.2">
      <c r="A1458" s="125"/>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6"/>
      <c r="AC1458" s="126"/>
      <c r="AD1458" s="126"/>
      <c r="AE1458" s="125"/>
      <c r="AF1458" s="125"/>
      <c r="AG1458" s="125"/>
      <c r="AH1458" s="125"/>
      <c r="AI1458" s="125"/>
      <c r="AJ1458" s="125"/>
      <c r="AK1458" s="125"/>
      <c r="AL1458" s="125"/>
      <c r="AM1458" s="125"/>
      <c r="AP1458" s="86"/>
      <c r="AQ1458" s="86"/>
      <c r="AR1458" s="86"/>
      <c r="AS1458" s="86"/>
      <c r="AT1458" s="86"/>
      <c r="AU1458" s="86"/>
      <c r="AV1458" s="86"/>
      <c r="AW1458" s="86"/>
      <c r="AX1458" s="86"/>
      <c r="AY1458" s="86"/>
      <c r="AZ1458" s="86"/>
      <c r="BA1458" s="86"/>
      <c r="BB1458" s="86"/>
      <c r="BC1458" s="86"/>
      <c r="BD1458" s="86"/>
      <c r="BE1458" s="86"/>
      <c r="BF1458" s="86"/>
      <c r="BG1458" s="86"/>
    </row>
    <row r="1459" spans="1:59" s="88" customFormat="1" x14ac:dyDescent="0.2">
      <c r="A1459" s="12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6"/>
      <c r="AC1459" s="126"/>
      <c r="AD1459" s="126"/>
      <c r="AE1459" s="125"/>
      <c r="AF1459" s="125"/>
      <c r="AG1459" s="125"/>
      <c r="AH1459" s="125"/>
      <c r="AI1459" s="125"/>
      <c r="AJ1459" s="125"/>
      <c r="AK1459" s="125"/>
      <c r="AL1459" s="125"/>
      <c r="AM1459" s="125"/>
      <c r="AP1459" s="86"/>
      <c r="AQ1459" s="86"/>
      <c r="AR1459" s="86"/>
      <c r="AS1459" s="86"/>
      <c r="AT1459" s="86"/>
      <c r="AU1459" s="86"/>
      <c r="AV1459" s="86"/>
      <c r="AW1459" s="86"/>
      <c r="AX1459" s="86"/>
      <c r="AY1459" s="86"/>
      <c r="AZ1459" s="86"/>
      <c r="BA1459" s="86"/>
      <c r="BB1459" s="86"/>
      <c r="BC1459" s="86"/>
      <c r="BD1459" s="86"/>
      <c r="BE1459" s="86"/>
      <c r="BF1459" s="86"/>
      <c r="BG1459" s="86"/>
    </row>
    <row r="1460" spans="1:59" s="88" customFormat="1" x14ac:dyDescent="0.2">
      <c r="A1460" s="125"/>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6"/>
      <c r="AC1460" s="126"/>
      <c r="AD1460" s="126"/>
      <c r="AE1460" s="125"/>
      <c r="AF1460" s="125"/>
      <c r="AG1460" s="125"/>
      <c r="AH1460" s="125"/>
      <c r="AI1460" s="125"/>
      <c r="AJ1460" s="125"/>
      <c r="AK1460" s="125"/>
      <c r="AL1460" s="125"/>
      <c r="AM1460" s="125"/>
      <c r="AP1460" s="86"/>
      <c r="AQ1460" s="86"/>
      <c r="AR1460" s="86"/>
      <c r="AS1460" s="86"/>
      <c r="AT1460" s="86"/>
      <c r="AU1460" s="86"/>
      <c r="AV1460" s="86"/>
      <c r="AW1460" s="86"/>
      <c r="AX1460" s="86"/>
      <c r="AY1460" s="86"/>
      <c r="AZ1460" s="86"/>
      <c r="BA1460" s="86"/>
      <c r="BB1460" s="86"/>
      <c r="BC1460" s="86"/>
      <c r="BD1460" s="86"/>
      <c r="BE1460" s="86"/>
      <c r="BF1460" s="86"/>
      <c r="BG1460" s="86"/>
    </row>
    <row r="1461" spans="1:59" s="88" customFormat="1" x14ac:dyDescent="0.2">
      <c r="A1461" s="125"/>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6"/>
      <c r="AC1461" s="126"/>
      <c r="AD1461" s="126"/>
      <c r="AE1461" s="125"/>
      <c r="AF1461" s="125"/>
      <c r="AG1461" s="125"/>
      <c r="AH1461" s="125"/>
      <c r="AI1461" s="125"/>
      <c r="AJ1461" s="125"/>
      <c r="AK1461" s="125"/>
      <c r="AL1461" s="125"/>
      <c r="AM1461" s="125"/>
      <c r="AP1461" s="86"/>
      <c r="AQ1461" s="86"/>
      <c r="AR1461" s="86"/>
      <c r="AS1461" s="86"/>
      <c r="AT1461" s="86"/>
      <c r="AU1461" s="86"/>
      <c r="AV1461" s="86"/>
      <c r="AW1461" s="86"/>
      <c r="AX1461" s="86"/>
      <c r="AY1461" s="86"/>
      <c r="AZ1461" s="86"/>
      <c r="BA1461" s="86"/>
      <c r="BB1461" s="86"/>
      <c r="BC1461" s="86"/>
      <c r="BD1461" s="86"/>
      <c r="BE1461" s="86"/>
      <c r="BF1461" s="86"/>
      <c r="BG1461" s="86"/>
    </row>
    <row r="1462" spans="1:59" s="88" customFormat="1" x14ac:dyDescent="0.2">
      <c r="A1462" s="125"/>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6"/>
      <c r="AC1462" s="126"/>
      <c r="AD1462" s="126"/>
      <c r="AE1462" s="125"/>
      <c r="AF1462" s="125"/>
      <c r="AG1462" s="125"/>
      <c r="AH1462" s="125"/>
      <c r="AI1462" s="125"/>
      <c r="AJ1462" s="125"/>
      <c r="AK1462" s="125"/>
      <c r="AL1462" s="125"/>
      <c r="AM1462" s="125"/>
      <c r="AP1462" s="86"/>
      <c r="AQ1462" s="86"/>
      <c r="AR1462" s="86"/>
      <c r="AS1462" s="86"/>
      <c r="AT1462" s="86"/>
      <c r="AU1462" s="86"/>
      <c r="AV1462" s="86"/>
      <c r="AW1462" s="86"/>
      <c r="AX1462" s="86"/>
      <c r="AY1462" s="86"/>
      <c r="AZ1462" s="86"/>
      <c r="BA1462" s="86"/>
      <c r="BB1462" s="86"/>
      <c r="BC1462" s="86"/>
      <c r="BD1462" s="86"/>
      <c r="BE1462" s="86"/>
      <c r="BF1462" s="86"/>
      <c r="BG1462" s="86"/>
    </row>
    <row r="1463" spans="1:59" s="88" customFormat="1" x14ac:dyDescent="0.2">
      <c r="A1463" s="12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6"/>
      <c r="AC1463" s="126"/>
      <c r="AD1463" s="126"/>
      <c r="AE1463" s="125"/>
      <c r="AF1463" s="125"/>
      <c r="AG1463" s="125"/>
      <c r="AH1463" s="125"/>
      <c r="AI1463" s="125"/>
      <c r="AJ1463" s="125"/>
      <c r="AK1463" s="125"/>
      <c r="AL1463" s="125"/>
      <c r="AM1463" s="125"/>
      <c r="AP1463" s="86"/>
      <c r="AQ1463" s="86"/>
      <c r="AR1463" s="86"/>
      <c r="AS1463" s="86"/>
      <c r="AT1463" s="86"/>
      <c r="AU1463" s="86"/>
      <c r="AV1463" s="86"/>
      <c r="AW1463" s="86"/>
      <c r="AX1463" s="86"/>
      <c r="AY1463" s="86"/>
      <c r="AZ1463" s="86"/>
      <c r="BA1463" s="86"/>
      <c r="BB1463" s="86"/>
      <c r="BC1463" s="86"/>
      <c r="BD1463" s="86"/>
      <c r="BE1463" s="86"/>
      <c r="BF1463" s="86"/>
      <c r="BG1463" s="86"/>
    </row>
    <row r="1464" spans="1:59" s="88" customFormat="1" x14ac:dyDescent="0.2">
      <c r="A1464" s="125"/>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6"/>
      <c r="AC1464" s="126"/>
      <c r="AD1464" s="126"/>
      <c r="AE1464" s="125"/>
      <c r="AF1464" s="125"/>
      <c r="AG1464" s="125"/>
      <c r="AH1464" s="125"/>
      <c r="AI1464" s="125"/>
      <c r="AJ1464" s="125"/>
      <c r="AK1464" s="125"/>
      <c r="AL1464" s="125"/>
      <c r="AM1464" s="125"/>
      <c r="AP1464" s="86"/>
      <c r="AQ1464" s="86"/>
      <c r="AR1464" s="86"/>
      <c r="AS1464" s="86"/>
      <c r="AT1464" s="86"/>
      <c r="AU1464" s="86"/>
      <c r="AV1464" s="86"/>
      <c r="AW1464" s="86"/>
      <c r="AX1464" s="86"/>
      <c r="AY1464" s="86"/>
      <c r="AZ1464" s="86"/>
      <c r="BA1464" s="86"/>
      <c r="BB1464" s="86"/>
      <c r="BC1464" s="86"/>
      <c r="BD1464" s="86"/>
      <c r="BE1464" s="86"/>
      <c r="BF1464" s="86"/>
      <c r="BG1464" s="86"/>
    </row>
    <row r="1465" spans="1:59" s="88" customFormat="1" x14ac:dyDescent="0.2">
      <c r="A1465" s="125"/>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6"/>
      <c r="AC1465" s="126"/>
      <c r="AD1465" s="126"/>
      <c r="AE1465" s="125"/>
      <c r="AF1465" s="125"/>
      <c r="AG1465" s="125"/>
      <c r="AH1465" s="125"/>
      <c r="AI1465" s="125"/>
      <c r="AJ1465" s="125"/>
      <c r="AK1465" s="125"/>
      <c r="AL1465" s="125"/>
      <c r="AM1465" s="125"/>
      <c r="AP1465" s="86"/>
      <c r="AQ1465" s="86"/>
      <c r="AR1465" s="86"/>
      <c r="AS1465" s="86"/>
      <c r="AT1465" s="86"/>
      <c r="AU1465" s="86"/>
      <c r="AV1465" s="86"/>
      <c r="AW1465" s="86"/>
      <c r="AX1465" s="86"/>
      <c r="AY1465" s="86"/>
      <c r="AZ1465" s="86"/>
      <c r="BA1465" s="86"/>
      <c r="BB1465" s="86"/>
      <c r="BC1465" s="86"/>
      <c r="BD1465" s="86"/>
      <c r="BE1465" s="86"/>
      <c r="BF1465" s="86"/>
      <c r="BG1465" s="86"/>
    </row>
    <row r="1466" spans="1:59" s="88" customFormat="1" x14ac:dyDescent="0.2">
      <c r="A1466" s="125"/>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6"/>
      <c r="AC1466" s="126"/>
      <c r="AD1466" s="126"/>
      <c r="AE1466" s="125"/>
      <c r="AF1466" s="125"/>
      <c r="AG1466" s="125"/>
      <c r="AH1466" s="125"/>
      <c r="AI1466" s="125"/>
      <c r="AJ1466" s="125"/>
      <c r="AK1466" s="125"/>
      <c r="AL1466" s="125"/>
      <c r="AM1466" s="125"/>
      <c r="AP1466" s="86"/>
      <c r="AQ1466" s="86"/>
      <c r="AR1466" s="86"/>
      <c r="AS1466" s="86"/>
      <c r="AT1466" s="86"/>
      <c r="AU1466" s="86"/>
      <c r="AV1466" s="86"/>
      <c r="AW1466" s="86"/>
      <c r="AX1466" s="86"/>
      <c r="AY1466" s="86"/>
      <c r="AZ1466" s="86"/>
      <c r="BA1466" s="86"/>
      <c r="BB1466" s="86"/>
      <c r="BC1466" s="86"/>
      <c r="BD1466" s="86"/>
      <c r="BE1466" s="86"/>
      <c r="BF1466" s="86"/>
      <c r="BG1466" s="86"/>
    </row>
    <row r="1467" spans="1:59" s="88" customFormat="1" x14ac:dyDescent="0.2">
      <c r="A1467" s="12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6"/>
      <c r="AC1467" s="126"/>
      <c r="AD1467" s="126"/>
      <c r="AE1467" s="125"/>
      <c r="AF1467" s="125"/>
      <c r="AG1467" s="125"/>
      <c r="AH1467" s="125"/>
      <c r="AI1467" s="125"/>
      <c r="AJ1467" s="125"/>
      <c r="AK1467" s="125"/>
      <c r="AL1467" s="125"/>
      <c r="AM1467" s="125"/>
      <c r="AP1467" s="86"/>
      <c r="AQ1467" s="86"/>
      <c r="AR1467" s="86"/>
      <c r="AS1467" s="86"/>
      <c r="AT1467" s="86"/>
      <c r="AU1467" s="86"/>
      <c r="AV1467" s="86"/>
      <c r="AW1467" s="86"/>
      <c r="AX1467" s="86"/>
      <c r="AY1467" s="86"/>
      <c r="AZ1467" s="86"/>
      <c r="BA1467" s="86"/>
      <c r="BB1467" s="86"/>
      <c r="BC1467" s="86"/>
      <c r="BD1467" s="86"/>
      <c r="BE1467" s="86"/>
      <c r="BF1467" s="86"/>
      <c r="BG1467" s="86"/>
    </row>
    <row r="1468" spans="1:59" s="88" customFormat="1" x14ac:dyDescent="0.2">
      <c r="A1468" s="125"/>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6"/>
      <c r="AC1468" s="126"/>
      <c r="AD1468" s="126"/>
      <c r="AE1468" s="125"/>
      <c r="AF1468" s="125"/>
      <c r="AG1468" s="125"/>
      <c r="AH1468" s="125"/>
      <c r="AI1468" s="125"/>
      <c r="AJ1468" s="125"/>
      <c r="AK1468" s="125"/>
      <c r="AL1468" s="125"/>
      <c r="AM1468" s="125"/>
      <c r="AP1468" s="86"/>
      <c r="AQ1468" s="86"/>
      <c r="AR1468" s="86"/>
      <c r="AS1468" s="86"/>
      <c r="AT1468" s="86"/>
      <c r="AU1468" s="86"/>
      <c r="AV1468" s="86"/>
      <c r="AW1468" s="86"/>
      <c r="AX1468" s="86"/>
      <c r="AY1468" s="86"/>
      <c r="AZ1468" s="86"/>
      <c r="BA1468" s="86"/>
      <c r="BB1468" s="86"/>
      <c r="BC1468" s="86"/>
      <c r="BD1468" s="86"/>
      <c r="BE1468" s="86"/>
      <c r="BF1468" s="86"/>
      <c r="BG1468" s="86"/>
    </row>
    <row r="1469" spans="1:59" s="88" customFormat="1" x14ac:dyDescent="0.2">
      <c r="A1469" s="125"/>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6"/>
      <c r="AC1469" s="126"/>
      <c r="AD1469" s="126"/>
      <c r="AE1469" s="125"/>
      <c r="AF1469" s="125"/>
      <c r="AG1469" s="125"/>
      <c r="AH1469" s="125"/>
      <c r="AI1469" s="125"/>
      <c r="AJ1469" s="125"/>
      <c r="AK1469" s="125"/>
      <c r="AL1469" s="125"/>
      <c r="AM1469" s="125"/>
      <c r="AP1469" s="86"/>
      <c r="AQ1469" s="86"/>
      <c r="AR1469" s="86"/>
      <c r="AS1469" s="86"/>
      <c r="AT1469" s="86"/>
      <c r="AU1469" s="86"/>
      <c r="AV1469" s="86"/>
      <c r="AW1469" s="86"/>
      <c r="AX1469" s="86"/>
      <c r="AY1469" s="86"/>
      <c r="AZ1469" s="86"/>
      <c r="BA1469" s="86"/>
      <c r="BB1469" s="86"/>
      <c r="BC1469" s="86"/>
      <c r="BD1469" s="86"/>
      <c r="BE1469" s="86"/>
      <c r="BF1469" s="86"/>
      <c r="BG1469" s="86"/>
    </row>
    <row r="1470" spans="1:59" s="88" customFormat="1" x14ac:dyDescent="0.2">
      <c r="A1470" s="125"/>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6"/>
      <c r="AC1470" s="126"/>
      <c r="AD1470" s="126"/>
      <c r="AE1470" s="125"/>
      <c r="AF1470" s="125"/>
      <c r="AG1470" s="125"/>
      <c r="AH1470" s="125"/>
      <c r="AI1470" s="125"/>
      <c r="AJ1470" s="125"/>
      <c r="AK1470" s="125"/>
      <c r="AL1470" s="125"/>
      <c r="AM1470" s="125"/>
      <c r="AP1470" s="86"/>
      <c r="AQ1470" s="86"/>
      <c r="AR1470" s="86"/>
      <c r="AS1470" s="86"/>
      <c r="AT1470" s="86"/>
      <c r="AU1470" s="86"/>
      <c r="AV1470" s="86"/>
      <c r="AW1470" s="86"/>
      <c r="AX1470" s="86"/>
      <c r="AY1470" s="86"/>
      <c r="AZ1470" s="86"/>
      <c r="BA1470" s="86"/>
      <c r="BB1470" s="86"/>
      <c r="BC1470" s="86"/>
      <c r="BD1470" s="86"/>
      <c r="BE1470" s="86"/>
      <c r="BF1470" s="86"/>
      <c r="BG1470" s="86"/>
    </row>
    <row r="1471" spans="1:59" s="88" customFormat="1" x14ac:dyDescent="0.2">
      <c r="A1471" s="125"/>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6"/>
      <c r="AC1471" s="126"/>
      <c r="AD1471" s="126"/>
      <c r="AE1471" s="125"/>
      <c r="AF1471" s="125"/>
      <c r="AG1471" s="125"/>
      <c r="AH1471" s="125"/>
      <c r="AI1471" s="125"/>
      <c r="AJ1471" s="125"/>
      <c r="AK1471" s="125"/>
      <c r="AL1471" s="125"/>
      <c r="AM1471" s="125"/>
      <c r="AP1471" s="86"/>
      <c r="AQ1471" s="86"/>
      <c r="AR1471" s="86"/>
      <c r="AS1471" s="86"/>
      <c r="AT1471" s="86"/>
      <c r="AU1471" s="86"/>
      <c r="AV1471" s="86"/>
      <c r="AW1471" s="86"/>
      <c r="AX1471" s="86"/>
      <c r="AY1471" s="86"/>
      <c r="AZ1471" s="86"/>
      <c r="BA1471" s="86"/>
      <c r="BB1471" s="86"/>
      <c r="BC1471" s="86"/>
      <c r="BD1471" s="86"/>
      <c r="BE1471" s="86"/>
      <c r="BF1471" s="86"/>
      <c r="BG1471" s="86"/>
    </row>
    <row r="1472" spans="1:59" s="88" customFormat="1" x14ac:dyDescent="0.2">
      <c r="A1472" s="125"/>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6"/>
      <c r="AC1472" s="126"/>
      <c r="AD1472" s="126"/>
      <c r="AE1472" s="125"/>
      <c r="AF1472" s="125"/>
      <c r="AG1472" s="125"/>
      <c r="AH1472" s="125"/>
      <c r="AI1472" s="125"/>
      <c r="AJ1472" s="125"/>
      <c r="AK1472" s="125"/>
      <c r="AL1472" s="125"/>
      <c r="AM1472" s="125"/>
      <c r="AP1472" s="86"/>
      <c r="AQ1472" s="86"/>
      <c r="AR1472" s="86"/>
      <c r="AS1472" s="86"/>
      <c r="AT1472" s="86"/>
      <c r="AU1472" s="86"/>
      <c r="AV1472" s="86"/>
      <c r="AW1472" s="86"/>
      <c r="AX1472" s="86"/>
      <c r="AY1472" s="86"/>
      <c r="AZ1472" s="86"/>
      <c r="BA1472" s="86"/>
      <c r="BB1472" s="86"/>
      <c r="BC1472" s="86"/>
      <c r="BD1472" s="86"/>
      <c r="BE1472" s="86"/>
      <c r="BF1472" s="86"/>
      <c r="BG1472" s="86"/>
    </row>
    <row r="1473" spans="1:59" s="88" customFormat="1" x14ac:dyDescent="0.2">
      <c r="A1473" s="125"/>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6"/>
      <c r="AC1473" s="126"/>
      <c r="AD1473" s="126"/>
      <c r="AE1473" s="125"/>
      <c r="AF1473" s="125"/>
      <c r="AG1473" s="125"/>
      <c r="AH1473" s="125"/>
      <c r="AI1473" s="125"/>
      <c r="AJ1473" s="125"/>
      <c r="AK1473" s="125"/>
      <c r="AL1473" s="125"/>
      <c r="AM1473" s="125"/>
      <c r="AP1473" s="86"/>
      <c r="AQ1473" s="86"/>
      <c r="AR1473" s="86"/>
      <c r="AS1473" s="86"/>
      <c r="AT1473" s="86"/>
      <c r="AU1473" s="86"/>
      <c r="AV1473" s="86"/>
      <c r="AW1473" s="86"/>
      <c r="AX1473" s="86"/>
      <c r="AY1473" s="86"/>
      <c r="AZ1473" s="86"/>
      <c r="BA1473" s="86"/>
      <c r="BB1473" s="86"/>
      <c r="BC1473" s="86"/>
      <c r="BD1473" s="86"/>
      <c r="BE1473" s="86"/>
      <c r="BF1473" s="86"/>
      <c r="BG1473" s="86"/>
    </row>
    <row r="1474" spans="1:59" s="88" customFormat="1" x14ac:dyDescent="0.2">
      <c r="A1474" s="125"/>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6"/>
      <c r="AC1474" s="126"/>
      <c r="AD1474" s="126"/>
      <c r="AE1474" s="125"/>
      <c r="AF1474" s="125"/>
      <c r="AG1474" s="125"/>
      <c r="AH1474" s="125"/>
      <c r="AI1474" s="125"/>
      <c r="AJ1474" s="125"/>
      <c r="AK1474" s="125"/>
      <c r="AL1474" s="125"/>
      <c r="AM1474" s="125"/>
      <c r="AP1474" s="86"/>
      <c r="AQ1474" s="86"/>
      <c r="AR1474" s="86"/>
      <c r="AS1474" s="86"/>
      <c r="AT1474" s="86"/>
      <c r="AU1474" s="86"/>
      <c r="AV1474" s="86"/>
      <c r="AW1474" s="86"/>
      <c r="AX1474" s="86"/>
      <c r="AY1474" s="86"/>
      <c r="AZ1474" s="86"/>
      <c r="BA1474" s="86"/>
      <c r="BB1474" s="86"/>
      <c r="BC1474" s="86"/>
      <c r="BD1474" s="86"/>
      <c r="BE1474" s="86"/>
      <c r="BF1474" s="86"/>
      <c r="BG1474" s="86"/>
    </row>
    <row r="1475" spans="1:59" s="88" customFormat="1" x14ac:dyDescent="0.2">
      <c r="A1475" s="125"/>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6"/>
      <c r="AC1475" s="126"/>
      <c r="AD1475" s="126"/>
      <c r="AE1475" s="125"/>
      <c r="AF1475" s="125"/>
      <c r="AG1475" s="125"/>
      <c r="AH1475" s="125"/>
      <c r="AI1475" s="125"/>
      <c r="AJ1475" s="125"/>
      <c r="AK1475" s="125"/>
      <c r="AL1475" s="125"/>
      <c r="AM1475" s="125"/>
      <c r="AP1475" s="86"/>
      <c r="AQ1475" s="86"/>
      <c r="AR1475" s="86"/>
      <c r="AS1475" s="86"/>
      <c r="AT1475" s="86"/>
      <c r="AU1475" s="86"/>
      <c r="AV1475" s="86"/>
      <c r="AW1475" s="86"/>
      <c r="AX1475" s="86"/>
      <c r="AY1475" s="86"/>
      <c r="AZ1475" s="86"/>
      <c r="BA1475" s="86"/>
      <c r="BB1475" s="86"/>
      <c r="BC1475" s="86"/>
      <c r="BD1475" s="86"/>
      <c r="BE1475" s="86"/>
      <c r="BF1475" s="86"/>
      <c r="BG1475" s="86"/>
    </row>
    <row r="1476" spans="1:59" s="88" customFormat="1" x14ac:dyDescent="0.2">
      <c r="A1476" s="125"/>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6"/>
      <c r="AC1476" s="126"/>
      <c r="AD1476" s="126"/>
      <c r="AE1476" s="125"/>
      <c r="AF1476" s="125"/>
      <c r="AG1476" s="125"/>
      <c r="AH1476" s="125"/>
      <c r="AI1476" s="125"/>
      <c r="AJ1476" s="125"/>
      <c r="AK1476" s="125"/>
      <c r="AL1476" s="125"/>
      <c r="AM1476" s="125"/>
      <c r="AP1476" s="86"/>
      <c r="AQ1476" s="86"/>
      <c r="AR1476" s="86"/>
      <c r="AS1476" s="86"/>
      <c r="AT1476" s="86"/>
      <c r="AU1476" s="86"/>
      <c r="AV1476" s="86"/>
      <c r="AW1476" s="86"/>
      <c r="AX1476" s="86"/>
      <c r="AY1476" s="86"/>
      <c r="AZ1476" s="86"/>
      <c r="BA1476" s="86"/>
      <c r="BB1476" s="86"/>
      <c r="BC1476" s="86"/>
      <c r="BD1476" s="86"/>
      <c r="BE1476" s="86"/>
      <c r="BF1476" s="86"/>
      <c r="BG1476" s="86"/>
    </row>
    <row r="1477" spans="1:59" s="88" customFormat="1" x14ac:dyDescent="0.2">
      <c r="A1477" s="125"/>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6"/>
      <c r="AC1477" s="126"/>
      <c r="AD1477" s="126"/>
      <c r="AE1477" s="125"/>
      <c r="AF1477" s="125"/>
      <c r="AG1477" s="125"/>
      <c r="AH1477" s="125"/>
      <c r="AI1477" s="125"/>
      <c r="AJ1477" s="125"/>
      <c r="AK1477" s="125"/>
      <c r="AL1477" s="125"/>
      <c r="AM1477" s="125"/>
      <c r="AP1477" s="86"/>
      <c r="AQ1477" s="86"/>
      <c r="AR1477" s="86"/>
      <c r="AS1477" s="86"/>
      <c r="AT1477" s="86"/>
      <c r="AU1477" s="86"/>
      <c r="AV1477" s="86"/>
      <c r="AW1477" s="86"/>
      <c r="AX1477" s="86"/>
      <c r="AY1477" s="86"/>
      <c r="AZ1477" s="86"/>
      <c r="BA1477" s="86"/>
      <c r="BB1477" s="86"/>
      <c r="BC1477" s="86"/>
      <c r="BD1477" s="86"/>
      <c r="BE1477" s="86"/>
      <c r="BF1477" s="86"/>
      <c r="BG1477" s="86"/>
    </row>
    <row r="1478" spans="1:59" s="88" customFormat="1" x14ac:dyDescent="0.2">
      <c r="A1478" s="125"/>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6"/>
      <c r="AC1478" s="126"/>
      <c r="AD1478" s="126"/>
      <c r="AE1478" s="125"/>
      <c r="AF1478" s="125"/>
      <c r="AG1478" s="125"/>
      <c r="AH1478" s="125"/>
      <c r="AI1478" s="125"/>
      <c r="AJ1478" s="125"/>
      <c r="AK1478" s="125"/>
      <c r="AL1478" s="125"/>
      <c r="AM1478" s="125"/>
      <c r="AP1478" s="86"/>
      <c r="AQ1478" s="86"/>
      <c r="AR1478" s="86"/>
      <c r="AS1478" s="86"/>
      <c r="AT1478" s="86"/>
      <c r="AU1478" s="86"/>
      <c r="AV1478" s="86"/>
      <c r="AW1478" s="86"/>
      <c r="AX1478" s="86"/>
      <c r="AY1478" s="86"/>
      <c r="AZ1478" s="86"/>
      <c r="BA1478" s="86"/>
      <c r="BB1478" s="86"/>
      <c r="BC1478" s="86"/>
      <c r="BD1478" s="86"/>
      <c r="BE1478" s="86"/>
      <c r="BF1478" s="86"/>
      <c r="BG1478" s="86"/>
    </row>
    <row r="1479" spans="1:59" s="88" customFormat="1" x14ac:dyDescent="0.2">
      <c r="A1479" s="125"/>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6"/>
      <c r="AC1479" s="126"/>
      <c r="AD1479" s="126"/>
      <c r="AE1479" s="125"/>
      <c r="AF1479" s="125"/>
      <c r="AG1479" s="125"/>
      <c r="AH1479" s="125"/>
      <c r="AI1479" s="125"/>
      <c r="AJ1479" s="125"/>
      <c r="AK1479" s="125"/>
      <c r="AL1479" s="125"/>
      <c r="AM1479" s="125"/>
      <c r="AP1479" s="86"/>
      <c r="AQ1479" s="86"/>
      <c r="AR1479" s="86"/>
      <c r="AS1479" s="86"/>
      <c r="AT1479" s="86"/>
      <c r="AU1479" s="86"/>
      <c r="AV1479" s="86"/>
      <c r="AW1479" s="86"/>
      <c r="AX1479" s="86"/>
      <c r="AY1479" s="86"/>
      <c r="AZ1479" s="86"/>
      <c r="BA1479" s="86"/>
      <c r="BB1479" s="86"/>
      <c r="BC1479" s="86"/>
      <c r="BD1479" s="86"/>
      <c r="BE1479" s="86"/>
      <c r="BF1479" s="86"/>
      <c r="BG1479" s="86"/>
    </row>
    <row r="1480" spans="1:59" s="88" customFormat="1" x14ac:dyDescent="0.2">
      <c r="A1480" s="125"/>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6"/>
      <c r="AC1480" s="126"/>
      <c r="AD1480" s="126"/>
      <c r="AE1480" s="125"/>
      <c r="AF1480" s="125"/>
      <c r="AG1480" s="125"/>
      <c r="AH1480" s="125"/>
      <c r="AI1480" s="125"/>
      <c r="AJ1480" s="125"/>
      <c r="AK1480" s="125"/>
      <c r="AL1480" s="125"/>
      <c r="AM1480" s="125"/>
      <c r="AP1480" s="86"/>
      <c r="AQ1480" s="86"/>
      <c r="AR1480" s="86"/>
      <c r="AS1480" s="86"/>
      <c r="AT1480" s="86"/>
      <c r="AU1480" s="86"/>
      <c r="AV1480" s="86"/>
      <c r="AW1480" s="86"/>
      <c r="AX1480" s="86"/>
      <c r="AY1480" s="86"/>
      <c r="AZ1480" s="86"/>
      <c r="BA1480" s="86"/>
      <c r="BB1480" s="86"/>
      <c r="BC1480" s="86"/>
      <c r="BD1480" s="86"/>
      <c r="BE1480" s="86"/>
      <c r="BF1480" s="86"/>
      <c r="BG1480" s="86"/>
    </row>
    <row r="1481" spans="1:59" s="88" customFormat="1" x14ac:dyDescent="0.2">
      <c r="A1481" s="125"/>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6"/>
      <c r="AC1481" s="126"/>
      <c r="AD1481" s="126"/>
      <c r="AE1481" s="125"/>
      <c r="AF1481" s="125"/>
      <c r="AG1481" s="125"/>
      <c r="AH1481" s="125"/>
      <c r="AI1481" s="125"/>
      <c r="AJ1481" s="125"/>
      <c r="AK1481" s="125"/>
      <c r="AL1481" s="125"/>
      <c r="AM1481" s="125"/>
      <c r="AP1481" s="86"/>
      <c r="AQ1481" s="86"/>
      <c r="AR1481" s="86"/>
      <c r="AS1481" s="86"/>
      <c r="AT1481" s="86"/>
      <c r="AU1481" s="86"/>
      <c r="AV1481" s="86"/>
      <c r="AW1481" s="86"/>
      <c r="AX1481" s="86"/>
      <c r="AY1481" s="86"/>
      <c r="AZ1481" s="86"/>
      <c r="BA1481" s="86"/>
      <c r="BB1481" s="86"/>
      <c r="BC1481" s="86"/>
      <c r="BD1481" s="86"/>
      <c r="BE1481" s="86"/>
      <c r="BF1481" s="86"/>
      <c r="BG1481" s="86"/>
    </row>
    <row r="1482" spans="1:59" s="88" customFormat="1" x14ac:dyDescent="0.2">
      <c r="A1482" s="125"/>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6"/>
      <c r="AC1482" s="126"/>
      <c r="AD1482" s="126"/>
      <c r="AE1482" s="125"/>
      <c r="AF1482" s="125"/>
      <c r="AG1482" s="125"/>
      <c r="AH1482" s="125"/>
      <c r="AI1482" s="125"/>
      <c r="AJ1482" s="125"/>
      <c r="AK1482" s="125"/>
      <c r="AL1482" s="125"/>
      <c r="AM1482" s="125"/>
      <c r="AP1482" s="86"/>
      <c r="AQ1482" s="86"/>
      <c r="AR1482" s="86"/>
      <c r="AS1482" s="86"/>
      <c r="AT1482" s="86"/>
      <c r="AU1482" s="86"/>
      <c r="AV1482" s="86"/>
      <c r="AW1482" s="86"/>
      <c r="AX1482" s="86"/>
      <c r="AY1482" s="86"/>
      <c r="AZ1482" s="86"/>
      <c r="BA1482" s="86"/>
      <c r="BB1482" s="86"/>
      <c r="BC1482" s="86"/>
      <c r="BD1482" s="86"/>
      <c r="BE1482" s="86"/>
      <c r="BF1482" s="86"/>
      <c r="BG1482" s="86"/>
    </row>
    <row r="1483" spans="1:59" s="88" customFormat="1" x14ac:dyDescent="0.2">
      <c r="A1483" s="125"/>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6"/>
      <c r="AC1483" s="126"/>
      <c r="AD1483" s="126"/>
      <c r="AE1483" s="125"/>
      <c r="AF1483" s="125"/>
      <c r="AG1483" s="125"/>
      <c r="AH1483" s="125"/>
      <c r="AI1483" s="125"/>
      <c r="AJ1483" s="125"/>
      <c r="AK1483" s="125"/>
      <c r="AL1483" s="125"/>
      <c r="AM1483" s="125"/>
      <c r="AP1483" s="86"/>
      <c r="AQ1483" s="86"/>
      <c r="AR1483" s="86"/>
      <c r="AS1483" s="86"/>
      <c r="AT1483" s="86"/>
      <c r="AU1483" s="86"/>
      <c r="AV1483" s="86"/>
      <c r="AW1483" s="86"/>
      <c r="AX1483" s="86"/>
      <c r="AY1483" s="86"/>
      <c r="AZ1483" s="86"/>
      <c r="BA1483" s="86"/>
      <c r="BB1483" s="86"/>
      <c r="BC1483" s="86"/>
      <c r="BD1483" s="86"/>
      <c r="BE1483" s="86"/>
      <c r="BF1483" s="86"/>
      <c r="BG1483" s="86"/>
    </row>
    <row r="1484" spans="1:59" s="88" customFormat="1" x14ac:dyDescent="0.2">
      <c r="A1484" s="125"/>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6"/>
      <c r="AC1484" s="126"/>
      <c r="AD1484" s="126"/>
      <c r="AE1484" s="125"/>
      <c r="AF1484" s="125"/>
      <c r="AG1484" s="125"/>
      <c r="AH1484" s="125"/>
      <c r="AI1484" s="125"/>
      <c r="AJ1484" s="125"/>
      <c r="AK1484" s="125"/>
      <c r="AL1484" s="125"/>
      <c r="AM1484" s="125"/>
      <c r="AP1484" s="86"/>
      <c r="AQ1484" s="86"/>
      <c r="AR1484" s="86"/>
      <c r="AS1484" s="86"/>
      <c r="AT1484" s="86"/>
      <c r="AU1484" s="86"/>
      <c r="AV1484" s="86"/>
      <c r="AW1484" s="86"/>
      <c r="AX1484" s="86"/>
      <c r="AY1484" s="86"/>
      <c r="AZ1484" s="86"/>
      <c r="BA1484" s="86"/>
      <c r="BB1484" s="86"/>
      <c r="BC1484" s="86"/>
      <c r="BD1484" s="86"/>
      <c r="BE1484" s="86"/>
      <c r="BF1484" s="86"/>
      <c r="BG1484" s="86"/>
    </row>
    <row r="1485" spans="1:59" s="88" customFormat="1" x14ac:dyDescent="0.2">
      <c r="A1485" s="125"/>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6"/>
      <c r="AC1485" s="126"/>
      <c r="AD1485" s="126"/>
      <c r="AE1485" s="125"/>
      <c r="AF1485" s="125"/>
      <c r="AG1485" s="125"/>
      <c r="AH1485" s="125"/>
      <c r="AI1485" s="125"/>
      <c r="AJ1485" s="125"/>
      <c r="AK1485" s="125"/>
      <c r="AL1485" s="125"/>
      <c r="AM1485" s="125"/>
      <c r="AP1485" s="86"/>
      <c r="AQ1485" s="86"/>
      <c r="AR1485" s="86"/>
      <c r="AS1485" s="86"/>
      <c r="AT1485" s="86"/>
      <c r="AU1485" s="86"/>
      <c r="AV1485" s="86"/>
      <c r="AW1485" s="86"/>
      <c r="AX1485" s="86"/>
      <c r="AY1485" s="86"/>
      <c r="AZ1485" s="86"/>
      <c r="BA1485" s="86"/>
      <c r="BB1485" s="86"/>
      <c r="BC1485" s="86"/>
      <c r="BD1485" s="86"/>
      <c r="BE1485" s="86"/>
      <c r="BF1485" s="86"/>
      <c r="BG1485" s="86"/>
    </row>
    <row r="1486" spans="1:59" s="88" customFormat="1" x14ac:dyDescent="0.2">
      <c r="A1486" s="125"/>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6"/>
      <c r="AC1486" s="126"/>
      <c r="AD1486" s="126"/>
      <c r="AE1486" s="125"/>
      <c r="AF1486" s="125"/>
      <c r="AG1486" s="125"/>
      <c r="AH1486" s="125"/>
      <c r="AI1486" s="125"/>
      <c r="AJ1486" s="125"/>
      <c r="AK1486" s="125"/>
      <c r="AL1486" s="125"/>
      <c r="AM1486" s="125"/>
      <c r="AP1486" s="86"/>
      <c r="AQ1486" s="86"/>
      <c r="AR1486" s="86"/>
      <c r="AS1486" s="86"/>
      <c r="AT1486" s="86"/>
      <c r="AU1486" s="86"/>
      <c r="AV1486" s="86"/>
      <c r="AW1486" s="86"/>
      <c r="AX1486" s="86"/>
      <c r="AY1486" s="86"/>
      <c r="AZ1486" s="86"/>
      <c r="BA1486" s="86"/>
      <c r="BB1486" s="86"/>
      <c r="BC1486" s="86"/>
      <c r="BD1486" s="86"/>
      <c r="BE1486" s="86"/>
      <c r="BF1486" s="86"/>
      <c r="BG1486" s="86"/>
    </row>
    <row r="1487" spans="1:59" s="88" customFormat="1" x14ac:dyDescent="0.2">
      <c r="A1487" s="125"/>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6"/>
      <c r="AC1487" s="126"/>
      <c r="AD1487" s="126"/>
      <c r="AE1487" s="125"/>
      <c r="AF1487" s="125"/>
      <c r="AG1487" s="125"/>
      <c r="AH1487" s="125"/>
      <c r="AI1487" s="125"/>
      <c r="AJ1487" s="125"/>
      <c r="AK1487" s="125"/>
      <c r="AL1487" s="125"/>
      <c r="AM1487" s="125"/>
      <c r="AP1487" s="86"/>
      <c r="AQ1487" s="86"/>
      <c r="AR1487" s="86"/>
      <c r="AS1487" s="86"/>
      <c r="AT1487" s="86"/>
      <c r="AU1487" s="86"/>
      <c r="AV1487" s="86"/>
      <c r="AW1487" s="86"/>
      <c r="AX1487" s="86"/>
      <c r="AY1487" s="86"/>
      <c r="AZ1487" s="86"/>
      <c r="BA1487" s="86"/>
      <c r="BB1487" s="86"/>
      <c r="BC1487" s="86"/>
      <c r="BD1487" s="86"/>
      <c r="BE1487" s="86"/>
      <c r="BF1487" s="86"/>
      <c r="BG1487" s="86"/>
    </row>
    <row r="1488" spans="1:59" s="88" customFormat="1" x14ac:dyDescent="0.2">
      <c r="A1488" s="125"/>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6"/>
      <c r="AC1488" s="126"/>
      <c r="AD1488" s="126"/>
      <c r="AE1488" s="125"/>
      <c r="AF1488" s="125"/>
      <c r="AG1488" s="125"/>
      <c r="AH1488" s="125"/>
      <c r="AI1488" s="125"/>
      <c r="AJ1488" s="125"/>
      <c r="AK1488" s="125"/>
      <c r="AL1488" s="125"/>
      <c r="AM1488" s="125"/>
      <c r="AP1488" s="86"/>
      <c r="AQ1488" s="86"/>
      <c r="AR1488" s="86"/>
      <c r="AS1488" s="86"/>
      <c r="AT1488" s="86"/>
      <c r="AU1488" s="86"/>
      <c r="AV1488" s="86"/>
      <c r="AW1488" s="86"/>
      <c r="AX1488" s="86"/>
      <c r="AY1488" s="86"/>
      <c r="AZ1488" s="86"/>
      <c r="BA1488" s="86"/>
      <c r="BB1488" s="86"/>
      <c r="BC1488" s="86"/>
      <c r="BD1488" s="86"/>
      <c r="BE1488" s="86"/>
      <c r="BF1488" s="86"/>
      <c r="BG1488" s="86"/>
    </row>
    <row r="1489" spans="1:59" s="88" customFormat="1" x14ac:dyDescent="0.2">
      <c r="A1489" s="125"/>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6"/>
      <c r="AC1489" s="126"/>
      <c r="AD1489" s="126"/>
      <c r="AE1489" s="125"/>
      <c r="AF1489" s="125"/>
      <c r="AG1489" s="125"/>
      <c r="AH1489" s="125"/>
      <c r="AI1489" s="125"/>
      <c r="AJ1489" s="125"/>
      <c r="AK1489" s="125"/>
      <c r="AL1489" s="125"/>
      <c r="AM1489" s="125"/>
      <c r="AP1489" s="86"/>
      <c r="AQ1489" s="86"/>
      <c r="AR1489" s="86"/>
      <c r="AS1489" s="86"/>
      <c r="AT1489" s="86"/>
      <c r="AU1489" s="86"/>
      <c r="AV1489" s="86"/>
      <c r="AW1489" s="86"/>
      <c r="AX1489" s="86"/>
      <c r="AY1489" s="86"/>
      <c r="AZ1489" s="86"/>
      <c r="BA1489" s="86"/>
      <c r="BB1489" s="86"/>
      <c r="BC1489" s="86"/>
      <c r="BD1489" s="86"/>
      <c r="BE1489" s="86"/>
      <c r="BF1489" s="86"/>
      <c r="BG1489" s="86"/>
    </row>
    <row r="1490" spans="1:59" s="88" customFormat="1" x14ac:dyDescent="0.2">
      <c r="A1490" s="125"/>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6"/>
      <c r="AC1490" s="126"/>
      <c r="AD1490" s="126"/>
      <c r="AE1490" s="125"/>
      <c r="AF1490" s="125"/>
      <c r="AG1490" s="125"/>
      <c r="AH1490" s="125"/>
      <c r="AI1490" s="125"/>
      <c r="AJ1490" s="125"/>
      <c r="AK1490" s="125"/>
      <c r="AL1490" s="125"/>
      <c r="AM1490" s="125"/>
      <c r="AP1490" s="86"/>
      <c r="AQ1490" s="86"/>
      <c r="AR1490" s="86"/>
      <c r="AS1490" s="86"/>
      <c r="AT1490" s="86"/>
      <c r="AU1490" s="86"/>
      <c r="AV1490" s="86"/>
      <c r="AW1490" s="86"/>
      <c r="AX1490" s="86"/>
      <c r="AY1490" s="86"/>
      <c r="AZ1490" s="86"/>
      <c r="BA1490" s="86"/>
      <c r="BB1490" s="86"/>
      <c r="BC1490" s="86"/>
      <c r="BD1490" s="86"/>
      <c r="BE1490" s="86"/>
      <c r="BF1490" s="86"/>
      <c r="BG1490" s="86"/>
    </row>
    <row r="1491" spans="1:59" s="88" customFormat="1" x14ac:dyDescent="0.2">
      <c r="A1491" s="125"/>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6"/>
      <c r="AC1491" s="126"/>
      <c r="AD1491" s="126"/>
      <c r="AE1491" s="125"/>
      <c r="AF1491" s="125"/>
      <c r="AG1491" s="125"/>
      <c r="AH1491" s="125"/>
      <c r="AI1491" s="125"/>
      <c r="AJ1491" s="125"/>
      <c r="AK1491" s="125"/>
      <c r="AL1491" s="125"/>
      <c r="AM1491" s="125"/>
      <c r="AP1491" s="86"/>
      <c r="AQ1491" s="86"/>
      <c r="AR1491" s="86"/>
      <c r="AS1491" s="86"/>
      <c r="AT1491" s="86"/>
      <c r="AU1491" s="86"/>
      <c r="AV1491" s="86"/>
      <c r="AW1491" s="86"/>
      <c r="AX1491" s="86"/>
      <c r="AY1491" s="86"/>
      <c r="AZ1491" s="86"/>
      <c r="BA1491" s="86"/>
      <c r="BB1491" s="86"/>
      <c r="BC1491" s="86"/>
      <c r="BD1491" s="86"/>
      <c r="BE1491" s="86"/>
      <c r="BF1491" s="86"/>
      <c r="BG1491" s="86"/>
    </row>
    <row r="1492" spans="1:59" s="88" customFormat="1" x14ac:dyDescent="0.2">
      <c r="A1492" s="125"/>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6"/>
      <c r="AC1492" s="126"/>
      <c r="AD1492" s="126"/>
      <c r="AE1492" s="125"/>
      <c r="AF1492" s="125"/>
      <c r="AG1492" s="125"/>
      <c r="AH1492" s="125"/>
      <c r="AI1492" s="125"/>
      <c r="AJ1492" s="125"/>
      <c r="AK1492" s="125"/>
      <c r="AL1492" s="125"/>
      <c r="AM1492" s="125"/>
      <c r="AP1492" s="86"/>
      <c r="AQ1492" s="86"/>
      <c r="AR1492" s="86"/>
      <c r="AS1492" s="86"/>
      <c r="AT1492" s="86"/>
      <c r="AU1492" s="86"/>
      <c r="AV1492" s="86"/>
      <c r="AW1492" s="86"/>
      <c r="AX1492" s="86"/>
      <c r="AY1492" s="86"/>
      <c r="AZ1492" s="86"/>
      <c r="BA1492" s="86"/>
      <c r="BB1492" s="86"/>
      <c r="BC1492" s="86"/>
      <c r="BD1492" s="86"/>
      <c r="BE1492" s="86"/>
      <c r="BF1492" s="86"/>
      <c r="BG1492" s="86"/>
    </row>
    <row r="1493" spans="1:59" s="88" customFormat="1" x14ac:dyDescent="0.2">
      <c r="A1493" s="125"/>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6"/>
      <c r="AC1493" s="126"/>
      <c r="AD1493" s="126"/>
      <c r="AE1493" s="125"/>
      <c r="AF1493" s="125"/>
      <c r="AG1493" s="125"/>
      <c r="AH1493" s="125"/>
      <c r="AI1493" s="125"/>
      <c r="AJ1493" s="125"/>
      <c r="AK1493" s="125"/>
      <c r="AL1493" s="125"/>
      <c r="AM1493" s="125"/>
      <c r="AP1493" s="86"/>
      <c r="AQ1493" s="86"/>
      <c r="AR1493" s="86"/>
      <c r="AS1493" s="86"/>
      <c r="AT1493" s="86"/>
      <c r="AU1493" s="86"/>
      <c r="AV1493" s="86"/>
      <c r="AW1493" s="86"/>
      <c r="AX1493" s="86"/>
      <c r="AY1493" s="86"/>
      <c r="AZ1493" s="86"/>
      <c r="BA1493" s="86"/>
      <c r="BB1493" s="86"/>
      <c r="BC1493" s="86"/>
      <c r="BD1493" s="86"/>
      <c r="BE1493" s="86"/>
      <c r="BF1493" s="86"/>
      <c r="BG1493" s="86"/>
    </row>
    <row r="1494" spans="1:59" s="88" customFormat="1" x14ac:dyDescent="0.2">
      <c r="A1494" s="125"/>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6"/>
      <c r="AC1494" s="126"/>
      <c r="AD1494" s="126"/>
      <c r="AE1494" s="125"/>
      <c r="AF1494" s="125"/>
      <c r="AG1494" s="125"/>
      <c r="AH1494" s="125"/>
      <c r="AI1494" s="125"/>
      <c r="AJ1494" s="125"/>
      <c r="AK1494" s="125"/>
      <c r="AL1494" s="125"/>
      <c r="AM1494" s="125"/>
      <c r="AP1494" s="86"/>
      <c r="AQ1494" s="86"/>
      <c r="AR1494" s="86"/>
      <c r="AS1494" s="86"/>
      <c r="AT1494" s="86"/>
      <c r="AU1494" s="86"/>
      <c r="AV1494" s="86"/>
      <c r="AW1494" s="86"/>
      <c r="AX1494" s="86"/>
      <c r="AY1494" s="86"/>
      <c r="AZ1494" s="86"/>
      <c r="BA1494" s="86"/>
      <c r="BB1494" s="86"/>
      <c r="BC1494" s="86"/>
      <c r="BD1494" s="86"/>
      <c r="BE1494" s="86"/>
      <c r="BF1494" s="86"/>
      <c r="BG1494" s="86"/>
    </row>
    <row r="1495" spans="1:59" s="88" customFormat="1" x14ac:dyDescent="0.2">
      <c r="A1495" s="125"/>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6"/>
      <c r="AC1495" s="126"/>
      <c r="AD1495" s="126"/>
      <c r="AE1495" s="125"/>
      <c r="AF1495" s="125"/>
      <c r="AG1495" s="125"/>
      <c r="AH1495" s="125"/>
      <c r="AI1495" s="125"/>
      <c r="AJ1495" s="125"/>
      <c r="AK1495" s="125"/>
      <c r="AL1495" s="125"/>
      <c r="AM1495" s="125"/>
      <c r="AP1495" s="86"/>
      <c r="AQ1495" s="86"/>
      <c r="AR1495" s="86"/>
      <c r="AS1495" s="86"/>
      <c r="AT1495" s="86"/>
      <c r="AU1495" s="86"/>
      <c r="AV1495" s="86"/>
      <c r="AW1495" s="86"/>
      <c r="AX1495" s="86"/>
      <c r="AY1495" s="86"/>
      <c r="AZ1495" s="86"/>
      <c r="BA1495" s="86"/>
      <c r="BB1495" s="86"/>
      <c r="BC1495" s="86"/>
      <c r="BD1495" s="86"/>
      <c r="BE1495" s="86"/>
      <c r="BF1495" s="86"/>
      <c r="BG1495" s="86"/>
    </row>
    <row r="1496" spans="1:59" s="88" customFormat="1" x14ac:dyDescent="0.2">
      <c r="A1496" s="125"/>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6"/>
      <c r="AC1496" s="126"/>
      <c r="AD1496" s="126"/>
      <c r="AE1496" s="125"/>
      <c r="AF1496" s="125"/>
      <c r="AG1496" s="125"/>
      <c r="AH1496" s="125"/>
      <c r="AI1496" s="125"/>
      <c r="AJ1496" s="125"/>
      <c r="AK1496" s="125"/>
      <c r="AL1496" s="125"/>
      <c r="AM1496" s="125"/>
      <c r="AP1496" s="86"/>
      <c r="AQ1496" s="86"/>
      <c r="AR1496" s="86"/>
      <c r="AS1496" s="86"/>
      <c r="AT1496" s="86"/>
      <c r="AU1496" s="86"/>
      <c r="AV1496" s="86"/>
      <c r="AW1496" s="86"/>
      <c r="AX1496" s="86"/>
      <c r="AY1496" s="86"/>
      <c r="AZ1496" s="86"/>
      <c r="BA1496" s="86"/>
      <c r="BB1496" s="86"/>
      <c r="BC1496" s="86"/>
      <c r="BD1496" s="86"/>
      <c r="BE1496" s="86"/>
      <c r="BF1496" s="86"/>
      <c r="BG1496" s="86"/>
    </row>
    <row r="1497" spans="1:59" s="88" customFormat="1" x14ac:dyDescent="0.2">
      <c r="A1497" s="125"/>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6"/>
      <c r="AC1497" s="126"/>
      <c r="AD1497" s="126"/>
      <c r="AE1497" s="125"/>
      <c r="AF1497" s="125"/>
      <c r="AG1497" s="125"/>
      <c r="AH1497" s="125"/>
      <c r="AI1497" s="125"/>
      <c r="AJ1497" s="125"/>
      <c r="AK1497" s="125"/>
      <c r="AL1497" s="125"/>
      <c r="AM1497" s="125"/>
      <c r="AP1497" s="86"/>
      <c r="AQ1497" s="86"/>
      <c r="AR1497" s="86"/>
      <c r="AS1497" s="86"/>
      <c r="AT1497" s="86"/>
      <c r="AU1497" s="86"/>
      <c r="AV1497" s="86"/>
      <c r="AW1497" s="86"/>
      <c r="AX1497" s="86"/>
      <c r="AY1497" s="86"/>
      <c r="AZ1497" s="86"/>
      <c r="BA1497" s="86"/>
      <c r="BB1497" s="86"/>
      <c r="BC1497" s="86"/>
      <c r="BD1497" s="86"/>
      <c r="BE1497" s="86"/>
      <c r="BF1497" s="86"/>
      <c r="BG1497" s="86"/>
    </row>
    <row r="1498" spans="1:59" s="88" customFormat="1" x14ac:dyDescent="0.2">
      <c r="A1498" s="125"/>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6"/>
      <c r="AC1498" s="126"/>
      <c r="AD1498" s="126"/>
      <c r="AE1498" s="125"/>
      <c r="AF1498" s="125"/>
      <c r="AG1498" s="125"/>
      <c r="AH1498" s="125"/>
      <c r="AI1498" s="125"/>
      <c r="AJ1498" s="125"/>
      <c r="AK1498" s="125"/>
      <c r="AL1498" s="125"/>
      <c r="AM1498" s="125"/>
      <c r="AP1498" s="86"/>
      <c r="AQ1498" s="86"/>
      <c r="AR1498" s="86"/>
      <c r="AS1498" s="86"/>
      <c r="AT1498" s="86"/>
      <c r="AU1498" s="86"/>
      <c r="AV1498" s="86"/>
      <c r="AW1498" s="86"/>
      <c r="AX1498" s="86"/>
      <c r="AY1498" s="86"/>
      <c r="AZ1498" s="86"/>
      <c r="BA1498" s="86"/>
      <c r="BB1498" s="86"/>
      <c r="BC1498" s="86"/>
      <c r="BD1498" s="86"/>
      <c r="BE1498" s="86"/>
      <c r="BF1498" s="86"/>
      <c r="BG1498" s="86"/>
    </row>
    <row r="1499" spans="1:59" s="88" customFormat="1" x14ac:dyDescent="0.2">
      <c r="A1499" s="125"/>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6"/>
      <c r="AC1499" s="126"/>
      <c r="AD1499" s="126"/>
      <c r="AE1499" s="125"/>
      <c r="AF1499" s="125"/>
      <c r="AG1499" s="125"/>
      <c r="AH1499" s="125"/>
      <c r="AI1499" s="125"/>
      <c r="AJ1499" s="125"/>
      <c r="AK1499" s="125"/>
      <c r="AL1499" s="125"/>
      <c r="AM1499" s="125"/>
      <c r="AP1499" s="86"/>
      <c r="AQ1499" s="86"/>
      <c r="AR1499" s="86"/>
      <c r="AS1499" s="86"/>
      <c r="AT1499" s="86"/>
      <c r="AU1499" s="86"/>
      <c r="AV1499" s="86"/>
      <c r="AW1499" s="86"/>
      <c r="AX1499" s="86"/>
      <c r="AY1499" s="86"/>
      <c r="AZ1499" s="86"/>
      <c r="BA1499" s="86"/>
      <c r="BB1499" s="86"/>
      <c r="BC1499" s="86"/>
      <c r="BD1499" s="86"/>
      <c r="BE1499" s="86"/>
      <c r="BF1499" s="86"/>
      <c r="BG1499" s="86"/>
    </row>
    <row r="1500" spans="1:59" s="88" customFormat="1" x14ac:dyDescent="0.2">
      <c r="A1500" s="125"/>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6"/>
      <c r="AC1500" s="126"/>
      <c r="AD1500" s="126"/>
      <c r="AE1500" s="125"/>
      <c r="AF1500" s="125"/>
      <c r="AG1500" s="125"/>
      <c r="AH1500" s="125"/>
      <c r="AI1500" s="125"/>
      <c r="AJ1500" s="125"/>
      <c r="AK1500" s="125"/>
      <c r="AL1500" s="125"/>
      <c r="AM1500" s="125"/>
      <c r="AP1500" s="86"/>
      <c r="AQ1500" s="86"/>
      <c r="AR1500" s="86"/>
      <c r="AS1500" s="86"/>
      <c r="AT1500" s="86"/>
      <c r="AU1500" s="86"/>
      <c r="AV1500" s="86"/>
      <c r="AW1500" s="86"/>
      <c r="AX1500" s="86"/>
      <c r="AY1500" s="86"/>
      <c r="AZ1500" s="86"/>
      <c r="BA1500" s="86"/>
      <c r="BB1500" s="86"/>
      <c r="BC1500" s="86"/>
      <c r="BD1500" s="86"/>
      <c r="BE1500" s="86"/>
      <c r="BF1500" s="86"/>
      <c r="BG1500" s="86"/>
    </row>
    <row r="1501" spans="1:59" s="88" customFormat="1" x14ac:dyDescent="0.2">
      <c r="A1501" s="125"/>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6"/>
      <c r="AC1501" s="126"/>
      <c r="AD1501" s="126"/>
      <c r="AE1501" s="125"/>
      <c r="AF1501" s="125"/>
      <c r="AG1501" s="125"/>
      <c r="AH1501" s="125"/>
      <c r="AI1501" s="125"/>
      <c r="AJ1501" s="125"/>
      <c r="AK1501" s="125"/>
      <c r="AL1501" s="125"/>
      <c r="AM1501" s="125"/>
      <c r="AP1501" s="86"/>
      <c r="AQ1501" s="86"/>
      <c r="AR1501" s="86"/>
      <c r="AS1501" s="86"/>
      <c r="AT1501" s="86"/>
      <c r="AU1501" s="86"/>
      <c r="AV1501" s="86"/>
      <c r="AW1501" s="86"/>
      <c r="AX1501" s="86"/>
      <c r="AY1501" s="86"/>
      <c r="AZ1501" s="86"/>
      <c r="BA1501" s="86"/>
      <c r="BB1501" s="86"/>
      <c r="BC1501" s="86"/>
      <c r="BD1501" s="86"/>
      <c r="BE1501" s="86"/>
      <c r="BF1501" s="86"/>
      <c r="BG1501" s="86"/>
    </row>
    <row r="1502" spans="1:59" s="88" customFormat="1" x14ac:dyDescent="0.2">
      <c r="A1502" s="125"/>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6"/>
      <c r="AC1502" s="126"/>
      <c r="AD1502" s="126"/>
      <c r="AE1502" s="125"/>
      <c r="AF1502" s="125"/>
      <c r="AG1502" s="125"/>
      <c r="AH1502" s="125"/>
      <c r="AI1502" s="125"/>
      <c r="AJ1502" s="125"/>
      <c r="AK1502" s="125"/>
      <c r="AL1502" s="125"/>
      <c r="AM1502" s="125"/>
      <c r="AP1502" s="86"/>
      <c r="AQ1502" s="86"/>
      <c r="AR1502" s="86"/>
      <c r="AS1502" s="86"/>
      <c r="AT1502" s="86"/>
      <c r="AU1502" s="86"/>
      <c r="AV1502" s="86"/>
      <c r="AW1502" s="86"/>
      <c r="AX1502" s="86"/>
      <c r="AY1502" s="86"/>
      <c r="AZ1502" s="86"/>
      <c r="BA1502" s="86"/>
      <c r="BB1502" s="86"/>
      <c r="BC1502" s="86"/>
      <c r="BD1502" s="86"/>
      <c r="BE1502" s="86"/>
      <c r="BF1502" s="86"/>
      <c r="BG1502" s="86"/>
    </row>
    <row r="1503" spans="1:59" s="88" customFormat="1" x14ac:dyDescent="0.2">
      <c r="A1503" s="125"/>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6"/>
      <c r="AC1503" s="126"/>
      <c r="AD1503" s="126"/>
      <c r="AE1503" s="125"/>
      <c r="AF1503" s="125"/>
      <c r="AG1503" s="125"/>
      <c r="AH1503" s="125"/>
      <c r="AI1503" s="125"/>
      <c r="AJ1503" s="125"/>
      <c r="AK1503" s="125"/>
      <c r="AL1503" s="125"/>
      <c r="AM1503" s="125"/>
      <c r="AP1503" s="86"/>
      <c r="AQ1503" s="86"/>
      <c r="AR1503" s="86"/>
      <c r="AS1503" s="86"/>
      <c r="AT1503" s="86"/>
      <c r="AU1503" s="86"/>
      <c r="AV1503" s="86"/>
      <c r="AW1503" s="86"/>
      <c r="AX1503" s="86"/>
      <c r="AY1503" s="86"/>
      <c r="AZ1503" s="86"/>
      <c r="BA1503" s="86"/>
      <c r="BB1503" s="86"/>
      <c r="BC1503" s="86"/>
      <c r="BD1503" s="86"/>
      <c r="BE1503" s="86"/>
      <c r="BF1503" s="86"/>
      <c r="BG1503" s="86"/>
    </row>
    <row r="1504" spans="1:59" s="88" customFormat="1" x14ac:dyDescent="0.2">
      <c r="A1504" s="125"/>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6"/>
      <c r="AC1504" s="126"/>
      <c r="AD1504" s="126"/>
      <c r="AE1504" s="125"/>
      <c r="AF1504" s="125"/>
      <c r="AG1504" s="125"/>
      <c r="AH1504" s="125"/>
      <c r="AI1504" s="125"/>
      <c r="AJ1504" s="125"/>
      <c r="AK1504" s="125"/>
      <c r="AL1504" s="125"/>
      <c r="AM1504" s="125"/>
      <c r="AP1504" s="86"/>
      <c r="AQ1504" s="86"/>
      <c r="AR1504" s="86"/>
      <c r="AS1504" s="86"/>
      <c r="AT1504" s="86"/>
      <c r="AU1504" s="86"/>
      <c r="AV1504" s="86"/>
      <c r="AW1504" s="86"/>
      <c r="AX1504" s="86"/>
      <c r="AY1504" s="86"/>
      <c r="AZ1504" s="86"/>
      <c r="BA1504" s="86"/>
      <c r="BB1504" s="86"/>
      <c r="BC1504" s="86"/>
      <c r="BD1504" s="86"/>
      <c r="BE1504" s="86"/>
      <c r="BF1504" s="86"/>
      <c r="BG1504" s="86"/>
    </row>
    <row r="1505" spans="1:59" s="88" customFormat="1" x14ac:dyDescent="0.2">
      <c r="A1505" s="125"/>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6"/>
      <c r="AC1505" s="126"/>
      <c r="AD1505" s="126"/>
      <c r="AE1505" s="125"/>
      <c r="AF1505" s="125"/>
      <c r="AG1505" s="125"/>
      <c r="AH1505" s="125"/>
      <c r="AI1505" s="125"/>
      <c r="AJ1505" s="125"/>
      <c r="AK1505" s="125"/>
      <c r="AL1505" s="125"/>
      <c r="AM1505" s="125"/>
      <c r="AP1505" s="86"/>
      <c r="AQ1505" s="86"/>
      <c r="AR1505" s="86"/>
      <c r="AS1505" s="86"/>
      <c r="AT1505" s="86"/>
      <c r="AU1505" s="86"/>
      <c r="AV1505" s="86"/>
      <c r="AW1505" s="86"/>
      <c r="AX1505" s="86"/>
      <c r="AY1505" s="86"/>
      <c r="AZ1505" s="86"/>
      <c r="BA1505" s="86"/>
      <c r="BB1505" s="86"/>
      <c r="BC1505" s="86"/>
      <c r="BD1505" s="86"/>
      <c r="BE1505" s="86"/>
      <c r="BF1505" s="86"/>
      <c r="BG1505" s="86"/>
    </row>
    <row r="1506" spans="1:59" s="88" customFormat="1" x14ac:dyDescent="0.2">
      <c r="A1506" s="125"/>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6"/>
      <c r="AC1506" s="126"/>
      <c r="AD1506" s="126"/>
      <c r="AE1506" s="125"/>
      <c r="AF1506" s="125"/>
      <c r="AG1506" s="125"/>
      <c r="AH1506" s="125"/>
      <c r="AI1506" s="125"/>
      <c r="AJ1506" s="125"/>
      <c r="AK1506" s="125"/>
      <c r="AL1506" s="125"/>
      <c r="AM1506" s="125"/>
      <c r="AP1506" s="86"/>
      <c r="AQ1506" s="86"/>
      <c r="AR1506" s="86"/>
      <c r="AS1506" s="86"/>
      <c r="AT1506" s="86"/>
      <c r="AU1506" s="86"/>
      <c r="AV1506" s="86"/>
      <c r="AW1506" s="86"/>
      <c r="AX1506" s="86"/>
      <c r="AY1506" s="86"/>
      <c r="AZ1506" s="86"/>
      <c r="BA1506" s="86"/>
      <c r="BB1506" s="86"/>
      <c r="BC1506" s="86"/>
      <c r="BD1506" s="86"/>
      <c r="BE1506" s="86"/>
      <c r="BF1506" s="86"/>
      <c r="BG1506" s="86"/>
    </row>
    <row r="1507" spans="1:59" s="88" customFormat="1" x14ac:dyDescent="0.2">
      <c r="A1507" s="125"/>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6"/>
      <c r="AC1507" s="126"/>
      <c r="AD1507" s="126"/>
      <c r="AE1507" s="125"/>
      <c r="AF1507" s="125"/>
      <c r="AG1507" s="125"/>
      <c r="AH1507" s="125"/>
      <c r="AI1507" s="125"/>
      <c r="AJ1507" s="125"/>
      <c r="AK1507" s="125"/>
      <c r="AL1507" s="125"/>
      <c r="AM1507" s="125"/>
      <c r="AP1507" s="86"/>
      <c r="AQ1507" s="86"/>
      <c r="AR1507" s="86"/>
      <c r="AS1507" s="86"/>
      <c r="AT1507" s="86"/>
      <c r="AU1507" s="86"/>
      <c r="AV1507" s="86"/>
      <c r="AW1507" s="86"/>
      <c r="AX1507" s="86"/>
      <c r="AY1507" s="86"/>
      <c r="AZ1507" s="86"/>
      <c r="BA1507" s="86"/>
      <c r="BB1507" s="86"/>
      <c r="BC1507" s="86"/>
      <c r="BD1507" s="86"/>
      <c r="BE1507" s="86"/>
      <c r="BF1507" s="86"/>
      <c r="BG1507" s="86"/>
    </row>
    <row r="1508" spans="1:59" s="88" customFormat="1" x14ac:dyDescent="0.2">
      <c r="A1508" s="125"/>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6"/>
      <c r="AC1508" s="126"/>
      <c r="AD1508" s="126"/>
      <c r="AE1508" s="125"/>
      <c r="AF1508" s="125"/>
      <c r="AG1508" s="125"/>
      <c r="AH1508" s="125"/>
      <c r="AI1508" s="125"/>
      <c r="AJ1508" s="125"/>
      <c r="AK1508" s="125"/>
      <c r="AL1508" s="125"/>
      <c r="AM1508" s="125"/>
      <c r="AP1508" s="86"/>
      <c r="AQ1508" s="86"/>
      <c r="AR1508" s="86"/>
      <c r="AS1508" s="86"/>
      <c r="AT1508" s="86"/>
      <c r="AU1508" s="86"/>
      <c r="AV1508" s="86"/>
      <c r="AW1508" s="86"/>
      <c r="AX1508" s="86"/>
      <c r="AY1508" s="86"/>
      <c r="AZ1508" s="86"/>
      <c r="BA1508" s="86"/>
      <c r="BB1508" s="86"/>
      <c r="BC1508" s="86"/>
      <c r="BD1508" s="86"/>
      <c r="BE1508" s="86"/>
      <c r="BF1508" s="86"/>
      <c r="BG1508" s="86"/>
    </row>
    <row r="1509" spans="1:59" s="88" customFormat="1" x14ac:dyDescent="0.2">
      <c r="A1509" s="125"/>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6"/>
      <c r="AC1509" s="126"/>
      <c r="AD1509" s="126"/>
      <c r="AE1509" s="125"/>
      <c r="AF1509" s="125"/>
      <c r="AG1509" s="125"/>
      <c r="AH1509" s="125"/>
      <c r="AI1509" s="125"/>
      <c r="AJ1509" s="125"/>
      <c r="AK1509" s="125"/>
      <c r="AL1509" s="125"/>
      <c r="AM1509" s="125"/>
      <c r="AP1509" s="86"/>
      <c r="AQ1509" s="86"/>
      <c r="AR1509" s="86"/>
      <c r="AS1509" s="86"/>
      <c r="AT1509" s="86"/>
      <c r="AU1509" s="86"/>
      <c r="AV1509" s="86"/>
      <c r="AW1509" s="86"/>
      <c r="AX1509" s="86"/>
      <c r="AY1509" s="86"/>
      <c r="AZ1509" s="86"/>
      <c r="BA1509" s="86"/>
      <c r="BB1509" s="86"/>
      <c r="BC1509" s="86"/>
      <c r="BD1509" s="86"/>
      <c r="BE1509" s="86"/>
      <c r="BF1509" s="86"/>
      <c r="BG1509" s="86"/>
    </row>
    <row r="1510" spans="1:59" s="88" customFormat="1" x14ac:dyDescent="0.2">
      <c r="A1510" s="125"/>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6"/>
      <c r="AC1510" s="126"/>
      <c r="AD1510" s="126"/>
      <c r="AE1510" s="125"/>
      <c r="AF1510" s="125"/>
      <c r="AG1510" s="125"/>
      <c r="AH1510" s="125"/>
      <c r="AI1510" s="125"/>
      <c r="AJ1510" s="125"/>
      <c r="AK1510" s="125"/>
      <c r="AL1510" s="125"/>
      <c r="AM1510" s="125"/>
      <c r="AP1510" s="86"/>
      <c r="AQ1510" s="86"/>
      <c r="AR1510" s="86"/>
      <c r="AS1510" s="86"/>
      <c r="AT1510" s="86"/>
      <c r="AU1510" s="86"/>
      <c r="AV1510" s="86"/>
      <c r="AW1510" s="86"/>
      <c r="AX1510" s="86"/>
      <c r="AY1510" s="86"/>
      <c r="AZ1510" s="86"/>
      <c r="BA1510" s="86"/>
      <c r="BB1510" s="86"/>
      <c r="BC1510" s="86"/>
      <c r="BD1510" s="86"/>
      <c r="BE1510" s="86"/>
      <c r="BF1510" s="86"/>
      <c r="BG1510" s="86"/>
    </row>
    <row r="1511" spans="1:59" s="88" customFormat="1" x14ac:dyDescent="0.2">
      <c r="A1511" s="125"/>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6"/>
      <c r="AC1511" s="126"/>
      <c r="AD1511" s="126"/>
      <c r="AE1511" s="125"/>
      <c r="AF1511" s="125"/>
      <c r="AG1511" s="125"/>
      <c r="AH1511" s="125"/>
      <c r="AI1511" s="125"/>
      <c r="AJ1511" s="125"/>
      <c r="AK1511" s="125"/>
      <c r="AL1511" s="125"/>
      <c r="AM1511" s="125"/>
      <c r="AP1511" s="86"/>
      <c r="AQ1511" s="86"/>
      <c r="AR1511" s="86"/>
      <c r="AS1511" s="86"/>
      <c r="AT1511" s="86"/>
      <c r="AU1511" s="86"/>
      <c r="AV1511" s="86"/>
      <c r="AW1511" s="86"/>
      <c r="AX1511" s="86"/>
      <c r="AY1511" s="86"/>
      <c r="AZ1511" s="86"/>
      <c r="BA1511" s="86"/>
      <c r="BB1511" s="86"/>
      <c r="BC1511" s="86"/>
      <c r="BD1511" s="86"/>
      <c r="BE1511" s="86"/>
      <c r="BF1511" s="86"/>
      <c r="BG1511" s="86"/>
    </row>
    <row r="1512" spans="1:59" s="88" customFormat="1" x14ac:dyDescent="0.2">
      <c r="A1512" s="125"/>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6"/>
      <c r="AC1512" s="126"/>
      <c r="AD1512" s="126"/>
      <c r="AE1512" s="125"/>
      <c r="AF1512" s="125"/>
      <c r="AG1512" s="125"/>
      <c r="AH1512" s="125"/>
      <c r="AI1512" s="125"/>
      <c r="AJ1512" s="125"/>
      <c r="AK1512" s="125"/>
      <c r="AL1512" s="125"/>
      <c r="AM1512" s="125"/>
      <c r="AP1512" s="86"/>
      <c r="AQ1512" s="86"/>
      <c r="AR1512" s="86"/>
      <c r="AS1512" s="86"/>
      <c r="AT1512" s="86"/>
      <c r="AU1512" s="86"/>
      <c r="AV1512" s="86"/>
      <c r="AW1512" s="86"/>
      <c r="AX1512" s="86"/>
      <c r="AY1512" s="86"/>
      <c r="AZ1512" s="86"/>
      <c r="BA1512" s="86"/>
      <c r="BB1512" s="86"/>
      <c r="BC1512" s="86"/>
      <c r="BD1512" s="86"/>
      <c r="BE1512" s="86"/>
      <c r="BF1512" s="86"/>
      <c r="BG1512" s="86"/>
    </row>
    <row r="1513" spans="1:59" s="88" customFormat="1" x14ac:dyDescent="0.2">
      <c r="A1513" s="125"/>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6"/>
      <c r="AC1513" s="126"/>
      <c r="AD1513" s="126"/>
      <c r="AE1513" s="125"/>
      <c r="AF1513" s="125"/>
      <c r="AG1513" s="125"/>
      <c r="AH1513" s="125"/>
      <c r="AI1513" s="125"/>
      <c r="AJ1513" s="125"/>
      <c r="AK1513" s="125"/>
      <c r="AL1513" s="125"/>
      <c r="AM1513" s="125"/>
      <c r="AP1513" s="86"/>
      <c r="AQ1513" s="86"/>
      <c r="AR1513" s="86"/>
      <c r="AS1513" s="86"/>
      <c r="AT1513" s="86"/>
      <c r="AU1513" s="86"/>
      <c r="AV1513" s="86"/>
      <c r="AW1513" s="86"/>
      <c r="AX1513" s="86"/>
      <c r="AY1513" s="86"/>
      <c r="AZ1513" s="86"/>
      <c r="BA1513" s="86"/>
      <c r="BB1513" s="86"/>
      <c r="BC1513" s="86"/>
      <c r="BD1513" s="86"/>
      <c r="BE1513" s="86"/>
      <c r="BF1513" s="86"/>
      <c r="BG1513" s="86"/>
    </row>
    <row r="1514" spans="1:59" s="88" customFormat="1" x14ac:dyDescent="0.2">
      <c r="A1514" s="125"/>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6"/>
      <c r="AC1514" s="126"/>
      <c r="AD1514" s="126"/>
      <c r="AE1514" s="125"/>
      <c r="AF1514" s="125"/>
      <c r="AG1514" s="125"/>
      <c r="AH1514" s="125"/>
      <c r="AI1514" s="125"/>
      <c r="AJ1514" s="125"/>
      <c r="AK1514" s="125"/>
      <c r="AL1514" s="125"/>
      <c r="AM1514" s="125"/>
      <c r="AP1514" s="86"/>
      <c r="AQ1514" s="86"/>
      <c r="AR1514" s="86"/>
      <c r="AS1514" s="86"/>
      <c r="AT1514" s="86"/>
      <c r="AU1514" s="86"/>
      <c r="AV1514" s="86"/>
      <c r="AW1514" s="86"/>
      <c r="AX1514" s="86"/>
      <c r="AY1514" s="86"/>
      <c r="AZ1514" s="86"/>
      <c r="BA1514" s="86"/>
      <c r="BB1514" s="86"/>
      <c r="BC1514" s="86"/>
      <c r="BD1514" s="86"/>
      <c r="BE1514" s="86"/>
      <c r="BF1514" s="86"/>
      <c r="BG1514" s="86"/>
    </row>
    <row r="1515" spans="1:59" s="88" customFormat="1" x14ac:dyDescent="0.2">
      <c r="A1515" s="125"/>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6"/>
      <c r="AC1515" s="126"/>
      <c r="AD1515" s="126"/>
      <c r="AE1515" s="125"/>
      <c r="AF1515" s="125"/>
      <c r="AG1515" s="125"/>
      <c r="AH1515" s="125"/>
      <c r="AI1515" s="125"/>
      <c r="AJ1515" s="125"/>
      <c r="AK1515" s="125"/>
      <c r="AL1515" s="125"/>
      <c r="AM1515" s="125"/>
      <c r="AP1515" s="86"/>
      <c r="AQ1515" s="86"/>
      <c r="AR1515" s="86"/>
      <c r="AS1515" s="86"/>
      <c r="AT1515" s="86"/>
      <c r="AU1515" s="86"/>
      <c r="AV1515" s="86"/>
      <c r="AW1515" s="86"/>
      <c r="AX1515" s="86"/>
      <c r="AY1515" s="86"/>
      <c r="AZ1515" s="86"/>
      <c r="BA1515" s="86"/>
      <c r="BB1515" s="86"/>
      <c r="BC1515" s="86"/>
      <c r="BD1515" s="86"/>
      <c r="BE1515" s="86"/>
      <c r="BF1515" s="86"/>
      <c r="BG1515" s="86"/>
    </row>
    <row r="1516" spans="1:59" s="88" customFormat="1" x14ac:dyDescent="0.2">
      <c r="A1516" s="125"/>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6"/>
      <c r="AC1516" s="126"/>
      <c r="AD1516" s="126"/>
      <c r="AE1516" s="125"/>
      <c r="AF1516" s="125"/>
      <c r="AG1516" s="125"/>
      <c r="AH1516" s="125"/>
      <c r="AI1516" s="125"/>
      <c r="AJ1516" s="125"/>
      <c r="AK1516" s="125"/>
      <c r="AL1516" s="125"/>
      <c r="AM1516" s="125"/>
      <c r="AP1516" s="86"/>
      <c r="AQ1516" s="86"/>
      <c r="AR1516" s="86"/>
      <c r="AS1516" s="86"/>
      <c r="AT1516" s="86"/>
      <c r="AU1516" s="86"/>
      <c r="AV1516" s="86"/>
      <c r="AW1516" s="86"/>
      <c r="AX1516" s="86"/>
      <c r="AY1516" s="86"/>
      <c r="AZ1516" s="86"/>
      <c r="BA1516" s="86"/>
      <c r="BB1516" s="86"/>
      <c r="BC1516" s="86"/>
      <c r="BD1516" s="86"/>
      <c r="BE1516" s="86"/>
      <c r="BF1516" s="86"/>
      <c r="BG1516" s="86"/>
    </row>
    <row r="1517" spans="1:59" s="88" customFormat="1" x14ac:dyDescent="0.2">
      <c r="A1517" s="125"/>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6"/>
      <c r="AC1517" s="126"/>
      <c r="AD1517" s="126"/>
      <c r="AE1517" s="125"/>
      <c r="AF1517" s="125"/>
      <c r="AG1517" s="125"/>
      <c r="AH1517" s="125"/>
      <c r="AI1517" s="125"/>
      <c r="AJ1517" s="125"/>
      <c r="AK1517" s="125"/>
      <c r="AL1517" s="125"/>
      <c r="AM1517" s="125"/>
      <c r="AP1517" s="86"/>
      <c r="AQ1517" s="86"/>
      <c r="AR1517" s="86"/>
      <c r="AS1517" s="86"/>
      <c r="AT1517" s="86"/>
      <c r="AU1517" s="86"/>
      <c r="AV1517" s="86"/>
      <c r="AW1517" s="86"/>
      <c r="AX1517" s="86"/>
      <c r="AY1517" s="86"/>
      <c r="AZ1517" s="86"/>
      <c r="BA1517" s="86"/>
      <c r="BB1517" s="86"/>
      <c r="BC1517" s="86"/>
      <c r="BD1517" s="86"/>
      <c r="BE1517" s="86"/>
      <c r="BF1517" s="86"/>
      <c r="BG1517" s="86"/>
    </row>
    <row r="1518" spans="1:59" s="88" customFormat="1" x14ac:dyDescent="0.2">
      <c r="A1518" s="125"/>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6"/>
      <c r="AC1518" s="126"/>
      <c r="AD1518" s="126"/>
      <c r="AE1518" s="125"/>
      <c r="AF1518" s="125"/>
      <c r="AG1518" s="125"/>
      <c r="AH1518" s="125"/>
      <c r="AI1518" s="125"/>
      <c r="AJ1518" s="125"/>
      <c r="AK1518" s="125"/>
      <c r="AL1518" s="125"/>
      <c r="AM1518" s="125"/>
      <c r="AP1518" s="86"/>
      <c r="AQ1518" s="86"/>
      <c r="AR1518" s="86"/>
      <c r="AS1518" s="86"/>
      <c r="AT1518" s="86"/>
      <c r="AU1518" s="86"/>
      <c r="AV1518" s="86"/>
      <c r="AW1518" s="86"/>
      <c r="AX1518" s="86"/>
      <c r="AY1518" s="86"/>
      <c r="AZ1518" s="86"/>
      <c r="BA1518" s="86"/>
      <c r="BB1518" s="86"/>
      <c r="BC1518" s="86"/>
      <c r="BD1518" s="86"/>
      <c r="BE1518" s="86"/>
      <c r="BF1518" s="86"/>
      <c r="BG1518" s="86"/>
    </row>
    <row r="1519" spans="1:59" s="88" customFormat="1" x14ac:dyDescent="0.2">
      <c r="A1519" s="125"/>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6"/>
      <c r="AC1519" s="126"/>
      <c r="AD1519" s="126"/>
      <c r="AE1519" s="125"/>
      <c r="AF1519" s="125"/>
      <c r="AG1519" s="125"/>
      <c r="AH1519" s="125"/>
      <c r="AI1519" s="125"/>
      <c r="AJ1519" s="125"/>
      <c r="AK1519" s="125"/>
      <c r="AL1519" s="125"/>
      <c r="AM1519" s="125"/>
      <c r="AP1519" s="86"/>
      <c r="AQ1519" s="86"/>
      <c r="AR1519" s="86"/>
      <c r="AS1519" s="86"/>
      <c r="AT1519" s="86"/>
      <c r="AU1519" s="86"/>
      <c r="AV1519" s="86"/>
      <c r="AW1519" s="86"/>
      <c r="AX1519" s="86"/>
      <c r="AY1519" s="86"/>
      <c r="AZ1519" s="86"/>
      <c r="BA1519" s="86"/>
      <c r="BB1519" s="86"/>
      <c r="BC1519" s="86"/>
      <c r="BD1519" s="86"/>
      <c r="BE1519" s="86"/>
      <c r="BF1519" s="86"/>
      <c r="BG1519" s="86"/>
    </row>
    <row r="1520" spans="1:59" s="88" customFormat="1" x14ac:dyDescent="0.2">
      <c r="A1520" s="125"/>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6"/>
      <c r="AC1520" s="126"/>
      <c r="AD1520" s="126"/>
      <c r="AE1520" s="125"/>
      <c r="AF1520" s="125"/>
      <c r="AG1520" s="125"/>
      <c r="AH1520" s="125"/>
      <c r="AI1520" s="125"/>
      <c r="AJ1520" s="125"/>
      <c r="AK1520" s="125"/>
      <c r="AL1520" s="125"/>
      <c r="AM1520" s="125"/>
      <c r="AP1520" s="86"/>
      <c r="AQ1520" s="86"/>
      <c r="AR1520" s="86"/>
      <c r="AS1520" s="86"/>
      <c r="AT1520" s="86"/>
      <c r="AU1520" s="86"/>
      <c r="AV1520" s="86"/>
      <c r="AW1520" s="86"/>
      <c r="AX1520" s="86"/>
      <c r="AY1520" s="86"/>
      <c r="AZ1520" s="86"/>
      <c r="BA1520" s="86"/>
      <c r="BB1520" s="86"/>
      <c r="BC1520" s="86"/>
      <c r="BD1520" s="86"/>
      <c r="BE1520" s="86"/>
      <c r="BF1520" s="86"/>
      <c r="BG1520" s="86"/>
    </row>
    <row r="1521" spans="1:59" s="88" customFormat="1" x14ac:dyDescent="0.2">
      <c r="A1521" s="125"/>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6"/>
      <c r="AC1521" s="126"/>
      <c r="AD1521" s="126"/>
      <c r="AE1521" s="125"/>
      <c r="AF1521" s="125"/>
      <c r="AG1521" s="125"/>
      <c r="AH1521" s="125"/>
      <c r="AI1521" s="125"/>
      <c r="AJ1521" s="125"/>
      <c r="AK1521" s="125"/>
      <c r="AL1521" s="125"/>
      <c r="AM1521" s="125"/>
      <c r="AP1521" s="86"/>
      <c r="AQ1521" s="86"/>
      <c r="AR1521" s="86"/>
      <c r="AS1521" s="86"/>
      <c r="AT1521" s="86"/>
      <c r="AU1521" s="86"/>
      <c r="AV1521" s="86"/>
      <c r="AW1521" s="86"/>
      <c r="AX1521" s="86"/>
      <c r="AY1521" s="86"/>
      <c r="AZ1521" s="86"/>
      <c r="BA1521" s="86"/>
      <c r="BB1521" s="86"/>
      <c r="BC1521" s="86"/>
      <c r="BD1521" s="86"/>
      <c r="BE1521" s="86"/>
      <c r="BF1521" s="86"/>
      <c r="BG1521" s="86"/>
    </row>
    <row r="1522" spans="1:59" s="88" customFormat="1" x14ac:dyDescent="0.2">
      <c r="A1522" s="125"/>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6"/>
      <c r="AC1522" s="126"/>
      <c r="AD1522" s="126"/>
      <c r="AE1522" s="125"/>
      <c r="AF1522" s="125"/>
      <c r="AG1522" s="125"/>
      <c r="AH1522" s="125"/>
      <c r="AI1522" s="125"/>
      <c r="AJ1522" s="125"/>
      <c r="AK1522" s="125"/>
      <c r="AL1522" s="125"/>
      <c r="AM1522" s="125"/>
      <c r="AP1522" s="86"/>
      <c r="AQ1522" s="86"/>
      <c r="AR1522" s="86"/>
      <c r="AS1522" s="86"/>
      <c r="AT1522" s="86"/>
      <c r="AU1522" s="86"/>
      <c r="AV1522" s="86"/>
      <c r="AW1522" s="86"/>
      <c r="AX1522" s="86"/>
      <c r="AY1522" s="86"/>
      <c r="AZ1522" s="86"/>
      <c r="BA1522" s="86"/>
      <c r="BB1522" s="86"/>
      <c r="BC1522" s="86"/>
      <c r="BD1522" s="86"/>
      <c r="BE1522" s="86"/>
      <c r="BF1522" s="86"/>
      <c r="BG1522" s="86"/>
    </row>
    <row r="1523" spans="1:59" s="88" customFormat="1" x14ac:dyDescent="0.2">
      <c r="A1523" s="125"/>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6"/>
      <c r="AC1523" s="126"/>
      <c r="AD1523" s="126"/>
      <c r="AE1523" s="125"/>
      <c r="AF1523" s="125"/>
      <c r="AG1523" s="125"/>
      <c r="AH1523" s="125"/>
      <c r="AI1523" s="125"/>
      <c r="AJ1523" s="125"/>
      <c r="AK1523" s="125"/>
      <c r="AL1523" s="125"/>
      <c r="AM1523" s="125"/>
      <c r="AP1523" s="86"/>
      <c r="AQ1523" s="86"/>
      <c r="AR1523" s="86"/>
      <c r="AS1523" s="86"/>
      <c r="AT1523" s="86"/>
      <c r="AU1523" s="86"/>
      <c r="AV1523" s="86"/>
      <c r="AW1523" s="86"/>
      <c r="AX1523" s="86"/>
      <c r="AY1523" s="86"/>
      <c r="AZ1523" s="86"/>
      <c r="BA1523" s="86"/>
      <c r="BB1523" s="86"/>
      <c r="BC1523" s="86"/>
      <c r="BD1523" s="86"/>
      <c r="BE1523" s="86"/>
      <c r="BF1523" s="86"/>
      <c r="BG1523" s="86"/>
    </row>
    <row r="1524" spans="1:59" s="88" customFormat="1" x14ac:dyDescent="0.2">
      <c r="A1524" s="125"/>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6"/>
      <c r="AC1524" s="126"/>
      <c r="AD1524" s="126"/>
      <c r="AE1524" s="125"/>
      <c r="AF1524" s="125"/>
      <c r="AG1524" s="125"/>
      <c r="AH1524" s="125"/>
      <c r="AI1524" s="125"/>
      <c r="AJ1524" s="125"/>
      <c r="AK1524" s="125"/>
      <c r="AL1524" s="125"/>
      <c r="AM1524" s="125"/>
      <c r="AP1524" s="86"/>
      <c r="AQ1524" s="86"/>
      <c r="AR1524" s="86"/>
      <c r="AS1524" s="86"/>
      <c r="AT1524" s="86"/>
      <c r="AU1524" s="86"/>
      <c r="AV1524" s="86"/>
      <c r="AW1524" s="86"/>
      <c r="AX1524" s="86"/>
      <c r="AY1524" s="86"/>
      <c r="AZ1524" s="86"/>
      <c r="BA1524" s="86"/>
      <c r="BB1524" s="86"/>
      <c r="BC1524" s="86"/>
      <c r="BD1524" s="86"/>
      <c r="BE1524" s="86"/>
      <c r="BF1524" s="86"/>
      <c r="BG1524" s="86"/>
    </row>
    <row r="1525" spans="1:59" s="88" customFormat="1" x14ac:dyDescent="0.2">
      <c r="A1525" s="125"/>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6"/>
      <c r="AC1525" s="126"/>
      <c r="AD1525" s="126"/>
      <c r="AE1525" s="125"/>
      <c r="AF1525" s="125"/>
      <c r="AG1525" s="125"/>
      <c r="AH1525" s="125"/>
      <c r="AI1525" s="125"/>
      <c r="AJ1525" s="125"/>
      <c r="AK1525" s="125"/>
      <c r="AL1525" s="125"/>
      <c r="AM1525" s="125"/>
      <c r="AP1525" s="86"/>
      <c r="AQ1525" s="86"/>
      <c r="AR1525" s="86"/>
      <c r="AS1525" s="86"/>
      <c r="AT1525" s="86"/>
      <c r="AU1525" s="86"/>
      <c r="AV1525" s="86"/>
      <c r="AW1525" s="86"/>
      <c r="AX1525" s="86"/>
      <c r="AY1525" s="86"/>
      <c r="AZ1525" s="86"/>
      <c r="BA1525" s="86"/>
      <c r="BB1525" s="86"/>
      <c r="BC1525" s="86"/>
      <c r="BD1525" s="86"/>
      <c r="BE1525" s="86"/>
      <c r="BF1525" s="86"/>
      <c r="BG1525" s="86"/>
    </row>
    <row r="1526" spans="1:59" s="88" customFormat="1" x14ac:dyDescent="0.2">
      <c r="A1526" s="125"/>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6"/>
      <c r="AC1526" s="126"/>
      <c r="AD1526" s="126"/>
      <c r="AE1526" s="125"/>
      <c r="AF1526" s="125"/>
      <c r="AG1526" s="125"/>
      <c r="AH1526" s="125"/>
      <c r="AI1526" s="125"/>
      <c r="AJ1526" s="125"/>
      <c r="AK1526" s="125"/>
      <c r="AL1526" s="125"/>
      <c r="AM1526" s="125"/>
      <c r="AP1526" s="86"/>
      <c r="AQ1526" s="86"/>
      <c r="AR1526" s="86"/>
      <c r="AS1526" s="86"/>
      <c r="AT1526" s="86"/>
      <c r="AU1526" s="86"/>
      <c r="AV1526" s="86"/>
      <c r="AW1526" s="86"/>
      <c r="AX1526" s="86"/>
      <c r="AY1526" s="86"/>
      <c r="AZ1526" s="86"/>
      <c r="BA1526" s="86"/>
      <c r="BB1526" s="86"/>
      <c r="BC1526" s="86"/>
      <c r="BD1526" s="86"/>
      <c r="BE1526" s="86"/>
      <c r="BF1526" s="86"/>
      <c r="BG1526" s="86"/>
    </row>
    <row r="1527" spans="1:59" s="88" customFormat="1" x14ac:dyDescent="0.2">
      <c r="A1527" s="125"/>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6"/>
      <c r="AC1527" s="126"/>
      <c r="AD1527" s="126"/>
      <c r="AE1527" s="125"/>
      <c r="AF1527" s="125"/>
      <c r="AG1527" s="125"/>
      <c r="AH1527" s="125"/>
      <c r="AI1527" s="125"/>
      <c r="AJ1527" s="125"/>
      <c r="AK1527" s="125"/>
      <c r="AL1527" s="125"/>
      <c r="AM1527" s="125"/>
      <c r="AP1527" s="86"/>
      <c r="AQ1527" s="86"/>
      <c r="AR1527" s="86"/>
      <c r="AS1527" s="86"/>
      <c r="AT1527" s="86"/>
      <c r="AU1527" s="86"/>
      <c r="AV1527" s="86"/>
      <c r="AW1527" s="86"/>
      <c r="AX1527" s="86"/>
      <c r="AY1527" s="86"/>
      <c r="AZ1527" s="86"/>
      <c r="BA1527" s="86"/>
      <c r="BB1527" s="86"/>
      <c r="BC1527" s="86"/>
      <c r="BD1527" s="86"/>
      <c r="BE1527" s="86"/>
      <c r="BF1527" s="86"/>
      <c r="BG1527" s="86"/>
    </row>
    <row r="1528" spans="1:59" s="88" customFormat="1" x14ac:dyDescent="0.2">
      <c r="A1528" s="125"/>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6"/>
      <c r="AC1528" s="126"/>
      <c r="AD1528" s="126"/>
      <c r="AE1528" s="125"/>
      <c r="AF1528" s="125"/>
      <c r="AG1528" s="125"/>
      <c r="AH1528" s="125"/>
      <c r="AI1528" s="125"/>
      <c r="AJ1528" s="125"/>
      <c r="AK1528" s="125"/>
      <c r="AL1528" s="125"/>
      <c r="AM1528" s="125"/>
      <c r="AP1528" s="86"/>
      <c r="AQ1528" s="86"/>
      <c r="AR1528" s="86"/>
      <c r="AS1528" s="86"/>
      <c r="AT1528" s="86"/>
      <c r="AU1528" s="86"/>
      <c r="AV1528" s="86"/>
      <c r="AW1528" s="86"/>
      <c r="AX1528" s="86"/>
      <c r="AY1528" s="86"/>
      <c r="AZ1528" s="86"/>
      <c r="BA1528" s="86"/>
      <c r="BB1528" s="86"/>
      <c r="BC1528" s="86"/>
      <c r="BD1528" s="86"/>
      <c r="BE1528" s="86"/>
      <c r="BF1528" s="86"/>
      <c r="BG1528" s="86"/>
    </row>
    <row r="1529" spans="1:59" s="88" customFormat="1" x14ac:dyDescent="0.2">
      <c r="A1529" s="125"/>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6"/>
      <c r="AC1529" s="126"/>
      <c r="AD1529" s="126"/>
      <c r="AE1529" s="125"/>
      <c r="AF1529" s="125"/>
      <c r="AG1529" s="125"/>
      <c r="AH1529" s="125"/>
      <c r="AI1529" s="125"/>
      <c r="AJ1529" s="125"/>
      <c r="AK1529" s="125"/>
      <c r="AL1529" s="125"/>
      <c r="AM1529" s="125"/>
      <c r="AP1529" s="86"/>
      <c r="AQ1529" s="86"/>
      <c r="AR1529" s="86"/>
      <c r="AS1529" s="86"/>
      <c r="AT1529" s="86"/>
      <c r="AU1529" s="86"/>
      <c r="AV1529" s="86"/>
      <c r="AW1529" s="86"/>
      <c r="AX1529" s="86"/>
      <c r="AY1529" s="86"/>
      <c r="AZ1529" s="86"/>
      <c r="BA1529" s="86"/>
      <c r="BB1529" s="86"/>
      <c r="BC1529" s="86"/>
      <c r="BD1529" s="86"/>
      <c r="BE1529" s="86"/>
      <c r="BF1529" s="86"/>
      <c r="BG1529" s="86"/>
    </row>
    <row r="1530" spans="1:59" s="88" customFormat="1" x14ac:dyDescent="0.2">
      <c r="A1530" s="125"/>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6"/>
      <c r="AC1530" s="126"/>
      <c r="AD1530" s="126"/>
      <c r="AE1530" s="125"/>
      <c r="AF1530" s="125"/>
      <c r="AG1530" s="125"/>
      <c r="AH1530" s="125"/>
      <c r="AI1530" s="125"/>
      <c r="AJ1530" s="125"/>
      <c r="AK1530" s="125"/>
      <c r="AL1530" s="125"/>
      <c r="AM1530" s="125"/>
      <c r="AP1530" s="86"/>
      <c r="AQ1530" s="86"/>
      <c r="AR1530" s="86"/>
      <c r="AS1530" s="86"/>
      <c r="AT1530" s="86"/>
      <c r="AU1530" s="86"/>
      <c r="AV1530" s="86"/>
      <c r="AW1530" s="86"/>
      <c r="AX1530" s="86"/>
      <c r="AY1530" s="86"/>
      <c r="AZ1530" s="86"/>
      <c r="BA1530" s="86"/>
      <c r="BB1530" s="86"/>
      <c r="BC1530" s="86"/>
      <c r="BD1530" s="86"/>
      <c r="BE1530" s="86"/>
      <c r="BF1530" s="86"/>
      <c r="BG1530" s="86"/>
    </row>
    <row r="1531" spans="1:59" s="88" customFormat="1" x14ac:dyDescent="0.2">
      <c r="A1531" s="125"/>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6"/>
      <c r="AC1531" s="126"/>
      <c r="AD1531" s="126"/>
      <c r="AE1531" s="125"/>
      <c r="AF1531" s="125"/>
      <c r="AG1531" s="125"/>
      <c r="AH1531" s="125"/>
      <c r="AI1531" s="125"/>
      <c r="AJ1531" s="125"/>
      <c r="AK1531" s="125"/>
      <c r="AL1531" s="125"/>
      <c r="AM1531" s="125"/>
      <c r="AP1531" s="86"/>
      <c r="AQ1531" s="86"/>
      <c r="AR1531" s="86"/>
      <c r="AS1531" s="86"/>
      <c r="AT1531" s="86"/>
      <c r="AU1531" s="86"/>
      <c r="AV1531" s="86"/>
      <c r="AW1531" s="86"/>
      <c r="AX1531" s="86"/>
      <c r="AY1531" s="86"/>
      <c r="AZ1531" s="86"/>
      <c r="BA1531" s="86"/>
      <c r="BB1531" s="86"/>
      <c r="BC1531" s="86"/>
      <c r="BD1531" s="86"/>
      <c r="BE1531" s="86"/>
      <c r="BF1531" s="86"/>
      <c r="BG1531" s="86"/>
    </row>
    <row r="1532" spans="1:59" s="88" customFormat="1" x14ac:dyDescent="0.2">
      <c r="A1532" s="125"/>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6"/>
      <c r="AC1532" s="126"/>
      <c r="AD1532" s="126"/>
      <c r="AE1532" s="125"/>
      <c r="AF1532" s="125"/>
      <c r="AG1532" s="125"/>
      <c r="AH1532" s="125"/>
      <c r="AI1532" s="125"/>
      <c r="AJ1532" s="125"/>
      <c r="AK1532" s="125"/>
      <c r="AL1532" s="125"/>
      <c r="AM1532" s="125"/>
      <c r="AP1532" s="86"/>
      <c r="AQ1532" s="86"/>
      <c r="AR1532" s="86"/>
      <c r="AS1532" s="86"/>
      <c r="AT1532" s="86"/>
      <c r="AU1532" s="86"/>
      <c r="AV1532" s="86"/>
      <c r="AW1532" s="86"/>
      <c r="AX1532" s="86"/>
      <c r="AY1532" s="86"/>
      <c r="AZ1532" s="86"/>
      <c r="BA1532" s="86"/>
      <c r="BB1532" s="86"/>
      <c r="BC1532" s="86"/>
      <c r="BD1532" s="86"/>
      <c r="BE1532" s="86"/>
      <c r="BF1532" s="86"/>
      <c r="BG1532" s="86"/>
    </row>
    <row r="1533" spans="1:59" s="88" customFormat="1" x14ac:dyDescent="0.2">
      <c r="A1533" s="125"/>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6"/>
      <c r="AC1533" s="126"/>
      <c r="AD1533" s="126"/>
      <c r="AE1533" s="125"/>
      <c r="AF1533" s="125"/>
      <c r="AG1533" s="125"/>
      <c r="AH1533" s="125"/>
      <c r="AI1533" s="125"/>
      <c r="AJ1533" s="125"/>
      <c r="AK1533" s="125"/>
      <c r="AL1533" s="125"/>
      <c r="AM1533" s="125"/>
      <c r="AP1533" s="86"/>
      <c r="AQ1533" s="86"/>
      <c r="AR1533" s="86"/>
      <c r="AS1533" s="86"/>
      <c r="AT1533" s="86"/>
      <c r="AU1533" s="86"/>
      <c r="AV1533" s="86"/>
      <c r="AW1533" s="86"/>
      <c r="AX1533" s="86"/>
      <c r="AY1533" s="86"/>
      <c r="AZ1533" s="86"/>
      <c r="BA1533" s="86"/>
      <c r="BB1533" s="86"/>
      <c r="BC1533" s="86"/>
      <c r="BD1533" s="86"/>
      <c r="BE1533" s="86"/>
      <c r="BF1533" s="86"/>
      <c r="BG1533" s="86"/>
    </row>
    <row r="1534" spans="1:59" s="88" customFormat="1" x14ac:dyDescent="0.2">
      <c r="A1534" s="125"/>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6"/>
      <c r="AC1534" s="126"/>
      <c r="AD1534" s="126"/>
      <c r="AE1534" s="125"/>
      <c r="AF1534" s="125"/>
      <c r="AG1534" s="125"/>
      <c r="AH1534" s="125"/>
      <c r="AI1534" s="125"/>
      <c r="AJ1534" s="125"/>
      <c r="AK1534" s="125"/>
      <c r="AL1534" s="125"/>
      <c r="AM1534" s="125"/>
      <c r="AP1534" s="86"/>
      <c r="AQ1534" s="86"/>
      <c r="AR1534" s="86"/>
      <c r="AS1534" s="86"/>
      <c r="AT1534" s="86"/>
      <c r="AU1534" s="86"/>
      <c r="AV1534" s="86"/>
      <c r="AW1534" s="86"/>
      <c r="AX1534" s="86"/>
      <c r="AY1534" s="86"/>
      <c r="AZ1534" s="86"/>
      <c r="BA1534" s="86"/>
      <c r="BB1534" s="86"/>
      <c r="BC1534" s="86"/>
      <c r="BD1534" s="86"/>
      <c r="BE1534" s="86"/>
      <c r="BF1534" s="86"/>
      <c r="BG1534" s="86"/>
    </row>
    <row r="1535" spans="1:59" s="88" customFormat="1" x14ac:dyDescent="0.2">
      <c r="A1535" s="125"/>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6"/>
      <c r="AC1535" s="126"/>
      <c r="AD1535" s="126"/>
      <c r="AE1535" s="125"/>
      <c r="AF1535" s="125"/>
      <c r="AG1535" s="125"/>
      <c r="AH1535" s="125"/>
      <c r="AI1535" s="125"/>
      <c r="AJ1535" s="125"/>
      <c r="AK1535" s="125"/>
      <c r="AL1535" s="125"/>
      <c r="AM1535" s="125"/>
      <c r="AP1535" s="86"/>
      <c r="AQ1535" s="86"/>
      <c r="AR1535" s="86"/>
      <c r="AS1535" s="86"/>
      <c r="AT1535" s="86"/>
      <c r="AU1535" s="86"/>
      <c r="AV1535" s="86"/>
      <c r="AW1535" s="86"/>
      <c r="AX1535" s="86"/>
      <c r="AY1535" s="86"/>
      <c r="AZ1535" s="86"/>
      <c r="BA1535" s="86"/>
      <c r="BB1535" s="86"/>
      <c r="BC1535" s="86"/>
      <c r="BD1535" s="86"/>
      <c r="BE1535" s="86"/>
      <c r="BF1535" s="86"/>
      <c r="BG1535" s="86"/>
    </row>
    <row r="1536" spans="1:59" s="88" customFormat="1" x14ac:dyDescent="0.2">
      <c r="A1536" s="125"/>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6"/>
      <c r="AC1536" s="126"/>
      <c r="AD1536" s="126"/>
      <c r="AE1536" s="125"/>
      <c r="AF1536" s="125"/>
      <c r="AG1536" s="125"/>
      <c r="AH1536" s="125"/>
      <c r="AI1536" s="125"/>
      <c r="AJ1536" s="125"/>
      <c r="AK1536" s="125"/>
      <c r="AL1536" s="125"/>
      <c r="AM1536" s="125"/>
      <c r="AP1536" s="86"/>
      <c r="AQ1536" s="86"/>
      <c r="AR1536" s="86"/>
      <c r="AS1536" s="86"/>
      <c r="AT1536" s="86"/>
      <c r="AU1536" s="86"/>
      <c r="AV1536" s="86"/>
      <c r="AW1536" s="86"/>
      <c r="AX1536" s="86"/>
      <c r="AY1536" s="86"/>
      <c r="AZ1536" s="86"/>
      <c r="BA1536" s="86"/>
      <c r="BB1536" s="86"/>
      <c r="BC1536" s="86"/>
      <c r="BD1536" s="86"/>
      <c r="BE1536" s="86"/>
      <c r="BF1536" s="86"/>
      <c r="BG1536" s="86"/>
    </row>
    <row r="1537" spans="1:59" s="88" customFormat="1" x14ac:dyDescent="0.2">
      <c r="A1537" s="125"/>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6"/>
      <c r="AC1537" s="126"/>
      <c r="AD1537" s="126"/>
      <c r="AE1537" s="125"/>
      <c r="AF1537" s="125"/>
      <c r="AG1537" s="125"/>
      <c r="AH1537" s="125"/>
      <c r="AI1537" s="125"/>
      <c r="AJ1537" s="125"/>
      <c r="AK1537" s="125"/>
      <c r="AL1537" s="125"/>
      <c r="AM1537" s="125"/>
      <c r="AP1537" s="86"/>
      <c r="AQ1537" s="86"/>
      <c r="AR1537" s="86"/>
      <c r="AS1537" s="86"/>
      <c r="AT1537" s="86"/>
      <c r="AU1537" s="86"/>
      <c r="AV1537" s="86"/>
      <c r="AW1537" s="86"/>
      <c r="AX1537" s="86"/>
      <c r="AY1537" s="86"/>
      <c r="AZ1537" s="86"/>
      <c r="BA1537" s="86"/>
      <c r="BB1537" s="86"/>
      <c r="BC1537" s="86"/>
      <c r="BD1537" s="86"/>
      <c r="BE1537" s="86"/>
      <c r="BF1537" s="86"/>
      <c r="BG1537" s="86"/>
    </row>
    <row r="1538" spans="1:59" s="88" customFormat="1" x14ac:dyDescent="0.2">
      <c r="A1538" s="125"/>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6"/>
      <c r="AC1538" s="126"/>
      <c r="AD1538" s="126"/>
      <c r="AE1538" s="125"/>
      <c r="AF1538" s="125"/>
      <c r="AG1538" s="125"/>
      <c r="AH1538" s="125"/>
      <c r="AI1538" s="125"/>
      <c r="AJ1538" s="125"/>
      <c r="AK1538" s="125"/>
      <c r="AL1538" s="125"/>
      <c r="AM1538" s="125"/>
      <c r="AP1538" s="86"/>
      <c r="AQ1538" s="86"/>
      <c r="AR1538" s="86"/>
      <c r="AS1538" s="86"/>
      <c r="AT1538" s="86"/>
      <c r="AU1538" s="86"/>
      <c r="AV1538" s="86"/>
      <c r="AW1538" s="86"/>
      <c r="AX1538" s="86"/>
      <c r="AY1538" s="86"/>
      <c r="AZ1538" s="86"/>
      <c r="BA1538" s="86"/>
      <c r="BB1538" s="86"/>
      <c r="BC1538" s="86"/>
      <c r="BD1538" s="86"/>
      <c r="BE1538" s="86"/>
      <c r="BF1538" s="86"/>
      <c r="BG1538" s="86"/>
    </row>
    <row r="1539" spans="1:59" s="88" customFormat="1" x14ac:dyDescent="0.2">
      <c r="A1539" s="125"/>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6"/>
      <c r="AC1539" s="126"/>
      <c r="AD1539" s="126"/>
      <c r="AE1539" s="125"/>
      <c r="AF1539" s="125"/>
      <c r="AG1539" s="125"/>
      <c r="AH1539" s="125"/>
      <c r="AI1539" s="125"/>
      <c r="AJ1539" s="125"/>
      <c r="AK1539" s="125"/>
      <c r="AL1539" s="125"/>
      <c r="AM1539" s="125"/>
      <c r="AP1539" s="86"/>
      <c r="AQ1539" s="86"/>
      <c r="AR1539" s="86"/>
      <c r="AS1539" s="86"/>
      <c r="AT1539" s="86"/>
      <c r="AU1539" s="86"/>
      <c r="AV1539" s="86"/>
      <c r="AW1539" s="86"/>
      <c r="AX1539" s="86"/>
      <c r="AY1539" s="86"/>
      <c r="AZ1539" s="86"/>
      <c r="BA1539" s="86"/>
      <c r="BB1539" s="86"/>
      <c r="BC1539" s="86"/>
      <c r="BD1539" s="86"/>
      <c r="BE1539" s="86"/>
      <c r="BF1539" s="86"/>
      <c r="BG1539" s="86"/>
    </row>
    <row r="1540" spans="1:59" s="88" customFormat="1" x14ac:dyDescent="0.2">
      <c r="A1540" s="125"/>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6"/>
      <c r="AC1540" s="126"/>
      <c r="AD1540" s="126"/>
      <c r="AE1540" s="125"/>
      <c r="AF1540" s="125"/>
      <c r="AG1540" s="125"/>
      <c r="AH1540" s="125"/>
      <c r="AI1540" s="125"/>
      <c r="AJ1540" s="125"/>
      <c r="AK1540" s="125"/>
      <c r="AL1540" s="125"/>
      <c r="AM1540" s="125"/>
      <c r="AP1540" s="86"/>
      <c r="AQ1540" s="86"/>
      <c r="AR1540" s="86"/>
      <c r="AS1540" s="86"/>
      <c r="AT1540" s="86"/>
      <c r="AU1540" s="86"/>
      <c r="AV1540" s="86"/>
      <c r="AW1540" s="86"/>
      <c r="AX1540" s="86"/>
      <c r="AY1540" s="86"/>
      <c r="AZ1540" s="86"/>
      <c r="BA1540" s="86"/>
      <c r="BB1540" s="86"/>
      <c r="BC1540" s="86"/>
      <c r="BD1540" s="86"/>
      <c r="BE1540" s="86"/>
      <c r="BF1540" s="86"/>
      <c r="BG1540" s="86"/>
    </row>
    <row r="1541" spans="1:59" s="88" customFormat="1" x14ac:dyDescent="0.2">
      <c r="A1541" s="125"/>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6"/>
      <c r="AC1541" s="126"/>
      <c r="AD1541" s="126"/>
      <c r="AE1541" s="125"/>
      <c r="AF1541" s="125"/>
      <c r="AG1541" s="125"/>
      <c r="AH1541" s="125"/>
      <c r="AI1541" s="125"/>
      <c r="AJ1541" s="125"/>
      <c r="AK1541" s="125"/>
      <c r="AL1541" s="125"/>
      <c r="AM1541" s="125"/>
      <c r="AP1541" s="86"/>
      <c r="AQ1541" s="86"/>
      <c r="AR1541" s="86"/>
      <c r="AS1541" s="86"/>
      <c r="AT1541" s="86"/>
      <c r="AU1541" s="86"/>
      <c r="AV1541" s="86"/>
      <c r="AW1541" s="86"/>
      <c r="AX1541" s="86"/>
      <c r="AY1541" s="86"/>
      <c r="AZ1541" s="86"/>
      <c r="BA1541" s="86"/>
      <c r="BB1541" s="86"/>
      <c r="BC1541" s="86"/>
      <c r="BD1541" s="86"/>
      <c r="BE1541" s="86"/>
      <c r="BF1541" s="86"/>
      <c r="BG1541" s="86"/>
    </row>
    <row r="1542" spans="1:59" s="88" customFormat="1" x14ac:dyDescent="0.2">
      <c r="A1542" s="125"/>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6"/>
      <c r="AC1542" s="126"/>
      <c r="AD1542" s="126"/>
      <c r="AE1542" s="125"/>
      <c r="AF1542" s="125"/>
      <c r="AG1542" s="125"/>
      <c r="AH1542" s="125"/>
      <c r="AI1542" s="125"/>
      <c r="AJ1542" s="125"/>
      <c r="AK1542" s="125"/>
      <c r="AL1542" s="125"/>
      <c r="AM1542" s="125"/>
      <c r="AP1542" s="86"/>
      <c r="AQ1542" s="86"/>
      <c r="AR1542" s="86"/>
      <c r="AS1542" s="86"/>
      <c r="AT1542" s="86"/>
      <c r="AU1542" s="86"/>
      <c r="AV1542" s="86"/>
      <c r="AW1542" s="86"/>
      <c r="AX1542" s="86"/>
      <c r="AY1542" s="86"/>
      <c r="AZ1542" s="86"/>
      <c r="BA1542" s="86"/>
      <c r="BB1542" s="86"/>
      <c r="BC1542" s="86"/>
      <c r="BD1542" s="86"/>
      <c r="BE1542" s="86"/>
      <c r="BF1542" s="86"/>
      <c r="BG1542" s="86"/>
    </row>
    <row r="1543" spans="1:59" s="88" customFormat="1" x14ac:dyDescent="0.2">
      <c r="A1543" s="125"/>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6"/>
      <c r="AC1543" s="126"/>
      <c r="AD1543" s="126"/>
      <c r="AE1543" s="125"/>
      <c r="AF1543" s="125"/>
      <c r="AG1543" s="125"/>
      <c r="AH1543" s="125"/>
      <c r="AI1543" s="125"/>
      <c r="AJ1543" s="125"/>
      <c r="AK1543" s="125"/>
      <c r="AL1543" s="125"/>
      <c r="AM1543" s="125"/>
      <c r="AP1543" s="86"/>
      <c r="AQ1543" s="86"/>
      <c r="AR1543" s="86"/>
      <c r="AS1543" s="86"/>
      <c r="AT1543" s="86"/>
      <c r="AU1543" s="86"/>
      <c r="AV1543" s="86"/>
      <c r="AW1543" s="86"/>
      <c r="AX1543" s="86"/>
      <c r="AY1543" s="86"/>
      <c r="AZ1543" s="86"/>
      <c r="BA1543" s="86"/>
      <c r="BB1543" s="86"/>
      <c r="BC1543" s="86"/>
      <c r="BD1543" s="86"/>
      <c r="BE1543" s="86"/>
      <c r="BF1543" s="86"/>
      <c r="BG1543" s="86"/>
    </row>
    <row r="1544" spans="1:59" s="88" customFormat="1" x14ac:dyDescent="0.2">
      <c r="A1544" s="125"/>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6"/>
      <c r="AC1544" s="126"/>
      <c r="AD1544" s="126"/>
      <c r="AE1544" s="125"/>
      <c r="AF1544" s="125"/>
      <c r="AG1544" s="125"/>
      <c r="AH1544" s="125"/>
      <c r="AI1544" s="125"/>
      <c r="AJ1544" s="125"/>
      <c r="AK1544" s="125"/>
      <c r="AL1544" s="125"/>
      <c r="AM1544" s="125"/>
      <c r="AP1544" s="86"/>
      <c r="AQ1544" s="86"/>
      <c r="AR1544" s="86"/>
      <c r="AS1544" s="86"/>
      <c r="AT1544" s="86"/>
      <c r="AU1544" s="86"/>
      <c r="AV1544" s="86"/>
      <c r="AW1544" s="86"/>
      <c r="AX1544" s="86"/>
      <c r="AY1544" s="86"/>
      <c r="AZ1544" s="86"/>
      <c r="BA1544" s="86"/>
      <c r="BB1544" s="86"/>
      <c r="BC1544" s="86"/>
      <c r="BD1544" s="86"/>
      <c r="BE1544" s="86"/>
      <c r="BF1544" s="86"/>
      <c r="BG1544" s="86"/>
    </row>
    <row r="1545" spans="1:59" s="88" customFormat="1" x14ac:dyDescent="0.2">
      <c r="A1545" s="125"/>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6"/>
      <c r="AC1545" s="126"/>
      <c r="AD1545" s="126"/>
      <c r="AE1545" s="125"/>
      <c r="AF1545" s="125"/>
      <c r="AG1545" s="125"/>
      <c r="AH1545" s="125"/>
      <c r="AI1545" s="125"/>
      <c r="AJ1545" s="125"/>
      <c r="AK1545" s="125"/>
      <c r="AL1545" s="125"/>
      <c r="AM1545" s="125"/>
      <c r="AP1545" s="86"/>
      <c r="AQ1545" s="86"/>
      <c r="AR1545" s="86"/>
      <c r="AS1545" s="86"/>
      <c r="AT1545" s="86"/>
      <c r="AU1545" s="86"/>
      <c r="AV1545" s="86"/>
      <c r="AW1545" s="86"/>
      <c r="AX1545" s="86"/>
      <c r="AY1545" s="86"/>
      <c r="AZ1545" s="86"/>
      <c r="BA1545" s="86"/>
      <c r="BB1545" s="86"/>
      <c r="BC1545" s="86"/>
      <c r="BD1545" s="86"/>
      <c r="BE1545" s="86"/>
      <c r="BF1545" s="86"/>
      <c r="BG1545" s="86"/>
    </row>
    <row r="1546" spans="1:59" s="88" customFormat="1" x14ac:dyDescent="0.2">
      <c r="A1546" s="125"/>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6"/>
      <c r="AC1546" s="126"/>
      <c r="AD1546" s="126"/>
      <c r="AE1546" s="125"/>
      <c r="AF1546" s="125"/>
      <c r="AG1546" s="125"/>
      <c r="AH1546" s="125"/>
      <c r="AI1546" s="125"/>
      <c r="AJ1546" s="125"/>
      <c r="AK1546" s="125"/>
      <c r="AL1546" s="125"/>
      <c r="AM1546" s="125"/>
      <c r="AP1546" s="86"/>
      <c r="AQ1546" s="86"/>
      <c r="AR1546" s="86"/>
      <c r="AS1546" s="86"/>
      <c r="AT1546" s="86"/>
      <c r="AU1546" s="86"/>
      <c r="AV1546" s="86"/>
      <c r="AW1546" s="86"/>
      <c r="AX1546" s="86"/>
      <c r="AY1546" s="86"/>
      <c r="AZ1546" s="86"/>
      <c r="BA1546" s="86"/>
      <c r="BB1546" s="86"/>
      <c r="BC1546" s="86"/>
      <c r="BD1546" s="86"/>
      <c r="BE1546" s="86"/>
      <c r="BF1546" s="86"/>
      <c r="BG1546" s="86"/>
    </row>
    <row r="1547" spans="1:59" s="88" customFormat="1" x14ac:dyDescent="0.2">
      <c r="A1547" s="125"/>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6"/>
      <c r="AC1547" s="126"/>
      <c r="AD1547" s="126"/>
      <c r="AE1547" s="125"/>
      <c r="AF1547" s="125"/>
      <c r="AG1547" s="125"/>
      <c r="AH1547" s="125"/>
      <c r="AI1547" s="125"/>
      <c r="AJ1547" s="125"/>
      <c r="AK1547" s="125"/>
      <c r="AL1547" s="125"/>
      <c r="AM1547" s="125"/>
      <c r="AP1547" s="86"/>
      <c r="AQ1547" s="86"/>
      <c r="AR1547" s="86"/>
      <c r="AS1547" s="86"/>
      <c r="AT1547" s="86"/>
      <c r="AU1547" s="86"/>
      <c r="AV1547" s="86"/>
      <c r="AW1547" s="86"/>
      <c r="AX1547" s="86"/>
      <c r="AY1547" s="86"/>
      <c r="AZ1547" s="86"/>
      <c r="BA1547" s="86"/>
      <c r="BB1547" s="86"/>
      <c r="BC1547" s="86"/>
      <c r="BD1547" s="86"/>
      <c r="BE1547" s="86"/>
      <c r="BF1547" s="86"/>
      <c r="BG1547" s="86"/>
    </row>
    <row r="1548" spans="1:59" s="88" customFormat="1" x14ac:dyDescent="0.2">
      <c r="A1548" s="125"/>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6"/>
      <c r="AC1548" s="126"/>
      <c r="AD1548" s="126"/>
      <c r="AE1548" s="125"/>
      <c r="AF1548" s="125"/>
      <c r="AG1548" s="125"/>
      <c r="AH1548" s="125"/>
      <c r="AI1548" s="125"/>
      <c r="AJ1548" s="125"/>
      <c r="AK1548" s="125"/>
      <c r="AL1548" s="125"/>
      <c r="AM1548" s="125"/>
      <c r="AP1548" s="86"/>
      <c r="AQ1548" s="86"/>
      <c r="AR1548" s="86"/>
      <c r="AS1548" s="86"/>
      <c r="AT1548" s="86"/>
      <c r="AU1548" s="86"/>
      <c r="AV1548" s="86"/>
      <c r="AW1548" s="86"/>
      <c r="AX1548" s="86"/>
      <c r="AY1548" s="86"/>
      <c r="AZ1548" s="86"/>
      <c r="BA1548" s="86"/>
      <c r="BB1548" s="86"/>
      <c r="BC1548" s="86"/>
      <c r="BD1548" s="86"/>
      <c r="BE1548" s="86"/>
      <c r="BF1548" s="86"/>
      <c r="BG1548" s="86"/>
    </row>
    <row r="1549" spans="1:59" s="88" customFormat="1" x14ac:dyDescent="0.2">
      <c r="A1549" s="125"/>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6"/>
      <c r="AC1549" s="126"/>
      <c r="AD1549" s="126"/>
      <c r="AE1549" s="125"/>
      <c r="AF1549" s="125"/>
      <c r="AG1549" s="125"/>
      <c r="AH1549" s="125"/>
      <c r="AI1549" s="125"/>
      <c r="AJ1549" s="125"/>
      <c r="AK1549" s="125"/>
      <c r="AL1549" s="125"/>
      <c r="AM1549" s="125"/>
      <c r="AP1549" s="86"/>
      <c r="AQ1549" s="86"/>
      <c r="AR1549" s="86"/>
      <c r="AS1549" s="86"/>
      <c r="AT1549" s="86"/>
      <c r="AU1549" s="86"/>
      <c r="AV1549" s="86"/>
      <c r="AW1549" s="86"/>
      <c r="AX1549" s="86"/>
      <c r="AY1549" s="86"/>
      <c r="AZ1549" s="86"/>
      <c r="BA1549" s="86"/>
      <c r="BB1549" s="86"/>
      <c r="BC1549" s="86"/>
      <c r="BD1549" s="86"/>
      <c r="BE1549" s="86"/>
      <c r="BF1549" s="86"/>
      <c r="BG1549" s="86"/>
    </row>
    <row r="1550" spans="1:59" s="88" customFormat="1" x14ac:dyDescent="0.2">
      <c r="A1550" s="125"/>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6"/>
      <c r="AC1550" s="126"/>
      <c r="AD1550" s="126"/>
      <c r="AE1550" s="125"/>
      <c r="AF1550" s="125"/>
      <c r="AG1550" s="125"/>
      <c r="AH1550" s="125"/>
      <c r="AI1550" s="125"/>
      <c r="AJ1550" s="125"/>
      <c r="AK1550" s="125"/>
      <c r="AL1550" s="125"/>
      <c r="AM1550" s="125"/>
      <c r="AP1550" s="86"/>
      <c r="AQ1550" s="86"/>
      <c r="AR1550" s="86"/>
      <c r="AS1550" s="86"/>
      <c r="AT1550" s="86"/>
      <c r="AU1550" s="86"/>
      <c r="AV1550" s="86"/>
      <c r="AW1550" s="86"/>
      <c r="AX1550" s="86"/>
      <c r="AY1550" s="86"/>
      <c r="AZ1550" s="86"/>
      <c r="BA1550" s="86"/>
      <c r="BB1550" s="86"/>
      <c r="BC1550" s="86"/>
      <c r="BD1550" s="86"/>
      <c r="BE1550" s="86"/>
      <c r="BF1550" s="86"/>
      <c r="BG1550" s="86"/>
    </row>
    <row r="1551" spans="1:59" s="88" customFormat="1" x14ac:dyDescent="0.2">
      <c r="A1551" s="125"/>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6"/>
      <c r="AC1551" s="126"/>
      <c r="AD1551" s="126"/>
      <c r="AE1551" s="125"/>
      <c r="AF1551" s="125"/>
      <c r="AG1551" s="125"/>
      <c r="AH1551" s="125"/>
      <c r="AI1551" s="125"/>
      <c r="AJ1551" s="125"/>
      <c r="AK1551" s="125"/>
      <c r="AL1551" s="125"/>
      <c r="AM1551" s="125"/>
      <c r="AP1551" s="86"/>
      <c r="AQ1551" s="86"/>
      <c r="AR1551" s="86"/>
      <c r="AS1551" s="86"/>
      <c r="AT1551" s="86"/>
      <c r="AU1551" s="86"/>
      <c r="AV1551" s="86"/>
      <c r="AW1551" s="86"/>
      <c r="AX1551" s="86"/>
      <c r="AY1551" s="86"/>
      <c r="AZ1551" s="86"/>
      <c r="BA1551" s="86"/>
      <c r="BB1551" s="86"/>
      <c r="BC1551" s="86"/>
      <c r="BD1551" s="86"/>
      <c r="BE1551" s="86"/>
      <c r="BF1551" s="86"/>
      <c r="BG1551" s="86"/>
    </row>
    <row r="1552" spans="1:59" s="88" customFormat="1" x14ac:dyDescent="0.2">
      <c r="A1552" s="125"/>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6"/>
      <c r="AC1552" s="126"/>
      <c r="AD1552" s="126"/>
      <c r="AE1552" s="125"/>
      <c r="AF1552" s="125"/>
      <c r="AG1552" s="125"/>
      <c r="AH1552" s="125"/>
      <c r="AI1552" s="125"/>
      <c r="AJ1552" s="125"/>
      <c r="AK1552" s="125"/>
      <c r="AL1552" s="125"/>
      <c r="AM1552" s="125"/>
      <c r="AP1552" s="86"/>
      <c r="AQ1552" s="86"/>
      <c r="AR1552" s="86"/>
      <c r="AS1552" s="86"/>
      <c r="AT1552" s="86"/>
      <c r="AU1552" s="86"/>
      <c r="AV1552" s="86"/>
      <c r="AW1552" s="86"/>
      <c r="AX1552" s="86"/>
      <c r="AY1552" s="86"/>
      <c r="AZ1552" s="86"/>
      <c r="BA1552" s="86"/>
      <c r="BB1552" s="86"/>
      <c r="BC1552" s="86"/>
      <c r="BD1552" s="86"/>
      <c r="BE1552" s="86"/>
      <c r="BF1552" s="86"/>
      <c r="BG1552" s="86"/>
    </row>
    <row r="1553" spans="1:59" s="88" customFormat="1" x14ac:dyDescent="0.2">
      <c r="A1553" s="125"/>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6"/>
      <c r="AC1553" s="126"/>
      <c r="AD1553" s="126"/>
      <c r="AE1553" s="125"/>
      <c r="AF1553" s="125"/>
      <c r="AG1553" s="125"/>
      <c r="AH1553" s="125"/>
      <c r="AI1553" s="125"/>
      <c r="AJ1553" s="125"/>
      <c r="AK1553" s="125"/>
      <c r="AL1553" s="125"/>
      <c r="AM1553" s="125"/>
      <c r="AP1553" s="86"/>
      <c r="AQ1553" s="86"/>
      <c r="AR1553" s="86"/>
      <c r="AS1553" s="86"/>
      <c r="AT1553" s="86"/>
      <c r="AU1553" s="86"/>
      <c r="AV1553" s="86"/>
      <c r="AW1553" s="86"/>
      <c r="AX1553" s="86"/>
      <c r="AY1553" s="86"/>
      <c r="AZ1553" s="86"/>
      <c r="BA1553" s="86"/>
      <c r="BB1553" s="86"/>
      <c r="BC1553" s="86"/>
      <c r="BD1553" s="86"/>
      <c r="BE1553" s="86"/>
      <c r="BF1553" s="86"/>
      <c r="BG1553" s="86"/>
    </row>
    <row r="1554" spans="1:59" s="88" customFormat="1" x14ac:dyDescent="0.2">
      <c r="A1554" s="125"/>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6"/>
      <c r="AC1554" s="126"/>
      <c r="AD1554" s="126"/>
      <c r="AE1554" s="125"/>
      <c r="AF1554" s="125"/>
      <c r="AG1554" s="125"/>
      <c r="AH1554" s="125"/>
      <c r="AI1554" s="125"/>
      <c r="AJ1554" s="125"/>
      <c r="AK1554" s="125"/>
      <c r="AL1554" s="125"/>
      <c r="AM1554" s="125"/>
      <c r="AP1554" s="86"/>
      <c r="AQ1554" s="86"/>
      <c r="AR1554" s="86"/>
      <c r="AS1554" s="86"/>
      <c r="AT1554" s="86"/>
      <c r="AU1554" s="86"/>
      <c r="AV1554" s="86"/>
      <c r="AW1554" s="86"/>
      <c r="AX1554" s="86"/>
      <c r="AY1554" s="86"/>
      <c r="AZ1554" s="86"/>
      <c r="BA1554" s="86"/>
      <c r="BB1554" s="86"/>
      <c r="BC1554" s="86"/>
      <c r="BD1554" s="86"/>
      <c r="BE1554" s="86"/>
      <c r="BF1554" s="86"/>
      <c r="BG1554" s="86"/>
    </row>
    <row r="1555" spans="1:59" s="88" customFormat="1" x14ac:dyDescent="0.2">
      <c r="A1555" s="125"/>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6"/>
      <c r="AC1555" s="126"/>
      <c r="AD1555" s="126"/>
      <c r="AE1555" s="125"/>
      <c r="AF1555" s="125"/>
      <c r="AG1555" s="125"/>
      <c r="AH1555" s="125"/>
      <c r="AI1555" s="125"/>
      <c r="AJ1555" s="125"/>
      <c r="AK1555" s="125"/>
      <c r="AL1555" s="125"/>
      <c r="AM1555" s="125"/>
      <c r="AP1555" s="86"/>
      <c r="AQ1555" s="86"/>
      <c r="AR1555" s="86"/>
      <c r="AS1555" s="86"/>
      <c r="AT1555" s="86"/>
      <c r="AU1555" s="86"/>
      <c r="AV1555" s="86"/>
      <c r="AW1555" s="86"/>
      <c r="AX1555" s="86"/>
      <c r="AY1555" s="86"/>
      <c r="AZ1555" s="86"/>
      <c r="BA1555" s="86"/>
      <c r="BB1555" s="86"/>
      <c r="BC1555" s="86"/>
      <c r="BD1555" s="86"/>
      <c r="BE1555" s="86"/>
      <c r="BF1555" s="86"/>
      <c r="BG1555" s="86"/>
    </row>
    <row r="1556" spans="1:59" s="88" customFormat="1" x14ac:dyDescent="0.2">
      <c r="A1556" s="125"/>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6"/>
      <c r="AC1556" s="126"/>
      <c r="AD1556" s="126"/>
      <c r="AE1556" s="125"/>
      <c r="AF1556" s="125"/>
      <c r="AG1556" s="125"/>
      <c r="AH1556" s="125"/>
      <c r="AI1556" s="125"/>
      <c r="AJ1556" s="125"/>
      <c r="AK1556" s="125"/>
      <c r="AL1556" s="125"/>
      <c r="AM1556" s="125"/>
      <c r="AP1556" s="86"/>
      <c r="AQ1556" s="86"/>
      <c r="AR1556" s="86"/>
      <c r="AS1556" s="86"/>
      <c r="AT1556" s="86"/>
      <c r="AU1556" s="86"/>
      <c r="AV1556" s="86"/>
      <c r="AW1556" s="86"/>
      <c r="AX1556" s="86"/>
      <c r="AY1556" s="86"/>
      <c r="AZ1556" s="86"/>
      <c r="BA1556" s="86"/>
      <c r="BB1556" s="86"/>
      <c r="BC1556" s="86"/>
      <c r="BD1556" s="86"/>
      <c r="BE1556" s="86"/>
      <c r="BF1556" s="86"/>
      <c r="BG1556" s="86"/>
    </row>
    <row r="1557" spans="1:59" s="88" customFormat="1" x14ac:dyDescent="0.2">
      <c r="A1557" s="125"/>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6"/>
      <c r="AC1557" s="126"/>
      <c r="AD1557" s="126"/>
      <c r="AE1557" s="125"/>
      <c r="AF1557" s="125"/>
      <c r="AG1557" s="125"/>
      <c r="AH1557" s="125"/>
      <c r="AI1557" s="125"/>
      <c r="AJ1557" s="125"/>
      <c r="AK1557" s="125"/>
      <c r="AL1557" s="125"/>
      <c r="AM1557" s="125"/>
      <c r="AP1557" s="86"/>
      <c r="AQ1557" s="86"/>
      <c r="AR1557" s="86"/>
      <c r="AS1557" s="86"/>
      <c r="AT1557" s="86"/>
      <c r="AU1557" s="86"/>
      <c r="AV1557" s="86"/>
      <c r="AW1557" s="86"/>
      <c r="AX1557" s="86"/>
      <c r="AY1557" s="86"/>
      <c r="AZ1557" s="86"/>
      <c r="BA1557" s="86"/>
      <c r="BB1557" s="86"/>
      <c r="BC1557" s="86"/>
      <c r="BD1557" s="86"/>
      <c r="BE1557" s="86"/>
      <c r="BF1557" s="86"/>
      <c r="BG1557" s="86"/>
    </row>
    <row r="1558" spans="1:59" s="88" customFormat="1" x14ac:dyDescent="0.2">
      <c r="A1558" s="125"/>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6"/>
      <c r="AC1558" s="126"/>
      <c r="AD1558" s="126"/>
      <c r="AE1558" s="125"/>
      <c r="AF1558" s="125"/>
      <c r="AG1558" s="125"/>
      <c r="AH1558" s="125"/>
      <c r="AI1558" s="125"/>
      <c r="AJ1558" s="125"/>
      <c r="AK1558" s="125"/>
      <c r="AL1558" s="125"/>
      <c r="AM1558" s="125"/>
      <c r="AP1558" s="86"/>
      <c r="AQ1558" s="86"/>
      <c r="AR1558" s="86"/>
      <c r="AS1558" s="86"/>
      <c r="AT1558" s="86"/>
      <c r="AU1558" s="86"/>
      <c r="AV1558" s="86"/>
      <c r="AW1558" s="86"/>
      <c r="AX1558" s="86"/>
      <c r="AY1558" s="86"/>
      <c r="AZ1558" s="86"/>
      <c r="BA1558" s="86"/>
      <c r="BB1558" s="86"/>
      <c r="BC1558" s="86"/>
      <c r="BD1558" s="86"/>
      <c r="BE1558" s="86"/>
      <c r="BF1558" s="86"/>
      <c r="BG1558" s="86"/>
    </row>
    <row r="1559" spans="1:59" s="88" customFormat="1" x14ac:dyDescent="0.2">
      <c r="A1559" s="125"/>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6"/>
      <c r="AC1559" s="126"/>
      <c r="AD1559" s="126"/>
      <c r="AE1559" s="125"/>
      <c r="AF1559" s="125"/>
      <c r="AG1559" s="125"/>
      <c r="AH1559" s="125"/>
      <c r="AI1559" s="125"/>
      <c r="AJ1559" s="125"/>
      <c r="AK1559" s="125"/>
      <c r="AL1559" s="125"/>
      <c r="AM1559" s="125"/>
      <c r="AP1559" s="86"/>
      <c r="AQ1559" s="86"/>
      <c r="AR1559" s="86"/>
      <c r="AS1559" s="86"/>
      <c r="AT1559" s="86"/>
      <c r="AU1559" s="86"/>
      <c r="AV1559" s="86"/>
      <c r="AW1559" s="86"/>
      <c r="AX1559" s="86"/>
      <c r="AY1559" s="86"/>
      <c r="AZ1559" s="86"/>
      <c r="BA1559" s="86"/>
      <c r="BB1559" s="86"/>
      <c r="BC1559" s="86"/>
      <c r="BD1559" s="86"/>
      <c r="BE1559" s="86"/>
      <c r="BF1559" s="86"/>
      <c r="BG1559" s="86"/>
    </row>
    <row r="1560" spans="1:59" s="88" customFormat="1" x14ac:dyDescent="0.2">
      <c r="A1560" s="125"/>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6"/>
      <c r="AC1560" s="126"/>
      <c r="AD1560" s="126"/>
      <c r="AE1560" s="125"/>
      <c r="AF1560" s="125"/>
      <c r="AG1560" s="125"/>
      <c r="AH1560" s="125"/>
      <c r="AI1560" s="125"/>
      <c r="AJ1560" s="125"/>
      <c r="AK1560" s="125"/>
      <c r="AL1560" s="125"/>
      <c r="AM1560" s="125"/>
      <c r="AP1560" s="86"/>
      <c r="AQ1560" s="86"/>
      <c r="AR1560" s="86"/>
      <c r="AS1560" s="86"/>
      <c r="AT1560" s="86"/>
      <c r="AU1560" s="86"/>
      <c r="AV1560" s="86"/>
      <c r="AW1560" s="86"/>
      <c r="AX1560" s="86"/>
      <c r="AY1560" s="86"/>
      <c r="AZ1560" s="86"/>
      <c r="BA1560" s="86"/>
      <c r="BB1560" s="86"/>
      <c r="BC1560" s="86"/>
      <c r="BD1560" s="86"/>
      <c r="BE1560" s="86"/>
      <c r="BF1560" s="86"/>
      <c r="BG1560" s="86"/>
    </row>
    <row r="1561" spans="1:59" s="88" customFormat="1" x14ac:dyDescent="0.2">
      <c r="A1561" s="125"/>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6"/>
      <c r="AC1561" s="126"/>
      <c r="AD1561" s="126"/>
      <c r="AE1561" s="125"/>
      <c r="AF1561" s="125"/>
      <c r="AG1561" s="125"/>
      <c r="AH1561" s="125"/>
      <c r="AI1561" s="125"/>
      <c r="AJ1561" s="125"/>
      <c r="AK1561" s="125"/>
      <c r="AL1561" s="125"/>
      <c r="AM1561" s="125"/>
      <c r="AP1561" s="86"/>
      <c r="AQ1561" s="86"/>
      <c r="AR1561" s="86"/>
      <c r="AS1561" s="86"/>
      <c r="AT1561" s="86"/>
      <c r="AU1561" s="86"/>
      <c r="AV1561" s="86"/>
      <c r="AW1561" s="86"/>
      <c r="AX1561" s="86"/>
      <c r="AY1561" s="86"/>
      <c r="AZ1561" s="86"/>
      <c r="BA1561" s="86"/>
      <c r="BB1561" s="86"/>
      <c r="BC1561" s="86"/>
      <c r="BD1561" s="86"/>
      <c r="BE1561" s="86"/>
      <c r="BF1561" s="86"/>
      <c r="BG1561" s="86"/>
    </row>
    <row r="1562" spans="1:59" s="88" customFormat="1" x14ac:dyDescent="0.2">
      <c r="A1562" s="125"/>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6"/>
      <c r="AC1562" s="126"/>
      <c r="AD1562" s="126"/>
      <c r="AE1562" s="125"/>
      <c r="AF1562" s="125"/>
      <c r="AG1562" s="125"/>
      <c r="AH1562" s="125"/>
      <c r="AI1562" s="125"/>
      <c r="AJ1562" s="125"/>
      <c r="AK1562" s="125"/>
      <c r="AL1562" s="125"/>
      <c r="AM1562" s="125"/>
      <c r="AP1562" s="86"/>
      <c r="AQ1562" s="86"/>
      <c r="AR1562" s="86"/>
      <c r="AS1562" s="86"/>
      <c r="AT1562" s="86"/>
      <c r="AU1562" s="86"/>
      <c r="AV1562" s="86"/>
      <c r="AW1562" s="86"/>
      <c r="AX1562" s="86"/>
      <c r="AY1562" s="86"/>
      <c r="AZ1562" s="86"/>
      <c r="BA1562" s="86"/>
      <c r="BB1562" s="86"/>
      <c r="BC1562" s="86"/>
      <c r="BD1562" s="86"/>
      <c r="BE1562" s="86"/>
      <c r="BF1562" s="86"/>
      <c r="BG1562" s="86"/>
    </row>
    <row r="1563" spans="1:59" s="88" customFormat="1" x14ac:dyDescent="0.2">
      <c r="A1563" s="125"/>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6"/>
      <c r="AC1563" s="126"/>
      <c r="AD1563" s="126"/>
      <c r="AE1563" s="125"/>
      <c r="AF1563" s="125"/>
      <c r="AG1563" s="125"/>
      <c r="AH1563" s="125"/>
      <c r="AI1563" s="125"/>
      <c r="AJ1563" s="125"/>
      <c r="AK1563" s="125"/>
      <c r="AL1563" s="125"/>
      <c r="AM1563" s="125"/>
      <c r="AP1563" s="86"/>
      <c r="AQ1563" s="86"/>
      <c r="AR1563" s="86"/>
      <c r="AS1563" s="86"/>
      <c r="AT1563" s="86"/>
      <c r="AU1563" s="86"/>
      <c r="AV1563" s="86"/>
      <c r="AW1563" s="86"/>
      <c r="AX1563" s="86"/>
      <c r="AY1563" s="86"/>
      <c r="AZ1563" s="86"/>
      <c r="BA1563" s="86"/>
      <c r="BB1563" s="86"/>
      <c r="BC1563" s="86"/>
      <c r="BD1563" s="86"/>
      <c r="BE1563" s="86"/>
      <c r="BF1563" s="86"/>
      <c r="BG1563" s="86"/>
    </row>
    <row r="1564" spans="1:59" s="88" customFormat="1" x14ac:dyDescent="0.2">
      <c r="A1564" s="125"/>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6"/>
      <c r="AC1564" s="126"/>
      <c r="AD1564" s="126"/>
      <c r="AE1564" s="125"/>
      <c r="AF1564" s="125"/>
      <c r="AG1564" s="125"/>
      <c r="AH1564" s="125"/>
      <c r="AI1564" s="125"/>
      <c r="AJ1564" s="125"/>
      <c r="AK1564" s="125"/>
      <c r="AL1564" s="125"/>
      <c r="AM1564" s="125"/>
      <c r="AP1564" s="86"/>
      <c r="AQ1564" s="86"/>
      <c r="AR1564" s="86"/>
      <c r="AS1564" s="86"/>
      <c r="AT1564" s="86"/>
      <c r="AU1564" s="86"/>
      <c r="AV1564" s="86"/>
      <c r="AW1564" s="86"/>
      <c r="AX1564" s="86"/>
      <c r="AY1564" s="86"/>
      <c r="AZ1564" s="86"/>
      <c r="BA1564" s="86"/>
      <c r="BB1564" s="86"/>
      <c r="BC1564" s="86"/>
      <c r="BD1564" s="86"/>
      <c r="BE1564" s="86"/>
      <c r="BF1564" s="86"/>
      <c r="BG1564" s="86"/>
    </row>
    <row r="1565" spans="1:59" s="88" customFormat="1" x14ac:dyDescent="0.2">
      <c r="A1565" s="125"/>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6"/>
      <c r="AC1565" s="126"/>
      <c r="AD1565" s="126"/>
      <c r="AE1565" s="125"/>
      <c r="AF1565" s="125"/>
      <c r="AG1565" s="125"/>
      <c r="AH1565" s="125"/>
      <c r="AI1565" s="125"/>
      <c r="AJ1565" s="125"/>
      <c r="AK1565" s="125"/>
      <c r="AL1565" s="125"/>
      <c r="AM1565" s="125"/>
      <c r="AP1565" s="86"/>
      <c r="AQ1565" s="86"/>
      <c r="AR1565" s="86"/>
      <c r="AS1565" s="86"/>
      <c r="AT1565" s="86"/>
      <c r="AU1565" s="86"/>
      <c r="AV1565" s="86"/>
      <c r="AW1565" s="86"/>
      <c r="AX1565" s="86"/>
      <c r="AY1565" s="86"/>
      <c r="AZ1565" s="86"/>
      <c r="BA1565" s="86"/>
      <c r="BB1565" s="86"/>
      <c r="BC1565" s="86"/>
      <c r="BD1565" s="86"/>
      <c r="BE1565" s="86"/>
      <c r="BF1565" s="86"/>
      <c r="BG1565" s="86"/>
    </row>
    <row r="1566" spans="1:59" s="88" customFormat="1" x14ac:dyDescent="0.2">
      <c r="A1566" s="125"/>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6"/>
      <c r="AC1566" s="126"/>
      <c r="AD1566" s="126"/>
      <c r="AE1566" s="125"/>
      <c r="AF1566" s="125"/>
      <c r="AG1566" s="125"/>
      <c r="AH1566" s="125"/>
      <c r="AI1566" s="125"/>
      <c r="AJ1566" s="125"/>
      <c r="AK1566" s="125"/>
      <c r="AL1566" s="125"/>
      <c r="AM1566" s="125"/>
      <c r="AP1566" s="86"/>
      <c r="AQ1566" s="86"/>
      <c r="AR1566" s="86"/>
      <c r="AS1566" s="86"/>
      <c r="AT1566" s="86"/>
      <c r="AU1566" s="86"/>
      <c r="AV1566" s="86"/>
      <c r="AW1566" s="86"/>
      <c r="AX1566" s="86"/>
      <c r="AY1566" s="86"/>
      <c r="AZ1566" s="86"/>
      <c r="BA1566" s="86"/>
      <c r="BB1566" s="86"/>
      <c r="BC1566" s="86"/>
      <c r="BD1566" s="86"/>
      <c r="BE1566" s="86"/>
      <c r="BF1566" s="86"/>
      <c r="BG1566" s="86"/>
    </row>
    <row r="1567" spans="1:59" s="88" customFormat="1" x14ac:dyDescent="0.2">
      <c r="A1567" s="125"/>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6"/>
      <c r="AC1567" s="126"/>
      <c r="AD1567" s="126"/>
      <c r="AE1567" s="125"/>
      <c r="AF1567" s="125"/>
      <c r="AG1567" s="125"/>
      <c r="AH1567" s="125"/>
      <c r="AI1567" s="125"/>
      <c r="AJ1567" s="125"/>
      <c r="AK1567" s="125"/>
      <c r="AL1567" s="125"/>
      <c r="AM1567" s="125"/>
      <c r="AP1567" s="86"/>
      <c r="AQ1567" s="86"/>
      <c r="AR1567" s="86"/>
      <c r="AS1567" s="86"/>
      <c r="AT1567" s="86"/>
      <c r="AU1567" s="86"/>
      <c r="AV1567" s="86"/>
      <c r="AW1567" s="86"/>
      <c r="AX1567" s="86"/>
      <c r="AY1567" s="86"/>
      <c r="AZ1567" s="86"/>
      <c r="BA1567" s="86"/>
      <c r="BB1567" s="86"/>
      <c r="BC1567" s="86"/>
      <c r="BD1567" s="86"/>
      <c r="BE1567" s="86"/>
      <c r="BF1567" s="86"/>
      <c r="BG1567" s="86"/>
    </row>
    <row r="1568" spans="1:59" s="88" customFormat="1" x14ac:dyDescent="0.2">
      <c r="A1568" s="125"/>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6"/>
      <c r="AC1568" s="126"/>
      <c r="AD1568" s="126"/>
      <c r="AE1568" s="125"/>
      <c r="AF1568" s="125"/>
      <c r="AG1568" s="125"/>
      <c r="AH1568" s="125"/>
      <c r="AI1568" s="125"/>
      <c r="AJ1568" s="125"/>
      <c r="AK1568" s="125"/>
      <c r="AL1568" s="125"/>
      <c r="AM1568" s="125"/>
      <c r="AP1568" s="86"/>
      <c r="AQ1568" s="86"/>
      <c r="AR1568" s="86"/>
      <c r="AS1568" s="86"/>
      <c r="AT1568" s="86"/>
      <c r="AU1568" s="86"/>
      <c r="AV1568" s="86"/>
      <c r="AW1568" s="86"/>
      <c r="AX1568" s="86"/>
      <c r="AY1568" s="86"/>
      <c r="AZ1568" s="86"/>
      <c r="BA1568" s="86"/>
      <c r="BB1568" s="86"/>
      <c r="BC1568" s="86"/>
      <c r="BD1568" s="86"/>
      <c r="BE1568" s="86"/>
      <c r="BF1568" s="86"/>
      <c r="BG1568" s="86"/>
    </row>
    <row r="1569" spans="1:59" s="88" customFormat="1" x14ac:dyDescent="0.2">
      <c r="A1569" s="125"/>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6"/>
      <c r="AC1569" s="126"/>
      <c r="AD1569" s="126"/>
      <c r="AE1569" s="125"/>
      <c r="AF1569" s="125"/>
      <c r="AG1569" s="125"/>
      <c r="AH1569" s="125"/>
      <c r="AI1569" s="125"/>
      <c r="AJ1569" s="125"/>
      <c r="AK1569" s="125"/>
      <c r="AL1569" s="125"/>
      <c r="AM1569" s="125"/>
      <c r="AP1569" s="86"/>
      <c r="AQ1569" s="86"/>
      <c r="AR1569" s="86"/>
      <c r="AS1569" s="86"/>
      <c r="AT1569" s="86"/>
      <c r="AU1569" s="86"/>
      <c r="AV1569" s="86"/>
      <c r="AW1569" s="86"/>
      <c r="AX1569" s="86"/>
      <c r="AY1569" s="86"/>
      <c r="AZ1569" s="86"/>
      <c r="BA1569" s="86"/>
      <c r="BB1569" s="86"/>
      <c r="BC1569" s="86"/>
      <c r="BD1569" s="86"/>
      <c r="BE1569" s="86"/>
      <c r="BF1569" s="86"/>
      <c r="BG1569" s="86"/>
    </row>
    <row r="1570" spans="1:59" s="88" customFormat="1" x14ac:dyDescent="0.2">
      <c r="A1570" s="125"/>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6"/>
      <c r="AC1570" s="126"/>
      <c r="AD1570" s="126"/>
      <c r="AE1570" s="125"/>
      <c r="AF1570" s="125"/>
      <c r="AG1570" s="125"/>
      <c r="AH1570" s="125"/>
      <c r="AI1570" s="125"/>
      <c r="AJ1570" s="125"/>
      <c r="AK1570" s="125"/>
      <c r="AL1570" s="125"/>
      <c r="AM1570" s="125"/>
      <c r="AP1570" s="86"/>
      <c r="AQ1570" s="86"/>
      <c r="AR1570" s="86"/>
      <c r="AS1570" s="86"/>
      <c r="AT1570" s="86"/>
      <c r="AU1570" s="86"/>
      <c r="AV1570" s="86"/>
      <c r="AW1570" s="86"/>
      <c r="AX1570" s="86"/>
      <c r="AY1570" s="86"/>
      <c r="AZ1570" s="86"/>
      <c r="BA1570" s="86"/>
      <c r="BB1570" s="86"/>
      <c r="BC1570" s="86"/>
      <c r="BD1570" s="86"/>
      <c r="BE1570" s="86"/>
      <c r="BF1570" s="86"/>
      <c r="BG1570" s="86"/>
    </row>
    <row r="1571" spans="1:59" s="88" customFormat="1" x14ac:dyDescent="0.2">
      <c r="A1571" s="125"/>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6"/>
      <c r="AC1571" s="126"/>
      <c r="AD1571" s="126"/>
      <c r="AE1571" s="125"/>
      <c r="AF1571" s="125"/>
      <c r="AG1571" s="125"/>
      <c r="AH1571" s="125"/>
      <c r="AI1571" s="125"/>
      <c r="AJ1571" s="125"/>
      <c r="AK1571" s="125"/>
      <c r="AL1571" s="125"/>
      <c r="AM1571" s="125"/>
      <c r="AP1571" s="86"/>
      <c r="AQ1571" s="86"/>
      <c r="AR1571" s="86"/>
      <c r="AS1571" s="86"/>
      <c r="AT1571" s="86"/>
      <c r="AU1571" s="86"/>
      <c r="AV1571" s="86"/>
      <c r="AW1571" s="86"/>
      <c r="AX1571" s="86"/>
      <c r="AY1571" s="86"/>
      <c r="AZ1571" s="86"/>
      <c r="BA1571" s="86"/>
      <c r="BB1571" s="86"/>
      <c r="BC1571" s="86"/>
      <c r="BD1571" s="86"/>
      <c r="BE1571" s="86"/>
      <c r="BF1571" s="86"/>
      <c r="BG1571" s="86"/>
    </row>
    <row r="1572" spans="1:59" s="88" customFormat="1" x14ac:dyDescent="0.2">
      <c r="A1572" s="125"/>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6"/>
      <c r="AC1572" s="126"/>
      <c r="AD1572" s="126"/>
      <c r="AE1572" s="125"/>
      <c r="AF1572" s="125"/>
      <c r="AG1572" s="125"/>
      <c r="AH1572" s="125"/>
      <c r="AI1572" s="125"/>
      <c r="AJ1572" s="125"/>
      <c r="AK1572" s="125"/>
      <c r="AL1572" s="125"/>
      <c r="AM1572" s="125"/>
      <c r="AP1572" s="86"/>
      <c r="AQ1572" s="86"/>
      <c r="AR1572" s="86"/>
      <c r="AS1572" s="86"/>
      <c r="AT1572" s="86"/>
      <c r="AU1572" s="86"/>
      <c r="AV1572" s="86"/>
      <c r="AW1572" s="86"/>
      <c r="AX1572" s="86"/>
      <c r="AY1572" s="86"/>
      <c r="AZ1572" s="86"/>
      <c r="BA1572" s="86"/>
      <c r="BB1572" s="86"/>
      <c r="BC1572" s="86"/>
      <c r="BD1572" s="86"/>
      <c r="BE1572" s="86"/>
      <c r="BF1572" s="86"/>
      <c r="BG1572" s="86"/>
    </row>
    <row r="1573" spans="1:59" s="88" customFormat="1" x14ac:dyDescent="0.2">
      <c r="A1573" s="125"/>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6"/>
      <c r="AC1573" s="126"/>
      <c r="AD1573" s="126"/>
      <c r="AE1573" s="125"/>
      <c r="AF1573" s="125"/>
      <c r="AG1573" s="125"/>
      <c r="AH1573" s="125"/>
      <c r="AI1573" s="125"/>
      <c r="AJ1573" s="125"/>
      <c r="AK1573" s="125"/>
      <c r="AL1573" s="125"/>
      <c r="AM1573" s="125"/>
      <c r="AP1573" s="86"/>
      <c r="AQ1573" s="86"/>
      <c r="AR1573" s="86"/>
      <c r="AS1573" s="86"/>
      <c r="AT1573" s="86"/>
      <c r="AU1573" s="86"/>
      <c r="AV1573" s="86"/>
      <c r="AW1573" s="86"/>
      <c r="AX1573" s="86"/>
      <c r="AY1573" s="86"/>
      <c r="AZ1573" s="86"/>
      <c r="BA1573" s="86"/>
      <c r="BB1573" s="86"/>
      <c r="BC1573" s="86"/>
      <c r="BD1573" s="86"/>
      <c r="BE1573" s="86"/>
      <c r="BF1573" s="86"/>
      <c r="BG1573" s="86"/>
    </row>
    <row r="1574" spans="1:59" s="88" customFormat="1" x14ac:dyDescent="0.2">
      <c r="A1574" s="125"/>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6"/>
      <c r="AC1574" s="126"/>
      <c r="AD1574" s="126"/>
      <c r="AE1574" s="125"/>
      <c r="AF1574" s="125"/>
      <c r="AG1574" s="125"/>
      <c r="AH1574" s="125"/>
      <c r="AI1574" s="125"/>
      <c r="AJ1574" s="125"/>
      <c r="AK1574" s="125"/>
      <c r="AL1574" s="125"/>
      <c r="AM1574" s="125"/>
      <c r="AP1574" s="86"/>
      <c r="AQ1574" s="86"/>
      <c r="AR1574" s="86"/>
      <c r="AS1574" s="86"/>
      <c r="AT1574" s="86"/>
      <c r="AU1574" s="86"/>
      <c r="AV1574" s="86"/>
      <c r="AW1574" s="86"/>
      <c r="AX1574" s="86"/>
      <c r="AY1574" s="86"/>
      <c r="AZ1574" s="86"/>
      <c r="BA1574" s="86"/>
      <c r="BB1574" s="86"/>
      <c r="BC1574" s="86"/>
      <c r="BD1574" s="86"/>
      <c r="BE1574" s="86"/>
      <c r="BF1574" s="86"/>
      <c r="BG1574" s="86"/>
    </row>
    <row r="1575" spans="1:59" s="88" customFormat="1" x14ac:dyDescent="0.2">
      <c r="A1575" s="125"/>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6"/>
      <c r="AC1575" s="126"/>
      <c r="AD1575" s="126"/>
      <c r="AE1575" s="125"/>
      <c r="AF1575" s="125"/>
      <c r="AG1575" s="125"/>
      <c r="AH1575" s="125"/>
      <c r="AI1575" s="125"/>
      <c r="AJ1575" s="125"/>
      <c r="AK1575" s="125"/>
      <c r="AL1575" s="125"/>
      <c r="AM1575" s="125"/>
      <c r="AP1575" s="86"/>
      <c r="AQ1575" s="86"/>
      <c r="AR1575" s="86"/>
      <c r="AS1575" s="86"/>
      <c r="AT1575" s="86"/>
      <c r="AU1575" s="86"/>
      <c r="AV1575" s="86"/>
      <c r="AW1575" s="86"/>
      <c r="AX1575" s="86"/>
      <c r="AY1575" s="86"/>
      <c r="AZ1575" s="86"/>
      <c r="BA1575" s="86"/>
      <c r="BB1575" s="86"/>
      <c r="BC1575" s="86"/>
      <c r="BD1575" s="86"/>
      <c r="BE1575" s="86"/>
      <c r="BF1575" s="86"/>
      <c r="BG1575" s="86"/>
    </row>
    <row r="1576" spans="1:59" s="88" customFormat="1" x14ac:dyDescent="0.2">
      <c r="A1576" s="125"/>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6"/>
      <c r="AC1576" s="126"/>
      <c r="AD1576" s="126"/>
      <c r="AE1576" s="125"/>
      <c r="AF1576" s="125"/>
      <c r="AG1576" s="125"/>
      <c r="AH1576" s="125"/>
      <c r="AI1576" s="125"/>
      <c r="AJ1576" s="125"/>
      <c r="AK1576" s="125"/>
      <c r="AL1576" s="125"/>
      <c r="AM1576" s="125"/>
      <c r="AP1576" s="86"/>
      <c r="AQ1576" s="86"/>
      <c r="AR1576" s="86"/>
      <c r="AS1576" s="86"/>
      <c r="AT1576" s="86"/>
      <c r="AU1576" s="86"/>
      <c r="AV1576" s="86"/>
      <c r="AW1576" s="86"/>
      <c r="AX1576" s="86"/>
      <c r="AY1576" s="86"/>
      <c r="AZ1576" s="86"/>
      <c r="BA1576" s="86"/>
      <c r="BB1576" s="86"/>
      <c r="BC1576" s="86"/>
      <c r="BD1576" s="86"/>
      <c r="BE1576" s="86"/>
      <c r="BF1576" s="86"/>
      <c r="BG1576" s="86"/>
    </row>
    <row r="1577" spans="1:59" s="88" customFormat="1" x14ac:dyDescent="0.2">
      <c r="A1577" s="125"/>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6"/>
      <c r="AC1577" s="126"/>
      <c r="AD1577" s="126"/>
      <c r="AE1577" s="125"/>
      <c r="AF1577" s="125"/>
      <c r="AG1577" s="125"/>
      <c r="AH1577" s="125"/>
      <c r="AI1577" s="125"/>
      <c r="AJ1577" s="125"/>
      <c r="AK1577" s="125"/>
      <c r="AL1577" s="125"/>
      <c r="AM1577" s="125"/>
      <c r="AP1577" s="86"/>
      <c r="AQ1577" s="86"/>
      <c r="AR1577" s="86"/>
      <c r="AS1577" s="86"/>
      <c r="AT1577" s="86"/>
      <c r="AU1577" s="86"/>
      <c r="AV1577" s="86"/>
      <c r="AW1577" s="86"/>
      <c r="AX1577" s="86"/>
      <c r="AY1577" s="86"/>
      <c r="AZ1577" s="86"/>
      <c r="BA1577" s="86"/>
      <c r="BB1577" s="86"/>
      <c r="BC1577" s="86"/>
      <c r="BD1577" s="86"/>
      <c r="BE1577" s="86"/>
      <c r="BF1577" s="86"/>
      <c r="BG1577" s="86"/>
    </row>
    <row r="1578" spans="1:59" s="88" customFormat="1" x14ac:dyDescent="0.2">
      <c r="A1578" s="125"/>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6"/>
      <c r="AC1578" s="126"/>
      <c r="AD1578" s="126"/>
      <c r="AE1578" s="125"/>
      <c r="AF1578" s="125"/>
      <c r="AG1578" s="125"/>
      <c r="AH1578" s="125"/>
      <c r="AI1578" s="125"/>
      <c r="AJ1578" s="125"/>
      <c r="AK1578" s="125"/>
      <c r="AL1578" s="125"/>
      <c r="AM1578" s="125"/>
      <c r="AP1578" s="86"/>
      <c r="AQ1578" s="86"/>
      <c r="AR1578" s="86"/>
      <c r="AS1578" s="86"/>
      <c r="AT1578" s="86"/>
      <c r="AU1578" s="86"/>
      <c r="AV1578" s="86"/>
      <c r="AW1578" s="86"/>
      <c r="AX1578" s="86"/>
      <c r="AY1578" s="86"/>
      <c r="AZ1578" s="86"/>
      <c r="BA1578" s="86"/>
      <c r="BB1578" s="86"/>
      <c r="BC1578" s="86"/>
      <c r="BD1578" s="86"/>
      <c r="BE1578" s="86"/>
      <c r="BF1578" s="86"/>
      <c r="BG1578" s="86"/>
    </row>
    <row r="1579" spans="1:59" s="88" customFormat="1" x14ac:dyDescent="0.2">
      <c r="A1579" s="125"/>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6"/>
      <c r="AC1579" s="126"/>
      <c r="AD1579" s="126"/>
      <c r="AE1579" s="125"/>
      <c r="AF1579" s="125"/>
      <c r="AG1579" s="125"/>
      <c r="AH1579" s="125"/>
      <c r="AI1579" s="125"/>
      <c r="AJ1579" s="125"/>
      <c r="AK1579" s="125"/>
      <c r="AL1579" s="125"/>
      <c r="AM1579" s="125"/>
      <c r="AP1579" s="86"/>
      <c r="AQ1579" s="86"/>
      <c r="AR1579" s="86"/>
      <c r="AS1579" s="86"/>
      <c r="AT1579" s="86"/>
      <c r="AU1579" s="86"/>
      <c r="AV1579" s="86"/>
      <c r="AW1579" s="86"/>
      <c r="AX1579" s="86"/>
      <c r="AY1579" s="86"/>
      <c r="AZ1579" s="86"/>
      <c r="BA1579" s="86"/>
      <c r="BB1579" s="86"/>
      <c r="BC1579" s="86"/>
      <c r="BD1579" s="86"/>
      <c r="BE1579" s="86"/>
      <c r="BF1579" s="86"/>
      <c r="BG1579" s="86"/>
    </row>
    <row r="1580" spans="1:59" s="88" customFormat="1" x14ac:dyDescent="0.2">
      <c r="A1580" s="125"/>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6"/>
      <c r="AC1580" s="126"/>
      <c r="AD1580" s="126"/>
      <c r="AE1580" s="125"/>
      <c r="AF1580" s="125"/>
      <c r="AG1580" s="125"/>
      <c r="AH1580" s="125"/>
      <c r="AI1580" s="125"/>
      <c r="AJ1580" s="125"/>
      <c r="AK1580" s="125"/>
      <c r="AL1580" s="125"/>
      <c r="AM1580" s="125"/>
      <c r="AP1580" s="86"/>
      <c r="AQ1580" s="86"/>
      <c r="AR1580" s="86"/>
      <c r="AS1580" s="86"/>
      <c r="AT1580" s="86"/>
      <c r="AU1580" s="86"/>
      <c r="AV1580" s="86"/>
      <c r="AW1580" s="86"/>
      <c r="AX1580" s="86"/>
      <c r="AY1580" s="86"/>
      <c r="AZ1580" s="86"/>
      <c r="BA1580" s="86"/>
      <c r="BB1580" s="86"/>
      <c r="BC1580" s="86"/>
      <c r="BD1580" s="86"/>
      <c r="BE1580" s="86"/>
      <c r="BF1580" s="86"/>
      <c r="BG1580" s="86"/>
    </row>
    <row r="1581" spans="1:59" s="88" customFormat="1" x14ac:dyDescent="0.2">
      <c r="A1581" s="125"/>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6"/>
      <c r="AC1581" s="126"/>
      <c r="AD1581" s="126"/>
      <c r="AE1581" s="125"/>
      <c r="AF1581" s="125"/>
      <c r="AG1581" s="125"/>
      <c r="AH1581" s="125"/>
      <c r="AI1581" s="125"/>
      <c r="AJ1581" s="125"/>
      <c r="AK1581" s="125"/>
      <c r="AL1581" s="125"/>
      <c r="AM1581" s="125"/>
      <c r="AP1581" s="86"/>
      <c r="AQ1581" s="86"/>
      <c r="AR1581" s="86"/>
      <c r="AS1581" s="86"/>
      <c r="AT1581" s="86"/>
      <c r="AU1581" s="86"/>
      <c r="AV1581" s="86"/>
      <c r="AW1581" s="86"/>
      <c r="AX1581" s="86"/>
      <c r="AY1581" s="86"/>
      <c r="AZ1581" s="86"/>
      <c r="BA1581" s="86"/>
      <c r="BB1581" s="86"/>
      <c r="BC1581" s="86"/>
      <c r="BD1581" s="86"/>
      <c r="BE1581" s="86"/>
      <c r="BF1581" s="86"/>
      <c r="BG1581" s="86"/>
    </row>
    <row r="1582" spans="1:59" s="88" customFormat="1" x14ac:dyDescent="0.2">
      <c r="A1582" s="125"/>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6"/>
      <c r="AC1582" s="126"/>
      <c r="AD1582" s="126"/>
      <c r="AE1582" s="125"/>
      <c r="AF1582" s="125"/>
      <c r="AG1582" s="125"/>
      <c r="AH1582" s="125"/>
      <c r="AI1582" s="125"/>
      <c r="AJ1582" s="125"/>
      <c r="AK1582" s="125"/>
      <c r="AL1582" s="125"/>
      <c r="AM1582" s="125"/>
      <c r="AP1582" s="86"/>
      <c r="AQ1582" s="86"/>
      <c r="AR1582" s="86"/>
      <c r="AS1582" s="86"/>
      <c r="AT1582" s="86"/>
      <c r="AU1582" s="86"/>
      <c r="AV1582" s="86"/>
      <c r="AW1582" s="86"/>
      <c r="AX1582" s="86"/>
      <c r="AY1582" s="86"/>
      <c r="AZ1582" s="86"/>
      <c r="BA1582" s="86"/>
      <c r="BB1582" s="86"/>
      <c r="BC1582" s="86"/>
      <c r="BD1582" s="86"/>
      <c r="BE1582" s="86"/>
      <c r="BF1582" s="86"/>
      <c r="BG1582" s="86"/>
    </row>
    <row r="1583" spans="1:59" s="88" customFormat="1" x14ac:dyDescent="0.2">
      <c r="A1583" s="125"/>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6"/>
      <c r="AC1583" s="126"/>
      <c r="AD1583" s="126"/>
      <c r="AE1583" s="125"/>
      <c r="AF1583" s="125"/>
      <c r="AG1583" s="125"/>
      <c r="AH1583" s="125"/>
      <c r="AI1583" s="125"/>
      <c r="AJ1583" s="125"/>
      <c r="AK1583" s="125"/>
      <c r="AL1583" s="125"/>
      <c r="AM1583" s="125"/>
      <c r="AP1583" s="86"/>
      <c r="AQ1583" s="86"/>
      <c r="AR1583" s="86"/>
      <c r="AS1583" s="86"/>
      <c r="AT1583" s="86"/>
      <c r="AU1583" s="86"/>
      <c r="AV1583" s="86"/>
      <c r="AW1583" s="86"/>
      <c r="AX1583" s="86"/>
      <c r="AY1583" s="86"/>
      <c r="AZ1583" s="86"/>
      <c r="BA1583" s="86"/>
      <c r="BB1583" s="86"/>
      <c r="BC1583" s="86"/>
      <c r="BD1583" s="86"/>
      <c r="BE1583" s="86"/>
      <c r="BF1583" s="86"/>
      <c r="BG1583" s="86"/>
    </row>
    <row r="1584" spans="1:59" s="88" customFormat="1" x14ac:dyDescent="0.2">
      <c r="A1584" s="125"/>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6"/>
      <c r="AC1584" s="126"/>
      <c r="AD1584" s="126"/>
      <c r="AE1584" s="125"/>
      <c r="AF1584" s="125"/>
      <c r="AG1584" s="125"/>
      <c r="AH1584" s="125"/>
      <c r="AI1584" s="125"/>
      <c r="AJ1584" s="125"/>
      <c r="AK1584" s="125"/>
      <c r="AL1584" s="125"/>
      <c r="AM1584" s="125"/>
      <c r="AP1584" s="86"/>
      <c r="AQ1584" s="86"/>
      <c r="AR1584" s="86"/>
      <c r="AS1584" s="86"/>
      <c r="AT1584" s="86"/>
      <c r="AU1584" s="86"/>
      <c r="AV1584" s="86"/>
      <c r="AW1584" s="86"/>
      <c r="AX1584" s="86"/>
      <c r="AY1584" s="86"/>
      <c r="AZ1584" s="86"/>
      <c r="BA1584" s="86"/>
      <c r="BB1584" s="86"/>
      <c r="BC1584" s="86"/>
      <c r="BD1584" s="86"/>
      <c r="BE1584" s="86"/>
      <c r="BF1584" s="86"/>
      <c r="BG1584" s="86"/>
    </row>
    <row r="1585" spans="1:59" s="88" customFormat="1" x14ac:dyDescent="0.2">
      <c r="A1585" s="125"/>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6"/>
      <c r="AC1585" s="126"/>
      <c r="AD1585" s="126"/>
      <c r="AE1585" s="125"/>
      <c r="AF1585" s="125"/>
      <c r="AG1585" s="125"/>
      <c r="AH1585" s="125"/>
      <c r="AI1585" s="125"/>
      <c r="AJ1585" s="125"/>
      <c r="AK1585" s="125"/>
      <c r="AL1585" s="125"/>
      <c r="AM1585" s="125"/>
      <c r="AP1585" s="86"/>
      <c r="AQ1585" s="86"/>
      <c r="AR1585" s="86"/>
      <c r="AS1585" s="86"/>
      <c r="AT1585" s="86"/>
      <c r="AU1585" s="86"/>
      <c r="AV1585" s="86"/>
      <c r="AW1585" s="86"/>
      <c r="AX1585" s="86"/>
      <c r="AY1585" s="86"/>
      <c r="AZ1585" s="86"/>
      <c r="BA1585" s="86"/>
      <c r="BB1585" s="86"/>
      <c r="BC1585" s="86"/>
      <c r="BD1585" s="86"/>
      <c r="BE1585" s="86"/>
      <c r="BF1585" s="86"/>
      <c r="BG1585" s="86"/>
    </row>
    <row r="1586" spans="1:59" s="88" customFormat="1" x14ac:dyDescent="0.2">
      <c r="A1586" s="125"/>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6"/>
      <c r="AC1586" s="126"/>
      <c r="AD1586" s="126"/>
      <c r="AE1586" s="125"/>
      <c r="AF1586" s="125"/>
      <c r="AG1586" s="125"/>
      <c r="AH1586" s="125"/>
      <c r="AI1586" s="125"/>
      <c r="AJ1586" s="125"/>
      <c r="AK1586" s="125"/>
      <c r="AL1586" s="125"/>
      <c r="AM1586" s="125"/>
      <c r="AP1586" s="86"/>
      <c r="AQ1586" s="86"/>
      <c r="AR1586" s="86"/>
      <c r="AS1586" s="86"/>
      <c r="AT1586" s="86"/>
      <c r="AU1586" s="86"/>
      <c r="AV1586" s="86"/>
      <c r="AW1586" s="86"/>
      <c r="AX1586" s="86"/>
      <c r="AY1586" s="86"/>
      <c r="AZ1586" s="86"/>
      <c r="BA1586" s="86"/>
      <c r="BB1586" s="86"/>
      <c r="BC1586" s="86"/>
      <c r="BD1586" s="86"/>
      <c r="BE1586" s="86"/>
      <c r="BF1586" s="86"/>
      <c r="BG1586" s="86"/>
    </row>
    <row r="1587" spans="1:59" s="88" customFormat="1" x14ac:dyDescent="0.2">
      <c r="A1587" s="125"/>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6"/>
      <c r="AC1587" s="126"/>
      <c r="AD1587" s="126"/>
      <c r="AE1587" s="125"/>
      <c r="AF1587" s="125"/>
      <c r="AG1587" s="125"/>
      <c r="AH1587" s="125"/>
      <c r="AI1587" s="125"/>
      <c r="AJ1587" s="125"/>
      <c r="AK1587" s="125"/>
      <c r="AL1587" s="125"/>
      <c r="AM1587" s="125"/>
      <c r="AP1587" s="86"/>
      <c r="AQ1587" s="86"/>
      <c r="AR1587" s="86"/>
      <c r="AS1587" s="86"/>
      <c r="AT1587" s="86"/>
      <c r="AU1587" s="86"/>
      <c r="AV1587" s="86"/>
      <c r="AW1587" s="86"/>
      <c r="AX1587" s="86"/>
      <c r="AY1587" s="86"/>
      <c r="AZ1587" s="86"/>
      <c r="BA1587" s="86"/>
      <c r="BB1587" s="86"/>
      <c r="BC1587" s="86"/>
      <c r="BD1587" s="86"/>
      <c r="BE1587" s="86"/>
      <c r="BF1587" s="86"/>
      <c r="BG1587" s="86"/>
    </row>
    <row r="1588" spans="1:59" s="88" customFormat="1" x14ac:dyDescent="0.2">
      <c r="A1588" s="125"/>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6"/>
      <c r="AC1588" s="126"/>
      <c r="AD1588" s="126"/>
      <c r="AE1588" s="125"/>
      <c r="AF1588" s="125"/>
      <c r="AG1588" s="125"/>
      <c r="AH1588" s="125"/>
      <c r="AI1588" s="125"/>
      <c r="AJ1588" s="125"/>
      <c r="AK1588" s="125"/>
      <c r="AL1588" s="125"/>
      <c r="AM1588" s="125"/>
      <c r="AP1588" s="86"/>
      <c r="AQ1588" s="86"/>
      <c r="AR1588" s="86"/>
      <c r="AS1588" s="86"/>
      <c r="AT1588" s="86"/>
      <c r="AU1588" s="86"/>
      <c r="AV1588" s="86"/>
      <c r="AW1588" s="86"/>
      <c r="AX1588" s="86"/>
      <c r="AY1588" s="86"/>
      <c r="AZ1588" s="86"/>
      <c r="BA1588" s="86"/>
      <c r="BB1588" s="86"/>
      <c r="BC1588" s="86"/>
      <c r="BD1588" s="86"/>
      <c r="BE1588" s="86"/>
      <c r="BF1588" s="86"/>
      <c r="BG1588" s="86"/>
    </row>
    <row r="1589" spans="1:59" s="88" customFormat="1" x14ac:dyDescent="0.2">
      <c r="A1589" s="125"/>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6"/>
      <c r="AC1589" s="126"/>
      <c r="AD1589" s="126"/>
      <c r="AE1589" s="125"/>
      <c r="AF1589" s="125"/>
      <c r="AG1589" s="125"/>
      <c r="AH1589" s="125"/>
      <c r="AI1589" s="125"/>
      <c r="AJ1589" s="125"/>
      <c r="AK1589" s="125"/>
      <c r="AL1589" s="125"/>
      <c r="AM1589" s="125"/>
      <c r="AP1589" s="86"/>
      <c r="AQ1589" s="86"/>
      <c r="AR1589" s="86"/>
      <c r="AS1589" s="86"/>
      <c r="AT1589" s="86"/>
      <c r="AU1589" s="86"/>
      <c r="AV1589" s="86"/>
      <c r="AW1589" s="86"/>
      <c r="AX1589" s="86"/>
      <c r="AY1589" s="86"/>
      <c r="AZ1589" s="86"/>
      <c r="BA1589" s="86"/>
      <c r="BB1589" s="86"/>
      <c r="BC1589" s="86"/>
      <c r="BD1589" s="86"/>
      <c r="BE1589" s="86"/>
      <c r="BF1589" s="86"/>
      <c r="BG1589" s="86"/>
    </row>
    <row r="1590" spans="1:59" s="88" customFormat="1" x14ac:dyDescent="0.2">
      <c r="A1590" s="125"/>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6"/>
      <c r="AC1590" s="126"/>
      <c r="AD1590" s="126"/>
      <c r="AE1590" s="125"/>
      <c r="AF1590" s="125"/>
      <c r="AG1590" s="125"/>
      <c r="AH1590" s="125"/>
      <c r="AI1590" s="125"/>
      <c r="AJ1590" s="125"/>
      <c r="AK1590" s="125"/>
      <c r="AL1590" s="125"/>
      <c r="AM1590" s="125"/>
      <c r="AP1590" s="86"/>
      <c r="AQ1590" s="86"/>
      <c r="AR1590" s="86"/>
      <c r="AS1590" s="86"/>
      <c r="AT1590" s="86"/>
      <c r="AU1590" s="86"/>
      <c r="AV1590" s="86"/>
      <c r="AW1590" s="86"/>
      <c r="AX1590" s="86"/>
      <c r="AY1590" s="86"/>
      <c r="AZ1590" s="86"/>
      <c r="BA1590" s="86"/>
      <c r="BB1590" s="86"/>
      <c r="BC1590" s="86"/>
      <c r="BD1590" s="86"/>
      <c r="BE1590" s="86"/>
      <c r="BF1590" s="86"/>
      <c r="BG1590" s="86"/>
    </row>
    <row r="1591" spans="1:59" s="88" customFormat="1" x14ac:dyDescent="0.2">
      <c r="A1591" s="125"/>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6"/>
      <c r="AC1591" s="126"/>
      <c r="AD1591" s="126"/>
      <c r="AE1591" s="125"/>
      <c r="AF1591" s="125"/>
      <c r="AG1591" s="125"/>
      <c r="AH1591" s="125"/>
      <c r="AI1591" s="125"/>
      <c r="AJ1591" s="125"/>
      <c r="AK1591" s="125"/>
      <c r="AL1591" s="125"/>
      <c r="AM1591" s="125"/>
      <c r="AP1591" s="86"/>
      <c r="AQ1591" s="86"/>
      <c r="AR1591" s="86"/>
      <c r="AS1591" s="86"/>
      <c r="AT1591" s="86"/>
      <c r="AU1591" s="86"/>
      <c r="AV1591" s="86"/>
      <c r="AW1591" s="86"/>
      <c r="AX1591" s="86"/>
      <c r="AY1591" s="86"/>
      <c r="AZ1591" s="86"/>
      <c r="BA1591" s="86"/>
      <c r="BB1591" s="86"/>
      <c r="BC1591" s="86"/>
      <c r="BD1591" s="86"/>
      <c r="BE1591" s="86"/>
      <c r="BF1591" s="86"/>
      <c r="BG1591" s="86"/>
    </row>
    <row r="1592" spans="1:59" s="88" customFormat="1" x14ac:dyDescent="0.2">
      <c r="A1592" s="125"/>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6"/>
      <c r="AC1592" s="126"/>
      <c r="AD1592" s="126"/>
      <c r="AE1592" s="125"/>
      <c r="AF1592" s="125"/>
      <c r="AG1592" s="125"/>
      <c r="AH1592" s="125"/>
      <c r="AI1592" s="125"/>
      <c r="AJ1592" s="125"/>
      <c r="AK1592" s="125"/>
      <c r="AL1592" s="125"/>
      <c r="AM1592" s="125"/>
      <c r="AP1592" s="86"/>
      <c r="AQ1592" s="86"/>
      <c r="AR1592" s="86"/>
      <c r="AS1592" s="86"/>
      <c r="AT1592" s="86"/>
      <c r="AU1592" s="86"/>
      <c r="AV1592" s="86"/>
      <c r="AW1592" s="86"/>
      <c r="AX1592" s="86"/>
      <c r="AY1592" s="86"/>
      <c r="AZ1592" s="86"/>
      <c r="BA1592" s="86"/>
      <c r="BB1592" s="86"/>
      <c r="BC1592" s="86"/>
      <c r="BD1592" s="86"/>
      <c r="BE1592" s="86"/>
      <c r="BF1592" s="86"/>
      <c r="BG1592" s="86"/>
    </row>
    <row r="1593" spans="1:59" s="88" customFormat="1" x14ac:dyDescent="0.2">
      <c r="A1593" s="125"/>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6"/>
      <c r="AC1593" s="126"/>
      <c r="AD1593" s="126"/>
      <c r="AE1593" s="125"/>
      <c r="AF1593" s="125"/>
      <c r="AG1593" s="125"/>
      <c r="AH1593" s="125"/>
      <c r="AI1593" s="125"/>
      <c r="AJ1593" s="125"/>
      <c r="AK1593" s="125"/>
      <c r="AL1593" s="125"/>
      <c r="AM1593" s="125"/>
      <c r="AP1593" s="86"/>
      <c r="AQ1593" s="86"/>
      <c r="AR1593" s="86"/>
      <c r="AS1593" s="86"/>
      <c r="AT1593" s="86"/>
      <c r="AU1593" s="86"/>
      <c r="AV1593" s="86"/>
      <c r="AW1593" s="86"/>
      <c r="AX1593" s="86"/>
      <c r="AY1593" s="86"/>
      <c r="AZ1593" s="86"/>
      <c r="BA1593" s="86"/>
      <c r="BB1593" s="86"/>
      <c r="BC1593" s="86"/>
      <c r="BD1593" s="86"/>
      <c r="BE1593" s="86"/>
      <c r="BF1593" s="86"/>
      <c r="BG1593" s="86"/>
    </row>
    <row r="1594" spans="1:59" s="88" customFormat="1" x14ac:dyDescent="0.2">
      <c r="A1594" s="125"/>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6"/>
      <c r="AC1594" s="126"/>
      <c r="AD1594" s="126"/>
      <c r="AE1594" s="125"/>
      <c r="AF1594" s="125"/>
      <c r="AG1594" s="125"/>
      <c r="AH1594" s="125"/>
      <c r="AI1594" s="125"/>
      <c r="AJ1594" s="125"/>
      <c r="AK1594" s="125"/>
      <c r="AL1594" s="125"/>
      <c r="AM1594" s="125"/>
      <c r="AP1594" s="86"/>
      <c r="AQ1594" s="86"/>
      <c r="AR1594" s="86"/>
      <c r="AS1594" s="86"/>
      <c r="AT1594" s="86"/>
      <c r="AU1594" s="86"/>
      <c r="AV1594" s="86"/>
      <c r="AW1594" s="86"/>
      <c r="AX1594" s="86"/>
      <c r="AY1594" s="86"/>
      <c r="AZ1594" s="86"/>
      <c r="BA1594" s="86"/>
      <c r="BB1594" s="86"/>
      <c r="BC1594" s="86"/>
      <c r="BD1594" s="86"/>
      <c r="BE1594" s="86"/>
      <c r="BF1594" s="86"/>
      <c r="BG1594" s="86"/>
    </row>
    <row r="1595" spans="1:59" s="88" customFormat="1" x14ac:dyDescent="0.2">
      <c r="A1595" s="125"/>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6"/>
      <c r="AC1595" s="126"/>
      <c r="AD1595" s="126"/>
      <c r="AE1595" s="125"/>
      <c r="AF1595" s="125"/>
      <c r="AG1595" s="125"/>
      <c r="AH1595" s="125"/>
      <c r="AI1595" s="125"/>
      <c r="AJ1595" s="125"/>
      <c r="AK1595" s="125"/>
      <c r="AL1595" s="125"/>
      <c r="AM1595" s="125"/>
      <c r="AP1595" s="86"/>
      <c r="AQ1595" s="86"/>
      <c r="AR1595" s="86"/>
      <c r="AS1595" s="86"/>
      <c r="AT1595" s="86"/>
      <c r="AU1595" s="86"/>
      <c r="AV1595" s="86"/>
      <c r="AW1595" s="86"/>
      <c r="AX1595" s="86"/>
      <c r="AY1595" s="86"/>
      <c r="AZ1595" s="86"/>
      <c r="BA1595" s="86"/>
      <c r="BB1595" s="86"/>
      <c r="BC1595" s="86"/>
      <c r="BD1595" s="86"/>
      <c r="BE1595" s="86"/>
      <c r="BF1595" s="86"/>
      <c r="BG1595" s="86"/>
    </row>
    <row r="1596" spans="1:59" s="88" customFormat="1" x14ac:dyDescent="0.2">
      <c r="A1596" s="125"/>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6"/>
      <c r="AC1596" s="126"/>
      <c r="AD1596" s="126"/>
      <c r="AE1596" s="125"/>
      <c r="AF1596" s="125"/>
      <c r="AG1596" s="125"/>
      <c r="AH1596" s="125"/>
      <c r="AI1596" s="125"/>
      <c r="AJ1596" s="125"/>
      <c r="AK1596" s="125"/>
      <c r="AL1596" s="125"/>
      <c r="AM1596" s="125"/>
      <c r="AP1596" s="86"/>
      <c r="AQ1596" s="86"/>
      <c r="AR1596" s="86"/>
      <c r="AS1596" s="86"/>
      <c r="AT1596" s="86"/>
      <c r="AU1596" s="86"/>
      <c r="AV1596" s="86"/>
      <c r="AW1596" s="86"/>
      <c r="AX1596" s="86"/>
      <c r="AY1596" s="86"/>
      <c r="AZ1596" s="86"/>
      <c r="BA1596" s="86"/>
      <c r="BB1596" s="86"/>
      <c r="BC1596" s="86"/>
      <c r="BD1596" s="86"/>
      <c r="BE1596" s="86"/>
      <c r="BF1596" s="86"/>
      <c r="BG1596" s="86"/>
    </row>
    <row r="1597" spans="1:59" s="88" customFormat="1" x14ac:dyDescent="0.2">
      <c r="A1597" s="125"/>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6"/>
      <c r="AC1597" s="126"/>
      <c r="AD1597" s="126"/>
      <c r="AE1597" s="125"/>
      <c r="AF1597" s="125"/>
      <c r="AG1597" s="125"/>
      <c r="AH1597" s="125"/>
      <c r="AI1597" s="125"/>
      <c r="AJ1597" s="125"/>
      <c r="AK1597" s="125"/>
      <c r="AL1597" s="125"/>
      <c r="AM1597" s="125"/>
      <c r="AP1597" s="86"/>
      <c r="AQ1597" s="86"/>
      <c r="AR1597" s="86"/>
      <c r="AS1597" s="86"/>
      <c r="AT1597" s="86"/>
      <c r="AU1597" s="86"/>
      <c r="AV1597" s="86"/>
      <c r="AW1597" s="86"/>
      <c r="AX1597" s="86"/>
      <c r="AY1597" s="86"/>
      <c r="AZ1597" s="86"/>
      <c r="BA1597" s="86"/>
      <c r="BB1597" s="86"/>
      <c r="BC1597" s="86"/>
      <c r="BD1597" s="86"/>
      <c r="BE1597" s="86"/>
      <c r="BF1597" s="86"/>
      <c r="BG1597" s="86"/>
    </row>
    <row r="1598" spans="1:59" s="88" customFormat="1" x14ac:dyDescent="0.2">
      <c r="A1598" s="125"/>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6"/>
      <c r="AC1598" s="126"/>
      <c r="AD1598" s="126"/>
      <c r="AE1598" s="125"/>
      <c r="AF1598" s="125"/>
      <c r="AG1598" s="125"/>
      <c r="AH1598" s="125"/>
      <c r="AI1598" s="125"/>
      <c r="AJ1598" s="125"/>
      <c r="AK1598" s="125"/>
      <c r="AL1598" s="125"/>
      <c r="AM1598" s="125"/>
      <c r="AP1598" s="86"/>
      <c r="AQ1598" s="86"/>
      <c r="AR1598" s="86"/>
      <c r="AS1598" s="86"/>
      <c r="AT1598" s="86"/>
      <c r="AU1598" s="86"/>
      <c r="AV1598" s="86"/>
      <c r="AW1598" s="86"/>
      <c r="AX1598" s="86"/>
      <c r="AY1598" s="86"/>
      <c r="AZ1598" s="86"/>
      <c r="BA1598" s="86"/>
      <c r="BB1598" s="86"/>
      <c r="BC1598" s="86"/>
      <c r="BD1598" s="86"/>
      <c r="BE1598" s="86"/>
      <c r="BF1598" s="86"/>
      <c r="BG1598" s="86"/>
    </row>
    <row r="1599" spans="1:59" s="88" customFormat="1" x14ac:dyDescent="0.2">
      <c r="A1599" s="125"/>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6"/>
      <c r="AC1599" s="126"/>
      <c r="AD1599" s="126"/>
      <c r="AE1599" s="125"/>
      <c r="AF1599" s="125"/>
      <c r="AG1599" s="125"/>
      <c r="AH1599" s="125"/>
      <c r="AI1599" s="125"/>
      <c r="AJ1599" s="125"/>
      <c r="AK1599" s="125"/>
      <c r="AL1599" s="125"/>
      <c r="AM1599" s="125"/>
      <c r="AP1599" s="86"/>
      <c r="AQ1599" s="86"/>
      <c r="AR1599" s="86"/>
      <c r="AS1599" s="86"/>
      <c r="AT1599" s="86"/>
      <c r="AU1599" s="86"/>
      <c r="AV1599" s="86"/>
      <c r="AW1599" s="86"/>
      <c r="AX1599" s="86"/>
      <c r="AY1599" s="86"/>
      <c r="AZ1599" s="86"/>
      <c r="BA1599" s="86"/>
      <c r="BB1599" s="86"/>
      <c r="BC1599" s="86"/>
      <c r="BD1599" s="86"/>
      <c r="BE1599" s="86"/>
      <c r="BF1599" s="86"/>
      <c r="BG1599" s="86"/>
    </row>
    <row r="1600" spans="1:59" s="88" customFormat="1" x14ac:dyDescent="0.2">
      <c r="A1600" s="125"/>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6"/>
      <c r="AC1600" s="126"/>
      <c r="AD1600" s="126"/>
      <c r="AE1600" s="125"/>
      <c r="AF1600" s="125"/>
      <c r="AG1600" s="125"/>
      <c r="AH1600" s="125"/>
      <c r="AI1600" s="125"/>
      <c r="AJ1600" s="125"/>
      <c r="AK1600" s="125"/>
      <c r="AL1600" s="125"/>
      <c r="AM1600" s="125"/>
      <c r="AP1600" s="86"/>
      <c r="AQ1600" s="86"/>
      <c r="AR1600" s="86"/>
      <c r="AS1600" s="86"/>
      <c r="AT1600" s="86"/>
      <c r="AU1600" s="86"/>
      <c r="AV1600" s="86"/>
      <c r="AW1600" s="86"/>
      <c r="AX1600" s="86"/>
      <c r="AY1600" s="86"/>
      <c r="AZ1600" s="86"/>
      <c r="BA1600" s="86"/>
      <c r="BB1600" s="86"/>
      <c r="BC1600" s="86"/>
      <c r="BD1600" s="86"/>
      <c r="BE1600" s="86"/>
      <c r="BF1600" s="86"/>
      <c r="BG1600" s="86"/>
    </row>
    <row r="1601" spans="1:59" s="88" customFormat="1" x14ac:dyDescent="0.2">
      <c r="A1601" s="125"/>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6"/>
      <c r="AC1601" s="126"/>
      <c r="AD1601" s="126"/>
      <c r="AE1601" s="125"/>
      <c r="AF1601" s="125"/>
      <c r="AG1601" s="125"/>
      <c r="AH1601" s="125"/>
      <c r="AI1601" s="125"/>
      <c r="AJ1601" s="125"/>
      <c r="AK1601" s="125"/>
      <c r="AL1601" s="125"/>
      <c r="AM1601" s="125"/>
      <c r="AP1601" s="86"/>
      <c r="AQ1601" s="86"/>
      <c r="AR1601" s="86"/>
      <c r="AS1601" s="86"/>
      <c r="AT1601" s="86"/>
      <c r="AU1601" s="86"/>
      <c r="AV1601" s="86"/>
      <c r="AW1601" s="86"/>
      <c r="AX1601" s="86"/>
      <c r="AY1601" s="86"/>
      <c r="AZ1601" s="86"/>
      <c r="BA1601" s="86"/>
      <c r="BB1601" s="86"/>
      <c r="BC1601" s="86"/>
      <c r="BD1601" s="86"/>
      <c r="BE1601" s="86"/>
      <c r="BF1601" s="86"/>
      <c r="BG1601" s="86"/>
    </row>
    <row r="1602" spans="1:59" s="88" customFormat="1" x14ac:dyDescent="0.2">
      <c r="A1602" s="125"/>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6"/>
      <c r="AC1602" s="126"/>
      <c r="AD1602" s="126"/>
      <c r="AE1602" s="125"/>
      <c r="AF1602" s="125"/>
      <c r="AG1602" s="125"/>
      <c r="AH1602" s="125"/>
      <c r="AI1602" s="125"/>
      <c r="AJ1602" s="125"/>
      <c r="AK1602" s="125"/>
      <c r="AL1602" s="125"/>
      <c r="AM1602" s="125"/>
      <c r="AP1602" s="86"/>
      <c r="AQ1602" s="86"/>
      <c r="AR1602" s="86"/>
      <c r="AS1602" s="86"/>
      <c r="AT1602" s="86"/>
      <c r="AU1602" s="86"/>
      <c r="AV1602" s="86"/>
      <c r="AW1602" s="86"/>
      <c r="AX1602" s="86"/>
      <c r="AY1602" s="86"/>
      <c r="AZ1602" s="86"/>
      <c r="BA1602" s="86"/>
      <c r="BB1602" s="86"/>
      <c r="BC1602" s="86"/>
      <c r="BD1602" s="86"/>
      <c r="BE1602" s="86"/>
      <c r="BF1602" s="86"/>
      <c r="BG1602" s="86"/>
    </row>
    <row r="1603" spans="1:59" s="88" customFormat="1" x14ac:dyDescent="0.2">
      <c r="A1603" s="125"/>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6"/>
      <c r="AC1603" s="126"/>
      <c r="AD1603" s="126"/>
      <c r="AE1603" s="125"/>
      <c r="AF1603" s="125"/>
      <c r="AG1603" s="125"/>
      <c r="AH1603" s="125"/>
      <c r="AI1603" s="125"/>
      <c r="AJ1603" s="125"/>
      <c r="AK1603" s="125"/>
      <c r="AL1603" s="125"/>
      <c r="AM1603" s="125"/>
      <c r="AP1603" s="86"/>
      <c r="AQ1603" s="86"/>
      <c r="AR1603" s="86"/>
      <c r="AS1603" s="86"/>
      <c r="AT1603" s="86"/>
      <c r="AU1603" s="86"/>
      <c r="AV1603" s="86"/>
      <c r="AW1603" s="86"/>
      <c r="AX1603" s="86"/>
      <c r="AY1603" s="86"/>
      <c r="AZ1603" s="86"/>
      <c r="BA1603" s="86"/>
      <c r="BB1603" s="86"/>
      <c r="BC1603" s="86"/>
      <c r="BD1603" s="86"/>
      <c r="BE1603" s="86"/>
      <c r="BF1603" s="86"/>
      <c r="BG1603" s="86"/>
    </row>
    <row r="1604" spans="1:59" s="88" customFormat="1" x14ac:dyDescent="0.2">
      <c r="A1604" s="125"/>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6"/>
      <c r="AC1604" s="126"/>
      <c r="AD1604" s="126"/>
      <c r="AE1604" s="125"/>
      <c r="AF1604" s="125"/>
      <c r="AG1604" s="125"/>
      <c r="AH1604" s="125"/>
      <c r="AI1604" s="125"/>
      <c r="AJ1604" s="125"/>
      <c r="AK1604" s="125"/>
      <c r="AL1604" s="125"/>
      <c r="AM1604" s="125"/>
      <c r="AP1604" s="86"/>
      <c r="AQ1604" s="86"/>
      <c r="AR1604" s="86"/>
      <c r="AS1604" s="86"/>
      <c r="AT1604" s="86"/>
      <c r="AU1604" s="86"/>
      <c r="AV1604" s="86"/>
      <c r="AW1604" s="86"/>
      <c r="AX1604" s="86"/>
      <c r="AY1604" s="86"/>
      <c r="AZ1604" s="86"/>
      <c r="BA1604" s="86"/>
      <c r="BB1604" s="86"/>
      <c r="BC1604" s="86"/>
      <c r="BD1604" s="86"/>
      <c r="BE1604" s="86"/>
      <c r="BF1604" s="86"/>
      <c r="BG1604" s="86"/>
    </row>
    <row r="1605" spans="1:59" s="88" customFormat="1" x14ac:dyDescent="0.2">
      <c r="A1605" s="125"/>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6"/>
      <c r="AC1605" s="126"/>
      <c r="AD1605" s="126"/>
      <c r="AE1605" s="125"/>
      <c r="AF1605" s="125"/>
      <c r="AG1605" s="125"/>
      <c r="AH1605" s="125"/>
      <c r="AI1605" s="125"/>
      <c r="AJ1605" s="125"/>
      <c r="AK1605" s="125"/>
      <c r="AL1605" s="125"/>
      <c r="AM1605" s="125"/>
      <c r="AP1605" s="86"/>
      <c r="AQ1605" s="86"/>
      <c r="AR1605" s="86"/>
      <c r="AS1605" s="86"/>
      <c r="AT1605" s="86"/>
      <c r="AU1605" s="86"/>
      <c r="AV1605" s="86"/>
      <c r="AW1605" s="86"/>
      <c r="AX1605" s="86"/>
      <c r="AY1605" s="86"/>
      <c r="AZ1605" s="86"/>
      <c r="BA1605" s="86"/>
      <c r="BB1605" s="86"/>
      <c r="BC1605" s="86"/>
      <c r="BD1605" s="86"/>
      <c r="BE1605" s="86"/>
      <c r="BF1605" s="86"/>
      <c r="BG1605" s="86"/>
    </row>
    <row r="1606" spans="1:59" s="88" customFormat="1" x14ac:dyDescent="0.2">
      <c r="A1606" s="125"/>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6"/>
      <c r="AC1606" s="126"/>
      <c r="AD1606" s="126"/>
      <c r="AE1606" s="125"/>
      <c r="AF1606" s="125"/>
      <c r="AG1606" s="125"/>
      <c r="AH1606" s="125"/>
      <c r="AI1606" s="125"/>
      <c r="AJ1606" s="125"/>
      <c r="AK1606" s="125"/>
      <c r="AL1606" s="125"/>
      <c r="AM1606" s="125"/>
      <c r="AP1606" s="86"/>
      <c r="AQ1606" s="86"/>
      <c r="AR1606" s="86"/>
      <c r="AS1606" s="86"/>
      <c r="AT1606" s="86"/>
      <c r="AU1606" s="86"/>
      <c r="AV1606" s="86"/>
      <c r="AW1606" s="86"/>
      <c r="AX1606" s="86"/>
      <c r="AY1606" s="86"/>
      <c r="AZ1606" s="86"/>
      <c r="BA1606" s="86"/>
      <c r="BB1606" s="86"/>
      <c r="BC1606" s="86"/>
      <c r="BD1606" s="86"/>
      <c r="BE1606" s="86"/>
      <c r="BF1606" s="86"/>
      <c r="BG1606" s="86"/>
    </row>
    <row r="1607" spans="1:59" s="88" customFormat="1" x14ac:dyDescent="0.2">
      <c r="A1607" s="125"/>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6"/>
      <c r="AC1607" s="126"/>
      <c r="AD1607" s="126"/>
      <c r="AE1607" s="125"/>
      <c r="AF1607" s="125"/>
      <c r="AG1607" s="125"/>
      <c r="AH1607" s="125"/>
      <c r="AI1607" s="125"/>
      <c r="AJ1607" s="125"/>
      <c r="AK1607" s="125"/>
      <c r="AL1607" s="125"/>
      <c r="AM1607" s="125"/>
      <c r="AP1607" s="86"/>
      <c r="AQ1607" s="86"/>
      <c r="AR1607" s="86"/>
      <c r="AS1607" s="86"/>
      <c r="AT1607" s="86"/>
      <c r="AU1607" s="86"/>
      <c r="AV1607" s="86"/>
      <c r="AW1607" s="86"/>
      <c r="AX1607" s="86"/>
      <c r="AY1607" s="86"/>
      <c r="AZ1607" s="86"/>
      <c r="BA1607" s="86"/>
      <c r="BB1607" s="86"/>
      <c r="BC1607" s="86"/>
      <c r="BD1607" s="86"/>
      <c r="BE1607" s="86"/>
      <c r="BF1607" s="86"/>
      <c r="BG1607" s="86"/>
    </row>
    <row r="1608" spans="1:59" s="88" customFormat="1" x14ac:dyDescent="0.2">
      <c r="A1608" s="125"/>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6"/>
      <c r="AC1608" s="126"/>
      <c r="AD1608" s="126"/>
      <c r="AE1608" s="125"/>
      <c r="AF1608" s="125"/>
      <c r="AG1608" s="125"/>
      <c r="AH1608" s="125"/>
      <c r="AI1608" s="125"/>
      <c r="AJ1608" s="125"/>
      <c r="AK1608" s="125"/>
      <c r="AL1608" s="125"/>
      <c r="AM1608" s="125"/>
      <c r="AP1608" s="86"/>
      <c r="AQ1608" s="86"/>
      <c r="AR1608" s="86"/>
      <c r="AS1608" s="86"/>
      <c r="AT1608" s="86"/>
      <c r="AU1608" s="86"/>
      <c r="AV1608" s="86"/>
      <c r="AW1608" s="86"/>
      <c r="AX1608" s="86"/>
      <c r="AY1608" s="86"/>
      <c r="AZ1608" s="86"/>
      <c r="BA1608" s="86"/>
      <c r="BB1608" s="86"/>
      <c r="BC1608" s="86"/>
      <c r="BD1608" s="86"/>
      <c r="BE1608" s="86"/>
      <c r="BF1608" s="86"/>
      <c r="BG1608" s="86"/>
    </row>
    <row r="1609" spans="1:59" s="88" customFormat="1" x14ac:dyDescent="0.2">
      <c r="A1609" s="125"/>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6"/>
      <c r="AC1609" s="126"/>
      <c r="AD1609" s="126"/>
      <c r="AE1609" s="125"/>
      <c r="AF1609" s="125"/>
      <c r="AG1609" s="125"/>
      <c r="AH1609" s="125"/>
      <c r="AI1609" s="125"/>
      <c r="AJ1609" s="125"/>
      <c r="AK1609" s="125"/>
      <c r="AL1609" s="125"/>
      <c r="AM1609" s="125"/>
      <c r="AP1609" s="86"/>
      <c r="AQ1609" s="86"/>
      <c r="AR1609" s="86"/>
      <c r="AS1609" s="86"/>
      <c r="AT1609" s="86"/>
      <c r="AU1609" s="86"/>
      <c r="AV1609" s="86"/>
      <c r="AW1609" s="86"/>
      <c r="AX1609" s="86"/>
      <c r="AY1609" s="86"/>
      <c r="AZ1609" s="86"/>
      <c r="BA1609" s="86"/>
      <c r="BB1609" s="86"/>
      <c r="BC1609" s="86"/>
      <c r="BD1609" s="86"/>
      <c r="BE1609" s="86"/>
      <c r="BF1609" s="86"/>
      <c r="BG1609" s="86"/>
    </row>
    <row r="1610" spans="1:59" s="88" customFormat="1" x14ac:dyDescent="0.2">
      <c r="A1610" s="125"/>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6"/>
      <c r="AC1610" s="126"/>
      <c r="AD1610" s="126"/>
      <c r="AE1610" s="125"/>
      <c r="AF1610" s="125"/>
      <c r="AG1610" s="125"/>
      <c r="AH1610" s="125"/>
      <c r="AI1610" s="125"/>
      <c r="AJ1610" s="125"/>
      <c r="AK1610" s="125"/>
      <c r="AL1610" s="125"/>
      <c r="AM1610" s="125"/>
      <c r="AP1610" s="86"/>
      <c r="AQ1610" s="86"/>
      <c r="AR1610" s="86"/>
      <c r="AS1610" s="86"/>
      <c r="AT1610" s="86"/>
      <c r="AU1610" s="86"/>
      <c r="AV1610" s="86"/>
      <c r="AW1610" s="86"/>
      <c r="AX1610" s="86"/>
      <c r="AY1610" s="86"/>
      <c r="AZ1610" s="86"/>
      <c r="BA1610" s="86"/>
      <c r="BB1610" s="86"/>
      <c r="BC1610" s="86"/>
      <c r="BD1610" s="86"/>
      <c r="BE1610" s="86"/>
      <c r="BF1610" s="86"/>
      <c r="BG1610" s="86"/>
    </row>
    <row r="1611" spans="1:59" s="88" customFormat="1" x14ac:dyDescent="0.2">
      <c r="A1611" s="125"/>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6"/>
      <c r="AC1611" s="126"/>
      <c r="AD1611" s="126"/>
      <c r="AE1611" s="125"/>
      <c r="AF1611" s="125"/>
      <c r="AG1611" s="125"/>
      <c r="AH1611" s="125"/>
      <c r="AI1611" s="125"/>
      <c r="AJ1611" s="125"/>
      <c r="AK1611" s="125"/>
      <c r="AL1611" s="125"/>
      <c r="AM1611" s="125"/>
      <c r="AP1611" s="86"/>
      <c r="AQ1611" s="86"/>
      <c r="AR1611" s="86"/>
      <c r="AS1611" s="86"/>
      <c r="AT1611" s="86"/>
      <c r="AU1611" s="86"/>
      <c r="AV1611" s="86"/>
      <c r="AW1611" s="86"/>
      <c r="AX1611" s="86"/>
      <c r="AY1611" s="86"/>
      <c r="AZ1611" s="86"/>
      <c r="BA1611" s="86"/>
      <c r="BB1611" s="86"/>
      <c r="BC1611" s="86"/>
      <c r="BD1611" s="86"/>
      <c r="BE1611" s="86"/>
      <c r="BF1611" s="86"/>
      <c r="BG1611" s="86"/>
    </row>
    <row r="1612" spans="1:59" s="88" customFormat="1" x14ac:dyDescent="0.2">
      <c r="A1612" s="125"/>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6"/>
      <c r="AC1612" s="126"/>
      <c r="AD1612" s="126"/>
      <c r="AE1612" s="125"/>
      <c r="AF1612" s="125"/>
      <c r="AG1612" s="125"/>
      <c r="AH1612" s="125"/>
      <c r="AI1612" s="125"/>
      <c r="AJ1612" s="125"/>
      <c r="AK1612" s="125"/>
      <c r="AL1612" s="125"/>
      <c r="AM1612" s="125"/>
      <c r="AP1612" s="86"/>
      <c r="AQ1612" s="86"/>
      <c r="AR1612" s="86"/>
      <c r="AS1612" s="86"/>
      <c r="AT1612" s="86"/>
      <c r="AU1612" s="86"/>
      <c r="AV1612" s="86"/>
      <c r="AW1612" s="86"/>
      <c r="AX1612" s="86"/>
      <c r="AY1612" s="86"/>
      <c r="AZ1612" s="86"/>
      <c r="BA1612" s="86"/>
      <c r="BB1612" s="86"/>
      <c r="BC1612" s="86"/>
      <c r="BD1612" s="86"/>
      <c r="BE1612" s="86"/>
      <c r="BF1612" s="86"/>
      <c r="BG1612" s="86"/>
    </row>
    <row r="1613" spans="1:59" s="88" customFormat="1" x14ac:dyDescent="0.2">
      <c r="A1613" s="125"/>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6"/>
      <c r="AC1613" s="126"/>
      <c r="AD1613" s="126"/>
      <c r="AE1613" s="125"/>
      <c r="AF1613" s="125"/>
      <c r="AG1613" s="125"/>
      <c r="AH1613" s="125"/>
      <c r="AI1613" s="125"/>
      <c r="AJ1613" s="125"/>
      <c r="AK1613" s="125"/>
      <c r="AL1613" s="125"/>
      <c r="AM1613" s="125"/>
      <c r="AP1613" s="86"/>
      <c r="AQ1613" s="86"/>
      <c r="AR1613" s="86"/>
      <c r="AS1613" s="86"/>
      <c r="AT1613" s="86"/>
      <c r="AU1613" s="86"/>
      <c r="AV1613" s="86"/>
      <c r="AW1613" s="86"/>
      <c r="AX1613" s="86"/>
      <c r="AY1613" s="86"/>
      <c r="AZ1613" s="86"/>
      <c r="BA1613" s="86"/>
      <c r="BB1613" s="86"/>
      <c r="BC1613" s="86"/>
      <c r="BD1613" s="86"/>
      <c r="BE1613" s="86"/>
      <c r="BF1613" s="86"/>
      <c r="BG1613" s="86"/>
    </row>
    <row r="1614" spans="1:59" s="88" customFormat="1" x14ac:dyDescent="0.2">
      <c r="A1614" s="125"/>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6"/>
      <c r="AC1614" s="126"/>
      <c r="AD1614" s="126"/>
      <c r="AE1614" s="125"/>
      <c r="AF1614" s="125"/>
      <c r="AG1614" s="125"/>
      <c r="AH1614" s="125"/>
      <c r="AI1614" s="125"/>
      <c r="AJ1614" s="125"/>
      <c r="AK1614" s="125"/>
      <c r="AL1614" s="125"/>
      <c r="AM1614" s="125"/>
      <c r="AP1614" s="86"/>
      <c r="AQ1614" s="86"/>
      <c r="AR1614" s="86"/>
      <c r="AS1614" s="86"/>
      <c r="AT1614" s="86"/>
      <c r="AU1614" s="86"/>
      <c r="AV1614" s="86"/>
      <c r="AW1614" s="86"/>
      <c r="AX1614" s="86"/>
      <c r="AY1614" s="86"/>
      <c r="AZ1614" s="86"/>
      <c r="BA1614" s="86"/>
      <c r="BB1614" s="86"/>
      <c r="BC1614" s="86"/>
      <c r="BD1614" s="86"/>
      <c r="BE1614" s="86"/>
      <c r="BF1614" s="86"/>
      <c r="BG1614" s="86"/>
    </row>
    <row r="1615" spans="1:59" s="88" customFormat="1" x14ac:dyDescent="0.2">
      <c r="A1615" s="125"/>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6"/>
      <c r="AC1615" s="126"/>
      <c r="AD1615" s="126"/>
      <c r="AE1615" s="125"/>
      <c r="AF1615" s="125"/>
      <c r="AG1615" s="125"/>
      <c r="AH1615" s="125"/>
      <c r="AI1615" s="125"/>
      <c r="AJ1615" s="125"/>
      <c r="AK1615" s="125"/>
      <c r="AL1615" s="125"/>
      <c r="AM1615" s="125"/>
      <c r="AP1615" s="86"/>
      <c r="AQ1615" s="86"/>
      <c r="AR1615" s="86"/>
      <c r="AS1615" s="86"/>
      <c r="AT1615" s="86"/>
      <c r="AU1615" s="86"/>
      <c r="AV1615" s="86"/>
      <c r="AW1615" s="86"/>
      <c r="AX1615" s="86"/>
      <c r="AY1615" s="86"/>
      <c r="AZ1615" s="86"/>
      <c r="BA1615" s="86"/>
      <c r="BB1615" s="86"/>
      <c r="BC1615" s="86"/>
      <c r="BD1615" s="86"/>
      <c r="BE1615" s="86"/>
      <c r="BF1615" s="86"/>
      <c r="BG1615" s="86"/>
    </row>
    <row r="1616" spans="1:59" s="88" customFormat="1" x14ac:dyDescent="0.2">
      <c r="A1616" s="125"/>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6"/>
      <c r="AC1616" s="126"/>
      <c r="AD1616" s="126"/>
      <c r="AE1616" s="125"/>
      <c r="AF1616" s="125"/>
      <c r="AG1616" s="125"/>
      <c r="AH1616" s="125"/>
      <c r="AI1616" s="125"/>
      <c r="AJ1616" s="125"/>
      <c r="AK1616" s="125"/>
      <c r="AL1616" s="125"/>
      <c r="AM1616" s="125"/>
      <c r="AP1616" s="86"/>
      <c r="AQ1616" s="86"/>
      <c r="AR1616" s="86"/>
      <c r="AS1616" s="86"/>
      <c r="AT1616" s="86"/>
      <c r="AU1616" s="86"/>
      <c r="AV1616" s="86"/>
      <c r="AW1616" s="86"/>
      <c r="AX1616" s="86"/>
      <c r="AY1616" s="86"/>
      <c r="AZ1616" s="86"/>
      <c r="BA1616" s="86"/>
      <c r="BB1616" s="86"/>
      <c r="BC1616" s="86"/>
      <c r="BD1616" s="86"/>
      <c r="BE1616" s="86"/>
      <c r="BF1616" s="86"/>
      <c r="BG1616" s="86"/>
    </row>
    <row r="1617" spans="1:59" s="88" customFormat="1" x14ac:dyDescent="0.2">
      <c r="A1617" s="125"/>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6"/>
      <c r="AC1617" s="126"/>
      <c r="AD1617" s="126"/>
      <c r="AE1617" s="125"/>
      <c r="AF1617" s="125"/>
      <c r="AG1617" s="125"/>
      <c r="AH1617" s="125"/>
      <c r="AI1617" s="125"/>
      <c r="AJ1617" s="125"/>
      <c r="AK1617" s="125"/>
      <c r="AL1617" s="125"/>
      <c r="AM1617" s="125"/>
      <c r="AP1617" s="86"/>
      <c r="AQ1617" s="86"/>
      <c r="AR1617" s="86"/>
      <c r="AS1617" s="86"/>
      <c r="AT1617" s="86"/>
      <c r="AU1617" s="86"/>
      <c r="AV1617" s="86"/>
      <c r="AW1617" s="86"/>
      <c r="AX1617" s="86"/>
      <c r="AY1617" s="86"/>
      <c r="AZ1617" s="86"/>
      <c r="BA1617" s="86"/>
      <c r="BB1617" s="86"/>
      <c r="BC1617" s="86"/>
      <c r="BD1617" s="86"/>
      <c r="BE1617" s="86"/>
      <c r="BF1617" s="86"/>
      <c r="BG1617" s="86"/>
    </row>
    <row r="1618" spans="1:59" s="88" customFormat="1" x14ac:dyDescent="0.2">
      <c r="A1618" s="125"/>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6"/>
      <c r="AC1618" s="126"/>
      <c r="AD1618" s="126"/>
      <c r="AE1618" s="125"/>
      <c r="AF1618" s="125"/>
      <c r="AG1618" s="125"/>
      <c r="AH1618" s="125"/>
      <c r="AI1618" s="125"/>
      <c r="AJ1618" s="125"/>
      <c r="AK1618" s="125"/>
      <c r="AL1618" s="125"/>
      <c r="AM1618" s="125"/>
      <c r="AP1618" s="86"/>
      <c r="AQ1618" s="86"/>
      <c r="AR1618" s="86"/>
      <c r="AS1618" s="86"/>
      <c r="AT1618" s="86"/>
      <c r="AU1618" s="86"/>
      <c r="AV1618" s="86"/>
      <c r="AW1618" s="86"/>
      <c r="AX1618" s="86"/>
      <c r="AY1618" s="86"/>
      <c r="AZ1618" s="86"/>
      <c r="BA1618" s="86"/>
      <c r="BB1618" s="86"/>
      <c r="BC1618" s="86"/>
      <c r="BD1618" s="86"/>
      <c r="BE1618" s="86"/>
      <c r="BF1618" s="86"/>
      <c r="BG1618" s="86"/>
    </row>
    <row r="1619" spans="1:59" s="88" customFormat="1" x14ac:dyDescent="0.2">
      <c r="A1619" s="125"/>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6"/>
      <c r="AC1619" s="126"/>
      <c r="AD1619" s="126"/>
      <c r="AE1619" s="125"/>
      <c r="AF1619" s="125"/>
      <c r="AG1619" s="125"/>
      <c r="AH1619" s="125"/>
      <c r="AI1619" s="125"/>
      <c r="AJ1619" s="125"/>
      <c r="AK1619" s="125"/>
      <c r="AL1619" s="125"/>
      <c r="AM1619" s="125"/>
      <c r="AP1619" s="86"/>
      <c r="AQ1619" s="86"/>
      <c r="AR1619" s="86"/>
      <c r="AS1619" s="86"/>
      <c r="AT1619" s="86"/>
      <c r="AU1619" s="86"/>
      <c r="AV1619" s="86"/>
      <c r="AW1619" s="86"/>
      <c r="AX1619" s="86"/>
      <c r="AY1619" s="86"/>
      <c r="AZ1619" s="86"/>
      <c r="BA1619" s="86"/>
      <c r="BB1619" s="86"/>
      <c r="BC1619" s="86"/>
      <c r="BD1619" s="86"/>
      <c r="BE1619" s="86"/>
      <c r="BF1619" s="86"/>
      <c r="BG1619" s="86"/>
    </row>
    <row r="1620" spans="1:59" s="88" customFormat="1" x14ac:dyDescent="0.2">
      <c r="A1620" s="125"/>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6"/>
      <c r="AC1620" s="126"/>
      <c r="AD1620" s="126"/>
      <c r="AE1620" s="125"/>
      <c r="AF1620" s="125"/>
      <c r="AG1620" s="125"/>
      <c r="AH1620" s="125"/>
      <c r="AI1620" s="125"/>
      <c r="AJ1620" s="125"/>
      <c r="AK1620" s="125"/>
      <c r="AL1620" s="125"/>
      <c r="AM1620" s="125"/>
      <c r="AP1620" s="86"/>
      <c r="AQ1620" s="86"/>
      <c r="AR1620" s="86"/>
      <c r="AS1620" s="86"/>
      <c r="AT1620" s="86"/>
      <c r="AU1620" s="86"/>
      <c r="AV1620" s="86"/>
      <c r="AW1620" s="86"/>
      <c r="AX1620" s="86"/>
      <c r="AY1620" s="86"/>
      <c r="AZ1620" s="86"/>
      <c r="BA1620" s="86"/>
      <c r="BB1620" s="86"/>
      <c r="BC1620" s="86"/>
      <c r="BD1620" s="86"/>
      <c r="BE1620" s="86"/>
      <c r="BF1620" s="86"/>
      <c r="BG1620" s="86"/>
    </row>
    <row r="1621" spans="1:59" s="88" customFormat="1" x14ac:dyDescent="0.2">
      <c r="A1621" s="125"/>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6"/>
      <c r="AC1621" s="126"/>
      <c r="AD1621" s="126"/>
      <c r="AE1621" s="125"/>
      <c r="AF1621" s="125"/>
      <c r="AG1621" s="125"/>
      <c r="AH1621" s="125"/>
      <c r="AI1621" s="125"/>
      <c r="AJ1621" s="125"/>
      <c r="AK1621" s="125"/>
      <c r="AL1621" s="125"/>
      <c r="AM1621" s="125"/>
      <c r="AP1621" s="86"/>
      <c r="AQ1621" s="86"/>
      <c r="AR1621" s="86"/>
      <c r="AS1621" s="86"/>
      <c r="AT1621" s="86"/>
      <c r="AU1621" s="86"/>
      <c r="AV1621" s="86"/>
      <c r="AW1621" s="86"/>
      <c r="AX1621" s="86"/>
      <c r="AY1621" s="86"/>
      <c r="AZ1621" s="86"/>
      <c r="BA1621" s="86"/>
      <c r="BB1621" s="86"/>
      <c r="BC1621" s="86"/>
      <c r="BD1621" s="86"/>
      <c r="BE1621" s="86"/>
      <c r="BF1621" s="86"/>
      <c r="BG1621" s="86"/>
    </row>
    <row r="1622" spans="1:59" s="88" customFormat="1" x14ac:dyDescent="0.2">
      <c r="A1622" s="125"/>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6"/>
      <c r="AC1622" s="126"/>
      <c r="AD1622" s="126"/>
      <c r="AE1622" s="125"/>
      <c r="AF1622" s="125"/>
      <c r="AG1622" s="125"/>
      <c r="AH1622" s="125"/>
      <c r="AI1622" s="125"/>
      <c r="AJ1622" s="125"/>
      <c r="AK1622" s="125"/>
      <c r="AL1622" s="125"/>
      <c r="AM1622" s="125"/>
      <c r="AP1622" s="86"/>
      <c r="AQ1622" s="86"/>
      <c r="AR1622" s="86"/>
      <c r="AS1622" s="86"/>
      <c r="AT1622" s="86"/>
      <c r="AU1622" s="86"/>
      <c r="AV1622" s="86"/>
      <c r="AW1622" s="86"/>
      <c r="AX1622" s="86"/>
      <c r="AY1622" s="86"/>
      <c r="AZ1622" s="86"/>
      <c r="BA1622" s="86"/>
      <c r="BB1622" s="86"/>
      <c r="BC1622" s="86"/>
      <c r="BD1622" s="86"/>
      <c r="BE1622" s="86"/>
      <c r="BF1622" s="86"/>
      <c r="BG1622" s="86"/>
    </row>
    <row r="1623" spans="1:59" s="88" customFormat="1" x14ac:dyDescent="0.2">
      <c r="A1623" s="125"/>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6"/>
      <c r="AC1623" s="126"/>
      <c r="AD1623" s="126"/>
      <c r="AE1623" s="125"/>
      <c r="AF1623" s="125"/>
      <c r="AG1623" s="125"/>
      <c r="AH1623" s="125"/>
      <c r="AI1623" s="125"/>
      <c r="AJ1623" s="125"/>
      <c r="AK1623" s="125"/>
      <c r="AL1623" s="125"/>
      <c r="AM1623" s="125"/>
      <c r="AP1623" s="86"/>
      <c r="AQ1623" s="86"/>
      <c r="AR1623" s="86"/>
      <c r="AS1623" s="86"/>
      <c r="AT1623" s="86"/>
      <c r="AU1623" s="86"/>
      <c r="AV1623" s="86"/>
      <c r="AW1623" s="86"/>
      <c r="AX1623" s="86"/>
      <c r="AY1623" s="86"/>
      <c r="AZ1623" s="86"/>
      <c r="BA1623" s="86"/>
      <c r="BB1623" s="86"/>
      <c r="BC1623" s="86"/>
      <c r="BD1623" s="86"/>
      <c r="BE1623" s="86"/>
      <c r="BF1623" s="86"/>
      <c r="BG1623" s="86"/>
    </row>
    <row r="1624" spans="1:59" s="88" customFormat="1" x14ac:dyDescent="0.2">
      <c r="A1624" s="125"/>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6"/>
      <c r="AC1624" s="126"/>
      <c r="AD1624" s="126"/>
      <c r="AE1624" s="125"/>
      <c r="AF1624" s="125"/>
      <c r="AG1624" s="125"/>
      <c r="AH1624" s="125"/>
      <c r="AI1624" s="125"/>
      <c r="AJ1624" s="125"/>
      <c r="AK1624" s="125"/>
      <c r="AL1624" s="125"/>
      <c r="AM1624" s="125"/>
      <c r="AP1624" s="86"/>
      <c r="AQ1624" s="86"/>
      <c r="AR1624" s="86"/>
      <c r="AS1624" s="86"/>
      <c r="AT1624" s="86"/>
      <c r="AU1624" s="86"/>
      <c r="AV1624" s="86"/>
      <c r="AW1624" s="86"/>
      <c r="AX1624" s="86"/>
      <c r="AY1624" s="86"/>
      <c r="AZ1624" s="86"/>
      <c r="BA1624" s="86"/>
      <c r="BB1624" s="86"/>
      <c r="BC1624" s="86"/>
      <c r="BD1624" s="86"/>
      <c r="BE1624" s="86"/>
      <c r="BF1624" s="86"/>
      <c r="BG1624" s="86"/>
    </row>
    <row r="1625" spans="1:59" s="88" customFormat="1" x14ac:dyDescent="0.2">
      <c r="A1625" s="125"/>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6"/>
      <c r="AC1625" s="126"/>
      <c r="AD1625" s="126"/>
      <c r="AE1625" s="125"/>
      <c r="AF1625" s="125"/>
      <c r="AG1625" s="125"/>
      <c r="AH1625" s="125"/>
      <c r="AI1625" s="125"/>
      <c r="AJ1625" s="125"/>
      <c r="AK1625" s="125"/>
      <c r="AL1625" s="125"/>
      <c r="AM1625" s="125"/>
      <c r="AP1625" s="86"/>
      <c r="AQ1625" s="86"/>
      <c r="AR1625" s="86"/>
      <c r="AS1625" s="86"/>
      <c r="AT1625" s="86"/>
      <c r="AU1625" s="86"/>
      <c r="AV1625" s="86"/>
      <c r="AW1625" s="86"/>
      <c r="AX1625" s="86"/>
      <c r="AY1625" s="86"/>
      <c r="AZ1625" s="86"/>
      <c r="BA1625" s="86"/>
      <c r="BB1625" s="86"/>
      <c r="BC1625" s="86"/>
      <c r="BD1625" s="86"/>
      <c r="BE1625" s="86"/>
      <c r="BF1625" s="86"/>
      <c r="BG1625" s="86"/>
    </row>
    <row r="1626" spans="1:59" s="88" customFormat="1" x14ac:dyDescent="0.2">
      <c r="A1626" s="125"/>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6"/>
      <c r="AC1626" s="126"/>
      <c r="AD1626" s="126"/>
      <c r="AE1626" s="125"/>
      <c r="AF1626" s="125"/>
      <c r="AG1626" s="125"/>
      <c r="AH1626" s="125"/>
      <c r="AI1626" s="125"/>
      <c r="AJ1626" s="125"/>
      <c r="AK1626" s="125"/>
      <c r="AL1626" s="125"/>
      <c r="AM1626" s="125"/>
      <c r="AP1626" s="86"/>
      <c r="AQ1626" s="86"/>
      <c r="AR1626" s="86"/>
      <c r="AS1626" s="86"/>
      <c r="AT1626" s="86"/>
      <c r="AU1626" s="86"/>
      <c r="AV1626" s="86"/>
      <c r="AW1626" s="86"/>
      <c r="AX1626" s="86"/>
      <c r="AY1626" s="86"/>
      <c r="AZ1626" s="86"/>
      <c r="BA1626" s="86"/>
      <c r="BB1626" s="86"/>
      <c r="BC1626" s="86"/>
      <c r="BD1626" s="86"/>
      <c r="BE1626" s="86"/>
      <c r="BF1626" s="86"/>
      <c r="BG1626" s="86"/>
    </row>
    <row r="1627" spans="1:59" s="88" customFormat="1" x14ac:dyDescent="0.2">
      <c r="A1627" s="125"/>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6"/>
      <c r="AC1627" s="126"/>
      <c r="AD1627" s="126"/>
      <c r="AE1627" s="125"/>
      <c r="AF1627" s="125"/>
      <c r="AG1627" s="125"/>
      <c r="AH1627" s="125"/>
      <c r="AI1627" s="125"/>
      <c r="AJ1627" s="125"/>
      <c r="AK1627" s="125"/>
      <c r="AL1627" s="125"/>
      <c r="AM1627" s="125"/>
      <c r="AP1627" s="86"/>
      <c r="AQ1627" s="86"/>
      <c r="AR1627" s="86"/>
      <c r="AS1627" s="86"/>
      <c r="AT1627" s="86"/>
      <c r="AU1627" s="86"/>
      <c r="AV1627" s="86"/>
      <c r="AW1627" s="86"/>
      <c r="AX1627" s="86"/>
      <c r="AY1627" s="86"/>
      <c r="AZ1627" s="86"/>
      <c r="BA1627" s="86"/>
      <c r="BB1627" s="86"/>
      <c r="BC1627" s="86"/>
      <c r="BD1627" s="86"/>
      <c r="BE1627" s="86"/>
      <c r="BF1627" s="86"/>
      <c r="BG1627" s="86"/>
    </row>
    <row r="1628" spans="1:59" s="88" customFormat="1" x14ac:dyDescent="0.2">
      <c r="A1628" s="125"/>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6"/>
      <c r="AC1628" s="126"/>
      <c r="AD1628" s="126"/>
      <c r="AE1628" s="125"/>
      <c r="AF1628" s="125"/>
      <c r="AG1628" s="125"/>
      <c r="AH1628" s="125"/>
      <c r="AI1628" s="125"/>
      <c r="AJ1628" s="125"/>
      <c r="AK1628" s="125"/>
      <c r="AL1628" s="125"/>
      <c r="AM1628" s="125"/>
      <c r="AP1628" s="86"/>
      <c r="AQ1628" s="86"/>
      <c r="AR1628" s="86"/>
      <c r="AS1628" s="86"/>
      <c r="AT1628" s="86"/>
      <c r="AU1628" s="86"/>
      <c r="AV1628" s="86"/>
      <c r="AW1628" s="86"/>
      <c r="AX1628" s="86"/>
      <c r="AY1628" s="86"/>
      <c r="AZ1628" s="86"/>
      <c r="BA1628" s="86"/>
      <c r="BB1628" s="86"/>
      <c r="BC1628" s="86"/>
      <c r="BD1628" s="86"/>
      <c r="BE1628" s="86"/>
      <c r="BF1628" s="86"/>
      <c r="BG1628" s="86"/>
    </row>
    <row r="1629" spans="1:59" s="88" customFormat="1" x14ac:dyDescent="0.2">
      <c r="A1629" s="125"/>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6"/>
      <c r="AC1629" s="126"/>
      <c r="AD1629" s="126"/>
      <c r="AE1629" s="125"/>
      <c r="AF1629" s="125"/>
      <c r="AG1629" s="125"/>
      <c r="AH1629" s="125"/>
      <c r="AI1629" s="125"/>
      <c r="AJ1629" s="125"/>
      <c r="AK1629" s="125"/>
      <c r="AL1629" s="125"/>
      <c r="AM1629" s="125"/>
      <c r="AP1629" s="86"/>
      <c r="AQ1629" s="86"/>
      <c r="AR1629" s="86"/>
      <c r="AS1629" s="86"/>
      <c r="AT1629" s="86"/>
      <c r="AU1629" s="86"/>
      <c r="AV1629" s="86"/>
      <c r="AW1629" s="86"/>
      <c r="AX1629" s="86"/>
      <c r="AY1629" s="86"/>
      <c r="AZ1629" s="86"/>
      <c r="BA1629" s="86"/>
      <c r="BB1629" s="86"/>
      <c r="BC1629" s="86"/>
      <c r="BD1629" s="86"/>
      <c r="BE1629" s="86"/>
      <c r="BF1629" s="86"/>
      <c r="BG1629" s="86"/>
    </row>
    <row r="1630" spans="1:59" s="88" customFormat="1" x14ac:dyDescent="0.2">
      <c r="A1630" s="125"/>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6"/>
      <c r="AC1630" s="126"/>
      <c r="AD1630" s="126"/>
      <c r="AE1630" s="125"/>
      <c r="AF1630" s="125"/>
      <c r="AG1630" s="125"/>
      <c r="AH1630" s="125"/>
      <c r="AI1630" s="125"/>
      <c r="AJ1630" s="125"/>
      <c r="AK1630" s="125"/>
      <c r="AL1630" s="125"/>
      <c r="AM1630" s="125"/>
      <c r="AP1630" s="86"/>
      <c r="AQ1630" s="86"/>
      <c r="AR1630" s="86"/>
      <c r="AS1630" s="86"/>
      <c r="AT1630" s="86"/>
      <c r="AU1630" s="86"/>
      <c r="AV1630" s="86"/>
      <c r="AW1630" s="86"/>
      <c r="AX1630" s="86"/>
      <c r="AY1630" s="86"/>
      <c r="AZ1630" s="86"/>
      <c r="BA1630" s="86"/>
      <c r="BB1630" s="86"/>
      <c r="BC1630" s="86"/>
      <c r="BD1630" s="86"/>
      <c r="BE1630" s="86"/>
      <c r="BF1630" s="86"/>
      <c r="BG1630" s="86"/>
    </row>
    <row r="1631" spans="1:59" s="88" customFormat="1" x14ac:dyDescent="0.2">
      <c r="A1631" s="125"/>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6"/>
      <c r="AC1631" s="126"/>
      <c r="AD1631" s="126"/>
      <c r="AE1631" s="125"/>
      <c r="AF1631" s="125"/>
      <c r="AG1631" s="125"/>
      <c r="AH1631" s="125"/>
      <c r="AI1631" s="125"/>
      <c r="AJ1631" s="125"/>
      <c r="AK1631" s="125"/>
      <c r="AL1631" s="125"/>
      <c r="AM1631" s="125"/>
      <c r="AP1631" s="86"/>
      <c r="AQ1631" s="86"/>
      <c r="AR1631" s="86"/>
      <c r="AS1631" s="86"/>
      <c r="AT1631" s="86"/>
      <c r="AU1631" s="86"/>
      <c r="AV1631" s="86"/>
      <c r="AW1631" s="86"/>
      <c r="AX1631" s="86"/>
      <c r="AY1631" s="86"/>
      <c r="AZ1631" s="86"/>
      <c r="BA1631" s="86"/>
      <c r="BB1631" s="86"/>
      <c r="BC1631" s="86"/>
      <c r="BD1631" s="86"/>
      <c r="BE1631" s="86"/>
      <c r="BF1631" s="86"/>
      <c r="BG1631" s="86"/>
    </row>
    <row r="1632" spans="1:59" s="88" customFormat="1" x14ac:dyDescent="0.2">
      <c r="A1632" s="125"/>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6"/>
      <c r="AC1632" s="126"/>
      <c r="AD1632" s="126"/>
      <c r="AE1632" s="125"/>
      <c r="AF1632" s="125"/>
      <c r="AG1632" s="125"/>
      <c r="AH1632" s="125"/>
      <c r="AI1632" s="125"/>
      <c r="AJ1632" s="125"/>
      <c r="AK1632" s="125"/>
      <c r="AL1632" s="125"/>
      <c r="AM1632" s="125"/>
      <c r="AP1632" s="86"/>
      <c r="AQ1632" s="86"/>
      <c r="AR1632" s="86"/>
      <c r="AS1632" s="86"/>
      <c r="AT1632" s="86"/>
      <c r="AU1632" s="86"/>
      <c r="AV1632" s="86"/>
      <c r="AW1632" s="86"/>
      <c r="AX1632" s="86"/>
      <c r="AY1632" s="86"/>
      <c r="AZ1632" s="86"/>
      <c r="BA1632" s="86"/>
      <c r="BB1632" s="86"/>
      <c r="BC1632" s="86"/>
      <c r="BD1632" s="86"/>
      <c r="BE1632" s="86"/>
      <c r="BF1632" s="86"/>
      <c r="BG1632" s="86"/>
    </row>
    <row r="1633" spans="1:59" s="88" customFormat="1" x14ac:dyDescent="0.2">
      <c r="A1633" s="125"/>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6"/>
      <c r="AC1633" s="126"/>
      <c r="AD1633" s="126"/>
      <c r="AE1633" s="125"/>
      <c r="AF1633" s="125"/>
      <c r="AG1633" s="125"/>
      <c r="AH1633" s="125"/>
      <c r="AI1633" s="125"/>
      <c r="AJ1633" s="125"/>
      <c r="AK1633" s="125"/>
      <c r="AL1633" s="125"/>
      <c r="AM1633" s="125"/>
      <c r="AP1633" s="86"/>
      <c r="AQ1633" s="86"/>
      <c r="AR1633" s="86"/>
      <c r="AS1633" s="86"/>
      <c r="AT1633" s="86"/>
      <c r="AU1633" s="86"/>
      <c r="AV1633" s="86"/>
      <c r="AW1633" s="86"/>
      <c r="AX1633" s="86"/>
      <c r="AY1633" s="86"/>
      <c r="AZ1633" s="86"/>
      <c r="BA1633" s="86"/>
      <c r="BB1633" s="86"/>
      <c r="BC1633" s="86"/>
      <c r="BD1633" s="86"/>
      <c r="BE1633" s="86"/>
      <c r="BF1633" s="86"/>
      <c r="BG1633" s="86"/>
    </row>
    <row r="1634" spans="1:59" s="88" customFormat="1" x14ac:dyDescent="0.2">
      <c r="A1634" s="125"/>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6"/>
      <c r="AC1634" s="126"/>
      <c r="AD1634" s="126"/>
      <c r="AE1634" s="125"/>
      <c r="AF1634" s="125"/>
      <c r="AG1634" s="125"/>
      <c r="AH1634" s="125"/>
      <c r="AI1634" s="125"/>
      <c r="AJ1634" s="125"/>
      <c r="AK1634" s="125"/>
      <c r="AL1634" s="125"/>
      <c r="AM1634" s="125"/>
      <c r="AP1634" s="86"/>
      <c r="AQ1634" s="86"/>
      <c r="AR1634" s="86"/>
      <c r="AS1634" s="86"/>
      <c r="AT1634" s="86"/>
      <c r="AU1634" s="86"/>
      <c r="AV1634" s="86"/>
      <c r="AW1634" s="86"/>
      <c r="AX1634" s="86"/>
      <c r="AY1634" s="86"/>
      <c r="AZ1634" s="86"/>
      <c r="BA1634" s="86"/>
      <c r="BB1634" s="86"/>
      <c r="BC1634" s="86"/>
      <c r="BD1634" s="86"/>
      <c r="BE1634" s="86"/>
      <c r="BF1634" s="86"/>
      <c r="BG1634" s="86"/>
    </row>
    <row r="1635" spans="1:59" s="88" customFormat="1" x14ac:dyDescent="0.2">
      <c r="A1635" s="125"/>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6"/>
      <c r="AC1635" s="126"/>
      <c r="AD1635" s="126"/>
      <c r="AE1635" s="125"/>
      <c r="AF1635" s="125"/>
      <c r="AG1635" s="125"/>
      <c r="AH1635" s="125"/>
      <c r="AI1635" s="125"/>
      <c r="AJ1635" s="125"/>
      <c r="AK1635" s="125"/>
      <c r="AL1635" s="125"/>
      <c r="AM1635" s="125"/>
      <c r="AP1635" s="86"/>
      <c r="AQ1635" s="86"/>
      <c r="AR1635" s="86"/>
      <c r="AS1635" s="86"/>
      <c r="AT1635" s="86"/>
      <c r="AU1635" s="86"/>
      <c r="AV1635" s="86"/>
      <c r="AW1635" s="86"/>
      <c r="AX1635" s="86"/>
      <c r="AY1635" s="86"/>
      <c r="AZ1635" s="86"/>
      <c r="BA1635" s="86"/>
      <c r="BB1635" s="86"/>
      <c r="BC1635" s="86"/>
      <c r="BD1635" s="86"/>
      <c r="BE1635" s="86"/>
      <c r="BF1635" s="86"/>
      <c r="BG1635" s="86"/>
    </row>
    <row r="1636" spans="1:59" s="88" customFormat="1" x14ac:dyDescent="0.2">
      <c r="A1636" s="125"/>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6"/>
      <c r="AC1636" s="126"/>
      <c r="AD1636" s="126"/>
      <c r="AE1636" s="125"/>
      <c r="AF1636" s="125"/>
      <c r="AG1636" s="125"/>
      <c r="AH1636" s="125"/>
      <c r="AI1636" s="125"/>
      <c r="AJ1636" s="125"/>
      <c r="AK1636" s="125"/>
      <c r="AL1636" s="125"/>
      <c r="AM1636" s="125"/>
      <c r="AP1636" s="86"/>
      <c r="AQ1636" s="86"/>
      <c r="AR1636" s="86"/>
      <c r="AS1636" s="86"/>
      <c r="AT1636" s="86"/>
      <c r="AU1636" s="86"/>
      <c r="AV1636" s="86"/>
      <c r="AW1636" s="86"/>
      <c r="AX1636" s="86"/>
      <c r="AY1636" s="86"/>
      <c r="AZ1636" s="86"/>
      <c r="BA1636" s="86"/>
      <c r="BB1636" s="86"/>
      <c r="BC1636" s="86"/>
      <c r="BD1636" s="86"/>
      <c r="BE1636" s="86"/>
      <c r="BF1636" s="86"/>
      <c r="BG1636" s="86"/>
    </row>
    <row r="1637" spans="1:59" s="88" customFormat="1" x14ac:dyDescent="0.2">
      <c r="A1637" s="125"/>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6"/>
      <c r="AC1637" s="126"/>
      <c r="AD1637" s="126"/>
      <c r="AE1637" s="125"/>
      <c r="AF1637" s="125"/>
      <c r="AG1637" s="125"/>
      <c r="AH1637" s="125"/>
      <c r="AI1637" s="125"/>
      <c r="AJ1637" s="125"/>
      <c r="AK1637" s="125"/>
      <c r="AL1637" s="125"/>
      <c r="AM1637" s="125"/>
      <c r="AP1637" s="86"/>
      <c r="AQ1637" s="86"/>
      <c r="AR1637" s="86"/>
      <c r="AS1637" s="86"/>
      <c r="AT1637" s="86"/>
      <c r="AU1637" s="86"/>
      <c r="AV1637" s="86"/>
      <c r="AW1637" s="86"/>
      <c r="AX1637" s="86"/>
      <c r="AY1637" s="86"/>
      <c r="AZ1637" s="86"/>
      <c r="BA1637" s="86"/>
      <c r="BB1637" s="86"/>
      <c r="BC1637" s="86"/>
      <c r="BD1637" s="86"/>
      <c r="BE1637" s="86"/>
      <c r="BF1637" s="86"/>
      <c r="BG1637" s="86"/>
    </row>
    <row r="1638" spans="1:59" s="88" customFormat="1" x14ac:dyDescent="0.2">
      <c r="A1638" s="125"/>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6"/>
      <c r="AC1638" s="126"/>
      <c r="AD1638" s="126"/>
      <c r="AE1638" s="125"/>
      <c r="AF1638" s="125"/>
      <c r="AG1638" s="125"/>
      <c r="AH1638" s="125"/>
      <c r="AI1638" s="125"/>
      <c r="AJ1638" s="125"/>
      <c r="AK1638" s="125"/>
      <c r="AL1638" s="125"/>
      <c r="AM1638" s="125"/>
      <c r="AP1638" s="86"/>
      <c r="AQ1638" s="86"/>
      <c r="AR1638" s="86"/>
      <c r="AS1638" s="86"/>
      <c r="AT1638" s="86"/>
      <c r="AU1638" s="86"/>
      <c r="AV1638" s="86"/>
      <c r="AW1638" s="86"/>
      <c r="AX1638" s="86"/>
      <c r="AY1638" s="86"/>
      <c r="AZ1638" s="86"/>
      <c r="BA1638" s="86"/>
      <c r="BB1638" s="86"/>
      <c r="BC1638" s="86"/>
      <c r="BD1638" s="86"/>
      <c r="BE1638" s="86"/>
      <c r="BF1638" s="86"/>
      <c r="BG1638" s="86"/>
    </row>
    <row r="1639" spans="1:59" s="88" customFormat="1" x14ac:dyDescent="0.2">
      <c r="A1639" s="125"/>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6"/>
      <c r="AC1639" s="126"/>
      <c r="AD1639" s="126"/>
      <c r="AE1639" s="125"/>
      <c r="AF1639" s="125"/>
      <c r="AG1639" s="125"/>
      <c r="AH1639" s="125"/>
      <c r="AI1639" s="125"/>
      <c r="AJ1639" s="125"/>
      <c r="AK1639" s="125"/>
      <c r="AL1639" s="125"/>
      <c r="AM1639" s="125"/>
      <c r="AP1639" s="86"/>
      <c r="AQ1639" s="86"/>
      <c r="AR1639" s="86"/>
      <c r="AS1639" s="86"/>
      <c r="AT1639" s="86"/>
      <c r="AU1639" s="86"/>
      <c r="AV1639" s="86"/>
      <c r="AW1639" s="86"/>
      <c r="AX1639" s="86"/>
      <c r="AY1639" s="86"/>
      <c r="AZ1639" s="86"/>
      <c r="BA1639" s="86"/>
      <c r="BB1639" s="86"/>
      <c r="BC1639" s="86"/>
      <c r="BD1639" s="86"/>
      <c r="BE1639" s="86"/>
      <c r="BF1639" s="86"/>
      <c r="BG1639" s="86"/>
    </row>
    <row r="1640" spans="1:59" s="88" customFormat="1" x14ac:dyDescent="0.2">
      <c r="A1640" s="125"/>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6"/>
      <c r="AC1640" s="126"/>
      <c r="AD1640" s="126"/>
      <c r="AE1640" s="125"/>
      <c r="AF1640" s="125"/>
      <c r="AG1640" s="125"/>
      <c r="AH1640" s="125"/>
      <c r="AI1640" s="125"/>
      <c r="AJ1640" s="125"/>
      <c r="AK1640" s="125"/>
      <c r="AL1640" s="125"/>
      <c r="AM1640" s="125"/>
      <c r="AP1640" s="86"/>
      <c r="AQ1640" s="86"/>
      <c r="AR1640" s="86"/>
      <c r="AS1640" s="86"/>
      <c r="AT1640" s="86"/>
      <c r="AU1640" s="86"/>
      <c r="AV1640" s="86"/>
      <c r="AW1640" s="86"/>
      <c r="AX1640" s="86"/>
      <c r="AY1640" s="86"/>
      <c r="AZ1640" s="86"/>
      <c r="BA1640" s="86"/>
      <c r="BB1640" s="86"/>
      <c r="BC1640" s="86"/>
      <c r="BD1640" s="86"/>
      <c r="BE1640" s="86"/>
      <c r="BF1640" s="86"/>
      <c r="BG1640" s="86"/>
    </row>
    <row r="1641" spans="1:59" s="88" customFormat="1" x14ac:dyDescent="0.2">
      <c r="A1641" s="125"/>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6"/>
      <c r="AC1641" s="126"/>
      <c r="AD1641" s="126"/>
      <c r="AE1641" s="125"/>
      <c r="AF1641" s="125"/>
      <c r="AG1641" s="125"/>
      <c r="AH1641" s="125"/>
      <c r="AI1641" s="125"/>
      <c r="AJ1641" s="125"/>
      <c r="AK1641" s="125"/>
      <c r="AL1641" s="125"/>
      <c r="AM1641" s="125"/>
      <c r="AP1641" s="86"/>
      <c r="AQ1641" s="86"/>
      <c r="AR1641" s="86"/>
      <c r="AS1641" s="86"/>
      <c r="AT1641" s="86"/>
      <c r="AU1641" s="86"/>
      <c r="AV1641" s="86"/>
      <c r="AW1641" s="86"/>
      <c r="AX1641" s="86"/>
      <c r="AY1641" s="86"/>
      <c r="AZ1641" s="86"/>
      <c r="BA1641" s="86"/>
      <c r="BB1641" s="86"/>
      <c r="BC1641" s="86"/>
      <c r="BD1641" s="86"/>
      <c r="BE1641" s="86"/>
      <c r="BF1641" s="86"/>
      <c r="BG1641" s="86"/>
    </row>
    <row r="1642" spans="1:59" s="88" customFormat="1" x14ac:dyDescent="0.2">
      <c r="A1642" s="125"/>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6"/>
      <c r="AC1642" s="126"/>
      <c r="AD1642" s="126"/>
      <c r="AE1642" s="125"/>
      <c r="AF1642" s="125"/>
      <c r="AG1642" s="125"/>
      <c r="AH1642" s="125"/>
      <c r="AI1642" s="125"/>
      <c r="AJ1642" s="125"/>
      <c r="AK1642" s="125"/>
      <c r="AL1642" s="125"/>
      <c r="AM1642" s="125"/>
      <c r="AP1642" s="86"/>
      <c r="AQ1642" s="86"/>
      <c r="AR1642" s="86"/>
      <c r="AS1642" s="86"/>
      <c r="AT1642" s="86"/>
      <c r="AU1642" s="86"/>
      <c r="AV1642" s="86"/>
      <c r="AW1642" s="86"/>
      <c r="AX1642" s="86"/>
      <c r="AY1642" s="86"/>
      <c r="AZ1642" s="86"/>
      <c r="BA1642" s="86"/>
      <c r="BB1642" s="86"/>
      <c r="BC1642" s="86"/>
      <c r="BD1642" s="86"/>
      <c r="BE1642" s="86"/>
      <c r="BF1642" s="86"/>
      <c r="BG1642" s="86"/>
    </row>
    <row r="1643" spans="1:59" s="88" customFormat="1" x14ac:dyDescent="0.2">
      <c r="A1643" s="125"/>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6"/>
      <c r="AC1643" s="126"/>
      <c r="AD1643" s="126"/>
      <c r="AE1643" s="125"/>
      <c r="AF1643" s="125"/>
      <c r="AG1643" s="125"/>
      <c r="AH1643" s="125"/>
      <c r="AI1643" s="125"/>
      <c r="AJ1643" s="125"/>
      <c r="AK1643" s="125"/>
      <c r="AL1643" s="125"/>
      <c r="AM1643" s="125"/>
      <c r="AP1643" s="86"/>
      <c r="AQ1643" s="86"/>
      <c r="AR1643" s="86"/>
      <c r="AS1643" s="86"/>
      <c r="AT1643" s="86"/>
      <c r="AU1643" s="86"/>
      <c r="AV1643" s="86"/>
      <c r="AW1643" s="86"/>
      <c r="AX1643" s="86"/>
      <c r="AY1643" s="86"/>
      <c r="AZ1643" s="86"/>
      <c r="BA1643" s="86"/>
      <c r="BB1643" s="86"/>
      <c r="BC1643" s="86"/>
      <c r="BD1643" s="86"/>
      <c r="BE1643" s="86"/>
      <c r="BF1643" s="86"/>
      <c r="BG1643" s="86"/>
    </row>
    <row r="1644" spans="1:59" s="88" customFormat="1" x14ac:dyDescent="0.2">
      <c r="A1644" s="125"/>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6"/>
      <c r="AC1644" s="126"/>
      <c r="AD1644" s="126"/>
      <c r="AE1644" s="125"/>
      <c r="AF1644" s="125"/>
      <c r="AG1644" s="125"/>
      <c r="AH1644" s="125"/>
      <c r="AI1644" s="125"/>
      <c r="AJ1644" s="125"/>
      <c r="AK1644" s="125"/>
      <c r="AL1644" s="125"/>
      <c r="AM1644" s="125"/>
      <c r="AP1644" s="86"/>
      <c r="AQ1644" s="86"/>
      <c r="AR1644" s="86"/>
      <c r="AS1644" s="86"/>
      <c r="AT1644" s="86"/>
      <c r="AU1644" s="86"/>
      <c r="AV1644" s="86"/>
      <c r="AW1644" s="86"/>
      <c r="AX1644" s="86"/>
      <c r="AY1644" s="86"/>
      <c r="AZ1644" s="86"/>
      <c r="BA1644" s="86"/>
      <c r="BB1644" s="86"/>
      <c r="BC1644" s="86"/>
      <c r="BD1644" s="86"/>
      <c r="BE1644" s="86"/>
      <c r="BF1644" s="86"/>
      <c r="BG1644" s="86"/>
    </row>
    <row r="1645" spans="1:59" s="88" customFormat="1" x14ac:dyDescent="0.2">
      <c r="A1645" s="125"/>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6"/>
      <c r="AC1645" s="126"/>
      <c r="AD1645" s="126"/>
      <c r="AE1645" s="125"/>
      <c r="AF1645" s="125"/>
      <c r="AG1645" s="125"/>
      <c r="AH1645" s="125"/>
      <c r="AI1645" s="125"/>
      <c r="AJ1645" s="125"/>
      <c r="AK1645" s="125"/>
      <c r="AL1645" s="125"/>
      <c r="AM1645" s="125"/>
      <c r="AP1645" s="86"/>
      <c r="AQ1645" s="86"/>
      <c r="AR1645" s="86"/>
      <c r="AS1645" s="86"/>
      <c r="AT1645" s="86"/>
      <c r="AU1645" s="86"/>
      <c r="AV1645" s="86"/>
      <c r="AW1645" s="86"/>
      <c r="AX1645" s="86"/>
      <c r="AY1645" s="86"/>
      <c r="AZ1645" s="86"/>
      <c r="BA1645" s="86"/>
      <c r="BB1645" s="86"/>
      <c r="BC1645" s="86"/>
      <c r="BD1645" s="86"/>
      <c r="BE1645" s="86"/>
      <c r="BF1645" s="86"/>
      <c r="BG1645" s="86"/>
    </row>
    <row r="1646" spans="1:59" s="88" customFormat="1" x14ac:dyDescent="0.2">
      <c r="A1646" s="125"/>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6"/>
      <c r="AC1646" s="126"/>
      <c r="AD1646" s="126"/>
      <c r="AE1646" s="125"/>
      <c r="AF1646" s="125"/>
      <c r="AG1646" s="125"/>
      <c r="AH1646" s="125"/>
      <c r="AI1646" s="125"/>
      <c r="AJ1646" s="125"/>
      <c r="AK1646" s="125"/>
      <c r="AL1646" s="125"/>
      <c r="AM1646" s="125"/>
      <c r="AP1646" s="86"/>
      <c r="AQ1646" s="86"/>
      <c r="AR1646" s="86"/>
      <c r="AS1646" s="86"/>
      <c r="AT1646" s="86"/>
      <c r="AU1646" s="86"/>
      <c r="AV1646" s="86"/>
      <c r="AW1646" s="86"/>
      <c r="AX1646" s="86"/>
      <c r="AY1646" s="86"/>
      <c r="AZ1646" s="86"/>
      <c r="BA1646" s="86"/>
      <c r="BB1646" s="86"/>
      <c r="BC1646" s="86"/>
      <c r="BD1646" s="86"/>
      <c r="BE1646" s="86"/>
      <c r="BF1646" s="86"/>
      <c r="BG1646" s="86"/>
    </row>
    <row r="1647" spans="1:59" s="88" customFormat="1" x14ac:dyDescent="0.2">
      <c r="A1647" s="125"/>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6"/>
      <c r="AC1647" s="126"/>
      <c r="AD1647" s="126"/>
      <c r="AE1647" s="125"/>
      <c r="AF1647" s="125"/>
      <c r="AG1647" s="125"/>
      <c r="AH1647" s="125"/>
      <c r="AI1647" s="125"/>
      <c r="AJ1647" s="125"/>
      <c r="AK1647" s="125"/>
      <c r="AL1647" s="125"/>
      <c r="AM1647" s="125"/>
      <c r="AP1647" s="86"/>
      <c r="AQ1647" s="86"/>
      <c r="AR1647" s="86"/>
      <c r="AS1647" s="86"/>
      <c r="AT1647" s="86"/>
      <c r="AU1647" s="86"/>
      <c r="AV1647" s="86"/>
      <c r="AW1647" s="86"/>
      <c r="AX1647" s="86"/>
      <c r="AY1647" s="86"/>
      <c r="AZ1647" s="86"/>
      <c r="BA1647" s="86"/>
      <c r="BB1647" s="86"/>
      <c r="BC1647" s="86"/>
      <c r="BD1647" s="86"/>
      <c r="BE1647" s="86"/>
      <c r="BF1647" s="86"/>
      <c r="BG1647" s="86"/>
    </row>
    <row r="1648" spans="1:59" s="88" customFormat="1" x14ac:dyDescent="0.2">
      <c r="A1648" s="125"/>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6"/>
      <c r="AC1648" s="126"/>
      <c r="AD1648" s="126"/>
      <c r="AE1648" s="125"/>
      <c r="AF1648" s="125"/>
      <c r="AG1648" s="125"/>
      <c r="AH1648" s="125"/>
      <c r="AI1648" s="125"/>
      <c r="AJ1648" s="125"/>
      <c r="AK1648" s="125"/>
      <c r="AL1648" s="125"/>
      <c r="AM1648" s="125"/>
      <c r="AP1648" s="86"/>
      <c r="AQ1648" s="86"/>
      <c r="AR1648" s="86"/>
      <c r="AS1648" s="86"/>
      <c r="AT1648" s="86"/>
      <c r="AU1648" s="86"/>
      <c r="AV1648" s="86"/>
      <c r="AW1648" s="86"/>
      <c r="AX1648" s="86"/>
      <c r="AY1648" s="86"/>
      <c r="AZ1648" s="86"/>
      <c r="BA1648" s="86"/>
      <c r="BB1648" s="86"/>
      <c r="BC1648" s="86"/>
      <c r="BD1648" s="86"/>
      <c r="BE1648" s="86"/>
      <c r="BF1648" s="86"/>
      <c r="BG1648" s="86"/>
    </row>
    <row r="1649" spans="1:59" s="88" customFormat="1" x14ac:dyDescent="0.2">
      <c r="A1649" s="125"/>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6"/>
      <c r="AC1649" s="126"/>
      <c r="AD1649" s="126"/>
      <c r="AE1649" s="125"/>
      <c r="AF1649" s="125"/>
      <c r="AG1649" s="125"/>
      <c r="AH1649" s="125"/>
      <c r="AI1649" s="125"/>
      <c r="AJ1649" s="125"/>
      <c r="AK1649" s="125"/>
      <c r="AL1649" s="125"/>
      <c r="AM1649" s="125"/>
      <c r="AP1649" s="86"/>
      <c r="AQ1649" s="86"/>
      <c r="AR1649" s="86"/>
      <c r="AS1649" s="86"/>
      <c r="AT1649" s="86"/>
      <c r="AU1649" s="86"/>
      <c r="AV1649" s="86"/>
      <c r="AW1649" s="86"/>
      <c r="AX1649" s="86"/>
      <c r="AY1649" s="86"/>
      <c r="AZ1649" s="86"/>
      <c r="BA1649" s="86"/>
      <c r="BB1649" s="86"/>
      <c r="BC1649" s="86"/>
      <c r="BD1649" s="86"/>
      <c r="BE1649" s="86"/>
      <c r="BF1649" s="86"/>
      <c r="BG1649" s="86"/>
    </row>
    <row r="1650" spans="1:59" s="88" customFormat="1" x14ac:dyDescent="0.2">
      <c r="A1650" s="125"/>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6"/>
      <c r="AC1650" s="126"/>
      <c r="AD1650" s="126"/>
      <c r="AE1650" s="125"/>
      <c r="AF1650" s="125"/>
      <c r="AG1650" s="125"/>
      <c r="AH1650" s="125"/>
      <c r="AI1650" s="125"/>
      <c r="AJ1650" s="125"/>
      <c r="AK1650" s="125"/>
      <c r="AL1650" s="125"/>
      <c r="AM1650" s="125"/>
      <c r="AP1650" s="86"/>
      <c r="AQ1650" s="86"/>
      <c r="AR1650" s="86"/>
      <c r="AS1650" s="86"/>
      <c r="AT1650" s="86"/>
      <c r="AU1650" s="86"/>
      <c r="AV1650" s="86"/>
      <c r="AW1650" s="86"/>
      <c r="AX1650" s="86"/>
      <c r="AY1650" s="86"/>
      <c r="AZ1650" s="86"/>
      <c r="BA1650" s="86"/>
      <c r="BB1650" s="86"/>
      <c r="BC1650" s="86"/>
      <c r="BD1650" s="86"/>
      <c r="BE1650" s="86"/>
      <c r="BF1650" s="86"/>
      <c r="BG1650" s="86"/>
    </row>
    <row r="1651" spans="1:59" s="88" customFormat="1" x14ac:dyDescent="0.2">
      <c r="A1651" s="125"/>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6"/>
      <c r="AC1651" s="126"/>
      <c r="AD1651" s="126"/>
      <c r="AE1651" s="125"/>
      <c r="AF1651" s="125"/>
      <c r="AG1651" s="125"/>
      <c r="AH1651" s="125"/>
      <c r="AI1651" s="125"/>
      <c r="AJ1651" s="125"/>
      <c r="AK1651" s="125"/>
      <c r="AL1651" s="125"/>
      <c r="AM1651" s="125"/>
      <c r="AP1651" s="86"/>
      <c r="AQ1651" s="86"/>
      <c r="AR1651" s="86"/>
      <c r="AS1651" s="86"/>
      <c r="AT1651" s="86"/>
      <c r="AU1651" s="86"/>
      <c r="AV1651" s="86"/>
      <c r="AW1651" s="86"/>
      <c r="AX1651" s="86"/>
      <c r="AY1651" s="86"/>
      <c r="AZ1651" s="86"/>
      <c r="BA1651" s="86"/>
      <c r="BB1651" s="86"/>
      <c r="BC1651" s="86"/>
      <c r="BD1651" s="86"/>
      <c r="BE1651" s="86"/>
      <c r="BF1651" s="86"/>
      <c r="BG1651" s="86"/>
    </row>
    <row r="1652" spans="1:59" s="88" customFormat="1" x14ac:dyDescent="0.2">
      <c r="A1652" s="125"/>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6"/>
      <c r="AC1652" s="126"/>
      <c r="AD1652" s="126"/>
      <c r="AE1652" s="125"/>
      <c r="AF1652" s="125"/>
      <c r="AG1652" s="125"/>
      <c r="AH1652" s="125"/>
      <c r="AI1652" s="125"/>
      <c r="AJ1652" s="125"/>
      <c r="AK1652" s="125"/>
      <c r="AL1652" s="125"/>
      <c r="AM1652" s="125"/>
      <c r="AP1652" s="86"/>
      <c r="AQ1652" s="86"/>
      <c r="AR1652" s="86"/>
      <c r="AS1652" s="86"/>
      <c r="AT1652" s="86"/>
      <c r="AU1652" s="86"/>
      <c r="AV1652" s="86"/>
      <c r="AW1652" s="86"/>
      <c r="AX1652" s="86"/>
      <c r="AY1652" s="86"/>
      <c r="AZ1652" s="86"/>
      <c r="BA1652" s="86"/>
      <c r="BB1652" s="86"/>
      <c r="BC1652" s="86"/>
      <c r="BD1652" s="86"/>
      <c r="BE1652" s="86"/>
      <c r="BF1652" s="86"/>
      <c r="BG1652" s="86"/>
    </row>
    <row r="1653" spans="1:59" s="88" customFormat="1" x14ac:dyDescent="0.2">
      <c r="A1653" s="125"/>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6"/>
      <c r="AC1653" s="126"/>
      <c r="AD1653" s="126"/>
      <c r="AE1653" s="125"/>
      <c r="AF1653" s="125"/>
      <c r="AG1653" s="125"/>
      <c r="AH1653" s="125"/>
      <c r="AI1653" s="125"/>
      <c r="AJ1653" s="125"/>
      <c r="AK1653" s="125"/>
      <c r="AL1653" s="125"/>
      <c r="AM1653" s="125"/>
      <c r="AP1653" s="86"/>
      <c r="AQ1653" s="86"/>
      <c r="AR1653" s="86"/>
      <c r="AS1653" s="86"/>
      <c r="AT1653" s="86"/>
      <c r="AU1653" s="86"/>
      <c r="AV1653" s="86"/>
      <c r="AW1653" s="86"/>
      <c r="AX1653" s="86"/>
      <c r="AY1653" s="86"/>
      <c r="AZ1653" s="86"/>
      <c r="BA1653" s="86"/>
      <c r="BB1653" s="86"/>
      <c r="BC1653" s="86"/>
      <c r="BD1653" s="86"/>
      <c r="BE1653" s="86"/>
      <c r="BF1653" s="86"/>
      <c r="BG1653" s="86"/>
    </row>
    <row r="1654" spans="1:59" s="88" customFormat="1" x14ac:dyDescent="0.2">
      <c r="A1654" s="125"/>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6"/>
      <c r="AC1654" s="126"/>
      <c r="AD1654" s="126"/>
      <c r="AE1654" s="125"/>
      <c r="AF1654" s="125"/>
      <c r="AG1654" s="125"/>
      <c r="AH1654" s="125"/>
      <c r="AI1654" s="125"/>
      <c r="AJ1654" s="125"/>
      <c r="AK1654" s="125"/>
      <c r="AL1654" s="125"/>
      <c r="AM1654" s="125"/>
      <c r="AP1654" s="86"/>
      <c r="AQ1654" s="86"/>
      <c r="AR1654" s="86"/>
      <c r="AS1654" s="86"/>
      <c r="AT1654" s="86"/>
      <c r="AU1654" s="86"/>
      <c r="AV1654" s="86"/>
      <c r="AW1654" s="86"/>
      <c r="AX1654" s="86"/>
      <c r="AY1654" s="86"/>
      <c r="AZ1654" s="86"/>
      <c r="BA1654" s="86"/>
      <c r="BB1654" s="86"/>
      <c r="BC1654" s="86"/>
      <c r="BD1654" s="86"/>
      <c r="BE1654" s="86"/>
      <c r="BF1654" s="86"/>
      <c r="BG1654" s="86"/>
    </row>
    <row r="1655" spans="1:59" s="88" customFormat="1" x14ac:dyDescent="0.2">
      <c r="A1655" s="125"/>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6"/>
      <c r="AC1655" s="126"/>
      <c r="AD1655" s="126"/>
      <c r="AE1655" s="125"/>
      <c r="AF1655" s="125"/>
      <c r="AG1655" s="125"/>
      <c r="AH1655" s="125"/>
      <c r="AI1655" s="125"/>
      <c r="AJ1655" s="125"/>
      <c r="AK1655" s="125"/>
      <c r="AL1655" s="125"/>
      <c r="AM1655" s="125"/>
      <c r="AP1655" s="86"/>
      <c r="AQ1655" s="86"/>
      <c r="AR1655" s="86"/>
      <c r="AS1655" s="86"/>
      <c r="AT1655" s="86"/>
      <c r="AU1655" s="86"/>
      <c r="AV1655" s="86"/>
      <c r="AW1655" s="86"/>
      <c r="AX1655" s="86"/>
      <c r="AY1655" s="86"/>
      <c r="AZ1655" s="86"/>
      <c r="BA1655" s="86"/>
      <c r="BB1655" s="86"/>
      <c r="BC1655" s="86"/>
      <c r="BD1655" s="86"/>
      <c r="BE1655" s="86"/>
      <c r="BF1655" s="86"/>
      <c r="BG1655" s="86"/>
    </row>
    <row r="1656" spans="1:59" s="88" customFormat="1" x14ac:dyDescent="0.2">
      <c r="A1656" s="125"/>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6"/>
      <c r="AC1656" s="126"/>
      <c r="AD1656" s="126"/>
      <c r="AE1656" s="125"/>
      <c r="AF1656" s="125"/>
      <c r="AG1656" s="125"/>
      <c r="AH1656" s="125"/>
      <c r="AI1656" s="125"/>
      <c r="AJ1656" s="125"/>
      <c r="AK1656" s="125"/>
      <c r="AL1656" s="125"/>
      <c r="AM1656" s="125"/>
      <c r="AP1656" s="86"/>
      <c r="AQ1656" s="86"/>
      <c r="AR1656" s="86"/>
      <c r="AS1656" s="86"/>
      <c r="AT1656" s="86"/>
      <c r="AU1656" s="86"/>
      <c r="AV1656" s="86"/>
      <c r="AW1656" s="86"/>
      <c r="AX1656" s="86"/>
      <c r="AY1656" s="86"/>
      <c r="AZ1656" s="86"/>
      <c r="BA1656" s="86"/>
      <c r="BB1656" s="86"/>
      <c r="BC1656" s="86"/>
      <c r="BD1656" s="86"/>
      <c r="BE1656" s="86"/>
      <c r="BF1656" s="86"/>
      <c r="BG1656" s="86"/>
    </row>
    <row r="1657" spans="1:59" s="88" customFormat="1" x14ac:dyDescent="0.2">
      <c r="A1657" s="125"/>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6"/>
      <c r="AC1657" s="126"/>
      <c r="AD1657" s="126"/>
      <c r="AE1657" s="125"/>
      <c r="AF1657" s="125"/>
      <c r="AG1657" s="125"/>
      <c r="AH1657" s="125"/>
      <c r="AI1657" s="125"/>
      <c r="AJ1657" s="125"/>
      <c r="AK1657" s="125"/>
      <c r="AL1657" s="125"/>
      <c r="AM1657" s="125"/>
      <c r="AP1657" s="86"/>
      <c r="AQ1657" s="86"/>
      <c r="AR1657" s="86"/>
      <c r="AS1657" s="86"/>
      <c r="AT1657" s="86"/>
      <c r="AU1657" s="86"/>
      <c r="AV1657" s="86"/>
      <c r="AW1657" s="86"/>
      <c r="AX1657" s="86"/>
      <c r="AY1657" s="86"/>
      <c r="AZ1657" s="86"/>
      <c r="BA1657" s="86"/>
      <c r="BB1657" s="86"/>
      <c r="BC1657" s="86"/>
      <c r="BD1657" s="86"/>
      <c r="BE1657" s="86"/>
      <c r="BF1657" s="86"/>
      <c r="BG1657" s="86"/>
    </row>
    <row r="1658" spans="1:59" s="88" customFormat="1" x14ac:dyDescent="0.2">
      <c r="A1658" s="125"/>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6"/>
      <c r="AC1658" s="126"/>
      <c r="AD1658" s="126"/>
      <c r="AE1658" s="125"/>
      <c r="AF1658" s="125"/>
      <c r="AG1658" s="125"/>
      <c r="AH1658" s="125"/>
      <c r="AI1658" s="125"/>
      <c r="AJ1658" s="125"/>
      <c r="AK1658" s="125"/>
      <c r="AL1658" s="125"/>
      <c r="AM1658" s="125"/>
      <c r="AP1658" s="86"/>
      <c r="AQ1658" s="86"/>
      <c r="AR1658" s="86"/>
      <c r="AS1658" s="86"/>
      <c r="AT1658" s="86"/>
      <c r="AU1658" s="86"/>
      <c r="AV1658" s="86"/>
      <c r="AW1658" s="86"/>
      <c r="AX1658" s="86"/>
      <c r="AY1658" s="86"/>
      <c r="AZ1658" s="86"/>
      <c r="BA1658" s="86"/>
      <c r="BB1658" s="86"/>
      <c r="BC1658" s="86"/>
      <c r="BD1658" s="86"/>
      <c r="BE1658" s="86"/>
      <c r="BF1658" s="86"/>
      <c r="BG1658" s="86"/>
    </row>
    <row r="1659" spans="1:59" s="88" customFormat="1" x14ac:dyDescent="0.2">
      <c r="A1659" s="125"/>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6"/>
      <c r="AC1659" s="126"/>
      <c r="AD1659" s="126"/>
      <c r="AE1659" s="125"/>
      <c r="AF1659" s="125"/>
      <c r="AG1659" s="125"/>
      <c r="AH1659" s="125"/>
      <c r="AI1659" s="125"/>
      <c r="AJ1659" s="125"/>
      <c r="AK1659" s="125"/>
      <c r="AL1659" s="125"/>
      <c r="AM1659" s="125"/>
      <c r="AP1659" s="86"/>
      <c r="AQ1659" s="86"/>
      <c r="AR1659" s="86"/>
      <c r="AS1659" s="86"/>
      <c r="AT1659" s="86"/>
      <c r="AU1659" s="86"/>
      <c r="AV1659" s="86"/>
      <c r="AW1659" s="86"/>
      <c r="AX1659" s="86"/>
      <c r="AY1659" s="86"/>
      <c r="AZ1659" s="86"/>
      <c r="BA1659" s="86"/>
      <c r="BB1659" s="86"/>
      <c r="BC1659" s="86"/>
      <c r="BD1659" s="86"/>
      <c r="BE1659" s="86"/>
      <c r="BF1659" s="86"/>
      <c r="BG1659" s="86"/>
    </row>
    <row r="1660" spans="1:59" s="88" customFormat="1" x14ac:dyDescent="0.2">
      <c r="A1660" s="125"/>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6"/>
      <c r="AC1660" s="126"/>
      <c r="AD1660" s="126"/>
      <c r="AE1660" s="125"/>
      <c r="AF1660" s="125"/>
      <c r="AG1660" s="125"/>
      <c r="AH1660" s="125"/>
      <c r="AI1660" s="125"/>
      <c r="AJ1660" s="125"/>
      <c r="AK1660" s="125"/>
      <c r="AL1660" s="125"/>
      <c r="AM1660" s="125"/>
      <c r="AP1660" s="86"/>
      <c r="AQ1660" s="86"/>
      <c r="AR1660" s="86"/>
      <c r="AS1660" s="86"/>
      <c r="AT1660" s="86"/>
      <c r="AU1660" s="86"/>
      <c r="AV1660" s="86"/>
      <c r="AW1660" s="86"/>
      <c r="AX1660" s="86"/>
      <c r="AY1660" s="86"/>
      <c r="AZ1660" s="86"/>
      <c r="BA1660" s="86"/>
      <c r="BB1660" s="86"/>
      <c r="BC1660" s="86"/>
      <c r="BD1660" s="86"/>
      <c r="BE1660" s="86"/>
      <c r="BF1660" s="86"/>
      <c r="BG1660" s="86"/>
    </row>
    <row r="1661" spans="1:59" s="88" customFormat="1" x14ac:dyDescent="0.2">
      <c r="A1661" s="125"/>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6"/>
      <c r="AC1661" s="126"/>
      <c r="AD1661" s="126"/>
      <c r="AE1661" s="125"/>
      <c r="AF1661" s="125"/>
      <c r="AG1661" s="125"/>
      <c r="AH1661" s="125"/>
      <c r="AI1661" s="125"/>
      <c r="AJ1661" s="125"/>
      <c r="AK1661" s="125"/>
      <c r="AL1661" s="125"/>
      <c r="AM1661" s="125"/>
      <c r="AP1661" s="86"/>
      <c r="AQ1661" s="86"/>
      <c r="AR1661" s="86"/>
      <c r="AS1661" s="86"/>
      <c r="AT1661" s="86"/>
      <c r="AU1661" s="86"/>
      <c r="AV1661" s="86"/>
      <c r="AW1661" s="86"/>
      <c r="AX1661" s="86"/>
      <c r="AY1661" s="86"/>
      <c r="AZ1661" s="86"/>
      <c r="BA1661" s="86"/>
      <c r="BB1661" s="86"/>
      <c r="BC1661" s="86"/>
      <c r="BD1661" s="86"/>
      <c r="BE1661" s="86"/>
      <c r="BF1661" s="86"/>
      <c r="BG1661" s="86"/>
    </row>
    <row r="1662" spans="1:59" s="88" customFormat="1" x14ac:dyDescent="0.2">
      <c r="A1662" s="125"/>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6"/>
      <c r="AC1662" s="126"/>
      <c r="AD1662" s="126"/>
      <c r="AE1662" s="125"/>
      <c r="AF1662" s="125"/>
      <c r="AG1662" s="125"/>
      <c r="AH1662" s="125"/>
      <c r="AI1662" s="125"/>
      <c r="AJ1662" s="125"/>
      <c r="AK1662" s="125"/>
      <c r="AL1662" s="125"/>
      <c r="AM1662" s="125"/>
      <c r="AP1662" s="86"/>
      <c r="AQ1662" s="86"/>
      <c r="AR1662" s="86"/>
      <c r="AS1662" s="86"/>
      <c r="AT1662" s="86"/>
      <c r="AU1662" s="86"/>
      <c r="AV1662" s="86"/>
      <c r="AW1662" s="86"/>
      <c r="AX1662" s="86"/>
      <c r="AY1662" s="86"/>
      <c r="AZ1662" s="86"/>
      <c r="BA1662" s="86"/>
      <c r="BB1662" s="86"/>
      <c r="BC1662" s="86"/>
      <c r="BD1662" s="86"/>
      <c r="BE1662" s="86"/>
      <c r="BF1662" s="86"/>
      <c r="BG1662" s="86"/>
    </row>
    <row r="1663" spans="1:59" s="88" customFormat="1" x14ac:dyDescent="0.2">
      <c r="A1663" s="125"/>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6"/>
      <c r="AC1663" s="126"/>
      <c r="AD1663" s="126"/>
      <c r="AE1663" s="125"/>
      <c r="AF1663" s="125"/>
      <c r="AG1663" s="125"/>
      <c r="AH1663" s="125"/>
      <c r="AI1663" s="125"/>
      <c r="AJ1663" s="125"/>
      <c r="AK1663" s="125"/>
      <c r="AL1663" s="125"/>
      <c r="AM1663" s="125"/>
      <c r="AP1663" s="86"/>
      <c r="AQ1663" s="86"/>
      <c r="AR1663" s="86"/>
      <c r="AS1663" s="86"/>
      <c r="AT1663" s="86"/>
      <c r="AU1663" s="86"/>
      <c r="AV1663" s="86"/>
      <c r="AW1663" s="86"/>
      <c r="AX1663" s="86"/>
      <c r="AY1663" s="86"/>
      <c r="AZ1663" s="86"/>
      <c r="BA1663" s="86"/>
      <c r="BB1663" s="86"/>
      <c r="BC1663" s="86"/>
      <c r="BD1663" s="86"/>
      <c r="BE1663" s="86"/>
      <c r="BF1663" s="86"/>
      <c r="BG1663" s="86"/>
    </row>
    <row r="1664" spans="1:59" s="88" customFormat="1" x14ac:dyDescent="0.2">
      <c r="A1664" s="125"/>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6"/>
      <c r="AC1664" s="126"/>
      <c r="AD1664" s="126"/>
      <c r="AE1664" s="125"/>
      <c r="AF1664" s="125"/>
      <c r="AG1664" s="125"/>
      <c r="AH1664" s="125"/>
      <c r="AI1664" s="125"/>
      <c r="AJ1664" s="125"/>
      <c r="AK1664" s="125"/>
      <c r="AL1664" s="125"/>
      <c r="AM1664" s="125"/>
      <c r="AP1664" s="86"/>
      <c r="AQ1664" s="86"/>
      <c r="AR1664" s="86"/>
      <c r="AS1664" s="86"/>
      <c r="AT1664" s="86"/>
      <c r="AU1664" s="86"/>
      <c r="AV1664" s="86"/>
      <c r="AW1664" s="86"/>
      <c r="AX1664" s="86"/>
      <c r="AY1664" s="86"/>
      <c r="AZ1664" s="86"/>
      <c r="BA1664" s="86"/>
      <c r="BB1664" s="86"/>
      <c r="BC1664" s="86"/>
      <c r="BD1664" s="86"/>
      <c r="BE1664" s="86"/>
      <c r="BF1664" s="86"/>
      <c r="BG1664" s="86"/>
    </row>
    <row r="1665" spans="1:59" s="88" customFormat="1" x14ac:dyDescent="0.2">
      <c r="A1665" s="125"/>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6"/>
      <c r="AC1665" s="126"/>
      <c r="AD1665" s="126"/>
      <c r="AE1665" s="125"/>
      <c r="AF1665" s="125"/>
      <c r="AG1665" s="125"/>
      <c r="AH1665" s="125"/>
      <c r="AI1665" s="125"/>
      <c r="AJ1665" s="125"/>
      <c r="AK1665" s="125"/>
      <c r="AL1665" s="125"/>
      <c r="AM1665" s="125"/>
      <c r="AP1665" s="86"/>
      <c r="AQ1665" s="86"/>
      <c r="AR1665" s="86"/>
      <c r="AS1665" s="86"/>
      <c r="AT1665" s="86"/>
      <c r="AU1665" s="86"/>
      <c r="AV1665" s="86"/>
      <c r="AW1665" s="86"/>
      <c r="AX1665" s="86"/>
      <c r="AY1665" s="86"/>
      <c r="AZ1665" s="86"/>
      <c r="BA1665" s="86"/>
      <c r="BB1665" s="86"/>
      <c r="BC1665" s="86"/>
      <c r="BD1665" s="86"/>
      <c r="BE1665" s="86"/>
      <c r="BF1665" s="86"/>
      <c r="BG1665" s="86"/>
    </row>
    <row r="1666" spans="1:59" s="88" customFormat="1" x14ac:dyDescent="0.2">
      <c r="A1666" s="125"/>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6"/>
      <c r="AC1666" s="126"/>
      <c r="AD1666" s="126"/>
      <c r="AE1666" s="125"/>
      <c r="AF1666" s="125"/>
      <c r="AG1666" s="125"/>
      <c r="AH1666" s="125"/>
      <c r="AI1666" s="125"/>
      <c r="AJ1666" s="125"/>
      <c r="AK1666" s="125"/>
      <c r="AL1666" s="125"/>
      <c r="AM1666" s="125"/>
      <c r="AP1666" s="86"/>
      <c r="AQ1666" s="86"/>
      <c r="AR1666" s="86"/>
      <c r="AS1666" s="86"/>
      <c r="AT1666" s="86"/>
      <c r="AU1666" s="86"/>
      <c r="AV1666" s="86"/>
      <c r="AW1666" s="86"/>
      <c r="AX1666" s="86"/>
      <c r="AY1666" s="86"/>
      <c r="AZ1666" s="86"/>
      <c r="BA1666" s="86"/>
      <c r="BB1666" s="86"/>
      <c r="BC1666" s="86"/>
      <c r="BD1666" s="86"/>
      <c r="BE1666" s="86"/>
      <c r="BF1666" s="86"/>
      <c r="BG1666" s="86"/>
    </row>
    <row r="1667" spans="1:59" s="88" customFormat="1" x14ac:dyDescent="0.2">
      <c r="A1667" s="125"/>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6"/>
      <c r="AC1667" s="126"/>
      <c r="AD1667" s="126"/>
      <c r="AE1667" s="125"/>
      <c r="AF1667" s="125"/>
      <c r="AG1667" s="125"/>
      <c r="AH1667" s="125"/>
      <c r="AI1667" s="125"/>
      <c r="AJ1667" s="125"/>
      <c r="AK1667" s="125"/>
      <c r="AL1667" s="125"/>
      <c r="AM1667" s="125"/>
      <c r="AP1667" s="86"/>
      <c r="AQ1667" s="86"/>
      <c r="AR1667" s="86"/>
      <c r="AS1667" s="86"/>
      <c r="AT1667" s="86"/>
      <c r="AU1667" s="86"/>
      <c r="AV1667" s="86"/>
      <c r="AW1667" s="86"/>
      <c r="AX1667" s="86"/>
      <c r="AY1667" s="86"/>
      <c r="AZ1667" s="86"/>
      <c r="BA1667" s="86"/>
      <c r="BB1667" s="86"/>
      <c r="BC1667" s="86"/>
      <c r="BD1667" s="86"/>
      <c r="BE1667" s="86"/>
      <c r="BF1667" s="86"/>
      <c r="BG1667" s="86"/>
    </row>
    <row r="1668" spans="1:59" s="88" customFormat="1" x14ac:dyDescent="0.2">
      <c r="A1668" s="125"/>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6"/>
      <c r="AC1668" s="126"/>
      <c r="AD1668" s="126"/>
      <c r="AE1668" s="125"/>
      <c r="AF1668" s="125"/>
      <c r="AG1668" s="125"/>
      <c r="AH1668" s="125"/>
      <c r="AI1668" s="125"/>
      <c r="AJ1668" s="125"/>
      <c r="AK1668" s="125"/>
      <c r="AL1668" s="125"/>
      <c r="AM1668" s="125"/>
      <c r="AP1668" s="86"/>
      <c r="AQ1668" s="86"/>
      <c r="AR1668" s="86"/>
      <c r="AS1668" s="86"/>
      <c r="AT1668" s="86"/>
      <c r="AU1668" s="86"/>
      <c r="AV1668" s="86"/>
      <c r="AW1668" s="86"/>
      <c r="AX1668" s="86"/>
      <c r="AY1668" s="86"/>
      <c r="AZ1668" s="86"/>
      <c r="BA1668" s="86"/>
      <c r="BB1668" s="86"/>
      <c r="BC1668" s="86"/>
      <c r="BD1668" s="86"/>
      <c r="BE1668" s="86"/>
      <c r="BF1668" s="86"/>
      <c r="BG1668" s="86"/>
    </row>
    <row r="1669" spans="1:59" s="88" customFormat="1" x14ac:dyDescent="0.2">
      <c r="A1669" s="125"/>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6"/>
      <c r="AC1669" s="126"/>
      <c r="AD1669" s="126"/>
      <c r="AE1669" s="125"/>
      <c r="AF1669" s="125"/>
      <c r="AG1669" s="125"/>
      <c r="AH1669" s="125"/>
      <c r="AI1669" s="125"/>
      <c r="AJ1669" s="125"/>
      <c r="AK1669" s="125"/>
      <c r="AL1669" s="125"/>
      <c r="AM1669" s="125"/>
      <c r="AP1669" s="86"/>
      <c r="AQ1669" s="86"/>
      <c r="AR1669" s="86"/>
      <c r="AS1669" s="86"/>
      <c r="AT1669" s="86"/>
      <c r="AU1669" s="86"/>
      <c r="AV1669" s="86"/>
      <c r="AW1669" s="86"/>
      <c r="AX1669" s="86"/>
      <c r="AY1669" s="86"/>
      <c r="AZ1669" s="86"/>
      <c r="BA1669" s="86"/>
      <c r="BB1669" s="86"/>
      <c r="BC1669" s="86"/>
      <c r="BD1669" s="86"/>
      <c r="BE1669" s="86"/>
      <c r="BF1669" s="86"/>
      <c r="BG1669" s="86"/>
    </row>
    <row r="1670" spans="1:59" s="88" customFormat="1" x14ac:dyDescent="0.2">
      <c r="A1670" s="125"/>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6"/>
      <c r="AC1670" s="126"/>
      <c r="AD1670" s="126"/>
      <c r="AE1670" s="125"/>
      <c r="AF1670" s="125"/>
      <c r="AG1670" s="125"/>
      <c r="AH1670" s="125"/>
      <c r="AI1670" s="125"/>
      <c r="AJ1670" s="125"/>
      <c r="AK1670" s="125"/>
      <c r="AL1670" s="125"/>
      <c r="AM1670" s="125"/>
      <c r="AP1670" s="86"/>
      <c r="AQ1670" s="86"/>
      <c r="AR1670" s="86"/>
      <c r="AS1670" s="86"/>
      <c r="AT1670" s="86"/>
      <c r="AU1670" s="86"/>
      <c r="AV1670" s="86"/>
      <c r="AW1670" s="86"/>
      <c r="AX1670" s="86"/>
      <c r="AY1670" s="86"/>
      <c r="AZ1670" s="86"/>
      <c r="BA1670" s="86"/>
      <c r="BB1670" s="86"/>
      <c r="BC1670" s="86"/>
      <c r="BD1670" s="86"/>
      <c r="BE1670" s="86"/>
      <c r="BF1670" s="86"/>
      <c r="BG1670" s="86"/>
    </row>
    <row r="1671" spans="1:59" s="88" customFormat="1" x14ac:dyDescent="0.2">
      <c r="A1671" s="125"/>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6"/>
      <c r="AC1671" s="126"/>
      <c r="AD1671" s="126"/>
      <c r="AE1671" s="125"/>
      <c r="AF1671" s="125"/>
      <c r="AG1671" s="125"/>
      <c r="AH1671" s="125"/>
      <c r="AI1671" s="125"/>
      <c r="AJ1671" s="125"/>
      <c r="AK1671" s="125"/>
      <c r="AL1671" s="125"/>
      <c r="AM1671" s="125"/>
      <c r="AP1671" s="86"/>
      <c r="AQ1671" s="86"/>
      <c r="AR1671" s="86"/>
      <c r="AS1671" s="86"/>
      <c r="AT1671" s="86"/>
      <c r="AU1671" s="86"/>
      <c r="AV1671" s="86"/>
      <c r="AW1671" s="86"/>
      <c r="AX1671" s="86"/>
      <c r="AY1671" s="86"/>
      <c r="AZ1671" s="86"/>
      <c r="BA1671" s="86"/>
      <c r="BB1671" s="86"/>
      <c r="BC1671" s="86"/>
      <c r="BD1671" s="86"/>
      <c r="BE1671" s="86"/>
      <c r="BF1671" s="86"/>
      <c r="BG1671" s="86"/>
    </row>
    <row r="1672" spans="1:59" s="88" customFormat="1" x14ac:dyDescent="0.2">
      <c r="A1672" s="125"/>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6"/>
      <c r="AC1672" s="126"/>
      <c r="AD1672" s="126"/>
      <c r="AE1672" s="125"/>
      <c r="AF1672" s="125"/>
      <c r="AG1672" s="125"/>
      <c r="AH1672" s="125"/>
      <c r="AI1672" s="125"/>
      <c r="AJ1672" s="125"/>
      <c r="AK1672" s="125"/>
      <c r="AL1672" s="125"/>
      <c r="AM1672" s="125"/>
      <c r="AP1672" s="86"/>
      <c r="AQ1672" s="86"/>
      <c r="AR1672" s="86"/>
      <c r="AS1672" s="86"/>
      <c r="AT1672" s="86"/>
      <c r="AU1672" s="86"/>
      <c r="AV1672" s="86"/>
      <c r="AW1672" s="86"/>
      <c r="AX1672" s="86"/>
      <c r="AY1672" s="86"/>
      <c r="AZ1672" s="86"/>
      <c r="BA1672" s="86"/>
      <c r="BB1672" s="86"/>
      <c r="BC1672" s="86"/>
      <c r="BD1672" s="86"/>
      <c r="BE1672" s="86"/>
      <c r="BF1672" s="86"/>
      <c r="BG1672" s="86"/>
    </row>
    <row r="1673" spans="1:59" s="88" customFormat="1" x14ac:dyDescent="0.2">
      <c r="A1673" s="125"/>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6"/>
      <c r="AC1673" s="126"/>
      <c r="AD1673" s="126"/>
      <c r="AE1673" s="125"/>
      <c r="AF1673" s="125"/>
      <c r="AG1673" s="125"/>
      <c r="AH1673" s="125"/>
      <c r="AI1673" s="125"/>
      <c r="AJ1673" s="125"/>
      <c r="AK1673" s="125"/>
      <c r="AL1673" s="125"/>
      <c r="AM1673" s="125"/>
      <c r="AP1673" s="86"/>
      <c r="AQ1673" s="86"/>
      <c r="AR1673" s="86"/>
      <c r="AS1673" s="86"/>
      <c r="AT1673" s="86"/>
      <c r="AU1673" s="86"/>
      <c r="AV1673" s="86"/>
      <c r="AW1673" s="86"/>
      <c r="AX1673" s="86"/>
      <c r="AY1673" s="86"/>
      <c r="AZ1673" s="86"/>
      <c r="BA1673" s="86"/>
      <c r="BB1673" s="86"/>
      <c r="BC1673" s="86"/>
      <c r="BD1673" s="86"/>
      <c r="BE1673" s="86"/>
      <c r="BF1673" s="86"/>
      <c r="BG1673" s="86"/>
    </row>
    <row r="1674" spans="1:59" s="88" customFormat="1" x14ac:dyDescent="0.2">
      <c r="A1674" s="125"/>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6"/>
      <c r="AC1674" s="126"/>
      <c r="AD1674" s="126"/>
      <c r="AE1674" s="125"/>
      <c r="AF1674" s="125"/>
      <c r="AG1674" s="125"/>
      <c r="AH1674" s="125"/>
      <c r="AI1674" s="125"/>
      <c r="AJ1674" s="125"/>
      <c r="AK1674" s="125"/>
      <c r="AL1674" s="125"/>
      <c r="AM1674" s="125"/>
      <c r="AP1674" s="86"/>
      <c r="AQ1674" s="86"/>
      <c r="AR1674" s="86"/>
      <c r="AS1674" s="86"/>
      <c r="AT1674" s="86"/>
      <c r="AU1674" s="86"/>
      <c r="AV1674" s="86"/>
      <c r="AW1674" s="86"/>
      <c r="AX1674" s="86"/>
      <c r="AY1674" s="86"/>
      <c r="AZ1674" s="86"/>
      <c r="BA1674" s="86"/>
      <c r="BB1674" s="86"/>
      <c r="BC1674" s="86"/>
      <c r="BD1674" s="86"/>
      <c r="BE1674" s="86"/>
      <c r="BF1674" s="86"/>
      <c r="BG1674" s="86"/>
    </row>
    <row r="1675" spans="1:59" s="88" customFormat="1" x14ac:dyDescent="0.2">
      <c r="A1675" s="125"/>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6"/>
      <c r="AC1675" s="126"/>
      <c r="AD1675" s="126"/>
      <c r="AE1675" s="125"/>
      <c r="AF1675" s="125"/>
      <c r="AG1675" s="125"/>
      <c r="AH1675" s="125"/>
      <c r="AI1675" s="125"/>
      <c r="AJ1675" s="125"/>
      <c r="AK1675" s="125"/>
      <c r="AL1675" s="125"/>
      <c r="AM1675" s="125"/>
      <c r="AP1675" s="86"/>
      <c r="AQ1675" s="86"/>
      <c r="AR1675" s="86"/>
      <c r="AS1675" s="86"/>
      <c r="AT1675" s="86"/>
      <c r="AU1675" s="86"/>
      <c r="AV1675" s="86"/>
      <c r="AW1675" s="86"/>
      <c r="AX1675" s="86"/>
      <c r="AY1675" s="86"/>
      <c r="AZ1675" s="86"/>
      <c r="BA1675" s="86"/>
      <c r="BB1675" s="86"/>
      <c r="BC1675" s="86"/>
      <c r="BD1675" s="86"/>
      <c r="BE1675" s="86"/>
      <c r="BF1675" s="86"/>
      <c r="BG1675" s="86"/>
    </row>
    <row r="1676" spans="1:59" s="88" customFormat="1" x14ac:dyDescent="0.2">
      <c r="A1676" s="125"/>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6"/>
      <c r="AC1676" s="126"/>
      <c r="AD1676" s="126"/>
      <c r="AE1676" s="125"/>
      <c r="AF1676" s="125"/>
      <c r="AG1676" s="125"/>
      <c r="AH1676" s="125"/>
      <c r="AI1676" s="125"/>
      <c r="AJ1676" s="125"/>
      <c r="AK1676" s="125"/>
      <c r="AL1676" s="125"/>
      <c r="AM1676" s="125"/>
      <c r="AP1676" s="86"/>
      <c r="AQ1676" s="86"/>
      <c r="AR1676" s="86"/>
      <c r="AS1676" s="86"/>
      <c r="AT1676" s="86"/>
      <c r="AU1676" s="86"/>
      <c r="AV1676" s="86"/>
      <c r="AW1676" s="86"/>
      <c r="AX1676" s="86"/>
      <c r="AY1676" s="86"/>
      <c r="AZ1676" s="86"/>
      <c r="BA1676" s="86"/>
      <c r="BB1676" s="86"/>
      <c r="BC1676" s="86"/>
      <c r="BD1676" s="86"/>
      <c r="BE1676" s="86"/>
      <c r="BF1676" s="86"/>
      <c r="BG1676" s="86"/>
    </row>
    <row r="1677" spans="1:59" s="88" customFormat="1" x14ac:dyDescent="0.2">
      <c r="A1677" s="125"/>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6"/>
      <c r="AC1677" s="126"/>
      <c r="AD1677" s="126"/>
      <c r="AE1677" s="125"/>
      <c r="AF1677" s="125"/>
      <c r="AG1677" s="125"/>
      <c r="AH1677" s="125"/>
      <c r="AI1677" s="125"/>
      <c r="AJ1677" s="125"/>
      <c r="AK1677" s="125"/>
      <c r="AL1677" s="125"/>
      <c r="AM1677" s="125"/>
      <c r="AP1677" s="86"/>
      <c r="AQ1677" s="86"/>
      <c r="AR1677" s="86"/>
      <c r="AS1677" s="86"/>
      <c r="AT1677" s="86"/>
      <c r="AU1677" s="86"/>
      <c r="AV1677" s="86"/>
      <c r="AW1677" s="86"/>
      <c r="AX1677" s="86"/>
      <c r="AY1677" s="86"/>
      <c r="AZ1677" s="86"/>
      <c r="BA1677" s="86"/>
      <c r="BB1677" s="86"/>
      <c r="BC1677" s="86"/>
      <c r="BD1677" s="86"/>
      <c r="BE1677" s="86"/>
      <c r="BF1677" s="86"/>
      <c r="BG1677" s="86"/>
    </row>
    <row r="1678" spans="1:59" s="88" customFormat="1" x14ac:dyDescent="0.2">
      <c r="A1678" s="125"/>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6"/>
      <c r="AC1678" s="126"/>
      <c r="AD1678" s="126"/>
      <c r="AE1678" s="125"/>
      <c r="AF1678" s="125"/>
      <c r="AG1678" s="125"/>
      <c r="AH1678" s="125"/>
      <c r="AI1678" s="125"/>
      <c r="AJ1678" s="125"/>
      <c r="AK1678" s="125"/>
      <c r="AL1678" s="125"/>
      <c r="AM1678" s="125"/>
      <c r="AP1678" s="86"/>
      <c r="AQ1678" s="86"/>
      <c r="AR1678" s="86"/>
      <c r="AS1678" s="86"/>
      <c r="AT1678" s="86"/>
      <c r="AU1678" s="86"/>
      <c r="AV1678" s="86"/>
      <c r="AW1678" s="86"/>
      <c r="AX1678" s="86"/>
      <c r="AY1678" s="86"/>
      <c r="AZ1678" s="86"/>
      <c r="BA1678" s="86"/>
      <c r="BB1678" s="86"/>
      <c r="BC1678" s="86"/>
      <c r="BD1678" s="86"/>
      <c r="BE1678" s="86"/>
      <c r="BF1678" s="86"/>
      <c r="BG1678" s="86"/>
    </row>
    <row r="1679" spans="1:59" s="88" customFormat="1" x14ac:dyDescent="0.2">
      <c r="A1679" s="125"/>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6"/>
      <c r="AC1679" s="126"/>
      <c r="AD1679" s="126"/>
      <c r="AE1679" s="125"/>
      <c r="AF1679" s="125"/>
      <c r="AG1679" s="125"/>
      <c r="AH1679" s="125"/>
      <c r="AI1679" s="125"/>
      <c r="AJ1679" s="125"/>
      <c r="AK1679" s="125"/>
      <c r="AL1679" s="125"/>
      <c r="AM1679" s="125"/>
      <c r="AP1679" s="86"/>
      <c r="AQ1679" s="86"/>
      <c r="AR1679" s="86"/>
      <c r="AS1679" s="86"/>
      <c r="AT1679" s="86"/>
      <c r="AU1679" s="86"/>
      <c r="AV1679" s="86"/>
      <c r="AW1679" s="86"/>
      <c r="AX1679" s="86"/>
      <c r="AY1679" s="86"/>
      <c r="AZ1679" s="86"/>
      <c r="BA1679" s="86"/>
      <c r="BB1679" s="86"/>
      <c r="BC1679" s="86"/>
      <c r="BD1679" s="86"/>
      <c r="BE1679" s="86"/>
      <c r="BF1679" s="86"/>
      <c r="BG1679" s="86"/>
    </row>
    <row r="1680" spans="1:59" s="88" customFormat="1" x14ac:dyDescent="0.2">
      <c r="A1680" s="125"/>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6"/>
      <c r="AC1680" s="126"/>
      <c r="AD1680" s="126"/>
      <c r="AE1680" s="125"/>
      <c r="AF1680" s="125"/>
      <c r="AG1680" s="125"/>
      <c r="AH1680" s="125"/>
      <c r="AI1680" s="125"/>
      <c r="AJ1680" s="125"/>
      <c r="AK1680" s="125"/>
      <c r="AL1680" s="125"/>
      <c r="AM1680" s="125"/>
      <c r="AP1680" s="86"/>
      <c r="AQ1680" s="86"/>
      <c r="AR1680" s="86"/>
      <c r="AS1680" s="86"/>
      <c r="AT1680" s="86"/>
      <c r="AU1680" s="86"/>
      <c r="AV1680" s="86"/>
      <c r="AW1680" s="86"/>
      <c r="AX1680" s="86"/>
      <c r="AY1680" s="86"/>
      <c r="AZ1680" s="86"/>
      <c r="BA1680" s="86"/>
      <c r="BB1680" s="86"/>
      <c r="BC1680" s="86"/>
      <c r="BD1680" s="86"/>
      <c r="BE1680" s="86"/>
      <c r="BF1680" s="86"/>
      <c r="BG1680" s="86"/>
    </row>
    <row r="1681" spans="1:59" s="88" customFormat="1" x14ac:dyDescent="0.2">
      <c r="A1681" s="125"/>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6"/>
      <c r="AC1681" s="126"/>
      <c r="AD1681" s="126"/>
      <c r="AE1681" s="125"/>
      <c r="AF1681" s="125"/>
      <c r="AG1681" s="125"/>
      <c r="AH1681" s="125"/>
      <c r="AI1681" s="125"/>
      <c r="AJ1681" s="125"/>
      <c r="AK1681" s="125"/>
      <c r="AL1681" s="125"/>
      <c r="AM1681" s="125"/>
      <c r="AP1681" s="86"/>
      <c r="AQ1681" s="86"/>
      <c r="AR1681" s="86"/>
      <c r="AS1681" s="86"/>
      <c r="AT1681" s="86"/>
      <c r="AU1681" s="86"/>
      <c r="AV1681" s="86"/>
      <c r="AW1681" s="86"/>
      <c r="AX1681" s="86"/>
      <c r="AY1681" s="86"/>
      <c r="AZ1681" s="86"/>
      <c r="BA1681" s="86"/>
      <c r="BB1681" s="86"/>
      <c r="BC1681" s="86"/>
      <c r="BD1681" s="86"/>
      <c r="BE1681" s="86"/>
      <c r="BF1681" s="86"/>
      <c r="BG1681" s="86"/>
    </row>
    <row r="1682" spans="1:59" s="88" customFormat="1" x14ac:dyDescent="0.2">
      <c r="A1682" s="125"/>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6"/>
      <c r="AC1682" s="126"/>
      <c r="AD1682" s="126"/>
      <c r="AE1682" s="125"/>
      <c r="AF1682" s="125"/>
      <c r="AG1682" s="125"/>
      <c r="AH1682" s="125"/>
      <c r="AI1682" s="125"/>
      <c r="AJ1682" s="125"/>
      <c r="AK1682" s="125"/>
      <c r="AL1682" s="125"/>
      <c r="AM1682" s="125"/>
      <c r="AP1682" s="86"/>
      <c r="AQ1682" s="86"/>
      <c r="AR1682" s="86"/>
      <c r="AS1682" s="86"/>
      <c r="AT1682" s="86"/>
      <c r="AU1682" s="86"/>
      <c r="AV1682" s="86"/>
      <c r="AW1682" s="86"/>
      <c r="AX1682" s="86"/>
      <c r="AY1682" s="86"/>
      <c r="AZ1682" s="86"/>
      <c r="BA1682" s="86"/>
      <c r="BB1682" s="86"/>
      <c r="BC1682" s="86"/>
      <c r="BD1682" s="86"/>
      <c r="BE1682" s="86"/>
      <c r="BF1682" s="86"/>
      <c r="BG1682" s="86"/>
    </row>
    <row r="1683" spans="1:59" s="88" customFormat="1" x14ac:dyDescent="0.2">
      <c r="A1683" s="125"/>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6"/>
      <c r="AC1683" s="126"/>
      <c r="AD1683" s="126"/>
      <c r="AE1683" s="125"/>
      <c r="AF1683" s="125"/>
      <c r="AG1683" s="125"/>
      <c r="AH1683" s="125"/>
      <c r="AI1683" s="125"/>
      <c r="AJ1683" s="125"/>
      <c r="AK1683" s="125"/>
      <c r="AL1683" s="125"/>
      <c r="AM1683" s="125"/>
      <c r="AP1683" s="86"/>
      <c r="AQ1683" s="86"/>
      <c r="AR1683" s="86"/>
      <c r="AS1683" s="86"/>
      <c r="AT1683" s="86"/>
      <c r="AU1683" s="86"/>
      <c r="AV1683" s="86"/>
      <c r="AW1683" s="86"/>
      <c r="AX1683" s="86"/>
      <c r="AY1683" s="86"/>
      <c r="AZ1683" s="86"/>
      <c r="BA1683" s="86"/>
      <c r="BB1683" s="86"/>
      <c r="BC1683" s="86"/>
      <c r="BD1683" s="86"/>
      <c r="BE1683" s="86"/>
      <c r="BF1683" s="86"/>
      <c r="BG1683" s="86"/>
    </row>
    <row r="1684" spans="1:59" s="88" customFormat="1" x14ac:dyDescent="0.2">
      <c r="A1684" s="125"/>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6"/>
      <c r="AC1684" s="126"/>
      <c r="AD1684" s="126"/>
      <c r="AE1684" s="125"/>
      <c r="AF1684" s="125"/>
      <c r="AG1684" s="125"/>
      <c r="AH1684" s="125"/>
      <c r="AI1684" s="125"/>
      <c r="AJ1684" s="125"/>
      <c r="AK1684" s="125"/>
      <c r="AL1684" s="125"/>
      <c r="AM1684" s="125"/>
      <c r="AP1684" s="86"/>
      <c r="AQ1684" s="86"/>
      <c r="AR1684" s="86"/>
      <c r="AS1684" s="86"/>
      <c r="AT1684" s="86"/>
      <c r="AU1684" s="86"/>
      <c r="AV1684" s="86"/>
      <c r="AW1684" s="86"/>
      <c r="AX1684" s="86"/>
      <c r="AY1684" s="86"/>
      <c r="AZ1684" s="86"/>
      <c r="BA1684" s="86"/>
      <c r="BB1684" s="86"/>
      <c r="BC1684" s="86"/>
      <c r="BD1684" s="86"/>
      <c r="BE1684" s="86"/>
      <c r="BF1684" s="86"/>
      <c r="BG1684" s="86"/>
    </row>
    <row r="1685" spans="1:59" s="88" customFormat="1" x14ac:dyDescent="0.2">
      <c r="A1685" s="125"/>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6"/>
      <c r="AC1685" s="126"/>
      <c r="AD1685" s="126"/>
      <c r="AE1685" s="125"/>
      <c r="AF1685" s="125"/>
      <c r="AG1685" s="125"/>
      <c r="AH1685" s="125"/>
      <c r="AI1685" s="125"/>
      <c r="AJ1685" s="125"/>
      <c r="AK1685" s="125"/>
      <c r="AL1685" s="125"/>
      <c r="AM1685" s="125"/>
      <c r="AP1685" s="86"/>
      <c r="AQ1685" s="86"/>
      <c r="AR1685" s="86"/>
      <c r="AS1685" s="86"/>
      <c r="AT1685" s="86"/>
      <c r="AU1685" s="86"/>
      <c r="AV1685" s="86"/>
      <c r="AW1685" s="86"/>
      <c r="AX1685" s="86"/>
      <c r="AY1685" s="86"/>
      <c r="AZ1685" s="86"/>
      <c r="BA1685" s="86"/>
      <c r="BB1685" s="86"/>
      <c r="BC1685" s="86"/>
      <c r="BD1685" s="86"/>
      <c r="BE1685" s="86"/>
      <c r="BF1685" s="86"/>
      <c r="BG1685" s="86"/>
    </row>
    <row r="1686" spans="1:59" s="88" customFormat="1" x14ac:dyDescent="0.2">
      <c r="A1686" s="125"/>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6"/>
      <c r="AC1686" s="126"/>
      <c r="AD1686" s="126"/>
      <c r="AE1686" s="125"/>
      <c r="AF1686" s="125"/>
      <c r="AG1686" s="125"/>
      <c r="AH1686" s="125"/>
      <c r="AI1686" s="125"/>
      <c r="AJ1686" s="125"/>
      <c r="AK1686" s="125"/>
      <c r="AL1686" s="125"/>
      <c r="AM1686" s="125"/>
      <c r="AP1686" s="86"/>
      <c r="AQ1686" s="86"/>
      <c r="AR1686" s="86"/>
      <c r="AS1686" s="86"/>
      <c r="AT1686" s="86"/>
      <c r="AU1686" s="86"/>
      <c r="AV1686" s="86"/>
      <c r="AW1686" s="86"/>
      <c r="AX1686" s="86"/>
      <c r="AY1686" s="86"/>
      <c r="AZ1686" s="86"/>
      <c r="BA1686" s="86"/>
      <c r="BB1686" s="86"/>
      <c r="BC1686" s="86"/>
      <c r="BD1686" s="86"/>
      <c r="BE1686" s="86"/>
      <c r="BF1686" s="86"/>
      <c r="BG1686" s="86"/>
    </row>
    <row r="1687" spans="1:59" s="88" customFormat="1" x14ac:dyDescent="0.2">
      <c r="A1687" s="125"/>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6"/>
      <c r="AC1687" s="126"/>
      <c r="AD1687" s="126"/>
      <c r="AE1687" s="125"/>
      <c r="AF1687" s="125"/>
      <c r="AG1687" s="125"/>
      <c r="AH1687" s="125"/>
      <c r="AI1687" s="125"/>
      <c r="AJ1687" s="125"/>
      <c r="AK1687" s="125"/>
      <c r="AL1687" s="125"/>
      <c r="AM1687" s="125"/>
      <c r="AP1687" s="86"/>
      <c r="AQ1687" s="86"/>
      <c r="AR1687" s="86"/>
      <c r="AS1687" s="86"/>
      <c r="AT1687" s="86"/>
      <c r="AU1687" s="86"/>
      <c r="AV1687" s="86"/>
      <c r="AW1687" s="86"/>
      <c r="AX1687" s="86"/>
      <c r="AY1687" s="86"/>
      <c r="AZ1687" s="86"/>
      <c r="BA1687" s="86"/>
      <c r="BB1687" s="86"/>
      <c r="BC1687" s="86"/>
      <c r="BD1687" s="86"/>
      <c r="BE1687" s="86"/>
      <c r="BF1687" s="86"/>
      <c r="BG1687" s="86"/>
    </row>
    <row r="1688" spans="1:59" s="88" customFormat="1" x14ac:dyDescent="0.2">
      <c r="A1688" s="125"/>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6"/>
      <c r="AC1688" s="126"/>
      <c r="AD1688" s="126"/>
      <c r="AE1688" s="125"/>
      <c r="AF1688" s="125"/>
      <c r="AG1688" s="125"/>
      <c r="AH1688" s="125"/>
      <c r="AI1688" s="125"/>
      <c r="AJ1688" s="125"/>
      <c r="AK1688" s="125"/>
      <c r="AL1688" s="125"/>
      <c r="AM1688" s="125"/>
      <c r="AP1688" s="86"/>
      <c r="AQ1688" s="86"/>
      <c r="AR1688" s="86"/>
      <c r="AS1688" s="86"/>
      <c r="AT1688" s="86"/>
      <c r="AU1688" s="86"/>
      <c r="AV1688" s="86"/>
      <c r="AW1688" s="86"/>
      <c r="AX1688" s="86"/>
      <c r="AY1688" s="86"/>
      <c r="AZ1688" s="86"/>
      <c r="BA1688" s="86"/>
      <c r="BB1688" s="86"/>
      <c r="BC1688" s="86"/>
      <c r="BD1688" s="86"/>
      <c r="BE1688" s="86"/>
      <c r="BF1688" s="86"/>
      <c r="BG1688" s="86"/>
    </row>
    <row r="1689" spans="1:59" s="88" customFormat="1" x14ac:dyDescent="0.2">
      <c r="A1689" s="125"/>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6"/>
      <c r="AC1689" s="126"/>
      <c r="AD1689" s="126"/>
      <c r="AE1689" s="125"/>
      <c r="AF1689" s="125"/>
      <c r="AG1689" s="125"/>
      <c r="AH1689" s="125"/>
      <c r="AI1689" s="125"/>
      <c r="AJ1689" s="125"/>
      <c r="AK1689" s="125"/>
      <c r="AL1689" s="125"/>
      <c r="AM1689" s="125"/>
      <c r="AP1689" s="86"/>
      <c r="AQ1689" s="86"/>
      <c r="AR1689" s="86"/>
      <c r="AS1689" s="86"/>
      <c r="AT1689" s="86"/>
      <c r="AU1689" s="86"/>
      <c r="AV1689" s="86"/>
      <c r="AW1689" s="86"/>
      <c r="AX1689" s="86"/>
      <c r="AY1689" s="86"/>
      <c r="AZ1689" s="86"/>
      <c r="BA1689" s="86"/>
      <c r="BB1689" s="86"/>
      <c r="BC1689" s="86"/>
      <c r="BD1689" s="86"/>
      <c r="BE1689" s="86"/>
      <c r="BF1689" s="86"/>
      <c r="BG1689" s="86"/>
    </row>
    <row r="1690" spans="1:59" s="88" customFormat="1" x14ac:dyDescent="0.2">
      <c r="A1690" s="125"/>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6"/>
      <c r="AC1690" s="126"/>
      <c r="AD1690" s="126"/>
      <c r="AE1690" s="125"/>
      <c r="AF1690" s="125"/>
      <c r="AG1690" s="125"/>
      <c r="AH1690" s="125"/>
      <c r="AI1690" s="125"/>
      <c r="AJ1690" s="125"/>
      <c r="AK1690" s="125"/>
      <c r="AL1690" s="125"/>
      <c r="AM1690" s="125"/>
      <c r="AP1690" s="86"/>
      <c r="AQ1690" s="86"/>
      <c r="AR1690" s="86"/>
      <c r="AS1690" s="86"/>
      <c r="AT1690" s="86"/>
      <c r="AU1690" s="86"/>
      <c r="AV1690" s="86"/>
      <c r="AW1690" s="86"/>
      <c r="AX1690" s="86"/>
      <c r="AY1690" s="86"/>
      <c r="AZ1690" s="86"/>
      <c r="BA1690" s="86"/>
      <c r="BB1690" s="86"/>
      <c r="BC1690" s="86"/>
      <c r="BD1690" s="86"/>
      <c r="BE1690" s="86"/>
      <c r="BF1690" s="86"/>
      <c r="BG1690" s="86"/>
    </row>
    <row r="1691" spans="1:59" s="88" customFormat="1" x14ac:dyDescent="0.2">
      <c r="A1691" s="125"/>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6"/>
      <c r="AC1691" s="126"/>
      <c r="AD1691" s="126"/>
      <c r="AE1691" s="125"/>
      <c r="AF1691" s="125"/>
      <c r="AG1691" s="125"/>
      <c r="AH1691" s="125"/>
      <c r="AI1691" s="125"/>
      <c r="AJ1691" s="125"/>
      <c r="AK1691" s="125"/>
      <c r="AL1691" s="125"/>
      <c r="AM1691" s="125"/>
      <c r="AP1691" s="86"/>
      <c r="AQ1691" s="86"/>
      <c r="AR1691" s="86"/>
      <c r="AS1691" s="86"/>
      <c r="AT1691" s="86"/>
      <c r="AU1691" s="86"/>
      <c r="AV1691" s="86"/>
      <c r="AW1691" s="86"/>
      <c r="AX1691" s="86"/>
      <c r="AY1691" s="86"/>
      <c r="AZ1691" s="86"/>
      <c r="BA1691" s="86"/>
      <c r="BB1691" s="86"/>
      <c r="BC1691" s="86"/>
      <c r="BD1691" s="86"/>
      <c r="BE1691" s="86"/>
      <c r="BF1691" s="86"/>
      <c r="BG1691" s="86"/>
    </row>
    <row r="1692" spans="1:59" s="88" customFormat="1" x14ac:dyDescent="0.2">
      <c r="A1692" s="125"/>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6"/>
      <c r="AC1692" s="126"/>
      <c r="AD1692" s="126"/>
      <c r="AE1692" s="125"/>
      <c r="AF1692" s="125"/>
      <c r="AG1692" s="125"/>
      <c r="AH1692" s="125"/>
      <c r="AI1692" s="125"/>
      <c r="AJ1692" s="125"/>
      <c r="AK1692" s="125"/>
      <c r="AL1692" s="125"/>
      <c r="AM1692" s="125"/>
      <c r="AP1692" s="86"/>
      <c r="AQ1692" s="86"/>
      <c r="AR1692" s="86"/>
      <c r="AS1692" s="86"/>
      <c r="AT1692" s="86"/>
      <c r="AU1692" s="86"/>
      <c r="AV1692" s="86"/>
      <c r="AW1692" s="86"/>
      <c r="AX1692" s="86"/>
      <c r="AY1692" s="86"/>
      <c r="AZ1692" s="86"/>
      <c r="BA1692" s="86"/>
      <c r="BB1692" s="86"/>
      <c r="BC1692" s="86"/>
      <c r="BD1692" s="86"/>
      <c r="BE1692" s="86"/>
      <c r="BF1692" s="86"/>
      <c r="BG1692" s="86"/>
    </row>
    <row r="1693" spans="1:59" s="88" customFormat="1" x14ac:dyDescent="0.2">
      <c r="A1693" s="125"/>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6"/>
      <c r="AC1693" s="126"/>
      <c r="AD1693" s="126"/>
      <c r="AE1693" s="125"/>
      <c r="AF1693" s="125"/>
      <c r="AG1693" s="125"/>
      <c r="AH1693" s="125"/>
      <c r="AI1693" s="125"/>
      <c r="AJ1693" s="125"/>
      <c r="AK1693" s="125"/>
      <c r="AL1693" s="125"/>
      <c r="AM1693" s="125"/>
      <c r="AP1693" s="86"/>
      <c r="AQ1693" s="86"/>
      <c r="AR1693" s="86"/>
      <c r="AS1693" s="86"/>
      <c r="AT1693" s="86"/>
      <c r="AU1693" s="86"/>
      <c r="AV1693" s="86"/>
      <c r="AW1693" s="86"/>
      <c r="AX1693" s="86"/>
      <c r="AY1693" s="86"/>
      <c r="AZ1693" s="86"/>
      <c r="BA1693" s="86"/>
      <c r="BB1693" s="86"/>
      <c r="BC1693" s="86"/>
      <c r="BD1693" s="86"/>
      <c r="BE1693" s="86"/>
      <c r="BF1693" s="86"/>
      <c r="BG1693" s="86"/>
    </row>
    <row r="1694" spans="1:59" s="88" customFormat="1" x14ac:dyDescent="0.2">
      <c r="A1694" s="125"/>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6"/>
      <c r="AC1694" s="126"/>
      <c r="AD1694" s="126"/>
      <c r="AE1694" s="125"/>
      <c r="AF1694" s="125"/>
      <c r="AG1694" s="125"/>
      <c r="AH1694" s="125"/>
      <c r="AI1694" s="125"/>
      <c r="AJ1694" s="125"/>
      <c r="AK1694" s="125"/>
      <c r="AL1694" s="125"/>
      <c r="AM1694" s="125"/>
      <c r="AP1694" s="86"/>
      <c r="AQ1694" s="86"/>
      <c r="AR1694" s="86"/>
      <c r="AS1694" s="86"/>
      <c r="AT1694" s="86"/>
      <c r="AU1694" s="86"/>
      <c r="AV1694" s="86"/>
      <c r="AW1694" s="86"/>
      <c r="AX1694" s="86"/>
      <c r="AY1694" s="86"/>
      <c r="AZ1694" s="86"/>
      <c r="BA1694" s="86"/>
      <c r="BB1694" s="86"/>
      <c r="BC1694" s="86"/>
      <c r="BD1694" s="86"/>
      <c r="BE1694" s="86"/>
      <c r="BF1694" s="86"/>
      <c r="BG1694" s="86"/>
    </row>
    <row r="1695" spans="1:59" s="88" customFormat="1" x14ac:dyDescent="0.2">
      <c r="A1695" s="125"/>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6"/>
      <c r="AC1695" s="126"/>
      <c r="AD1695" s="126"/>
      <c r="AE1695" s="125"/>
      <c r="AF1695" s="125"/>
      <c r="AG1695" s="125"/>
      <c r="AH1695" s="125"/>
      <c r="AI1695" s="125"/>
      <c r="AJ1695" s="125"/>
      <c r="AK1695" s="125"/>
      <c r="AL1695" s="125"/>
      <c r="AM1695" s="125"/>
      <c r="AP1695" s="86"/>
      <c r="AQ1695" s="86"/>
      <c r="AR1695" s="86"/>
      <c r="AS1695" s="86"/>
      <c r="AT1695" s="86"/>
      <c r="AU1695" s="86"/>
      <c r="AV1695" s="86"/>
      <c r="AW1695" s="86"/>
      <c r="AX1695" s="86"/>
      <c r="AY1695" s="86"/>
      <c r="AZ1695" s="86"/>
      <c r="BA1695" s="86"/>
      <c r="BB1695" s="86"/>
      <c r="BC1695" s="86"/>
      <c r="BD1695" s="86"/>
      <c r="BE1695" s="86"/>
      <c r="BF1695" s="86"/>
      <c r="BG1695" s="86"/>
    </row>
    <row r="1696" spans="1:59" s="88" customFormat="1" x14ac:dyDescent="0.2">
      <c r="A1696" s="125"/>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6"/>
      <c r="AC1696" s="126"/>
      <c r="AD1696" s="126"/>
      <c r="AE1696" s="125"/>
      <c r="AF1696" s="125"/>
      <c r="AG1696" s="125"/>
      <c r="AH1696" s="125"/>
      <c r="AI1696" s="125"/>
      <c r="AJ1696" s="125"/>
      <c r="AK1696" s="125"/>
      <c r="AL1696" s="125"/>
      <c r="AM1696" s="125"/>
      <c r="AP1696" s="86"/>
      <c r="AQ1696" s="86"/>
      <c r="AR1696" s="86"/>
      <c r="AS1696" s="86"/>
      <c r="AT1696" s="86"/>
      <c r="AU1696" s="86"/>
      <c r="AV1696" s="86"/>
      <c r="AW1696" s="86"/>
      <c r="AX1696" s="86"/>
      <c r="AY1696" s="86"/>
      <c r="AZ1696" s="86"/>
      <c r="BA1696" s="86"/>
      <c r="BB1696" s="86"/>
      <c r="BC1696" s="86"/>
      <c r="BD1696" s="86"/>
      <c r="BE1696" s="86"/>
      <c r="BF1696" s="86"/>
      <c r="BG1696" s="86"/>
    </row>
    <row r="1697" spans="1:59" s="88" customFormat="1" x14ac:dyDescent="0.2">
      <c r="A1697" s="125"/>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6"/>
      <c r="AC1697" s="126"/>
      <c r="AD1697" s="126"/>
      <c r="AE1697" s="125"/>
      <c r="AF1697" s="125"/>
      <c r="AG1697" s="125"/>
      <c r="AH1697" s="125"/>
      <c r="AI1697" s="125"/>
      <c r="AJ1697" s="125"/>
      <c r="AK1697" s="125"/>
      <c r="AL1697" s="125"/>
      <c r="AM1697" s="125"/>
      <c r="AP1697" s="86"/>
      <c r="AQ1697" s="86"/>
      <c r="AR1697" s="86"/>
      <c r="AS1697" s="86"/>
      <c r="AT1697" s="86"/>
      <c r="AU1697" s="86"/>
      <c r="AV1697" s="86"/>
      <c r="AW1697" s="86"/>
      <c r="AX1697" s="86"/>
      <c r="AY1697" s="86"/>
      <c r="AZ1697" s="86"/>
      <c r="BA1697" s="86"/>
      <c r="BB1697" s="86"/>
      <c r="BC1697" s="86"/>
      <c r="BD1697" s="86"/>
      <c r="BE1697" s="86"/>
      <c r="BF1697" s="86"/>
      <c r="BG1697" s="86"/>
    </row>
    <row r="1698" spans="1:59" s="88" customFormat="1" x14ac:dyDescent="0.2">
      <c r="A1698" s="125"/>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6"/>
      <c r="AC1698" s="126"/>
      <c r="AD1698" s="126"/>
      <c r="AE1698" s="125"/>
      <c r="AF1698" s="125"/>
      <c r="AG1698" s="125"/>
      <c r="AH1698" s="125"/>
      <c r="AI1698" s="125"/>
      <c r="AJ1698" s="125"/>
      <c r="AK1698" s="125"/>
      <c r="AL1698" s="125"/>
      <c r="AM1698" s="125"/>
      <c r="AP1698" s="86"/>
      <c r="AQ1698" s="86"/>
      <c r="AR1698" s="86"/>
      <c r="AS1698" s="86"/>
      <c r="AT1698" s="86"/>
      <c r="AU1698" s="86"/>
      <c r="AV1698" s="86"/>
      <c r="AW1698" s="86"/>
      <c r="AX1698" s="86"/>
      <c r="AY1698" s="86"/>
      <c r="AZ1698" s="86"/>
      <c r="BA1698" s="86"/>
      <c r="BB1698" s="86"/>
      <c r="BC1698" s="86"/>
      <c r="BD1698" s="86"/>
      <c r="BE1698" s="86"/>
      <c r="BF1698" s="86"/>
      <c r="BG1698" s="86"/>
    </row>
    <row r="1699" spans="1:59" s="88" customFormat="1" x14ac:dyDescent="0.2">
      <c r="A1699" s="125"/>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6"/>
      <c r="AC1699" s="126"/>
      <c r="AD1699" s="126"/>
      <c r="AE1699" s="125"/>
      <c r="AF1699" s="125"/>
      <c r="AG1699" s="125"/>
      <c r="AH1699" s="125"/>
      <c r="AI1699" s="125"/>
      <c r="AJ1699" s="125"/>
      <c r="AK1699" s="125"/>
      <c r="AL1699" s="125"/>
      <c r="AM1699" s="125"/>
      <c r="AP1699" s="86"/>
      <c r="AQ1699" s="86"/>
      <c r="AR1699" s="86"/>
      <c r="AS1699" s="86"/>
      <c r="AT1699" s="86"/>
      <c r="AU1699" s="86"/>
      <c r="AV1699" s="86"/>
      <c r="AW1699" s="86"/>
      <c r="AX1699" s="86"/>
      <c r="AY1699" s="86"/>
      <c r="AZ1699" s="86"/>
      <c r="BA1699" s="86"/>
      <c r="BB1699" s="86"/>
      <c r="BC1699" s="86"/>
      <c r="BD1699" s="86"/>
      <c r="BE1699" s="86"/>
      <c r="BF1699" s="86"/>
      <c r="BG1699" s="86"/>
    </row>
    <row r="1700" spans="1:59" s="88" customFormat="1" x14ac:dyDescent="0.2">
      <c r="A1700" s="125"/>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6"/>
      <c r="AC1700" s="126"/>
      <c r="AD1700" s="126"/>
      <c r="AE1700" s="125"/>
      <c r="AF1700" s="125"/>
      <c r="AG1700" s="125"/>
      <c r="AH1700" s="125"/>
      <c r="AI1700" s="125"/>
      <c r="AJ1700" s="125"/>
      <c r="AK1700" s="125"/>
      <c r="AL1700" s="125"/>
      <c r="AM1700" s="125"/>
      <c r="AP1700" s="86"/>
      <c r="AQ1700" s="86"/>
      <c r="AR1700" s="86"/>
      <c r="AS1700" s="86"/>
      <c r="AT1700" s="86"/>
      <c r="AU1700" s="86"/>
      <c r="AV1700" s="86"/>
      <c r="AW1700" s="86"/>
      <c r="AX1700" s="86"/>
      <c r="AY1700" s="86"/>
      <c r="AZ1700" s="86"/>
      <c r="BA1700" s="86"/>
      <c r="BB1700" s="86"/>
      <c r="BC1700" s="86"/>
      <c r="BD1700" s="86"/>
      <c r="BE1700" s="86"/>
      <c r="BF1700" s="86"/>
      <c r="BG1700" s="86"/>
    </row>
    <row r="1701" spans="1:59" s="88" customFormat="1" x14ac:dyDescent="0.2">
      <c r="A1701" s="125"/>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6"/>
      <c r="AC1701" s="126"/>
      <c r="AD1701" s="126"/>
      <c r="AE1701" s="125"/>
      <c r="AF1701" s="125"/>
      <c r="AG1701" s="125"/>
      <c r="AH1701" s="125"/>
      <c r="AI1701" s="125"/>
      <c r="AJ1701" s="125"/>
      <c r="AK1701" s="125"/>
      <c r="AL1701" s="125"/>
      <c r="AM1701" s="125"/>
      <c r="AP1701" s="86"/>
      <c r="AQ1701" s="86"/>
      <c r="AR1701" s="86"/>
      <c r="AS1701" s="86"/>
      <c r="AT1701" s="86"/>
      <c r="AU1701" s="86"/>
      <c r="AV1701" s="86"/>
      <c r="AW1701" s="86"/>
      <c r="AX1701" s="86"/>
      <c r="AY1701" s="86"/>
      <c r="AZ1701" s="86"/>
      <c r="BA1701" s="86"/>
      <c r="BB1701" s="86"/>
      <c r="BC1701" s="86"/>
      <c r="BD1701" s="86"/>
      <c r="BE1701" s="86"/>
      <c r="BF1701" s="86"/>
      <c r="BG1701" s="86"/>
    </row>
    <row r="1702" spans="1:59" s="88" customFormat="1" x14ac:dyDescent="0.2">
      <c r="A1702" s="125"/>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6"/>
      <c r="AC1702" s="126"/>
      <c r="AD1702" s="126"/>
      <c r="AE1702" s="125"/>
      <c r="AF1702" s="125"/>
      <c r="AG1702" s="125"/>
      <c r="AH1702" s="125"/>
      <c r="AI1702" s="125"/>
      <c r="AJ1702" s="125"/>
      <c r="AK1702" s="125"/>
      <c r="AL1702" s="125"/>
      <c r="AM1702" s="125"/>
      <c r="AP1702" s="86"/>
      <c r="AQ1702" s="86"/>
      <c r="AR1702" s="86"/>
      <c r="AS1702" s="86"/>
      <c r="AT1702" s="86"/>
      <c r="AU1702" s="86"/>
      <c r="AV1702" s="86"/>
      <c r="AW1702" s="86"/>
      <c r="AX1702" s="86"/>
      <c r="AY1702" s="86"/>
      <c r="AZ1702" s="86"/>
      <c r="BA1702" s="86"/>
      <c r="BB1702" s="86"/>
      <c r="BC1702" s="86"/>
      <c r="BD1702" s="86"/>
      <c r="BE1702" s="86"/>
      <c r="BF1702" s="86"/>
      <c r="BG1702" s="86"/>
    </row>
    <row r="1703" spans="1:59" s="88" customFormat="1" x14ac:dyDescent="0.2">
      <c r="A1703" s="125"/>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6"/>
      <c r="AC1703" s="126"/>
      <c r="AD1703" s="126"/>
      <c r="AE1703" s="125"/>
      <c r="AF1703" s="125"/>
      <c r="AG1703" s="125"/>
      <c r="AH1703" s="125"/>
      <c r="AI1703" s="125"/>
      <c r="AJ1703" s="125"/>
      <c r="AK1703" s="125"/>
      <c r="AL1703" s="125"/>
      <c r="AM1703" s="125"/>
      <c r="AP1703" s="86"/>
      <c r="AQ1703" s="86"/>
      <c r="AR1703" s="86"/>
      <c r="AS1703" s="86"/>
      <c r="AT1703" s="86"/>
      <c r="AU1703" s="86"/>
      <c r="AV1703" s="86"/>
      <c r="AW1703" s="86"/>
      <c r="AX1703" s="86"/>
      <c r="AY1703" s="86"/>
      <c r="AZ1703" s="86"/>
      <c r="BA1703" s="86"/>
      <c r="BB1703" s="86"/>
      <c r="BC1703" s="86"/>
      <c r="BD1703" s="86"/>
      <c r="BE1703" s="86"/>
      <c r="BF1703" s="86"/>
      <c r="BG1703" s="86"/>
    </row>
    <row r="1704" spans="1:59" s="88" customFormat="1" x14ac:dyDescent="0.2">
      <c r="A1704" s="125"/>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6"/>
      <c r="AC1704" s="126"/>
      <c r="AD1704" s="126"/>
      <c r="AE1704" s="125"/>
      <c r="AF1704" s="125"/>
      <c r="AG1704" s="125"/>
      <c r="AH1704" s="125"/>
      <c r="AI1704" s="125"/>
      <c r="AJ1704" s="125"/>
      <c r="AK1704" s="125"/>
      <c r="AL1704" s="125"/>
      <c r="AM1704" s="125"/>
      <c r="AP1704" s="86"/>
      <c r="AQ1704" s="86"/>
      <c r="AR1704" s="86"/>
      <c r="AS1704" s="86"/>
      <c r="AT1704" s="86"/>
      <c r="AU1704" s="86"/>
      <c r="AV1704" s="86"/>
      <c r="AW1704" s="86"/>
      <c r="AX1704" s="86"/>
      <c r="AY1704" s="86"/>
      <c r="AZ1704" s="86"/>
      <c r="BA1704" s="86"/>
      <c r="BB1704" s="86"/>
      <c r="BC1704" s="86"/>
      <c r="BD1704" s="86"/>
      <c r="BE1704" s="86"/>
      <c r="BF1704" s="86"/>
      <c r="BG1704" s="86"/>
    </row>
    <row r="1705" spans="1:59" s="88" customFormat="1" x14ac:dyDescent="0.2">
      <c r="A1705" s="125"/>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6"/>
      <c r="AC1705" s="126"/>
      <c r="AD1705" s="126"/>
      <c r="AE1705" s="125"/>
      <c r="AF1705" s="125"/>
      <c r="AG1705" s="125"/>
      <c r="AH1705" s="125"/>
      <c r="AI1705" s="125"/>
      <c r="AJ1705" s="125"/>
      <c r="AK1705" s="125"/>
      <c r="AL1705" s="125"/>
      <c r="AM1705" s="125"/>
      <c r="AP1705" s="86"/>
      <c r="AQ1705" s="86"/>
      <c r="AR1705" s="86"/>
      <c r="AS1705" s="86"/>
      <c r="AT1705" s="86"/>
      <c r="AU1705" s="86"/>
      <c r="AV1705" s="86"/>
      <c r="AW1705" s="86"/>
      <c r="AX1705" s="86"/>
      <c r="AY1705" s="86"/>
      <c r="AZ1705" s="86"/>
      <c r="BA1705" s="86"/>
      <c r="BB1705" s="86"/>
      <c r="BC1705" s="86"/>
      <c r="BD1705" s="86"/>
      <c r="BE1705" s="86"/>
      <c r="BF1705" s="86"/>
      <c r="BG1705" s="86"/>
    </row>
    <row r="1706" spans="1:59" s="88" customFormat="1" x14ac:dyDescent="0.2">
      <c r="A1706" s="125"/>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6"/>
      <c r="AC1706" s="126"/>
      <c r="AD1706" s="126"/>
      <c r="AE1706" s="125"/>
      <c r="AF1706" s="125"/>
      <c r="AG1706" s="125"/>
      <c r="AH1706" s="125"/>
      <c r="AI1706" s="125"/>
      <c r="AJ1706" s="125"/>
      <c r="AK1706" s="125"/>
      <c r="AL1706" s="125"/>
      <c r="AM1706" s="125"/>
      <c r="AP1706" s="86"/>
      <c r="AQ1706" s="86"/>
      <c r="AR1706" s="86"/>
      <c r="AS1706" s="86"/>
      <c r="AT1706" s="86"/>
      <c r="AU1706" s="86"/>
      <c r="AV1706" s="86"/>
      <c r="AW1706" s="86"/>
      <c r="AX1706" s="86"/>
      <c r="AY1706" s="86"/>
      <c r="AZ1706" s="86"/>
      <c r="BA1706" s="86"/>
      <c r="BB1706" s="86"/>
      <c r="BC1706" s="86"/>
      <c r="BD1706" s="86"/>
      <c r="BE1706" s="86"/>
      <c r="BF1706" s="86"/>
      <c r="BG1706" s="86"/>
    </row>
    <row r="1707" spans="1:59" s="88" customFormat="1" x14ac:dyDescent="0.2">
      <c r="A1707" s="125"/>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6"/>
      <c r="AC1707" s="126"/>
      <c r="AD1707" s="126"/>
      <c r="AE1707" s="125"/>
      <c r="AF1707" s="125"/>
      <c r="AG1707" s="125"/>
      <c r="AH1707" s="125"/>
      <c r="AI1707" s="125"/>
      <c r="AJ1707" s="125"/>
      <c r="AK1707" s="125"/>
      <c r="AL1707" s="125"/>
      <c r="AM1707" s="125"/>
      <c r="AP1707" s="86"/>
      <c r="AQ1707" s="86"/>
      <c r="AR1707" s="86"/>
      <c r="AS1707" s="86"/>
      <c r="AT1707" s="86"/>
      <c r="AU1707" s="86"/>
      <c r="AV1707" s="86"/>
      <c r="AW1707" s="86"/>
      <c r="AX1707" s="86"/>
      <c r="AY1707" s="86"/>
      <c r="AZ1707" s="86"/>
      <c r="BA1707" s="86"/>
      <c r="BB1707" s="86"/>
      <c r="BC1707" s="86"/>
      <c r="BD1707" s="86"/>
      <c r="BE1707" s="86"/>
      <c r="BF1707" s="86"/>
      <c r="BG1707" s="86"/>
    </row>
    <row r="1708" spans="1:59" s="88" customFormat="1" x14ac:dyDescent="0.2">
      <c r="A1708" s="125"/>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6"/>
      <c r="AC1708" s="126"/>
      <c r="AD1708" s="126"/>
      <c r="AE1708" s="125"/>
      <c r="AF1708" s="125"/>
      <c r="AG1708" s="125"/>
      <c r="AH1708" s="125"/>
      <c r="AI1708" s="125"/>
      <c r="AJ1708" s="125"/>
      <c r="AK1708" s="125"/>
      <c r="AL1708" s="125"/>
      <c r="AM1708" s="125"/>
      <c r="AP1708" s="86"/>
      <c r="AQ1708" s="86"/>
      <c r="AR1708" s="86"/>
      <c r="AS1708" s="86"/>
      <c r="AT1708" s="86"/>
      <c r="AU1708" s="86"/>
      <c r="AV1708" s="86"/>
      <c r="AW1708" s="86"/>
      <c r="AX1708" s="86"/>
      <c r="AY1708" s="86"/>
      <c r="AZ1708" s="86"/>
      <c r="BA1708" s="86"/>
      <c r="BB1708" s="86"/>
      <c r="BC1708" s="86"/>
      <c r="BD1708" s="86"/>
      <c r="BE1708" s="86"/>
      <c r="BF1708" s="86"/>
      <c r="BG1708" s="86"/>
    </row>
    <row r="1709" spans="1:59" s="88" customFormat="1" x14ac:dyDescent="0.2">
      <c r="A1709" s="125"/>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6"/>
      <c r="AC1709" s="126"/>
      <c r="AD1709" s="126"/>
      <c r="AE1709" s="125"/>
      <c r="AF1709" s="125"/>
      <c r="AG1709" s="125"/>
      <c r="AH1709" s="125"/>
      <c r="AI1709" s="125"/>
      <c r="AJ1709" s="125"/>
      <c r="AK1709" s="125"/>
      <c r="AL1709" s="125"/>
      <c r="AM1709" s="125"/>
      <c r="AP1709" s="86"/>
      <c r="AQ1709" s="86"/>
      <c r="AR1709" s="86"/>
      <c r="AS1709" s="86"/>
      <c r="AT1709" s="86"/>
      <c r="AU1709" s="86"/>
      <c r="AV1709" s="86"/>
      <c r="AW1709" s="86"/>
      <c r="AX1709" s="86"/>
      <c r="AY1709" s="86"/>
      <c r="AZ1709" s="86"/>
      <c r="BA1709" s="86"/>
      <c r="BB1709" s="86"/>
      <c r="BC1709" s="86"/>
      <c r="BD1709" s="86"/>
      <c r="BE1709" s="86"/>
      <c r="BF1709" s="86"/>
      <c r="BG1709" s="86"/>
    </row>
    <row r="1710" spans="1:59" s="88" customFormat="1" x14ac:dyDescent="0.2">
      <c r="A1710" s="125"/>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6"/>
      <c r="AC1710" s="126"/>
      <c r="AD1710" s="126"/>
      <c r="AE1710" s="125"/>
      <c r="AF1710" s="125"/>
      <c r="AG1710" s="125"/>
      <c r="AH1710" s="125"/>
      <c r="AI1710" s="125"/>
      <c r="AJ1710" s="125"/>
      <c r="AK1710" s="125"/>
      <c r="AL1710" s="125"/>
      <c r="AM1710" s="125"/>
      <c r="AP1710" s="86"/>
      <c r="AQ1710" s="86"/>
      <c r="AR1710" s="86"/>
      <c r="AS1710" s="86"/>
      <c r="AT1710" s="86"/>
      <c r="AU1710" s="86"/>
      <c r="AV1710" s="86"/>
      <c r="AW1710" s="86"/>
      <c r="AX1710" s="86"/>
      <c r="AY1710" s="86"/>
      <c r="AZ1710" s="86"/>
      <c r="BA1710" s="86"/>
      <c r="BB1710" s="86"/>
      <c r="BC1710" s="86"/>
      <c r="BD1710" s="86"/>
      <c r="BE1710" s="86"/>
      <c r="BF1710" s="86"/>
      <c r="BG1710" s="86"/>
    </row>
    <row r="1711" spans="1:59" s="88" customFormat="1" x14ac:dyDescent="0.2">
      <c r="A1711" s="125"/>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6"/>
      <c r="AC1711" s="126"/>
      <c r="AD1711" s="126"/>
      <c r="AE1711" s="125"/>
      <c r="AF1711" s="125"/>
      <c r="AG1711" s="125"/>
      <c r="AH1711" s="125"/>
      <c r="AI1711" s="125"/>
      <c r="AJ1711" s="125"/>
      <c r="AK1711" s="125"/>
      <c r="AL1711" s="125"/>
      <c r="AM1711" s="125"/>
      <c r="AP1711" s="86"/>
      <c r="AQ1711" s="86"/>
      <c r="AR1711" s="86"/>
      <c r="AS1711" s="86"/>
      <c r="AT1711" s="86"/>
      <c r="AU1711" s="86"/>
      <c r="AV1711" s="86"/>
      <c r="AW1711" s="86"/>
      <c r="AX1711" s="86"/>
      <c r="AY1711" s="86"/>
      <c r="AZ1711" s="86"/>
      <c r="BA1711" s="86"/>
      <c r="BB1711" s="86"/>
      <c r="BC1711" s="86"/>
      <c r="BD1711" s="86"/>
      <c r="BE1711" s="86"/>
      <c r="BF1711" s="86"/>
      <c r="BG1711" s="86"/>
    </row>
    <row r="1712" spans="1:59" s="88" customFormat="1" x14ac:dyDescent="0.2">
      <c r="A1712" s="125"/>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6"/>
      <c r="AC1712" s="126"/>
      <c r="AD1712" s="126"/>
      <c r="AE1712" s="125"/>
      <c r="AF1712" s="125"/>
      <c r="AG1712" s="125"/>
      <c r="AH1712" s="125"/>
      <c r="AI1712" s="125"/>
      <c r="AJ1712" s="125"/>
      <c r="AK1712" s="125"/>
      <c r="AL1712" s="125"/>
      <c r="AM1712" s="125"/>
      <c r="AP1712" s="86"/>
      <c r="AQ1712" s="86"/>
      <c r="AR1712" s="86"/>
      <c r="AS1712" s="86"/>
      <c r="AT1712" s="86"/>
      <c r="AU1712" s="86"/>
      <c r="AV1712" s="86"/>
      <c r="AW1712" s="86"/>
      <c r="AX1712" s="86"/>
      <c r="AY1712" s="86"/>
      <c r="AZ1712" s="86"/>
      <c r="BA1712" s="86"/>
      <c r="BB1712" s="86"/>
      <c r="BC1712" s="86"/>
      <c r="BD1712" s="86"/>
      <c r="BE1712" s="86"/>
      <c r="BF1712" s="86"/>
      <c r="BG1712" s="86"/>
    </row>
    <row r="1713" spans="1:59" s="88" customFormat="1" x14ac:dyDescent="0.2">
      <c r="A1713" s="125"/>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6"/>
      <c r="AC1713" s="126"/>
      <c r="AD1713" s="126"/>
      <c r="AE1713" s="125"/>
      <c r="AF1713" s="125"/>
      <c r="AG1713" s="125"/>
      <c r="AH1713" s="125"/>
      <c r="AI1713" s="125"/>
      <c r="AJ1713" s="125"/>
      <c r="AK1713" s="125"/>
      <c r="AL1713" s="125"/>
      <c r="AM1713" s="125"/>
      <c r="AP1713" s="86"/>
      <c r="AQ1713" s="86"/>
      <c r="AR1713" s="86"/>
      <c r="AS1713" s="86"/>
      <c r="AT1713" s="86"/>
      <c r="AU1713" s="86"/>
      <c r="AV1713" s="86"/>
      <c r="AW1713" s="86"/>
      <c r="AX1713" s="86"/>
      <c r="AY1713" s="86"/>
      <c r="AZ1713" s="86"/>
      <c r="BA1713" s="86"/>
      <c r="BB1713" s="86"/>
      <c r="BC1713" s="86"/>
      <c r="BD1713" s="86"/>
      <c r="BE1713" s="86"/>
      <c r="BF1713" s="86"/>
      <c r="BG1713" s="86"/>
    </row>
    <row r="1714" spans="1:59" s="88" customFormat="1" x14ac:dyDescent="0.2">
      <c r="A1714" s="125"/>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6"/>
      <c r="AC1714" s="126"/>
      <c r="AD1714" s="126"/>
      <c r="AE1714" s="125"/>
      <c r="AF1714" s="125"/>
      <c r="AG1714" s="125"/>
      <c r="AH1714" s="125"/>
      <c r="AI1714" s="125"/>
      <c r="AJ1714" s="125"/>
      <c r="AK1714" s="125"/>
      <c r="AL1714" s="125"/>
      <c r="AM1714" s="125"/>
      <c r="AP1714" s="86"/>
      <c r="AQ1714" s="86"/>
      <c r="AR1714" s="86"/>
      <c r="AS1714" s="86"/>
      <c r="AT1714" s="86"/>
      <c r="AU1714" s="86"/>
      <c r="AV1714" s="86"/>
      <c r="AW1714" s="86"/>
      <c r="AX1714" s="86"/>
      <c r="AY1714" s="86"/>
      <c r="AZ1714" s="86"/>
      <c r="BA1714" s="86"/>
      <c r="BB1714" s="86"/>
      <c r="BC1714" s="86"/>
      <c r="BD1714" s="86"/>
      <c r="BE1714" s="86"/>
      <c r="BF1714" s="86"/>
      <c r="BG1714" s="86"/>
    </row>
    <row r="1715" spans="1:59" s="88" customFormat="1" x14ac:dyDescent="0.2">
      <c r="A1715" s="125"/>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6"/>
      <c r="AC1715" s="126"/>
      <c r="AD1715" s="126"/>
      <c r="AE1715" s="125"/>
      <c r="AF1715" s="125"/>
      <c r="AG1715" s="125"/>
      <c r="AH1715" s="125"/>
      <c r="AI1715" s="125"/>
      <c r="AJ1715" s="125"/>
      <c r="AK1715" s="125"/>
      <c r="AL1715" s="125"/>
      <c r="AM1715" s="125"/>
      <c r="AP1715" s="86"/>
      <c r="AQ1715" s="86"/>
      <c r="AR1715" s="86"/>
      <c r="AS1715" s="86"/>
      <c r="AT1715" s="86"/>
      <c r="AU1715" s="86"/>
      <c r="AV1715" s="86"/>
      <c r="AW1715" s="86"/>
      <c r="AX1715" s="86"/>
      <c r="AY1715" s="86"/>
      <c r="AZ1715" s="86"/>
      <c r="BA1715" s="86"/>
      <c r="BB1715" s="86"/>
      <c r="BC1715" s="86"/>
      <c r="BD1715" s="86"/>
      <c r="BE1715" s="86"/>
      <c r="BF1715" s="86"/>
      <c r="BG1715" s="86"/>
    </row>
    <row r="1716" spans="1:59" s="88" customFormat="1" x14ac:dyDescent="0.2">
      <c r="A1716" s="125"/>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6"/>
      <c r="AC1716" s="126"/>
      <c r="AD1716" s="126"/>
      <c r="AE1716" s="125"/>
      <c r="AF1716" s="125"/>
      <c r="AG1716" s="125"/>
      <c r="AH1716" s="125"/>
      <c r="AI1716" s="125"/>
      <c r="AJ1716" s="125"/>
      <c r="AK1716" s="125"/>
      <c r="AL1716" s="125"/>
      <c r="AM1716" s="125"/>
      <c r="AP1716" s="86"/>
      <c r="AQ1716" s="86"/>
      <c r="AR1716" s="86"/>
      <c r="AS1716" s="86"/>
      <c r="AT1716" s="86"/>
      <c r="AU1716" s="86"/>
      <c r="AV1716" s="86"/>
      <c r="AW1716" s="86"/>
      <c r="AX1716" s="86"/>
      <c r="AY1716" s="86"/>
      <c r="AZ1716" s="86"/>
      <c r="BA1716" s="86"/>
      <c r="BB1716" s="86"/>
      <c r="BC1716" s="86"/>
      <c r="BD1716" s="86"/>
      <c r="BE1716" s="86"/>
      <c r="BF1716" s="86"/>
      <c r="BG1716" s="86"/>
    </row>
    <row r="1717" spans="1:59" s="88" customFormat="1" x14ac:dyDescent="0.2">
      <c r="A1717" s="125"/>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6"/>
      <c r="AC1717" s="126"/>
      <c r="AD1717" s="126"/>
      <c r="AE1717" s="125"/>
      <c r="AF1717" s="125"/>
      <c r="AG1717" s="125"/>
      <c r="AH1717" s="125"/>
      <c r="AI1717" s="125"/>
      <c r="AJ1717" s="125"/>
      <c r="AK1717" s="125"/>
      <c r="AL1717" s="125"/>
      <c r="AM1717" s="125"/>
      <c r="AP1717" s="86"/>
      <c r="AQ1717" s="86"/>
      <c r="AR1717" s="86"/>
      <c r="AS1717" s="86"/>
      <c r="AT1717" s="86"/>
      <c r="AU1717" s="86"/>
      <c r="AV1717" s="86"/>
      <c r="AW1717" s="86"/>
      <c r="AX1717" s="86"/>
      <c r="AY1717" s="86"/>
      <c r="AZ1717" s="86"/>
      <c r="BA1717" s="86"/>
      <c r="BB1717" s="86"/>
      <c r="BC1717" s="86"/>
      <c r="BD1717" s="86"/>
      <c r="BE1717" s="86"/>
      <c r="BF1717" s="86"/>
      <c r="BG1717" s="86"/>
    </row>
    <row r="1718" spans="1:59" s="88" customFormat="1" x14ac:dyDescent="0.2">
      <c r="A1718" s="125"/>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6"/>
      <c r="AC1718" s="126"/>
      <c r="AD1718" s="126"/>
      <c r="AE1718" s="125"/>
      <c r="AF1718" s="125"/>
      <c r="AG1718" s="125"/>
      <c r="AH1718" s="125"/>
      <c r="AI1718" s="125"/>
      <c r="AJ1718" s="125"/>
      <c r="AK1718" s="125"/>
      <c r="AL1718" s="125"/>
      <c r="AM1718" s="125"/>
      <c r="AP1718" s="86"/>
      <c r="AQ1718" s="86"/>
      <c r="AR1718" s="86"/>
      <c r="AS1718" s="86"/>
      <c r="AT1718" s="86"/>
      <c r="AU1718" s="86"/>
      <c r="AV1718" s="86"/>
      <c r="AW1718" s="86"/>
      <c r="AX1718" s="86"/>
      <c r="AY1718" s="86"/>
      <c r="AZ1718" s="86"/>
      <c r="BA1718" s="86"/>
      <c r="BB1718" s="86"/>
      <c r="BC1718" s="86"/>
      <c r="BD1718" s="86"/>
      <c r="BE1718" s="86"/>
      <c r="BF1718" s="86"/>
      <c r="BG1718" s="86"/>
    </row>
    <row r="1719" spans="1:59" s="88" customFormat="1" x14ac:dyDescent="0.2">
      <c r="A1719" s="125"/>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6"/>
      <c r="AC1719" s="126"/>
      <c r="AD1719" s="126"/>
      <c r="AE1719" s="125"/>
      <c r="AF1719" s="125"/>
      <c r="AG1719" s="125"/>
      <c r="AH1719" s="125"/>
      <c r="AI1719" s="125"/>
      <c r="AJ1719" s="125"/>
      <c r="AK1719" s="125"/>
      <c r="AL1719" s="125"/>
      <c r="AM1719" s="125"/>
      <c r="AP1719" s="86"/>
      <c r="AQ1719" s="86"/>
      <c r="AR1719" s="86"/>
      <c r="AS1719" s="86"/>
      <c r="AT1719" s="86"/>
      <c r="AU1719" s="86"/>
      <c r="AV1719" s="86"/>
      <c r="AW1719" s="86"/>
      <c r="AX1719" s="86"/>
      <c r="AY1719" s="86"/>
      <c r="AZ1719" s="86"/>
      <c r="BA1719" s="86"/>
      <c r="BB1719" s="86"/>
      <c r="BC1719" s="86"/>
      <c r="BD1719" s="86"/>
      <c r="BE1719" s="86"/>
      <c r="BF1719" s="86"/>
      <c r="BG1719" s="86"/>
    </row>
    <row r="1720" spans="1:59" s="88" customFormat="1" x14ac:dyDescent="0.2">
      <c r="A1720" s="125"/>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6"/>
      <c r="AC1720" s="126"/>
      <c r="AD1720" s="126"/>
      <c r="AE1720" s="125"/>
      <c r="AF1720" s="125"/>
      <c r="AG1720" s="125"/>
      <c r="AH1720" s="125"/>
      <c r="AI1720" s="125"/>
      <c r="AJ1720" s="125"/>
      <c r="AK1720" s="125"/>
      <c r="AL1720" s="125"/>
      <c r="AM1720" s="125"/>
      <c r="AP1720" s="86"/>
      <c r="AQ1720" s="86"/>
      <c r="AR1720" s="86"/>
      <c r="AS1720" s="86"/>
      <c r="AT1720" s="86"/>
      <c r="AU1720" s="86"/>
      <c r="AV1720" s="86"/>
      <c r="AW1720" s="86"/>
      <c r="AX1720" s="86"/>
      <c r="AY1720" s="86"/>
      <c r="AZ1720" s="86"/>
      <c r="BA1720" s="86"/>
      <c r="BB1720" s="86"/>
      <c r="BC1720" s="86"/>
      <c r="BD1720" s="86"/>
      <c r="BE1720" s="86"/>
      <c r="BF1720" s="86"/>
      <c r="BG1720" s="86"/>
    </row>
    <row r="1721" spans="1:59" s="88" customFormat="1" x14ac:dyDescent="0.2">
      <c r="A1721" s="125"/>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6"/>
      <c r="AC1721" s="126"/>
      <c r="AD1721" s="126"/>
      <c r="AE1721" s="125"/>
      <c r="AF1721" s="125"/>
      <c r="AG1721" s="125"/>
      <c r="AH1721" s="125"/>
      <c r="AI1721" s="125"/>
      <c r="AJ1721" s="125"/>
      <c r="AK1721" s="125"/>
      <c r="AL1721" s="125"/>
      <c r="AM1721" s="125"/>
      <c r="AP1721" s="86"/>
      <c r="AQ1721" s="86"/>
      <c r="AR1721" s="86"/>
      <c r="AS1721" s="86"/>
      <c r="AT1721" s="86"/>
      <c r="AU1721" s="86"/>
      <c r="AV1721" s="86"/>
      <c r="AW1721" s="86"/>
      <c r="AX1721" s="86"/>
      <c r="AY1721" s="86"/>
      <c r="AZ1721" s="86"/>
      <c r="BA1721" s="86"/>
      <c r="BB1721" s="86"/>
      <c r="BC1721" s="86"/>
      <c r="BD1721" s="86"/>
      <c r="BE1721" s="86"/>
      <c r="BF1721" s="86"/>
      <c r="BG1721" s="86"/>
    </row>
    <row r="1722" spans="1:59" s="88" customFormat="1" x14ac:dyDescent="0.2">
      <c r="A1722" s="125"/>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6"/>
      <c r="AC1722" s="126"/>
      <c r="AD1722" s="126"/>
      <c r="AE1722" s="125"/>
      <c r="AF1722" s="125"/>
      <c r="AG1722" s="125"/>
      <c r="AH1722" s="125"/>
      <c r="AI1722" s="125"/>
      <c r="AJ1722" s="125"/>
      <c r="AK1722" s="125"/>
      <c r="AL1722" s="125"/>
      <c r="AM1722" s="125"/>
      <c r="AP1722" s="86"/>
      <c r="AQ1722" s="86"/>
      <c r="AR1722" s="86"/>
      <c r="AS1722" s="86"/>
      <c r="AT1722" s="86"/>
      <c r="AU1722" s="86"/>
      <c r="AV1722" s="86"/>
      <c r="AW1722" s="86"/>
      <c r="AX1722" s="86"/>
      <c r="AY1722" s="86"/>
      <c r="AZ1722" s="86"/>
      <c r="BA1722" s="86"/>
      <c r="BB1722" s="86"/>
      <c r="BC1722" s="86"/>
      <c r="BD1722" s="86"/>
      <c r="BE1722" s="86"/>
      <c r="BF1722" s="86"/>
      <c r="BG1722" s="86"/>
    </row>
    <row r="1723" spans="1:59" s="88" customFormat="1" x14ac:dyDescent="0.2">
      <c r="A1723" s="125"/>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6"/>
      <c r="AC1723" s="126"/>
      <c r="AD1723" s="126"/>
      <c r="AE1723" s="125"/>
      <c r="AF1723" s="125"/>
      <c r="AG1723" s="125"/>
      <c r="AH1723" s="125"/>
      <c r="AI1723" s="125"/>
      <c r="AJ1723" s="125"/>
      <c r="AK1723" s="125"/>
      <c r="AL1723" s="125"/>
      <c r="AM1723" s="125"/>
      <c r="AP1723" s="86"/>
      <c r="AQ1723" s="86"/>
      <c r="AR1723" s="86"/>
      <c r="AS1723" s="86"/>
      <c r="AT1723" s="86"/>
      <c r="AU1723" s="86"/>
      <c r="AV1723" s="86"/>
      <c r="AW1723" s="86"/>
      <c r="AX1723" s="86"/>
      <c r="AY1723" s="86"/>
      <c r="AZ1723" s="86"/>
      <c r="BA1723" s="86"/>
      <c r="BB1723" s="86"/>
      <c r="BC1723" s="86"/>
      <c r="BD1723" s="86"/>
      <c r="BE1723" s="86"/>
      <c r="BF1723" s="86"/>
      <c r="BG1723" s="86"/>
    </row>
    <row r="1724" spans="1:59" s="88" customFormat="1" x14ac:dyDescent="0.2">
      <c r="A1724" s="125"/>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6"/>
      <c r="AC1724" s="126"/>
      <c r="AD1724" s="126"/>
      <c r="AE1724" s="125"/>
      <c r="AF1724" s="125"/>
      <c r="AG1724" s="125"/>
      <c r="AH1724" s="125"/>
      <c r="AI1724" s="125"/>
      <c r="AJ1724" s="125"/>
      <c r="AK1724" s="125"/>
      <c r="AL1724" s="125"/>
      <c r="AM1724" s="125"/>
      <c r="AP1724" s="86"/>
      <c r="AQ1724" s="86"/>
      <c r="AR1724" s="86"/>
      <c r="AS1724" s="86"/>
      <c r="AT1724" s="86"/>
      <c r="AU1724" s="86"/>
      <c r="AV1724" s="86"/>
      <c r="AW1724" s="86"/>
      <c r="AX1724" s="86"/>
      <c r="AY1724" s="86"/>
      <c r="AZ1724" s="86"/>
      <c r="BA1724" s="86"/>
      <c r="BB1724" s="86"/>
      <c r="BC1724" s="86"/>
      <c r="BD1724" s="86"/>
      <c r="BE1724" s="86"/>
      <c r="BF1724" s="86"/>
      <c r="BG1724" s="86"/>
    </row>
    <row r="1725" spans="1:59" s="88" customFormat="1" x14ac:dyDescent="0.2">
      <c r="A1725" s="125"/>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6"/>
      <c r="AC1725" s="126"/>
      <c r="AD1725" s="126"/>
      <c r="AE1725" s="125"/>
      <c r="AF1725" s="125"/>
      <c r="AG1725" s="125"/>
      <c r="AH1725" s="125"/>
      <c r="AI1725" s="125"/>
      <c r="AJ1725" s="125"/>
      <c r="AK1725" s="125"/>
      <c r="AL1725" s="125"/>
      <c r="AM1725" s="125"/>
      <c r="AP1725" s="86"/>
      <c r="AQ1725" s="86"/>
      <c r="AR1725" s="86"/>
      <c r="AS1725" s="86"/>
      <c r="AT1725" s="86"/>
      <c r="AU1725" s="86"/>
      <c r="AV1725" s="86"/>
      <c r="AW1725" s="86"/>
      <c r="AX1725" s="86"/>
      <c r="AY1725" s="86"/>
      <c r="AZ1725" s="86"/>
      <c r="BA1725" s="86"/>
      <c r="BB1725" s="86"/>
      <c r="BC1725" s="86"/>
      <c r="BD1725" s="86"/>
      <c r="BE1725" s="86"/>
      <c r="BF1725" s="86"/>
      <c r="BG1725" s="86"/>
    </row>
    <row r="1726" spans="1:59" s="88" customFormat="1" x14ac:dyDescent="0.2">
      <c r="A1726" s="125"/>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6"/>
      <c r="AC1726" s="126"/>
      <c r="AD1726" s="126"/>
      <c r="AE1726" s="125"/>
      <c r="AF1726" s="125"/>
      <c r="AG1726" s="125"/>
      <c r="AH1726" s="125"/>
      <c r="AI1726" s="125"/>
      <c r="AJ1726" s="125"/>
      <c r="AK1726" s="125"/>
      <c r="AL1726" s="125"/>
      <c r="AM1726" s="125"/>
      <c r="AP1726" s="86"/>
      <c r="AQ1726" s="86"/>
      <c r="AR1726" s="86"/>
      <c r="AS1726" s="86"/>
      <c r="AT1726" s="86"/>
      <c r="AU1726" s="86"/>
      <c r="AV1726" s="86"/>
      <c r="AW1726" s="86"/>
      <c r="AX1726" s="86"/>
      <c r="AY1726" s="86"/>
      <c r="AZ1726" s="86"/>
      <c r="BA1726" s="86"/>
      <c r="BB1726" s="86"/>
      <c r="BC1726" s="86"/>
      <c r="BD1726" s="86"/>
      <c r="BE1726" s="86"/>
      <c r="BF1726" s="86"/>
      <c r="BG1726" s="86"/>
    </row>
    <row r="1727" spans="1:59" s="88" customFormat="1" x14ac:dyDescent="0.2">
      <c r="A1727" s="125"/>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6"/>
      <c r="AC1727" s="126"/>
      <c r="AD1727" s="126"/>
      <c r="AE1727" s="125"/>
      <c r="AF1727" s="125"/>
      <c r="AG1727" s="125"/>
      <c r="AH1727" s="125"/>
      <c r="AI1727" s="125"/>
      <c r="AJ1727" s="125"/>
      <c r="AK1727" s="125"/>
      <c r="AL1727" s="125"/>
      <c r="AM1727" s="125"/>
      <c r="AP1727" s="86"/>
      <c r="AQ1727" s="86"/>
      <c r="AR1727" s="86"/>
      <c r="AS1727" s="86"/>
      <c r="AT1727" s="86"/>
      <c r="AU1727" s="86"/>
      <c r="AV1727" s="86"/>
      <c r="AW1727" s="86"/>
      <c r="AX1727" s="86"/>
      <c r="AY1727" s="86"/>
      <c r="AZ1727" s="86"/>
      <c r="BA1727" s="86"/>
      <c r="BB1727" s="86"/>
      <c r="BC1727" s="86"/>
      <c r="BD1727" s="86"/>
      <c r="BE1727" s="86"/>
      <c r="BF1727" s="86"/>
      <c r="BG1727" s="86"/>
    </row>
    <row r="1728" spans="1:59" s="88" customFormat="1" x14ac:dyDescent="0.2">
      <c r="A1728" s="125"/>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6"/>
      <c r="AC1728" s="126"/>
      <c r="AD1728" s="126"/>
      <c r="AE1728" s="125"/>
      <c r="AF1728" s="125"/>
      <c r="AG1728" s="125"/>
      <c r="AH1728" s="125"/>
      <c r="AI1728" s="125"/>
      <c r="AJ1728" s="125"/>
      <c r="AK1728" s="125"/>
      <c r="AL1728" s="125"/>
      <c r="AM1728" s="125"/>
      <c r="AP1728" s="86"/>
      <c r="AQ1728" s="86"/>
      <c r="AR1728" s="86"/>
      <c r="AS1728" s="86"/>
      <c r="AT1728" s="86"/>
      <c r="AU1728" s="86"/>
      <c r="AV1728" s="86"/>
      <c r="AW1728" s="86"/>
      <c r="AX1728" s="86"/>
      <c r="AY1728" s="86"/>
      <c r="AZ1728" s="86"/>
      <c r="BA1728" s="86"/>
      <c r="BB1728" s="86"/>
      <c r="BC1728" s="86"/>
      <c r="BD1728" s="86"/>
      <c r="BE1728" s="86"/>
      <c r="BF1728" s="86"/>
      <c r="BG1728" s="86"/>
    </row>
    <row r="1729" spans="1:59" s="88" customFormat="1" x14ac:dyDescent="0.2">
      <c r="A1729" s="125"/>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6"/>
      <c r="AC1729" s="126"/>
      <c r="AD1729" s="126"/>
      <c r="AE1729" s="125"/>
      <c r="AF1729" s="125"/>
      <c r="AG1729" s="125"/>
      <c r="AH1729" s="125"/>
      <c r="AI1729" s="125"/>
      <c r="AJ1729" s="125"/>
      <c r="AK1729" s="125"/>
      <c r="AL1729" s="125"/>
      <c r="AM1729" s="125"/>
      <c r="AP1729" s="86"/>
      <c r="AQ1729" s="86"/>
      <c r="AR1729" s="86"/>
      <c r="AS1729" s="86"/>
      <c r="AT1729" s="86"/>
      <c r="AU1729" s="86"/>
      <c r="AV1729" s="86"/>
      <c r="AW1729" s="86"/>
      <c r="AX1729" s="86"/>
      <c r="AY1729" s="86"/>
      <c r="AZ1729" s="86"/>
      <c r="BA1729" s="86"/>
      <c r="BB1729" s="86"/>
      <c r="BC1729" s="86"/>
      <c r="BD1729" s="86"/>
      <c r="BE1729" s="86"/>
      <c r="BF1729" s="86"/>
      <c r="BG1729" s="86"/>
    </row>
    <row r="1730" spans="1:59" s="88" customFormat="1" x14ac:dyDescent="0.2">
      <c r="A1730" s="125"/>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6"/>
      <c r="AC1730" s="126"/>
      <c r="AD1730" s="126"/>
      <c r="AE1730" s="125"/>
      <c r="AF1730" s="125"/>
      <c r="AG1730" s="125"/>
      <c r="AH1730" s="125"/>
      <c r="AI1730" s="125"/>
      <c r="AJ1730" s="125"/>
      <c r="AK1730" s="125"/>
      <c r="AL1730" s="125"/>
      <c r="AM1730" s="125"/>
      <c r="AP1730" s="86"/>
      <c r="AQ1730" s="86"/>
      <c r="AR1730" s="86"/>
      <c r="AS1730" s="86"/>
      <c r="AT1730" s="86"/>
      <c r="AU1730" s="86"/>
      <c r="AV1730" s="86"/>
      <c r="AW1730" s="86"/>
      <c r="AX1730" s="86"/>
      <c r="AY1730" s="86"/>
      <c r="AZ1730" s="86"/>
      <c r="BA1730" s="86"/>
      <c r="BB1730" s="86"/>
      <c r="BC1730" s="86"/>
      <c r="BD1730" s="86"/>
      <c r="BE1730" s="86"/>
      <c r="BF1730" s="86"/>
      <c r="BG1730" s="86"/>
    </row>
    <row r="1731" spans="1:59" s="88" customFormat="1" x14ac:dyDescent="0.2">
      <c r="A1731" s="125"/>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6"/>
      <c r="AC1731" s="126"/>
      <c r="AD1731" s="126"/>
      <c r="AE1731" s="125"/>
      <c r="AF1731" s="125"/>
      <c r="AG1731" s="125"/>
      <c r="AH1731" s="125"/>
      <c r="AI1731" s="125"/>
      <c r="AJ1731" s="125"/>
      <c r="AK1731" s="125"/>
      <c r="AL1731" s="125"/>
      <c r="AM1731" s="125"/>
      <c r="AP1731" s="86"/>
      <c r="AQ1731" s="86"/>
      <c r="AR1731" s="86"/>
      <c r="AS1731" s="86"/>
      <c r="AT1731" s="86"/>
      <c r="AU1731" s="86"/>
      <c r="AV1731" s="86"/>
      <c r="AW1731" s="86"/>
      <c r="AX1731" s="86"/>
      <c r="AY1731" s="86"/>
      <c r="AZ1731" s="86"/>
      <c r="BA1731" s="86"/>
      <c r="BB1731" s="86"/>
      <c r="BC1731" s="86"/>
      <c r="BD1731" s="86"/>
      <c r="BE1731" s="86"/>
      <c r="BF1731" s="86"/>
      <c r="BG1731" s="86"/>
    </row>
    <row r="1732" spans="1:59" s="88" customFormat="1" x14ac:dyDescent="0.2">
      <c r="A1732" s="125"/>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6"/>
      <c r="AC1732" s="126"/>
      <c r="AD1732" s="126"/>
      <c r="AE1732" s="125"/>
      <c r="AF1732" s="125"/>
      <c r="AG1732" s="125"/>
      <c r="AH1732" s="125"/>
      <c r="AI1732" s="125"/>
      <c r="AJ1732" s="125"/>
      <c r="AK1732" s="125"/>
      <c r="AL1732" s="125"/>
      <c r="AM1732" s="125"/>
      <c r="AP1732" s="86"/>
      <c r="AQ1732" s="86"/>
      <c r="AR1732" s="86"/>
      <c r="AS1732" s="86"/>
      <c r="AT1732" s="86"/>
      <c r="AU1732" s="86"/>
      <c r="AV1732" s="86"/>
      <c r="AW1732" s="86"/>
      <c r="AX1732" s="86"/>
      <c r="AY1732" s="86"/>
      <c r="AZ1732" s="86"/>
      <c r="BA1732" s="86"/>
      <c r="BB1732" s="86"/>
      <c r="BC1732" s="86"/>
      <c r="BD1732" s="86"/>
      <c r="BE1732" s="86"/>
      <c r="BF1732" s="86"/>
      <c r="BG1732" s="86"/>
    </row>
    <row r="1733" spans="1:59" s="88" customFormat="1" x14ac:dyDescent="0.2">
      <c r="A1733" s="125"/>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6"/>
      <c r="AC1733" s="126"/>
      <c r="AD1733" s="126"/>
      <c r="AE1733" s="125"/>
      <c r="AF1733" s="125"/>
      <c r="AG1733" s="125"/>
      <c r="AH1733" s="125"/>
      <c r="AI1733" s="125"/>
      <c r="AJ1733" s="125"/>
      <c r="AK1733" s="125"/>
      <c r="AL1733" s="125"/>
      <c r="AM1733" s="125"/>
      <c r="AP1733" s="86"/>
      <c r="AQ1733" s="86"/>
      <c r="AR1733" s="86"/>
      <c r="AS1733" s="86"/>
      <c r="AT1733" s="86"/>
      <c r="AU1733" s="86"/>
      <c r="AV1733" s="86"/>
      <c r="AW1733" s="86"/>
      <c r="AX1733" s="86"/>
      <c r="AY1733" s="86"/>
      <c r="AZ1733" s="86"/>
      <c r="BA1733" s="86"/>
      <c r="BB1733" s="86"/>
      <c r="BC1733" s="86"/>
      <c r="BD1733" s="86"/>
      <c r="BE1733" s="86"/>
      <c r="BF1733" s="86"/>
      <c r="BG1733" s="86"/>
    </row>
    <row r="1734" spans="1:59" s="88" customFormat="1" x14ac:dyDescent="0.2">
      <c r="A1734" s="125"/>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6"/>
      <c r="AC1734" s="126"/>
      <c r="AD1734" s="126"/>
      <c r="AE1734" s="125"/>
      <c r="AF1734" s="125"/>
      <c r="AG1734" s="125"/>
      <c r="AH1734" s="125"/>
      <c r="AI1734" s="125"/>
      <c r="AJ1734" s="125"/>
      <c r="AK1734" s="125"/>
      <c r="AL1734" s="125"/>
      <c r="AM1734" s="125"/>
      <c r="AP1734" s="86"/>
      <c r="AQ1734" s="86"/>
      <c r="AR1734" s="86"/>
      <c r="AS1734" s="86"/>
      <c r="AT1734" s="86"/>
      <c r="AU1734" s="86"/>
      <c r="AV1734" s="86"/>
      <c r="AW1734" s="86"/>
      <c r="AX1734" s="86"/>
      <c r="AY1734" s="86"/>
      <c r="AZ1734" s="86"/>
      <c r="BA1734" s="86"/>
      <c r="BB1734" s="86"/>
      <c r="BC1734" s="86"/>
      <c r="BD1734" s="86"/>
      <c r="BE1734" s="86"/>
      <c r="BF1734" s="86"/>
      <c r="BG1734" s="86"/>
    </row>
    <row r="1735" spans="1:59" s="88" customFormat="1" x14ac:dyDescent="0.2">
      <c r="A1735" s="125"/>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6"/>
      <c r="AC1735" s="126"/>
      <c r="AD1735" s="126"/>
      <c r="AE1735" s="125"/>
      <c r="AF1735" s="125"/>
      <c r="AG1735" s="125"/>
      <c r="AH1735" s="125"/>
      <c r="AI1735" s="125"/>
      <c r="AJ1735" s="125"/>
      <c r="AK1735" s="125"/>
      <c r="AL1735" s="125"/>
      <c r="AM1735" s="125"/>
      <c r="AP1735" s="86"/>
      <c r="AQ1735" s="86"/>
      <c r="AR1735" s="86"/>
      <c r="AS1735" s="86"/>
      <c r="AT1735" s="86"/>
      <c r="AU1735" s="86"/>
      <c r="AV1735" s="86"/>
      <c r="AW1735" s="86"/>
      <c r="AX1735" s="86"/>
      <c r="AY1735" s="86"/>
      <c r="AZ1735" s="86"/>
      <c r="BA1735" s="86"/>
      <c r="BB1735" s="86"/>
      <c r="BC1735" s="86"/>
      <c r="BD1735" s="86"/>
      <c r="BE1735" s="86"/>
      <c r="BF1735" s="86"/>
      <c r="BG1735" s="86"/>
    </row>
    <row r="1736" spans="1:59" s="88" customFormat="1" x14ac:dyDescent="0.2">
      <c r="A1736" s="125"/>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6"/>
      <c r="AC1736" s="126"/>
      <c r="AD1736" s="126"/>
      <c r="AE1736" s="125"/>
      <c r="AF1736" s="125"/>
      <c r="AG1736" s="125"/>
      <c r="AH1736" s="125"/>
      <c r="AI1736" s="125"/>
      <c r="AJ1736" s="125"/>
      <c r="AK1736" s="125"/>
      <c r="AL1736" s="125"/>
      <c r="AM1736" s="125"/>
      <c r="AP1736" s="86"/>
      <c r="AQ1736" s="86"/>
      <c r="AR1736" s="86"/>
      <c r="AS1736" s="86"/>
      <c r="AT1736" s="86"/>
      <c r="AU1736" s="86"/>
      <c r="AV1736" s="86"/>
      <c r="AW1736" s="86"/>
      <c r="AX1736" s="86"/>
      <c r="AY1736" s="86"/>
      <c r="AZ1736" s="86"/>
      <c r="BA1736" s="86"/>
      <c r="BB1736" s="86"/>
      <c r="BC1736" s="86"/>
      <c r="BD1736" s="86"/>
      <c r="BE1736" s="86"/>
      <c r="BF1736" s="86"/>
      <c r="BG1736" s="86"/>
    </row>
    <row r="1737" spans="1:59" s="88" customFormat="1" x14ac:dyDescent="0.2">
      <c r="A1737" s="125"/>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6"/>
      <c r="AC1737" s="126"/>
      <c r="AD1737" s="126"/>
      <c r="AE1737" s="125"/>
      <c r="AF1737" s="125"/>
      <c r="AG1737" s="125"/>
      <c r="AH1737" s="125"/>
      <c r="AI1737" s="125"/>
      <c r="AJ1737" s="125"/>
      <c r="AK1737" s="125"/>
      <c r="AL1737" s="125"/>
      <c r="AM1737" s="125"/>
      <c r="AP1737" s="86"/>
      <c r="AQ1737" s="86"/>
      <c r="AR1737" s="86"/>
      <c r="AS1737" s="86"/>
      <c r="AT1737" s="86"/>
      <c r="AU1737" s="86"/>
      <c r="AV1737" s="86"/>
      <c r="AW1737" s="86"/>
      <c r="AX1737" s="86"/>
      <c r="AY1737" s="86"/>
      <c r="AZ1737" s="86"/>
      <c r="BA1737" s="86"/>
      <c r="BB1737" s="86"/>
      <c r="BC1737" s="86"/>
      <c r="BD1737" s="86"/>
      <c r="BE1737" s="86"/>
      <c r="BF1737" s="86"/>
      <c r="BG1737" s="86"/>
    </row>
    <row r="1738" spans="1:59" s="88" customFormat="1" x14ac:dyDescent="0.2">
      <c r="A1738" s="125"/>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6"/>
      <c r="AC1738" s="126"/>
      <c r="AD1738" s="126"/>
      <c r="AE1738" s="125"/>
      <c r="AF1738" s="125"/>
      <c r="AG1738" s="125"/>
      <c r="AH1738" s="125"/>
      <c r="AI1738" s="125"/>
      <c r="AJ1738" s="125"/>
      <c r="AK1738" s="125"/>
      <c r="AL1738" s="125"/>
      <c r="AM1738" s="125"/>
      <c r="AP1738" s="86"/>
      <c r="AQ1738" s="86"/>
      <c r="AR1738" s="86"/>
      <c r="AS1738" s="86"/>
      <c r="AT1738" s="86"/>
      <c r="AU1738" s="86"/>
      <c r="AV1738" s="86"/>
      <c r="AW1738" s="86"/>
      <c r="AX1738" s="86"/>
      <c r="AY1738" s="86"/>
      <c r="AZ1738" s="86"/>
      <c r="BA1738" s="86"/>
      <c r="BB1738" s="86"/>
      <c r="BC1738" s="86"/>
      <c r="BD1738" s="86"/>
      <c r="BE1738" s="86"/>
      <c r="BF1738" s="86"/>
      <c r="BG1738" s="86"/>
    </row>
    <row r="1739" spans="1:59" s="88" customFormat="1" x14ac:dyDescent="0.2">
      <c r="A1739" s="125"/>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6"/>
      <c r="AC1739" s="126"/>
      <c r="AD1739" s="126"/>
      <c r="AE1739" s="125"/>
      <c r="AF1739" s="125"/>
      <c r="AG1739" s="125"/>
      <c r="AH1739" s="125"/>
      <c r="AI1739" s="125"/>
      <c r="AJ1739" s="125"/>
      <c r="AK1739" s="125"/>
      <c r="AL1739" s="125"/>
      <c r="AM1739" s="125"/>
      <c r="AP1739" s="86"/>
      <c r="AQ1739" s="86"/>
      <c r="AR1739" s="86"/>
      <c r="AS1739" s="86"/>
      <c r="AT1739" s="86"/>
      <c r="AU1739" s="86"/>
      <c r="AV1739" s="86"/>
      <c r="AW1739" s="86"/>
      <c r="AX1739" s="86"/>
      <c r="AY1739" s="86"/>
      <c r="AZ1739" s="86"/>
      <c r="BA1739" s="86"/>
      <c r="BB1739" s="86"/>
      <c r="BC1739" s="86"/>
      <c r="BD1739" s="86"/>
      <c r="BE1739" s="86"/>
      <c r="BF1739" s="86"/>
      <c r="BG1739" s="86"/>
    </row>
    <row r="1740" spans="1:59" s="88" customFormat="1" x14ac:dyDescent="0.2">
      <c r="A1740" s="125"/>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6"/>
      <c r="AC1740" s="126"/>
      <c r="AD1740" s="126"/>
      <c r="AE1740" s="125"/>
      <c r="AF1740" s="125"/>
      <c r="AG1740" s="125"/>
      <c r="AH1740" s="125"/>
      <c r="AI1740" s="125"/>
      <c r="AJ1740" s="125"/>
      <c r="AK1740" s="125"/>
      <c r="AL1740" s="125"/>
      <c r="AM1740" s="125"/>
      <c r="AP1740" s="86"/>
      <c r="AQ1740" s="86"/>
      <c r="AR1740" s="86"/>
      <c r="AS1740" s="86"/>
      <c r="AT1740" s="86"/>
      <c r="AU1740" s="86"/>
      <c r="AV1740" s="86"/>
      <c r="AW1740" s="86"/>
      <c r="AX1740" s="86"/>
      <c r="AY1740" s="86"/>
      <c r="AZ1740" s="86"/>
      <c r="BA1740" s="86"/>
      <c r="BB1740" s="86"/>
      <c r="BC1740" s="86"/>
      <c r="BD1740" s="86"/>
      <c r="BE1740" s="86"/>
      <c r="BF1740" s="86"/>
      <c r="BG1740" s="86"/>
    </row>
    <row r="1741" spans="1:59" s="88" customFormat="1" x14ac:dyDescent="0.2">
      <c r="A1741" s="125"/>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6"/>
      <c r="AC1741" s="126"/>
      <c r="AD1741" s="126"/>
      <c r="AE1741" s="125"/>
      <c r="AF1741" s="125"/>
      <c r="AG1741" s="125"/>
      <c r="AH1741" s="125"/>
      <c r="AI1741" s="125"/>
      <c r="AJ1741" s="125"/>
      <c r="AK1741" s="125"/>
      <c r="AL1741" s="125"/>
      <c r="AM1741" s="125"/>
      <c r="AP1741" s="86"/>
      <c r="AQ1741" s="86"/>
      <c r="AR1741" s="86"/>
      <c r="AS1741" s="86"/>
      <c r="AT1741" s="86"/>
      <c r="AU1741" s="86"/>
      <c r="AV1741" s="86"/>
      <c r="AW1741" s="86"/>
      <c r="AX1741" s="86"/>
      <c r="AY1741" s="86"/>
      <c r="AZ1741" s="86"/>
      <c r="BA1741" s="86"/>
      <c r="BB1741" s="86"/>
      <c r="BC1741" s="86"/>
      <c r="BD1741" s="86"/>
      <c r="BE1741" s="86"/>
      <c r="BF1741" s="86"/>
      <c r="BG1741" s="86"/>
    </row>
    <row r="1742" spans="1:59" s="88" customFormat="1" x14ac:dyDescent="0.2">
      <c r="A1742" s="125"/>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6"/>
      <c r="AC1742" s="126"/>
      <c r="AD1742" s="126"/>
      <c r="AE1742" s="125"/>
      <c r="AF1742" s="125"/>
      <c r="AG1742" s="125"/>
      <c r="AH1742" s="125"/>
      <c r="AI1742" s="125"/>
      <c r="AJ1742" s="125"/>
      <c r="AK1742" s="125"/>
      <c r="AL1742" s="125"/>
      <c r="AM1742" s="125"/>
      <c r="AP1742" s="86"/>
      <c r="AQ1742" s="86"/>
      <c r="AR1742" s="86"/>
      <c r="AS1742" s="86"/>
      <c r="AT1742" s="86"/>
      <c r="AU1742" s="86"/>
      <c r="AV1742" s="86"/>
      <c r="AW1742" s="86"/>
      <c r="AX1742" s="86"/>
      <c r="AY1742" s="86"/>
      <c r="AZ1742" s="86"/>
      <c r="BA1742" s="86"/>
      <c r="BB1742" s="86"/>
      <c r="BC1742" s="86"/>
      <c r="BD1742" s="86"/>
      <c r="BE1742" s="86"/>
      <c r="BF1742" s="86"/>
      <c r="BG1742" s="86"/>
    </row>
    <row r="1743" spans="1:59" s="88" customFormat="1" x14ac:dyDescent="0.2">
      <c r="A1743" s="125"/>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6"/>
      <c r="AC1743" s="126"/>
      <c r="AD1743" s="126"/>
      <c r="AE1743" s="125"/>
      <c r="AF1743" s="125"/>
      <c r="AG1743" s="125"/>
      <c r="AH1743" s="125"/>
      <c r="AI1743" s="125"/>
      <c r="AJ1743" s="125"/>
      <c r="AK1743" s="125"/>
      <c r="AL1743" s="125"/>
      <c r="AM1743" s="125"/>
      <c r="AP1743" s="86"/>
      <c r="AQ1743" s="86"/>
      <c r="AR1743" s="86"/>
      <c r="AS1743" s="86"/>
      <c r="AT1743" s="86"/>
      <c r="AU1743" s="86"/>
      <c r="AV1743" s="86"/>
      <c r="AW1743" s="86"/>
      <c r="AX1743" s="86"/>
      <c r="AY1743" s="86"/>
      <c r="AZ1743" s="86"/>
      <c r="BA1743" s="86"/>
      <c r="BB1743" s="86"/>
      <c r="BC1743" s="86"/>
      <c r="BD1743" s="86"/>
      <c r="BE1743" s="86"/>
      <c r="BF1743" s="86"/>
      <c r="BG1743" s="86"/>
    </row>
    <row r="1744" spans="1:59" s="88" customFormat="1" x14ac:dyDescent="0.2">
      <c r="A1744" s="125"/>
      <c r="B1744" s="125"/>
      <c r="C1744" s="125"/>
      <c r="D1744" s="125"/>
      <c r="E1744" s="125"/>
      <c r="F1744" s="125"/>
      <c r="G1744" s="125"/>
      <c r="H1744" s="125"/>
      <c r="I1744" s="125"/>
      <c r="J1744" s="125"/>
      <c r="K1744" s="125"/>
      <c r="L1744" s="125"/>
      <c r="M1744" s="125"/>
      <c r="N1744" s="125"/>
      <c r="O1744" s="125"/>
      <c r="P1744" s="125"/>
      <c r="Q1744" s="125"/>
      <c r="R1744" s="125"/>
      <c r="S1744" s="125"/>
      <c r="T1744" s="125"/>
      <c r="U1744" s="125"/>
      <c r="V1744" s="125"/>
      <c r="W1744" s="125"/>
      <c r="X1744" s="125"/>
      <c r="Y1744" s="125"/>
      <c r="Z1744" s="125"/>
      <c r="AA1744" s="125"/>
      <c r="AB1744" s="126"/>
      <c r="AC1744" s="126"/>
      <c r="AD1744" s="126"/>
      <c r="AE1744" s="125"/>
      <c r="AF1744" s="125"/>
      <c r="AG1744" s="125"/>
      <c r="AH1744" s="125"/>
      <c r="AI1744" s="125"/>
      <c r="AJ1744" s="125"/>
      <c r="AK1744" s="125"/>
      <c r="AL1744" s="125"/>
      <c r="AM1744" s="125"/>
      <c r="AP1744" s="86"/>
      <c r="AQ1744" s="86"/>
      <c r="AR1744" s="86"/>
      <c r="AS1744" s="86"/>
      <c r="AT1744" s="86"/>
      <c r="AU1744" s="86"/>
      <c r="AV1744" s="86"/>
      <c r="AW1744" s="86"/>
      <c r="AX1744" s="86"/>
      <c r="AY1744" s="86"/>
      <c r="AZ1744" s="86"/>
      <c r="BA1744" s="86"/>
      <c r="BB1744" s="86"/>
      <c r="BC1744" s="86"/>
      <c r="BD1744" s="86"/>
      <c r="BE1744" s="86"/>
      <c r="BF1744" s="86"/>
      <c r="BG1744" s="86"/>
    </row>
    <row r="1745" spans="1:59" s="88" customFormat="1" x14ac:dyDescent="0.2">
      <c r="A1745" s="125"/>
      <c r="B1745" s="125"/>
      <c r="C1745" s="125"/>
      <c r="D1745" s="125"/>
      <c r="E1745" s="125"/>
      <c r="F1745" s="125"/>
      <c r="G1745" s="125"/>
      <c r="H1745" s="125"/>
      <c r="I1745" s="125"/>
      <c r="J1745" s="125"/>
      <c r="K1745" s="125"/>
      <c r="L1745" s="125"/>
      <c r="M1745" s="125"/>
      <c r="N1745" s="125"/>
      <c r="O1745" s="125"/>
      <c r="P1745" s="125"/>
      <c r="Q1745" s="125"/>
      <c r="R1745" s="125"/>
      <c r="S1745" s="125"/>
      <c r="T1745" s="125"/>
      <c r="U1745" s="125"/>
      <c r="V1745" s="125"/>
      <c r="W1745" s="125"/>
      <c r="X1745" s="125"/>
      <c r="Y1745" s="125"/>
      <c r="Z1745" s="125"/>
      <c r="AA1745" s="125"/>
      <c r="AB1745" s="126"/>
      <c r="AC1745" s="126"/>
      <c r="AD1745" s="126"/>
      <c r="AE1745" s="125"/>
      <c r="AF1745" s="125"/>
      <c r="AG1745" s="125"/>
      <c r="AH1745" s="125"/>
      <c r="AI1745" s="125"/>
      <c r="AJ1745" s="125"/>
      <c r="AK1745" s="125"/>
      <c r="AL1745" s="125"/>
      <c r="AM1745" s="125"/>
      <c r="AP1745" s="86"/>
      <c r="AQ1745" s="86"/>
      <c r="AR1745" s="86"/>
      <c r="AS1745" s="86"/>
      <c r="AT1745" s="86"/>
      <c r="AU1745" s="86"/>
      <c r="AV1745" s="86"/>
      <c r="AW1745" s="86"/>
      <c r="AX1745" s="86"/>
      <c r="AY1745" s="86"/>
      <c r="AZ1745" s="86"/>
      <c r="BA1745" s="86"/>
      <c r="BB1745" s="86"/>
      <c r="BC1745" s="86"/>
      <c r="BD1745" s="86"/>
      <c r="BE1745" s="86"/>
      <c r="BF1745" s="86"/>
      <c r="BG1745" s="86"/>
    </row>
    <row r="1746" spans="1:59" s="88" customFormat="1" x14ac:dyDescent="0.2">
      <c r="A1746" s="125"/>
      <c r="B1746" s="125"/>
      <c r="C1746" s="125"/>
      <c r="D1746" s="125"/>
      <c r="E1746" s="125"/>
      <c r="F1746" s="125"/>
      <c r="G1746" s="125"/>
      <c r="H1746" s="125"/>
      <c r="I1746" s="125"/>
      <c r="J1746" s="125"/>
      <c r="K1746" s="125"/>
      <c r="L1746" s="125"/>
      <c r="M1746" s="125"/>
      <c r="N1746" s="125"/>
      <c r="O1746" s="125"/>
      <c r="P1746" s="125"/>
      <c r="Q1746" s="125"/>
      <c r="R1746" s="125"/>
      <c r="S1746" s="125"/>
      <c r="T1746" s="125"/>
      <c r="U1746" s="125"/>
      <c r="V1746" s="125"/>
      <c r="W1746" s="125"/>
      <c r="X1746" s="125"/>
      <c r="Y1746" s="125"/>
      <c r="Z1746" s="125"/>
      <c r="AA1746" s="125"/>
      <c r="AB1746" s="126"/>
      <c r="AC1746" s="126"/>
      <c r="AD1746" s="126"/>
      <c r="AE1746" s="125"/>
      <c r="AF1746" s="125"/>
      <c r="AG1746" s="125"/>
      <c r="AH1746" s="125"/>
      <c r="AI1746" s="125"/>
      <c r="AJ1746" s="125"/>
      <c r="AK1746" s="125"/>
      <c r="AL1746" s="125"/>
      <c r="AM1746" s="125"/>
      <c r="AP1746" s="86"/>
      <c r="AQ1746" s="86"/>
      <c r="AR1746" s="86"/>
      <c r="AS1746" s="86"/>
      <c r="AT1746" s="86"/>
      <c r="AU1746" s="86"/>
      <c r="AV1746" s="86"/>
      <c r="AW1746" s="86"/>
      <c r="AX1746" s="86"/>
      <c r="AY1746" s="86"/>
      <c r="AZ1746" s="86"/>
      <c r="BA1746" s="86"/>
      <c r="BB1746" s="86"/>
      <c r="BC1746" s="86"/>
      <c r="BD1746" s="86"/>
      <c r="BE1746" s="86"/>
      <c r="BF1746" s="86"/>
      <c r="BG1746" s="86"/>
    </row>
    <row r="1747" spans="1:59" s="88" customFormat="1" x14ac:dyDescent="0.2">
      <c r="A1747" s="125"/>
      <c r="B1747" s="125"/>
      <c r="C1747" s="125"/>
      <c r="D1747" s="125"/>
      <c r="E1747" s="125"/>
      <c r="F1747" s="125"/>
      <c r="G1747" s="125"/>
      <c r="H1747" s="125"/>
      <c r="I1747" s="125"/>
      <c r="J1747" s="125"/>
      <c r="K1747" s="125"/>
      <c r="L1747" s="125"/>
      <c r="M1747" s="125"/>
      <c r="N1747" s="125"/>
      <c r="O1747" s="125"/>
      <c r="P1747" s="125"/>
      <c r="Q1747" s="125"/>
      <c r="R1747" s="125"/>
      <c r="S1747" s="125"/>
      <c r="T1747" s="125"/>
      <c r="U1747" s="125"/>
      <c r="V1747" s="125"/>
      <c r="W1747" s="125"/>
      <c r="X1747" s="125"/>
      <c r="Y1747" s="125"/>
      <c r="Z1747" s="125"/>
      <c r="AA1747" s="125"/>
      <c r="AB1747" s="126"/>
      <c r="AC1747" s="126"/>
      <c r="AD1747" s="126"/>
      <c r="AE1747" s="125"/>
      <c r="AF1747" s="125"/>
      <c r="AG1747" s="125"/>
      <c r="AH1747" s="125"/>
      <c r="AI1747" s="125"/>
      <c r="AJ1747" s="125"/>
      <c r="AK1747" s="125"/>
      <c r="AL1747" s="125"/>
      <c r="AM1747" s="125"/>
      <c r="AP1747" s="86"/>
      <c r="AQ1747" s="86"/>
      <c r="AR1747" s="86"/>
      <c r="AS1747" s="86"/>
      <c r="AT1747" s="86"/>
      <c r="AU1747" s="86"/>
      <c r="AV1747" s="86"/>
      <c r="AW1747" s="86"/>
      <c r="AX1747" s="86"/>
      <c r="AY1747" s="86"/>
      <c r="AZ1747" s="86"/>
      <c r="BA1747" s="86"/>
      <c r="BB1747" s="86"/>
      <c r="BC1747" s="86"/>
      <c r="BD1747" s="86"/>
      <c r="BE1747" s="86"/>
      <c r="BF1747" s="86"/>
      <c r="BG1747" s="86"/>
    </row>
    <row r="1748" spans="1:59" s="88" customFormat="1" x14ac:dyDescent="0.2">
      <c r="A1748" s="125"/>
      <c r="B1748" s="125"/>
      <c r="C1748" s="125"/>
      <c r="D1748" s="125"/>
      <c r="E1748" s="125"/>
      <c r="F1748" s="125"/>
      <c r="G1748" s="125"/>
      <c r="H1748" s="125"/>
      <c r="I1748" s="125"/>
      <c r="J1748" s="125"/>
      <c r="K1748" s="125"/>
      <c r="L1748" s="125"/>
      <c r="M1748" s="125"/>
      <c r="N1748" s="125"/>
      <c r="O1748" s="125"/>
      <c r="P1748" s="125"/>
      <c r="Q1748" s="125"/>
      <c r="R1748" s="125"/>
      <c r="S1748" s="125"/>
      <c r="T1748" s="125"/>
      <c r="U1748" s="125"/>
      <c r="V1748" s="125"/>
      <c r="W1748" s="125"/>
      <c r="X1748" s="125"/>
      <c r="Y1748" s="125"/>
      <c r="Z1748" s="125"/>
      <c r="AA1748" s="125"/>
      <c r="AB1748" s="126"/>
      <c r="AC1748" s="126"/>
      <c r="AD1748" s="126"/>
      <c r="AE1748" s="125"/>
      <c r="AF1748" s="125"/>
      <c r="AG1748" s="125"/>
      <c r="AH1748" s="125"/>
      <c r="AI1748" s="125"/>
      <c r="AJ1748" s="125"/>
      <c r="AK1748" s="125"/>
      <c r="AL1748" s="125"/>
      <c r="AM1748" s="125"/>
      <c r="AP1748" s="86"/>
      <c r="AQ1748" s="86"/>
      <c r="AR1748" s="86"/>
      <c r="AS1748" s="86"/>
      <c r="AT1748" s="86"/>
      <c r="AU1748" s="86"/>
      <c r="AV1748" s="86"/>
      <c r="AW1748" s="86"/>
      <c r="AX1748" s="86"/>
      <c r="AY1748" s="86"/>
      <c r="AZ1748" s="86"/>
      <c r="BA1748" s="86"/>
      <c r="BB1748" s="86"/>
      <c r="BC1748" s="86"/>
      <c r="BD1748" s="86"/>
      <c r="BE1748" s="86"/>
      <c r="BF1748" s="86"/>
      <c r="BG1748" s="86"/>
    </row>
    <row r="1749" spans="1:59" s="88" customFormat="1" x14ac:dyDescent="0.2">
      <c r="A1749" s="125"/>
      <c r="B1749" s="125"/>
      <c r="C1749" s="125"/>
      <c r="D1749" s="125"/>
      <c r="E1749" s="125"/>
      <c r="F1749" s="125"/>
      <c r="G1749" s="125"/>
      <c r="H1749" s="125"/>
      <c r="I1749" s="125"/>
      <c r="J1749" s="125"/>
      <c r="K1749" s="125"/>
      <c r="L1749" s="125"/>
      <c r="M1749" s="125"/>
      <c r="N1749" s="125"/>
      <c r="O1749" s="125"/>
      <c r="P1749" s="125"/>
      <c r="Q1749" s="125"/>
      <c r="R1749" s="125"/>
      <c r="S1749" s="125"/>
      <c r="T1749" s="125"/>
      <c r="U1749" s="125"/>
      <c r="V1749" s="125"/>
      <c r="W1749" s="125"/>
      <c r="X1749" s="125"/>
      <c r="Y1749" s="125"/>
      <c r="Z1749" s="125"/>
      <c r="AA1749" s="125"/>
      <c r="AB1749" s="126"/>
      <c r="AC1749" s="126"/>
      <c r="AD1749" s="126"/>
      <c r="AE1749" s="125"/>
      <c r="AF1749" s="125"/>
      <c r="AG1749" s="125"/>
      <c r="AH1749" s="125"/>
      <c r="AI1749" s="125"/>
      <c r="AJ1749" s="125"/>
      <c r="AK1749" s="125"/>
      <c r="AL1749" s="125"/>
      <c r="AM1749" s="125"/>
      <c r="AP1749" s="86"/>
      <c r="AQ1749" s="86"/>
      <c r="AR1749" s="86"/>
      <c r="AS1749" s="86"/>
      <c r="AT1749" s="86"/>
      <c r="AU1749" s="86"/>
      <c r="AV1749" s="86"/>
      <c r="AW1749" s="86"/>
      <c r="AX1749" s="86"/>
      <c r="AY1749" s="86"/>
      <c r="AZ1749" s="86"/>
      <c r="BA1749" s="86"/>
      <c r="BB1749" s="86"/>
      <c r="BC1749" s="86"/>
      <c r="BD1749" s="86"/>
      <c r="BE1749" s="86"/>
      <c r="BF1749" s="86"/>
      <c r="BG1749" s="86"/>
    </row>
    <row r="1750" spans="1:59" s="88" customFormat="1" x14ac:dyDescent="0.2">
      <c r="A1750" s="125"/>
      <c r="B1750" s="125"/>
      <c r="C1750" s="125"/>
      <c r="D1750" s="125"/>
      <c r="E1750" s="125"/>
      <c r="F1750" s="125"/>
      <c r="G1750" s="125"/>
      <c r="H1750" s="125"/>
      <c r="I1750" s="125"/>
      <c r="J1750" s="125"/>
      <c r="K1750" s="125"/>
      <c r="L1750" s="125"/>
      <c r="M1750" s="125"/>
      <c r="N1750" s="125"/>
      <c r="O1750" s="125"/>
      <c r="P1750" s="125"/>
      <c r="Q1750" s="125"/>
      <c r="R1750" s="125"/>
      <c r="S1750" s="125"/>
      <c r="T1750" s="125"/>
      <c r="U1750" s="125"/>
      <c r="V1750" s="125"/>
      <c r="W1750" s="125"/>
      <c r="X1750" s="125"/>
      <c r="Y1750" s="125"/>
      <c r="Z1750" s="125"/>
      <c r="AA1750" s="125"/>
      <c r="AB1750" s="126"/>
      <c r="AC1750" s="126"/>
      <c r="AD1750" s="126"/>
      <c r="AE1750" s="125"/>
      <c r="AF1750" s="125"/>
      <c r="AG1750" s="125"/>
      <c r="AH1750" s="125"/>
      <c r="AI1750" s="125"/>
      <c r="AJ1750" s="125"/>
      <c r="AK1750" s="125"/>
      <c r="AL1750" s="125"/>
      <c r="AM1750" s="125"/>
      <c r="AP1750" s="86"/>
      <c r="AQ1750" s="86"/>
      <c r="AR1750" s="86"/>
      <c r="AS1750" s="86"/>
      <c r="AT1750" s="86"/>
      <c r="AU1750" s="86"/>
      <c r="AV1750" s="86"/>
      <c r="AW1750" s="86"/>
      <c r="AX1750" s="86"/>
      <c r="AY1750" s="86"/>
      <c r="AZ1750" s="86"/>
      <c r="BA1750" s="86"/>
      <c r="BB1750" s="86"/>
      <c r="BC1750" s="86"/>
      <c r="BD1750" s="86"/>
      <c r="BE1750" s="86"/>
      <c r="BF1750" s="86"/>
      <c r="BG1750" s="86"/>
    </row>
    <row r="1751" spans="1:59" s="88" customFormat="1" x14ac:dyDescent="0.2">
      <c r="A1751" s="125"/>
      <c r="B1751" s="125"/>
      <c r="C1751" s="125"/>
      <c r="D1751" s="125"/>
      <c r="E1751" s="125"/>
      <c r="F1751" s="125"/>
      <c r="G1751" s="125"/>
      <c r="H1751" s="125"/>
      <c r="I1751" s="125"/>
      <c r="J1751" s="125"/>
      <c r="K1751" s="125"/>
      <c r="L1751" s="125"/>
      <c r="M1751" s="125"/>
      <c r="N1751" s="125"/>
      <c r="O1751" s="125"/>
      <c r="P1751" s="125"/>
      <c r="Q1751" s="125"/>
      <c r="R1751" s="125"/>
      <c r="S1751" s="125"/>
      <c r="T1751" s="125"/>
      <c r="U1751" s="125"/>
      <c r="V1751" s="125"/>
      <c r="W1751" s="125"/>
      <c r="X1751" s="125"/>
      <c r="Y1751" s="125"/>
      <c r="Z1751" s="125"/>
      <c r="AA1751" s="125"/>
      <c r="AB1751" s="126"/>
      <c r="AC1751" s="126"/>
      <c r="AD1751" s="126"/>
      <c r="AE1751" s="125"/>
      <c r="AF1751" s="125"/>
      <c r="AG1751" s="125"/>
      <c r="AH1751" s="125"/>
      <c r="AI1751" s="125"/>
      <c r="AJ1751" s="125"/>
      <c r="AK1751" s="125"/>
      <c r="AL1751" s="125"/>
      <c r="AM1751" s="125"/>
      <c r="AP1751" s="86"/>
      <c r="AQ1751" s="86"/>
      <c r="AR1751" s="86"/>
      <c r="AS1751" s="86"/>
      <c r="AT1751" s="86"/>
      <c r="AU1751" s="86"/>
      <c r="AV1751" s="86"/>
      <c r="AW1751" s="86"/>
      <c r="AX1751" s="86"/>
      <c r="AY1751" s="86"/>
      <c r="AZ1751" s="86"/>
      <c r="BA1751" s="86"/>
      <c r="BB1751" s="86"/>
      <c r="BC1751" s="86"/>
      <c r="BD1751" s="86"/>
      <c r="BE1751" s="86"/>
      <c r="BF1751" s="86"/>
      <c r="BG1751" s="86"/>
    </row>
    <row r="1752" spans="1:59" s="88" customFormat="1" x14ac:dyDescent="0.2">
      <c r="A1752" s="125"/>
      <c r="B1752" s="125"/>
      <c r="C1752" s="125"/>
      <c r="D1752" s="125"/>
      <c r="E1752" s="125"/>
      <c r="F1752" s="125"/>
      <c r="G1752" s="125"/>
      <c r="H1752" s="125"/>
      <c r="I1752" s="125"/>
      <c r="J1752" s="125"/>
      <c r="K1752" s="125"/>
      <c r="L1752" s="125"/>
      <c r="M1752" s="125"/>
      <c r="N1752" s="125"/>
      <c r="O1752" s="125"/>
      <c r="P1752" s="125"/>
      <c r="Q1752" s="125"/>
      <c r="R1752" s="125"/>
      <c r="S1752" s="125"/>
      <c r="T1752" s="125"/>
      <c r="U1752" s="125"/>
      <c r="V1752" s="125"/>
      <c r="W1752" s="125"/>
      <c r="X1752" s="125"/>
      <c r="Y1752" s="125"/>
      <c r="Z1752" s="125"/>
      <c r="AA1752" s="125"/>
      <c r="AB1752" s="126"/>
      <c r="AC1752" s="126"/>
      <c r="AD1752" s="126"/>
      <c r="AE1752" s="125"/>
      <c r="AF1752" s="125"/>
      <c r="AG1752" s="125"/>
      <c r="AH1752" s="125"/>
      <c r="AI1752" s="125"/>
      <c r="AJ1752" s="125"/>
      <c r="AK1752" s="125"/>
      <c r="AL1752" s="125"/>
      <c r="AM1752" s="125"/>
      <c r="AP1752" s="86"/>
      <c r="AQ1752" s="86"/>
      <c r="AR1752" s="86"/>
      <c r="AS1752" s="86"/>
      <c r="AT1752" s="86"/>
      <c r="AU1752" s="86"/>
      <c r="AV1752" s="86"/>
      <c r="AW1752" s="86"/>
      <c r="AX1752" s="86"/>
      <c r="AY1752" s="86"/>
      <c r="AZ1752" s="86"/>
      <c r="BA1752" s="86"/>
      <c r="BB1752" s="86"/>
      <c r="BC1752" s="86"/>
      <c r="BD1752" s="86"/>
      <c r="BE1752" s="86"/>
      <c r="BF1752" s="86"/>
      <c r="BG1752" s="86"/>
    </row>
    <row r="1753" spans="1:59" s="88" customFormat="1" x14ac:dyDescent="0.2">
      <c r="A1753" s="125"/>
      <c r="B1753" s="125"/>
      <c r="C1753" s="125"/>
      <c r="D1753" s="125"/>
      <c r="E1753" s="125"/>
      <c r="F1753" s="125"/>
      <c r="G1753" s="125"/>
      <c r="H1753" s="125"/>
      <c r="I1753" s="125"/>
      <c r="J1753" s="125"/>
      <c r="K1753" s="125"/>
      <c r="L1753" s="125"/>
      <c r="M1753" s="125"/>
      <c r="N1753" s="125"/>
      <c r="O1753" s="125"/>
      <c r="P1753" s="125"/>
      <c r="Q1753" s="125"/>
      <c r="R1753" s="125"/>
      <c r="S1753" s="125"/>
      <c r="T1753" s="125"/>
      <c r="U1753" s="125"/>
      <c r="V1753" s="125"/>
      <c r="W1753" s="125"/>
      <c r="X1753" s="125"/>
      <c r="Y1753" s="125"/>
      <c r="Z1753" s="125"/>
      <c r="AA1753" s="125"/>
      <c r="AB1753" s="126"/>
      <c r="AC1753" s="126"/>
      <c r="AD1753" s="126"/>
      <c r="AE1753" s="125"/>
      <c r="AF1753" s="125"/>
      <c r="AG1753" s="125"/>
      <c r="AH1753" s="125"/>
      <c r="AI1753" s="125"/>
      <c r="AJ1753" s="125"/>
      <c r="AK1753" s="125"/>
      <c r="AL1753" s="125"/>
      <c r="AM1753" s="125"/>
      <c r="AP1753" s="86"/>
      <c r="AQ1753" s="86"/>
      <c r="AR1753" s="86"/>
      <c r="AS1753" s="86"/>
      <c r="AT1753" s="86"/>
      <c r="AU1753" s="86"/>
      <c r="AV1753" s="86"/>
      <c r="AW1753" s="86"/>
      <c r="AX1753" s="86"/>
      <c r="AY1753" s="86"/>
      <c r="AZ1753" s="86"/>
      <c r="BA1753" s="86"/>
      <c r="BB1753" s="86"/>
      <c r="BC1753" s="86"/>
      <c r="BD1753" s="86"/>
      <c r="BE1753" s="86"/>
      <c r="BF1753" s="86"/>
      <c r="BG1753" s="86"/>
    </row>
    <row r="1754" spans="1:59" s="88" customFormat="1" x14ac:dyDescent="0.2">
      <c r="A1754" s="125"/>
      <c r="B1754" s="125"/>
      <c r="C1754" s="125"/>
      <c r="D1754" s="125"/>
      <c r="E1754" s="125"/>
      <c r="F1754" s="125"/>
      <c r="G1754" s="125"/>
      <c r="H1754" s="125"/>
      <c r="I1754" s="125"/>
      <c r="J1754" s="125"/>
      <c r="K1754" s="125"/>
      <c r="L1754" s="125"/>
      <c r="M1754" s="125"/>
      <c r="N1754" s="125"/>
      <c r="O1754" s="125"/>
      <c r="P1754" s="125"/>
      <c r="Q1754" s="125"/>
      <c r="R1754" s="125"/>
      <c r="S1754" s="125"/>
      <c r="T1754" s="125"/>
      <c r="U1754" s="125"/>
      <c r="V1754" s="125"/>
      <c r="W1754" s="125"/>
      <c r="X1754" s="125"/>
      <c r="Y1754" s="125"/>
      <c r="Z1754" s="125"/>
      <c r="AA1754" s="125"/>
      <c r="AB1754" s="126"/>
      <c r="AC1754" s="126"/>
      <c r="AD1754" s="126"/>
      <c r="AE1754" s="125"/>
      <c r="AF1754" s="125"/>
      <c r="AG1754" s="125"/>
      <c r="AH1754" s="125"/>
      <c r="AI1754" s="125"/>
      <c r="AJ1754" s="125"/>
      <c r="AK1754" s="125"/>
      <c r="AL1754" s="125"/>
      <c r="AM1754" s="125"/>
      <c r="AP1754" s="86"/>
      <c r="AQ1754" s="86"/>
      <c r="AR1754" s="86"/>
      <c r="AS1754" s="86"/>
      <c r="AT1754" s="86"/>
      <c r="AU1754" s="86"/>
      <c r="AV1754" s="86"/>
      <c r="AW1754" s="86"/>
      <c r="AX1754" s="86"/>
      <c r="AY1754" s="86"/>
      <c r="AZ1754" s="86"/>
      <c r="BA1754" s="86"/>
      <c r="BB1754" s="86"/>
      <c r="BC1754" s="86"/>
      <c r="BD1754" s="86"/>
      <c r="BE1754" s="86"/>
      <c r="BF1754" s="86"/>
      <c r="BG1754" s="86"/>
    </row>
    <row r="1755" spans="1:59" s="88" customFormat="1" x14ac:dyDescent="0.2">
      <c r="A1755" s="125"/>
      <c r="B1755" s="125"/>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6"/>
      <c r="AC1755" s="126"/>
      <c r="AD1755" s="126"/>
      <c r="AE1755" s="125"/>
      <c r="AF1755" s="125"/>
      <c r="AG1755" s="125"/>
      <c r="AH1755" s="125"/>
      <c r="AI1755" s="125"/>
      <c r="AJ1755" s="125"/>
      <c r="AK1755" s="125"/>
      <c r="AL1755" s="125"/>
      <c r="AM1755" s="125"/>
      <c r="AP1755" s="86"/>
      <c r="AQ1755" s="86"/>
      <c r="AR1755" s="86"/>
      <c r="AS1755" s="86"/>
      <c r="AT1755" s="86"/>
      <c r="AU1755" s="86"/>
      <c r="AV1755" s="86"/>
      <c r="AW1755" s="86"/>
      <c r="AX1755" s="86"/>
      <c r="AY1755" s="86"/>
      <c r="AZ1755" s="86"/>
      <c r="BA1755" s="86"/>
      <c r="BB1755" s="86"/>
      <c r="BC1755" s="86"/>
      <c r="BD1755" s="86"/>
      <c r="BE1755" s="86"/>
      <c r="BF1755" s="86"/>
      <c r="BG1755" s="86"/>
    </row>
    <row r="1756" spans="1:59" s="88" customFormat="1" x14ac:dyDescent="0.2">
      <c r="A1756" s="125"/>
      <c r="B1756" s="125"/>
      <c r="C1756" s="125"/>
      <c r="D1756" s="125"/>
      <c r="E1756" s="125"/>
      <c r="F1756" s="125"/>
      <c r="G1756" s="125"/>
      <c r="H1756" s="125"/>
      <c r="I1756" s="125"/>
      <c r="J1756" s="125"/>
      <c r="K1756" s="125"/>
      <c r="L1756" s="125"/>
      <c r="M1756" s="125"/>
      <c r="N1756" s="125"/>
      <c r="O1756" s="125"/>
      <c r="P1756" s="125"/>
      <c r="Q1756" s="125"/>
      <c r="R1756" s="125"/>
      <c r="S1756" s="125"/>
      <c r="T1756" s="125"/>
      <c r="U1756" s="125"/>
      <c r="V1756" s="125"/>
      <c r="W1756" s="125"/>
      <c r="X1756" s="125"/>
      <c r="Y1756" s="125"/>
      <c r="Z1756" s="125"/>
      <c r="AA1756" s="125"/>
      <c r="AB1756" s="126"/>
      <c r="AC1756" s="126"/>
      <c r="AD1756" s="126"/>
      <c r="AE1756" s="125"/>
      <c r="AF1756" s="125"/>
      <c r="AG1756" s="125"/>
      <c r="AH1756" s="125"/>
      <c r="AI1756" s="125"/>
      <c r="AJ1756" s="125"/>
      <c r="AK1756" s="125"/>
      <c r="AL1756" s="125"/>
      <c r="AM1756" s="125"/>
      <c r="AP1756" s="86"/>
      <c r="AQ1756" s="86"/>
      <c r="AR1756" s="86"/>
      <c r="AS1756" s="86"/>
      <c r="AT1756" s="86"/>
      <c r="AU1756" s="86"/>
      <c r="AV1756" s="86"/>
      <c r="AW1756" s="86"/>
      <c r="AX1756" s="86"/>
      <c r="AY1756" s="86"/>
      <c r="AZ1756" s="86"/>
      <c r="BA1756" s="86"/>
      <c r="BB1756" s="86"/>
      <c r="BC1756" s="86"/>
      <c r="BD1756" s="86"/>
      <c r="BE1756" s="86"/>
      <c r="BF1756" s="86"/>
      <c r="BG1756" s="86"/>
    </row>
    <row r="1757" spans="1:59" s="88" customFormat="1" x14ac:dyDescent="0.2">
      <c r="A1757" s="125"/>
      <c r="B1757" s="125"/>
      <c r="C1757" s="125"/>
      <c r="D1757" s="125"/>
      <c r="E1757" s="125"/>
      <c r="F1757" s="125"/>
      <c r="G1757" s="125"/>
      <c r="H1757" s="125"/>
      <c r="I1757" s="125"/>
      <c r="J1757" s="125"/>
      <c r="K1757" s="125"/>
      <c r="L1757" s="125"/>
      <c r="M1757" s="125"/>
      <c r="N1757" s="125"/>
      <c r="O1757" s="125"/>
      <c r="P1757" s="125"/>
      <c r="Q1757" s="125"/>
      <c r="R1757" s="125"/>
      <c r="S1757" s="125"/>
      <c r="T1757" s="125"/>
      <c r="U1757" s="125"/>
      <c r="V1757" s="125"/>
      <c r="W1757" s="125"/>
      <c r="X1757" s="125"/>
      <c r="Y1757" s="125"/>
      <c r="Z1757" s="125"/>
      <c r="AA1757" s="125"/>
      <c r="AB1757" s="126"/>
      <c r="AC1757" s="126"/>
      <c r="AD1757" s="126"/>
      <c r="AE1757" s="125"/>
      <c r="AF1757" s="125"/>
      <c r="AG1757" s="125"/>
      <c r="AH1757" s="125"/>
      <c r="AI1757" s="125"/>
      <c r="AJ1757" s="125"/>
      <c r="AK1757" s="125"/>
      <c r="AL1757" s="125"/>
      <c r="AM1757" s="125"/>
      <c r="AP1757" s="86"/>
      <c r="AQ1757" s="86"/>
      <c r="AR1757" s="86"/>
      <c r="AS1757" s="86"/>
      <c r="AT1757" s="86"/>
      <c r="AU1757" s="86"/>
      <c r="AV1757" s="86"/>
      <c r="AW1757" s="86"/>
      <c r="AX1757" s="86"/>
      <c r="AY1757" s="86"/>
      <c r="AZ1757" s="86"/>
      <c r="BA1757" s="86"/>
      <c r="BB1757" s="86"/>
      <c r="BC1757" s="86"/>
      <c r="BD1757" s="86"/>
      <c r="BE1757" s="86"/>
      <c r="BF1757" s="86"/>
      <c r="BG1757" s="86"/>
    </row>
    <row r="1758" spans="1:59" s="88" customFormat="1" x14ac:dyDescent="0.2">
      <c r="A1758" s="125"/>
      <c r="B1758" s="125"/>
      <c r="C1758" s="125"/>
      <c r="D1758" s="125"/>
      <c r="E1758" s="125"/>
      <c r="F1758" s="125"/>
      <c r="G1758" s="125"/>
      <c r="H1758" s="125"/>
      <c r="I1758" s="125"/>
      <c r="J1758" s="125"/>
      <c r="K1758" s="125"/>
      <c r="L1758" s="125"/>
      <c r="M1758" s="125"/>
      <c r="N1758" s="125"/>
      <c r="O1758" s="125"/>
      <c r="P1758" s="125"/>
      <c r="Q1758" s="125"/>
      <c r="R1758" s="125"/>
      <c r="S1758" s="125"/>
      <c r="T1758" s="125"/>
      <c r="U1758" s="125"/>
      <c r="V1758" s="125"/>
      <c r="W1758" s="125"/>
      <c r="X1758" s="125"/>
      <c r="Y1758" s="125"/>
      <c r="Z1758" s="125"/>
      <c r="AA1758" s="125"/>
      <c r="AB1758" s="126"/>
      <c r="AC1758" s="126"/>
      <c r="AD1758" s="126"/>
      <c r="AE1758" s="125"/>
      <c r="AF1758" s="125"/>
      <c r="AG1758" s="125"/>
      <c r="AH1758" s="125"/>
      <c r="AI1758" s="125"/>
      <c r="AJ1758" s="125"/>
      <c r="AK1758" s="125"/>
      <c r="AL1758" s="125"/>
      <c r="AM1758" s="125"/>
      <c r="AP1758" s="86"/>
      <c r="AQ1758" s="86"/>
      <c r="AR1758" s="86"/>
      <c r="AS1758" s="86"/>
      <c r="AT1758" s="86"/>
      <c r="AU1758" s="86"/>
      <c r="AV1758" s="86"/>
      <c r="AW1758" s="86"/>
      <c r="AX1758" s="86"/>
      <c r="AY1758" s="86"/>
      <c r="AZ1758" s="86"/>
      <c r="BA1758" s="86"/>
      <c r="BB1758" s="86"/>
      <c r="BC1758" s="86"/>
      <c r="BD1758" s="86"/>
      <c r="BE1758" s="86"/>
      <c r="BF1758" s="86"/>
      <c r="BG1758" s="86"/>
    </row>
    <row r="1759" spans="1:59" s="88" customFormat="1" x14ac:dyDescent="0.2">
      <c r="A1759" s="125"/>
      <c r="B1759" s="125"/>
      <c r="C1759" s="125"/>
      <c r="D1759" s="125"/>
      <c r="E1759" s="125"/>
      <c r="F1759" s="125"/>
      <c r="G1759" s="125"/>
      <c r="H1759" s="125"/>
      <c r="I1759" s="125"/>
      <c r="J1759" s="125"/>
      <c r="K1759" s="125"/>
      <c r="L1759" s="125"/>
      <c r="M1759" s="125"/>
      <c r="N1759" s="125"/>
      <c r="O1759" s="125"/>
      <c r="P1759" s="125"/>
      <c r="Q1759" s="125"/>
      <c r="R1759" s="125"/>
      <c r="S1759" s="125"/>
      <c r="T1759" s="125"/>
      <c r="U1759" s="125"/>
      <c r="V1759" s="125"/>
      <c r="W1759" s="125"/>
      <c r="X1759" s="125"/>
      <c r="Y1759" s="125"/>
      <c r="Z1759" s="125"/>
      <c r="AA1759" s="125"/>
      <c r="AB1759" s="126"/>
      <c r="AC1759" s="126"/>
      <c r="AD1759" s="126"/>
      <c r="AE1759" s="125"/>
      <c r="AF1759" s="125"/>
      <c r="AG1759" s="125"/>
      <c r="AH1759" s="125"/>
      <c r="AI1759" s="125"/>
      <c r="AJ1759" s="125"/>
      <c r="AK1759" s="125"/>
      <c r="AL1759" s="125"/>
      <c r="AM1759" s="125"/>
      <c r="AP1759" s="86"/>
      <c r="AQ1759" s="86"/>
      <c r="AR1759" s="86"/>
      <c r="AS1759" s="86"/>
      <c r="AT1759" s="86"/>
      <c r="AU1759" s="86"/>
      <c r="AV1759" s="86"/>
      <c r="AW1759" s="86"/>
      <c r="AX1759" s="86"/>
      <c r="AY1759" s="86"/>
      <c r="AZ1759" s="86"/>
      <c r="BA1759" s="86"/>
      <c r="BB1759" s="86"/>
      <c r="BC1759" s="86"/>
      <c r="BD1759" s="86"/>
      <c r="BE1759" s="86"/>
      <c r="BF1759" s="86"/>
      <c r="BG1759" s="86"/>
    </row>
    <row r="1760" spans="1:59" s="88" customFormat="1" x14ac:dyDescent="0.2">
      <c r="A1760" s="125"/>
      <c r="B1760" s="125"/>
      <c r="C1760" s="125"/>
      <c r="D1760" s="125"/>
      <c r="E1760" s="125"/>
      <c r="F1760" s="125"/>
      <c r="G1760" s="125"/>
      <c r="H1760" s="125"/>
      <c r="I1760" s="125"/>
      <c r="J1760" s="125"/>
      <c r="K1760" s="125"/>
      <c r="L1760" s="125"/>
      <c r="M1760" s="125"/>
      <c r="N1760" s="125"/>
      <c r="O1760" s="125"/>
      <c r="P1760" s="125"/>
      <c r="Q1760" s="125"/>
      <c r="R1760" s="125"/>
      <c r="S1760" s="125"/>
      <c r="T1760" s="125"/>
      <c r="U1760" s="125"/>
      <c r="V1760" s="125"/>
      <c r="W1760" s="125"/>
      <c r="X1760" s="125"/>
      <c r="Y1760" s="125"/>
      <c r="Z1760" s="125"/>
      <c r="AA1760" s="125"/>
      <c r="AB1760" s="126"/>
      <c r="AC1760" s="126"/>
      <c r="AD1760" s="126"/>
      <c r="AE1760" s="125"/>
      <c r="AF1760" s="125"/>
      <c r="AG1760" s="125"/>
      <c r="AH1760" s="125"/>
      <c r="AI1760" s="125"/>
      <c r="AJ1760" s="125"/>
      <c r="AK1760" s="125"/>
      <c r="AL1760" s="125"/>
      <c r="AM1760" s="125"/>
      <c r="AP1760" s="86"/>
      <c r="AQ1760" s="86"/>
      <c r="AR1760" s="86"/>
      <c r="AS1760" s="86"/>
      <c r="AT1760" s="86"/>
      <c r="AU1760" s="86"/>
      <c r="AV1760" s="86"/>
      <c r="AW1760" s="86"/>
      <c r="AX1760" s="86"/>
      <c r="AY1760" s="86"/>
      <c r="AZ1760" s="86"/>
      <c r="BA1760" s="86"/>
      <c r="BB1760" s="86"/>
      <c r="BC1760" s="86"/>
      <c r="BD1760" s="86"/>
      <c r="BE1760" s="86"/>
      <c r="BF1760" s="86"/>
      <c r="BG1760" s="86"/>
    </row>
    <row r="1761" spans="1:59" s="88" customFormat="1" x14ac:dyDescent="0.2">
      <c r="A1761" s="125"/>
      <c r="B1761" s="125"/>
      <c r="C1761" s="125"/>
      <c r="D1761" s="125"/>
      <c r="E1761" s="125"/>
      <c r="F1761" s="125"/>
      <c r="G1761" s="125"/>
      <c r="H1761" s="125"/>
      <c r="I1761" s="125"/>
      <c r="J1761" s="125"/>
      <c r="K1761" s="125"/>
      <c r="L1761" s="125"/>
      <c r="M1761" s="125"/>
      <c r="N1761" s="125"/>
      <c r="O1761" s="125"/>
      <c r="P1761" s="125"/>
      <c r="Q1761" s="125"/>
      <c r="R1761" s="125"/>
      <c r="S1761" s="125"/>
      <c r="T1761" s="125"/>
      <c r="U1761" s="125"/>
      <c r="V1761" s="125"/>
      <c r="W1761" s="125"/>
      <c r="X1761" s="125"/>
      <c r="Y1761" s="125"/>
      <c r="Z1761" s="125"/>
      <c r="AA1761" s="125"/>
      <c r="AB1761" s="126"/>
      <c r="AC1761" s="126"/>
      <c r="AD1761" s="126"/>
      <c r="AE1761" s="125"/>
      <c r="AF1761" s="125"/>
      <c r="AG1761" s="125"/>
      <c r="AH1761" s="125"/>
      <c r="AI1761" s="125"/>
      <c r="AJ1761" s="125"/>
      <c r="AK1761" s="125"/>
      <c r="AL1761" s="125"/>
      <c r="AM1761" s="125"/>
      <c r="AP1761" s="86"/>
      <c r="AQ1761" s="86"/>
      <c r="AR1761" s="86"/>
      <c r="AS1761" s="86"/>
      <c r="AT1761" s="86"/>
      <c r="AU1761" s="86"/>
      <c r="AV1761" s="86"/>
      <c r="AW1761" s="86"/>
      <c r="AX1761" s="86"/>
      <c r="AY1761" s="86"/>
      <c r="AZ1761" s="86"/>
      <c r="BA1761" s="86"/>
      <c r="BB1761" s="86"/>
      <c r="BC1761" s="86"/>
      <c r="BD1761" s="86"/>
      <c r="BE1761" s="86"/>
      <c r="BF1761" s="86"/>
      <c r="BG1761" s="86"/>
    </row>
    <row r="1762" spans="1:59" s="88" customFormat="1" x14ac:dyDescent="0.2">
      <c r="A1762" s="125"/>
      <c r="B1762" s="125"/>
      <c r="C1762" s="125"/>
      <c r="D1762" s="125"/>
      <c r="E1762" s="125"/>
      <c r="F1762" s="125"/>
      <c r="G1762" s="125"/>
      <c r="H1762" s="125"/>
      <c r="I1762" s="125"/>
      <c r="J1762" s="125"/>
      <c r="K1762" s="125"/>
      <c r="L1762" s="125"/>
      <c r="M1762" s="125"/>
      <c r="N1762" s="125"/>
      <c r="O1762" s="125"/>
      <c r="P1762" s="125"/>
      <c r="Q1762" s="125"/>
      <c r="R1762" s="125"/>
      <c r="S1762" s="125"/>
      <c r="T1762" s="125"/>
      <c r="U1762" s="125"/>
      <c r="V1762" s="125"/>
      <c r="W1762" s="125"/>
      <c r="X1762" s="125"/>
      <c r="Y1762" s="125"/>
      <c r="Z1762" s="125"/>
      <c r="AA1762" s="125"/>
      <c r="AB1762" s="126"/>
      <c r="AC1762" s="126"/>
      <c r="AD1762" s="126"/>
      <c r="AE1762" s="125"/>
      <c r="AF1762" s="125"/>
      <c r="AG1762" s="125"/>
      <c r="AH1762" s="125"/>
      <c r="AI1762" s="125"/>
      <c r="AJ1762" s="125"/>
      <c r="AK1762" s="125"/>
      <c r="AL1762" s="125"/>
      <c r="AM1762" s="125"/>
      <c r="AP1762" s="86"/>
      <c r="AQ1762" s="86"/>
      <c r="AR1762" s="86"/>
      <c r="AS1762" s="86"/>
      <c r="AT1762" s="86"/>
      <c r="AU1762" s="86"/>
      <c r="AV1762" s="86"/>
      <c r="AW1762" s="86"/>
      <c r="AX1762" s="86"/>
      <c r="AY1762" s="86"/>
      <c r="AZ1762" s="86"/>
      <c r="BA1762" s="86"/>
      <c r="BB1762" s="86"/>
      <c r="BC1762" s="86"/>
      <c r="BD1762" s="86"/>
      <c r="BE1762" s="86"/>
      <c r="BF1762" s="86"/>
      <c r="BG1762" s="86"/>
    </row>
    <row r="1763" spans="1:59" s="88" customFormat="1" x14ac:dyDescent="0.2">
      <c r="A1763" s="125"/>
      <c r="B1763" s="125"/>
      <c r="C1763" s="125"/>
      <c r="D1763" s="125"/>
      <c r="E1763" s="125"/>
      <c r="F1763" s="125"/>
      <c r="G1763" s="125"/>
      <c r="H1763" s="125"/>
      <c r="I1763" s="125"/>
      <c r="J1763" s="125"/>
      <c r="K1763" s="125"/>
      <c r="L1763" s="125"/>
      <c r="M1763" s="125"/>
      <c r="N1763" s="125"/>
      <c r="O1763" s="125"/>
      <c r="P1763" s="125"/>
      <c r="Q1763" s="125"/>
      <c r="R1763" s="125"/>
      <c r="S1763" s="125"/>
      <c r="T1763" s="125"/>
      <c r="U1763" s="125"/>
      <c r="V1763" s="125"/>
      <c r="W1763" s="125"/>
      <c r="X1763" s="125"/>
      <c r="Y1763" s="125"/>
      <c r="Z1763" s="125"/>
      <c r="AA1763" s="125"/>
      <c r="AB1763" s="126"/>
      <c r="AC1763" s="126"/>
      <c r="AD1763" s="126"/>
      <c r="AE1763" s="125"/>
      <c r="AF1763" s="125"/>
      <c r="AG1763" s="125"/>
      <c r="AH1763" s="125"/>
      <c r="AI1763" s="125"/>
      <c r="AJ1763" s="125"/>
      <c r="AK1763" s="125"/>
      <c r="AL1763" s="125"/>
      <c r="AM1763" s="125"/>
      <c r="AP1763" s="86"/>
      <c r="AQ1763" s="86"/>
      <c r="AR1763" s="86"/>
      <c r="AS1763" s="86"/>
      <c r="AT1763" s="86"/>
      <c r="AU1763" s="86"/>
      <c r="AV1763" s="86"/>
      <c r="AW1763" s="86"/>
      <c r="AX1763" s="86"/>
      <c r="AY1763" s="86"/>
      <c r="AZ1763" s="86"/>
      <c r="BA1763" s="86"/>
      <c r="BB1763" s="86"/>
      <c r="BC1763" s="86"/>
      <c r="BD1763" s="86"/>
      <c r="BE1763" s="86"/>
      <c r="BF1763" s="86"/>
      <c r="BG1763" s="86"/>
    </row>
    <row r="1764" spans="1:59" s="88" customFormat="1" x14ac:dyDescent="0.2">
      <c r="A1764" s="125"/>
      <c r="B1764" s="125"/>
      <c r="C1764" s="125"/>
      <c r="D1764" s="125"/>
      <c r="E1764" s="125"/>
      <c r="F1764" s="125"/>
      <c r="G1764" s="125"/>
      <c r="H1764" s="125"/>
      <c r="I1764" s="125"/>
      <c r="J1764" s="125"/>
      <c r="K1764" s="125"/>
      <c r="L1764" s="125"/>
      <c r="M1764" s="125"/>
      <c r="N1764" s="125"/>
      <c r="O1764" s="125"/>
      <c r="P1764" s="125"/>
      <c r="Q1764" s="125"/>
      <c r="R1764" s="125"/>
      <c r="S1764" s="125"/>
      <c r="T1764" s="125"/>
      <c r="U1764" s="125"/>
      <c r="V1764" s="125"/>
      <c r="W1764" s="125"/>
      <c r="X1764" s="125"/>
      <c r="Y1764" s="125"/>
      <c r="Z1764" s="125"/>
      <c r="AA1764" s="125"/>
      <c r="AB1764" s="126"/>
      <c r="AC1764" s="126"/>
      <c r="AD1764" s="126"/>
      <c r="AE1764" s="125"/>
      <c r="AF1764" s="125"/>
      <c r="AG1764" s="125"/>
      <c r="AH1764" s="125"/>
      <c r="AI1764" s="125"/>
      <c r="AJ1764" s="125"/>
      <c r="AK1764" s="125"/>
      <c r="AL1764" s="125"/>
      <c r="AM1764" s="125"/>
      <c r="AP1764" s="86"/>
      <c r="AQ1764" s="86"/>
      <c r="AR1764" s="86"/>
      <c r="AS1764" s="86"/>
      <c r="AT1764" s="86"/>
      <c r="AU1764" s="86"/>
      <c r="AV1764" s="86"/>
      <c r="AW1764" s="86"/>
      <c r="AX1764" s="86"/>
      <c r="AY1764" s="86"/>
      <c r="AZ1764" s="86"/>
      <c r="BA1764" s="86"/>
      <c r="BB1764" s="86"/>
      <c r="BC1764" s="86"/>
      <c r="BD1764" s="86"/>
      <c r="BE1764" s="86"/>
      <c r="BF1764" s="86"/>
      <c r="BG1764" s="86"/>
    </row>
    <row r="1765" spans="1:59" s="88" customFormat="1" x14ac:dyDescent="0.2">
      <c r="A1765" s="125"/>
      <c r="B1765" s="125"/>
      <c r="C1765" s="125"/>
      <c r="D1765" s="125"/>
      <c r="E1765" s="125"/>
      <c r="F1765" s="125"/>
      <c r="G1765" s="125"/>
      <c r="H1765" s="125"/>
      <c r="I1765" s="125"/>
      <c r="J1765" s="125"/>
      <c r="K1765" s="125"/>
      <c r="L1765" s="125"/>
      <c r="M1765" s="125"/>
      <c r="N1765" s="125"/>
      <c r="O1765" s="125"/>
      <c r="P1765" s="125"/>
      <c r="Q1765" s="125"/>
      <c r="R1765" s="125"/>
      <c r="S1765" s="125"/>
      <c r="T1765" s="125"/>
      <c r="U1765" s="125"/>
      <c r="V1765" s="125"/>
      <c r="W1765" s="125"/>
      <c r="X1765" s="125"/>
      <c r="Y1765" s="125"/>
      <c r="Z1765" s="125"/>
      <c r="AA1765" s="125"/>
      <c r="AB1765" s="126"/>
      <c r="AC1765" s="126"/>
      <c r="AD1765" s="126"/>
      <c r="AE1765" s="125"/>
      <c r="AF1765" s="125"/>
      <c r="AG1765" s="125"/>
      <c r="AH1765" s="125"/>
      <c r="AI1765" s="125"/>
      <c r="AJ1765" s="125"/>
      <c r="AK1765" s="125"/>
      <c r="AL1765" s="125"/>
      <c r="AM1765" s="125"/>
      <c r="AP1765" s="86"/>
      <c r="AQ1765" s="86"/>
      <c r="AR1765" s="86"/>
      <c r="AS1765" s="86"/>
      <c r="AT1765" s="86"/>
      <c r="AU1765" s="86"/>
      <c r="AV1765" s="86"/>
      <c r="AW1765" s="86"/>
      <c r="AX1765" s="86"/>
      <c r="AY1765" s="86"/>
      <c r="AZ1765" s="86"/>
      <c r="BA1765" s="86"/>
      <c r="BB1765" s="86"/>
      <c r="BC1765" s="86"/>
      <c r="BD1765" s="86"/>
      <c r="BE1765" s="86"/>
      <c r="BF1765" s="86"/>
      <c r="BG1765" s="86"/>
    </row>
    <row r="1766" spans="1:59" s="88" customFormat="1" x14ac:dyDescent="0.2">
      <c r="A1766" s="125"/>
      <c r="B1766" s="125"/>
      <c r="C1766" s="125"/>
      <c r="D1766" s="125"/>
      <c r="E1766" s="125"/>
      <c r="F1766" s="125"/>
      <c r="G1766" s="125"/>
      <c r="H1766" s="125"/>
      <c r="I1766" s="125"/>
      <c r="J1766" s="125"/>
      <c r="K1766" s="125"/>
      <c r="L1766" s="125"/>
      <c r="M1766" s="125"/>
      <c r="N1766" s="125"/>
      <c r="O1766" s="125"/>
      <c r="P1766" s="125"/>
      <c r="Q1766" s="125"/>
      <c r="R1766" s="125"/>
      <c r="S1766" s="125"/>
      <c r="T1766" s="125"/>
      <c r="U1766" s="125"/>
      <c r="V1766" s="125"/>
      <c r="W1766" s="125"/>
      <c r="X1766" s="125"/>
      <c r="Y1766" s="125"/>
      <c r="Z1766" s="125"/>
      <c r="AA1766" s="125"/>
      <c r="AB1766" s="126"/>
      <c r="AC1766" s="126"/>
      <c r="AD1766" s="126"/>
      <c r="AE1766" s="125"/>
      <c r="AF1766" s="125"/>
      <c r="AG1766" s="125"/>
      <c r="AH1766" s="125"/>
      <c r="AI1766" s="125"/>
      <c r="AJ1766" s="125"/>
      <c r="AK1766" s="125"/>
      <c r="AL1766" s="125"/>
      <c r="AM1766" s="125"/>
      <c r="AP1766" s="86"/>
      <c r="AQ1766" s="86"/>
      <c r="AR1766" s="86"/>
      <c r="AS1766" s="86"/>
      <c r="AT1766" s="86"/>
      <c r="AU1766" s="86"/>
      <c r="AV1766" s="86"/>
      <c r="AW1766" s="86"/>
      <c r="AX1766" s="86"/>
      <c r="AY1766" s="86"/>
      <c r="AZ1766" s="86"/>
      <c r="BA1766" s="86"/>
      <c r="BB1766" s="86"/>
      <c r="BC1766" s="86"/>
      <c r="BD1766" s="86"/>
      <c r="BE1766" s="86"/>
      <c r="BF1766" s="86"/>
      <c r="BG1766" s="86"/>
    </row>
    <row r="1767" spans="1:59" s="88" customFormat="1" x14ac:dyDescent="0.2">
      <c r="A1767" s="125"/>
      <c r="B1767" s="125"/>
      <c r="C1767" s="125"/>
      <c r="D1767" s="125"/>
      <c r="E1767" s="125"/>
      <c r="F1767" s="125"/>
      <c r="G1767" s="125"/>
      <c r="H1767" s="125"/>
      <c r="I1767" s="125"/>
      <c r="J1767" s="125"/>
      <c r="K1767" s="125"/>
      <c r="L1767" s="125"/>
      <c r="M1767" s="125"/>
      <c r="N1767" s="125"/>
      <c r="O1767" s="125"/>
      <c r="P1767" s="125"/>
      <c r="Q1767" s="125"/>
      <c r="R1767" s="125"/>
      <c r="S1767" s="125"/>
      <c r="T1767" s="125"/>
      <c r="U1767" s="125"/>
      <c r="V1767" s="125"/>
      <c r="W1767" s="125"/>
      <c r="X1767" s="125"/>
      <c r="Y1767" s="125"/>
      <c r="Z1767" s="125"/>
      <c r="AA1767" s="125"/>
      <c r="AB1767" s="126"/>
      <c r="AC1767" s="126"/>
      <c r="AD1767" s="126"/>
      <c r="AE1767" s="125"/>
      <c r="AF1767" s="125"/>
      <c r="AG1767" s="125"/>
      <c r="AH1767" s="125"/>
      <c r="AI1767" s="125"/>
      <c r="AJ1767" s="125"/>
      <c r="AK1767" s="125"/>
      <c r="AL1767" s="125"/>
      <c r="AM1767" s="125"/>
      <c r="AP1767" s="86"/>
      <c r="AQ1767" s="86"/>
      <c r="AR1767" s="86"/>
      <c r="AS1767" s="86"/>
      <c r="AT1767" s="86"/>
      <c r="AU1767" s="86"/>
      <c r="AV1767" s="86"/>
      <c r="AW1767" s="86"/>
      <c r="AX1767" s="86"/>
      <c r="AY1767" s="86"/>
      <c r="AZ1767" s="86"/>
      <c r="BA1767" s="86"/>
      <c r="BB1767" s="86"/>
      <c r="BC1767" s="86"/>
      <c r="BD1767" s="86"/>
      <c r="BE1767" s="86"/>
      <c r="BF1767" s="86"/>
      <c r="BG1767" s="86"/>
    </row>
    <row r="1768" spans="1:59" s="88" customFormat="1" x14ac:dyDescent="0.2">
      <c r="A1768" s="125"/>
      <c r="B1768" s="125"/>
      <c r="C1768" s="125"/>
      <c r="D1768" s="125"/>
      <c r="E1768" s="125"/>
      <c r="F1768" s="125"/>
      <c r="G1768" s="125"/>
      <c r="H1768" s="125"/>
      <c r="I1768" s="125"/>
      <c r="J1768" s="125"/>
      <c r="K1768" s="125"/>
      <c r="L1768" s="125"/>
      <c r="M1768" s="125"/>
      <c r="N1768" s="125"/>
      <c r="O1768" s="125"/>
      <c r="P1768" s="125"/>
      <c r="Q1768" s="125"/>
      <c r="R1768" s="125"/>
      <c r="S1768" s="125"/>
      <c r="T1768" s="125"/>
      <c r="U1768" s="125"/>
      <c r="V1768" s="125"/>
      <c r="W1768" s="125"/>
      <c r="X1768" s="125"/>
      <c r="Y1768" s="125"/>
      <c r="Z1768" s="125"/>
      <c r="AA1768" s="125"/>
      <c r="AB1768" s="126"/>
      <c r="AC1768" s="126"/>
      <c r="AD1768" s="126"/>
      <c r="AE1768" s="125"/>
      <c r="AF1768" s="125"/>
      <c r="AG1768" s="125"/>
      <c r="AH1768" s="125"/>
      <c r="AI1768" s="125"/>
      <c r="AJ1768" s="125"/>
      <c r="AK1768" s="125"/>
      <c r="AL1768" s="125"/>
      <c r="AM1768" s="125"/>
      <c r="AP1768" s="86"/>
      <c r="AQ1768" s="86"/>
      <c r="AR1768" s="86"/>
      <c r="AS1768" s="86"/>
      <c r="AT1768" s="86"/>
      <c r="AU1768" s="86"/>
      <c r="AV1768" s="86"/>
      <c r="AW1768" s="86"/>
      <c r="AX1768" s="86"/>
      <c r="AY1768" s="86"/>
      <c r="AZ1768" s="86"/>
      <c r="BA1768" s="86"/>
      <c r="BB1768" s="86"/>
      <c r="BC1768" s="86"/>
      <c r="BD1768" s="86"/>
      <c r="BE1768" s="86"/>
      <c r="BF1768" s="86"/>
      <c r="BG1768" s="86"/>
    </row>
    <row r="1769" spans="1:59" s="88" customFormat="1" x14ac:dyDescent="0.2">
      <c r="A1769" s="125"/>
      <c r="B1769" s="125"/>
      <c r="C1769" s="125"/>
      <c r="D1769" s="125"/>
      <c r="E1769" s="125"/>
      <c r="F1769" s="125"/>
      <c r="G1769" s="125"/>
      <c r="H1769" s="125"/>
      <c r="I1769" s="125"/>
      <c r="J1769" s="125"/>
      <c r="K1769" s="125"/>
      <c r="L1769" s="125"/>
      <c r="M1769" s="125"/>
      <c r="N1769" s="125"/>
      <c r="O1769" s="125"/>
      <c r="P1769" s="125"/>
      <c r="Q1769" s="125"/>
      <c r="R1769" s="125"/>
      <c r="S1769" s="125"/>
      <c r="T1769" s="125"/>
      <c r="U1769" s="125"/>
      <c r="V1769" s="125"/>
      <c r="W1769" s="125"/>
      <c r="X1769" s="125"/>
      <c r="Y1769" s="125"/>
      <c r="Z1769" s="125"/>
      <c r="AA1769" s="125"/>
      <c r="AB1769" s="126"/>
      <c r="AC1769" s="126"/>
      <c r="AD1769" s="126"/>
      <c r="AE1769" s="125"/>
      <c r="AF1769" s="125"/>
      <c r="AG1769" s="125"/>
      <c r="AH1769" s="125"/>
      <c r="AI1769" s="125"/>
      <c r="AJ1769" s="125"/>
      <c r="AK1769" s="125"/>
      <c r="AL1769" s="125"/>
      <c r="AM1769" s="125"/>
      <c r="AP1769" s="86"/>
      <c r="AQ1769" s="86"/>
      <c r="AR1769" s="86"/>
      <c r="AS1769" s="86"/>
      <c r="AT1769" s="86"/>
      <c r="AU1769" s="86"/>
      <c r="AV1769" s="86"/>
      <c r="AW1769" s="86"/>
      <c r="AX1769" s="86"/>
      <c r="AY1769" s="86"/>
      <c r="AZ1769" s="86"/>
      <c r="BA1769" s="86"/>
      <c r="BB1769" s="86"/>
      <c r="BC1769" s="86"/>
      <c r="BD1769" s="86"/>
      <c r="BE1769" s="86"/>
      <c r="BF1769" s="86"/>
      <c r="BG1769" s="86"/>
    </row>
    <row r="1770" spans="1:59" s="88" customFormat="1" x14ac:dyDescent="0.2">
      <c r="A1770" s="125"/>
      <c r="B1770" s="125"/>
      <c r="C1770" s="125"/>
      <c r="D1770" s="125"/>
      <c r="E1770" s="125"/>
      <c r="F1770" s="125"/>
      <c r="G1770" s="125"/>
      <c r="H1770" s="125"/>
      <c r="I1770" s="125"/>
      <c r="J1770" s="125"/>
      <c r="K1770" s="125"/>
      <c r="L1770" s="125"/>
      <c r="M1770" s="125"/>
      <c r="N1770" s="125"/>
      <c r="O1770" s="125"/>
      <c r="P1770" s="125"/>
      <c r="Q1770" s="125"/>
      <c r="R1770" s="125"/>
      <c r="S1770" s="125"/>
      <c r="T1770" s="125"/>
      <c r="U1770" s="125"/>
      <c r="V1770" s="125"/>
      <c r="W1770" s="125"/>
      <c r="X1770" s="125"/>
      <c r="Y1770" s="125"/>
      <c r="Z1770" s="125"/>
      <c r="AA1770" s="125"/>
      <c r="AB1770" s="126"/>
      <c r="AC1770" s="126"/>
      <c r="AD1770" s="126"/>
      <c r="AE1770" s="125"/>
      <c r="AF1770" s="125"/>
      <c r="AG1770" s="125"/>
      <c r="AH1770" s="125"/>
      <c r="AI1770" s="125"/>
      <c r="AJ1770" s="125"/>
      <c r="AK1770" s="125"/>
      <c r="AL1770" s="125"/>
      <c r="AM1770" s="125"/>
      <c r="AP1770" s="86"/>
      <c r="AQ1770" s="86"/>
      <c r="AR1770" s="86"/>
      <c r="AS1770" s="86"/>
      <c r="AT1770" s="86"/>
      <c r="AU1770" s="86"/>
      <c r="AV1770" s="86"/>
      <c r="AW1770" s="86"/>
      <c r="AX1770" s="86"/>
      <c r="AY1770" s="86"/>
      <c r="AZ1770" s="86"/>
      <c r="BA1770" s="86"/>
      <c r="BB1770" s="86"/>
      <c r="BC1770" s="86"/>
      <c r="BD1770" s="86"/>
      <c r="BE1770" s="86"/>
      <c r="BF1770" s="86"/>
      <c r="BG1770" s="86"/>
    </row>
    <row r="1771" spans="1:59" s="88" customFormat="1" x14ac:dyDescent="0.2">
      <c r="A1771" s="125"/>
      <c r="B1771" s="125"/>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5"/>
      <c r="AA1771" s="125"/>
      <c r="AB1771" s="126"/>
      <c r="AC1771" s="126"/>
      <c r="AD1771" s="126"/>
      <c r="AE1771" s="125"/>
      <c r="AF1771" s="125"/>
      <c r="AG1771" s="125"/>
      <c r="AH1771" s="125"/>
      <c r="AI1771" s="125"/>
      <c r="AJ1771" s="125"/>
      <c r="AK1771" s="125"/>
      <c r="AL1771" s="125"/>
      <c r="AM1771" s="125"/>
      <c r="AP1771" s="86"/>
      <c r="AQ1771" s="86"/>
      <c r="AR1771" s="86"/>
      <c r="AS1771" s="86"/>
      <c r="AT1771" s="86"/>
      <c r="AU1771" s="86"/>
      <c r="AV1771" s="86"/>
      <c r="AW1771" s="86"/>
      <c r="AX1771" s="86"/>
      <c r="AY1771" s="86"/>
      <c r="AZ1771" s="86"/>
      <c r="BA1771" s="86"/>
      <c r="BB1771" s="86"/>
      <c r="BC1771" s="86"/>
      <c r="BD1771" s="86"/>
      <c r="BE1771" s="86"/>
      <c r="BF1771" s="86"/>
      <c r="BG1771" s="86"/>
    </row>
    <row r="1772" spans="1:59" s="88" customFormat="1" x14ac:dyDescent="0.2">
      <c r="A1772" s="125"/>
      <c r="B1772" s="125"/>
      <c r="C1772" s="125"/>
      <c r="D1772" s="125"/>
      <c r="E1772" s="125"/>
      <c r="F1772" s="125"/>
      <c r="G1772" s="125"/>
      <c r="H1772" s="125"/>
      <c r="I1772" s="125"/>
      <c r="J1772" s="125"/>
      <c r="K1772" s="125"/>
      <c r="L1772" s="125"/>
      <c r="M1772" s="125"/>
      <c r="N1772" s="125"/>
      <c r="O1772" s="125"/>
      <c r="P1772" s="125"/>
      <c r="Q1772" s="125"/>
      <c r="R1772" s="125"/>
      <c r="S1772" s="125"/>
      <c r="T1772" s="125"/>
      <c r="U1772" s="125"/>
      <c r="V1772" s="125"/>
      <c r="W1772" s="125"/>
      <c r="X1772" s="125"/>
      <c r="Y1772" s="125"/>
      <c r="Z1772" s="125"/>
      <c r="AA1772" s="125"/>
      <c r="AB1772" s="126"/>
      <c r="AC1772" s="126"/>
      <c r="AD1772" s="126"/>
      <c r="AE1772" s="125"/>
      <c r="AF1772" s="125"/>
      <c r="AG1772" s="125"/>
      <c r="AH1772" s="125"/>
      <c r="AI1772" s="125"/>
      <c r="AJ1772" s="125"/>
      <c r="AK1772" s="125"/>
      <c r="AL1772" s="125"/>
      <c r="AM1772" s="125"/>
      <c r="AP1772" s="86"/>
      <c r="AQ1772" s="86"/>
      <c r="AR1772" s="86"/>
      <c r="AS1772" s="86"/>
      <c r="AT1772" s="86"/>
      <c r="AU1772" s="86"/>
      <c r="AV1772" s="86"/>
      <c r="AW1772" s="86"/>
      <c r="AX1772" s="86"/>
      <c r="AY1772" s="86"/>
      <c r="AZ1772" s="86"/>
      <c r="BA1772" s="86"/>
      <c r="BB1772" s="86"/>
      <c r="BC1772" s="86"/>
      <c r="BD1772" s="86"/>
      <c r="BE1772" s="86"/>
      <c r="BF1772" s="86"/>
      <c r="BG1772" s="86"/>
    </row>
    <row r="1773" spans="1:59" s="88" customFormat="1" x14ac:dyDescent="0.2">
      <c r="A1773" s="125"/>
      <c r="B1773" s="125"/>
      <c r="C1773" s="125"/>
      <c r="D1773" s="125"/>
      <c r="E1773" s="125"/>
      <c r="F1773" s="125"/>
      <c r="G1773" s="125"/>
      <c r="H1773" s="125"/>
      <c r="I1773" s="125"/>
      <c r="J1773" s="125"/>
      <c r="K1773" s="125"/>
      <c r="L1773" s="125"/>
      <c r="M1773" s="125"/>
      <c r="N1773" s="125"/>
      <c r="O1773" s="125"/>
      <c r="P1773" s="125"/>
      <c r="Q1773" s="125"/>
      <c r="R1773" s="125"/>
      <c r="S1773" s="125"/>
      <c r="T1773" s="125"/>
      <c r="U1773" s="125"/>
      <c r="V1773" s="125"/>
      <c r="W1773" s="125"/>
      <c r="X1773" s="125"/>
      <c r="Y1773" s="125"/>
      <c r="Z1773" s="125"/>
      <c r="AA1773" s="125"/>
      <c r="AB1773" s="126"/>
      <c r="AC1773" s="126"/>
      <c r="AD1773" s="126"/>
      <c r="AE1773" s="125"/>
      <c r="AF1773" s="125"/>
      <c r="AG1773" s="125"/>
      <c r="AH1773" s="125"/>
      <c r="AI1773" s="125"/>
      <c r="AJ1773" s="125"/>
      <c r="AK1773" s="125"/>
      <c r="AL1773" s="125"/>
      <c r="AM1773" s="125"/>
      <c r="AP1773" s="86"/>
      <c r="AQ1773" s="86"/>
      <c r="AR1773" s="86"/>
      <c r="AS1773" s="86"/>
      <c r="AT1773" s="86"/>
      <c r="AU1773" s="86"/>
      <c r="AV1773" s="86"/>
      <c r="AW1773" s="86"/>
      <c r="AX1773" s="86"/>
      <c r="AY1773" s="86"/>
      <c r="AZ1773" s="86"/>
      <c r="BA1773" s="86"/>
      <c r="BB1773" s="86"/>
      <c r="BC1773" s="86"/>
      <c r="BD1773" s="86"/>
      <c r="BE1773" s="86"/>
      <c r="BF1773" s="86"/>
      <c r="BG1773" s="86"/>
    </row>
    <row r="1774" spans="1:59" s="88" customFormat="1" x14ac:dyDescent="0.2">
      <c r="A1774" s="125"/>
      <c r="B1774" s="125"/>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6"/>
      <c r="AC1774" s="126"/>
      <c r="AD1774" s="126"/>
      <c r="AE1774" s="125"/>
      <c r="AF1774" s="125"/>
      <c r="AG1774" s="125"/>
      <c r="AH1774" s="125"/>
      <c r="AI1774" s="125"/>
      <c r="AJ1774" s="125"/>
      <c r="AK1774" s="125"/>
      <c r="AL1774" s="125"/>
      <c r="AM1774" s="125"/>
      <c r="AP1774" s="86"/>
      <c r="AQ1774" s="86"/>
      <c r="AR1774" s="86"/>
      <c r="AS1774" s="86"/>
      <c r="AT1774" s="86"/>
      <c r="AU1774" s="86"/>
      <c r="AV1774" s="86"/>
      <c r="AW1774" s="86"/>
      <c r="AX1774" s="86"/>
      <c r="AY1774" s="86"/>
      <c r="AZ1774" s="86"/>
      <c r="BA1774" s="86"/>
      <c r="BB1774" s="86"/>
      <c r="BC1774" s="86"/>
      <c r="BD1774" s="86"/>
      <c r="BE1774" s="86"/>
      <c r="BF1774" s="86"/>
      <c r="BG1774" s="86"/>
    </row>
    <row r="1775" spans="1:59" s="88" customFormat="1" x14ac:dyDescent="0.2">
      <c r="A1775" s="125"/>
      <c r="B1775" s="125"/>
      <c r="C1775" s="125"/>
      <c r="D1775" s="125"/>
      <c r="E1775" s="125"/>
      <c r="F1775" s="125"/>
      <c r="G1775" s="125"/>
      <c r="H1775" s="125"/>
      <c r="I1775" s="125"/>
      <c r="J1775" s="125"/>
      <c r="K1775" s="125"/>
      <c r="L1775" s="125"/>
      <c r="M1775" s="125"/>
      <c r="N1775" s="125"/>
      <c r="O1775" s="125"/>
      <c r="P1775" s="125"/>
      <c r="Q1775" s="125"/>
      <c r="R1775" s="125"/>
      <c r="S1775" s="125"/>
      <c r="T1775" s="125"/>
      <c r="U1775" s="125"/>
      <c r="V1775" s="125"/>
      <c r="W1775" s="125"/>
      <c r="X1775" s="125"/>
      <c r="Y1775" s="125"/>
      <c r="Z1775" s="125"/>
      <c r="AA1775" s="125"/>
      <c r="AB1775" s="126"/>
      <c r="AC1775" s="126"/>
      <c r="AD1775" s="126"/>
      <c r="AE1775" s="125"/>
      <c r="AF1775" s="125"/>
      <c r="AG1775" s="125"/>
      <c r="AH1775" s="125"/>
      <c r="AI1775" s="125"/>
      <c r="AJ1775" s="125"/>
      <c r="AK1775" s="125"/>
      <c r="AL1775" s="125"/>
      <c r="AM1775" s="125"/>
      <c r="AP1775" s="86"/>
      <c r="AQ1775" s="86"/>
      <c r="AR1775" s="86"/>
      <c r="AS1775" s="86"/>
      <c r="AT1775" s="86"/>
      <c r="AU1775" s="86"/>
      <c r="AV1775" s="86"/>
      <c r="AW1775" s="86"/>
      <c r="AX1775" s="86"/>
      <c r="AY1775" s="86"/>
      <c r="AZ1775" s="86"/>
      <c r="BA1775" s="86"/>
      <c r="BB1775" s="86"/>
      <c r="BC1775" s="86"/>
      <c r="BD1775" s="86"/>
      <c r="BE1775" s="86"/>
      <c r="BF1775" s="86"/>
      <c r="BG1775" s="86"/>
    </row>
    <row r="1776" spans="1:59" s="88" customFormat="1" x14ac:dyDescent="0.2">
      <c r="A1776" s="125"/>
      <c r="B1776" s="125"/>
      <c r="C1776" s="125"/>
      <c r="D1776" s="125"/>
      <c r="E1776" s="125"/>
      <c r="F1776" s="125"/>
      <c r="G1776" s="125"/>
      <c r="H1776" s="125"/>
      <c r="I1776" s="125"/>
      <c r="J1776" s="125"/>
      <c r="K1776" s="125"/>
      <c r="L1776" s="125"/>
      <c r="M1776" s="125"/>
      <c r="N1776" s="125"/>
      <c r="O1776" s="125"/>
      <c r="P1776" s="125"/>
      <c r="Q1776" s="125"/>
      <c r="R1776" s="125"/>
      <c r="S1776" s="125"/>
      <c r="T1776" s="125"/>
      <c r="U1776" s="125"/>
      <c r="V1776" s="125"/>
      <c r="W1776" s="125"/>
      <c r="X1776" s="125"/>
      <c r="Y1776" s="125"/>
      <c r="Z1776" s="125"/>
      <c r="AA1776" s="125"/>
      <c r="AB1776" s="126"/>
      <c r="AC1776" s="126"/>
      <c r="AD1776" s="126"/>
      <c r="AE1776" s="125"/>
      <c r="AF1776" s="125"/>
      <c r="AG1776" s="125"/>
      <c r="AH1776" s="125"/>
      <c r="AI1776" s="125"/>
      <c r="AJ1776" s="125"/>
      <c r="AK1776" s="125"/>
      <c r="AL1776" s="125"/>
      <c r="AM1776" s="125"/>
      <c r="AP1776" s="86"/>
      <c r="AQ1776" s="86"/>
      <c r="AR1776" s="86"/>
      <c r="AS1776" s="86"/>
      <c r="AT1776" s="86"/>
      <c r="AU1776" s="86"/>
      <c r="AV1776" s="86"/>
      <c r="AW1776" s="86"/>
      <c r="AX1776" s="86"/>
      <c r="AY1776" s="86"/>
      <c r="AZ1776" s="86"/>
      <c r="BA1776" s="86"/>
      <c r="BB1776" s="86"/>
      <c r="BC1776" s="86"/>
      <c r="BD1776" s="86"/>
      <c r="BE1776" s="86"/>
      <c r="BF1776" s="86"/>
      <c r="BG1776" s="86"/>
    </row>
    <row r="1777" spans="1:59" s="88" customFormat="1" x14ac:dyDescent="0.2">
      <c r="A1777" s="125"/>
      <c r="B1777" s="125"/>
      <c r="C1777" s="125"/>
      <c r="D1777" s="125"/>
      <c r="E1777" s="125"/>
      <c r="F1777" s="125"/>
      <c r="G1777" s="125"/>
      <c r="H1777" s="125"/>
      <c r="I1777" s="125"/>
      <c r="J1777" s="125"/>
      <c r="K1777" s="125"/>
      <c r="L1777" s="125"/>
      <c r="M1777" s="125"/>
      <c r="N1777" s="125"/>
      <c r="O1777" s="125"/>
      <c r="P1777" s="125"/>
      <c r="Q1777" s="125"/>
      <c r="R1777" s="125"/>
      <c r="S1777" s="125"/>
      <c r="T1777" s="125"/>
      <c r="U1777" s="125"/>
      <c r="V1777" s="125"/>
      <c r="W1777" s="125"/>
      <c r="X1777" s="125"/>
      <c r="Y1777" s="125"/>
      <c r="Z1777" s="125"/>
      <c r="AA1777" s="125"/>
      <c r="AB1777" s="126"/>
      <c r="AC1777" s="126"/>
      <c r="AD1777" s="126"/>
      <c r="AE1777" s="125"/>
      <c r="AF1777" s="125"/>
      <c r="AG1777" s="125"/>
      <c r="AH1777" s="125"/>
      <c r="AI1777" s="125"/>
      <c r="AJ1777" s="125"/>
      <c r="AK1777" s="125"/>
      <c r="AL1777" s="125"/>
      <c r="AM1777" s="125"/>
      <c r="AP1777" s="86"/>
      <c r="AQ1777" s="86"/>
      <c r="AR1777" s="86"/>
      <c r="AS1777" s="86"/>
      <c r="AT1777" s="86"/>
      <c r="AU1777" s="86"/>
      <c r="AV1777" s="86"/>
      <c r="AW1777" s="86"/>
      <c r="AX1777" s="86"/>
      <c r="AY1777" s="86"/>
      <c r="AZ1777" s="86"/>
      <c r="BA1777" s="86"/>
      <c r="BB1777" s="86"/>
      <c r="BC1777" s="86"/>
      <c r="BD1777" s="86"/>
      <c r="BE1777" s="86"/>
      <c r="BF1777" s="86"/>
      <c r="BG1777" s="86"/>
    </row>
    <row r="1778" spans="1:59" s="88" customFormat="1" x14ac:dyDescent="0.2">
      <c r="A1778" s="125"/>
      <c r="B1778" s="125"/>
      <c r="C1778" s="125"/>
      <c r="D1778" s="125"/>
      <c r="E1778" s="125"/>
      <c r="F1778" s="125"/>
      <c r="G1778" s="125"/>
      <c r="H1778" s="125"/>
      <c r="I1778" s="125"/>
      <c r="J1778" s="125"/>
      <c r="K1778" s="125"/>
      <c r="L1778" s="125"/>
      <c r="M1778" s="125"/>
      <c r="N1778" s="125"/>
      <c r="O1778" s="125"/>
      <c r="P1778" s="125"/>
      <c r="Q1778" s="125"/>
      <c r="R1778" s="125"/>
      <c r="S1778" s="125"/>
      <c r="T1778" s="125"/>
      <c r="U1778" s="125"/>
      <c r="V1778" s="125"/>
      <c r="W1778" s="125"/>
      <c r="X1778" s="125"/>
      <c r="Y1778" s="125"/>
      <c r="Z1778" s="125"/>
      <c r="AA1778" s="125"/>
      <c r="AB1778" s="126"/>
      <c r="AC1778" s="126"/>
      <c r="AD1778" s="126"/>
      <c r="AE1778" s="125"/>
      <c r="AF1778" s="125"/>
      <c r="AG1778" s="125"/>
      <c r="AH1778" s="125"/>
      <c r="AI1778" s="125"/>
      <c r="AJ1778" s="125"/>
      <c r="AK1778" s="125"/>
      <c r="AL1778" s="125"/>
      <c r="AM1778" s="125"/>
      <c r="AP1778" s="86"/>
      <c r="AQ1778" s="86"/>
      <c r="AR1778" s="86"/>
      <c r="AS1778" s="86"/>
      <c r="AT1778" s="86"/>
      <c r="AU1778" s="86"/>
      <c r="AV1778" s="86"/>
      <c r="AW1778" s="86"/>
      <c r="AX1778" s="86"/>
      <c r="AY1778" s="86"/>
      <c r="AZ1778" s="86"/>
      <c r="BA1778" s="86"/>
      <c r="BB1778" s="86"/>
      <c r="BC1778" s="86"/>
      <c r="BD1778" s="86"/>
      <c r="BE1778" s="86"/>
      <c r="BF1778" s="86"/>
      <c r="BG1778" s="86"/>
    </row>
    <row r="1779" spans="1:59" s="88" customFormat="1" x14ac:dyDescent="0.2">
      <c r="A1779" s="125"/>
      <c r="B1779" s="125"/>
      <c r="C1779" s="125"/>
      <c r="D1779" s="125"/>
      <c r="E1779" s="125"/>
      <c r="F1779" s="125"/>
      <c r="G1779" s="125"/>
      <c r="H1779" s="125"/>
      <c r="I1779" s="125"/>
      <c r="J1779" s="125"/>
      <c r="K1779" s="125"/>
      <c r="L1779" s="125"/>
      <c r="M1779" s="125"/>
      <c r="N1779" s="125"/>
      <c r="O1779" s="125"/>
      <c r="P1779" s="125"/>
      <c r="Q1779" s="125"/>
      <c r="R1779" s="125"/>
      <c r="S1779" s="125"/>
      <c r="T1779" s="125"/>
      <c r="U1779" s="125"/>
      <c r="V1779" s="125"/>
      <c r="W1779" s="125"/>
      <c r="X1779" s="125"/>
      <c r="Y1779" s="125"/>
      <c r="Z1779" s="125"/>
      <c r="AA1779" s="125"/>
      <c r="AB1779" s="126"/>
      <c r="AC1779" s="126"/>
      <c r="AD1779" s="126"/>
      <c r="AE1779" s="125"/>
      <c r="AF1779" s="125"/>
      <c r="AG1779" s="125"/>
      <c r="AH1779" s="125"/>
      <c r="AI1779" s="125"/>
      <c r="AJ1779" s="125"/>
      <c r="AK1779" s="125"/>
      <c r="AL1779" s="125"/>
      <c r="AM1779" s="125"/>
      <c r="AP1779" s="86"/>
      <c r="AQ1779" s="86"/>
      <c r="AR1779" s="86"/>
      <c r="AS1779" s="86"/>
      <c r="AT1779" s="86"/>
      <c r="AU1779" s="86"/>
      <c r="AV1779" s="86"/>
      <c r="AW1779" s="86"/>
      <c r="AX1779" s="86"/>
      <c r="AY1779" s="86"/>
      <c r="AZ1779" s="86"/>
      <c r="BA1779" s="86"/>
      <c r="BB1779" s="86"/>
      <c r="BC1779" s="86"/>
      <c r="BD1779" s="86"/>
      <c r="BE1779" s="86"/>
      <c r="BF1779" s="86"/>
      <c r="BG1779" s="86"/>
    </row>
    <row r="1780" spans="1:59" s="88" customFormat="1" x14ac:dyDescent="0.2">
      <c r="A1780" s="125"/>
      <c r="B1780" s="125"/>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5"/>
      <c r="AA1780" s="125"/>
      <c r="AB1780" s="126"/>
      <c r="AC1780" s="126"/>
      <c r="AD1780" s="126"/>
      <c r="AE1780" s="125"/>
      <c r="AF1780" s="125"/>
      <c r="AG1780" s="125"/>
      <c r="AH1780" s="125"/>
      <c r="AI1780" s="125"/>
      <c r="AJ1780" s="125"/>
      <c r="AK1780" s="125"/>
      <c r="AL1780" s="125"/>
      <c r="AM1780" s="125"/>
      <c r="AP1780" s="86"/>
      <c r="AQ1780" s="86"/>
      <c r="AR1780" s="86"/>
      <c r="AS1780" s="86"/>
      <c r="AT1780" s="86"/>
      <c r="AU1780" s="86"/>
      <c r="AV1780" s="86"/>
      <c r="AW1780" s="86"/>
      <c r="AX1780" s="86"/>
      <c r="AY1780" s="86"/>
      <c r="AZ1780" s="86"/>
      <c r="BA1780" s="86"/>
      <c r="BB1780" s="86"/>
      <c r="BC1780" s="86"/>
      <c r="BD1780" s="86"/>
      <c r="BE1780" s="86"/>
      <c r="BF1780" s="86"/>
      <c r="BG1780" s="86"/>
    </row>
    <row r="1781" spans="1:59" s="88" customFormat="1" x14ac:dyDescent="0.2">
      <c r="A1781" s="125"/>
      <c r="B1781" s="125"/>
      <c r="C1781" s="125"/>
      <c r="D1781" s="125"/>
      <c r="E1781" s="125"/>
      <c r="F1781" s="125"/>
      <c r="G1781" s="125"/>
      <c r="H1781" s="125"/>
      <c r="I1781" s="125"/>
      <c r="J1781" s="125"/>
      <c r="K1781" s="125"/>
      <c r="L1781" s="125"/>
      <c r="M1781" s="125"/>
      <c r="N1781" s="125"/>
      <c r="O1781" s="125"/>
      <c r="P1781" s="125"/>
      <c r="Q1781" s="125"/>
      <c r="R1781" s="125"/>
      <c r="S1781" s="125"/>
      <c r="T1781" s="125"/>
      <c r="U1781" s="125"/>
      <c r="V1781" s="125"/>
      <c r="W1781" s="125"/>
      <c r="X1781" s="125"/>
      <c r="Y1781" s="125"/>
      <c r="Z1781" s="125"/>
      <c r="AA1781" s="125"/>
      <c r="AB1781" s="126"/>
      <c r="AC1781" s="126"/>
      <c r="AD1781" s="126"/>
      <c r="AE1781" s="125"/>
      <c r="AF1781" s="125"/>
      <c r="AG1781" s="125"/>
      <c r="AH1781" s="125"/>
      <c r="AI1781" s="125"/>
      <c r="AJ1781" s="125"/>
      <c r="AK1781" s="125"/>
      <c r="AL1781" s="125"/>
      <c r="AM1781" s="125"/>
      <c r="AP1781" s="86"/>
      <c r="AQ1781" s="86"/>
      <c r="AR1781" s="86"/>
      <c r="AS1781" s="86"/>
      <c r="AT1781" s="86"/>
      <c r="AU1781" s="86"/>
      <c r="AV1781" s="86"/>
      <c r="AW1781" s="86"/>
      <c r="AX1781" s="86"/>
      <c r="AY1781" s="86"/>
      <c r="AZ1781" s="86"/>
      <c r="BA1781" s="86"/>
      <c r="BB1781" s="86"/>
      <c r="BC1781" s="86"/>
      <c r="BD1781" s="86"/>
      <c r="BE1781" s="86"/>
      <c r="BF1781" s="86"/>
      <c r="BG1781" s="86"/>
    </row>
    <row r="1782" spans="1:59" s="88" customFormat="1" x14ac:dyDescent="0.2">
      <c r="A1782" s="125"/>
      <c r="B1782" s="125"/>
      <c r="C1782" s="125"/>
      <c r="D1782" s="125"/>
      <c r="E1782" s="125"/>
      <c r="F1782" s="125"/>
      <c r="G1782" s="125"/>
      <c r="H1782" s="125"/>
      <c r="I1782" s="125"/>
      <c r="J1782" s="125"/>
      <c r="K1782" s="125"/>
      <c r="L1782" s="125"/>
      <c r="M1782" s="125"/>
      <c r="N1782" s="125"/>
      <c r="O1782" s="125"/>
      <c r="P1782" s="125"/>
      <c r="Q1782" s="125"/>
      <c r="R1782" s="125"/>
      <c r="S1782" s="125"/>
      <c r="T1782" s="125"/>
      <c r="U1782" s="125"/>
      <c r="V1782" s="125"/>
      <c r="W1782" s="125"/>
      <c r="X1782" s="125"/>
      <c r="Y1782" s="125"/>
      <c r="Z1782" s="125"/>
      <c r="AA1782" s="125"/>
      <c r="AB1782" s="126"/>
      <c r="AC1782" s="126"/>
      <c r="AD1782" s="126"/>
      <c r="AE1782" s="125"/>
      <c r="AF1782" s="125"/>
      <c r="AG1782" s="125"/>
      <c r="AH1782" s="125"/>
      <c r="AI1782" s="125"/>
      <c r="AJ1782" s="125"/>
      <c r="AK1782" s="125"/>
      <c r="AL1782" s="125"/>
      <c r="AM1782" s="125"/>
      <c r="AP1782" s="86"/>
      <c r="AQ1782" s="86"/>
      <c r="AR1782" s="86"/>
      <c r="AS1782" s="86"/>
      <c r="AT1782" s="86"/>
      <c r="AU1782" s="86"/>
      <c r="AV1782" s="86"/>
      <c r="AW1782" s="86"/>
      <c r="AX1782" s="86"/>
      <c r="AY1782" s="86"/>
      <c r="AZ1782" s="86"/>
      <c r="BA1782" s="86"/>
      <c r="BB1782" s="86"/>
      <c r="BC1782" s="86"/>
      <c r="BD1782" s="86"/>
      <c r="BE1782" s="86"/>
      <c r="BF1782" s="86"/>
      <c r="BG1782" s="86"/>
    </row>
    <row r="1783" spans="1:59" s="88" customFormat="1" x14ac:dyDescent="0.2">
      <c r="A1783" s="125"/>
      <c r="B1783" s="125"/>
      <c r="C1783" s="125"/>
      <c r="D1783" s="125"/>
      <c r="E1783" s="125"/>
      <c r="F1783" s="125"/>
      <c r="G1783" s="125"/>
      <c r="H1783" s="125"/>
      <c r="I1783" s="125"/>
      <c r="J1783" s="125"/>
      <c r="K1783" s="125"/>
      <c r="L1783" s="125"/>
      <c r="M1783" s="125"/>
      <c r="N1783" s="125"/>
      <c r="O1783" s="125"/>
      <c r="P1783" s="125"/>
      <c r="Q1783" s="125"/>
      <c r="R1783" s="125"/>
      <c r="S1783" s="125"/>
      <c r="T1783" s="125"/>
      <c r="U1783" s="125"/>
      <c r="V1783" s="125"/>
      <c r="W1783" s="125"/>
      <c r="X1783" s="125"/>
      <c r="Y1783" s="125"/>
      <c r="Z1783" s="125"/>
      <c r="AA1783" s="125"/>
      <c r="AB1783" s="126"/>
      <c r="AC1783" s="126"/>
      <c r="AD1783" s="126"/>
      <c r="AE1783" s="125"/>
      <c r="AF1783" s="125"/>
      <c r="AG1783" s="125"/>
      <c r="AH1783" s="125"/>
      <c r="AI1783" s="125"/>
      <c r="AJ1783" s="125"/>
      <c r="AK1783" s="125"/>
      <c r="AL1783" s="125"/>
      <c r="AM1783" s="125"/>
      <c r="AP1783" s="86"/>
      <c r="AQ1783" s="86"/>
      <c r="AR1783" s="86"/>
      <c r="AS1783" s="86"/>
      <c r="AT1783" s="86"/>
      <c r="AU1783" s="86"/>
      <c r="AV1783" s="86"/>
      <c r="AW1783" s="86"/>
      <c r="AX1783" s="86"/>
      <c r="AY1783" s="86"/>
      <c r="AZ1783" s="86"/>
      <c r="BA1783" s="86"/>
      <c r="BB1783" s="86"/>
      <c r="BC1783" s="86"/>
      <c r="BD1783" s="86"/>
      <c r="BE1783" s="86"/>
      <c r="BF1783" s="86"/>
      <c r="BG1783" s="86"/>
    </row>
    <row r="1784" spans="1:59" s="88" customFormat="1" x14ac:dyDescent="0.2">
      <c r="A1784" s="125"/>
      <c r="B1784" s="125"/>
      <c r="C1784" s="125"/>
      <c r="D1784" s="125"/>
      <c r="E1784" s="125"/>
      <c r="F1784" s="125"/>
      <c r="G1784" s="125"/>
      <c r="H1784" s="125"/>
      <c r="I1784" s="125"/>
      <c r="J1784" s="125"/>
      <c r="K1784" s="125"/>
      <c r="L1784" s="125"/>
      <c r="M1784" s="125"/>
      <c r="N1784" s="125"/>
      <c r="O1784" s="125"/>
      <c r="P1784" s="125"/>
      <c r="Q1784" s="125"/>
      <c r="R1784" s="125"/>
      <c r="S1784" s="125"/>
      <c r="T1784" s="125"/>
      <c r="U1784" s="125"/>
      <c r="V1784" s="125"/>
      <c r="W1784" s="125"/>
      <c r="X1784" s="125"/>
      <c r="Y1784" s="125"/>
      <c r="Z1784" s="125"/>
      <c r="AA1784" s="125"/>
      <c r="AB1784" s="126"/>
      <c r="AC1784" s="126"/>
      <c r="AD1784" s="126"/>
      <c r="AE1784" s="125"/>
      <c r="AF1784" s="125"/>
      <c r="AG1784" s="125"/>
      <c r="AH1784" s="125"/>
      <c r="AI1784" s="125"/>
      <c r="AJ1784" s="125"/>
      <c r="AK1784" s="125"/>
      <c r="AL1784" s="125"/>
      <c r="AM1784" s="125"/>
      <c r="AP1784" s="86"/>
      <c r="AQ1784" s="86"/>
      <c r="AR1784" s="86"/>
      <c r="AS1784" s="86"/>
      <c r="AT1784" s="86"/>
      <c r="AU1784" s="86"/>
      <c r="AV1784" s="86"/>
      <c r="AW1784" s="86"/>
      <c r="AX1784" s="86"/>
      <c r="AY1784" s="86"/>
      <c r="AZ1784" s="86"/>
      <c r="BA1784" s="86"/>
      <c r="BB1784" s="86"/>
      <c r="BC1784" s="86"/>
      <c r="BD1784" s="86"/>
      <c r="BE1784" s="86"/>
      <c r="BF1784" s="86"/>
      <c r="BG1784" s="86"/>
    </row>
    <row r="1785" spans="1:59" s="88" customFormat="1" x14ac:dyDescent="0.2">
      <c r="A1785" s="125"/>
      <c r="B1785" s="125"/>
      <c r="C1785" s="125"/>
      <c r="D1785" s="125"/>
      <c r="E1785" s="125"/>
      <c r="F1785" s="125"/>
      <c r="G1785" s="125"/>
      <c r="H1785" s="125"/>
      <c r="I1785" s="125"/>
      <c r="J1785" s="125"/>
      <c r="K1785" s="125"/>
      <c r="L1785" s="125"/>
      <c r="M1785" s="125"/>
      <c r="N1785" s="125"/>
      <c r="O1785" s="125"/>
      <c r="P1785" s="125"/>
      <c r="Q1785" s="125"/>
      <c r="R1785" s="125"/>
      <c r="S1785" s="125"/>
      <c r="T1785" s="125"/>
      <c r="U1785" s="125"/>
      <c r="V1785" s="125"/>
      <c r="W1785" s="125"/>
      <c r="X1785" s="125"/>
      <c r="Y1785" s="125"/>
      <c r="Z1785" s="125"/>
      <c r="AA1785" s="125"/>
      <c r="AB1785" s="126"/>
      <c r="AC1785" s="126"/>
      <c r="AD1785" s="126"/>
      <c r="AE1785" s="125"/>
      <c r="AF1785" s="125"/>
      <c r="AG1785" s="125"/>
      <c r="AH1785" s="125"/>
      <c r="AI1785" s="125"/>
      <c r="AJ1785" s="125"/>
      <c r="AK1785" s="125"/>
      <c r="AL1785" s="125"/>
      <c r="AM1785" s="125"/>
      <c r="AP1785" s="86"/>
      <c r="AQ1785" s="86"/>
      <c r="AR1785" s="86"/>
      <c r="AS1785" s="86"/>
      <c r="AT1785" s="86"/>
      <c r="AU1785" s="86"/>
      <c r="AV1785" s="86"/>
      <c r="AW1785" s="86"/>
      <c r="AX1785" s="86"/>
      <c r="AY1785" s="86"/>
      <c r="AZ1785" s="86"/>
      <c r="BA1785" s="86"/>
      <c r="BB1785" s="86"/>
      <c r="BC1785" s="86"/>
      <c r="BD1785" s="86"/>
      <c r="BE1785" s="86"/>
      <c r="BF1785" s="86"/>
      <c r="BG1785" s="86"/>
    </row>
    <row r="1786" spans="1:59" s="88" customFormat="1" x14ac:dyDescent="0.2">
      <c r="A1786" s="125"/>
      <c r="B1786" s="125"/>
      <c r="C1786" s="125"/>
      <c r="D1786" s="125"/>
      <c r="E1786" s="125"/>
      <c r="F1786" s="125"/>
      <c r="G1786" s="125"/>
      <c r="H1786" s="125"/>
      <c r="I1786" s="125"/>
      <c r="J1786" s="125"/>
      <c r="K1786" s="125"/>
      <c r="L1786" s="125"/>
      <c r="M1786" s="125"/>
      <c r="N1786" s="125"/>
      <c r="O1786" s="125"/>
      <c r="P1786" s="125"/>
      <c r="Q1786" s="125"/>
      <c r="R1786" s="125"/>
      <c r="S1786" s="125"/>
      <c r="T1786" s="125"/>
      <c r="U1786" s="125"/>
      <c r="V1786" s="125"/>
      <c r="W1786" s="125"/>
      <c r="X1786" s="125"/>
      <c r="Y1786" s="125"/>
      <c r="Z1786" s="125"/>
      <c r="AA1786" s="125"/>
      <c r="AB1786" s="126"/>
      <c r="AC1786" s="126"/>
      <c r="AD1786" s="126"/>
      <c r="AE1786" s="125"/>
      <c r="AF1786" s="125"/>
      <c r="AG1786" s="125"/>
      <c r="AH1786" s="125"/>
      <c r="AI1786" s="125"/>
      <c r="AJ1786" s="125"/>
      <c r="AK1786" s="125"/>
      <c r="AL1786" s="125"/>
      <c r="AM1786" s="125"/>
      <c r="AP1786" s="86"/>
      <c r="AQ1786" s="86"/>
      <c r="AR1786" s="86"/>
      <c r="AS1786" s="86"/>
      <c r="AT1786" s="86"/>
      <c r="AU1786" s="86"/>
      <c r="AV1786" s="86"/>
      <c r="AW1786" s="86"/>
      <c r="AX1786" s="86"/>
      <c r="AY1786" s="86"/>
      <c r="AZ1786" s="86"/>
      <c r="BA1786" s="86"/>
      <c r="BB1786" s="86"/>
      <c r="BC1786" s="86"/>
      <c r="BD1786" s="86"/>
      <c r="BE1786" s="86"/>
      <c r="BF1786" s="86"/>
      <c r="BG1786" s="86"/>
    </row>
    <row r="1787" spans="1:59" s="88" customFormat="1" x14ac:dyDescent="0.2">
      <c r="A1787" s="125"/>
      <c r="B1787" s="125"/>
      <c r="C1787" s="125"/>
      <c r="D1787" s="125"/>
      <c r="E1787" s="125"/>
      <c r="F1787" s="125"/>
      <c r="G1787" s="125"/>
      <c r="H1787" s="125"/>
      <c r="I1787" s="125"/>
      <c r="J1787" s="125"/>
      <c r="K1787" s="125"/>
      <c r="L1787" s="125"/>
      <c r="M1787" s="125"/>
      <c r="N1787" s="125"/>
      <c r="O1787" s="125"/>
      <c r="P1787" s="125"/>
      <c r="Q1787" s="125"/>
      <c r="R1787" s="125"/>
      <c r="S1787" s="125"/>
      <c r="T1787" s="125"/>
      <c r="U1787" s="125"/>
      <c r="V1787" s="125"/>
      <c r="W1787" s="125"/>
      <c r="X1787" s="125"/>
      <c r="Y1787" s="125"/>
      <c r="Z1787" s="125"/>
      <c r="AA1787" s="125"/>
      <c r="AB1787" s="126"/>
      <c r="AC1787" s="126"/>
      <c r="AD1787" s="126"/>
      <c r="AE1787" s="125"/>
      <c r="AF1787" s="125"/>
      <c r="AG1787" s="125"/>
      <c r="AH1787" s="125"/>
      <c r="AI1787" s="125"/>
      <c r="AJ1787" s="125"/>
      <c r="AK1787" s="125"/>
      <c r="AL1787" s="125"/>
      <c r="AM1787" s="125"/>
      <c r="AP1787" s="86"/>
      <c r="AQ1787" s="86"/>
      <c r="AR1787" s="86"/>
      <c r="AS1787" s="86"/>
      <c r="AT1787" s="86"/>
      <c r="AU1787" s="86"/>
      <c r="AV1787" s="86"/>
      <c r="AW1787" s="86"/>
      <c r="AX1787" s="86"/>
      <c r="AY1787" s="86"/>
      <c r="AZ1787" s="86"/>
      <c r="BA1787" s="86"/>
      <c r="BB1787" s="86"/>
      <c r="BC1787" s="86"/>
      <c r="BD1787" s="86"/>
      <c r="BE1787" s="86"/>
      <c r="BF1787" s="86"/>
      <c r="BG1787" s="86"/>
    </row>
    <row r="1788" spans="1:59" s="88" customFormat="1" x14ac:dyDescent="0.2">
      <c r="A1788" s="125"/>
      <c r="B1788" s="125"/>
      <c r="C1788" s="125"/>
      <c r="D1788" s="125"/>
      <c r="E1788" s="125"/>
      <c r="F1788" s="125"/>
      <c r="G1788" s="125"/>
      <c r="H1788" s="125"/>
      <c r="I1788" s="125"/>
      <c r="J1788" s="125"/>
      <c r="K1788" s="125"/>
      <c r="L1788" s="125"/>
      <c r="M1788" s="125"/>
      <c r="N1788" s="125"/>
      <c r="O1788" s="125"/>
      <c r="P1788" s="125"/>
      <c r="Q1788" s="125"/>
      <c r="R1788" s="125"/>
      <c r="S1788" s="125"/>
      <c r="T1788" s="125"/>
      <c r="U1788" s="125"/>
      <c r="V1788" s="125"/>
      <c r="W1788" s="125"/>
      <c r="X1788" s="125"/>
      <c r="Y1788" s="125"/>
      <c r="Z1788" s="125"/>
      <c r="AA1788" s="125"/>
      <c r="AB1788" s="126"/>
      <c r="AC1788" s="126"/>
      <c r="AD1788" s="126"/>
      <c r="AE1788" s="125"/>
      <c r="AF1788" s="125"/>
      <c r="AG1788" s="125"/>
      <c r="AH1788" s="125"/>
      <c r="AI1788" s="125"/>
      <c r="AJ1788" s="125"/>
      <c r="AK1788" s="125"/>
      <c r="AL1788" s="125"/>
      <c r="AM1788" s="125"/>
      <c r="AP1788" s="86"/>
      <c r="AQ1788" s="86"/>
      <c r="AR1788" s="86"/>
      <c r="AS1788" s="86"/>
      <c r="AT1788" s="86"/>
      <c r="AU1788" s="86"/>
      <c r="AV1788" s="86"/>
      <c r="AW1788" s="86"/>
      <c r="AX1788" s="86"/>
      <c r="AY1788" s="86"/>
      <c r="AZ1788" s="86"/>
      <c r="BA1788" s="86"/>
      <c r="BB1788" s="86"/>
      <c r="BC1788" s="86"/>
      <c r="BD1788" s="86"/>
      <c r="BE1788" s="86"/>
      <c r="BF1788" s="86"/>
      <c r="BG1788" s="86"/>
    </row>
    <row r="1789" spans="1:59" s="88" customFormat="1" x14ac:dyDescent="0.2">
      <c r="A1789" s="125"/>
      <c r="B1789" s="125"/>
      <c r="C1789" s="125"/>
      <c r="D1789" s="125"/>
      <c r="E1789" s="125"/>
      <c r="F1789" s="125"/>
      <c r="G1789" s="125"/>
      <c r="H1789" s="125"/>
      <c r="I1789" s="125"/>
      <c r="J1789" s="125"/>
      <c r="K1789" s="125"/>
      <c r="L1789" s="125"/>
      <c r="M1789" s="125"/>
      <c r="N1789" s="125"/>
      <c r="O1789" s="125"/>
      <c r="P1789" s="125"/>
      <c r="Q1789" s="125"/>
      <c r="R1789" s="125"/>
      <c r="S1789" s="125"/>
      <c r="T1789" s="125"/>
      <c r="U1789" s="125"/>
      <c r="V1789" s="125"/>
      <c r="W1789" s="125"/>
      <c r="X1789" s="125"/>
      <c r="Y1789" s="125"/>
      <c r="Z1789" s="125"/>
      <c r="AA1789" s="125"/>
      <c r="AB1789" s="126"/>
      <c r="AC1789" s="126"/>
      <c r="AD1789" s="126"/>
      <c r="AE1789" s="125"/>
      <c r="AF1789" s="125"/>
      <c r="AG1789" s="125"/>
      <c r="AH1789" s="125"/>
      <c r="AI1789" s="125"/>
      <c r="AJ1789" s="125"/>
      <c r="AK1789" s="125"/>
      <c r="AL1789" s="125"/>
      <c r="AM1789" s="125"/>
      <c r="AP1789" s="86"/>
      <c r="AQ1789" s="86"/>
      <c r="AR1789" s="86"/>
      <c r="AS1789" s="86"/>
      <c r="AT1789" s="86"/>
      <c r="AU1789" s="86"/>
      <c r="AV1789" s="86"/>
      <c r="AW1789" s="86"/>
      <c r="AX1789" s="86"/>
      <c r="AY1789" s="86"/>
      <c r="AZ1789" s="86"/>
      <c r="BA1789" s="86"/>
      <c r="BB1789" s="86"/>
      <c r="BC1789" s="86"/>
      <c r="BD1789" s="86"/>
      <c r="BE1789" s="86"/>
      <c r="BF1789" s="86"/>
      <c r="BG1789" s="86"/>
    </row>
    <row r="1790" spans="1:59" s="88" customFormat="1" x14ac:dyDescent="0.2">
      <c r="A1790" s="125"/>
      <c r="B1790" s="125"/>
      <c r="C1790" s="125"/>
      <c r="D1790" s="125"/>
      <c r="E1790" s="125"/>
      <c r="F1790" s="125"/>
      <c r="G1790" s="125"/>
      <c r="H1790" s="125"/>
      <c r="I1790" s="125"/>
      <c r="J1790" s="125"/>
      <c r="K1790" s="125"/>
      <c r="L1790" s="125"/>
      <c r="M1790" s="125"/>
      <c r="N1790" s="125"/>
      <c r="O1790" s="125"/>
      <c r="P1790" s="125"/>
      <c r="Q1790" s="125"/>
      <c r="R1790" s="125"/>
      <c r="S1790" s="125"/>
      <c r="T1790" s="125"/>
      <c r="U1790" s="125"/>
      <c r="V1790" s="125"/>
      <c r="W1790" s="125"/>
      <c r="X1790" s="125"/>
      <c r="Y1790" s="125"/>
      <c r="Z1790" s="125"/>
      <c r="AA1790" s="125"/>
      <c r="AB1790" s="126"/>
      <c r="AC1790" s="126"/>
      <c r="AD1790" s="126"/>
      <c r="AE1790" s="125"/>
      <c r="AF1790" s="125"/>
      <c r="AG1790" s="125"/>
      <c r="AH1790" s="125"/>
      <c r="AI1790" s="125"/>
      <c r="AJ1790" s="125"/>
      <c r="AK1790" s="125"/>
      <c r="AL1790" s="125"/>
      <c r="AM1790" s="125"/>
      <c r="AP1790" s="86"/>
      <c r="AQ1790" s="86"/>
      <c r="AR1790" s="86"/>
      <c r="AS1790" s="86"/>
      <c r="AT1790" s="86"/>
      <c r="AU1790" s="86"/>
      <c r="AV1790" s="86"/>
      <c r="AW1790" s="86"/>
      <c r="AX1790" s="86"/>
      <c r="AY1790" s="86"/>
      <c r="AZ1790" s="86"/>
      <c r="BA1790" s="86"/>
      <c r="BB1790" s="86"/>
      <c r="BC1790" s="86"/>
      <c r="BD1790" s="86"/>
      <c r="BE1790" s="86"/>
      <c r="BF1790" s="86"/>
      <c r="BG1790" s="86"/>
    </row>
    <row r="1791" spans="1:59" s="88" customFormat="1" x14ac:dyDescent="0.2">
      <c r="A1791" s="125"/>
      <c r="B1791" s="125"/>
      <c r="C1791" s="125"/>
      <c r="D1791" s="125"/>
      <c r="E1791" s="125"/>
      <c r="F1791" s="125"/>
      <c r="G1791" s="125"/>
      <c r="H1791" s="125"/>
      <c r="I1791" s="125"/>
      <c r="J1791" s="125"/>
      <c r="K1791" s="125"/>
      <c r="L1791" s="125"/>
      <c r="M1791" s="125"/>
      <c r="N1791" s="125"/>
      <c r="O1791" s="125"/>
      <c r="P1791" s="125"/>
      <c r="Q1791" s="125"/>
      <c r="R1791" s="125"/>
      <c r="S1791" s="125"/>
      <c r="T1791" s="125"/>
      <c r="U1791" s="125"/>
      <c r="V1791" s="125"/>
      <c r="W1791" s="125"/>
      <c r="X1791" s="125"/>
      <c r="Y1791" s="125"/>
      <c r="Z1791" s="125"/>
      <c r="AA1791" s="125"/>
      <c r="AB1791" s="126"/>
      <c r="AC1791" s="126"/>
      <c r="AD1791" s="126"/>
      <c r="AE1791" s="125"/>
      <c r="AF1791" s="125"/>
      <c r="AG1791" s="125"/>
      <c r="AH1791" s="125"/>
      <c r="AI1791" s="125"/>
      <c r="AJ1791" s="125"/>
      <c r="AK1791" s="125"/>
      <c r="AL1791" s="125"/>
      <c r="AM1791" s="125"/>
      <c r="AP1791" s="86"/>
      <c r="AQ1791" s="86"/>
      <c r="AR1791" s="86"/>
      <c r="AS1791" s="86"/>
      <c r="AT1791" s="86"/>
      <c r="AU1791" s="86"/>
      <c r="AV1791" s="86"/>
      <c r="AW1791" s="86"/>
      <c r="AX1791" s="86"/>
      <c r="AY1791" s="86"/>
      <c r="AZ1791" s="86"/>
      <c r="BA1791" s="86"/>
      <c r="BB1791" s="86"/>
      <c r="BC1791" s="86"/>
      <c r="BD1791" s="86"/>
      <c r="BE1791" s="86"/>
      <c r="BF1791" s="86"/>
      <c r="BG1791" s="86"/>
    </row>
    <row r="1792" spans="1:59" s="88" customFormat="1" x14ac:dyDescent="0.2">
      <c r="A1792" s="125"/>
      <c r="B1792" s="125"/>
      <c r="C1792" s="125"/>
      <c r="D1792" s="125"/>
      <c r="E1792" s="125"/>
      <c r="F1792" s="125"/>
      <c r="G1792" s="125"/>
      <c r="H1792" s="125"/>
      <c r="I1792" s="125"/>
      <c r="J1792" s="125"/>
      <c r="K1792" s="125"/>
      <c r="L1792" s="125"/>
      <c r="M1792" s="125"/>
      <c r="N1792" s="125"/>
      <c r="O1792" s="125"/>
      <c r="P1792" s="125"/>
      <c r="Q1792" s="125"/>
      <c r="R1792" s="125"/>
      <c r="S1792" s="125"/>
      <c r="T1792" s="125"/>
      <c r="U1792" s="125"/>
      <c r="V1792" s="125"/>
      <c r="W1792" s="125"/>
      <c r="X1792" s="125"/>
      <c r="Y1792" s="125"/>
      <c r="Z1792" s="125"/>
      <c r="AA1792" s="125"/>
      <c r="AB1792" s="126"/>
      <c r="AC1792" s="126"/>
      <c r="AD1792" s="126"/>
      <c r="AE1792" s="125"/>
      <c r="AF1792" s="125"/>
      <c r="AG1792" s="125"/>
      <c r="AH1792" s="125"/>
      <c r="AI1792" s="125"/>
      <c r="AJ1792" s="125"/>
      <c r="AK1792" s="125"/>
      <c r="AL1792" s="125"/>
      <c r="AM1792" s="125"/>
      <c r="AP1792" s="86"/>
      <c r="AQ1792" s="86"/>
      <c r="AR1792" s="86"/>
      <c r="AS1792" s="86"/>
      <c r="AT1792" s="86"/>
      <c r="AU1792" s="86"/>
      <c r="AV1792" s="86"/>
      <c r="AW1792" s="86"/>
      <c r="AX1792" s="86"/>
      <c r="AY1792" s="86"/>
      <c r="AZ1792" s="86"/>
      <c r="BA1792" s="86"/>
      <c r="BB1792" s="86"/>
      <c r="BC1792" s="86"/>
      <c r="BD1792" s="86"/>
      <c r="BE1792" s="86"/>
      <c r="BF1792" s="86"/>
      <c r="BG1792" s="86"/>
    </row>
    <row r="1793" spans="1:59" s="88" customFormat="1" x14ac:dyDescent="0.2">
      <c r="A1793" s="125"/>
      <c r="B1793" s="125"/>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6"/>
      <c r="AC1793" s="126"/>
      <c r="AD1793" s="126"/>
      <c r="AE1793" s="125"/>
      <c r="AF1793" s="125"/>
      <c r="AG1793" s="125"/>
      <c r="AH1793" s="125"/>
      <c r="AI1793" s="125"/>
      <c r="AJ1793" s="125"/>
      <c r="AK1793" s="125"/>
      <c r="AL1793" s="125"/>
      <c r="AM1793" s="125"/>
      <c r="AP1793" s="86"/>
      <c r="AQ1793" s="86"/>
      <c r="AR1793" s="86"/>
      <c r="AS1793" s="86"/>
      <c r="AT1793" s="86"/>
      <c r="AU1793" s="86"/>
      <c r="AV1793" s="86"/>
      <c r="AW1793" s="86"/>
      <c r="AX1793" s="86"/>
      <c r="AY1793" s="86"/>
      <c r="AZ1793" s="86"/>
      <c r="BA1793" s="86"/>
      <c r="BB1793" s="86"/>
      <c r="BC1793" s="86"/>
      <c r="BD1793" s="86"/>
      <c r="BE1793" s="86"/>
      <c r="BF1793" s="86"/>
      <c r="BG1793" s="86"/>
    </row>
    <row r="1794" spans="1:59" s="88" customFormat="1" x14ac:dyDescent="0.2">
      <c r="A1794" s="125"/>
      <c r="B1794" s="125"/>
      <c r="C1794" s="125"/>
      <c r="D1794" s="125"/>
      <c r="E1794" s="125"/>
      <c r="F1794" s="125"/>
      <c r="G1794" s="125"/>
      <c r="H1794" s="125"/>
      <c r="I1794" s="125"/>
      <c r="J1794" s="125"/>
      <c r="K1794" s="125"/>
      <c r="L1794" s="125"/>
      <c r="M1794" s="125"/>
      <c r="N1794" s="125"/>
      <c r="O1794" s="125"/>
      <c r="P1794" s="125"/>
      <c r="Q1794" s="125"/>
      <c r="R1794" s="125"/>
      <c r="S1794" s="125"/>
      <c r="T1794" s="125"/>
      <c r="U1794" s="125"/>
      <c r="V1794" s="125"/>
      <c r="W1794" s="125"/>
      <c r="X1794" s="125"/>
      <c r="Y1794" s="125"/>
      <c r="Z1794" s="125"/>
      <c r="AA1794" s="125"/>
      <c r="AB1794" s="126"/>
      <c r="AC1794" s="126"/>
      <c r="AD1794" s="126"/>
      <c r="AE1794" s="125"/>
      <c r="AF1794" s="125"/>
      <c r="AG1794" s="125"/>
      <c r="AH1794" s="125"/>
      <c r="AI1794" s="125"/>
      <c r="AJ1794" s="125"/>
      <c r="AK1794" s="125"/>
      <c r="AL1794" s="125"/>
      <c r="AM1794" s="125"/>
      <c r="AP1794" s="86"/>
      <c r="AQ1794" s="86"/>
      <c r="AR1794" s="86"/>
      <c r="AS1794" s="86"/>
      <c r="AT1794" s="86"/>
      <c r="AU1794" s="86"/>
      <c r="AV1794" s="86"/>
      <c r="AW1794" s="86"/>
      <c r="AX1794" s="86"/>
      <c r="AY1794" s="86"/>
      <c r="AZ1794" s="86"/>
      <c r="BA1794" s="86"/>
      <c r="BB1794" s="86"/>
      <c r="BC1794" s="86"/>
      <c r="BD1794" s="86"/>
      <c r="BE1794" s="86"/>
      <c r="BF1794" s="86"/>
      <c r="BG1794" s="86"/>
    </row>
    <row r="1795" spans="1:59" s="88" customFormat="1" x14ac:dyDescent="0.2">
      <c r="A1795" s="125"/>
      <c r="B1795" s="125"/>
      <c r="C1795" s="125"/>
      <c r="D1795" s="125"/>
      <c r="E1795" s="125"/>
      <c r="F1795" s="125"/>
      <c r="G1795" s="125"/>
      <c r="H1795" s="125"/>
      <c r="I1795" s="125"/>
      <c r="J1795" s="125"/>
      <c r="K1795" s="125"/>
      <c r="L1795" s="125"/>
      <c r="M1795" s="125"/>
      <c r="N1795" s="125"/>
      <c r="O1795" s="125"/>
      <c r="P1795" s="125"/>
      <c r="Q1795" s="125"/>
      <c r="R1795" s="125"/>
      <c r="S1795" s="125"/>
      <c r="T1795" s="125"/>
      <c r="U1795" s="125"/>
      <c r="V1795" s="125"/>
      <c r="W1795" s="125"/>
      <c r="X1795" s="125"/>
      <c r="Y1795" s="125"/>
      <c r="Z1795" s="125"/>
      <c r="AA1795" s="125"/>
      <c r="AB1795" s="126"/>
      <c r="AC1795" s="126"/>
      <c r="AD1795" s="126"/>
      <c r="AE1795" s="125"/>
      <c r="AF1795" s="125"/>
      <c r="AG1795" s="125"/>
      <c r="AH1795" s="125"/>
      <c r="AI1795" s="125"/>
      <c r="AJ1795" s="125"/>
      <c r="AK1795" s="125"/>
      <c r="AL1795" s="125"/>
      <c r="AM1795" s="125"/>
      <c r="AP1795" s="86"/>
      <c r="AQ1795" s="86"/>
      <c r="AR1795" s="86"/>
      <c r="AS1795" s="86"/>
      <c r="AT1795" s="86"/>
      <c r="AU1795" s="86"/>
      <c r="AV1795" s="86"/>
      <c r="AW1795" s="86"/>
      <c r="AX1795" s="86"/>
      <c r="AY1795" s="86"/>
      <c r="AZ1795" s="86"/>
      <c r="BA1795" s="86"/>
      <c r="BB1795" s="86"/>
      <c r="BC1795" s="86"/>
      <c r="BD1795" s="86"/>
      <c r="BE1795" s="86"/>
      <c r="BF1795" s="86"/>
      <c r="BG1795" s="86"/>
    </row>
    <row r="1796" spans="1:59" s="88" customFormat="1" x14ac:dyDescent="0.2">
      <c r="A1796" s="125"/>
      <c r="B1796" s="125"/>
      <c r="C1796" s="125"/>
      <c r="D1796" s="125"/>
      <c r="E1796" s="125"/>
      <c r="F1796" s="125"/>
      <c r="G1796" s="125"/>
      <c r="H1796" s="125"/>
      <c r="I1796" s="125"/>
      <c r="J1796" s="125"/>
      <c r="K1796" s="125"/>
      <c r="L1796" s="125"/>
      <c r="M1796" s="125"/>
      <c r="N1796" s="125"/>
      <c r="O1796" s="125"/>
      <c r="P1796" s="125"/>
      <c r="Q1796" s="125"/>
      <c r="R1796" s="125"/>
      <c r="S1796" s="125"/>
      <c r="T1796" s="125"/>
      <c r="U1796" s="125"/>
      <c r="V1796" s="125"/>
      <c r="W1796" s="125"/>
      <c r="X1796" s="125"/>
      <c r="Y1796" s="125"/>
      <c r="Z1796" s="125"/>
      <c r="AA1796" s="125"/>
      <c r="AB1796" s="126"/>
      <c r="AC1796" s="126"/>
      <c r="AD1796" s="126"/>
      <c r="AE1796" s="125"/>
      <c r="AF1796" s="125"/>
      <c r="AG1796" s="125"/>
      <c r="AH1796" s="125"/>
      <c r="AI1796" s="125"/>
      <c r="AJ1796" s="125"/>
      <c r="AK1796" s="125"/>
      <c r="AL1796" s="125"/>
      <c r="AM1796" s="125"/>
      <c r="AP1796" s="86"/>
      <c r="AQ1796" s="86"/>
      <c r="AR1796" s="86"/>
      <c r="AS1796" s="86"/>
      <c r="AT1796" s="86"/>
      <c r="AU1796" s="86"/>
      <c r="AV1796" s="86"/>
      <c r="AW1796" s="86"/>
      <c r="AX1796" s="86"/>
      <c r="AY1796" s="86"/>
      <c r="AZ1796" s="86"/>
      <c r="BA1796" s="86"/>
      <c r="BB1796" s="86"/>
      <c r="BC1796" s="86"/>
      <c r="BD1796" s="86"/>
      <c r="BE1796" s="86"/>
      <c r="BF1796" s="86"/>
      <c r="BG1796" s="86"/>
    </row>
    <row r="1797" spans="1:59" s="88" customFormat="1" x14ac:dyDescent="0.2">
      <c r="A1797" s="125"/>
      <c r="B1797" s="125"/>
      <c r="C1797" s="125"/>
      <c r="D1797" s="125"/>
      <c r="E1797" s="125"/>
      <c r="F1797" s="125"/>
      <c r="G1797" s="125"/>
      <c r="H1797" s="125"/>
      <c r="I1797" s="125"/>
      <c r="J1797" s="125"/>
      <c r="K1797" s="125"/>
      <c r="L1797" s="125"/>
      <c r="M1797" s="125"/>
      <c r="N1797" s="125"/>
      <c r="O1797" s="125"/>
      <c r="P1797" s="125"/>
      <c r="Q1797" s="125"/>
      <c r="R1797" s="125"/>
      <c r="S1797" s="125"/>
      <c r="T1797" s="125"/>
      <c r="U1797" s="125"/>
      <c r="V1797" s="125"/>
      <c r="W1797" s="125"/>
      <c r="X1797" s="125"/>
      <c r="Y1797" s="125"/>
      <c r="Z1797" s="125"/>
      <c r="AA1797" s="125"/>
      <c r="AB1797" s="126"/>
      <c r="AC1797" s="126"/>
      <c r="AD1797" s="126"/>
      <c r="AE1797" s="125"/>
      <c r="AF1797" s="125"/>
      <c r="AG1797" s="125"/>
      <c r="AH1797" s="125"/>
      <c r="AI1797" s="125"/>
      <c r="AJ1797" s="125"/>
      <c r="AK1797" s="125"/>
      <c r="AL1797" s="125"/>
      <c r="AM1797" s="125"/>
      <c r="AP1797" s="86"/>
      <c r="AQ1797" s="86"/>
      <c r="AR1797" s="86"/>
      <c r="AS1797" s="86"/>
      <c r="AT1797" s="86"/>
      <c r="AU1797" s="86"/>
      <c r="AV1797" s="86"/>
      <c r="AW1797" s="86"/>
      <c r="AX1797" s="86"/>
      <c r="AY1797" s="86"/>
      <c r="AZ1797" s="86"/>
      <c r="BA1797" s="86"/>
      <c r="BB1797" s="86"/>
      <c r="BC1797" s="86"/>
      <c r="BD1797" s="86"/>
      <c r="BE1797" s="86"/>
      <c r="BF1797" s="86"/>
      <c r="BG1797" s="86"/>
    </row>
    <row r="1798" spans="1:59" s="88" customFormat="1" x14ac:dyDescent="0.2">
      <c r="A1798" s="125"/>
      <c r="B1798" s="125"/>
      <c r="C1798" s="125"/>
      <c r="D1798" s="125"/>
      <c r="E1798" s="125"/>
      <c r="F1798" s="125"/>
      <c r="G1798" s="125"/>
      <c r="H1798" s="125"/>
      <c r="I1798" s="125"/>
      <c r="J1798" s="125"/>
      <c r="K1798" s="125"/>
      <c r="L1798" s="125"/>
      <c r="M1798" s="125"/>
      <c r="N1798" s="125"/>
      <c r="O1798" s="125"/>
      <c r="P1798" s="125"/>
      <c r="Q1798" s="125"/>
      <c r="R1798" s="125"/>
      <c r="S1798" s="125"/>
      <c r="T1798" s="125"/>
      <c r="U1798" s="125"/>
      <c r="V1798" s="125"/>
      <c r="W1798" s="125"/>
      <c r="X1798" s="125"/>
      <c r="Y1798" s="125"/>
      <c r="Z1798" s="125"/>
      <c r="AA1798" s="125"/>
      <c r="AB1798" s="126"/>
      <c r="AC1798" s="126"/>
      <c r="AD1798" s="126"/>
      <c r="AE1798" s="125"/>
      <c r="AF1798" s="125"/>
      <c r="AG1798" s="125"/>
      <c r="AH1798" s="125"/>
      <c r="AI1798" s="125"/>
      <c r="AJ1798" s="125"/>
      <c r="AK1798" s="125"/>
      <c r="AL1798" s="125"/>
      <c r="AM1798" s="125"/>
      <c r="AP1798" s="86"/>
      <c r="AQ1798" s="86"/>
      <c r="AR1798" s="86"/>
      <c r="AS1798" s="86"/>
      <c r="AT1798" s="86"/>
      <c r="AU1798" s="86"/>
      <c r="AV1798" s="86"/>
      <c r="AW1798" s="86"/>
      <c r="AX1798" s="86"/>
      <c r="AY1798" s="86"/>
      <c r="AZ1798" s="86"/>
      <c r="BA1798" s="86"/>
      <c r="BB1798" s="86"/>
      <c r="BC1798" s="86"/>
      <c r="BD1798" s="86"/>
      <c r="BE1798" s="86"/>
      <c r="BF1798" s="86"/>
      <c r="BG1798" s="86"/>
    </row>
    <row r="1799" spans="1:59" s="88" customFormat="1" x14ac:dyDescent="0.2">
      <c r="A1799" s="125"/>
      <c r="B1799" s="125"/>
      <c r="C1799" s="125"/>
      <c r="D1799" s="125"/>
      <c r="E1799" s="125"/>
      <c r="F1799" s="125"/>
      <c r="G1799" s="125"/>
      <c r="H1799" s="125"/>
      <c r="I1799" s="125"/>
      <c r="J1799" s="125"/>
      <c r="K1799" s="125"/>
      <c r="L1799" s="125"/>
      <c r="M1799" s="125"/>
      <c r="N1799" s="125"/>
      <c r="O1799" s="125"/>
      <c r="P1799" s="125"/>
      <c r="Q1799" s="125"/>
      <c r="R1799" s="125"/>
      <c r="S1799" s="125"/>
      <c r="T1799" s="125"/>
      <c r="U1799" s="125"/>
      <c r="V1799" s="125"/>
      <c r="W1799" s="125"/>
      <c r="X1799" s="125"/>
      <c r="Y1799" s="125"/>
      <c r="Z1799" s="125"/>
      <c r="AA1799" s="125"/>
      <c r="AB1799" s="126"/>
      <c r="AC1799" s="126"/>
      <c r="AD1799" s="126"/>
      <c r="AE1799" s="125"/>
      <c r="AF1799" s="125"/>
      <c r="AG1799" s="125"/>
      <c r="AH1799" s="125"/>
      <c r="AI1799" s="125"/>
      <c r="AJ1799" s="125"/>
      <c r="AK1799" s="125"/>
      <c r="AL1799" s="125"/>
      <c r="AM1799" s="125"/>
      <c r="AP1799" s="86"/>
      <c r="AQ1799" s="86"/>
      <c r="AR1799" s="86"/>
      <c r="AS1799" s="86"/>
      <c r="AT1799" s="86"/>
      <c r="AU1799" s="86"/>
      <c r="AV1799" s="86"/>
      <c r="AW1799" s="86"/>
      <c r="AX1799" s="86"/>
      <c r="AY1799" s="86"/>
      <c r="AZ1799" s="86"/>
      <c r="BA1799" s="86"/>
      <c r="BB1799" s="86"/>
      <c r="BC1799" s="86"/>
      <c r="BD1799" s="86"/>
      <c r="BE1799" s="86"/>
      <c r="BF1799" s="86"/>
      <c r="BG1799" s="86"/>
    </row>
    <row r="1800" spans="1:59" s="88" customFormat="1" x14ac:dyDescent="0.2">
      <c r="A1800" s="125"/>
      <c r="B1800" s="125"/>
      <c r="C1800" s="125"/>
      <c r="D1800" s="125"/>
      <c r="E1800" s="125"/>
      <c r="F1800" s="125"/>
      <c r="G1800" s="125"/>
      <c r="H1800" s="125"/>
      <c r="I1800" s="125"/>
      <c r="J1800" s="125"/>
      <c r="K1800" s="125"/>
      <c r="L1800" s="125"/>
      <c r="M1800" s="125"/>
      <c r="N1800" s="125"/>
      <c r="O1800" s="125"/>
      <c r="P1800" s="125"/>
      <c r="Q1800" s="125"/>
      <c r="R1800" s="125"/>
      <c r="S1800" s="125"/>
      <c r="T1800" s="125"/>
      <c r="U1800" s="125"/>
      <c r="V1800" s="125"/>
      <c r="W1800" s="125"/>
      <c r="X1800" s="125"/>
      <c r="Y1800" s="125"/>
      <c r="Z1800" s="125"/>
      <c r="AA1800" s="125"/>
      <c r="AB1800" s="126"/>
      <c r="AC1800" s="126"/>
      <c r="AD1800" s="126"/>
      <c r="AE1800" s="125"/>
      <c r="AF1800" s="125"/>
      <c r="AG1800" s="125"/>
      <c r="AH1800" s="125"/>
      <c r="AI1800" s="125"/>
      <c r="AJ1800" s="125"/>
      <c r="AK1800" s="125"/>
      <c r="AL1800" s="125"/>
      <c r="AM1800" s="125"/>
      <c r="AP1800" s="86"/>
      <c r="AQ1800" s="86"/>
      <c r="AR1800" s="86"/>
      <c r="AS1800" s="86"/>
      <c r="AT1800" s="86"/>
      <c r="AU1800" s="86"/>
      <c r="AV1800" s="86"/>
      <c r="AW1800" s="86"/>
      <c r="AX1800" s="86"/>
      <c r="AY1800" s="86"/>
      <c r="AZ1800" s="86"/>
      <c r="BA1800" s="86"/>
      <c r="BB1800" s="86"/>
      <c r="BC1800" s="86"/>
      <c r="BD1800" s="86"/>
      <c r="BE1800" s="86"/>
      <c r="BF1800" s="86"/>
      <c r="BG1800" s="86"/>
    </row>
    <row r="1801" spans="1:59" s="88" customFormat="1" x14ac:dyDescent="0.2">
      <c r="A1801" s="125"/>
      <c r="B1801" s="125"/>
      <c r="C1801" s="125"/>
      <c r="D1801" s="125"/>
      <c r="E1801" s="125"/>
      <c r="F1801" s="125"/>
      <c r="G1801" s="125"/>
      <c r="H1801" s="125"/>
      <c r="I1801" s="125"/>
      <c r="J1801" s="125"/>
      <c r="K1801" s="125"/>
      <c r="L1801" s="125"/>
      <c r="M1801" s="125"/>
      <c r="N1801" s="125"/>
      <c r="O1801" s="125"/>
      <c r="P1801" s="125"/>
      <c r="Q1801" s="125"/>
      <c r="R1801" s="125"/>
      <c r="S1801" s="125"/>
      <c r="T1801" s="125"/>
      <c r="U1801" s="125"/>
      <c r="V1801" s="125"/>
      <c r="W1801" s="125"/>
      <c r="X1801" s="125"/>
      <c r="Y1801" s="125"/>
      <c r="Z1801" s="125"/>
      <c r="AA1801" s="125"/>
      <c r="AB1801" s="126"/>
      <c r="AC1801" s="126"/>
      <c r="AD1801" s="126"/>
      <c r="AE1801" s="125"/>
      <c r="AF1801" s="125"/>
      <c r="AG1801" s="125"/>
      <c r="AH1801" s="125"/>
      <c r="AI1801" s="125"/>
      <c r="AJ1801" s="125"/>
      <c r="AK1801" s="125"/>
      <c r="AL1801" s="125"/>
      <c r="AM1801" s="125"/>
      <c r="AP1801" s="86"/>
      <c r="AQ1801" s="86"/>
      <c r="AR1801" s="86"/>
      <c r="AS1801" s="86"/>
      <c r="AT1801" s="86"/>
      <c r="AU1801" s="86"/>
      <c r="AV1801" s="86"/>
      <c r="AW1801" s="86"/>
      <c r="AX1801" s="86"/>
      <c r="AY1801" s="86"/>
      <c r="AZ1801" s="86"/>
      <c r="BA1801" s="86"/>
      <c r="BB1801" s="86"/>
      <c r="BC1801" s="86"/>
      <c r="BD1801" s="86"/>
      <c r="BE1801" s="86"/>
      <c r="BF1801" s="86"/>
      <c r="BG1801" s="86"/>
    </row>
    <row r="1802" spans="1:59" s="88" customFormat="1" x14ac:dyDescent="0.2">
      <c r="A1802" s="125"/>
      <c r="B1802" s="125"/>
      <c r="C1802" s="125"/>
      <c r="D1802" s="125"/>
      <c r="E1802" s="125"/>
      <c r="F1802" s="125"/>
      <c r="G1802" s="125"/>
      <c r="H1802" s="125"/>
      <c r="I1802" s="125"/>
      <c r="J1802" s="125"/>
      <c r="K1802" s="125"/>
      <c r="L1802" s="125"/>
      <c r="M1802" s="125"/>
      <c r="N1802" s="125"/>
      <c r="O1802" s="125"/>
      <c r="P1802" s="125"/>
      <c r="Q1802" s="125"/>
      <c r="R1802" s="125"/>
      <c r="S1802" s="125"/>
      <c r="T1802" s="125"/>
      <c r="U1802" s="125"/>
      <c r="V1802" s="125"/>
      <c r="W1802" s="125"/>
      <c r="X1802" s="125"/>
      <c r="Y1802" s="125"/>
      <c r="Z1802" s="125"/>
      <c r="AA1802" s="125"/>
      <c r="AB1802" s="126"/>
      <c r="AC1802" s="126"/>
      <c r="AD1802" s="126"/>
      <c r="AE1802" s="125"/>
      <c r="AF1802" s="125"/>
      <c r="AG1802" s="125"/>
      <c r="AH1802" s="125"/>
      <c r="AI1802" s="125"/>
      <c r="AJ1802" s="125"/>
      <c r="AK1802" s="125"/>
      <c r="AL1802" s="125"/>
      <c r="AM1802" s="125"/>
      <c r="AP1802" s="86"/>
      <c r="AQ1802" s="86"/>
      <c r="AR1802" s="86"/>
      <c r="AS1802" s="86"/>
      <c r="AT1802" s="86"/>
      <c r="AU1802" s="86"/>
      <c r="AV1802" s="86"/>
      <c r="AW1802" s="86"/>
      <c r="AX1802" s="86"/>
      <c r="AY1802" s="86"/>
      <c r="AZ1802" s="86"/>
      <c r="BA1802" s="86"/>
      <c r="BB1802" s="86"/>
      <c r="BC1802" s="86"/>
      <c r="BD1802" s="86"/>
      <c r="BE1802" s="86"/>
      <c r="BF1802" s="86"/>
      <c r="BG1802" s="86"/>
    </row>
    <row r="1803" spans="1:59" s="88" customFormat="1" x14ac:dyDescent="0.2">
      <c r="A1803" s="125"/>
      <c r="B1803" s="125"/>
      <c r="C1803" s="125"/>
      <c r="D1803" s="125"/>
      <c r="E1803" s="125"/>
      <c r="F1803" s="125"/>
      <c r="G1803" s="125"/>
      <c r="H1803" s="125"/>
      <c r="I1803" s="125"/>
      <c r="J1803" s="125"/>
      <c r="K1803" s="125"/>
      <c r="L1803" s="125"/>
      <c r="M1803" s="125"/>
      <c r="N1803" s="125"/>
      <c r="O1803" s="125"/>
      <c r="P1803" s="125"/>
      <c r="Q1803" s="125"/>
      <c r="R1803" s="125"/>
      <c r="S1803" s="125"/>
      <c r="T1803" s="125"/>
      <c r="U1803" s="125"/>
      <c r="V1803" s="125"/>
      <c r="W1803" s="125"/>
      <c r="X1803" s="125"/>
      <c r="Y1803" s="125"/>
      <c r="Z1803" s="125"/>
      <c r="AA1803" s="125"/>
      <c r="AB1803" s="126"/>
      <c r="AC1803" s="126"/>
      <c r="AD1803" s="126"/>
      <c r="AE1803" s="125"/>
      <c r="AF1803" s="125"/>
      <c r="AG1803" s="125"/>
      <c r="AH1803" s="125"/>
      <c r="AI1803" s="125"/>
      <c r="AJ1803" s="125"/>
      <c r="AK1803" s="125"/>
      <c r="AL1803" s="125"/>
      <c r="AM1803" s="125"/>
      <c r="AP1803" s="86"/>
      <c r="AQ1803" s="86"/>
      <c r="AR1803" s="86"/>
      <c r="AS1803" s="86"/>
      <c r="AT1803" s="86"/>
      <c r="AU1803" s="86"/>
      <c r="AV1803" s="86"/>
      <c r="AW1803" s="86"/>
      <c r="AX1803" s="86"/>
      <c r="AY1803" s="86"/>
      <c r="AZ1803" s="86"/>
      <c r="BA1803" s="86"/>
      <c r="BB1803" s="86"/>
      <c r="BC1803" s="86"/>
      <c r="BD1803" s="86"/>
      <c r="BE1803" s="86"/>
      <c r="BF1803" s="86"/>
      <c r="BG1803" s="86"/>
    </row>
    <row r="1804" spans="1:59" s="88" customFormat="1" x14ac:dyDescent="0.2">
      <c r="A1804" s="125"/>
      <c r="B1804" s="125"/>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5"/>
      <c r="AA1804" s="125"/>
      <c r="AB1804" s="126"/>
      <c r="AC1804" s="126"/>
      <c r="AD1804" s="126"/>
      <c r="AE1804" s="125"/>
      <c r="AF1804" s="125"/>
      <c r="AG1804" s="125"/>
      <c r="AH1804" s="125"/>
      <c r="AI1804" s="125"/>
      <c r="AJ1804" s="125"/>
      <c r="AK1804" s="125"/>
      <c r="AL1804" s="125"/>
      <c r="AM1804" s="125"/>
      <c r="AP1804" s="86"/>
      <c r="AQ1804" s="86"/>
      <c r="AR1804" s="86"/>
      <c r="AS1804" s="86"/>
      <c r="AT1804" s="86"/>
      <c r="AU1804" s="86"/>
      <c r="AV1804" s="86"/>
      <c r="AW1804" s="86"/>
      <c r="AX1804" s="86"/>
      <c r="AY1804" s="86"/>
      <c r="AZ1804" s="86"/>
      <c r="BA1804" s="86"/>
      <c r="BB1804" s="86"/>
      <c r="BC1804" s="86"/>
      <c r="BD1804" s="86"/>
      <c r="BE1804" s="86"/>
      <c r="BF1804" s="86"/>
      <c r="BG1804" s="86"/>
    </row>
    <row r="1805" spans="1:59" s="88" customFormat="1" x14ac:dyDescent="0.2">
      <c r="A1805" s="125"/>
      <c r="B1805" s="125"/>
      <c r="C1805" s="125"/>
      <c r="D1805" s="125"/>
      <c r="E1805" s="125"/>
      <c r="F1805" s="125"/>
      <c r="G1805" s="125"/>
      <c r="H1805" s="125"/>
      <c r="I1805" s="125"/>
      <c r="J1805" s="125"/>
      <c r="K1805" s="125"/>
      <c r="L1805" s="125"/>
      <c r="M1805" s="125"/>
      <c r="N1805" s="125"/>
      <c r="O1805" s="125"/>
      <c r="P1805" s="125"/>
      <c r="Q1805" s="125"/>
      <c r="R1805" s="125"/>
      <c r="S1805" s="125"/>
      <c r="T1805" s="125"/>
      <c r="U1805" s="125"/>
      <c r="V1805" s="125"/>
      <c r="W1805" s="125"/>
      <c r="X1805" s="125"/>
      <c r="Y1805" s="125"/>
      <c r="Z1805" s="125"/>
      <c r="AA1805" s="125"/>
      <c r="AB1805" s="126"/>
      <c r="AC1805" s="126"/>
      <c r="AD1805" s="126"/>
      <c r="AE1805" s="125"/>
      <c r="AF1805" s="125"/>
      <c r="AG1805" s="125"/>
      <c r="AH1805" s="125"/>
      <c r="AI1805" s="125"/>
      <c r="AJ1805" s="125"/>
      <c r="AK1805" s="125"/>
      <c r="AL1805" s="125"/>
      <c r="AM1805" s="125"/>
      <c r="AP1805" s="86"/>
      <c r="AQ1805" s="86"/>
      <c r="AR1805" s="86"/>
      <c r="AS1805" s="86"/>
      <c r="AT1805" s="86"/>
      <c r="AU1805" s="86"/>
      <c r="AV1805" s="86"/>
      <c r="AW1805" s="86"/>
      <c r="AX1805" s="86"/>
      <c r="AY1805" s="86"/>
      <c r="AZ1805" s="86"/>
      <c r="BA1805" s="86"/>
      <c r="BB1805" s="86"/>
      <c r="BC1805" s="86"/>
      <c r="BD1805" s="86"/>
      <c r="BE1805" s="86"/>
      <c r="BF1805" s="86"/>
      <c r="BG1805" s="86"/>
    </row>
    <row r="1806" spans="1:59" s="88" customFormat="1" x14ac:dyDescent="0.2">
      <c r="A1806" s="125"/>
      <c r="B1806" s="125"/>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6"/>
      <c r="AC1806" s="126"/>
      <c r="AD1806" s="126"/>
      <c r="AE1806" s="125"/>
      <c r="AF1806" s="125"/>
      <c r="AG1806" s="125"/>
      <c r="AH1806" s="125"/>
      <c r="AI1806" s="125"/>
      <c r="AJ1806" s="125"/>
      <c r="AK1806" s="125"/>
      <c r="AL1806" s="125"/>
      <c r="AM1806" s="125"/>
      <c r="AP1806" s="86"/>
      <c r="AQ1806" s="86"/>
      <c r="AR1806" s="86"/>
      <c r="AS1806" s="86"/>
      <c r="AT1806" s="86"/>
      <c r="AU1806" s="86"/>
      <c r="AV1806" s="86"/>
      <c r="AW1806" s="86"/>
      <c r="AX1806" s="86"/>
      <c r="AY1806" s="86"/>
      <c r="AZ1806" s="86"/>
      <c r="BA1806" s="86"/>
      <c r="BB1806" s="86"/>
      <c r="BC1806" s="86"/>
      <c r="BD1806" s="86"/>
      <c r="BE1806" s="86"/>
      <c r="BF1806" s="86"/>
      <c r="BG1806" s="86"/>
    </row>
    <row r="1807" spans="1:59" s="88" customFormat="1" x14ac:dyDescent="0.2">
      <c r="A1807" s="125"/>
      <c r="B1807" s="125"/>
      <c r="C1807" s="125"/>
      <c r="D1807" s="125"/>
      <c r="E1807" s="125"/>
      <c r="F1807" s="125"/>
      <c r="G1807" s="125"/>
      <c r="H1807" s="125"/>
      <c r="I1807" s="125"/>
      <c r="J1807" s="125"/>
      <c r="K1807" s="125"/>
      <c r="L1807" s="125"/>
      <c r="M1807" s="125"/>
      <c r="N1807" s="125"/>
      <c r="O1807" s="125"/>
      <c r="P1807" s="125"/>
      <c r="Q1807" s="125"/>
      <c r="R1807" s="125"/>
      <c r="S1807" s="125"/>
      <c r="T1807" s="125"/>
      <c r="U1807" s="125"/>
      <c r="V1807" s="125"/>
      <c r="W1807" s="125"/>
      <c r="X1807" s="125"/>
      <c r="Y1807" s="125"/>
      <c r="Z1807" s="125"/>
      <c r="AA1807" s="125"/>
      <c r="AB1807" s="126"/>
      <c r="AC1807" s="126"/>
      <c r="AD1807" s="126"/>
      <c r="AE1807" s="125"/>
      <c r="AF1807" s="125"/>
      <c r="AG1807" s="125"/>
      <c r="AH1807" s="125"/>
      <c r="AI1807" s="125"/>
      <c r="AJ1807" s="125"/>
      <c r="AK1807" s="125"/>
      <c r="AL1807" s="125"/>
      <c r="AM1807" s="125"/>
      <c r="AP1807" s="86"/>
      <c r="AQ1807" s="86"/>
      <c r="AR1807" s="86"/>
      <c r="AS1807" s="86"/>
      <c r="AT1807" s="86"/>
      <c r="AU1807" s="86"/>
      <c r="AV1807" s="86"/>
      <c r="AW1807" s="86"/>
      <c r="AX1807" s="86"/>
      <c r="AY1807" s="86"/>
      <c r="AZ1807" s="86"/>
      <c r="BA1807" s="86"/>
      <c r="BB1807" s="86"/>
      <c r="BC1807" s="86"/>
      <c r="BD1807" s="86"/>
      <c r="BE1807" s="86"/>
      <c r="BF1807" s="86"/>
      <c r="BG1807" s="86"/>
    </row>
    <row r="1808" spans="1:59" s="88" customFormat="1" x14ac:dyDescent="0.2">
      <c r="A1808" s="125"/>
      <c r="B1808" s="125"/>
      <c r="C1808" s="125"/>
      <c r="D1808" s="125"/>
      <c r="E1808" s="125"/>
      <c r="F1808" s="125"/>
      <c r="G1808" s="125"/>
      <c r="H1808" s="125"/>
      <c r="I1808" s="125"/>
      <c r="J1808" s="125"/>
      <c r="K1808" s="125"/>
      <c r="L1808" s="125"/>
      <c r="M1808" s="125"/>
      <c r="N1808" s="125"/>
      <c r="O1808" s="125"/>
      <c r="P1808" s="125"/>
      <c r="Q1808" s="125"/>
      <c r="R1808" s="125"/>
      <c r="S1808" s="125"/>
      <c r="T1808" s="125"/>
      <c r="U1808" s="125"/>
      <c r="V1808" s="125"/>
      <c r="W1808" s="125"/>
      <c r="X1808" s="125"/>
      <c r="Y1808" s="125"/>
      <c r="Z1808" s="125"/>
      <c r="AA1808" s="125"/>
      <c r="AB1808" s="126"/>
      <c r="AC1808" s="126"/>
      <c r="AD1808" s="126"/>
      <c r="AE1808" s="125"/>
      <c r="AF1808" s="125"/>
      <c r="AG1808" s="125"/>
      <c r="AH1808" s="125"/>
      <c r="AI1808" s="125"/>
      <c r="AJ1808" s="125"/>
      <c r="AK1808" s="125"/>
      <c r="AL1808" s="125"/>
      <c r="AM1808" s="125"/>
      <c r="AP1808" s="86"/>
      <c r="AQ1808" s="86"/>
      <c r="AR1808" s="86"/>
      <c r="AS1808" s="86"/>
      <c r="AT1808" s="86"/>
      <c r="AU1808" s="86"/>
      <c r="AV1808" s="86"/>
      <c r="AW1808" s="86"/>
      <c r="AX1808" s="86"/>
      <c r="AY1808" s="86"/>
      <c r="AZ1808" s="86"/>
      <c r="BA1808" s="86"/>
      <c r="BB1808" s="86"/>
      <c r="BC1808" s="86"/>
      <c r="BD1808" s="86"/>
      <c r="BE1808" s="86"/>
      <c r="BF1808" s="86"/>
      <c r="BG1808" s="86"/>
    </row>
    <row r="1809" spans="1:59" s="88" customFormat="1" x14ac:dyDescent="0.2">
      <c r="A1809" s="125"/>
      <c r="B1809" s="125"/>
      <c r="C1809" s="125"/>
      <c r="D1809" s="125"/>
      <c r="E1809" s="125"/>
      <c r="F1809" s="125"/>
      <c r="G1809" s="125"/>
      <c r="H1809" s="125"/>
      <c r="I1809" s="125"/>
      <c r="J1809" s="125"/>
      <c r="K1809" s="125"/>
      <c r="L1809" s="125"/>
      <c r="M1809" s="125"/>
      <c r="N1809" s="125"/>
      <c r="O1809" s="125"/>
      <c r="P1809" s="125"/>
      <c r="Q1809" s="125"/>
      <c r="R1809" s="125"/>
      <c r="S1809" s="125"/>
      <c r="T1809" s="125"/>
      <c r="U1809" s="125"/>
      <c r="V1809" s="125"/>
      <c r="W1809" s="125"/>
      <c r="X1809" s="125"/>
      <c r="Y1809" s="125"/>
      <c r="Z1809" s="125"/>
      <c r="AA1809" s="125"/>
      <c r="AB1809" s="126"/>
      <c r="AC1809" s="126"/>
      <c r="AD1809" s="126"/>
      <c r="AE1809" s="125"/>
      <c r="AF1809" s="125"/>
      <c r="AG1809" s="125"/>
      <c r="AH1809" s="125"/>
      <c r="AI1809" s="125"/>
      <c r="AJ1809" s="125"/>
      <c r="AK1809" s="125"/>
      <c r="AL1809" s="125"/>
      <c r="AM1809" s="125"/>
      <c r="AP1809" s="86"/>
      <c r="AQ1809" s="86"/>
      <c r="AR1809" s="86"/>
      <c r="AS1809" s="86"/>
      <c r="AT1809" s="86"/>
      <c r="AU1809" s="86"/>
      <c r="AV1809" s="86"/>
      <c r="AW1809" s="86"/>
      <c r="AX1809" s="86"/>
      <c r="AY1809" s="86"/>
      <c r="AZ1809" s="86"/>
      <c r="BA1809" s="86"/>
      <c r="BB1809" s="86"/>
      <c r="BC1809" s="86"/>
      <c r="BD1809" s="86"/>
      <c r="BE1809" s="86"/>
      <c r="BF1809" s="86"/>
      <c r="BG1809" s="86"/>
    </row>
    <row r="1810" spans="1:59" s="88" customFormat="1" x14ac:dyDescent="0.2">
      <c r="A1810" s="125"/>
      <c r="B1810" s="125"/>
      <c r="C1810" s="125"/>
      <c r="D1810" s="125"/>
      <c r="E1810" s="125"/>
      <c r="F1810" s="125"/>
      <c r="G1810" s="125"/>
      <c r="H1810" s="125"/>
      <c r="I1810" s="125"/>
      <c r="J1810" s="125"/>
      <c r="K1810" s="125"/>
      <c r="L1810" s="125"/>
      <c r="M1810" s="125"/>
      <c r="N1810" s="125"/>
      <c r="O1810" s="125"/>
      <c r="P1810" s="125"/>
      <c r="Q1810" s="125"/>
      <c r="R1810" s="125"/>
      <c r="S1810" s="125"/>
      <c r="T1810" s="125"/>
      <c r="U1810" s="125"/>
      <c r="V1810" s="125"/>
      <c r="W1810" s="125"/>
      <c r="X1810" s="125"/>
      <c r="Y1810" s="125"/>
      <c r="Z1810" s="125"/>
      <c r="AA1810" s="125"/>
      <c r="AB1810" s="126"/>
      <c r="AC1810" s="126"/>
      <c r="AD1810" s="126"/>
      <c r="AE1810" s="125"/>
      <c r="AF1810" s="125"/>
      <c r="AG1810" s="125"/>
      <c r="AH1810" s="125"/>
      <c r="AI1810" s="125"/>
      <c r="AJ1810" s="125"/>
      <c r="AK1810" s="125"/>
      <c r="AL1810" s="125"/>
      <c r="AM1810" s="125"/>
      <c r="AP1810" s="86"/>
      <c r="AQ1810" s="86"/>
      <c r="AR1810" s="86"/>
      <c r="AS1810" s="86"/>
      <c r="AT1810" s="86"/>
      <c r="AU1810" s="86"/>
      <c r="AV1810" s="86"/>
      <c r="AW1810" s="86"/>
      <c r="AX1810" s="86"/>
      <c r="AY1810" s="86"/>
      <c r="AZ1810" s="86"/>
      <c r="BA1810" s="86"/>
      <c r="BB1810" s="86"/>
      <c r="BC1810" s="86"/>
      <c r="BD1810" s="86"/>
      <c r="BE1810" s="86"/>
      <c r="BF1810" s="86"/>
      <c r="BG1810" s="86"/>
    </row>
    <row r="1811" spans="1:59" s="88" customFormat="1" x14ac:dyDescent="0.2">
      <c r="A1811" s="125"/>
      <c r="B1811" s="125"/>
      <c r="C1811" s="125"/>
      <c r="D1811" s="125"/>
      <c r="E1811" s="125"/>
      <c r="F1811" s="125"/>
      <c r="G1811" s="125"/>
      <c r="H1811" s="125"/>
      <c r="I1811" s="125"/>
      <c r="J1811" s="125"/>
      <c r="K1811" s="125"/>
      <c r="L1811" s="125"/>
      <c r="M1811" s="125"/>
      <c r="N1811" s="125"/>
      <c r="O1811" s="125"/>
      <c r="P1811" s="125"/>
      <c r="Q1811" s="125"/>
      <c r="R1811" s="125"/>
      <c r="S1811" s="125"/>
      <c r="T1811" s="125"/>
      <c r="U1811" s="125"/>
      <c r="V1811" s="125"/>
      <c r="W1811" s="125"/>
      <c r="X1811" s="125"/>
      <c r="Y1811" s="125"/>
      <c r="Z1811" s="125"/>
      <c r="AA1811" s="125"/>
      <c r="AB1811" s="126"/>
      <c r="AC1811" s="126"/>
      <c r="AD1811" s="126"/>
      <c r="AE1811" s="125"/>
      <c r="AF1811" s="125"/>
      <c r="AG1811" s="125"/>
      <c r="AH1811" s="125"/>
      <c r="AI1811" s="125"/>
      <c r="AJ1811" s="125"/>
      <c r="AK1811" s="125"/>
      <c r="AL1811" s="125"/>
      <c r="AM1811" s="125"/>
      <c r="AP1811" s="86"/>
      <c r="AQ1811" s="86"/>
      <c r="AR1811" s="86"/>
      <c r="AS1811" s="86"/>
      <c r="AT1811" s="86"/>
      <c r="AU1811" s="86"/>
      <c r="AV1811" s="86"/>
      <c r="AW1811" s="86"/>
      <c r="AX1811" s="86"/>
      <c r="AY1811" s="86"/>
      <c r="AZ1811" s="86"/>
      <c r="BA1811" s="86"/>
      <c r="BB1811" s="86"/>
      <c r="BC1811" s="86"/>
      <c r="BD1811" s="86"/>
      <c r="BE1811" s="86"/>
      <c r="BF1811" s="86"/>
      <c r="BG1811" s="86"/>
    </row>
    <row r="1812" spans="1:59" s="88" customFormat="1" x14ac:dyDescent="0.2">
      <c r="A1812" s="125"/>
      <c r="B1812" s="125"/>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5"/>
      <c r="AA1812" s="125"/>
      <c r="AB1812" s="126"/>
      <c r="AC1812" s="126"/>
      <c r="AD1812" s="126"/>
      <c r="AE1812" s="125"/>
      <c r="AF1812" s="125"/>
      <c r="AG1812" s="125"/>
      <c r="AH1812" s="125"/>
      <c r="AI1812" s="125"/>
      <c r="AJ1812" s="125"/>
      <c r="AK1812" s="125"/>
      <c r="AL1812" s="125"/>
      <c r="AM1812" s="125"/>
      <c r="AP1812" s="86"/>
      <c r="AQ1812" s="86"/>
      <c r="AR1812" s="86"/>
      <c r="AS1812" s="86"/>
      <c r="AT1812" s="86"/>
      <c r="AU1812" s="86"/>
      <c r="AV1812" s="86"/>
      <c r="AW1812" s="86"/>
      <c r="AX1812" s="86"/>
      <c r="AY1812" s="86"/>
      <c r="AZ1812" s="86"/>
      <c r="BA1812" s="86"/>
      <c r="BB1812" s="86"/>
      <c r="BC1812" s="86"/>
      <c r="BD1812" s="86"/>
      <c r="BE1812" s="86"/>
      <c r="BF1812" s="86"/>
      <c r="BG1812" s="86"/>
    </row>
    <row r="1813" spans="1:59" s="88" customFormat="1" x14ac:dyDescent="0.2">
      <c r="A1813" s="125"/>
      <c r="B1813" s="125"/>
      <c r="C1813" s="125"/>
      <c r="D1813" s="125"/>
      <c r="E1813" s="125"/>
      <c r="F1813" s="125"/>
      <c r="G1813" s="125"/>
      <c r="H1813" s="125"/>
      <c r="I1813" s="125"/>
      <c r="J1813" s="125"/>
      <c r="K1813" s="125"/>
      <c r="L1813" s="125"/>
      <c r="M1813" s="125"/>
      <c r="N1813" s="125"/>
      <c r="O1813" s="125"/>
      <c r="P1813" s="125"/>
      <c r="Q1813" s="125"/>
      <c r="R1813" s="125"/>
      <c r="S1813" s="125"/>
      <c r="T1813" s="125"/>
      <c r="U1813" s="125"/>
      <c r="V1813" s="125"/>
      <c r="W1813" s="125"/>
      <c r="X1813" s="125"/>
      <c r="Y1813" s="125"/>
      <c r="Z1813" s="125"/>
      <c r="AA1813" s="125"/>
      <c r="AB1813" s="126"/>
      <c r="AC1813" s="126"/>
      <c r="AD1813" s="126"/>
      <c r="AE1813" s="125"/>
      <c r="AF1813" s="125"/>
      <c r="AG1813" s="125"/>
      <c r="AH1813" s="125"/>
      <c r="AI1813" s="125"/>
      <c r="AJ1813" s="125"/>
      <c r="AK1813" s="125"/>
      <c r="AL1813" s="125"/>
      <c r="AM1813" s="125"/>
      <c r="AP1813" s="86"/>
      <c r="AQ1813" s="86"/>
      <c r="AR1813" s="86"/>
      <c r="AS1813" s="86"/>
      <c r="AT1813" s="86"/>
      <c r="AU1813" s="86"/>
      <c r="AV1813" s="86"/>
      <c r="AW1813" s="86"/>
      <c r="AX1813" s="86"/>
      <c r="AY1813" s="86"/>
      <c r="AZ1813" s="86"/>
      <c r="BA1813" s="86"/>
      <c r="BB1813" s="86"/>
      <c r="BC1813" s="86"/>
      <c r="BD1813" s="86"/>
      <c r="BE1813" s="86"/>
      <c r="BF1813" s="86"/>
      <c r="BG1813" s="86"/>
    </row>
    <row r="1814" spans="1:59" s="88" customFormat="1" x14ac:dyDescent="0.2">
      <c r="A1814" s="125"/>
      <c r="B1814" s="125"/>
      <c r="C1814" s="125"/>
      <c r="D1814" s="125"/>
      <c r="E1814" s="125"/>
      <c r="F1814" s="125"/>
      <c r="G1814" s="125"/>
      <c r="H1814" s="125"/>
      <c r="I1814" s="125"/>
      <c r="J1814" s="125"/>
      <c r="K1814" s="125"/>
      <c r="L1814" s="125"/>
      <c r="M1814" s="125"/>
      <c r="N1814" s="125"/>
      <c r="O1814" s="125"/>
      <c r="P1814" s="125"/>
      <c r="Q1814" s="125"/>
      <c r="R1814" s="125"/>
      <c r="S1814" s="125"/>
      <c r="T1814" s="125"/>
      <c r="U1814" s="125"/>
      <c r="V1814" s="125"/>
      <c r="W1814" s="125"/>
      <c r="X1814" s="125"/>
      <c r="Y1814" s="125"/>
      <c r="Z1814" s="125"/>
      <c r="AA1814" s="125"/>
      <c r="AB1814" s="126"/>
      <c r="AC1814" s="126"/>
      <c r="AD1814" s="126"/>
      <c r="AE1814" s="125"/>
      <c r="AF1814" s="125"/>
      <c r="AG1814" s="125"/>
      <c r="AH1814" s="125"/>
      <c r="AI1814" s="125"/>
      <c r="AJ1814" s="125"/>
      <c r="AK1814" s="125"/>
      <c r="AL1814" s="125"/>
      <c r="AM1814" s="125"/>
      <c r="AP1814" s="86"/>
      <c r="AQ1814" s="86"/>
      <c r="AR1814" s="86"/>
      <c r="AS1814" s="86"/>
      <c r="AT1814" s="86"/>
      <c r="AU1814" s="86"/>
      <c r="AV1814" s="86"/>
      <c r="AW1814" s="86"/>
      <c r="AX1814" s="86"/>
      <c r="AY1814" s="86"/>
      <c r="AZ1814" s="86"/>
      <c r="BA1814" s="86"/>
      <c r="BB1814" s="86"/>
      <c r="BC1814" s="86"/>
      <c r="BD1814" s="86"/>
      <c r="BE1814" s="86"/>
      <c r="BF1814" s="86"/>
      <c r="BG1814" s="86"/>
    </row>
    <row r="1815" spans="1:59" s="88" customFormat="1" x14ac:dyDescent="0.2">
      <c r="A1815" s="125"/>
      <c r="B1815" s="125"/>
      <c r="C1815" s="125"/>
      <c r="D1815" s="125"/>
      <c r="E1815" s="125"/>
      <c r="F1815" s="125"/>
      <c r="G1815" s="125"/>
      <c r="H1815" s="125"/>
      <c r="I1815" s="125"/>
      <c r="J1815" s="125"/>
      <c r="K1815" s="125"/>
      <c r="L1815" s="125"/>
      <c r="M1815" s="125"/>
      <c r="N1815" s="125"/>
      <c r="O1815" s="125"/>
      <c r="P1815" s="125"/>
      <c r="Q1815" s="125"/>
      <c r="R1815" s="125"/>
      <c r="S1815" s="125"/>
      <c r="T1815" s="125"/>
      <c r="U1815" s="125"/>
      <c r="V1815" s="125"/>
      <c r="W1815" s="125"/>
      <c r="X1815" s="125"/>
      <c r="Y1815" s="125"/>
      <c r="Z1815" s="125"/>
      <c r="AA1815" s="125"/>
      <c r="AB1815" s="126"/>
      <c r="AC1815" s="126"/>
      <c r="AD1815" s="126"/>
      <c r="AE1815" s="125"/>
      <c r="AF1815" s="125"/>
      <c r="AG1815" s="125"/>
      <c r="AH1815" s="125"/>
      <c r="AI1815" s="125"/>
      <c r="AJ1815" s="125"/>
      <c r="AK1815" s="125"/>
      <c r="AL1815" s="125"/>
      <c r="AM1815" s="125"/>
      <c r="AP1815" s="86"/>
      <c r="AQ1815" s="86"/>
      <c r="AR1815" s="86"/>
      <c r="AS1815" s="86"/>
      <c r="AT1815" s="86"/>
      <c r="AU1815" s="86"/>
      <c r="AV1815" s="86"/>
      <c r="AW1815" s="86"/>
      <c r="AX1815" s="86"/>
      <c r="AY1815" s="86"/>
      <c r="AZ1815" s="86"/>
      <c r="BA1815" s="86"/>
      <c r="BB1815" s="86"/>
      <c r="BC1815" s="86"/>
      <c r="BD1815" s="86"/>
      <c r="BE1815" s="86"/>
      <c r="BF1815" s="86"/>
      <c r="BG1815" s="86"/>
    </row>
    <row r="1816" spans="1:59" s="88" customFormat="1" x14ac:dyDescent="0.2">
      <c r="A1816" s="125"/>
      <c r="B1816" s="125"/>
      <c r="C1816" s="125"/>
      <c r="D1816" s="125"/>
      <c r="E1816" s="125"/>
      <c r="F1816" s="125"/>
      <c r="G1816" s="125"/>
      <c r="H1816" s="125"/>
      <c r="I1816" s="125"/>
      <c r="J1816" s="125"/>
      <c r="K1816" s="125"/>
      <c r="L1816" s="125"/>
      <c r="M1816" s="125"/>
      <c r="N1816" s="125"/>
      <c r="O1816" s="125"/>
      <c r="P1816" s="125"/>
      <c r="Q1816" s="125"/>
      <c r="R1816" s="125"/>
      <c r="S1816" s="125"/>
      <c r="T1816" s="125"/>
      <c r="U1816" s="125"/>
      <c r="V1816" s="125"/>
      <c r="W1816" s="125"/>
      <c r="X1816" s="125"/>
      <c r="Y1816" s="125"/>
      <c r="Z1816" s="125"/>
      <c r="AA1816" s="125"/>
      <c r="AB1816" s="126"/>
      <c r="AC1816" s="126"/>
      <c r="AD1816" s="126"/>
      <c r="AE1816" s="125"/>
      <c r="AF1816" s="125"/>
      <c r="AG1816" s="125"/>
      <c r="AH1816" s="125"/>
      <c r="AI1816" s="125"/>
      <c r="AJ1816" s="125"/>
      <c r="AK1816" s="125"/>
      <c r="AL1816" s="125"/>
      <c r="AM1816" s="125"/>
      <c r="AP1816" s="86"/>
      <c r="AQ1816" s="86"/>
      <c r="AR1816" s="86"/>
      <c r="AS1816" s="86"/>
      <c r="AT1816" s="86"/>
      <c r="AU1816" s="86"/>
      <c r="AV1816" s="86"/>
      <c r="AW1816" s="86"/>
      <c r="AX1816" s="86"/>
      <c r="AY1816" s="86"/>
      <c r="AZ1816" s="86"/>
      <c r="BA1816" s="86"/>
      <c r="BB1816" s="86"/>
      <c r="BC1816" s="86"/>
      <c r="BD1816" s="86"/>
      <c r="BE1816" s="86"/>
      <c r="BF1816" s="86"/>
      <c r="BG1816" s="86"/>
    </row>
    <row r="1817" spans="1:59" s="88" customFormat="1" x14ac:dyDescent="0.2">
      <c r="A1817" s="125"/>
      <c r="B1817" s="125"/>
      <c r="C1817" s="125"/>
      <c r="D1817" s="125"/>
      <c r="E1817" s="125"/>
      <c r="F1817" s="125"/>
      <c r="G1817" s="125"/>
      <c r="H1817" s="125"/>
      <c r="I1817" s="125"/>
      <c r="J1817" s="125"/>
      <c r="K1817" s="125"/>
      <c r="L1817" s="125"/>
      <c r="M1817" s="125"/>
      <c r="N1817" s="125"/>
      <c r="O1817" s="125"/>
      <c r="P1817" s="125"/>
      <c r="Q1817" s="125"/>
      <c r="R1817" s="125"/>
      <c r="S1817" s="125"/>
      <c r="T1817" s="125"/>
      <c r="U1817" s="125"/>
      <c r="V1817" s="125"/>
      <c r="W1817" s="125"/>
      <c r="X1817" s="125"/>
      <c r="Y1817" s="125"/>
      <c r="Z1817" s="125"/>
      <c r="AA1817" s="125"/>
      <c r="AB1817" s="126"/>
      <c r="AC1817" s="126"/>
      <c r="AD1817" s="126"/>
      <c r="AE1817" s="125"/>
      <c r="AF1817" s="125"/>
      <c r="AG1817" s="125"/>
      <c r="AH1817" s="125"/>
      <c r="AI1817" s="125"/>
      <c r="AJ1817" s="125"/>
      <c r="AK1817" s="125"/>
      <c r="AL1817" s="125"/>
      <c r="AM1817" s="125"/>
      <c r="AP1817" s="86"/>
      <c r="AQ1817" s="86"/>
      <c r="AR1817" s="86"/>
      <c r="AS1817" s="86"/>
      <c r="AT1817" s="86"/>
      <c r="AU1817" s="86"/>
      <c r="AV1817" s="86"/>
      <c r="AW1817" s="86"/>
      <c r="AX1817" s="86"/>
      <c r="AY1817" s="86"/>
      <c r="AZ1817" s="86"/>
      <c r="BA1817" s="86"/>
      <c r="BB1817" s="86"/>
      <c r="BC1817" s="86"/>
      <c r="BD1817" s="86"/>
      <c r="BE1817" s="86"/>
      <c r="BF1817" s="86"/>
      <c r="BG1817" s="86"/>
    </row>
    <row r="1818" spans="1:59" s="88" customFormat="1" x14ac:dyDescent="0.2">
      <c r="A1818" s="125"/>
      <c r="B1818" s="125"/>
      <c r="C1818" s="125"/>
      <c r="D1818" s="125"/>
      <c r="E1818" s="125"/>
      <c r="F1818" s="125"/>
      <c r="G1818" s="125"/>
      <c r="H1818" s="125"/>
      <c r="I1818" s="125"/>
      <c r="J1818" s="125"/>
      <c r="K1818" s="125"/>
      <c r="L1818" s="125"/>
      <c r="M1818" s="125"/>
      <c r="N1818" s="125"/>
      <c r="O1818" s="125"/>
      <c r="P1818" s="125"/>
      <c r="Q1818" s="125"/>
      <c r="R1818" s="125"/>
      <c r="S1818" s="125"/>
      <c r="T1818" s="125"/>
      <c r="U1818" s="125"/>
      <c r="V1818" s="125"/>
      <c r="W1818" s="125"/>
      <c r="X1818" s="125"/>
      <c r="Y1818" s="125"/>
      <c r="Z1818" s="125"/>
      <c r="AA1818" s="125"/>
      <c r="AB1818" s="126"/>
      <c r="AC1818" s="126"/>
      <c r="AD1818" s="126"/>
      <c r="AE1818" s="125"/>
      <c r="AF1818" s="125"/>
      <c r="AG1818" s="125"/>
      <c r="AH1818" s="125"/>
      <c r="AI1818" s="125"/>
      <c r="AJ1818" s="125"/>
      <c r="AK1818" s="125"/>
      <c r="AL1818" s="125"/>
      <c r="AM1818" s="125"/>
      <c r="AP1818" s="86"/>
      <c r="AQ1818" s="86"/>
      <c r="AR1818" s="86"/>
      <c r="AS1818" s="86"/>
      <c r="AT1818" s="86"/>
      <c r="AU1818" s="86"/>
      <c r="AV1818" s="86"/>
      <c r="AW1818" s="86"/>
      <c r="AX1818" s="86"/>
      <c r="AY1818" s="86"/>
      <c r="AZ1818" s="86"/>
      <c r="BA1818" s="86"/>
      <c r="BB1818" s="86"/>
      <c r="BC1818" s="86"/>
      <c r="BD1818" s="86"/>
      <c r="BE1818" s="86"/>
      <c r="BF1818" s="86"/>
      <c r="BG1818" s="86"/>
    </row>
    <row r="1819" spans="1:59" s="88" customFormat="1" x14ac:dyDescent="0.2">
      <c r="A1819" s="125"/>
      <c r="B1819" s="125"/>
      <c r="C1819" s="125"/>
      <c r="D1819" s="125"/>
      <c r="E1819" s="125"/>
      <c r="F1819" s="125"/>
      <c r="G1819" s="125"/>
      <c r="H1819" s="125"/>
      <c r="I1819" s="125"/>
      <c r="J1819" s="125"/>
      <c r="K1819" s="125"/>
      <c r="L1819" s="125"/>
      <c r="M1819" s="125"/>
      <c r="N1819" s="125"/>
      <c r="O1819" s="125"/>
      <c r="P1819" s="125"/>
      <c r="Q1819" s="125"/>
      <c r="R1819" s="125"/>
      <c r="S1819" s="125"/>
      <c r="T1819" s="125"/>
      <c r="U1819" s="125"/>
      <c r="V1819" s="125"/>
      <c r="W1819" s="125"/>
      <c r="X1819" s="125"/>
      <c r="Y1819" s="125"/>
      <c r="Z1819" s="125"/>
      <c r="AA1819" s="125"/>
      <c r="AB1819" s="126"/>
      <c r="AC1819" s="126"/>
      <c r="AD1819" s="126"/>
      <c r="AE1819" s="125"/>
      <c r="AF1819" s="125"/>
      <c r="AG1819" s="125"/>
      <c r="AH1819" s="125"/>
      <c r="AI1819" s="125"/>
      <c r="AJ1819" s="125"/>
      <c r="AK1819" s="125"/>
      <c r="AL1819" s="125"/>
      <c r="AM1819" s="125"/>
      <c r="AP1819" s="86"/>
      <c r="AQ1819" s="86"/>
      <c r="AR1819" s="86"/>
      <c r="AS1819" s="86"/>
      <c r="AT1819" s="86"/>
      <c r="AU1819" s="86"/>
      <c r="AV1819" s="86"/>
      <c r="AW1819" s="86"/>
      <c r="AX1819" s="86"/>
      <c r="AY1819" s="86"/>
      <c r="AZ1819" s="86"/>
      <c r="BA1819" s="86"/>
      <c r="BB1819" s="86"/>
      <c r="BC1819" s="86"/>
      <c r="BD1819" s="86"/>
      <c r="BE1819" s="86"/>
      <c r="BF1819" s="86"/>
      <c r="BG1819" s="86"/>
    </row>
    <row r="1820" spans="1:59" s="88" customFormat="1" x14ac:dyDescent="0.2">
      <c r="A1820" s="125"/>
      <c r="B1820" s="125"/>
      <c r="C1820" s="125"/>
      <c r="D1820" s="125"/>
      <c r="E1820" s="125"/>
      <c r="F1820" s="125"/>
      <c r="G1820" s="125"/>
      <c r="H1820" s="125"/>
      <c r="I1820" s="125"/>
      <c r="J1820" s="125"/>
      <c r="K1820" s="125"/>
      <c r="L1820" s="125"/>
      <c r="M1820" s="125"/>
      <c r="N1820" s="125"/>
      <c r="O1820" s="125"/>
      <c r="P1820" s="125"/>
      <c r="Q1820" s="125"/>
      <c r="R1820" s="125"/>
      <c r="S1820" s="125"/>
      <c r="T1820" s="125"/>
      <c r="U1820" s="125"/>
      <c r="V1820" s="125"/>
      <c r="W1820" s="125"/>
      <c r="X1820" s="125"/>
      <c r="Y1820" s="125"/>
      <c r="Z1820" s="125"/>
      <c r="AA1820" s="125"/>
      <c r="AB1820" s="126"/>
      <c r="AC1820" s="126"/>
      <c r="AD1820" s="126"/>
      <c r="AE1820" s="125"/>
      <c r="AF1820" s="125"/>
      <c r="AG1820" s="125"/>
      <c r="AH1820" s="125"/>
      <c r="AI1820" s="125"/>
      <c r="AJ1820" s="125"/>
      <c r="AK1820" s="125"/>
      <c r="AL1820" s="125"/>
      <c r="AM1820" s="125"/>
      <c r="AP1820" s="86"/>
      <c r="AQ1820" s="86"/>
      <c r="AR1820" s="86"/>
      <c r="AS1820" s="86"/>
      <c r="AT1820" s="86"/>
      <c r="AU1820" s="86"/>
      <c r="AV1820" s="86"/>
      <c r="AW1820" s="86"/>
      <c r="AX1820" s="86"/>
      <c r="AY1820" s="86"/>
      <c r="AZ1820" s="86"/>
      <c r="BA1820" s="86"/>
      <c r="BB1820" s="86"/>
      <c r="BC1820" s="86"/>
      <c r="BD1820" s="86"/>
      <c r="BE1820" s="86"/>
      <c r="BF1820" s="86"/>
      <c r="BG1820" s="86"/>
    </row>
    <row r="1821" spans="1:59" s="88" customFormat="1" x14ac:dyDescent="0.2">
      <c r="A1821" s="125"/>
      <c r="B1821" s="125"/>
      <c r="C1821" s="125"/>
      <c r="D1821" s="125"/>
      <c r="E1821" s="125"/>
      <c r="F1821" s="125"/>
      <c r="G1821" s="125"/>
      <c r="H1821" s="125"/>
      <c r="I1821" s="125"/>
      <c r="J1821" s="125"/>
      <c r="K1821" s="125"/>
      <c r="L1821" s="125"/>
      <c r="M1821" s="125"/>
      <c r="N1821" s="125"/>
      <c r="O1821" s="125"/>
      <c r="P1821" s="125"/>
      <c r="Q1821" s="125"/>
      <c r="R1821" s="125"/>
      <c r="S1821" s="125"/>
      <c r="T1821" s="125"/>
      <c r="U1821" s="125"/>
      <c r="V1821" s="125"/>
      <c r="W1821" s="125"/>
      <c r="X1821" s="125"/>
      <c r="Y1821" s="125"/>
      <c r="Z1821" s="125"/>
      <c r="AA1821" s="125"/>
      <c r="AB1821" s="126"/>
      <c r="AC1821" s="126"/>
      <c r="AD1821" s="126"/>
      <c r="AE1821" s="125"/>
      <c r="AF1821" s="125"/>
      <c r="AG1821" s="125"/>
      <c r="AH1821" s="125"/>
      <c r="AI1821" s="125"/>
      <c r="AJ1821" s="125"/>
      <c r="AK1821" s="125"/>
      <c r="AL1821" s="125"/>
      <c r="AM1821" s="125"/>
      <c r="AP1821" s="86"/>
      <c r="AQ1821" s="86"/>
      <c r="AR1821" s="86"/>
      <c r="AS1821" s="86"/>
      <c r="AT1821" s="86"/>
      <c r="AU1821" s="86"/>
      <c r="AV1821" s="86"/>
      <c r="AW1821" s="86"/>
      <c r="AX1821" s="86"/>
      <c r="AY1821" s="86"/>
      <c r="AZ1821" s="86"/>
      <c r="BA1821" s="86"/>
      <c r="BB1821" s="86"/>
      <c r="BC1821" s="86"/>
      <c r="BD1821" s="86"/>
      <c r="BE1821" s="86"/>
      <c r="BF1821" s="86"/>
      <c r="BG1821" s="86"/>
    </row>
    <row r="1822" spans="1:59" s="88" customFormat="1" x14ac:dyDescent="0.2">
      <c r="A1822" s="125"/>
      <c r="B1822" s="125"/>
      <c r="C1822" s="125"/>
      <c r="D1822" s="125"/>
      <c r="E1822" s="125"/>
      <c r="F1822" s="125"/>
      <c r="G1822" s="125"/>
      <c r="H1822" s="125"/>
      <c r="I1822" s="125"/>
      <c r="J1822" s="125"/>
      <c r="K1822" s="125"/>
      <c r="L1822" s="125"/>
      <c r="M1822" s="125"/>
      <c r="N1822" s="125"/>
      <c r="O1822" s="125"/>
      <c r="P1822" s="125"/>
      <c r="Q1822" s="125"/>
      <c r="R1822" s="125"/>
      <c r="S1822" s="125"/>
      <c r="T1822" s="125"/>
      <c r="U1822" s="125"/>
      <c r="V1822" s="125"/>
      <c r="W1822" s="125"/>
      <c r="X1822" s="125"/>
      <c r="Y1822" s="125"/>
      <c r="Z1822" s="125"/>
      <c r="AA1822" s="125"/>
      <c r="AB1822" s="126"/>
      <c r="AC1822" s="126"/>
      <c r="AD1822" s="126"/>
      <c r="AE1822" s="125"/>
      <c r="AF1822" s="125"/>
      <c r="AG1822" s="125"/>
      <c r="AH1822" s="125"/>
      <c r="AI1822" s="125"/>
      <c r="AJ1822" s="125"/>
      <c r="AK1822" s="125"/>
      <c r="AL1822" s="125"/>
      <c r="AM1822" s="125"/>
      <c r="AP1822" s="86"/>
      <c r="AQ1822" s="86"/>
      <c r="AR1822" s="86"/>
      <c r="AS1822" s="86"/>
      <c r="AT1822" s="86"/>
      <c r="AU1822" s="86"/>
      <c r="AV1822" s="86"/>
      <c r="AW1822" s="86"/>
      <c r="AX1822" s="86"/>
      <c r="AY1822" s="86"/>
      <c r="AZ1822" s="86"/>
      <c r="BA1822" s="86"/>
      <c r="BB1822" s="86"/>
      <c r="BC1822" s="86"/>
      <c r="BD1822" s="86"/>
      <c r="BE1822" s="86"/>
      <c r="BF1822" s="86"/>
      <c r="BG1822" s="86"/>
    </row>
    <row r="1823" spans="1:59" s="88" customFormat="1" x14ac:dyDescent="0.2">
      <c r="A1823" s="125"/>
      <c r="B1823" s="125"/>
      <c r="C1823" s="125"/>
      <c r="D1823" s="125"/>
      <c r="E1823" s="125"/>
      <c r="F1823" s="125"/>
      <c r="G1823" s="125"/>
      <c r="H1823" s="125"/>
      <c r="I1823" s="125"/>
      <c r="J1823" s="125"/>
      <c r="K1823" s="125"/>
      <c r="L1823" s="125"/>
      <c r="M1823" s="125"/>
      <c r="N1823" s="125"/>
      <c r="O1823" s="125"/>
      <c r="P1823" s="125"/>
      <c r="Q1823" s="125"/>
      <c r="R1823" s="125"/>
      <c r="S1823" s="125"/>
      <c r="T1823" s="125"/>
      <c r="U1823" s="125"/>
      <c r="V1823" s="125"/>
      <c r="W1823" s="125"/>
      <c r="X1823" s="125"/>
      <c r="Y1823" s="125"/>
      <c r="Z1823" s="125"/>
      <c r="AA1823" s="125"/>
      <c r="AB1823" s="126"/>
      <c r="AC1823" s="126"/>
      <c r="AD1823" s="126"/>
      <c r="AE1823" s="125"/>
      <c r="AF1823" s="125"/>
      <c r="AG1823" s="125"/>
      <c r="AH1823" s="125"/>
      <c r="AI1823" s="125"/>
      <c r="AJ1823" s="125"/>
      <c r="AK1823" s="125"/>
      <c r="AL1823" s="125"/>
      <c r="AM1823" s="125"/>
      <c r="AP1823" s="86"/>
      <c r="AQ1823" s="86"/>
      <c r="AR1823" s="86"/>
      <c r="AS1823" s="86"/>
      <c r="AT1823" s="86"/>
      <c r="AU1823" s="86"/>
      <c r="AV1823" s="86"/>
      <c r="AW1823" s="86"/>
      <c r="AX1823" s="86"/>
      <c r="AY1823" s="86"/>
      <c r="AZ1823" s="86"/>
      <c r="BA1823" s="86"/>
      <c r="BB1823" s="86"/>
      <c r="BC1823" s="86"/>
      <c r="BD1823" s="86"/>
      <c r="BE1823" s="86"/>
      <c r="BF1823" s="86"/>
      <c r="BG1823" s="86"/>
    </row>
    <row r="1824" spans="1:59" s="88" customFormat="1" x14ac:dyDescent="0.2">
      <c r="A1824" s="125"/>
      <c r="B1824" s="125"/>
      <c r="C1824" s="125"/>
      <c r="D1824" s="125"/>
      <c r="E1824" s="125"/>
      <c r="F1824" s="125"/>
      <c r="G1824" s="125"/>
      <c r="H1824" s="125"/>
      <c r="I1824" s="125"/>
      <c r="J1824" s="125"/>
      <c r="K1824" s="125"/>
      <c r="L1824" s="125"/>
      <c r="M1824" s="125"/>
      <c r="N1824" s="125"/>
      <c r="O1824" s="125"/>
      <c r="P1824" s="125"/>
      <c r="Q1824" s="125"/>
      <c r="R1824" s="125"/>
      <c r="S1824" s="125"/>
      <c r="T1824" s="125"/>
      <c r="U1824" s="125"/>
      <c r="V1824" s="125"/>
      <c r="W1824" s="125"/>
      <c r="X1824" s="125"/>
      <c r="Y1824" s="125"/>
      <c r="Z1824" s="125"/>
      <c r="AA1824" s="125"/>
      <c r="AB1824" s="126"/>
      <c r="AC1824" s="126"/>
      <c r="AD1824" s="126"/>
      <c r="AE1824" s="125"/>
      <c r="AF1824" s="125"/>
      <c r="AG1824" s="125"/>
      <c r="AH1824" s="125"/>
      <c r="AI1824" s="125"/>
      <c r="AJ1824" s="125"/>
      <c r="AK1824" s="125"/>
      <c r="AL1824" s="125"/>
      <c r="AM1824" s="125"/>
      <c r="AP1824" s="86"/>
      <c r="AQ1824" s="86"/>
      <c r="AR1824" s="86"/>
      <c r="AS1824" s="86"/>
      <c r="AT1824" s="86"/>
      <c r="AU1824" s="86"/>
      <c r="AV1824" s="86"/>
      <c r="AW1824" s="86"/>
      <c r="AX1824" s="86"/>
      <c r="AY1824" s="86"/>
      <c r="AZ1824" s="86"/>
      <c r="BA1824" s="86"/>
      <c r="BB1824" s="86"/>
      <c r="BC1824" s="86"/>
      <c r="BD1824" s="86"/>
      <c r="BE1824" s="86"/>
      <c r="BF1824" s="86"/>
      <c r="BG1824" s="86"/>
    </row>
    <row r="1825" spans="1:59" s="88" customFormat="1" x14ac:dyDescent="0.2">
      <c r="A1825" s="125"/>
      <c r="B1825" s="125"/>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6"/>
      <c r="AC1825" s="126"/>
      <c r="AD1825" s="126"/>
      <c r="AE1825" s="125"/>
      <c r="AF1825" s="125"/>
      <c r="AG1825" s="125"/>
      <c r="AH1825" s="125"/>
      <c r="AI1825" s="125"/>
      <c r="AJ1825" s="125"/>
      <c r="AK1825" s="125"/>
      <c r="AL1825" s="125"/>
      <c r="AM1825" s="125"/>
      <c r="AP1825" s="86"/>
      <c r="AQ1825" s="86"/>
      <c r="AR1825" s="86"/>
      <c r="AS1825" s="86"/>
      <c r="AT1825" s="86"/>
      <c r="AU1825" s="86"/>
      <c r="AV1825" s="86"/>
      <c r="AW1825" s="86"/>
      <c r="AX1825" s="86"/>
      <c r="AY1825" s="86"/>
      <c r="AZ1825" s="86"/>
      <c r="BA1825" s="86"/>
      <c r="BB1825" s="86"/>
      <c r="BC1825" s="86"/>
      <c r="BD1825" s="86"/>
      <c r="BE1825" s="86"/>
      <c r="BF1825" s="86"/>
      <c r="BG1825" s="86"/>
    </row>
    <row r="1826" spans="1:59" s="88" customFormat="1" x14ac:dyDescent="0.2">
      <c r="A1826" s="125"/>
      <c r="B1826" s="125"/>
      <c r="C1826" s="125"/>
      <c r="D1826" s="125"/>
      <c r="E1826" s="125"/>
      <c r="F1826" s="125"/>
      <c r="G1826" s="125"/>
      <c r="H1826" s="125"/>
      <c r="I1826" s="125"/>
      <c r="J1826" s="125"/>
      <c r="K1826" s="125"/>
      <c r="L1826" s="125"/>
      <c r="M1826" s="125"/>
      <c r="N1826" s="125"/>
      <c r="O1826" s="125"/>
      <c r="P1826" s="125"/>
      <c r="Q1826" s="125"/>
      <c r="R1826" s="125"/>
      <c r="S1826" s="125"/>
      <c r="T1826" s="125"/>
      <c r="U1826" s="125"/>
      <c r="V1826" s="125"/>
      <c r="W1826" s="125"/>
      <c r="X1826" s="125"/>
      <c r="Y1826" s="125"/>
      <c r="Z1826" s="125"/>
      <c r="AA1826" s="125"/>
      <c r="AB1826" s="126"/>
      <c r="AC1826" s="126"/>
      <c r="AD1826" s="126"/>
      <c r="AE1826" s="125"/>
      <c r="AF1826" s="125"/>
      <c r="AG1826" s="125"/>
      <c r="AH1826" s="125"/>
      <c r="AI1826" s="125"/>
      <c r="AJ1826" s="125"/>
      <c r="AK1826" s="125"/>
      <c r="AL1826" s="125"/>
      <c r="AM1826" s="125"/>
      <c r="AP1826" s="86"/>
      <c r="AQ1826" s="86"/>
      <c r="AR1826" s="86"/>
      <c r="AS1826" s="86"/>
      <c r="AT1826" s="86"/>
      <c r="AU1826" s="86"/>
      <c r="AV1826" s="86"/>
      <c r="AW1826" s="86"/>
      <c r="AX1826" s="86"/>
      <c r="AY1826" s="86"/>
      <c r="AZ1826" s="86"/>
      <c r="BA1826" s="86"/>
      <c r="BB1826" s="86"/>
      <c r="BC1826" s="86"/>
      <c r="BD1826" s="86"/>
      <c r="BE1826" s="86"/>
      <c r="BF1826" s="86"/>
      <c r="BG1826" s="86"/>
    </row>
    <row r="1827" spans="1:59" s="88" customFormat="1" x14ac:dyDescent="0.2">
      <c r="A1827" s="125"/>
      <c r="B1827" s="125"/>
      <c r="C1827" s="125"/>
      <c r="D1827" s="125"/>
      <c r="E1827" s="125"/>
      <c r="F1827" s="125"/>
      <c r="G1827" s="125"/>
      <c r="H1827" s="125"/>
      <c r="I1827" s="125"/>
      <c r="J1827" s="125"/>
      <c r="K1827" s="125"/>
      <c r="L1827" s="125"/>
      <c r="M1827" s="125"/>
      <c r="N1827" s="125"/>
      <c r="O1827" s="125"/>
      <c r="P1827" s="125"/>
      <c r="Q1827" s="125"/>
      <c r="R1827" s="125"/>
      <c r="S1827" s="125"/>
      <c r="T1827" s="125"/>
      <c r="U1827" s="125"/>
      <c r="V1827" s="125"/>
      <c r="W1827" s="125"/>
      <c r="X1827" s="125"/>
      <c r="Y1827" s="125"/>
      <c r="Z1827" s="125"/>
      <c r="AA1827" s="125"/>
      <c r="AB1827" s="126"/>
      <c r="AC1827" s="126"/>
      <c r="AD1827" s="126"/>
      <c r="AE1827" s="125"/>
      <c r="AF1827" s="125"/>
      <c r="AG1827" s="125"/>
      <c r="AH1827" s="125"/>
      <c r="AI1827" s="125"/>
      <c r="AJ1827" s="125"/>
      <c r="AK1827" s="125"/>
      <c r="AL1827" s="125"/>
      <c r="AM1827" s="125"/>
      <c r="AP1827" s="86"/>
      <c r="AQ1827" s="86"/>
      <c r="AR1827" s="86"/>
      <c r="AS1827" s="86"/>
      <c r="AT1827" s="86"/>
      <c r="AU1827" s="86"/>
      <c r="AV1827" s="86"/>
      <c r="AW1827" s="86"/>
      <c r="AX1827" s="86"/>
      <c r="AY1827" s="86"/>
      <c r="AZ1827" s="86"/>
      <c r="BA1827" s="86"/>
      <c r="BB1827" s="86"/>
      <c r="BC1827" s="86"/>
      <c r="BD1827" s="86"/>
      <c r="BE1827" s="86"/>
      <c r="BF1827" s="86"/>
      <c r="BG1827" s="86"/>
    </row>
    <row r="1828" spans="1:59" s="88" customFormat="1" x14ac:dyDescent="0.2">
      <c r="A1828" s="125"/>
      <c r="B1828" s="125"/>
      <c r="C1828" s="125"/>
      <c r="D1828" s="125"/>
      <c r="E1828" s="125"/>
      <c r="F1828" s="125"/>
      <c r="G1828" s="125"/>
      <c r="H1828" s="125"/>
      <c r="I1828" s="125"/>
      <c r="J1828" s="125"/>
      <c r="K1828" s="125"/>
      <c r="L1828" s="125"/>
      <c r="M1828" s="125"/>
      <c r="N1828" s="125"/>
      <c r="O1828" s="125"/>
      <c r="P1828" s="125"/>
      <c r="Q1828" s="125"/>
      <c r="R1828" s="125"/>
      <c r="S1828" s="125"/>
      <c r="T1828" s="125"/>
      <c r="U1828" s="125"/>
      <c r="V1828" s="125"/>
      <c r="W1828" s="125"/>
      <c r="X1828" s="125"/>
      <c r="Y1828" s="125"/>
      <c r="Z1828" s="125"/>
      <c r="AA1828" s="125"/>
      <c r="AB1828" s="126"/>
      <c r="AC1828" s="126"/>
      <c r="AD1828" s="126"/>
      <c r="AE1828" s="125"/>
      <c r="AF1828" s="125"/>
      <c r="AG1828" s="125"/>
      <c r="AH1828" s="125"/>
      <c r="AI1828" s="125"/>
      <c r="AJ1828" s="125"/>
      <c r="AK1828" s="125"/>
      <c r="AL1828" s="125"/>
      <c r="AM1828" s="125"/>
      <c r="AP1828" s="86"/>
      <c r="AQ1828" s="86"/>
      <c r="AR1828" s="86"/>
      <c r="AS1828" s="86"/>
      <c r="AT1828" s="86"/>
      <c r="AU1828" s="86"/>
      <c r="AV1828" s="86"/>
      <c r="AW1828" s="86"/>
      <c r="AX1828" s="86"/>
      <c r="AY1828" s="86"/>
      <c r="AZ1828" s="86"/>
      <c r="BA1828" s="86"/>
      <c r="BB1828" s="86"/>
      <c r="BC1828" s="86"/>
      <c r="BD1828" s="86"/>
      <c r="BE1828" s="86"/>
      <c r="BF1828" s="86"/>
      <c r="BG1828" s="86"/>
    </row>
    <row r="1829" spans="1:59" s="88" customFormat="1" x14ac:dyDescent="0.2">
      <c r="A1829" s="125"/>
      <c r="B1829" s="125"/>
      <c r="C1829" s="125"/>
      <c r="D1829" s="125"/>
      <c r="E1829" s="125"/>
      <c r="F1829" s="125"/>
      <c r="G1829" s="125"/>
      <c r="H1829" s="125"/>
      <c r="I1829" s="125"/>
      <c r="J1829" s="125"/>
      <c r="K1829" s="125"/>
      <c r="L1829" s="125"/>
      <c r="M1829" s="125"/>
      <c r="N1829" s="125"/>
      <c r="O1829" s="125"/>
      <c r="P1829" s="125"/>
      <c r="Q1829" s="125"/>
      <c r="R1829" s="125"/>
      <c r="S1829" s="125"/>
      <c r="T1829" s="125"/>
      <c r="U1829" s="125"/>
      <c r="V1829" s="125"/>
      <c r="W1829" s="125"/>
      <c r="X1829" s="125"/>
      <c r="Y1829" s="125"/>
      <c r="Z1829" s="125"/>
      <c r="AA1829" s="125"/>
      <c r="AB1829" s="126"/>
      <c r="AC1829" s="126"/>
      <c r="AD1829" s="126"/>
      <c r="AE1829" s="125"/>
      <c r="AF1829" s="125"/>
      <c r="AG1829" s="125"/>
      <c r="AH1829" s="125"/>
      <c r="AI1829" s="125"/>
      <c r="AJ1829" s="125"/>
      <c r="AK1829" s="125"/>
      <c r="AL1829" s="125"/>
      <c r="AM1829" s="125"/>
      <c r="AP1829" s="86"/>
      <c r="AQ1829" s="86"/>
      <c r="AR1829" s="86"/>
      <c r="AS1829" s="86"/>
      <c r="AT1829" s="86"/>
      <c r="AU1829" s="86"/>
      <c r="AV1829" s="86"/>
      <c r="AW1829" s="86"/>
      <c r="AX1829" s="86"/>
      <c r="AY1829" s="86"/>
      <c r="AZ1829" s="86"/>
      <c r="BA1829" s="86"/>
      <c r="BB1829" s="86"/>
      <c r="BC1829" s="86"/>
      <c r="BD1829" s="86"/>
      <c r="BE1829" s="86"/>
      <c r="BF1829" s="86"/>
      <c r="BG1829" s="86"/>
    </row>
    <row r="1830" spans="1:59" s="88" customFormat="1" x14ac:dyDescent="0.2">
      <c r="A1830" s="125"/>
      <c r="B1830" s="125"/>
      <c r="C1830" s="125"/>
      <c r="D1830" s="125"/>
      <c r="E1830" s="125"/>
      <c r="F1830" s="125"/>
      <c r="G1830" s="125"/>
      <c r="H1830" s="125"/>
      <c r="I1830" s="125"/>
      <c r="J1830" s="125"/>
      <c r="K1830" s="125"/>
      <c r="L1830" s="125"/>
      <c r="M1830" s="125"/>
      <c r="N1830" s="125"/>
      <c r="O1830" s="125"/>
      <c r="P1830" s="125"/>
      <c r="Q1830" s="125"/>
      <c r="R1830" s="125"/>
      <c r="S1830" s="125"/>
      <c r="T1830" s="125"/>
      <c r="U1830" s="125"/>
      <c r="V1830" s="125"/>
      <c r="W1830" s="125"/>
      <c r="X1830" s="125"/>
      <c r="Y1830" s="125"/>
      <c r="Z1830" s="125"/>
      <c r="AA1830" s="125"/>
      <c r="AB1830" s="126"/>
      <c r="AC1830" s="126"/>
      <c r="AD1830" s="126"/>
      <c r="AE1830" s="125"/>
      <c r="AF1830" s="125"/>
      <c r="AG1830" s="125"/>
      <c r="AH1830" s="125"/>
      <c r="AI1830" s="125"/>
      <c r="AJ1830" s="125"/>
      <c r="AK1830" s="125"/>
      <c r="AL1830" s="125"/>
      <c r="AM1830" s="125"/>
      <c r="AP1830" s="86"/>
      <c r="AQ1830" s="86"/>
      <c r="AR1830" s="86"/>
      <c r="AS1830" s="86"/>
      <c r="AT1830" s="86"/>
      <c r="AU1830" s="86"/>
      <c r="AV1830" s="86"/>
      <c r="AW1830" s="86"/>
      <c r="AX1830" s="86"/>
      <c r="AY1830" s="86"/>
      <c r="AZ1830" s="86"/>
      <c r="BA1830" s="86"/>
      <c r="BB1830" s="86"/>
      <c r="BC1830" s="86"/>
      <c r="BD1830" s="86"/>
      <c r="BE1830" s="86"/>
      <c r="BF1830" s="86"/>
      <c r="BG1830" s="86"/>
    </row>
    <row r="1831" spans="1:59" s="88" customFormat="1" x14ac:dyDescent="0.2">
      <c r="A1831" s="125"/>
      <c r="B1831" s="125"/>
      <c r="C1831" s="125"/>
      <c r="D1831" s="125"/>
      <c r="E1831" s="125"/>
      <c r="F1831" s="125"/>
      <c r="G1831" s="125"/>
      <c r="H1831" s="125"/>
      <c r="I1831" s="125"/>
      <c r="J1831" s="125"/>
      <c r="K1831" s="125"/>
      <c r="L1831" s="125"/>
      <c r="M1831" s="125"/>
      <c r="N1831" s="125"/>
      <c r="O1831" s="125"/>
      <c r="P1831" s="125"/>
      <c r="Q1831" s="125"/>
      <c r="R1831" s="125"/>
      <c r="S1831" s="125"/>
      <c r="T1831" s="125"/>
      <c r="U1831" s="125"/>
      <c r="V1831" s="125"/>
      <c r="W1831" s="125"/>
      <c r="X1831" s="125"/>
      <c r="Y1831" s="125"/>
      <c r="Z1831" s="125"/>
      <c r="AA1831" s="125"/>
      <c r="AB1831" s="126"/>
      <c r="AC1831" s="126"/>
      <c r="AD1831" s="126"/>
      <c r="AE1831" s="125"/>
      <c r="AF1831" s="125"/>
      <c r="AG1831" s="125"/>
      <c r="AH1831" s="125"/>
      <c r="AI1831" s="125"/>
      <c r="AJ1831" s="125"/>
      <c r="AK1831" s="125"/>
      <c r="AL1831" s="125"/>
      <c r="AM1831" s="125"/>
      <c r="AP1831" s="86"/>
      <c r="AQ1831" s="86"/>
      <c r="AR1831" s="86"/>
      <c r="AS1831" s="86"/>
      <c r="AT1831" s="86"/>
      <c r="AU1831" s="86"/>
      <c r="AV1831" s="86"/>
      <c r="AW1831" s="86"/>
      <c r="AX1831" s="86"/>
      <c r="AY1831" s="86"/>
      <c r="AZ1831" s="86"/>
      <c r="BA1831" s="86"/>
      <c r="BB1831" s="86"/>
      <c r="BC1831" s="86"/>
      <c r="BD1831" s="86"/>
      <c r="BE1831" s="86"/>
      <c r="BF1831" s="86"/>
      <c r="BG1831" s="86"/>
    </row>
    <row r="1832" spans="1:59" s="88" customFormat="1" x14ac:dyDescent="0.2">
      <c r="A1832" s="125"/>
      <c r="B1832" s="125"/>
      <c r="C1832" s="125"/>
      <c r="D1832" s="125"/>
      <c r="E1832" s="125"/>
      <c r="F1832" s="125"/>
      <c r="G1832" s="125"/>
      <c r="H1832" s="125"/>
      <c r="I1832" s="125"/>
      <c r="J1832" s="125"/>
      <c r="K1832" s="125"/>
      <c r="L1832" s="125"/>
      <c r="M1832" s="125"/>
      <c r="N1832" s="125"/>
      <c r="O1832" s="125"/>
      <c r="P1832" s="125"/>
      <c r="Q1832" s="125"/>
      <c r="R1832" s="125"/>
      <c r="S1832" s="125"/>
      <c r="T1832" s="125"/>
      <c r="U1832" s="125"/>
      <c r="V1832" s="125"/>
      <c r="W1832" s="125"/>
      <c r="X1832" s="125"/>
      <c r="Y1832" s="125"/>
      <c r="Z1832" s="125"/>
      <c r="AA1832" s="125"/>
      <c r="AB1832" s="126"/>
      <c r="AC1832" s="126"/>
      <c r="AD1832" s="126"/>
      <c r="AE1832" s="125"/>
      <c r="AF1832" s="125"/>
      <c r="AG1832" s="125"/>
      <c r="AH1832" s="125"/>
      <c r="AI1832" s="125"/>
      <c r="AJ1832" s="125"/>
      <c r="AK1832" s="125"/>
      <c r="AL1832" s="125"/>
      <c r="AM1832" s="125"/>
      <c r="AP1832" s="86"/>
      <c r="AQ1832" s="86"/>
      <c r="AR1832" s="86"/>
      <c r="AS1832" s="86"/>
      <c r="AT1832" s="86"/>
      <c r="AU1832" s="86"/>
      <c r="AV1832" s="86"/>
      <c r="AW1832" s="86"/>
      <c r="AX1832" s="86"/>
      <c r="AY1832" s="86"/>
      <c r="AZ1832" s="86"/>
      <c r="BA1832" s="86"/>
      <c r="BB1832" s="86"/>
      <c r="BC1832" s="86"/>
      <c r="BD1832" s="86"/>
      <c r="BE1832" s="86"/>
      <c r="BF1832" s="86"/>
      <c r="BG1832" s="86"/>
    </row>
    <row r="1833" spans="1:59" s="88" customFormat="1" x14ac:dyDescent="0.2">
      <c r="A1833" s="125"/>
      <c r="B1833" s="125"/>
      <c r="C1833" s="125"/>
      <c r="D1833" s="125"/>
      <c r="E1833" s="125"/>
      <c r="F1833" s="125"/>
      <c r="G1833" s="125"/>
      <c r="H1833" s="125"/>
      <c r="I1833" s="125"/>
      <c r="J1833" s="125"/>
      <c r="K1833" s="125"/>
      <c r="L1833" s="125"/>
      <c r="M1833" s="125"/>
      <c r="N1833" s="125"/>
      <c r="O1833" s="125"/>
      <c r="P1833" s="125"/>
      <c r="Q1833" s="125"/>
      <c r="R1833" s="125"/>
      <c r="S1833" s="125"/>
      <c r="T1833" s="125"/>
      <c r="U1833" s="125"/>
      <c r="V1833" s="125"/>
      <c r="W1833" s="125"/>
      <c r="X1833" s="125"/>
      <c r="Y1833" s="125"/>
      <c r="Z1833" s="125"/>
      <c r="AA1833" s="125"/>
      <c r="AB1833" s="126"/>
      <c r="AC1833" s="126"/>
      <c r="AD1833" s="126"/>
      <c r="AE1833" s="125"/>
      <c r="AF1833" s="125"/>
      <c r="AG1833" s="125"/>
      <c r="AH1833" s="125"/>
      <c r="AI1833" s="125"/>
      <c r="AJ1833" s="125"/>
      <c r="AK1833" s="125"/>
      <c r="AL1833" s="125"/>
      <c r="AM1833" s="125"/>
      <c r="AP1833" s="86"/>
      <c r="AQ1833" s="86"/>
      <c r="AR1833" s="86"/>
      <c r="AS1833" s="86"/>
      <c r="AT1833" s="86"/>
      <c r="AU1833" s="86"/>
      <c r="AV1833" s="86"/>
      <c r="AW1833" s="86"/>
      <c r="AX1833" s="86"/>
      <c r="AY1833" s="86"/>
      <c r="AZ1833" s="86"/>
      <c r="BA1833" s="86"/>
      <c r="BB1833" s="86"/>
      <c r="BC1833" s="86"/>
      <c r="BD1833" s="86"/>
      <c r="BE1833" s="86"/>
      <c r="BF1833" s="86"/>
      <c r="BG1833" s="86"/>
    </row>
    <row r="1834" spans="1:59" s="88" customFormat="1" x14ac:dyDescent="0.2">
      <c r="A1834" s="125"/>
      <c r="B1834" s="125"/>
      <c r="C1834" s="125"/>
      <c r="D1834" s="125"/>
      <c r="E1834" s="125"/>
      <c r="F1834" s="125"/>
      <c r="G1834" s="125"/>
      <c r="H1834" s="125"/>
      <c r="I1834" s="125"/>
      <c r="J1834" s="125"/>
      <c r="K1834" s="125"/>
      <c r="L1834" s="125"/>
      <c r="M1834" s="125"/>
      <c r="N1834" s="125"/>
      <c r="O1834" s="125"/>
      <c r="P1834" s="125"/>
      <c r="Q1834" s="125"/>
      <c r="R1834" s="125"/>
      <c r="S1834" s="125"/>
      <c r="T1834" s="125"/>
      <c r="U1834" s="125"/>
      <c r="V1834" s="125"/>
      <c r="W1834" s="125"/>
      <c r="X1834" s="125"/>
      <c r="Y1834" s="125"/>
      <c r="Z1834" s="125"/>
      <c r="AA1834" s="125"/>
      <c r="AB1834" s="126"/>
      <c r="AC1834" s="126"/>
      <c r="AD1834" s="126"/>
      <c r="AE1834" s="125"/>
      <c r="AF1834" s="125"/>
      <c r="AG1834" s="125"/>
      <c r="AH1834" s="125"/>
      <c r="AI1834" s="125"/>
      <c r="AJ1834" s="125"/>
      <c r="AK1834" s="125"/>
      <c r="AL1834" s="125"/>
      <c r="AM1834" s="125"/>
      <c r="AP1834" s="86"/>
      <c r="AQ1834" s="86"/>
      <c r="AR1834" s="86"/>
      <c r="AS1834" s="86"/>
      <c r="AT1834" s="86"/>
      <c r="AU1834" s="86"/>
      <c r="AV1834" s="86"/>
      <c r="AW1834" s="86"/>
      <c r="AX1834" s="86"/>
      <c r="AY1834" s="86"/>
      <c r="AZ1834" s="86"/>
      <c r="BA1834" s="86"/>
      <c r="BB1834" s="86"/>
      <c r="BC1834" s="86"/>
      <c r="BD1834" s="86"/>
      <c r="BE1834" s="86"/>
      <c r="BF1834" s="86"/>
      <c r="BG1834" s="86"/>
    </row>
    <row r="1835" spans="1:59" s="88" customFormat="1" x14ac:dyDescent="0.2">
      <c r="A1835" s="125"/>
      <c r="B1835" s="125"/>
      <c r="C1835" s="125"/>
      <c r="D1835" s="125"/>
      <c r="E1835" s="125"/>
      <c r="F1835" s="125"/>
      <c r="G1835" s="125"/>
      <c r="H1835" s="125"/>
      <c r="I1835" s="125"/>
      <c r="J1835" s="125"/>
      <c r="K1835" s="125"/>
      <c r="L1835" s="125"/>
      <c r="M1835" s="125"/>
      <c r="N1835" s="125"/>
      <c r="O1835" s="125"/>
      <c r="P1835" s="125"/>
      <c r="Q1835" s="125"/>
      <c r="R1835" s="125"/>
      <c r="S1835" s="125"/>
      <c r="T1835" s="125"/>
      <c r="U1835" s="125"/>
      <c r="V1835" s="125"/>
      <c r="W1835" s="125"/>
      <c r="X1835" s="125"/>
      <c r="Y1835" s="125"/>
      <c r="Z1835" s="125"/>
      <c r="AA1835" s="125"/>
      <c r="AB1835" s="126"/>
      <c r="AC1835" s="126"/>
      <c r="AD1835" s="126"/>
      <c r="AE1835" s="125"/>
      <c r="AF1835" s="125"/>
      <c r="AG1835" s="125"/>
      <c r="AH1835" s="125"/>
      <c r="AI1835" s="125"/>
      <c r="AJ1835" s="125"/>
      <c r="AK1835" s="125"/>
      <c r="AL1835" s="125"/>
      <c r="AM1835" s="125"/>
      <c r="AP1835" s="86"/>
      <c r="AQ1835" s="86"/>
      <c r="AR1835" s="86"/>
      <c r="AS1835" s="86"/>
      <c r="AT1835" s="86"/>
      <c r="AU1835" s="86"/>
      <c r="AV1835" s="86"/>
      <c r="AW1835" s="86"/>
      <c r="AX1835" s="86"/>
      <c r="AY1835" s="86"/>
      <c r="AZ1835" s="86"/>
      <c r="BA1835" s="86"/>
      <c r="BB1835" s="86"/>
      <c r="BC1835" s="86"/>
      <c r="BD1835" s="86"/>
      <c r="BE1835" s="86"/>
      <c r="BF1835" s="86"/>
      <c r="BG1835" s="86"/>
    </row>
    <row r="1836" spans="1:59" s="88" customFormat="1" x14ac:dyDescent="0.2">
      <c r="A1836" s="125"/>
      <c r="B1836" s="125"/>
      <c r="C1836" s="125"/>
      <c r="D1836" s="125"/>
      <c r="E1836" s="125"/>
      <c r="F1836" s="125"/>
      <c r="G1836" s="125"/>
      <c r="H1836" s="125"/>
      <c r="I1836" s="125"/>
      <c r="J1836" s="125"/>
      <c r="K1836" s="125"/>
      <c r="L1836" s="125"/>
      <c r="M1836" s="125"/>
      <c r="N1836" s="125"/>
      <c r="O1836" s="125"/>
      <c r="P1836" s="125"/>
      <c r="Q1836" s="125"/>
      <c r="R1836" s="125"/>
      <c r="S1836" s="125"/>
      <c r="T1836" s="125"/>
      <c r="U1836" s="125"/>
      <c r="V1836" s="125"/>
      <c r="W1836" s="125"/>
      <c r="X1836" s="125"/>
      <c r="Y1836" s="125"/>
      <c r="Z1836" s="125"/>
      <c r="AA1836" s="125"/>
      <c r="AB1836" s="126"/>
      <c r="AC1836" s="126"/>
      <c r="AD1836" s="126"/>
      <c r="AE1836" s="125"/>
      <c r="AF1836" s="125"/>
      <c r="AG1836" s="125"/>
      <c r="AH1836" s="125"/>
      <c r="AI1836" s="125"/>
      <c r="AJ1836" s="125"/>
      <c r="AK1836" s="125"/>
      <c r="AL1836" s="125"/>
      <c r="AM1836" s="125"/>
      <c r="AP1836" s="86"/>
      <c r="AQ1836" s="86"/>
      <c r="AR1836" s="86"/>
      <c r="AS1836" s="86"/>
      <c r="AT1836" s="86"/>
      <c r="AU1836" s="86"/>
      <c r="AV1836" s="86"/>
      <c r="AW1836" s="86"/>
      <c r="AX1836" s="86"/>
      <c r="AY1836" s="86"/>
      <c r="AZ1836" s="86"/>
      <c r="BA1836" s="86"/>
      <c r="BB1836" s="86"/>
      <c r="BC1836" s="86"/>
      <c r="BD1836" s="86"/>
      <c r="BE1836" s="86"/>
      <c r="BF1836" s="86"/>
      <c r="BG1836" s="86"/>
    </row>
    <row r="1837" spans="1:59" s="88" customFormat="1" x14ac:dyDescent="0.2">
      <c r="A1837" s="125"/>
      <c r="B1837" s="125"/>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5"/>
      <c r="AA1837" s="125"/>
      <c r="AB1837" s="126"/>
      <c r="AC1837" s="126"/>
      <c r="AD1837" s="126"/>
      <c r="AE1837" s="125"/>
      <c r="AF1837" s="125"/>
      <c r="AG1837" s="125"/>
      <c r="AH1837" s="125"/>
      <c r="AI1837" s="125"/>
      <c r="AJ1837" s="125"/>
      <c r="AK1837" s="125"/>
      <c r="AL1837" s="125"/>
      <c r="AM1837" s="125"/>
      <c r="AP1837" s="86"/>
      <c r="AQ1837" s="86"/>
      <c r="AR1837" s="86"/>
      <c r="AS1837" s="86"/>
      <c r="AT1837" s="86"/>
      <c r="AU1837" s="86"/>
      <c r="AV1837" s="86"/>
      <c r="AW1837" s="86"/>
      <c r="AX1837" s="86"/>
      <c r="AY1837" s="86"/>
      <c r="AZ1837" s="86"/>
      <c r="BA1837" s="86"/>
      <c r="BB1837" s="86"/>
      <c r="BC1837" s="86"/>
      <c r="BD1837" s="86"/>
      <c r="BE1837" s="86"/>
      <c r="BF1837" s="86"/>
      <c r="BG1837" s="86"/>
    </row>
    <row r="1838" spans="1:59" s="88" customFormat="1" x14ac:dyDescent="0.2">
      <c r="A1838" s="125"/>
      <c r="B1838" s="125"/>
      <c r="C1838" s="125"/>
      <c r="D1838" s="125"/>
      <c r="E1838" s="125"/>
      <c r="F1838" s="125"/>
      <c r="G1838" s="125"/>
      <c r="H1838" s="125"/>
      <c r="I1838" s="125"/>
      <c r="J1838" s="125"/>
      <c r="K1838" s="125"/>
      <c r="L1838" s="125"/>
      <c r="M1838" s="125"/>
      <c r="N1838" s="125"/>
      <c r="O1838" s="125"/>
      <c r="P1838" s="125"/>
      <c r="Q1838" s="125"/>
      <c r="R1838" s="125"/>
      <c r="S1838" s="125"/>
      <c r="T1838" s="125"/>
      <c r="U1838" s="125"/>
      <c r="V1838" s="125"/>
      <c r="W1838" s="125"/>
      <c r="X1838" s="125"/>
      <c r="Y1838" s="125"/>
      <c r="Z1838" s="125"/>
      <c r="AA1838" s="125"/>
      <c r="AB1838" s="126"/>
      <c r="AC1838" s="126"/>
      <c r="AD1838" s="126"/>
      <c r="AE1838" s="125"/>
      <c r="AF1838" s="125"/>
      <c r="AG1838" s="125"/>
      <c r="AH1838" s="125"/>
      <c r="AI1838" s="125"/>
      <c r="AJ1838" s="125"/>
      <c r="AK1838" s="125"/>
      <c r="AL1838" s="125"/>
      <c r="AM1838" s="125"/>
      <c r="AP1838" s="86"/>
      <c r="AQ1838" s="86"/>
      <c r="AR1838" s="86"/>
      <c r="AS1838" s="86"/>
      <c r="AT1838" s="86"/>
      <c r="AU1838" s="86"/>
      <c r="AV1838" s="86"/>
      <c r="AW1838" s="86"/>
      <c r="AX1838" s="86"/>
      <c r="AY1838" s="86"/>
      <c r="AZ1838" s="86"/>
      <c r="BA1838" s="86"/>
      <c r="BB1838" s="86"/>
      <c r="BC1838" s="86"/>
      <c r="BD1838" s="86"/>
      <c r="BE1838" s="86"/>
      <c r="BF1838" s="86"/>
      <c r="BG1838" s="86"/>
    </row>
    <row r="1839" spans="1:59" s="88" customFormat="1" x14ac:dyDescent="0.2">
      <c r="A1839" s="125"/>
      <c r="B1839" s="125"/>
      <c r="C1839" s="125"/>
      <c r="D1839" s="125"/>
      <c r="E1839" s="125"/>
      <c r="F1839" s="125"/>
      <c r="G1839" s="125"/>
      <c r="H1839" s="125"/>
      <c r="I1839" s="125"/>
      <c r="J1839" s="125"/>
      <c r="K1839" s="125"/>
      <c r="L1839" s="125"/>
      <c r="M1839" s="125"/>
      <c r="N1839" s="125"/>
      <c r="O1839" s="125"/>
      <c r="P1839" s="125"/>
      <c r="Q1839" s="125"/>
      <c r="R1839" s="125"/>
      <c r="S1839" s="125"/>
      <c r="T1839" s="125"/>
      <c r="U1839" s="125"/>
      <c r="V1839" s="125"/>
      <c r="W1839" s="125"/>
      <c r="X1839" s="125"/>
      <c r="Y1839" s="125"/>
      <c r="Z1839" s="125"/>
      <c r="AA1839" s="125"/>
      <c r="AB1839" s="126"/>
      <c r="AC1839" s="126"/>
      <c r="AD1839" s="126"/>
      <c r="AE1839" s="125"/>
      <c r="AF1839" s="125"/>
      <c r="AG1839" s="125"/>
      <c r="AH1839" s="125"/>
      <c r="AI1839" s="125"/>
      <c r="AJ1839" s="125"/>
      <c r="AK1839" s="125"/>
      <c r="AL1839" s="125"/>
      <c r="AM1839" s="125"/>
      <c r="AP1839" s="86"/>
      <c r="AQ1839" s="86"/>
      <c r="AR1839" s="86"/>
      <c r="AS1839" s="86"/>
      <c r="AT1839" s="86"/>
      <c r="AU1839" s="86"/>
      <c r="AV1839" s="86"/>
      <c r="AW1839" s="86"/>
      <c r="AX1839" s="86"/>
      <c r="AY1839" s="86"/>
      <c r="AZ1839" s="86"/>
      <c r="BA1839" s="86"/>
      <c r="BB1839" s="86"/>
      <c r="BC1839" s="86"/>
      <c r="BD1839" s="86"/>
      <c r="BE1839" s="86"/>
      <c r="BF1839" s="86"/>
      <c r="BG1839" s="86"/>
    </row>
    <row r="1840" spans="1:59" s="88" customFormat="1" x14ac:dyDescent="0.2">
      <c r="A1840" s="125"/>
      <c r="B1840" s="125"/>
      <c r="C1840" s="125"/>
      <c r="D1840" s="125"/>
      <c r="E1840" s="125"/>
      <c r="F1840" s="125"/>
      <c r="G1840" s="125"/>
      <c r="H1840" s="125"/>
      <c r="I1840" s="125"/>
      <c r="J1840" s="125"/>
      <c r="K1840" s="125"/>
      <c r="L1840" s="125"/>
      <c r="M1840" s="125"/>
      <c r="N1840" s="125"/>
      <c r="O1840" s="125"/>
      <c r="P1840" s="125"/>
      <c r="Q1840" s="125"/>
      <c r="R1840" s="125"/>
      <c r="S1840" s="125"/>
      <c r="T1840" s="125"/>
      <c r="U1840" s="125"/>
      <c r="V1840" s="125"/>
      <c r="W1840" s="125"/>
      <c r="X1840" s="125"/>
      <c r="Y1840" s="125"/>
      <c r="Z1840" s="125"/>
      <c r="AA1840" s="125"/>
      <c r="AB1840" s="126"/>
      <c r="AC1840" s="126"/>
      <c r="AD1840" s="126"/>
      <c r="AE1840" s="125"/>
      <c r="AF1840" s="125"/>
      <c r="AG1840" s="125"/>
      <c r="AH1840" s="125"/>
      <c r="AI1840" s="125"/>
      <c r="AJ1840" s="125"/>
      <c r="AK1840" s="125"/>
      <c r="AL1840" s="125"/>
      <c r="AM1840" s="125"/>
      <c r="AP1840" s="86"/>
      <c r="AQ1840" s="86"/>
      <c r="AR1840" s="86"/>
      <c r="AS1840" s="86"/>
      <c r="AT1840" s="86"/>
      <c r="AU1840" s="86"/>
      <c r="AV1840" s="86"/>
      <c r="AW1840" s="86"/>
      <c r="AX1840" s="86"/>
      <c r="AY1840" s="86"/>
      <c r="AZ1840" s="86"/>
      <c r="BA1840" s="86"/>
      <c r="BB1840" s="86"/>
      <c r="BC1840" s="86"/>
      <c r="BD1840" s="86"/>
      <c r="BE1840" s="86"/>
      <c r="BF1840" s="86"/>
      <c r="BG1840" s="86"/>
    </row>
    <row r="1841" spans="1:59" s="88" customFormat="1" x14ac:dyDescent="0.2">
      <c r="A1841" s="125"/>
      <c r="B1841" s="125"/>
      <c r="C1841" s="125"/>
      <c r="D1841" s="125"/>
      <c r="E1841" s="125"/>
      <c r="F1841" s="125"/>
      <c r="G1841" s="125"/>
      <c r="H1841" s="125"/>
      <c r="I1841" s="125"/>
      <c r="J1841" s="125"/>
      <c r="K1841" s="125"/>
      <c r="L1841" s="125"/>
      <c r="M1841" s="125"/>
      <c r="N1841" s="125"/>
      <c r="O1841" s="125"/>
      <c r="P1841" s="125"/>
      <c r="Q1841" s="125"/>
      <c r="R1841" s="125"/>
      <c r="S1841" s="125"/>
      <c r="T1841" s="125"/>
      <c r="U1841" s="125"/>
      <c r="V1841" s="125"/>
      <c r="W1841" s="125"/>
      <c r="X1841" s="125"/>
      <c r="Y1841" s="125"/>
      <c r="Z1841" s="125"/>
      <c r="AA1841" s="125"/>
      <c r="AB1841" s="126"/>
      <c r="AC1841" s="126"/>
      <c r="AD1841" s="126"/>
      <c r="AE1841" s="125"/>
      <c r="AF1841" s="125"/>
      <c r="AG1841" s="125"/>
      <c r="AH1841" s="125"/>
      <c r="AI1841" s="125"/>
      <c r="AJ1841" s="125"/>
      <c r="AK1841" s="125"/>
      <c r="AL1841" s="125"/>
      <c r="AM1841" s="125"/>
      <c r="AP1841" s="86"/>
      <c r="AQ1841" s="86"/>
      <c r="AR1841" s="86"/>
      <c r="AS1841" s="86"/>
      <c r="AT1841" s="86"/>
      <c r="AU1841" s="86"/>
      <c r="AV1841" s="86"/>
      <c r="AW1841" s="86"/>
      <c r="AX1841" s="86"/>
      <c r="AY1841" s="86"/>
      <c r="AZ1841" s="86"/>
      <c r="BA1841" s="86"/>
      <c r="BB1841" s="86"/>
      <c r="BC1841" s="86"/>
      <c r="BD1841" s="86"/>
      <c r="BE1841" s="86"/>
      <c r="BF1841" s="86"/>
      <c r="BG1841" s="86"/>
    </row>
    <row r="1842" spans="1:59" s="88" customFormat="1" x14ac:dyDescent="0.2">
      <c r="A1842" s="125"/>
      <c r="B1842" s="125"/>
      <c r="C1842" s="125"/>
      <c r="D1842" s="125"/>
      <c r="E1842" s="125"/>
      <c r="F1842" s="125"/>
      <c r="G1842" s="125"/>
      <c r="H1842" s="125"/>
      <c r="I1842" s="125"/>
      <c r="J1842" s="125"/>
      <c r="K1842" s="125"/>
      <c r="L1842" s="125"/>
      <c r="M1842" s="125"/>
      <c r="N1842" s="125"/>
      <c r="O1842" s="125"/>
      <c r="P1842" s="125"/>
      <c r="Q1842" s="125"/>
      <c r="R1842" s="125"/>
      <c r="S1842" s="125"/>
      <c r="T1842" s="125"/>
      <c r="U1842" s="125"/>
      <c r="V1842" s="125"/>
      <c r="W1842" s="125"/>
      <c r="X1842" s="125"/>
      <c r="Y1842" s="125"/>
      <c r="Z1842" s="125"/>
      <c r="AA1842" s="125"/>
      <c r="AB1842" s="126"/>
      <c r="AC1842" s="126"/>
      <c r="AD1842" s="126"/>
      <c r="AE1842" s="125"/>
      <c r="AF1842" s="125"/>
      <c r="AG1842" s="125"/>
      <c r="AH1842" s="125"/>
      <c r="AI1842" s="125"/>
      <c r="AJ1842" s="125"/>
      <c r="AK1842" s="125"/>
      <c r="AL1842" s="125"/>
      <c r="AM1842" s="125"/>
      <c r="AP1842" s="86"/>
      <c r="AQ1842" s="86"/>
      <c r="AR1842" s="86"/>
      <c r="AS1842" s="86"/>
      <c r="AT1842" s="86"/>
      <c r="AU1842" s="86"/>
      <c r="AV1842" s="86"/>
      <c r="AW1842" s="86"/>
      <c r="AX1842" s="86"/>
      <c r="AY1842" s="86"/>
      <c r="AZ1842" s="86"/>
      <c r="BA1842" s="86"/>
      <c r="BB1842" s="86"/>
      <c r="BC1842" s="86"/>
      <c r="BD1842" s="86"/>
      <c r="BE1842" s="86"/>
      <c r="BF1842" s="86"/>
      <c r="BG1842" s="86"/>
    </row>
    <row r="1843" spans="1:59" s="88" customFormat="1" x14ac:dyDescent="0.2">
      <c r="A1843" s="125"/>
      <c r="B1843" s="125"/>
      <c r="C1843" s="125"/>
      <c r="D1843" s="125"/>
      <c r="E1843" s="125"/>
      <c r="F1843" s="125"/>
      <c r="G1843" s="125"/>
      <c r="H1843" s="125"/>
      <c r="I1843" s="125"/>
      <c r="J1843" s="125"/>
      <c r="K1843" s="125"/>
      <c r="L1843" s="125"/>
      <c r="M1843" s="125"/>
      <c r="N1843" s="125"/>
      <c r="O1843" s="125"/>
      <c r="P1843" s="125"/>
      <c r="Q1843" s="125"/>
      <c r="R1843" s="125"/>
      <c r="S1843" s="125"/>
      <c r="T1843" s="125"/>
      <c r="U1843" s="125"/>
      <c r="V1843" s="125"/>
      <c r="W1843" s="125"/>
      <c r="X1843" s="125"/>
      <c r="Y1843" s="125"/>
      <c r="Z1843" s="125"/>
      <c r="AA1843" s="125"/>
      <c r="AB1843" s="126"/>
      <c r="AC1843" s="126"/>
      <c r="AD1843" s="126"/>
      <c r="AE1843" s="125"/>
      <c r="AF1843" s="125"/>
      <c r="AG1843" s="125"/>
      <c r="AH1843" s="125"/>
      <c r="AI1843" s="125"/>
      <c r="AJ1843" s="125"/>
      <c r="AK1843" s="125"/>
      <c r="AL1843" s="125"/>
      <c r="AM1843" s="125"/>
      <c r="AP1843" s="86"/>
      <c r="AQ1843" s="86"/>
      <c r="AR1843" s="86"/>
      <c r="AS1843" s="86"/>
      <c r="AT1843" s="86"/>
      <c r="AU1843" s="86"/>
      <c r="AV1843" s="86"/>
      <c r="AW1843" s="86"/>
      <c r="AX1843" s="86"/>
      <c r="AY1843" s="86"/>
      <c r="AZ1843" s="86"/>
      <c r="BA1843" s="86"/>
      <c r="BB1843" s="86"/>
      <c r="BC1843" s="86"/>
      <c r="BD1843" s="86"/>
      <c r="BE1843" s="86"/>
      <c r="BF1843" s="86"/>
      <c r="BG1843" s="86"/>
    </row>
    <row r="1844" spans="1:59" s="88" customFormat="1" x14ac:dyDescent="0.2">
      <c r="A1844" s="125"/>
      <c r="B1844" s="125"/>
      <c r="C1844" s="125"/>
      <c r="D1844" s="125"/>
      <c r="E1844" s="125"/>
      <c r="F1844" s="125"/>
      <c r="G1844" s="125"/>
      <c r="H1844" s="125"/>
      <c r="I1844" s="125"/>
      <c r="J1844" s="125"/>
      <c r="K1844" s="125"/>
      <c r="L1844" s="125"/>
      <c r="M1844" s="125"/>
      <c r="N1844" s="125"/>
      <c r="O1844" s="125"/>
      <c r="P1844" s="125"/>
      <c r="Q1844" s="125"/>
      <c r="R1844" s="125"/>
      <c r="S1844" s="125"/>
      <c r="T1844" s="125"/>
      <c r="U1844" s="125"/>
      <c r="V1844" s="125"/>
      <c r="W1844" s="125"/>
      <c r="X1844" s="125"/>
      <c r="Y1844" s="125"/>
      <c r="Z1844" s="125"/>
      <c r="AA1844" s="125"/>
      <c r="AB1844" s="126"/>
      <c r="AC1844" s="126"/>
      <c r="AD1844" s="126"/>
      <c r="AE1844" s="125"/>
      <c r="AF1844" s="125"/>
      <c r="AG1844" s="125"/>
      <c r="AH1844" s="125"/>
      <c r="AI1844" s="125"/>
      <c r="AJ1844" s="125"/>
      <c r="AK1844" s="125"/>
      <c r="AL1844" s="125"/>
      <c r="AM1844" s="125"/>
      <c r="AP1844" s="86"/>
      <c r="AQ1844" s="86"/>
      <c r="AR1844" s="86"/>
      <c r="AS1844" s="86"/>
      <c r="AT1844" s="86"/>
      <c r="AU1844" s="86"/>
      <c r="AV1844" s="86"/>
      <c r="AW1844" s="86"/>
      <c r="AX1844" s="86"/>
      <c r="AY1844" s="86"/>
      <c r="AZ1844" s="86"/>
      <c r="BA1844" s="86"/>
      <c r="BB1844" s="86"/>
      <c r="BC1844" s="86"/>
      <c r="BD1844" s="86"/>
      <c r="BE1844" s="86"/>
      <c r="BF1844" s="86"/>
      <c r="BG1844" s="86"/>
    </row>
    <row r="1845" spans="1:59" s="88" customFormat="1" x14ac:dyDescent="0.2">
      <c r="A1845" s="125"/>
      <c r="B1845" s="125"/>
      <c r="C1845" s="125"/>
      <c r="D1845" s="125"/>
      <c r="E1845" s="125"/>
      <c r="F1845" s="125"/>
      <c r="G1845" s="125"/>
      <c r="H1845" s="125"/>
      <c r="I1845" s="125"/>
      <c r="J1845" s="125"/>
      <c r="K1845" s="125"/>
      <c r="L1845" s="125"/>
      <c r="M1845" s="125"/>
      <c r="N1845" s="125"/>
      <c r="O1845" s="125"/>
      <c r="P1845" s="125"/>
      <c r="Q1845" s="125"/>
      <c r="R1845" s="125"/>
      <c r="S1845" s="125"/>
      <c r="T1845" s="125"/>
      <c r="U1845" s="125"/>
      <c r="V1845" s="125"/>
      <c r="W1845" s="125"/>
      <c r="X1845" s="125"/>
      <c r="Y1845" s="125"/>
      <c r="Z1845" s="125"/>
      <c r="AA1845" s="125"/>
      <c r="AB1845" s="126"/>
      <c r="AC1845" s="126"/>
      <c r="AD1845" s="126"/>
      <c r="AE1845" s="125"/>
      <c r="AF1845" s="125"/>
      <c r="AG1845" s="125"/>
      <c r="AH1845" s="125"/>
      <c r="AI1845" s="125"/>
      <c r="AJ1845" s="125"/>
      <c r="AK1845" s="125"/>
      <c r="AL1845" s="125"/>
      <c r="AM1845" s="125"/>
      <c r="AP1845" s="86"/>
      <c r="AQ1845" s="86"/>
      <c r="AR1845" s="86"/>
      <c r="AS1845" s="86"/>
      <c r="AT1845" s="86"/>
      <c r="AU1845" s="86"/>
      <c r="AV1845" s="86"/>
      <c r="AW1845" s="86"/>
      <c r="AX1845" s="86"/>
      <c r="AY1845" s="86"/>
      <c r="AZ1845" s="86"/>
      <c r="BA1845" s="86"/>
      <c r="BB1845" s="86"/>
      <c r="BC1845" s="86"/>
      <c r="BD1845" s="86"/>
      <c r="BE1845" s="86"/>
      <c r="BF1845" s="86"/>
      <c r="BG1845" s="86"/>
    </row>
    <row r="1846" spans="1:59" s="88" customFormat="1" x14ac:dyDescent="0.2">
      <c r="A1846" s="125"/>
      <c r="B1846" s="125"/>
      <c r="C1846" s="125"/>
      <c r="D1846" s="125"/>
      <c r="E1846" s="125"/>
      <c r="F1846" s="125"/>
      <c r="G1846" s="125"/>
      <c r="H1846" s="125"/>
      <c r="I1846" s="125"/>
      <c r="J1846" s="125"/>
      <c r="K1846" s="125"/>
      <c r="L1846" s="125"/>
      <c r="M1846" s="125"/>
      <c r="N1846" s="125"/>
      <c r="O1846" s="125"/>
      <c r="P1846" s="125"/>
      <c r="Q1846" s="125"/>
      <c r="R1846" s="125"/>
      <c r="S1846" s="125"/>
      <c r="T1846" s="125"/>
      <c r="U1846" s="125"/>
      <c r="V1846" s="125"/>
      <c r="W1846" s="125"/>
      <c r="X1846" s="125"/>
      <c r="Y1846" s="125"/>
      <c r="Z1846" s="125"/>
      <c r="AA1846" s="125"/>
      <c r="AB1846" s="126"/>
      <c r="AC1846" s="126"/>
      <c r="AD1846" s="126"/>
      <c r="AE1846" s="125"/>
      <c r="AF1846" s="125"/>
      <c r="AG1846" s="125"/>
      <c r="AH1846" s="125"/>
      <c r="AI1846" s="125"/>
      <c r="AJ1846" s="125"/>
      <c r="AK1846" s="125"/>
      <c r="AL1846" s="125"/>
      <c r="AM1846" s="125"/>
      <c r="AP1846" s="86"/>
      <c r="AQ1846" s="86"/>
      <c r="AR1846" s="86"/>
      <c r="AS1846" s="86"/>
      <c r="AT1846" s="86"/>
      <c r="AU1846" s="86"/>
      <c r="AV1846" s="86"/>
      <c r="AW1846" s="86"/>
      <c r="AX1846" s="86"/>
      <c r="AY1846" s="86"/>
      <c r="AZ1846" s="86"/>
      <c r="BA1846" s="86"/>
      <c r="BB1846" s="86"/>
      <c r="BC1846" s="86"/>
      <c r="BD1846" s="86"/>
      <c r="BE1846" s="86"/>
      <c r="BF1846" s="86"/>
      <c r="BG1846" s="86"/>
    </row>
    <row r="1847" spans="1:59" s="88" customFormat="1" x14ac:dyDescent="0.2">
      <c r="A1847" s="125"/>
      <c r="B1847" s="125"/>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6"/>
      <c r="AC1847" s="126"/>
      <c r="AD1847" s="126"/>
      <c r="AE1847" s="125"/>
      <c r="AF1847" s="125"/>
      <c r="AG1847" s="125"/>
      <c r="AH1847" s="125"/>
      <c r="AI1847" s="125"/>
      <c r="AJ1847" s="125"/>
      <c r="AK1847" s="125"/>
      <c r="AL1847" s="125"/>
      <c r="AM1847" s="125"/>
      <c r="AP1847" s="86"/>
      <c r="AQ1847" s="86"/>
      <c r="AR1847" s="86"/>
      <c r="AS1847" s="86"/>
      <c r="AT1847" s="86"/>
      <c r="AU1847" s="86"/>
      <c r="AV1847" s="86"/>
      <c r="AW1847" s="86"/>
      <c r="AX1847" s="86"/>
      <c r="AY1847" s="86"/>
      <c r="AZ1847" s="86"/>
      <c r="BA1847" s="86"/>
      <c r="BB1847" s="86"/>
      <c r="BC1847" s="86"/>
      <c r="BD1847" s="86"/>
      <c r="BE1847" s="86"/>
      <c r="BF1847" s="86"/>
      <c r="BG1847" s="86"/>
    </row>
    <row r="1848" spans="1:59" s="88" customFormat="1" x14ac:dyDescent="0.2">
      <c r="A1848" s="125"/>
      <c r="B1848" s="125"/>
      <c r="C1848" s="125"/>
      <c r="D1848" s="125"/>
      <c r="E1848" s="125"/>
      <c r="F1848" s="125"/>
      <c r="G1848" s="125"/>
      <c r="H1848" s="125"/>
      <c r="I1848" s="125"/>
      <c r="J1848" s="125"/>
      <c r="K1848" s="125"/>
      <c r="L1848" s="125"/>
      <c r="M1848" s="125"/>
      <c r="N1848" s="125"/>
      <c r="O1848" s="125"/>
      <c r="P1848" s="125"/>
      <c r="Q1848" s="125"/>
      <c r="R1848" s="125"/>
      <c r="S1848" s="125"/>
      <c r="T1848" s="125"/>
      <c r="U1848" s="125"/>
      <c r="V1848" s="125"/>
      <c r="W1848" s="125"/>
      <c r="X1848" s="125"/>
      <c r="Y1848" s="125"/>
      <c r="Z1848" s="125"/>
      <c r="AA1848" s="125"/>
      <c r="AB1848" s="126"/>
      <c r="AC1848" s="126"/>
      <c r="AD1848" s="126"/>
      <c r="AE1848" s="125"/>
      <c r="AF1848" s="125"/>
      <c r="AG1848" s="125"/>
      <c r="AH1848" s="125"/>
      <c r="AI1848" s="125"/>
      <c r="AJ1848" s="125"/>
      <c r="AK1848" s="125"/>
      <c r="AL1848" s="125"/>
      <c r="AM1848" s="125"/>
      <c r="AP1848" s="86"/>
      <c r="AQ1848" s="86"/>
      <c r="AR1848" s="86"/>
      <c r="AS1848" s="86"/>
      <c r="AT1848" s="86"/>
      <c r="AU1848" s="86"/>
      <c r="AV1848" s="86"/>
      <c r="AW1848" s="86"/>
      <c r="AX1848" s="86"/>
      <c r="AY1848" s="86"/>
      <c r="AZ1848" s="86"/>
      <c r="BA1848" s="86"/>
      <c r="BB1848" s="86"/>
      <c r="BC1848" s="86"/>
      <c r="BD1848" s="86"/>
      <c r="BE1848" s="86"/>
      <c r="BF1848" s="86"/>
      <c r="BG1848" s="86"/>
    </row>
    <row r="1849" spans="1:59" s="88" customFormat="1" x14ac:dyDescent="0.2">
      <c r="A1849" s="125"/>
      <c r="B1849" s="125"/>
      <c r="C1849" s="125"/>
      <c r="D1849" s="125"/>
      <c r="E1849" s="125"/>
      <c r="F1849" s="125"/>
      <c r="G1849" s="125"/>
      <c r="H1849" s="125"/>
      <c r="I1849" s="125"/>
      <c r="J1849" s="125"/>
      <c r="K1849" s="125"/>
      <c r="L1849" s="125"/>
      <c r="M1849" s="125"/>
      <c r="N1849" s="125"/>
      <c r="O1849" s="125"/>
      <c r="P1849" s="125"/>
      <c r="Q1849" s="125"/>
      <c r="R1849" s="125"/>
      <c r="S1849" s="125"/>
      <c r="T1849" s="125"/>
      <c r="U1849" s="125"/>
      <c r="V1849" s="125"/>
      <c r="W1849" s="125"/>
      <c r="X1849" s="125"/>
      <c r="Y1849" s="125"/>
      <c r="Z1849" s="125"/>
      <c r="AA1849" s="125"/>
      <c r="AB1849" s="126"/>
      <c r="AC1849" s="126"/>
      <c r="AD1849" s="126"/>
      <c r="AE1849" s="125"/>
      <c r="AF1849" s="125"/>
      <c r="AG1849" s="125"/>
      <c r="AH1849" s="125"/>
      <c r="AI1849" s="125"/>
      <c r="AJ1849" s="125"/>
      <c r="AK1849" s="125"/>
      <c r="AL1849" s="125"/>
      <c r="AM1849" s="125"/>
      <c r="AP1849" s="86"/>
      <c r="AQ1849" s="86"/>
      <c r="AR1849" s="86"/>
      <c r="AS1849" s="86"/>
      <c r="AT1849" s="86"/>
      <c r="AU1849" s="86"/>
      <c r="AV1849" s="86"/>
      <c r="AW1849" s="86"/>
      <c r="AX1849" s="86"/>
      <c r="AY1849" s="86"/>
      <c r="AZ1849" s="86"/>
      <c r="BA1849" s="86"/>
      <c r="BB1849" s="86"/>
      <c r="BC1849" s="86"/>
      <c r="BD1849" s="86"/>
      <c r="BE1849" s="86"/>
      <c r="BF1849" s="86"/>
      <c r="BG1849" s="86"/>
    </row>
    <row r="1850" spans="1:59" s="88" customFormat="1" x14ac:dyDescent="0.2">
      <c r="A1850" s="125"/>
      <c r="B1850" s="125"/>
      <c r="C1850" s="125"/>
      <c r="D1850" s="125"/>
      <c r="E1850" s="125"/>
      <c r="F1850" s="125"/>
      <c r="G1850" s="125"/>
      <c r="H1850" s="125"/>
      <c r="I1850" s="125"/>
      <c r="J1850" s="125"/>
      <c r="K1850" s="125"/>
      <c r="L1850" s="125"/>
      <c r="M1850" s="125"/>
      <c r="N1850" s="125"/>
      <c r="O1850" s="125"/>
      <c r="P1850" s="125"/>
      <c r="Q1850" s="125"/>
      <c r="R1850" s="125"/>
      <c r="S1850" s="125"/>
      <c r="T1850" s="125"/>
      <c r="U1850" s="125"/>
      <c r="V1850" s="125"/>
      <c r="W1850" s="125"/>
      <c r="X1850" s="125"/>
      <c r="Y1850" s="125"/>
      <c r="Z1850" s="125"/>
      <c r="AA1850" s="125"/>
      <c r="AB1850" s="126"/>
      <c r="AC1850" s="126"/>
      <c r="AD1850" s="126"/>
      <c r="AE1850" s="125"/>
      <c r="AF1850" s="125"/>
      <c r="AG1850" s="125"/>
      <c r="AH1850" s="125"/>
      <c r="AI1850" s="125"/>
      <c r="AJ1850" s="125"/>
      <c r="AK1850" s="125"/>
      <c r="AL1850" s="125"/>
      <c r="AM1850" s="125"/>
      <c r="AP1850" s="86"/>
      <c r="AQ1850" s="86"/>
      <c r="AR1850" s="86"/>
      <c r="AS1850" s="86"/>
      <c r="AT1850" s="86"/>
      <c r="AU1850" s="86"/>
      <c r="AV1850" s="86"/>
      <c r="AW1850" s="86"/>
      <c r="AX1850" s="86"/>
      <c r="AY1850" s="86"/>
      <c r="AZ1850" s="86"/>
      <c r="BA1850" s="86"/>
      <c r="BB1850" s="86"/>
      <c r="BC1850" s="86"/>
      <c r="BD1850" s="86"/>
      <c r="BE1850" s="86"/>
      <c r="BF1850" s="86"/>
      <c r="BG1850" s="86"/>
    </row>
    <row r="1851" spans="1:59" s="88" customFormat="1" x14ac:dyDescent="0.2">
      <c r="A1851" s="125"/>
      <c r="B1851" s="125"/>
      <c r="C1851" s="125"/>
      <c r="D1851" s="125"/>
      <c r="E1851" s="125"/>
      <c r="F1851" s="125"/>
      <c r="G1851" s="125"/>
      <c r="H1851" s="125"/>
      <c r="I1851" s="125"/>
      <c r="J1851" s="125"/>
      <c r="K1851" s="125"/>
      <c r="L1851" s="125"/>
      <c r="M1851" s="125"/>
      <c r="N1851" s="125"/>
      <c r="O1851" s="125"/>
      <c r="P1851" s="125"/>
      <c r="Q1851" s="125"/>
      <c r="R1851" s="125"/>
      <c r="S1851" s="125"/>
      <c r="T1851" s="125"/>
      <c r="U1851" s="125"/>
      <c r="V1851" s="125"/>
      <c r="W1851" s="125"/>
      <c r="X1851" s="125"/>
      <c r="Y1851" s="125"/>
      <c r="Z1851" s="125"/>
      <c r="AA1851" s="125"/>
      <c r="AB1851" s="126"/>
      <c r="AC1851" s="126"/>
      <c r="AD1851" s="126"/>
      <c r="AE1851" s="125"/>
      <c r="AF1851" s="125"/>
      <c r="AG1851" s="125"/>
      <c r="AH1851" s="125"/>
      <c r="AI1851" s="125"/>
      <c r="AJ1851" s="125"/>
      <c r="AK1851" s="125"/>
      <c r="AL1851" s="125"/>
      <c r="AM1851" s="125"/>
      <c r="AP1851" s="86"/>
      <c r="AQ1851" s="86"/>
      <c r="AR1851" s="86"/>
      <c r="AS1851" s="86"/>
      <c r="AT1851" s="86"/>
      <c r="AU1851" s="86"/>
      <c r="AV1851" s="86"/>
      <c r="AW1851" s="86"/>
      <c r="AX1851" s="86"/>
      <c r="AY1851" s="86"/>
      <c r="AZ1851" s="86"/>
      <c r="BA1851" s="86"/>
      <c r="BB1851" s="86"/>
      <c r="BC1851" s="86"/>
      <c r="BD1851" s="86"/>
      <c r="BE1851" s="86"/>
      <c r="BF1851" s="86"/>
      <c r="BG1851" s="86"/>
    </row>
    <row r="1852" spans="1:59" s="88" customFormat="1" x14ac:dyDescent="0.2">
      <c r="A1852" s="125"/>
      <c r="B1852" s="125"/>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5"/>
      <c r="AA1852" s="125"/>
      <c r="AB1852" s="126"/>
      <c r="AC1852" s="126"/>
      <c r="AD1852" s="126"/>
      <c r="AE1852" s="125"/>
      <c r="AF1852" s="125"/>
      <c r="AG1852" s="125"/>
      <c r="AH1852" s="125"/>
      <c r="AI1852" s="125"/>
      <c r="AJ1852" s="125"/>
      <c r="AK1852" s="125"/>
      <c r="AL1852" s="125"/>
      <c r="AM1852" s="125"/>
      <c r="AP1852" s="86"/>
      <c r="AQ1852" s="86"/>
      <c r="AR1852" s="86"/>
      <c r="AS1852" s="86"/>
      <c r="AT1852" s="86"/>
      <c r="AU1852" s="86"/>
      <c r="AV1852" s="86"/>
      <c r="AW1852" s="86"/>
      <c r="AX1852" s="86"/>
      <c r="AY1852" s="86"/>
      <c r="AZ1852" s="86"/>
      <c r="BA1852" s="86"/>
      <c r="BB1852" s="86"/>
      <c r="BC1852" s="86"/>
      <c r="BD1852" s="86"/>
      <c r="BE1852" s="86"/>
      <c r="BF1852" s="86"/>
      <c r="BG1852" s="86"/>
    </row>
    <row r="1853" spans="1:59" s="88" customFormat="1" x14ac:dyDescent="0.2">
      <c r="A1853" s="125"/>
      <c r="B1853" s="125"/>
      <c r="C1853" s="125"/>
      <c r="D1853" s="125"/>
      <c r="E1853" s="125"/>
      <c r="F1853" s="125"/>
      <c r="G1853" s="125"/>
      <c r="H1853" s="125"/>
      <c r="I1853" s="125"/>
      <c r="J1853" s="125"/>
      <c r="K1853" s="125"/>
      <c r="L1853" s="125"/>
      <c r="M1853" s="125"/>
      <c r="N1853" s="125"/>
      <c r="O1853" s="125"/>
      <c r="P1853" s="125"/>
      <c r="Q1853" s="125"/>
      <c r="R1853" s="125"/>
      <c r="S1853" s="125"/>
      <c r="T1853" s="125"/>
      <c r="U1853" s="125"/>
      <c r="V1853" s="125"/>
      <c r="W1853" s="125"/>
      <c r="X1853" s="125"/>
      <c r="Y1853" s="125"/>
      <c r="Z1853" s="125"/>
      <c r="AA1853" s="125"/>
      <c r="AB1853" s="126"/>
      <c r="AC1853" s="126"/>
      <c r="AD1853" s="126"/>
      <c r="AE1853" s="125"/>
      <c r="AF1853" s="125"/>
      <c r="AG1853" s="125"/>
      <c r="AH1853" s="125"/>
      <c r="AI1853" s="125"/>
      <c r="AJ1853" s="125"/>
      <c r="AK1853" s="125"/>
      <c r="AL1853" s="125"/>
      <c r="AM1853" s="125"/>
      <c r="AP1853" s="86"/>
      <c r="AQ1853" s="86"/>
      <c r="AR1853" s="86"/>
      <c r="AS1853" s="86"/>
      <c r="AT1853" s="86"/>
      <c r="AU1853" s="86"/>
      <c r="AV1853" s="86"/>
      <c r="AW1853" s="86"/>
      <c r="AX1853" s="86"/>
      <c r="AY1853" s="86"/>
      <c r="AZ1853" s="86"/>
      <c r="BA1853" s="86"/>
      <c r="BB1853" s="86"/>
      <c r="BC1853" s="86"/>
      <c r="BD1853" s="86"/>
      <c r="BE1853" s="86"/>
      <c r="BF1853" s="86"/>
      <c r="BG1853" s="86"/>
    </row>
    <row r="1854" spans="1:59" s="88" customFormat="1" x14ac:dyDescent="0.2">
      <c r="A1854" s="125"/>
      <c r="B1854" s="125"/>
      <c r="C1854" s="125"/>
      <c r="D1854" s="125"/>
      <c r="E1854" s="125"/>
      <c r="F1854" s="125"/>
      <c r="G1854" s="125"/>
      <c r="H1854" s="125"/>
      <c r="I1854" s="125"/>
      <c r="J1854" s="125"/>
      <c r="K1854" s="125"/>
      <c r="L1854" s="125"/>
      <c r="M1854" s="125"/>
      <c r="N1854" s="125"/>
      <c r="O1854" s="125"/>
      <c r="P1854" s="125"/>
      <c r="Q1854" s="125"/>
      <c r="R1854" s="125"/>
      <c r="S1854" s="125"/>
      <c r="T1854" s="125"/>
      <c r="U1854" s="125"/>
      <c r="V1854" s="125"/>
      <c r="W1854" s="125"/>
      <c r="X1854" s="125"/>
      <c r="Y1854" s="125"/>
      <c r="Z1854" s="125"/>
      <c r="AA1854" s="125"/>
      <c r="AB1854" s="126"/>
      <c r="AC1854" s="126"/>
      <c r="AD1854" s="126"/>
      <c r="AE1854" s="125"/>
      <c r="AF1854" s="125"/>
      <c r="AG1854" s="125"/>
      <c r="AH1854" s="125"/>
      <c r="AI1854" s="125"/>
      <c r="AJ1854" s="125"/>
      <c r="AK1854" s="125"/>
      <c r="AL1854" s="125"/>
      <c r="AM1854" s="125"/>
      <c r="AP1854" s="86"/>
      <c r="AQ1854" s="86"/>
      <c r="AR1854" s="86"/>
      <c r="AS1854" s="86"/>
      <c r="AT1854" s="86"/>
      <c r="AU1854" s="86"/>
      <c r="AV1854" s="86"/>
      <c r="AW1854" s="86"/>
      <c r="AX1854" s="86"/>
      <c r="AY1854" s="86"/>
      <c r="AZ1854" s="86"/>
      <c r="BA1854" s="86"/>
      <c r="BB1854" s="86"/>
      <c r="BC1854" s="86"/>
      <c r="BD1854" s="86"/>
      <c r="BE1854" s="86"/>
      <c r="BF1854" s="86"/>
      <c r="BG1854" s="86"/>
    </row>
    <row r="1855" spans="1:59" s="88" customFormat="1" x14ac:dyDescent="0.2">
      <c r="A1855" s="125"/>
      <c r="B1855" s="125"/>
      <c r="C1855" s="125"/>
      <c r="D1855" s="125"/>
      <c r="E1855" s="125"/>
      <c r="F1855" s="125"/>
      <c r="G1855" s="125"/>
      <c r="H1855" s="125"/>
      <c r="I1855" s="125"/>
      <c r="J1855" s="125"/>
      <c r="K1855" s="125"/>
      <c r="L1855" s="125"/>
      <c r="M1855" s="125"/>
      <c r="N1855" s="125"/>
      <c r="O1855" s="125"/>
      <c r="P1855" s="125"/>
      <c r="Q1855" s="125"/>
      <c r="R1855" s="125"/>
      <c r="S1855" s="125"/>
      <c r="T1855" s="125"/>
      <c r="U1855" s="125"/>
      <c r="V1855" s="125"/>
      <c r="W1855" s="125"/>
      <c r="X1855" s="125"/>
      <c r="Y1855" s="125"/>
      <c r="Z1855" s="125"/>
      <c r="AA1855" s="125"/>
      <c r="AB1855" s="126"/>
      <c r="AC1855" s="126"/>
      <c r="AD1855" s="126"/>
      <c r="AE1855" s="125"/>
      <c r="AF1855" s="125"/>
      <c r="AG1855" s="125"/>
      <c r="AH1855" s="125"/>
      <c r="AI1855" s="125"/>
      <c r="AJ1855" s="125"/>
      <c r="AK1855" s="125"/>
      <c r="AL1855" s="125"/>
      <c r="AM1855" s="125"/>
      <c r="AP1855" s="86"/>
      <c r="AQ1855" s="86"/>
      <c r="AR1855" s="86"/>
      <c r="AS1855" s="86"/>
      <c r="AT1855" s="86"/>
      <c r="AU1855" s="86"/>
      <c r="AV1855" s="86"/>
      <c r="AW1855" s="86"/>
      <c r="AX1855" s="86"/>
      <c r="AY1855" s="86"/>
      <c r="AZ1855" s="86"/>
      <c r="BA1855" s="86"/>
      <c r="BB1855" s="86"/>
      <c r="BC1855" s="86"/>
      <c r="BD1855" s="86"/>
      <c r="BE1855" s="86"/>
      <c r="BF1855" s="86"/>
      <c r="BG1855" s="86"/>
    </row>
    <row r="1856" spans="1:59" s="88" customFormat="1" x14ac:dyDescent="0.2">
      <c r="A1856" s="125"/>
      <c r="B1856" s="125"/>
      <c r="C1856" s="125"/>
      <c r="D1856" s="125"/>
      <c r="E1856" s="125"/>
      <c r="F1856" s="125"/>
      <c r="G1856" s="125"/>
      <c r="H1856" s="125"/>
      <c r="I1856" s="125"/>
      <c r="J1856" s="125"/>
      <c r="K1856" s="125"/>
      <c r="L1856" s="125"/>
      <c r="M1856" s="125"/>
      <c r="N1856" s="125"/>
      <c r="O1856" s="125"/>
      <c r="P1856" s="125"/>
      <c r="Q1856" s="125"/>
      <c r="R1856" s="125"/>
      <c r="S1856" s="125"/>
      <c r="T1856" s="125"/>
      <c r="U1856" s="125"/>
      <c r="V1856" s="125"/>
      <c r="W1856" s="125"/>
      <c r="X1856" s="125"/>
      <c r="Y1856" s="125"/>
      <c r="Z1856" s="125"/>
      <c r="AA1856" s="125"/>
      <c r="AB1856" s="126"/>
      <c r="AC1856" s="126"/>
      <c r="AD1856" s="126"/>
      <c r="AE1856" s="125"/>
      <c r="AF1856" s="125"/>
      <c r="AG1856" s="125"/>
      <c r="AH1856" s="125"/>
      <c r="AI1856" s="125"/>
      <c r="AJ1856" s="125"/>
      <c r="AK1856" s="125"/>
      <c r="AL1856" s="125"/>
      <c r="AM1856" s="125"/>
      <c r="AP1856" s="86"/>
      <c r="AQ1856" s="86"/>
      <c r="AR1856" s="86"/>
      <c r="AS1856" s="86"/>
      <c r="AT1856" s="86"/>
      <c r="AU1856" s="86"/>
      <c r="AV1856" s="86"/>
      <c r="AW1856" s="86"/>
      <c r="AX1856" s="86"/>
      <c r="AY1856" s="86"/>
      <c r="AZ1856" s="86"/>
      <c r="BA1856" s="86"/>
      <c r="BB1856" s="86"/>
      <c r="BC1856" s="86"/>
      <c r="BD1856" s="86"/>
      <c r="BE1856" s="86"/>
      <c r="BF1856" s="86"/>
      <c r="BG1856" s="86"/>
    </row>
    <row r="1857" spans="1:59" s="88" customFormat="1" x14ac:dyDescent="0.2">
      <c r="A1857" s="125"/>
      <c r="B1857" s="125"/>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6"/>
      <c r="AC1857" s="126"/>
      <c r="AD1857" s="126"/>
      <c r="AE1857" s="125"/>
      <c r="AF1857" s="125"/>
      <c r="AG1857" s="125"/>
      <c r="AH1857" s="125"/>
      <c r="AI1857" s="125"/>
      <c r="AJ1857" s="125"/>
      <c r="AK1857" s="125"/>
      <c r="AL1857" s="125"/>
      <c r="AM1857" s="125"/>
      <c r="AP1857" s="86"/>
      <c r="AQ1857" s="86"/>
      <c r="AR1857" s="86"/>
      <c r="AS1857" s="86"/>
      <c r="AT1857" s="86"/>
      <c r="AU1857" s="86"/>
      <c r="AV1857" s="86"/>
      <c r="AW1857" s="86"/>
      <c r="AX1857" s="86"/>
      <c r="AY1857" s="86"/>
      <c r="AZ1857" s="86"/>
      <c r="BA1857" s="86"/>
      <c r="BB1857" s="86"/>
      <c r="BC1857" s="86"/>
      <c r="BD1857" s="86"/>
      <c r="BE1857" s="86"/>
      <c r="BF1857" s="86"/>
      <c r="BG1857" s="86"/>
    </row>
    <row r="1858" spans="1:59" s="88" customFormat="1" x14ac:dyDescent="0.2">
      <c r="A1858" s="125"/>
      <c r="B1858" s="125"/>
      <c r="C1858" s="125"/>
      <c r="D1858" s="125"/>
      <c r="E1858" s="125"/>
      <c r="F1858" s="125"/>
      <c r="G1858" s="125"/>
      <c r="H1858" s="125"/>
      <c r="I1858" s="125"/>
      <c r="J1858" s="125"/>
      <c r="K1858" s="125"/>
      <c r="L1858" s="125"/>
      <c r="M1858" s="125"/>
      <c r="N1858" s="125"/>
      <c r="O1858" s="125"/>
      <c r="P1858" s="125"/>
      <c r="Q1858" s="125"/>
      <c r="R1858" s="125"/>
      <c r="S1858" s="125"/>
      <c r="T1858" s="125"/>
      <c r="U1858" s="125"/>
      <c r="V1858" s="125"/>
      <c r="W1858" s="125"/>
      <c r="X1858" s="125"/>
      <c r="Y1858" s="125"/>
      <c r="Z1858" s="125"/>
      <c r="AA1858" s="125"/>
      <c r="AB1858" s="126"/>
      <c r="AC1858" s="126"/>
      <c r="AD1858" s="126"/>
      <c r="AE1858" s="125"/>
      <c r="AF1858" s="125"/>
      <c r="AG1858" s="125"/>
      <c r="AH1858" s="125"/>
      <c r="AI1858" s="125"/>
      <c r="AJ1858" s="125"/>
      <c r="AK1858" s="125"/>
      <c r="AL1858" s="125"/>
      <c r="AM1858" s="125"/>
      <c r="AP1858" s="86"/>
      <c r="AQ1858" s="86"/>
      <c r="AR1858" s="86"/>
      <c r="AS1858" s="86"/>
      <c r="AT1858" s="86"/>
      <c r="AU1858" s="86"/>
      <c r="AV1858" s="86"/>
      <c r="AW1858" s="86"/>
      <c r="AX1858" s="86"/>
      <c r="AY1858" s="86"/>
      <c r="AZ1858" s="86"/>
      <c r="BA1858" s="86"/>
      <c r="BB1858" s="86"/>
      <c r="BC1858" s="86"/>
      <c r="BD1858" s="86"/>
      <c r="BE1858" s="86"/>
      <c r="BF1858" s="86"/>
      <c r="BG1858" s="86"/>
    </row>
    <row r="1859" spans="1:59" s="88" customFormat="1" x14ac:dyDescent="0.2">
      <c r="A1859" s="125"/>
      <c r="B1859" s="125"/>
      <c r="C1859" s="125"/>
      <c r="D1859" s="125"/>
      <c r="E1859" s="125"/>
      <c r="F1859" s="125"/>
      <c r="G1859" s="125"/>
      <c r="H1859" s="125"/>
      <c r="I1859" s="125"/>
      <c r="J1859" s="125"/>
      <c r="K1859" s="125"/>
      <c r="L1859" s="125"/>
      <c r="M1859" s="125"/>
      <c r="N1859" s="125"/>
      <c r="O1859" s="125"/>
      <c r="P1859" s="125"/>
      <c r="Q1859" s="125"/>
      <c r="R1859" s="125"/>
      <c r="S1859" s="125"/>
      <c r="T1859" s="125"/>
      <c r="U1859" s="125"/>
      <c r="V1859" s="125"/>
      <c r="W1859" s="125"/>
      <c r="X1859" s="125"/>
      <c r="Y1859" s="125"/>
      <c r="Z1859" s="125"/>
      <c r="AA1859" s="125"/>
      <c r="AB1859" s="126"/>
      <c r="AC1859" s="126"/>
      <c r="AD1859" s="126"/>
      <c r="AE1859" s="125"/>
      <c r="AF1859" s="125"/>
      <c r="AG1859" s="125"/>
      <c r="AH1859" s="125"/>
      <c r="AI1859" s="125"/>
      <c r="AJ1859" s="125"/>
      <c r="AK1859" s="125"/>
      <c r="AL1859" s="125"/>
      <c r="AM1859" s="125"/>
      <c r="AP1859" s="86"/>
      <c r="AQ1859" s="86"/>
      <c r="AR1859" s="86"/>
      <c r="AS1859" s="86"/>
      <c r="AT1859" s="86"/>
      <c r="AU1859" s="86"/>
      <c r="AV1859" s="86"/>
      <c r="AW1859" s="86"/>
      <c r="AX1859" s="86"/>
      <c r="AY1859" s="86"/>
      <c r="AZ1859" s="86"/>
      <c r="BA1859" s="86"/>
      <c r="BB1859" s="86"/>
      <c r="BC1859" s="86"/>
      <c r="BD1859" s="86"/>
      <c r="BE1859" s="86"/>
      <c r="BF1859" s="86"/>
      <c r="BG1859" s="86"/>
    </row>
    <row r="1860" spans="1:59" s="88" customFormat="1" x14ac:dyDescent="0.2">
      <c r="A1860" s="125"/>
      <c r="B1860" s="125"/>
      <c r="C1860" s="125"/>
      <c r="D1860" s="125"/>
      <c r="E1860" s="125"/>
      <c r="F1860" s="125"/>
      <c r="G1860" s="125"/>
      <c r="H1860" s="125"/>
      <c r="I1860" s="125"/>
      <c r="J1860" s="125"/>
      <c r="K1860" s="125"/>
      <c r="L1860" s="125"/>
      <c r="M1860" s="125"/>
      <c r="N1860" s="125"/>
      <c r="O1860" s="125"/>
      <c r="P1860" s="125"/>
      <c r="Q1860" s="125"/>
      <c r="R1860" s="125"/>
      <c r="S1860" s="125"/>
      <c r="T1860" s="125"/>
      <c r="U1860" s="125"/>
      <c r="V1860" s="125"/>
      <c r="W1860" s="125"/>
      <c r="X1860" s="125"/>
      <c r="Y1860" s="125"/>
      <c r="Z1860" s="125"/>
      <c r="AA1860" s="125"/>
      <c r="AB1860" s="126"/>
      <c r="AC1860" s="126"/>
      <c r="AD1860" s="126"/>
      <c r="AE1860" s="125"/>
      <c r="AF1860" s="125"/>
      <c r="AG1860" s="125"/>
      <c r="AH1860" s="125"/>
      <c r="AI1860" s="125"/>
      <c r="AJ1860" s="125"/>
      <c r="AK1860" s="125"/>
      <c r="AL1860" s="125"/>
      <c r="AM1860" s="125"/>
      <c r="AP1860" s="86"/>
      <c r="AQ1860" s="86"/>
      <c r="AR1860" s="86"/>
      <c r="AS1860" s="86"/>
      <c r="AT1860" s="86"/>
      <c r="AU1860" s="86"/>
      <c r="AV1860" s="86"/>
      <c r="AW1860" s="86"/>
      <c r="AX1860" s="86"/>
      <c r="AY1860" s="86"/>
      <c r="AZ1860" s="86"/>
      <c r="BA1860" s="86"/>
      <c r="BB1860" s="86"/>
      <c r="BC1860" s="86"/>
      <c r="BD1860" s="86"/>
      <c r="BE1860" s="86"/>
      <c r="BF1860" s="86"/>
      <c r="BG1860" s="86"/>
    </row>
    <row r="1861" spans="1:59" s="88" customFormat="1" x14ac:dyDescent="0.2">
      <c r="A1861" s="125"/>
      <c r="B1861" s="125"/>
      <c r="C1861" s="125"/>
      <c r="D1861" s="125"/>
      <c r="E1861" s="125"/>
      <c r="F1861" s="125"/>
      <c r="G1861" s="125"/>
      <c r="H1861" s="125"/>
      <c r="I1861" s="125"/>
      <c r="J1861" s="125"/>
      <c r="K1861" s="125"/>
      <c r="L1861" s="125"/>
      <c r="M1861" s="125"/>
      <c r="N1861" s="125"/>
      <c r="O1861" s="125"/>
      <c r="P1861" s="125"/>
      <c r="Q1861" s="125"/>
      <c r="R1861" s="125"/>
      <c r="S1861" s="125"/>
      <c r="T1861" s="125"/>
      <c r="U1861" s="125"/>
      <c r="V1861" s="125"/>
      <c r="W1861" s="125"/>
      <c r="X1861" s="125"/>
      <c r="Y1861" s="125"/>
      <c r="Z1861" s="125"/>
      <c r="AA1861" s="125"/>
      <c r="AB1861" s="126"/>
      <c r="AC1861" s="126"/>
      <c r="AD1861" s="126"/>
      <c r="AE1861" s="125"/>
      <c r="AF1861" s="125"/>
      <c r="AG1861" s="125"/>
      <c r="AH1861" s="125"/>
      <c r="AI1861" s="125"/>
      <c r="AJ1861" s="125"/>
      <c r="AK1861" s="125"/>
      <c r="AL1861" s="125"/>
      <c r="AM1861" s="125"/>
      <c r="AP1861" s="86"/>
      <c r="AQ1861" s="86"/>
      <c r="AR1861" s="86"/>
      <c r="AS1861" s="86"/>
      <c r="AT1861" s="86"/>
      <c r="AU1861" s="86"/>
      <c r="AV1861" s="86"/>
      <c r="AW1861" s="86"/>
      <c r="AX1861" s="86"/>
      <c r="AY1861" s="86"/>
      <c r="AZ1861" s="86"/>
      <c r="BA1861" s="86"/>
      <c r="BB1861" s="86"/>
      <c r="BC1861" s="86"/>
      <c r="BD1861" s="86"/>
      <c r="BE1861" s="86"/>
      <c r="BF1861" s="86"/>
      <c r="BG1861" s="86"/>
    </row>
    <row r="1862" spans="1:59" s="88" customFormat="1" x14ac:dyDescent="0.2">
      <c r="A1862" s="125"/>
      <c r="B1862" s="125"/>
      <c r="C1862" s="125"/>
      <c r="D1862" s="125"/>
      <c r="E1862" s="125"/>
      <c r="F1862" s="125"/>
      <c r="G1862" s="125"/>
      <c r="H1862" s="125"/>
      <c r="I1862" s="125"/>
      <c r="J1862" s="125"/>
      <c r="K1862" s="125"/>
      <c r="L1862" s="125"/>
      <c r="M1862" s="125"/>
      <c r="N1862" s="125"/>
      <c r="O1862" s="125"/>
      <c r="P1862" s="125"/>
      <c r="Q1862" s="125"/>
      <c r="R1862" s="125"/>
      <c r="S1862" s="125"/>
      <c r="T1862" s="125"/>
      <c r="U1862" s="125"/>
      <c r="V1862" s="125"/>
      <c r="W1862" s="125"/>
      <c r="X1862" s="125"/>
      <c r="Y1862" s="125"/>
      <c r="Z1862" s="125"/>
      <c r="AA1862" s="125"/>
      <c r="AB1862" s="126"/>
      <c r="AC1862" s="126"/>
      <c r="AD1862" s="126"/>
      <c r="AE1862" s="125"/>
      <c r="AF1862" s="125"/>
      <c r="AG1862" s="125"/>
      <c r="AH1862" s="125"/>
      <c r="AI1862" s="125"/>
      <c r="AJ1862" s="125"/>
      <c r="AK1862" s="125"/>
      <c r="AL1862" s="125"/>
      <c r="AM1862" s="125"/>
      <c r="AP1862" s="86"/>
      <c r="AQ1862" s="86"/>
      <c r="AR1862" s="86"/>
      <c r="AS1862" s="86"/>
      <c r="AT1862" s="86"/>
      <c r="AU1862" s="86"/>
      <c r="AV1862" s="86"/>
      <c r="AW1862" s="86"/>
      <c r="AX1862" s="86"/>
      <c r="AY1862" s="86"/>
      <c r="AZ1862" s="86"/>
      <c r="BA1862" s="86"/>
      <c r="BB1862" s="86"/>
      <c r="BC1862" s="86"/>
      <c r="BD1862" s="86"/>
      <c r="BE1862" s="86"/>
      <c r="BF1862" s="86"/>
      <c r="BG1862" s="86"/>
    </row>
    <row r="1863" spans="1:59" s="88" customFormat="1" x14ac:dyDescent="0.2">
      <c r="A1863" s="125"/>
      <c r="B1863" s="125"/>
      <c r="C1863" s="125"/>
      <c r="D1863" s="125"/>
      <c r="E1863" s="125"/>
      <c r="F1863" s="125"/>
      <c r="G1863" s="125"/>
      <c r="H1863" s="125"/>
      <c r="I1863" s="125"/>
      <c r="J1863" s="125"/>
      <c r="K1863" s="125"/>
      <c r="L1863" s="125"/>
      <c r="M1863" s="125"/>
      <c r="N1863" s="125"/>
      <c r="O1863" s="125"/>
      <c r="P1863" s="125"/>
      <c r="Q1863" s="125"/>
      <c r="R1863" s="125"/>
      <c r="S1863" s="125"/>
      <c r="T1863" s="125"/>
      <c r="U1863" s="125"/>
      <c r="V1863" s="125"/>
      <c r="W1863" s="125"/>
      <c r="X1863" s="125"/>
      <c r="Y1863" s="125"/>
      <c r="Z1863" s="125"/>
      <c r="AA1863" s="125"/>
      <c r="AB1863" s="126"/>
      <c r="AC1863" s="126"/>
      <c r="AD1863" s="126"/>
      <c r="AE1863" s="125"/>
      <c r="AF1863" s="125"/>
      <c r="AG1863" s="125"/>
      <c r="AH1863" s="125"/>
      <c r="AI1863" s="125"/>
      <c r="AJ1863" s="125"/>
      <c r="AK1863" s="125"/>
      <c r="AL1863" s="125"/>
      <c r="AM1863" s="125"/>
      <c r="AP1863" s="86"/>
      <c r="AQ1863" s="86"/>
      <c r="AR1863" s="86"/>
      <c r="AS1863" s="86"/>
      <c r="AT1863" s="86"/>
      <c r="AU1863" s="86"/>
      <c r="AV1863" s="86"/>
      <c r="AW1863" s="86"/>
      <c r="AX1863" s="86"/>
      <c r="AY1863" s="86"/>
      <c r="AZ1863" s="86"/>
      <c r="BA1863" s="86"/>
      <c r="BB1863" s="86"/>
      <c r="BC1863" s="86"/>
      <c r="BD1863" s="86"/>
      <c r="BE1863" s="86"/>
      <c r="BF1863" s="86"/>
      <c r="BG1863" s="86"/>
    </row>
    <row r="1864" spans="1:59" s="88" customFormat="1" x14ac:dyDescent="0.2">
      <c r="A1864" s="125"/>
      <c r="B1864" s="125"/>
      <c r="C1864" s="125"/>
      <c r="D1864" s="125"/>
      <c r="E1864" s="125"/>
      <c r="F1864" s="125"/>
      <c r="G1864" s="125"/>
      <c r="H1864" s="125"/>
      <c r="I1864" s="125"/>
      <c r="J1864" s="125"/>
      <c r="K1864" s="125"/>
      <c r="L1864" s="125"/>
      <c r="M1864" s="125"/>
      <c r="N1864" s="125"/>
      <c r="O1864" s="125"/>
      <c r="P1864" s="125"/>
      <c r="Q1864" s="125"/>
      <c r="R1864" s="125"/>
      <c r="S1864" s="125"/>
      <c r="T1864" s="125"/>
      <c r="U1864" s="125"/>
      <c r="V1864" s="125"/>
      <c r="W1864" s="125"/>
      <c r="X1864" s="125"/>
      <c r="Y1864" s="125"/>
      <c r="Z1864" s="125"/>
      <c r="AA1864" s="125"/>
      <c r="AB1864" s="126"/>
      <c r="AC1864" s="126"/>
      <c r="AD1864" s="126"/>
      <c r="AE1864" s="125"/>
      <c r="AF1864" s="125"/>
      <c r="AG1864" s="125"/>
      <c r="AH1864" s="125"/>
      <c r="AI1864" s="125"/>
      <c r="AJ1864" s="125"/>
      <c r="AK1864" s="125"/>
      <c r="AL1864" s="125"/>
      <c r="AM1864" s="125"/>
      <c r="AP1864" s="86"/>
      <c r="AQ1864" s="86"/>
      <c r="AR1864" s="86"/>
      <c r="AS1864" s="86"/>
      <c r="AT1864" s="86"/>
      <c r="AU1864" s="86"/>
      <c r="AV1864" s="86"/>
      <c r="AW1864" s="86"/>
      <c r="AX1864" s="86"/>
      <c r="AY1864" s="86"/>
      <c r="AZ1864" s="86"/>
      <c r="BA1864" s="86"/>
      <c r="BB1864" s="86"/>
      <c r="BC1864" s="86"/>
      <c r="BD1864" s="86"/>
      <c r="BE1864" s="86"/>
      <c r="BF1864" s="86"/>
      <c r="BG1864" s="86"/>
    </row>
    <row r="1865" spans="1:59" s="88" customFormat="1" x14ac:dyDescent="0.2">
      <c r="A1865" s="125"/>
      <c r="B1865" s="125"/>
      <c r="C1865" s="125"/>
      <c r="D1865" s="125"/>
      <c r="E1865" s="125"/>
      <c r="F1865" s="125"/>
      <c r="G1865" s="125"/>
      <c r="H1865" s="125"/>
      <c r="I1865" s="125"/>
      <c r="J1865" s="125"/>
      <c r="K1865" s="125"/>
      <c r="L1865" s="125"/>
      <c r="M1865" s="125"/>
      <c r="N1865" s="125"/>
      <c r="O1865" s="125"/>
      <c r="P1865" s="125"/>
      <c r="Q1865" s="125"/>
      <c r="R1865" s="125"/>
      <c r="S1865" s="125"/>
      <c r="T1865" s="125"/>
      <c r="U1865" s="125"/>
      <c r="V1865" s="125"/>
      <c r="W1865" s="125"/>
      <c r="X1865" s="125"/>
      <c r="Y1865" s="125"/>
      <c r="Z1865" s="125"/>
      <c r="AA1865" s="125"/>
      <c r="AB1865" s="126"/>
      <c r="AC1865" s="126"/>
      <c r="AD1865" s="126"/>
      <c r="AE1865" s="125"/>
      <c r="AF1865" s="125"/>
      <c r="AG1865" s="125"/>
      <c r="AH1865" s="125"/>
      <c r="AI1865" s="125"/>
      <c r="AJ1865" s="125"/>
      <c r="AK1865" s="125"/>
      <c r="AL1865" s="125"/>
      <c r="AM1865" s="125"/>
      <c r="AP1865" s="86"/>
      <c r="AQ1865" s="86"/>
      <c r="AR1865" s="86"/>
      <c r="AS1865" s="86"/>
      <c r="AT1865" s="86"/>
      <c r="AU1865" s="86"/>
      <c r="AV1865" s="86"/>
      <c r="AW1865" s="86"/>
      <c r="AX1865" s="86"/>
      <c r="AY1865" s="86"/>
      <c r="AZ1865" s="86"/>
      <c r="BA1865" s="86"/>
      <c r="BB1865" s="86"/>
      <c r="BC1865" s="86"/>
      <c r="BD1865" s="86"/>
      <c r="BE1865" s="86"/>
      <c r="BF1865" s="86"/>
      <c r="BG1865" s="86"/>
    </row>
    <row r="1866" spans="1:59" s="88" customFormat="1" x14ac:dyDescent="0.2">
      <c r="A1866" s="125"/>
      <c r="B1866" s="125"/>
      <c r="C1866" s="125"/>
      <c r="D1866" s="125"/>
      <c r="E1866" s="125"/>
      <c r="F1866" s="125"/>
      <c r="G1866" s="125"/>
      <c r="H1866" s="125"/>
      <c r="I1866" s="125"/>
      <c r="J1866" s="125"/>
      <c r="K1866" s="125"/>
      <c r="L1866" s="125"/>
      <c r="M1866" s="125"/>
      <c r="N1866" s="125"/>
      <c r="O1866" s="125"/>
      <c r="P1866" s="125"/>
      <c r="Q1866" s="125"/>
      <c r="R1866" s="125"/>
      <c r="S1866" s="125"/>
      <c r="T1866" s="125"/>
      <c r="U1866" s="125"/>
      <c r="V1866" s="125"/>
      <c r="W1866" s="125"/>
      <c r="X1866" s="125"/>
      <c r="Y1866" s="125"/>
      <c r="Z1866" s="125"/>
      <c r="AA1866" s="125"/>
      <c r="AB1866" s="126"/>
      <c r="AC1866" s="126"/>
      <c r="AD1866" s="126"/>
      <c r="AE1866" s="125"/>
      <c r="AF1866" s="125"/>
      <c r="AG1866" s="125"/>
      <c r="AH1866" s="125"/>
      <c r="AI1866" s="125"/>
      <c r="AJ1866" s="125"/>
      <c r="AK1866" s="125"/>
      <c r="AL1866" s="125"/>
      <c r="AM1866" s="125"/>
      <c r="AP1866" s="86"/>
      <c r="AQ1866" s="86"/>
      <c r="AR1866" s="86"/>
      <c r="AS1866" s="86"/>
      <c r="AT1866" s="86"/>
      <c r="AU1866" s="86"/>
      <c r="AV1866" s="86"/>
      <c r="AW1866" s="86"/>
      <c r="AX1866" s="86"/>
      <c r="AY1866" s="86"/>
      <c r="AZ1866" s="86"/>
      <c r="BA1866" s="86"/>
      <c r="BB1866" s="86"/>
      <c r="BC1866" s="86"/>
      <c r="BD1866" s="86"/>
      <c r="BE1866" s="86"/>
      <c r="BF1866" s="86"/>
      <c r="BG1866" s="86"/>
    </row>
    <row r="1867" spans="1:59" s="88" customFormat="1" x14ac:dyDescent="0.2">
      <c r="A1867" s="125"/>
      <c r="B1867" s="125"/>
      <c r="C1867" s="125"/>
      <c r="D1867" s="125"/>
      <c r="E1867" s="125"/>
      <c r="F1867" s="125"/>
      <c r="G1867" s="125"/>
      <c r="H1867" s="125"/>
      <c r="I1867" s="125"/>
      <c r="J1867" s="125"/>
      <c r="K1867" s="125"/>
      <c r="L1867" s="125"/>
      <c r="M1867" s="125"/>
      <c r="N1867" s="125"/>
      <c r="O1867" s="125"/>
      <c r="P1867" s="125"/>
      <c r="Q1867" s="125"/>
      <c r="R1867" s="125"/>
      <c r="S1867" s="125"/>
      <c r="T1867" s="125"/>
      <c r="U1867" s="125"/>
      <c r="V1867" s="125"/>
      <c r="W1867" s="125"/>
      <c r="X1867" s="125"/>
      <c r="Y1867" s="125"/>
      <c r="Z1867" s="125"/>
      <c r="AA1867" s="125"/>
      <c r="AB1867" s="126"/>
      <c r="AC1867" s="126"/>
      <c r="AD1867" s="126"/>
      <c r="AE1867" s="125"/>
      <c r="AF1867" s="125"/>
      <c r="AG1867" s="125"/>
      <c r="AH1867" s="125"/>
      <c r="AI1867" s="125"/>
      <c r="AJ1867" s="125"/>
      <c r="AK1867" s="125"/>
      <c r="AL1867" s="125"/>
      <c r="AM1867" s="125"/>
      <c r="AP1867" s="86"/>
      <c r="AQ1867" s="86"/>
      <c r="AR1867" s="86"/>
      <c r="AS1867" s="86"/>
      <c r="AT1867" s="86"/>
      <c r="AU1867" s="86"/>
      <c r="AV1867" s="86"/>
      <c r="AW1867" s="86"/>
      <c r="AX1867" s="86"/>
      <c r="AY1867" s="86"/>
      <c r="AZ1867" s="86"/>
      <c r="BA1867" s="86"/>
      <c r="BB1867" s="86"/>
      <c r="BC1867" s="86"/>
      <c r="BD1867" s="86"/>
      <c r="BE1867" s="86"/>
      <c r="BF1867" s="86"/>
      <c r="BG1867" s="86"/>
    </row>
    <row r="1868" spans="1:59" s="88" customFormat="1" x14ac:dyDescent="0.2">
      <c r="A1868" s="125"/>
      <c r="B1868" s="125"/>
      <c r="C1868" s="125"/>
      <c r="D1868" s="125"/>
      <c r="E1868" s="125"/>
      <c r="F1868" s="125"/>
      <c r="G1868" s="125"/>
      <c r="H1868" s="125"/>
      <c r="I1868" s="125"/>
      <c r="J1868" s="125"/>
      <c r="K1868" s="125"/>
      <c r="L1868" s="125"/>
      <c r="M1868" s="125"/>
      <c r="N1868" s="125"/>
      <c r="O1868" s="125"/>
      <c r="P1868" s="125"/>
      <c r="Q1868" s="125"/>
      <c r="R1868" s="125"/>
      <c r="S1868" s="125"/>
      <c r="T1868" s="125"/>
      <c r="U1868" s="125"/>
      <c r="V1868" s="125"/>
      <c r="W1868" s="125"/>
      <c r="X1868" s="125"/>
      <c r="Y1868" s="125"/>
      <c r="Z1868" s="125"/>
      <c r="AA1868" s="125"/>
      <c r="AB1868" s="126"/>
      <c r="AC1868" s="126"/>
      <c r="AD1868" s="126"/>
      <c r="AE1868" s="125"/>
      <c r="AF1868" s="125"/>
      <c r="AG1868" s="125"/>
      <c r="AH1868" s="125"/>
      <c r="AI1868" s="125"/>
      <c r="AJ1868" s="125"/>
      <c r="AK1868" s="125"/>
      <c r="AL1868" s="125"/>
      <c r="AM1868" s="125"/>
      <c r="AP1868" s="86"/>
      <c r="AQ1868" s="86"/>
      <c r="AR1868" s="86"/>
      <c r="AS1868" s="86"/>
      <c r="AT1868" s="86"/>
      <c r="AU1868" s="86"/>
      <c r="AV1868" s="86"/>
      <c r="AW1868" s="86"/>
      <c r="AX1868" s="86"/>
      <c r="AY1868" s="86"/>
      <c r="AZ1868" s="86"/>
      <c r="BA1868" s="86"/>
      <c r="BB1868" s="86"/>
      <c r="BC1868" s="86"/>
      <c r="BD1868" s="86"/>
      <c r="BE1868" s="86"/>
      <c r="BF1868" s="86"/>
      <c r="BG1868" s="86"/>
    </row>
    <row r="1869" spans="1:59" s="88" customFormat="1" x14ac:dyDescent="0.2">
      <c r="A1869" s="125"/>
      <c r="B1869" s="125"/>
      <c r="C1869" s="125"/>
      <c r="D1869" s="125"/>
      <c r="E1869" s="125"/>
      <c r="F1869" s="125"/>
      <c r="G1869" s="125"/>
      <c r="H1869" s="125"/>
      <c r="I1869" s="125"/>
      <c r="J1869" s="125"/>
      <c r="K1869" s="125"/>
      <c r="L1869" s="125"/>
      <c r="M1869" s="125"/>
      <c r="N1869" s="125"/>
      <c r="O1869" s="125"/>
      <c r="P1869" s="125"/>
      <c r="Q1869" s="125"/>
      <c r="R1869" s="125"/>
      <c r="S1869" s="125"/>
      <c r="T1869" s="125"/>
      <c r="U1869" s="125"/>
      <c r="V1869" s="125"/>
      <c r="W1869" s="125"/>
      <c r="X1869" s="125"/>
      <c r="Y1869" s="125"/>
      <c r="Z1869" s="125"/>
      <c r="AA1869" s="125"/>
      <c r="AB1869" s="126"/>
      <c r="AC1869" s="126"/>
      <c r="AD1869" s="126"/>
      <c r="AE1869" s="125"/>
      <c r="AF1869" s="125"/>
      <c r="AG1869" s="125"/>
      <c r="AH1869" s="125"/>
      <c r="AI1869" s="125"/>
      <c r="AJ1869" s="125"/>
      <c r="AK1869" s="125"/>
      <c r="AL1869" s="125"/>
      <c r="AM1869" s="125"/>
      <c r="AP1869" s="86"/>
      <c r="AQ1869" s="86"/>
      <c r="AR1869" s="86"/>
      <c r="AS1869" s="86"/>
      <c r="AT1869" s="86"/>
      <c r="AU1869" s="86"/>
      <c r="AV1869" s="86"/>
      <c r="AW1869" s="86"/>
      <c r="AX1869" s="86"/>
      <c r="AY1869" s="86"/>
      <c r="AZ1869" s="86"/>
      <c r="BA1869" s="86"/>
      <c r="BB1869" s="86"/>
      <c r="BC1869" s="86"/>
      <c r="BD1869" s="86"/>
      <c r="BE1869" s="86"/>
      <c r="BF1869" s="86"/>
      <c r="BG1869" s="86"/>
    </row>
    <row r="1870" spans="1:59" s="88" customFormat="1" x14ac:dyDescent="0.2">
      <c r="A1870" s="125"/>
      <c r="B1870" s="125"/>
      <c r="C1870" s="125"/>
      <c r="D1870" s="125"/>
      <c r="E1870" s="125"/>
      <c r="F1870" s="125"/>
      <c r="G1870" s="125"/>
      <c r="H1870" s="125"/>
      <c r="I1870" s="125"/>
      <c r="J1870" s="125"/>
      <c r="K1870" s="125"/>
      <c r="L1870" s="125"/>
      <c r="M1870" s="125"/>
      <c r="N1870" s="125"/>
      <c r="O1870" s="125"/>
      <c r="P1870" s="125"/>
      <c r="Q1870" s="125"/>
      <c r="R1870" s="125"/>
      <c r="S1870" s="125"/>
      <c r="T1870" s="125"/>
      <c r="U1870" s="125"/>
      <c r="V1870" s="125"/>
      <c r="W1870" s="125"/>
      <c r="X1870" s="125"/>
      <c r="Y1870" s="125"/>
      <c r="Z1870" s="125"/>
      <c r="AA1870" s="125"/>
      <c r="AB1870" s="126"/>
      <c r="AC1870" s="126"/>
      <c r="AD1870" s="126"/>
      <c r="AE1870" s="125"/>
      <c r="AF1870" s="125"/>
      <c r="AG1870" s="125"/>
      <c r="AH1870" s="125"/>
      <c r="AI1870" s="125"/>
      <c r="AJ1870" s="125"/>
      <c r="AK1870" s="125"/>
      <c r="AL1870" s="125"/>
      <c r="AM1870" s="125"/>
      <c r="AP1870" s="86"/>
      <c r="AQ1870" s="86"/>
      <c r="AR1870" s="86"/>
      <c r="AS1870" s="86"/>
      <c r="AT1870" s="86"/>
      <c r="AU1870" s="86"/>
      <c r="AV1870" s="86"/>
      <c r="AW1870" s="86"/>
      <c r="AX1870" s="86"/>
      <c r="AY1870" s="86"/>
      <c r="AZ1870" s="86"/>
      <c r="BA1870" s="86"/>
      <c r="BB1870" s="86"/>
      <c r="BC1870" s="86"/>
      <c r="BD1870" s="86"/>
      <c r="BE1870" s="86"/>
      <c r="BF1870" s="86"/>
      <c r="BG1870" s="86"/>
    </row>
    <row r="1871" spans="1:59" s="88" customFormat="1" x14ac:dyDescent="0.2">
      <c r="A1871" s="125"/>
      <c r="B1871" s="125"/>
      <c r="C1871" s="125"/>
      <c r="D1871" s="125"/>
      <c r="E1871" s="125"/>
      <c r="F1871" s="125"/>
      <c r="G1871" s="125"/>
      <c r="H1871" s="125"/>
      <c r="I1871" s="125"/>
      <c r="J1871" s="125"/>
      <c r="K1871" s="125"/>
      <c r="L1871" s="125"/>
      <c r="M1871" s="125"/>
      <c r="N1871" s="125"/>
      <c r="O1871" s="125"/>
      <c r="P1871" s="125"/>
      <c r="Q1871" s="125"/>
      <c r="R1871" s="125"/>
      <c r="S1871" s="125"/>
      <c r="T1871" s="125"/>
      <c r="U1871" s="125"/>
      <c r="V1871" s="125"/>
      <c r="W1871" s="125"/>
      <c r="X1871" s="125"/>
      <c r="Y1871" s="125"/>
      <c r="Z1871" s="125"/>
      <c r="AA1871" s="125"/>
      <c r="AB1871" s="126"/>
      <c r="AC1871" s="126"/>
      <c r="AD1871" s="126"/>
      <c r="AE1871" s="125"/>
      <c r="AF1871" s="125"/>
      <c r="AG1871" s="125"/>
      <c r="AH1871" s="125"/>
      <c r="AI1871" s="125"/>
      <c r="AJ1871" s="125"/>
      <c r="AK1871" s="125"/>
      <c r="AL1871" s="125"/>
      <c r="AM1871" s="125"/>
      <c r="AP1871" s="86"/>
      <c r="AQ1871" s="86"/>
      <c r="AR1871" s="86"/>
      <c r="AS1871" s="86"/>
      <c r="AT1871" s="86"/>
      <c r="AU1871" s="86"/>
      <c r="AV1871" s="86"/>
      <c r="AW1871" s="86"/>
      <c r="AX1871" s="86"/>
      <c r="AY1871" s="86"/>
      <c r="AZ1871" s="86"/>
      <c r="BA1871" s="86"/>
      <c r="BB1871" s="86"/>
      <c r="BC1871" s="86"/>
      <c r="BD1871" s="86"/>
      <c r="BE1871" s="86"/>
      <c r="BF1871" s="86"/>
      <c r="BG1871" s="86"/>
    </row>
    <row r="1872" spans="1:59" s="88" customFormat="1" x14ac:dyDescent="0.2">
      <c r="A1872" s="125"/>
      <c r="B1872" s="125"/>
      <c r="C1872" s="125"/>
      <c r="D1872" s="125"/>
      <c r="E1872" s="125"/>
      <c r="F1872" s="125"/>
      <c r="G1872" s="125"/>
      <c r="H1872" s="125"/>
      <c r="I1872" s="125"/>
      <c r="J1872" s="125"/>
      <c r="K1872" s="125"/>
      <c r="L1872" s="125"/>
      <c r="M1872" s="125"/>
      <c r="N1872" s="125"/>
      <c r="O1872" s="125"/>
      <c r="P1872" s="125"/>
      <c r="Q1872" s="125"/>
      <c r="R1872" s="125"/>
      <c r="S1872" s="125"/>
      <c r="T1872" s="125"/>
      <c r="U1872" s="125"/>
      <c r="V1872" s="125"/>
      <c r="W1872" s="125"/>
      <c r="X1872" s="125"/>
      <c r="Y1872" s="125"/>
      <c r="Z1872" s="125"/>
      <c r="AA1872" s="125"/>
      <c r="AB1872" s="126"/>
      <c r="AC1872" s="126"/>
      <c r="AD1872" s="126"/>
      <c r="AE1872" s="125"/>
      <c r="AF1872" s="125"/>
      <c r="AG1872" s="125"/>
      <c r="AH1872" s="125"/>
      <c r="AI1872" s="125"/>
      <c r="AJ1872" s="125"/>
      <c r="AK1872" s="125"/>
      <c r="AL1872" s="125"/>
      <c r="AM1872" s="125"/>
      <c r="AP1872" s="86"/>
      <c r="AQ1872" s="86"/>
      <c r="AR1872" s="86"/>
      <c r="AS1872" s="86"/>
      <c r="AT1872" s="86"/>
      <c r="AU1872" s="86"/>
      <c r="AV1872" s="86"/>
      <c r="AW1872" s="86"/>
      <c r="AX1872" s="86"/>
      <c r="AY1872" s="86"/>
      <c r="AZ1872" s="86"/>
      <c r="BA1872" s="86"/>
      <c r="BB1872" s="86"/>
      <c r="BC1872" s="86"/>
      <c r="BD1872" s="86"/>
      <c r="BE1872" s="86"/>
      <c r="BF1872" s="86"/>
      <c r="BG1872" s="86"/>
    </row>
    <row r="1873" spans="1:59" s="88" customFormat="1" x14ac:dyDescent="0.2">
      <c r="A1873" s="125"/>
      <c r="B1873" s="125"/>
      <c r="C1873" s="125"/>
      <c r="D1873" s="125"/>
      <c r="E1873" s="125"/>
      <c r="F1873" s="125"/>
      <c r="G1873" s="125"/>
      <c r="H1873" s="125"/>
      <c r="I1873" s="125"/>
      <c r="J1873" s="125"/>
      <c r="K1873" s="125"/>
      <c r="L1873" s="125"/>
      <c r="M1873" s="125"/>
      <c r="N1873" s="125"/>
      <c r="O1873" s="125"/>
      <c r="P1873" s="125"/>
      <c r="Q1873" s="125"/>
      <c r="R1873" s="125"/>
      <c r="S1873" s="125"/>
      <c r="T1873" s="125"/>
      <c r="U1873" s="125"/>
      <c r="V1873" s="125"/>
      <c r="W1873" s="125"/>
      <c r="X1873" s="125"/>
      <c r="Y1873" s="125"/>
      <c r="Z1873" s="125"/>
      <c r="AA1873" s="125"/>
      <c r="AB1873" s="126"/>
      <c r="AC1873" s="126"/>
      <c r="AD1873" s="126"/>
      <c r="AE1873" s="125"/>
      <c r="AF1873" s="125"/>
      <c r="AG1873" s="125"/>
      <c r="AH1873" s="125"/>
      <c r="AI1873" s="125"/>
      <c r="AJ1873" s="125"/>
      <c r="AK1873" s="125"/>
      <c r="AL1873" s="125"/>
      <c r="AM1873" s="125"/>
      <c r="AP1873" s="86"/>
      <c r="AQ1873" s="86"/>
      <c r="AR1873" s="86"/>
      <c r="AS1873" s="86"/>
      <c r="AT1873" s="86"/>
      <c r="AU1873" s="86"/>
      <c r="AV1873" s="86"/>
      <c r="AW1873" s="86"/>
      <c r="AX1873" s="86"/>
      <c r="AY1873" s="86"/>
      <c r="AZ1873" s="86"/>
      <c r="BA1873" s="86"/>
      <c r="BB1873" s="86"/>
      <c r="BC1873" s="86"/>
      <c r="BD1873" s="86"/>
      <c r="BE1873" s="86"/>
      <c r="BF1873" s="86"/>
      <c r="BG1873" s="86"/>
    </row>
    <row r="1874" spans="1:59" s="88" customFormat="1" x14ac:dyDescent="0.2">
      <c r="A1874" s="125"/>
      <c r="B1874" s="125"/>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5"/>
      <c r="AA1874" s="125"/>
      <c r="AB1874" s="126"/>
      <c r="AC1874" s="126"/>
      <c r="AD1874" s="126"/>
      <c r="AE1874" s="125"/>
      <c r="AF1874" s="125"/>
      <c r="AG1874" s="125"/>
      <c r="AH1874" s="125"/>
      <c r="AI1874" s="125"/>
      <c r="AJ1874" s="125"/>
      <c r="AK1874" s="125"/>
      <c r="AL1874" s="125"/>
      <c r="AM1874" s="125"/>
      <c r="AP1874" s="86"/>
      <c r="AQ1874" s="86"/>
      <c r="AR1874" s="86"/>
      <c r="AS1874" s="86"/>
      <c r="AT1874" s="86"/>
      <c r="AU1874" s="86"/>
      <c r="AV1874" s="86"/>
      <c r="AW1874" s="86"/>
      <c r="AX1874" s="86"/>
      <c r="AY1874" s="86"/>
      <c r="AZ1874" s="86"/>
      <c r="BA1874" s="86"/>
      <c r="BB1874" s="86"/>
      <c r="BC1874" s="86"/>
      <c r="BD1874" s="86"/>
      <c r="BE1874" s="86"/>
      <c r="BF1874" s="86"/>
      <c r="BG1874" s="86"/>
    </row>
    <row r="1875" spans="1:59" s="88" customFormat="1" x14ac:dyDescent="0.2">
      <c r="A1875" s="125"/>
      <c r="B1875" s="125"/>
      <c r="C1875" s="125"/>
      <c r="D1875" s="125"/>
      <c r="E1875" s="125"/>
      <c r="F1875" s="125"/>
      <c r="G1875" s="125"/>
      <c r="H1875" s="125"/>
      <c r="I1875" s="125"/>
      <c r="J1875" s="125"/>
      <c r="K1875" s="125"/>
      <c r="L1875" s="125"/>
      <c r="M1875" s="125"/>
      <c r="N1875" s="125"/>
      <c r="O1875" s="125"/>
      <c r="P1875" s="125"/>
      <c r="Q1875" s="125"/>
      <c r="R1875" s="125"/>
      <c r="S1875" s="125"/>
      <c r="T1875" s="125"/>
      <c r="U1875" s="125"/>
      <c r="V1875" s="125"/>
      <c r="W1875" s="125"/>
      <c r="X1875" s="125"/>
      <c r="Y1875" s="125"/>
      <c r="Z1875" s="125"/>
      <c r="AA1875" s="125"/>
      <c r="AB1875" s="126"/>
      <c r="AC1875" s="126"/>
      <c r="AD1875" s="126"/>
      <c r="AE1875" s="125"/>
      <c r="AF1875" s="125"/>
      <c r="AG1875" s="125"/>
      <c r="AH1875" s="125"/>
      <c r="AI1875" s="125"/>
      <c r="AJ1875" s="125"/>
      <c r="AK1875" s="125"/>
      <c r="AL1875" s="125"/>
      <c r="AM1875" s="125"/>
      <c r="AP1875" s="86"/>
      <c r="AQ1875" s="86"/>
      <c r="AR1875" s="86"/>
      <c r="AS1875" s="86"/>
      <c r="AT1875" s="86"/>
      <c r="AU1875" s="86"/>
      <c r="AV1875" s="86"/>
      <c r="AW1875" s="86"/>
      <c r="AX1875" s="86"/>
      <c r="AY1875" s="86"/>
      <c r="AZ1875" s="86"/>
      <c r="BA1875" s="86"/>
      <c r="BB1875" s="86"/>
      <c r="BC1875" s="86"/>
      <c r="BD1875" s="86"/>
      <c r="BE1875" s="86"/>
      <c r="BF1875" s="86"/>
      <c r="BG1875" s="86"/>
    </row>
    <row r="1876" spans="1:59" s="88" customFormat="1" x14ac:dyDescent="0.2">
      <c r="A1876" s="125"/>
      <c r="B1876" s="125"/>
      <c r="C1876" s="125"/>
      <c r="D1876" s="125"/>
      <c r="E1876" s="125"/>
      <c r="F1876" s="125"/>
      <c r="G1876" s="125"/>
      <c r="H1876" s="125"/>
      <c r="I1876" s="125"/>
      <c r="J1876" s="125"/>
      <c r="K1876" s="125"/>
      <c r="L1876" s="125"/>
      <c r="M1876" s="125"/>
      <c r="N1876" s="125"/>
      <c r="O1876" s="125"/>
      <c r="P1876" s="125"/>
      <c r="Q1876" s="125"/>
      <c r="R1876" s="125"/>
      <c r="S1876" s="125"/>
      <c r="T1876" s="125"/>
      <c r="U1876" s="125"/>
      <c r="V1876" s="125"/>
      <c r="W1876" s="125"/>
      <c r="X1876" s="125"/>
      <c r="Y1876" s="125"/>
      <c r="Z1876" s="125"/>
      <c r="AA1876" s="125"/>
      <c r="AB1876" s="126"/>
      <c r="AC1876" s="126"/>
      <c r="AD1876" s="126"/>
      <c r="AE1876" s="125"/>
      <c r="AF1876" s="125"/>
      <c r="AG1876" s="125"/>
      <c r="AH1876" s="125"/>
      <c r="AI1876" s="125"/>
      <c r="AJ1876" s="125"/>
      <c r="AK1876" s="125"/>
      <c r="AL1876" s="125"/>
      <c r="AM1876" s="125"/>
      <c r="AP1876" s="86"/>
      <c r="AQ1876" s="86"/>
      <c r="AR1876" s="86"/>
      <c r="AS1876" s="86"/>
      <c r="AT1876" s="86"/>
      <c r="AU1876" s="86"/>
      <c r="AV1876" s="86"/>
      <c r="AW1876" s="86"/>
      <c r="AX1876" s="86"/>
      <c r="AY1876" s="86"/>
      <c r="AZ1876" s="86"/>
      <c r="BA1876" s="86"/>
      <c r="BB1876" s="86"/>
      <c r="BC1876" s="86"/>
      <c r="BD1876" s="86"/>
      <c r="BE1876" s="86"/>
      <c r="BF1876" s="86"/>
      <c r="BG1876" s="86"/>
    </row>
    <row r="1877" spans="1:59" s="88" customFormat="1" x14ac:dyDescent="0.2">
      <c r="A1877" s="125"/>
      <c r="B1877" s="125"/>
      <c r="C1877" s="125"/>
      <c r="D1877" s="125"/>
      <c r="E1877" s="125"/>
      <c r="F1877" s="125"/>
      <c r="G1877" s="125"/>
      <c r="H1877" s="125"/>
      <c r="I1877" s="125"/>
      <c r="J1877" s="125"/>
      <c r="K1877" s="125"/>
      <c r="L1877" s="125"/>
      <c r="M1877" s="125"/>
      <c r="N1877" s="125"/>
      <c r="O1877" s="125"/>
      <c r="P1877" s="125"/>
      <c r="Q1877" s="125"/>
      <c r="R1877" s="125"/>
      <c r="S1877" s="125"/>
      <c r="T1877" s="125"/>
      <c r="U1877" s="125"/>
      <c r="V1877" s="125"/>
      <c r="W1877" s="125"/>
      <c r="X1877" s="125"/>
      <c r="Y1877" s="125"/>
      <c r="Z1877" s="125"/>
      <c r="AA1877" s="125"/>
      <c r="AB1877" s="126"/>
      <c r="AC1877" s="126"/>
      <c r="AD1877" s="126"/>
      <c r="AE1877" s="125"/>
      <c r="AF1877" s="125"/>
      <c r="AG1877" s="125"/>
      <c r="AH1877" s="125"/>
      <c r="AI1877" s="125"/>
      <c r="AJ1877" s="125"/>
      <c r="AK1877" s="125"/>
      <c r="AL1877" s="125"/>
      <c r="AM1877" s="125"/>
      <c r="AP1877" s="86"/>
      <c r="AQ1877" s="86"/>
      <c r="AR1877" s="86"/>
      <c r="AS1877" s="86"/>
      <c r="AT1877" s="86"/>
      <c r="AU1877" s="86"/>
      <c r="AV1877" s="86"/>
      <c r="AW1877" s="86"/>
      <c r="AX1877" s="86"/>
      <c r="AY1877" s="86"/>
      <c r="AZ1877" s="86"/>
      <c r="BA1877" s="86"/>
      <c r="BB1877" s="86"/>
      <c r="BC1877" s="86"/>
      <c r="BD1877" s="86"/>
      <c r="BE1877" s="86"/>
      <c r="BF1877" s="86"/>
      <c r="BG1877" s="86"/>
    </row>
    <row r="1878" spans="1:59" s="88" customFormat="1" x14ac:dyDescent="0.2">
      <c r="A1878" s="125"/>
      <c r="B1878" s="125"/>
      <c r="C1878" s="125"/>
      <c r="D1878" s="125"/>
      <c r="E1878" s="125"/>
      <c r="F1878" s="125"/>
      <c r="G1878" s="125"/>
      <c r="H1878" s="125"/>
      <c r="I1878" s="125"/>
      <c r="J1878" s="125"/>
      <c r="K1878" s="125"/>
      <c r="L1878" s="125"/>
      <c r="M1878" s="125"/>
      <c r="N1878" s="125"/>
      <c r="O1878" s="125"/>
      <c r="P1878" s="125"/>
      <c r="Q1878" s="125"/>
      <c r="R1878" s="125"/>
      <c r="S1878" s="125"/>
      <c r="T1878" s="125"/>
      <c r="U1878" s="125"/>
      <c r="V1878" s="125"/>
      <c r="W1878" s="125"/>
      <c r="X1878" s="125"/>
      <c r="Y1878" s="125"/>
      <c r="Z1878" s="125"/>
      <c r="AA1878" s="125"/>
      <c r="AB1878" s="126"/>
      <c r="AC1878" s="126"/>
      <c r="AD1878" s="126"/>
      <c r="AE1878" s="125"/>
      <c r="AF1878" s="125"/>
      <c r="AG1878" s="125"/>
      <c r="AH1878" s="125"/>
      <c r="AI1878" s="125"/>
      <c r="AJ1878" s="125"/>
      <c r="AK1878" s="125"/>
      <c r="AL1878" s="125"/>
      <c r="AM1878" s="125"/>
      <c r="AP1878" s="86"/>
      <c r="AQ1878" s="86"/>
      <c r="AR1878" s="86"/>
      <c r="AS1878" s="86"/>
      <c r="AT1878" s="86"/>
      <c r="AU1878" s="86"/>
      <c r="AV1878" s="86"/>
      <c r="AW1878" s="86"/>
      <c r="AX1878" s="86"/>
      <c r="AY1878" s="86"/>
      <c r="AZ1878" s="86"/>
      <c r="BA1878" s="86"/>
      <c r="BB1878" s="86"/>
      <c r="BC1878" s="86"/>
      <c r="BD1878" s="86"/>
      <c r="BE1878" s="86"/>
      <c r="BF1878" s="86"/>
      <c r="BG1878" s="86"/>
    </row>
    <row r="1879" spans="1:59" s="88" customFormat="1" x14ac:dyDescent="0.2">
      <c r="A1879" s="125"/>
      <c r="B1879" s="125"/>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6"/>
      <c r="AC1879" s="126"/>
      <c r="AD1879" s="126"/>
      <c r="AE1879" s="125"/>
      <c r="AF1879" s="125"/>
      <c r="AG1879" s="125"/>
      <c r="AH1879" s="125"/>
      <c r="AI1879" s="125"/>
      <c r="AJ1879" s="125"/>
      <c r="AK1879" s="125"/>
      <c r="AL1879" s="125"/>
      <c r="AM1879" s="125"/>
      <c r="AP1879" s="86"/>
      <c r="AQ1879" s="86"/>
      <c r="AR1879" s="86"/>
      <c r="AS1879" s="86"/>
      <c r="AT1879" s="86"/>
      <c r="AU1879" s="86"/>
      <c r="AV1879" s="86"/>
      <c r="AW1879" s="86"/>
      <c r="AX1879" s="86"/>
      <c r="AY1879" s="86"/>
      <c r="AZ1879" s="86"/>
      <c r="BA1879" s="86"/>
      <c r="BB1879" s="86"/>
      <c r="BC1879" s="86"/>
      <c r="BD1879" s="86"/>
      <c r="BE1879" s="86"/>
      <c r="BF1879" s="86"/>
      <c r="BG1879" s="86"/>
    </row>
    <row r="1880" spans="1:59" s="88" customFormat="1" x14ac:dyDescent="0.2">
      <c r="A1880" s="125"/>
      <c r="B1880" s="125"/>
      <c r="C1880" s="125"/>
      <c r="D1880" s="125"/>
      <c r="E1880" s="125"/>
      <c r="F1880" s="125"/>
      <c r="G1880" s="125"/>
      <c r="H1880" s="125"/>
      <c r="I1880" s="125"/>
      <c r="J1880" s="125"/>
      <c r="K1880" s="125"/>
      <c r="L1880" s="125"/>
      <c r="M1880" s="125"/>
      <c r="N1880" s="125"/>
      <c r="O1880" s="125"/>
      <c r="P1880" s="125"/>
      <c r="Q1880" s="125"/>
      <c r="R1880" s="125"/>
      <c r="S1880" s="125"/>
      <c r="T1880" s="125"/>
      <c r="U1880" s="125"/>
      <c r="V1880" s="125"/>
      <c r="W1880" s="125"/>
      <c r="X1880" s="125"/>
      <c r="Y1880" s="125"/>
      <c r="Z1880" s="125"/>
      <c r="AA1880" s="125"/>
      <c r="AB1880" s="126"/>
      <c r="AC1880" s="126"/>
      <c r="AD1880" s="126"/>
      <c r="AE1880" s="125"/>
      <c r="AF1880" s="125"/>
      <c r="AG1880" s="125"/>
      <c r="AH1880" s="125"/>
      <c r="AI1880" s="125"/>
      <c r="AJ1880" s="125"/>
      <c r="AK1880" s="125"/>
      <c r="AL1880" s="125"/>
      <c r="AM1880" s="125"/>
      <c r="AP1880" s="86"/>
      <c r="AQ1880" s="86"/>
      <c r="AR1880" s="86"/>
      <c r="AS1880" s="86"/>
      <c r="AT1880" s="86"/>
      <c r="AU1880" s="86"/>
      <c r="AV1880" s="86"/>
      <c r="AW1880" s="86"/>
      <c r="AX1880" s="86"/>
      <c r="AY1880" s="86"/>
      <c r="AZ1880" s="86"/>
      <c r="BA1880" s="86"/>
      <c r="BB1880" s="86"/>
      <c r="BC1880" s="86"/>
      <c r="BD1880" s="86"/>
      <c r="BE1880" s="86"/>
      <c r="BF1880" s="86"/>
      <c r="BG1880" s="86"/>
    </row>
    <row r="1881" spans="1:59" s="88" customFormat="1" x14ac:dyDescent="0.2">
      <c r="A1881" s="125"/>
      <c r="B1881" s="125"/>
      <c r="C1881" s="125"/>
      <c r="D1881" s="125"/>
      <c r="E1881" s="125"/>
      <c r="F1881" s="125"/>
      <c r="G1881" s="125"/>
      <c r="H1881" s="125"/>
      <c r="I1881" s="125"/>
      <c r="J1881" s="125"/>
      <c r="K1881" s="125"/>
      <c r="L1881" s="125"/>
      <c r="M1881" s="125"/>
      <c r="N1881" s="125"/>
      <c r="O1881" s="125"/>
      <c r="P1881" s="125"/>
      <c r="Q1881" s="125"/>
      <c r="R1881" s="125"/>
      <c r="S1881" s="125"/>
      <c r="T1881" s="125"/>
      <c r="U1881" s="125"/>
      <c r="V1881" s="125"/>
      <c r="W1881" s="125"/>
      <c r="X1881" s="125"/>
      <c r="Y1881" s="125"/>
      <c r="Z1881" s="125"/>
      <c r="AA1881" s="125"/>
      <c r="AB1881" s="126"/>
      <c r="AC1881" s="126"/>
      <c r="AD1881" s="126"/>
      <c r="AE1881" s="125"/>
      <c r="AF1881" s="125"/>
      <c r="AG1881" s="125"/>
      <c r="AH1881" s="125"/>
      <c r="AI1881" s="125"/>
      <c r="AJ1881" s="125"/>
      <c r="AK1881" s="125"/>
      <c r="AL1881" s="125"/>
      <c r="AM1881" s="125"/>
      <c r="AP1881" s="86"/>
      <c r="AQ1881" s="86"/>
      <c r="AR1881" s="86"/>
      <c r="AS1881" s="86"/>
      <c r="AT1881" s="86"/>
      <c r="AU1881" s="86"/>
      <c r="AV1881" s="86"/>
      <c r="AW1881" s="86"/>
      <c r="AX1881" s="86"/>
      <c r="AY1881" s="86"/>
      <c r="AZ1881" s="86"/>
      <c r="BA1881" s="86"/>
      <c r="BB1881" s="86"/>
      <c r="BC1881" s="86"/>
      <c r="BD1881" s="86"/>
      <c r="BE1881" s="86"/>
      <c r="BF1881" s="86"/>
      <c r="BG1881" s="86"/>
    </row>
    <row r="1882" spans="1:59" s="88" customFormat="1" x14ac:dyDescent="0.2">
      <c r="A1882" s="125"/>
      <c r="B1882" s="125"/>
      <c r="C1882" s="125"/>
      <c r="D1882" s="125"/>
      <c r="E1882" s="125"/>
      <c r="F1882" s="125"/>
      <c r="G1882" s="125"/>
      <c r="H1882" s="125"/>
      <c r="I1882" s="125"/>
      <c r="J1882" s="125"/>
      <c r="K1882" s="125"/>
      <c r="L1882" s="125"/>
      <c r="M1882" s="125"/>
      <c r="N1882" s="125"/>
      <c r="O1882" s="125"/>
      <c r="P1882" s="125"/>
      <c r="Q1882" s="125"/>
      <c r="R1882" s="125"/>
      <c r="S1882" s="125"/>
      <c r="T1882" s="125"/>
      <c r="U1882" s="125"/>
      <c r="V1882" s="125"/>
      <c r="W1882" s="125"/>
      <c r="X1882" s="125"/>
      <c r="Y1882" s="125"/>
      <c r="Z1882" s="125"/>
      <c r="AA1882" s="125"/>
      <c r="AB1882" s="126"/>
      <c r="AC1882" s="126"/>
      <c r="AD1882" s="126"/>
      <c r="AE1882" s="125"/>
      <c r="AF1882" s="125"/>
      <c r="AG1882" s="125"/>
      <c r="AH1882" s="125"/>
      <c r="AI1882" s="125"/>
      <c r="AJ1882" s="125"/>
      <c r="AK1882" s="125"/>
      <c r="AL1882" s="125"/>
      <c r="AM1882" s="125"/>
      <c r="AP1882" s="86"/>
      <c r="AQ1882" s="86"/>
      <c r="AR1882" s="86"/>
      <c r="AS1882" s="86"/>
      <c r="AT1882" s="86"/>
      <c r="AU1882" s="86"/>
      <c r="AV1882" s="86"/>
      <c r="AW1882" s="86"/>
      <c r="AX1882" s="86"/>
      <c r="AY1882" s="86"/>
      <c r="AZ1882" s="86"/>
      <c r="BA1882" s="86"/>
      <c r="BB1882" s="86"/>
      <c r="BC1882" s="86"/>
      <c r="BD1882" s="86"/>
      <c r="BE1882" s="86"/>
      <c r="BF1882" s="86"/>
      <c r="BG1882" s="86"/>
    </row>
    <row r="1883" spans="1:59" s="88" customFormat="1" x14ac:dyDescent="0.2">
      <c r="A1883" s="125"/>
      <c r="B1883" s="125"/>
      <c r="C1883" s="125"/>
      <c r="D1883" s="125"/>
      <c r="E1883" s="125"/>
      <c r="F1883" s="125"/>
      <c r="G1883" s="125"/>
      <c r="H1883" s="125"/>
      <c r="I1883" s="125"/>
      <c r="J1883" s="125"/>
      <c r="K1883" s="125"/>
      <c r="L1883" s="125"/>
      <c r="M1883" s="125"/>
      <c r="N1883" s="125"/>
      <c r="O1883" s="125"/>
      <c r="P1883" s="125"/>
      <c r="Q1883" s="125"/>
      <c r="R1883" s="125"/>
      <c r="S1883" s="125"/>
      <c r="T1883" s="125"/>
      <c r="U1883" s="125"/>
      <c r="V1883" s="125"/>
      <c r="W1883" s="125"/>
      <c r="X1883" s="125"/>
      <c r="Y1883" s="125"/>
      <c r="Z1883" s="125"/>
      <c r="AA1883" s="125"/>
      <c r="AB1883" s="126"/>
      <c r="AC1883" s="126"/>
      <c r="AD1883" s="126"/>
      <c r="AE1883" s="125"/>
      <c r="AF1883" s="125"/>
      <c r="AG1883" s="125"/>
      <c r="AH1883" s="125"/>
      <c r="AI1883" s="125"/>
      <c r="AJ1883" s="125"/>
      <c r="AK1883" s="125"/>
      <c r="AL1883" s="125"/>
      <c r="AM1883" s="125"/>
      <c r="AP1883" s="86"/>
      <c r="AQ1883" s="86"/>
      <c r="AR1883" s="86"/>
      <c r="AS1883" s="86"/>
      <c r="AT1883" s="86"/>
      <c r="AU1883" s="86"/>
      <c r="AV1883" s="86"/>
      <c r="AW1883" s="86"/>
      <c r="AX1883" s="86"/>
      <c r="AY1883" s="86"/>
      <c r="AZ1883" s="86"/>
      <c r="BA1883" s="86"/>
      <c r="BB1883" s="86"/>
      <c r="BC1883" s="86"/>
      <c r="BD1883" s="86"/>
      <c r="BE1883" s="86"/>
      <c r="BF1883" s="86"/>
      <c r="BG1883" s="86"/>
    </row>
    <row r="1884" spans="1:59" s="88" customFormat="1" x14ac:dyDescent="0.2">
      <c r="A1884" s="125"/>
      <c r="B1884" s="125"/>
      <c r="C1884" s="125"/>
      <c r="D1884" s="125"/>
      <c r="E1884" s="125"/>
      <c r="F1884" s="125"/>
      <c r="G1884" s="125"/>
      <c r="H1884" s="125"/>
      <c r="I1884" s="125"/>
      <c r="J1884" s="125"/>
      <c r="K1884" s="125"/>
      <c r="L1884" s="125"/>
      <c r="M1884" s="125"/>
      <c r="N1884" s="125"/>
      <c r="O1884" s="125"/>
      <c r="P1884" s="125"/>
      <c r="Q1884" s="125"/>
      <c r="R1884" s="125"/>
      <c r="S1884" s="125"/>
      <c r="T1884" s="125"/>
      <c r="U1884" s="125"/>
      <c r="V1884" s="125"/>
      <c r="W1884" s="125"/>
      <c r="X1884" s="125"/>
      <c r="Y1884" s="125"/>
      <c r="Z1884" s="125"/>
      <c r="AA1884" s="125"/>
      <c r="AB1884" s="126"/>
      <c r="AC1884" s="126"/>
      <c r="AD1884" s="126"/>
      <c r="AE1884" s="125"/>
      <c r="AF1884" s="125"/>
      <c r="AG1884" s="125"/>
      <c r="AH1884" s="125"/>
      <c r="AI1884" s="125"/>
      <c r="AJ1884" s="125"/>
      <c r="AK1884" s="125"/>
      <c r="AL1884" s="125"/>
      <c r="AM1884" s="125"/>
      <c r="AP1884" s="86"/>
      <c r="AQ1884" s="86"/>
      <c r="AR1884" s="86"/>
      <c r="AS1884" s="86"/>
      <c r="AT1884" s="86"/>
      <c r="AU1884" s="86"/>
      <c r="AV1884" s="86"/>
      <c r="AW1884" s="86"/>
      <c r="AX1884" s="86"/>
      <c r="AY1884" s="86"/>
      <c r="AZ1884" s="86"/>
      <c r="BA1884" s="86"/>
      <c r="BB1884" s="86"/>
      <c r="BC1884" s="86"/>
      <c r="BD1884" s="86"/>
      <c r="BE1884" s="86"/>
      <c r="BF1884" s="86"/>
      <c r="BG1884" s="86"/>
    </row>
    <row r="1885" spans="1:59" s="88" customFormat="1" x14ac:dyDescent="0.2">
      <c r="A1885" s="125"/>
      <c r="B1885" s="125"/>
      <c r="C1885" s="125"/>
      <c r="D1885" s="125"/>
      <c r="E1885" s="125"/>
      <c r="F1885" s="125"/>
      <c r="G1885" s="125"/>
      <c r="H1885" s="125"/>
      <c r="I1885" s="125"/>
      <c r="J1885" s="125"/>
      <c r="K1885" s="125"/>
      <c r="L1885" s="125"/>
      <c r="M1885" s="125"/>
      <c r="N1885" s="125"/>
      <c r="O1885" s="125"/>
      <c r="P1885" s="125"/>
      <c r="Q1885" s="125"/>
      <c r="R1885" s="125"/>
      <c r="S1885" s="125"/>
      <c r="T1885" s="125"/>
      <c r="U1885" s="125"/>
      <c r="V1885" s="125"/>
      <c r="W1885" s="125"/>
      <c r="X1885" s="125"/>
      <c r="Y1885" s="125"/>
      <c r="Z1885" s="125"/>
      <c r="AA1885" s="125"/>
      <c r="AB1885" s="126"/>
      <c r="AC1885" s="126"/>
      <c r="AD1885" s="126"/>
      <c r="AE1885" s="125"/>
      <c r="AF1885" s="125"/>
      <c r="AG1885" s="125"/>
      <c r="AH1885" s="125"/>
      <c r="AI1885" s="125"/>
      <c r="AJ1885" s="125"/>
      <c r="AK1885" s="125"/>
      <c r="AL1885" s="125"/>
      <c r="AM1885" s="125"/>
      <c r="AP1885" s="86"/>
      <c r="AQ1885" s="86"/>
      <c r="AR1885" s="86"/>
      <c r="AS1885" s="86"/>
      <c r="AT1885" s="86"/>
      <c r="AU1885" s="86"/>
      <c r="AV1885" s="86"/>
      <c r="AW1885" s="86"/>
      <c r="AX1885" s="86"/>
      <c r="AY1885" s="86"/>
      <c r="AZ1885" s="86"/>
      <c r="BA1885" s="86"/>
      <c r="BB1885" s="86"/>
      <c r="BC1885" s="86"/>
      <c r="BD1885" s="86"/>
      <c r="BE1885" s="86"/>
      <c r="BF1885" s="86"/>
      <c r="BG1885" s="86"/>
    </row>
    <row r="1886" spans="1:59" s="88" customFormat="1" x14ac:dyDescent="0.2">
      <c r="A1886" s="125"/>
      <c r="B1886" s="125"/>
      <c r="C1886" s="125"/>
      <c r="D1886" s="125"/>
      <c r="E1886" s="125"/>
      <c r="F1886" s="125"/>
      <c r="G1886" s="125"/>
      <c r="H1886" s="125"/>
      <c r="I1886" s="125"/>
      <c r="J1886" s="125"/>
      <c r="K1886" s="125"/>
      <c r="L1886" s="125"/>
      <c r="M1886" s="125"/>
      <c r="N1886" s="125"/>
      <c r="O1886" s="125"/>
      <c r="P1886" s="125"/>
      <c r="Q1886" s="125"/>
      <c r="R1886" s="125"/>
      <c r="S1886" s="125"/>
      <c r="T1886" s="125"/>
      <c r="U1886" s="125"/>
      <c r="V1886" s="125"/>
      <c r="W1886" s="125"/>
      <c r="X1886" s="125"/>
      <c r="Y1886" s="125"/>
      <c r="Z1886" s="125"/>
      <c r="AA1886" s="125"/>
      <c r="AB1886" s="126"/>
      <c r="AC1886" s="126"/>
      <c r="AD1886" s="126"/>
      <c r="AE1886" s="125"/>
      <c r="AF1886" s="125"/>
      <c r="AG1886" s="125"/>
      <c r="AH1886" s="125"/>
      <c r="AI1886" s="125"/>
      <c r="AJ1886" s="125"/>
      <c r="AK1886" s="125"/>
      <c r="AL1886" s="125"/>
      <c r="AM1886" s="125"/>
      <c r="AP1886" s="86"/>
      <c r="AQ1886" s="86"/>
      <c r="AR1886" s="86"/>
      <c r="AS1886" s="86"/>
      <c r="AT1886" s="86"/>
      <c r="AU1886" s="86"/>
      <c r="AV1886" s="86"/>
      <c r="AW1886" s="86"/>
      <c r="AX1886" s="86"/>
      <c r="AY1886" s="86"/>
      <c r="AZ1886" s="86"/>
      <c r="BA1886" s="86"/>
      <c r="BB1886" s="86"/>
      <c r="BC1886" s="86"/>
      <c r="BD1886" s="86"/>
      <c r="BE1886" s="86"/>
      <c r="BF1886" s="86"/>
      <c r="BG1886" s="86"/>
    </row>
    <row r="1887" spans="1:59" s="88" customFormat="1" x14ac:dyDescent="0.2">
      <c r="A1887" s="125"/>
      <c r="B1887" s="125"/>
      <c r="C1887" s="125"/>
      <c r="D1887" s="125"/>
      <c r="E1887" s="125"/>
      <c r="F1887" s="125"/>
      <c r="G1887" s="125"/>
      <c r="H1887" s="125"/>
      <c r="I1887" s="125"/>
      <c r="J1887" s="125"/>
      <c r="K1887" s="125"/>
      <c r="L1887" s="125"/>
      <c r="M1887" s="125"/>
      <c r="N1887" s="125"/>
      <c r="O1887" s="125"/>
      <c r="P1887" s="125"/>
      <c r="Q1887" s="125"/>
      <c r="R1887" s="125"/>
      <c r="S1887" s="125"/>
      <c r="T1887" s="125"/>
      <c r="U1887" s="125"/>
      <c r="V1887" s="125"/>
      <c r="W1887" s="125"/>
      <c r="X1887" s="125"/>
      <c r="Y1887" s="125"/>
      <c r="Z1887" s="125"/>
      <c r="AA1887" s="125"/>
      <c r="AB1887" s="126"/>
      <c r="AC1887" s="126"/>
      <c r="AD1887" s="126"/>
      <c r="AE1887" s="125"/>
      <c r="AF1887" s="125"/>
      <c r="AG1887" s="125"/>
      <c r="AH1887" s="125"/>
      <c r="AI1887" s="125"/>
      <c r="AJ1887" s="125"/>
      <c r="AK1887" s="125"/>
      <c r="AL1887" s="125"/>
      <c r="AM1887" s="125"/>
      <c r="AP1887" s="86"/>
      <c r="AQ1887" s="86"/>
      <c r="AR1887" s="86"/>
      <c r="AS1887" s="86"/>
      <c r="AT1887" s="86"/>
      <c r="AU1887" s="86"/>
      <c r="AV1887" s="86"/>
      <c r="AW1887" s="86"/>
      <c r="AX1887" s="86"/>
      <c r="AY1887" s="86"/>
      <c r="AZ1887" s="86"/>
      <c r="BA1887" s="86"/>
      <c r="BB1887" s="86"/>
      <c r="BC1887" s="86"/>
      <c r="BD1887" s="86"/>
      <c r="BE1887" s="86"/>
      <c r="BF1887" s="86"/>
      <c r="BG1887" s="86"/>
    </row>
    <row r="1888" spans="1:59" s="88" customFormat="1" x14ac:dyDescent="0.2">
      <c r="A1888" s="125"/>
      <c r="B1888" s="125"/>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5"/>
      <c r="AA1888" s="125"/>
      <c r="AB1888" s="126"/>
      <c r="AC1888" s="126"/>
      <c r="AD1888" s="126"/>
      <c r="AE1888" s="125"/>
      <c r="AF1888" s="125"/>
      <c r="AG1888" s="125"/>
      <c r="AH1888" s="125"/>
      <c r="AI1888" s="125"/>
      <c r="AJ1888" s="125"/>
      <c r="AK1888" s="125"/>
      <c r="AL1888" s="125"/>
      <c r="AM1888" s="125"/>
      <c r="AP1888" s="86"/>
      <c r="AQ1888" s="86"/>
      <c r="AR1888" s="86"/>
      <c r="AS1888" s="86"/>
      <c r="AT1888" s="86"/>
      <c r="AU1888" s="86"/>
      <c r="AV1888" s="86"/>
      <c r="AW1888" s="86"/>
      <c r="AX1888" s="86"/>
      <c r="AY1888" s="86"/>
      <c r="AZ1888" s="86"/>
      <c r="BA1888" s="86"/>
      <c r="BB1888" s="86"/>
      <c r="BC1888" s="86"/>
      <c r="BD1888" s="86"/>
      <c r="BE1888" s="86"/>
      <c r="BF1888" s="86"/>
      <c r="BG1888" s="86"/>
    </row>
    <row r="1889" spans="1:59" s="88" customFormat="1" x14ac:dyDescent="0.2">
      <c r="A1889" s="125"/>
      <c r="B1889" s="125"/>
      <c r="C1889" s="125"/>
      <c r="D1889" s="125"/>
      <c r="E1889" s="125"/>
      <c r="F1889" s="125"/>
      <c r="G1889" s="125"/>
      <c r="H1889" s="125"/>
      <c r="I1889" s="125"/>
      <c r="J1889" s="125"/>
      <c r="K1889" s="125"/>
      <c r="L1889" s="125"/>
      <c r="M1889" s="125"/>
      <c r="N1889" s="125"/>
      <c r="O1889" s="125"/>
      <c r="P1889" s="125"/>
      <c r="Q1889" s="125"/>
      <c r="R1889" s="125"/>
      <c r="S1889" s="125"/>
      <c r="T1889" s="125"/>
      <c r="U1889" s="125"/>
      <c r="V1889" s="125"/>
      <c r="W1889" s="125"/>
      <c r="X1889" s="125"/>
      <c r="Y1889" s="125"/>
      <c r="Z1889" s="125"/>
      <c r="AA1889" s="125"/>
      <c r="AB1889" s="126"/>
      <c r="AC1889" s="126"/>
      <c r="AD1889" s="126"/>
      <c r="AE1889" s="125"/>
      <c r="AF1889" s="125"/>
      <c r="AG1889" s="125"/>
      <c r="AH1889" s="125"/>
      <c r="AI1889" s="125"/>
      <c r="AJ1889" s="125"/>
      <c r="AK1889" s="125"/>
      <c r="AL1889" s="125"/>
      <c r="AM1889" s="125"/>
      <c r="AP1889" s="86"/>
      <c r="AQ1889" s="86"/>
      <c r="AR1889" s="86"/>
      <c r="AS1889" s="86"/>
      <c r="AT1889" s="86"/>
      <c r="AU1889" s="86"/>
      <c r="AV1889" s="86"/>
      <c r="AW1889" s="86"/>
      <c r="AX1889" s="86"/>
      <c r="AY1889" s="86"/>
      <c r="AZ1889" s="86"/>
      <c r="BA1889" s="86"/>
      <c r="BB1889" s="86"/>
      <c r="BC1889" s="86"/>
      <c r="BD1889" s="86"/>
      <c r="BE1889" s="86"/>
      <c r="BF1889" s="86"/>
      <c r="BG1889" s="86"/>
    </row>
    <row r="1890" spans="1:59" s="88" customFormat="1" x14ac:dyDescent="0.2">
      <c r="A1890" s="125"/>
      <c r="B1890" s="125"/>
      <c r="C1890" s="125"/>
      <c r="D1890" s="125"/>
      <c r="E1890" s="125"/>
      <c r="F1890" s="125"/>
      <c r="G1890" s="125"/>
      <c r="H1890" s="125"/>
      <c r="I1890" s="125"/>
      <c r="J1890" s="125"/>
      <c r="K1890" s="125"/>
      <c r="L1890" s="125"/>
      <c r="M1890" s="125"/>
      <c r="N1890" s="125"/>
      <c r="O1890" s="125"/>
      <c r="P1890" s="125"/>
      <c r="Q1890" s="125"/>
      <c r="R1890" s="125"/>
      <c r="S1890" s="125"/>
      <c r="T1890" s="125"/>
      <c r="U1890" s="125"/>
      <c r="V1890" s="125"/>
      <c r="W1890" s="125"/>
      <c r="X1890" s="125"/>
      <c r="Y1890" s="125"/>
      <c r="Z1890" s="125"/>
      <c r="AA1890" s="125"/>
      <c r="AB1890" s="126"/>
      <c r="AC1890" s="126"/>
      <c r="AD1890" s="126"/>
      <c r="AE1890" s="125"/>
      <c r="AF1890" s="125"/>
      <c r="AG1890" s="125"/>
      <c r="AH1890" s="125"/>
      <c r="AI1890" s="125"/>
      <c r="AJ1890" s="125"/>
      <c r="AK1890" s="125"/>
      <c r="AL1890" s="125"/>
      <c r="AM1890" s="125"/>
      <c r="AP1890" s="86"/>
      <c r="AQ1890" s="86"/>
      <c r="AR1890" s="86"/>
      <c r="AS1890" s="86"/>
      <c r="AT1890" s="86"/>
      <c r="AU1890" s="86"/>
      <c r="AV1890" s="86"/>
      <c r="AW1890" s="86"/>
      <c r="AX1890" s="86"/>
      <c r="AY1890" s="86"/>
      <c r="AZ1890" s="86"/>
      <c r="BA1890" s="86"/>
      <c r="BB1890" s="86"/>
      <c r="BC1890" s="86"/>
      <c r="BD1890" s="86"/>
      <c r="BE1890" s="86"/>
      <c r="BF1890" s="86"/>
      <c r="BG1890" s="86"/>
    </row>
    <row r="1891" spans="1:59" s="88" customFormat="1" x14ac:dyDescent="0.2">
      <c r="A1891" s="125"/>
      <c r="B1891" s="125"/>
      <c r="C1891" s="125"/>
      <c r="D1891" s="125"/>
      <c r="E1891" s="125"/>
      <c r="F1891" s="125"/>
      <c r="G1891" s="125"/>
      <c r="H1891" s="125"/>
      <c r="I1891" s="125"/>
      <c r="J1891" s="125"/>
      <c r="K1891" s="125"/>
      <c r="L1891" s="125"/>
      <c r="M1891" s="125"/>
      <c r="N1891" s="125"/>
      <c r="O1891" s="125"/>
      <c r="P1891" s="125"/>
      <c r="Q1891" s="125"/>
      <c r="R1891" s="125"/>
      <c r="S1891" s="125"/>
      <c r="T1891" s="125"/>
      <c r="U1891" s="125"/>
      <c r="V1891" s="125"/>
      <c r="W1891" s="125"/>
      <c r="X1891" s="125"/>
      <c r="Y1891" s="125"/>
      <c r="Z1891" s="125"/>
      <c r="AA1891" s="125"/>
      <c r="AB1891" s="126"/>
      <c r="AC1891" s="126"/>
      <c r="AD1891" s="126"/>
      <c r="AE1891" s="125"/>
      <c r="AF1891" s="125"/>
      <c r="AG1891" s="125"/>
      <c r="AH1891" s="125"/>
      <c r="AI1891" s="125"/>
      <c r="AJ1891" s="125"/>
      <c r="AK1891" s="125"/>
      <c r="AL1891" s="125"/>
      <c r="AM1891" s="125"/>
      <c r="AP1891" s="86"/>
      <c r="AQ1891" s="86"/>
      <c r="AR1891" s="86"/>
      <c r="AS1891" s="86"/>
      <c r="AT1891" s="86"/>
      <c r="AU1891" s="86"/>
      <c r="AV1891" s="86"/>
      <c r="AW1891" s="86"/>
      <c r="AX1891" s="86"/>
      <c r="AY1891" s="86"/>
      <c r="AZ1891" s="86"/>
      <c r="BA1891" s="86"/>
      <c r="BB1891" s="86"/>
      <c r="BC1891" s="86"/>
      <c r="BD1891" s="86"/>
      <c r="BE1891" s="86"/>
      <c r="BF1891" s="86"/>
      <c r="BG1891" s="86"/>
    </row>
    <row r="1892" spans="1:59" s="88" customFormat="1" x14ac:dyDescent="0.2">
      <c r="A1892" s="125"/>
      <c r="B1892" s="125"/>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6"/>
      <c r="AC1892" s="126"/>
      <c r="AD1892" s="126"/>
      <c r="AE1892" s="125"/>
      <c r="AF1892" s="125"/>
      <c r="AG1892" s="125"/>
      <c r="AH1892" s="125"/>
      <c r="AI1892" s="125"/>
      <c r="AJ1892" s="125"/>
      <c r="AK1892" s="125"/>
      <c r="AL1892" s="125"/>
      <c r="AM1892" s="125"/>
      <c r="AP1892" s="86"/>
      <c r="AQ1892" s="86"/>
      <c r="AR1892" s="86"/>
      <c r="AS1892" s="86"/>
      <c r="AT1892" s="86"/>
      <c r="AU1892" s="86"/>
      <c r="AV1892" s="86"/>
      <c r="AW1892" s="86"/>
      <c r="AX1892" s="86"/>
      <c r="AY1892" s="86"/>
      <c r="AZ1892" s="86"/>
      <c r="BA1892" s="86"/>
      <c r="BB1892" s="86"/>
      <c r="BC1892" s="86"/>
      <c r="BD1892" s="86"/>
      <c r="BE1892" s="86"/>
      <c r="BF1892" s="86"/>
      <c r="BG1892" s="86"/>
    </row>
    <row r="1893" spans="1:59" s="88" customFormat="1" x14ac:dyDescent="0.2">
      <c r="A1893" s="125"/>
      <c r="B1893" s="125"/>
      <c r="C1893" s="125"/>
      <c r="D1893" s="125"/>
      <c r="E1893" s="125"/>
      <c r="F1893" s="125"/>
      <c r="G1893" s="125"/>
      <c r="H1893" s="125"/>
      <c r="I1893" s="125"/>
      <c r="J1893" s="125"/>
      <c r="K1893" s="125"/>
      <c r="L1893" s="125"/>
      <c r="M1893" s="125"/>
      <c r="N1893" s="125"/>
      <c r="O1893" s="125"/>
      <c r="P1893" s="125"/>
      <c r="Q1893" s="125"/>
      <c r="R1893" s="125"/>
      <c r="S1893" s="125"/>
      <c r="T1893" s="125"/>
      <c r="U1893" s="125"/>
      <c r="V1893" s="125"/>
      <c r="W1893" s="125"/>
      <c r="X1893" s="125"/>
      <c r="Y1893" s="125"/>
      <c r="Z1893" s="125"/>
      <c r="AA1893" s="125"/>
      <c r="AB1893" s="126"/>
      <c r="AC1893" s="126"/>
      <c r="AD1893" s="126"/>
      <c r="AE1893" s="125"/>
      <c r="AF1893" s="125"/>
      <c r="AG1893" s="125"/>
      <c r="AH1893" s="125"/>
      <c r="AI1893" s="125"/>
      <c r="AJ1893" s="125"/>
      <c r="AK1893" s="125"/>
      <c r="AL1893" s="125"/>
      <c r="AM1893" s="125"/>
      <c r="AP1893" s="86"/>
      <c r="AQ1893" s="86"/>
      <c r="AR1893" s="86"/>
      <c r="AS1893" s="86"/>
      <c r="AT1893" s="86"/>
      <c r="AU1893" s="86"/>
      <c r="AV1893" s="86"/>
      <c r="AW1893" s="86"/>
      <c r="AX1893" s="86"/>
      <c r="AY1893" s="86"/>
      <c r="AZ1893" s="86"/>
      <c r="BA1893" s="86"/>
      <c r="BB1893" s="86"/>
      <c r="BC1893" s="86"/>
      <c r="BD1893" s="86"/>
      <c r="BE1893" s="86"/>
      <c r="BF1893" s="86"/>
      <c r="BG1893" s="86"/>
    </row>
    <row r="1894" spans="1:59" s="88" customFormat="1" x14ac:dyDescent="0.2">
      <c r="A1894" s="125"/>
      <c r="B1894" s="125"/>
      <c r="C1894" s="125"/>
      <c r="D1894" s="125"/>
      <c r="E1894" s="125"/>
      <c r="F1894" s="125"/>
      <c r="G1894" s="125"/>
      <c r="H1894" s="125"/>
      <c r="I1894" s="125"/>
      <c r="J1894" s="125"/>
      <c r="K1894" s="125"/>
      <c r="L1894" s="125"/>
      <c r="M1894" s="125"/>
      <c r="N1894" s="125"/>
      <c r="O1894" s="125"/>
      <c r="P1894" s="125"/>
      <c r="Q1894" s="125"/>
      <c r="R1894" s="125"/>
      <c r="S1894" s="125"/>
      <c r="T1894" s="125"/>
      <c r="U1894" s="125"/>
      <c r="V1894" s="125"/>
      <c r="W1894" s="125"/>
      <c r="X1894" s="125"/>
      <c r="Y1894" s="125"/>
      <c r="Z1894" s="125"/>
      <c r="AA1894" s="125"/>
      <c r="AB1894" s="126"/>
      <c r="AC1894" s="126"/>
      <c r="AD1894" s="126"/>
      <c r="AE1894" s="125"/>
      <c r="AF1894" s="125"/>
      <c r="AG1894" s="125"/>
      <c r="AH1894" s="125"/>
      <c r="AI1894" s="125"/>
      <c r="AJ1894" s="125"/>
      <c r="AK1894" s="125"/>
      <c r="AL1894" s="125"/>
      <c r="AM1894" s="125"/>
      <c r="AP1894" s="86"/>
      <c r="AQ1894" s="86"/>
      <c r="AR1894" s="86"/>
      <c r="AS1894" s="86"/>
      <c r="AT1894" s="86"/>
      <c r="AU1894" s="86"/>
      <c r="AV1894" s="86"/>
      <c r="AW1894" s="86"/>
      <c r="AX1894" s="86"/>
      <c r="AY1894" s="86"/>
      <c r="AZ1894" s="86"/>
      <c r="BA1894" s="86"/>
      <c r="BB1894" s="86"/>
      <c r="BC1894" s="86"/>
      <c r="BD1894" s="86"/>
      <c r="BE1894" s="86"/>
      <c r="BF1894" s="86"/>
      <c r="BG1894" s="86"/>
    </row>
    <row r="1895" spans="1:59" s="88" customFormat="1" x14ac:dyDescent="0.2">
      <c r="A1895" s="125"/>
      <c r="B1895" s="125"/>
      <c r="C1895" s="125"/>
      <c r="D1895" s="125"/>
      <c r="E1895" s="125"/>
      <c r="F1895" s="125"/>
      <c r="G1895" s="125"/>
      <c r="H1895" s="125"/>
      <c r="I1895" s="125"/>
      <c r="J1895" s="125"/>
      <c r="K1895" s="125"/>
      <c r="L1895" s="125"/>
      <c r="M1895" s="125"/>
      <c r="N1895" s="125"/>
      <c r="O1895" s="125"/>
      <c r="P1895" s="125"/>
      <c r="Q1895" s="125"/>
      <c r="R1895" s="125"/>
      <c r="S1895" s="125"/>
      <c r="T1895" s="125"/>
      <c r="U1895" s="125"/>
      <c r="V1895" s="125"/>
      <c r="W1895" s="125"/>
      <c r="X1895" s="125"/>
      <c r="Y1895" s="125"/>
      <c r="Z1895" s="125"/>
      <c r="AA1895" s="125"/>
      <c r="AB1895" s="126"/>
      <c r="AC1895" s="126"/>
      <c r="AD1895" s="126"/>
      <c r="AE1895" s="125"/>
      <c r="AF1895" s="125"/>
      <c r="AG1895" s="125"/>
      <c r="AH1895" s="125"/>
      <c r="AI1895" s="125"/>
      <c r="AJ1895" s="125"/>
      <c r="AK1895" s="125"/>
      <c r="AL1895" s="125"/>
      <c r="AM1895" s="125"/>
      <c r="AP1895" s="86"/>
      <c r="AQ1895" s="86"/>
      <c r="AR1895" s="86"/>
      <c r="AS1895" s="86"/>
      <c r="AT1895" s="86"/>
      <c r="AU1895" s="86"/>
      <c r="AV1895" s="86"/>
      <c r="AW1895" s="86"/>
      <c r="AX1895" s="86"/>
      <c r="AY1895" s="86"/>
      <c r="AZ1895" s="86"/>
      <c r="BA1895" s="86"/>
      <c r="BB1895" s="86"/>
      <c r="BC1895" s="86"/>
      <c r="BD1895" s="86"/>
      <c r="BE1895" s="86"/>
      <c r="BF1895" s="86"/>
      <c r="BG1895" s="86"/>
    </row>
    <row r="1896" spans="1:59" s="88" customFormat="1" x14ac:dyDescent="0.2">
      <c r="A1896" s="125"/>
      <c r="B1896" s="125"/>
      <c r="C1896" s="125"/>
      <c r="D1896" s="125"/>
      <c r="E1896" s="125"/>
      <c r="F1896" s="125"/>
      <c r="G1896" s="125"/>
      <c r="H1896" s="125"/>
      <c r="I1896" s="125"/>
      <c r="J1896" s="125"/>
      <c r="K1896" s="125"/>
      <c r="L1896" s="125"/>
      <c r="M1896" s="125"/>
      <c r="N1896" s="125"/>
      <c r="O1896" s="125"/>
      <c r="P1896" s="125"/>
      <c r="Q1896" s="125"/>
      <c r="R1896" s="125"/>
      <c r="S1896" s="125"/>
      <c r="T1896" s="125"/>
      <c r="U1896" s="125"/>
      <c r="V1896" s="125"/>
      <c r="W1896" s="125"/>
      <c r="X1896" s="125"/>
      <c r="Y1896" s="125"/>
      <c r="Z1896" s="125"/>
      <c r="AA1896" s="125"/>
      <c r="AB1896" s="126"/>
      <c r="AC1896" s="126"/>
      <c r="AD1896" s="126"/>
      <c r="AE1896" s="125"/>
      <c r="AF1896" s="125"/>
      <c r="AG1896" s="125"/>
      <c r="AH1896" s="125"/>
      <c r="AI1896" s="125"/>
      <c r="AJ1896" s="125"/>
      <c r="AK1896" s="125"/>
      <c r="AL1896" s="125"/>
      <c r="AM1896" s="125"/>
      <c r="AP1896" s="86"/>
      <c r="AQ1896" s="86"/>
      <c r="AR1896" s="86"/>
      <c r="AS1896" s="86"/>
      <c r="AT1896" s="86"/>
      <c r="AU1896" s="86"/>
      <c r="AV1896" s="86"/>
      <c r="AW1896" s="86"/>
      <c r="AX1896" s="86"/>
      <c r="AY1896" s="86"/>
      <c r="AZ1896" s="86"/>
      <c r="BA1896" s="86"/>
      <c r="BB1896" s="86"/>
      <c r="BC1896" s="86"/>
      <c r="BD1896" s="86"/>
      <c r="BE1896" s="86"/>
      <c r="BF1896" s="86"/>
      <c r="BG1896" s="86"/>
    </row>
    <row r="1897" spans="1:59" s="88" customFormat="1" x14ac:dyDescent="0.2">
      <c r="A1897" s="125"/>
      <c r="B1897" s="125"/>
      <c r="C1897" s="125"/>
      <c r="D1897" s="125"/>
      <c r="E1897" s="125"/>
      <c r="F1897" s="125"/>
      <c r="G1897" s="125"/>
      <c r="H1897" s="125"/>
      <c r="I1897" s="125"/>
      <c r="J1897" s="125"/>
      <c r="K1897" s="125"/>
      <c r="L1897" s="125"/>
      <c r="M1897" s="125"/>
      <c r="N1897" s="125"/>
      <c r="O1897" s="125"/>
      <c r="P1897" s="125"/>
      <c r="Q1897" s="125"/>
      <c r="R1897" s="125"/>
      <c r="S1897" s="125"/>
      <c r="T1897" s="125"/>
      <c r="U1897" s="125"/>
      <c r="V1897" s="125"/>
      <c r="W1897" s="125"/>
      <c r="X1897" s="125"/>
      <c r="Y1897" s="125"/>
      <c r="Z1897" s="125"/>
      <c r="AA1897" s="125"/>
      <c r="AB1897" s="126"/>
      <c r="AC1897" s="126"/>
      <c r="AD1897" s="126"/>
      <c r="AE1897" s="125"/>
      <c r="AF1897" s="125"/>
      <c r="AG1897" s="125"/>
      <c r="AH1897" s="125"/>
      <c r="AI1897" s="125"/>
      <c r="AJ1897" s="125"/>
      <c r="AK1897" s="125"/>
      <c r="AL1897" s="125"/>
      <c r="AM1897" s="125"/>
      <c r="AP1897" s="86"/>
      <c r="AQ1897" s="86"/>
      <c r="AR1897" s="86"/>
      <c r="AS1897" s="86"/>
      <c r="AT1897" s="86"/>
      <c r="AU1897" s="86"/>
      <c r="AV1897" s="86"/>
      <c r="AW1897" s="86"/>
      <c r="AX1897" s="86"/>
      <c r="AY1897" s="86"/>
      <c r="AZ1897" s="86"/>
      <c r="BA1897" s="86"/>
      <c r="BB1897" s="86"/>
      <c r="BC1897" s="86"/>
      <c r="BD1897" s="86"/>
      <c r="BE1897" s="86"/>
      <c r="BF1897" s="86"/>
      <c r="BG1897" s="86"/>
    </row>
    <row r="1898" spans="1:59" s="88" customFormat="1" x14ac:dyDescent="0.2">
      <c r="A1898" s="125"/>
      <c r="B1898" s="125"/>
      <c r="C1898" s="125"/>
      <c r="D1898" s="125"/>
      <c r="E1898" s="125"/>
      <c r="F1898" s="125"/>
      <c r="G1898" s="125"/>
      <c r="H1898" s="125"/>
      <c r="I1898" s="125"/>
      <c r="J1898" s="125"/>
      <c r="K1898" s="125"/>
      <c r="L1898" s="125"/>
      <c r="M1898" s="125"/>
      <c r="N1898" s="125"/>
      <c r="O1898" s="125"/>
      <c r="P1898" s="125"/>
      <c r="Q1898" s="125"/>
      <c r="R1898" s="125"/>
      <c r="S1898" s="125"/>
      <c r="T1898" s="125"/>
      <c r="U1898" s="125"/>
      <c r="V1898" s="125"/>
      <c r="W1898" s="125"/>
      <c r="X1898" s="125"/>
      <c r="Y1898" s="125"/>
      <c r="Z1898" s="125"/>
      <c r="AA1898" s="125"/>
      <c r="AB1898" s="126"/>
      <c r="AC1898" s="126"/>
      <c r="AD1898" s="126"/>
      <c r="AE1898" s="125"/>
      <c r="AF1898" s="125"/>
      <c r="AG1898" s="125"/>
      <c r="AH1898" s="125"/>
      <c r="AI1898" s="125"/>
      <c r="AJ1898" s="125"/>
      <c r="AK1898" s="125"/>
      <c r="AL1898" s="125"/>
      <c r="AM1898" s="125"/>
      <c r="AP1898" s="86"/>
      <c r="AQ1898" s="86"/>
      <c r="AR1898" s="86"/>
      <c r="AS1898" s="86"/>
      <c r="AT1898" s="86"/>
      <c r="AU1898" s="86"/>
      <c r="AV1898" s="86"/>
      <c r="AW1898" s="86"/>
      <c r="AX1898" s="86"/>
      <c r="AY1898" s="86"/>
      <c r="AZ1898" s="86"/>
      <c r="BA1898" s="86"/>
      <c r="BB1898" s="86"/>
      <c r="BC1898" s="86"/>
      <c r="BD1898" s="86"/>
      <c r="BE1898" s="86"/>
      <c r="BF1898" s="86"/>
      <c r="BG1898" s="86"/>
    </row>
    <row r="1899" spans="1:59" s="88" customFormat="1" x14ac:dyDescent="0.2">
      <c r="A1899" s="125"/>
      <c r="B1899" s="125"/>
      <c r="C1899" s="125"/>
      <c r="D1899" s="125"/>
      <c r="E1899" s="125"/>
      <c r="F1899" s="125"/>
      <c r="G1899" s="125"/>
      <c r="H1899" s="125"/>
      <c r="I1899" s="125"/>
      <c r="J1899" s="125"/>
      <c r="K1899" s="125"/>
      <c r="L1899" s="125"/>
      <c r="M1899" s="125"/>
      <c r="N1899" s="125"/>
      <c r="O1899" s="125"/>
      <c r="P1899" s="125"/>
      <c r="Q1899" s="125"/>
      <c r="R1899" s="125"/>
      <c r="S1899" s="125"/>
      <c r="T1899" s="125"/>
      <c r="U1899" s="125"/>
      <c r="V1899" s="125"/>
      <c r="W1899" s="125"/>
      <c r="X1899" s="125"/>
      <c r="Y1899" s="125"/>
      <c r="Z1899" s="125"/>
      <c r="AA1899" s="125"/>
      <c r="AB1899" s="126"/>
      <c r="AC1899" s="126"/>
      <c r="AD1899" s="126"/>
      <c r="AE1899" s="125"/>
      <c r="AF1899" s="125"/>
      <c r="AG1899" s="125"/>
      <c r="AH1899" s="125"/>
      <c r="AI1899" s="125"/>
      <c r="AJ1899" s="125"/>
      <c r="AK1899" s="125"/>
      <c r="AL1899" s="125"/>
      <c r="AM1899" s="125"/>
      <c r="AP1899" s="86"/>
      <c r="AQ1899" s="86"/>
      <c r="AR1899" s="86"/>
      <c r="AS1899" s="86"/>
      <c r="AT1899" s="86"/>
      <c r="AU1899" s="86"/>
      <c r="AV1899" s="86"/>
      <c r="AW1899" s="86"/>
      <c r="AX1899" s="86"/>
      <c r="AY1899" s="86"/>
      <c r="AZ1899" s="86"/>
      <c r="BA1899" s="86"/>
      <c r="BB1899" s="86"/>
      <c r="BC1899" s="86"/>
      <c r="BD1899" s="86"/>
      <c r="BE1899" s="86"/>
      <c r="BF1899" s="86"/>
      <c r="BG1899" s="86"/>
    </row>
    <row r="1900" spans="1:59" s="88" customFormat="1" x14ac:dyDescent="0.2">
      <c r="A1900" s="125"/>
      <c r="B1900" s="125"/>
      <c r="C1900" s="125"/>
      <c r="D1900" s="125"/>
      <c r="E1900" s="125"/>
      <c r="F1900" s="125"/>
      <c r="G1900" s="125"/>
      <c r="H1900" s="125"/>
      <c r="I1900" s="125"/>
      <c r="J1900" s="125"/>
      <c r="K1900" s="125"/>
      <c r="L1900" s="125"/>
      <c r="M1900" s="125"/>
      <c r="N1900" s="125"/>
      <c r="O1900" s="125"/>
      <c r="P1900" s="125"/>
      <c r="Q1900" s="125"/>
      <c r="R1900" s="125"/>
      <c r="S1900" s="125"/>
      <c r="T1900" s="125"/>
      <c r="U1900" s="125"/>
      <c r="V1900" s="125"/>
      <c r="W1900" s="125"/>
      <c r="X1900" s="125"/>
      <c r="Y1900" s="125"/>
      <c r="Z1900" s="125"/>
      <c r="AA1900" s="125"/>
      <c r="AB1900" s="126"/>
      <c r="AC1900" s="126"/>
      <c r="AD1900" s="126"/>
      <c r="AE1900" s="125"/>
      <c r="AF1900" s="125"/>
      <c r="AG1900" s="125"/>
      <c r="AH1900" s="125"/>
      <c r="AI1900" s="125"/>
      <c r="AJ1900" s="125"/>
      <c r="AK1900" s="125"/>
      <c r="AL1900" s="125"/>
      <c r="AM1900" s="125"/>
      <c r="AP1900" s="86"/>
      <c r="AQ1900" s="86"/>
      <c r="AR1900" s="86"/>
      <c r="AS1900" s="86"/>
      <c r="AT1900" s="86"/>
      <c r="AU1900" s="86"/>
      <c r="AV1900" s="86"/>
      <c r="AW1900" s="86"/>
      <c r="AX1900" s="86"/>
      <c r="AY1900" s="86"/>
      <c r="AZ1900" s="86"/>
      <c r="BA1900" s="86"/>
      <c r="BB1900" s="86"/>
      <c r="BC1900" s="86"/>
      <c r="BD1900" s="86"/>
      <c r="BE1900" s="86"/>
      <c r="BF1900" s="86"/>
      <c r="BG1900" s="86"/>
    </row>
    <row r="1901" spans="1:59" s="88" customFormat="1" x14ac:dyDescent="0.2">
      <c r="A1901" s="125"/>
      <c r="B1901" s="125"/>
      <c r="C1901" s="125"/>
      <c r="D1901" s="125"/>
      <c r="E1901" s="125"/>
      <c r="F1901" s="125"/>
      <c r="G1901" s="125"/>
      <c r="H1901" s="125"/>
      <c r="I1901" s="125"/>
      <c r="J1901" s="125"/>
      <c r="K1901" s="125"/>
      <c r="L1901" s="125"/>
      <c r="M1901" s="125"/>
      <c r="N1901" s="125"/>
      <c r="O1901" s="125"/>
      <c r="P1901" s="125"/>
      <c r="Q1901" s="125"/>
      <c r="R1901" s="125"/>
      <c r="S1901" s="125"/>
      <c r="T1901" s="125"/>
      <c r="U1901" s="125"/>
      <c r="V1901" s="125"/>
      <c r="W1901" s="125"/>
      <c r="X1901" s="125"/>
      <c r="Y1901" s="125"/>
      <c r="Z1901" s="125"/>
      <c r="AA1901" s="125"/>
      <c r="AB1901" s="126"/>
      <c r="AC1901" s="126"/>
      <c r="AD1901" s="126"/>
      <c r="AE1901" s="125"/>
      <c r="AF1901" s="125"/>
      <c r="AG1901" s="125"/>
      <c r="AH1901" s="125"/>
      <c r="AI1901" s="125"/>
      <c r="AJ1901" s="125"/>
      <c r="AK1901" s="125"/>
      <c r="AL1901" s="125"/>
      <c r="AM1901" s="125"/>
      <c r="AP1901" s="86"/>
      <c r="AQ1901" s="86"/>
      <c r="AR1901" s="86"/>
      <c r="AS1901" s="86"/>
      <c r="AT1901" s="86"/>
      <c r="AU1901" s="86"/>
      <c r="AV1901" s="86"/>
      <c r="AW1901" s="86"/>
      <c r="AX1901" s="86"/>
      <c r="AY1901" s="86"/>
      <c r="AZ1901" s="86"/>
      <c r="BA1901" s="86"/>
      <c r="BB1901" s="86"/>
      <c r="BC1901" s="86"/>
      <c r="BD1901" s="86"/>
      <c r="BE1901" s="86"/>
      <c r="BF1901" s="86"/>
      <c r="BG1901" s="86"/>
    </row>
    <row r="1902" spans="1:59" s="88" customFormat="1" x14ac:dyDescent="0.2">
      <c r="A1902" s="125"/>
      <c r="B1902" s="125"/>
      <c r="C1902" s="125"/>
      <c r="D1902" s="125"/>
      <c r="E1902" s="125"/>
      <c r="F1902" s="125"/>
      <c r="G1902" s="125"/>
      <c r="H1902" s="125"/>
      <c r="I1902" s="125"/>
      <c r="J1902" s="125"/>
      <c r="K1902" s="125"/>
      <c r="L1902" s="125"/>
      <c r="M1902" s="125"/>
      <c r="N1902" s="125"/>
      <c r="O1902" s="125"/>
      <c r="P1902" s="125"/>
      <c r="Q1902" s="125"/>
      <c r="R1902" s="125"/>
      <c r="S1902" s="125"/>
      <c r="T1902" s="125"/>
      <c r="U1902" s="125"/>
      <c r="V1902" s="125"/>
      <c r="W1902" s="125"/>
      <c r="X1902" s="125"/>
      <c r="Y1902" s="125"/>
      <c r="Z1902" s="125"/>
      <c r="AA1902" s="125"/>
      <c r="AB1902" s="126"/>
      <c r="AC1902" s="126"/>
      <c r="AD1902" s="126"/>
      <c r="AE1902" s="125"/>
      <c r="AF1902" s="125"/>
      <c r="AG1902" s="125"/>
      <c r="AH1902" s="125"/>
      <c r="AI1902" s="125"/>
      <c r="AJ1902" s="125"/>
      <c r="AK1902" s="125"/>
      <c r="AL1902" s="125"/>
      <c r="AM1902" s="125"/>
      <c r="AP1902" s="86"/>
      <c r="AQ1902" s="86"/>
      <c r="AR1902" s="86"/>
      <c r="AS1902" s="86"/>
      <c r="AT1902" s="86"/>
      <c r="AU1902" s="86"/>
      <c r="AV1902" s="86"/>
      <c r="AW1902" s="86"/>
      <c r="AX1902" s="86"/>
      <c r="AY1902" s="86"/>
      <c r="AZ1902" s="86"/>
      <c r="BA1902" s="86"/>
      <c r="BB1902" s="86"/>
      <c r="BC1902" s="86"/>
      <c r="BD1902" s="86"/>
      <c r="BE1902" s="86"/>
      <c r="BF1902" s="86"/>
      <c r="BG1902" s="86"/>
    </row>
    <row r="1903" spans="1:59" s="88" customFormat="1" x14ac:dyDescent="0.2">
      <c r="A1903" s="125"/>
      <c r="B1903" s="125"/>
      <c r="C1903" s="125"/>
      <c r="D1903" s="125"/>
      <c r="E1903" s="125"/>
      <c r="F1903" s="125"/>
      <c r="G1903" s="125"/>
      <c r="H1903" s="125"/>
      <c r="I1903" s="125"/>
      <c r="J1903" s="125"/>
      <c r="K1903" s="125"/>
      <c r="L1903" s="125"/>
      <c r="M1903" s="125"/>
      <c r="N1903" s="125"/>
      <c r="O1903" s="125"/>
      <c r="P1903" s="125"/>
      <c r="Q1903" s="125"/>
      <c r="R1903" s="125"/>
      <c r="S1903" s="125"/>
      <c r="T1903" s="125"/>
      <c r="U1903" s="125"/>
      <c r="V1903" s="125"/>
      <c r="W1903" s="125"/>
      <c r="X1903" s="125"/>
      <c r="Y1903" s="125"/>
      <c r="Z1903" s="125"/>
      <c r="AA1903" s="125"/>
      <c r="AB1903" s="126"/>
      <c r="AC1903" s="126"/>
      <c r="AD1903" s="126"/>
      <c r="AE1903" s="125"/>
      <c r="AF1903" s="125"/>
      <c r="AG1903" s="125"/>
      <c r="AH1903" s="125"/>
      <c r="AI1903" s="125"/>
      <c r="AJ1903" s="125"/>
      <c r="AK1903" s="125"/>
      <c r="AL1903" s="125"/>
      <c r="AM1903" s="125"/>
      <c r="AP1903" s="86"/>
      <c r="AQ1903" s="86"/>
      <c r="AR1903" s="86"/>
      <c r="AS1903" s="86"/>
      <c r="AT1903" s="86"/>
      <c r="AU1903" s="86"/>
      <c r="AV1903" s="86"/>
      <c r="AW1903" s="86"/>
      <c r="AX1903" s="86"/>
      <c r="AY1903" s="86"/>
      <c r="AZ1903" s="86"/>
      <c r="BA1903" s="86"/>
      <c r="BB1903" s="86"/>
      <c r="BC1903" s="86"/>
      <c r="BD1903" s="86"/>
      <c r="BE1903" s="86"/>
      <c r="BF1903" s="86"/>
      <c r="BG1903" s="86"/>
    </row>
    <row r="1904" spans="1:59" s="88" customFormat="1" x14ac:dyDescent="0.2">
      <c r="A1904" s="125"/>
      <c r="B1904" s="125"/>
      <c r="C1904" s="125"/>
      <c r="D1904" s="125"/>
      <c r="E1904" s="125"/>
      <c r="F1904" s="125"/>
      <c r="G1904" s="125"/>
      <c r="H1904" s="125"/>
      <c r="I1904" s="125"/>
      <c r="J1904" s="125"/>
      <c r="K1904" s="125"/>
      <c r="L1904" s="125"/>
      <c r="M1904" s="125"/>
      <c r="N1904" s="125"/>
      <c r="O1904" s="125"/>
      <c r="P1904" s="125"/>
      <c r="Q1904" s="125"/>
      <c r="R1904" s="125"/>
      <c r="S1904" s="125"/>
      <c r="T1904" s="125"/>
      <c r="U1904" s="125"/>
      <c r="V1904" s="125"/>
      <c r="W1904" s="125"/>
      <c r="X1904" s="125"/>
      <c r="Y1904" s="125"/>
      <c r="Z1904" s="125"/>
      <c r="AA1904" s="125"/>
      <c r="AB1904" s="126"/>
      <c r="AC1904" s="126"/>
      <c r="AD1904" s="126"/>
      <c r="AE1904" s="125"/>
      <c r="AF1904" s="125"/>
      <c r="AG1904" s="125"/>
      <c r="AH1904" s="125"/>
      <c r="AI1904" s="125"/>
      <c r="AJ1904" s="125"/>
      <c r="AK1904" s="125"/>
      <c r="AL1904" s="125"/>
      <c r="AM1904" s="125"/>
      <c r="AP1904" s="86"/>
      <c r="AQ1904" s="86"/>
      <c r="AR1904" s="86"/>
      <c r="AS1904" s="86"/>
      <c r="AT1904" s="86"/>
      <c r="AU1904" s="86"/>
      <c r="AV1904" s="86"/>
      <c r="AW1904" s="86"/>
      <c r="AX1904" s="86"/>
      <c r="AY1904" s="86"/>
      <c r="AZ1904" s="86"/>
      <c r="BA1904" s="86"/>
      <c r="BB1904" s="86"/>
      <c r="BC1904" s="86"/>
      <c r="BD1904" s="86"/>
      <c r="BE1904" s="86"/>
      <c r="BF1904" s="86"/>
      <c r="BG1904" s="86"/>
    </row>
    <row r="1905" spans="1:59" s="88" customFormat="1" x14ac:dyDescent="0.2">
      <c r="A1905" s="125"/>
      <c r="B1905" s="125"/>
      <c r="C1905" s="125"/>
      <c r="D1905" s="125"/>
      <c r="E1905" s="125"/>
      <c r="F1905" s="125"/>
      <c r="G1905" s="125"/>
      <c r="H1905" s="125"/>
      <c r="I1905" s="125"/>
      <c r="J1905" s="125"/>
      <c r="K1905" s="125"/>
      <c r="L1905" s="125"/>
      <c r="M1905" s="125"/>
      <c r="N1905" s="125"/>
      <c r="O1905" s="125"/>
      <c r="P1905" s="125"/>
      <c r="Q1905" s="125"/>
      <c r="R1905" s="125"/>
      <c r="S1905" s="125"/>
      <c r="T1905" s="125"/>
      <c r="U1905" s="125"/>
      <c r="V1905" s="125"/>
      <c r="W1905" s="125"/>
      <c r="X1905" s="125"/>
      <c r="Y1905" s="125"/>
      <c r="Z1905" s="125"/>
      <c r="AA1905" s="125"/>
      <c r="AB1905" s="126"/>
      <c r="AC1905" s="126"/>
      <c r="AD1905" s="126"/>
      <c r="AE1905" s="125"/>
      <c r="AF1905" s="125"/>
      <c r="AG1905" s="125"/>
      <c r="AH1905" s="125"/>
      <c r="AI1905" s="125"/>
      <c r="AJ1905" s="125"/>
      <c r="AK1905" s="125"/>
      <c r="AL1905" s="125"/>
      <c r="AM1905" s="125"/>
      <c r="AP1905" s="86"/>
      <c r="AQ1905" s="86"/>
      <c r="AR1905" s="86"/>
      <c r="AS1905" s="86"/>
      <c r="AT1905" s="86"/>
      <c r="AU1905" s="86"/>
      <c r="AV1905" s="86"/>
      <c r="AW1905" s="86"/>
      <c r="AX1905" s="86"/>
      <c r="AY1905" s="86"/>
      <c r="AZ1905" s="86"/>
      <c r="BA1905" s="86"/>
      <c r="BB1905" s="86"/>
      <c r="BC1905" s="86"/>
      <c r="BD1905" s="86"/>
      <c r="BE1905" s="86"/>
      <c r="BF1905" s="86"/>
      <c r="BG1905" s="86"/>
    </row>
    <row r="1906" spans="1:59" s="88" customFormat="1" x14ac:dyDescent="0.2">
      <c r="A1906" s="125"/>
      <c r="B1906" s="125"/>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5"/>
      <c r="AA1906" s="125"/>
      <c r="AB1906" s="126"/>
      <c r="AC1906" s="126"/>
      <c r="AD1906" s="126"/>
      <c r="AE1906" s="125"/>
      <c r="AF1906" s="125"/>
      <c r="AG1906" s="125"/>
      <c r="AH1906" s="125"/>
      <c r="AI1906" s="125"/>
      <c r="AJ1906" s="125"/>
      <c r="AK1906" s="125"/>
      <c r="AL1906" s="125"/>
      <c r="AM1906" s="125"/>
      <c r="AP1906" s="86"/>
      <c r="AQ1906" s="86"/>
      <c r="AR1906" s="86"/>
      <c r="AS1906" s="86"/>
      <c r="AT1906" s="86"/>
      <c r="AU1906" s="86"/>
      <c r="AV1906" s="86"/>
      <c r="AW1906" s="86"/>
      <c r="AX1906" s="86"/>
      <c r="AY1906" s="86"/>
      <c r="AZ1906" s="86"/>
      <c r="BA1906" s="86"/>
      <c r="BB1906" s="86"/>
      <c r="BC1906" s="86"/>
      <c r="BD1906" s="86"/>
      <c r="BE1906" s="86"/>
      <c r="BF1906" s="86"/>
      <c r="BG1906" s="86"/>
    </row>
    <row r="1907" spans="1:59" s="88" customFormat="1" x14ac:dyDescent="0.2">
      <c r="A1907" s="125"/>
      <c r="B1907" s="125"/>
      <c r="C1907" s="125"/>
      <c r="D1907" s="125"/>
      <c r="E1907" s="125"/>
      <c r="F1907" s="125"/>
      <c r="G1907" s="125"/>
      <c r="H1907" s="125"/>
      <c r="I1907" s="125"/>
      <c r="J1907" s="125"/>
      <c r="K1907" s="125"/>
      <c r="L1907" s="125"/>
      <c r="M1907" s="125"/>
      <c r="N1907" s="125"/>
      <c r="O1907" s="125"/>
      <c r="P1907" s="125"/>
      <c r="Q1907" s="125"/>
      <c r="R1907" s="125"/>
      <c r="S1907" s="125"/>
      <c r="T1907" s="125"/>
      <c r="U1907" s="125"/>
      <c r="V1907" s="125"/>
      <c r="W1907" s="125"/>
      <c r="X1907" s="125"/>
      <c r="Y1907" s="125"/>
      <c r="Z1907" s="125"/>
      <c r="AA1907" s="125"/>
      <c r="AB1907" s="126"/>
      <c r="AC1907" s="126"/>
      <c r="AD1907" s="126"/>
      <c r="AE1907" s="125"/>
      <c r="AF1907" s="125"/>
      <c r="AG1907" s="125"/>
      <c r="AH1907" s="125"/>
      <c r="AI1907" s="125"/>
      <c r="AJ1907" s="125"/>
      <c r="AK1907" s="125"/>
      <c r="AL1907" s="125"/>
      <c r="AM1907" s="125"/>
      <c r="AP1907" s="86"/>
      <c r="AQ1907" s="86"/>
      <c r="AR1907" s="86"/>
      <c r="AS1907" s="86"/>
      <c r="AT1907" s="86"/>
      <c r="AU1907" s="86"/>
      <c r="AV1907" s="86"/>
      <c r="AW1907" s="86"/>
      <c r="AX1907" s="86"/>
      <c r="AY1907" s="86"/>
      <c r="AZ1907" s="86"/>
      <c r="BA1907" s="86"/>
      <c r="BB1907" s="86"/>
      <c r="BC1907" s="86"/>
      <c r="BD1907" s="86"/>
      <c r="BE1907" s="86"/>
      <c r="BF1907" s="86"/>
      <c r="BG1907" s="86"/>
    </row>
    <row r="1908" spans="1:59" s="88" customFormat="1" x14ac:dyDescent="0.2">
      <c r="A1908" s="125"/>
      <c r="B1908" s="125"/>
      <c r="C1908" s="125"/>
      <c r="D1908" s="125"/>
      <c r="E1908" s="125"/>
      <c r="F1908" s="125"/>
      <c r="G1908" s="125"/>
      <c r="H1908" s="125"/>
      <c r="I1908" s="125"/>
      <c r="J1908" s="125"/>
      <c r="K1908" s="125"/>
      <c r="L1908" s="125"/>
      <c r="M1908" s="125"/>
      <c r="N1908" s="125"/>
      <c r="O1908" s="125"/>
      <c r="P1908" s="125"/>
      <c r="Q1908" s="125"/>
      <c r="R1908" s="125"/>
      <c r="S1908" s="125"/>
      <c r="T1908" s="125"/>
      <c r="U1908" s="125"/>
      <c r="V1908" s="125"/>
      <c r="W1908" s="125"/>
      <c r="X1908" s="125"/>
      <c r="Y1908" s="125"/>
      <c r="Z1908" s="125"/>
      <c r="AA1908" s="125"/>
      <c r="AB1908" s="126"/>
      <c r="AC1908" s="126"/>
      <c r="AD1908" s="126"/>
      <c r="AE1908" s="125"/>
      <c r="AF1908" s="125"/>
      <c r="AG1908" s="125"/>
      <c r="AH1908" s="125"/>
      <c r="AI1908" s="125"/>
      <c r="AJ1908" s="125"/>
      <c r="AK1908" s="125"/>
      <c r="AL1908" s="125"/>
      <c r="AM1908" s="125"/>
      <c r="AP1908" s="86"/>
      <c r="AQ1908" s="86"/>
      <c r="AR1908" s="86"/>
      <c r="AS1908" s="86"/>
      <c r="AT1908" s="86"/>
      <c r="AU1908" s="86"/>
      <c r="AV1908" s="86"/>
      <c r="AW1908" s="86"/>
      <c r="AX1908" s="86"/>
      <c r="AY1908" s="86"/>
      <c r="AZ1908" s="86"/>
      <c r="BA1908" s="86"/>
      <c r="BB1908" s="86"/>
      <c r="BC1908" s="86"/>
      <c r="BD1908" s="86"/>
      <c r="BE1908" s="86"/>
      <c r="BF1908" s="86"/>
      <c r="BG1908" s="86"/>
    </row>
    <row r="1909" spans="1:59" s="88" customFormat="1" x14ac:dyDescent="0.2">
      <c r="A1909" s="125"/>
      <c r="B1909" s="125"/>
      <c r="C1909" s="125"/>
      <c r="D1909" s="125"/>
      <c r="E1909" s="125"/>
      <c r="F1909" s="125"/>
      <c r="G1909" s="125"/>
      <c r="H1909" s="125"/>
      <c r="I1909" s="125"/>
      <c r="J1909" s="125"/>
      <c r="K1909" s="125"/>
      <c r="L1909" s="125"/>
      <c r="M1909" s="125"/>
      <c r="N1909" s="125"/>
      <c r="O1909" s="125"/>
      <c r="P1909" s="125"/>
      <c r="Q1909" s="125"/>
      <c r="R1909" s="125"/>
      <c r="S1909" s="125"/>
      <c r="T1909" s="125"/>
      <c r="U1909" s="125"/>
      <c r="V1909" s="125"/>
      <c r="W1909" s="125"/>
      <c r="X1909" s="125"/>
      <c r="Y1909" s="125"/>
      <c r="Z1909" s="125"/>
      <c r="AA1909" s="125"/>
      <c r="AB1909" s="126"/>
      <c r="AC1909" s="126"/>
      <c r="AD1909" s="126"/>
      <c r="AE1909" s="125"/>
      <c r="AF1909" s="125"/>
      <c r="AG1909" s="125"/>
      <c r="AH1909" s="125"/>
      <c r="AI1909" s="125"/>
      <c r="AJ1909" s="125"/>
      <c r="AK1909" s="125"/>
      <c r="AL1909" s="125"/>
      <c r="AM1909" s="125"/>
      <c r="AP1909" s="86"/>
      <c r="AQ1909" s="86"/>
      <c r="AR1909" s="86"/>
      <c r="AS1909" s="86"/>
      <c r="AT1909" s="86"/>
      <c r="AU1909" s="86"/>
      <c r="AV1909" s="86"/>
      <c r="AW1909" s="86"/>
      <c r="AX1909" s="86"/>
      <c r="AY1909" s="86"/>
      <c r="AZ1909" s="86"/>
      <c r="BA1909" s="86"/>
      <c r="BB1909" s="86"/>
      <c r="BC1909" s="86"/>
      <c r="BD1909" s="86"/>
      <c r="BE1909" s="86"/>
      <c r="BF1909" s="86"/>
      <c r="BG1909" s="86"/>
    </row>
    <row r="1910" spans="1:59" s="88" customFormat="1" x14ac:dyDescent="0.2">
      <c r="A1910" s="125"/>
      <c r="B1910" s="125"/>
      <c r="C1910" s="125"/>
      <c r="D1910" s="125"/>
      <c r="E1910" s="125"/>
      <c r="F1910" s="125"/>
      <c r="G1910" s="125"/>
      <c r="H1910" s="125"/>
      <c r="I1910" s="125"/>
      <c r="J1910" s="125"/>
      <c r="K1910" s="125"/>
      <c r="L1910" s="125"/>
      <c r="M1910" s="125"/>
      <c r="N1910" s="125"/>
      <c r="O1910" s="125"/>
      <c r="P1910" s="125"/>
      <c r="Q1910" s="125"/>
      <c r="R1910" s="125"/>
      <c r="S1910" s="125"/>
      <c r="T1910" s="125"/>
      <c r="U1910" s="125"/>
      <c r="V1910" s="125"/>
      <c r="W1910" s="125"/>
      <c r="X1910" s="125"/>
      <c r="Y1910" s="125"/>
      <c r="Z1910" s="125"/>
      <c r="AA1910" s="125"/>
      <c r="AB1910" s="126"/>
      <c r="AC1910" s="126"/>
      <c r="AD1910" s="126"/>
      <c r="AE1910" s="125"/>
      <c r="AF1910" s="125"/>
      <c r="AG1910" s="125"/>
      <c r="AH1910" s="125"/>
      <c r="AI1910" s="125"/>
      <c r="AJ1910" s="125"/>
      <c r="AK1910" s="125"/>
      <c r="AL1910" s="125"/>
      <c r="AM1910" s="125"/>
      <c r="AP1910" s="86"/>
      <c r="AQ1910" s="86"/>
      <c r="AR1910" s="86"/>
      <c r="AS1910" s="86"/>
      <c r="AT1910" s="86"/>
      <c r="AU1910" s="86"/>
      <c r="AV1910" s="86"/>
      <c r="AW1910" s="86"/>
      <c r="AX1910" s="86"/>
      <c r="AY1910" s="86"/>
      <c r="AZ1910" s="86"/>
      <c r="BA1910" s="86"/>
      <c r="BB1910" s="86"/>
      <c r="BC1910" s="86"/>
      <c r="BD1910" s="86"/>
      <c r="BE1910" s="86"/>
      <c r="BF1910" s="86"/>
      <c r="BG1910" s="86"/>
    </row>
    <row r="1911" spans="1:59" s="88" customFormat="1" x14ac:dyDescent="0.2">
      <c r="A1911" s="125"/>
      <c r="B1911" s="125"/>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6"/>
      <c r="AC1911" s="126"/>
      <c r="AD1911" s="126"/>
      <c r="AE1911" s="125"/>
      <c r="AF1911" s="125"/>
      <c r="AG1911" s="125"/>
      <c r="AH1911" s="125"/>
      <c r="AI1911" s="125"/>
      <c r="AJ1911" s="125"/>
      <c r="AK1911" s="125"/>
      <c r="AL1911" s="125"/>
      <c r="AM1911" s="125"/>
      <c r="AP1911" s="86"/>
      <c r="AQ1911" s="86"/>
      <c r="AR1911" s="86"/>
      <c r="AS1911" s="86"/>
      <c r="AT1911" s="86"/>
      <c r="AU1911" s="86"/>
      <c r="AV1911" s="86"/>
      <c r="AW1911" s="86"/>
      <c r="AX1911" s="86"/>
      <c r="AY1911" s="86"/>
      <c r="AZ1911" s="86"/>
      <c r="BA1911" s="86"/>
      <c r="BB1911" s="86"/>
      <c r="BC1911" s="86"/>
      <c r="BD1911" s="86"/>
      <c r="BE1911" s="86"/>
      <c r="BF1911" s="86"/>
      <c r="BG1911" s="86"/>
    </row>
    <row r="1912" spans="1:59" s="88" customFormat="1" x14ac:dyDescent="0.2">
      <c r="A1912" s="125"/>
      <c r="B1912" s="125"/>
      <c r="C1912" s="125"/>
      <c r="D1912" s="125"/>
      <c r="E1912" s="125"/>
      <c r="F1912" s="125"/>
      <c r="G1912" s="125"/>
      <c r="H1912" s="125"/>
      <c r="I1912" s="125"/>
      <c r="J1912" s="125"/>
      <c r="K1912" s="125"/>
      <c r="L1912" s="125"/>
      <c r="M1912" s="125"/>
      <c r="N1912" s="125"/>
      <c r="O1912" s="125"/>
      <c r="P1912" s="125"/>
      <c r="Q1912" s="125"/>
      <c r="R1912" s="125"/>
      <c r="S1912" s="125"/>
      <c r="T1912" s="125"/>
      <c r="U1912" s="125"/>
      <c r="V1912" s="125"/>
      <c r="W1912" s="125"/>
      <c r="X1912" s="125"/>
      <c r="Y1912" s="125"/>
      <c r="Z1912" s="125"/>
      <c r="AA1912" s="125"/>
      <c r="AB1912" s="126"/>
      <c r="AC1912" s="126"/>
      <c r="AD1912" s="126"/>
      <c r="AE1912" s="125"/>
      <c r="AF1912" s="125"/>
      <c r="AG1912" s="125"/>
      <c r="AH1912" s="125"/>
      <c r="AI1912" s="125"/>
      <c r="AJ1912" s="125"/>
      <c r="AK1912" s="125"/>
      <c r="AL1912" s="125"/>
      <c r="AM1912" s="125"/>
      <c r="AP1912" s="86"/>
      <c r="AQ1912" s="86"/>
      <c r="AR1912" s="86"/>
      <c r="AS1912" s="86"/>
      <c r="AT1912" s="86"/>
      <c r="AU1912" s="86"/>
      <c r="AV1912" s="86"/>
      <c r="AW1912" s="86"/>
      <c r="AX1912" s="86"/>
      <c r="AY1912" s="86"/>
      <c r="AZ1912" s="86"/>
      <c r="BA1912" s="86"/>
      <c r="BB1912" s="86"/>
      <c r="BC1912" s="86"/>
      <c r="BD1912" s="86"/>
      <c r="BE1912" s="86"/>
      <c r="BF1912" s="86"/>
      <c r="BG1912" s="86"/>
    </row>
    <row r="1913" spans="1:59" s="88" customFormat="1" x14ac:dyDescent="0.2">
      <c r="A1913" s="125"/>
      <c r="B1913" s="125"/>
      <c r="C1913" s="125"/>
      <c r="D1913" s="125"/>
      <c r="E1913" s="125"/>
      <c r="F1913" s="125"/>
      <c r="G1913" s="125"/>
      <c r="H1913" s="125"/>
      <c r="I1913" s="125"/>
      <c r="J1913" s="125"/>
      <c r="K1913" s="125"/>
      <c r="L1913" s="125"/>
      <c r="M1913" s="125"/>
      <c r="N1913" s="125"/>
      <c r="O1913" s="125"/>
      <c r="P1913" s="125"/>
      <c r="Q1913" s="125"/>
      <c r="R1913" s="125"/>
      <c r="S1913" s="125"/>
      <c r="T1913" s="125"/>
      <c r="U1913" s="125"/>
      <c r="V1913" s="125"/>
      <c r="W1913" s="125"/>
      <c r="X1913" s="125"/>
      <c r="Y1913" s="125"/>
      <c r="Z1913" s="125"/>
      <c r="AA1913" s="125"/>
      <c r="AB1913" s="126"/>
      <c r="AC1913" s="126"/>
      <c r="AD1913" s="126"/>
      <c r="AE1913" s="125"/>
      <c r="AF1913" s="125"/>
      <c r="AG1913" s="125"/>
      <c r="AH1913" s="125"/>
      <c r="AI1913" s="125"/>
      <c r="AJ1913" s="125"/>
      <c r="AK1913" s="125"/>
      <c r="AL1913" s="125"/>
      <c r="AM1913" s="125"/>
      <c r="AP1913" s="86"/>
      <c r="AQ1913" s="86"/>
      <c r="AR1913" s="86"/>
      <c r="AS1913" s="86"/>
      <c r="AT1913" s="86"/>
      <c r="AU1913" s="86"/>
      <c r="AV1913" s="86"/>
      <c r="AW1913" s="86"/>
      <c r="AX1913" s="86"/>
      <c r="AY1913" s="86"/>
      <c r="AZ1913" s="86"/>
      <c r="BA1913" s="86"/>
      <c r="BB1913" s="86"/>
      <c r="BC1913" s="86"/>
      <c r="BD1913" s="86"/>
      <c r="BE1913" s="86"/>
      <c r="BF1913" s="86"/>
      <c r="BG1913" s="86"/>
    </row>
    <row r="1914" spans="1:59" s="88" customFormat="1" x14ac:dyDescent="0.2">
      <c r="A1914" s="125"/>
      <c r="B1914" s="125"/>
      <c r="C1914" s="125"/>
      <c r="D1914" s="125"/>
      <c r="E1914" s="125"/>
      <c r="F1914" s="125"/>
      <c r="G1914" s="125"/>
      <c r="H1914" s="125"/>
      <c r="I1914" s="125"/>
      <c r="J1914" s="125"/>
      <c r="K1914" s="125"/>
      <c r="L1914" s="125"/>
      <c r="M1914" s="125"/>
      <c r="N1914" s="125"/>
      <c r="O1914" s="125"/>
      <c r="P1914" s="125"/>
      <c r="Q1914" s="125"/>
      <c r="R1914" s="125"/>
      <c r="S1914" s="125"/>
      <c r="T1914" s="125"/>
      <c r="U1914" s="125"/>
      <c r="V1914" s="125"/>
      <c r="W1914" s="125"/>
      <c r="X1914" s="125"/>
      <c r="Y1914" s="125"/>
      <c r="Z1914" s="125"/>
      <c r="AA1914" s="125"/>
      <c r="AB1914" s="126"/>
      <c r="AC1914" s="126"/>
      <c r="AD1914" s="126"/>
      <c r="AE1914" s="125"/>
      <c r="AF1914" s="125"/>
      <c r="AG1914" s="125"/>
      <c r="AH1914" s="125"/>
      <c r="AI1914" s="125"/>
      <c r="AJ1914" s="125"/>
      <c r="AK1914" s="125"/>
      <c r="AL1914" s="125"/>
      <c r="AM1914" s="125"/>
      <c r="AP1914" s="86"/>
      <c r="AQ1914" s="86"/>
      <c r="AR1914" s="86"/>
      <c r="AS1914" s="86"/>
      <c r="AT1914" s="86"/>
      <c r="AU1914" s="86"/>
      <c r="AV1914" s="86"/>
      <c r="AW1914" s="86"/>
      <c r="AX1914" s="86"/>
      <c r="AY1914" s="86"/>
      <c r="AZ1914" s="86"/>
      <c r="BA1914" s="86"/>
      <c r="BB1914" s="86"/>
      <c r="BC1914" s="86"/>
      <c r="BD1914" s="86"/>
      <c r="BE1914" s="86"/>
      <c r="BF1914" s="86"/>
      <c r="BG1914" s="86"/>
    </row>
    <row r="1915" spans="1:59" s="88" customFormat="1" x14ac:dyDescent="0.2">
      <c r="A1915" s="125"/>
      <c r="B1915" s="125"/>
      <c r="C1915" s="125"/>
      <c r="D1915" s="125"/>
      <c r="E1915" s="125"/>
      <c r="F1915" s="125"/>
      <c r="G1915" s="125"/>
      <c r="H1915" s="125"/>
      <c r="I1915" s="125"/>
      <c r="J1915" s="125"/>
      <c r="K1915" s="125"/>
      <c r="L1915" s="125"/>
      <c r="M1915" s="125"/>
      <c r="N1915" s="125"/>
      <c r="O1915" s="125"/>
      <c r="P1915" s="125"/>
      <c r="Q1915" s="125"/>
      <c r="R1915" s="125"/>
      <c r="S1915" s="125"/>
      <c r="T1915" s="125"/>
      <c r="U1915" s="125"/>
      <c r="V1915" s="125"/>
      <c r="W1915" s="125"/>
      <c r="X1915" s="125"/>
      <c r="Y1915" s="125"/>
      <c r="Z1915" s="125"/>
      <c r="AA1915" s="125"/>
      <c r="AB1915" s="126"/>
      <c r="AC1915" s="126"/>
      <c r="AD1915" s="126"/>
      <c r="AE1915" s="125"/>
      <c r="AF1915" s="125"/>
      <c r="AG1915" s="125"/>
      <c r="AH1915" s="125"/>
      <c r="AI1915" s="125"/>
      <c r="AJ1915" s="125"/>
      <c r="AK1915" s="125"/>
      <c r="AL1915" s="125"/>
      <c r="AM1915" s="125"/>
      <c r="AP1915" s="86"/>
      <c r="AQ1915" s="86"/>
      <c r="AR1915" s="86"/>
      <c r="AS1915" s="86"/>
      <c r="AT1915" s="86"/>
      <c r="AU1915" s="86"/>
      <c r="AV1915" s="86"/>
      <c r="AW1915" s="86"/>
      <c r="AX1915" s="86"/>
      <c r="AY1915" s="86"/>
      <c r="AZ1915" s="86"/>
      <c r="BA1915" s="86"/>
      <c r="BB1915" s="86"/>
      <c r="BC1915" s="86"/>
      <c r="BD1915" s="86"/>
      <c r="BE1915" s="86"/>
      <c r="BF1915" s="86"/>
      <c r="BG1915" s="86"/>
    </row>
    <row r="1916" spans="1:59" s="88" customFormat="1" x14ac:dyDescent="0.2">
      <c r="A1916" s="125"/>
      <c r="B1916" s="125"/>
      <c r="C1916" s="125"/>
      <c r="D1916" s="125"/>
      <c r="E1916" s="125"/>
      <c r="F1916" s="125"/>
      <c r="G1916" s="125"/>
      <c r="H1916" s="125"/>
      <c r="I1916" s="125"/>
      <c r="J1916" s="125"/>
      <c r="K1916" s="125"/>
      <c r="L1916" s="125"/>
      <c r="M1916" s="125"/>
      <c r="N1916" s="125"/>
      <c r="O1916" s="125"/>
      <c r="P1916" s="125"/>
      <c r="Q1916" s="125"/>
      <c r="R1916" s="125"/>
      <c r="S1916" s="125"/>
      <c r="T1916" s="125"/>
      <c r="U1916" s="125"/>
      <c r="V1916" s="125"/>
      <c r="W1916" s="125"/>
      <c r="X1916" s="125"/>
      <c r="Y1916" s="125"/>
      <c r="Z1916" s="125"/>
      <c r="AA1916" s="125"/>
      <c r="AB1916" s="126"/>
      <c r="AC1916" s="126"/>
      <c r="AD1916" s="126"/>
      <c r="AE1916" s="125"/>
      <c r="AF1916" s="125"/>
      <c r="AG1916" s="125"/>
      <c r="AH1916" s="125"/>
      <c r="AI1916" s="125"/>
      <c r="AJ1916" s="125"/>
      <c r="AK1916" s="125"/>
      <c r="AL1916" s="125"/>
      <c r="AM1916" s="125"/>
      <c r="AP1916" s="86"/>
      <c r="AQ1916" s="86"/>
      <c r="AR1916" s="86"/>
      <c r="AS1916" s="86"/>
      <c r="AT1916" s="86"/>
      <c r="AU1916" s="86"/>
      <c r="AV1916" s="86"/>
      <c r="AW1916" s="86"/>
      <c r="AX1916" s="86"/>
      <c r="AY1916" s="86"/>
      <c r="AZ1916" s="86"/>
      <c r="BA1916" s="86"/>
      <c r="BB1916" s="86"/>
      <c r="BC1916" s="86"/>
      <c r="BD1916" s="86"/>
      <c r="BE1916" s="86"/>
      <c r="BF1916" s="86"/>
      <c r="BG1916" s="86"/>
    </row>
    <row r="1917" spans="1:59" s="88" customFormat="1" x14ac:dyDescent="0.2">
      <c r="A1917" s="125"/>
      <c r="B1917" s="125"/>
      <c r="C1917" s="125"/>
      <c r="D1917" s="125"/>
      <c r="E1917" s="125"/>
      <c r="F1917" s="125"/>
      <c r="G1917" s="125"/>
      <c r="H1917" s="125"/>
      <c r="I1917" s="125"/>
      <c r="J1917" s="125"/>
      <c r="K1917" s="125"/>
      <c r="L1917" s="125"/>
      <c r="M1917" s="125"/>
      <c r="N1917" s="125"/>
      <c r="O1917" s="125"/>
      <c r="P1917" s="125"/>
      <c r="Q1917" s="125"/>
      <c r="R1917" s="125"/>
      <c r="S1917" s="125"/>
      <c r="T1917" s="125"/>
      <c r="U1917" s="125"/>
      <c r="V1917" s="125"/>
      <c r="W1917" s="125"/>
      <c r="X1917" s="125"/>
      <c r="Y1917" s="125"/>
      <c r="Z1917" s="125"/>
      <c r="AA1917" s="125"/>
      <c r="AB1917" s="126"/>
      <c r="AC1917" s="126"/>
      <c r="AD1917" s="126"/>
      <c r="AE1917" s="125"/>
      <c r="AF1917" s="125"/>
      <c r="AG1917" s="125"/>
      <c r="AH1917" s="125"/>
      <c r="AI1917" s="125"/>
      <c r="AJ1917" s="125"/>
      <c r="AK1917" s="125"/>
      <c r="AL1917" s="125"/>
      <c r="AM1917" s="125"/>
      <c r="AP1917" s="86"/>
      <c r="AQ1917" s="86"/>
      <c r="AR1917" s="86"/>
      <c r="AS1917" s="86"/>
      <c r="AT1917" s="86"/>
      <c r="AU1917" s="86"/>
      <c r="AV1917" s="86"/>
      <c r="AW1917" s="86"/>
      <c r="AX1917" s="86"/>
      <c r="AY1917" s="86"/>
      <c r="AZ1917" s="86"/>
      <c r="BA1917" s="86"/>
      <c r="BB1917" s="86"/>
      <c r="BC1917" s="86"/>
      <c r="BD1917" s="86"/>
      <c r="BE1917" s="86"/>
      <c r="BF1917" s="86"/>
      <c r="BG1917" s="86"/>
    </row>
    <row r="1918" spans="1:59" s="88" customFormat="1" x14ac:dyDescent="0.2">
      <c r="A1918" s="125"/>
      <c r="B1918" s="125"/>
      <c r="C1918" s="125"/>
      <c r="D1918" s="125"/>
      <c r="E1918" s="125"/>
      <c r="F1918" s="125"/>
      <c r="G1918" s="125"/>
      <c r="H1918" s="125"/>
      <c r="I1918" s="125"/>
      <c r="J1918" s="125"/>
      <c r="K1918" s="125"/>
      <c r="L1918" s="125"/>
      <c r="M1918" s="125"/>
      <c r="N1918" s="125"/>
      <c r="O1918" s="125"/>
      <c r="P1918" s="125"/>
      <c r="Q1918" s="125"/>
      <c r="R1918" s="125"/>
      <c r="S1918" s="125"/>
      <c r="T1918" s="125"/>
      <c r="U1918" s="125"/>
      <c r="V1918" s="125"/>
      <c r="W1918" s="125"/>
      <c r="X1918" s="125"/>
      <c r="Y1918" s="125"/>
      <c r="Z1918" s="125"/>
      <c r="AA1918" s="125"/>
      <c r="AB1918" s="126"/>
      <c r="AC1918" s="126"/>
      <c r="AD1918" s="126"/>
      <c r="AE1918" s="125"/>
      <c r="AF1918" s="125"/>
      <c r="AG1918" s="125"/>
      <c r="AH1918" s="125"/>
      <c r="AI1918" s="125"/>
      <c r="AJ1918" s="125"/>
      <c r="AK1918" s="125"/>
      <c r="AL1918" s="125"/>
      <c r="AM1918" s="125"/>
      <c r="AP1918" s="86"/>
      <c r="AQ1918" s="86"/>
      <c r="AR1918" s="86"/>
      <c r="AS1918" s="86"/>
      <c r="AT1918" s="86"/>
      <c r="AU1918" s="86"/>
      <c r="AV1918" s="86"/>
      <c r="AW1918" s="86"/>
      <c r="AX1918" s="86"/>
      <c r="AY1918" s="86"/>
      <c r="AZ1918" s="86"/>
      <c r="BA1918" s="86"/>
      <c r="BB1918" s="86"/>
      <c r="BC1918" s="86"/>
      <c r="BD1918" s="86"/>
      <c r="BE1918" s="86"/>
      <c r="BF1918" s="86"/>
      <c r="BG1918" s="86"/>
    </row>
    <row r="1919" spans="1:59" s="88" customFormat="1" x14ac:dyDescent="0.2">
      <c r="A1919" s="125"/>
      <c r="B1919" s="125"/>
      <c r="C1919" s="125"/>
      <c r="D1919" s="125"/>
      <c r="E1919" s="125"/>
      <c r="F1919" s="125"/>
      <c r="G1919" s="125"/>
      <c r="H1919" s="125"/>
      <c r="I1919" s="125"/>
      <c r="J1919" s="125"/>
      <c r="K1919" s="125"/>
      <c r="L1919" s="125"/>
      <c r="M1919" s="125"/>
      <c r="N1919" s="125"/>
      <c r="O1919" s="125"/>
      <c r="P1919" s="125"/>
      <c r="Q1919" s="125"/>
      <c r="R1919" s="125"/>
      <c r="S1919" s="125"/>
      <c r="T1919" s="125"/>
      <c r="U1919" s="125"/>
      <c r="V1919" s="125"/>
      <c r="W1919" s="125"/>
      <c r="X1919" s="125"/>
      <c r="Y1919" s="125"/>
      <c r="Z1919" s="125"/>
      <c r="AA1919" s="125"/>
      <c r="AB1919" s="126"/>
      <c r="AC1919" s="126"/>
      <c r="AD1919" s="126"/>
      <c r="AE1919" s="125"/>
      <c r="AF1919" s="125"/>
      <c r="AG1919" s="125"/>
      <c r="AH1919" s="125"/>
      <c r="AI1919" s="125"/>
      <c r="AJ1919" s="125"/>
      <c r="AK1919" s="125"/>
      <c r="AL1919" s="125"/>
      <c r="AM1919" s="125"/>
      <c r="AP1919" s="86"/>
      <c r="AQ1919" s="86"/>
      <c r="AR1919" s="86"/>
      <c r="AS1919" s="86"/>
      <c r="AT1919" s="86"/>
      <c r="AU1919" s="86"/>
      <c r="AV1919" s="86"/>
      <c r="AW1919" s="86"/>
      <c r="AX1919" s="86"/>
      <c r="AY1919" s="86"/>
      <c r="AZ1919" s="86"/>
      <c r="BA1919" s="86"/>
      <c r="BB1919" s="86"/>
      <c r="BC1919" s="86"/>
      <c r="BD1919" s="86"/>
      <c r="BE1919" s="86"/>
      <c r="BF1919" s="86"/>
      <c r="BG1919" s="86"/>
    </row>
    <row r="1920" spans="1:59" s="88" customFormat="1" x14ac:dyDescent="0.2">
      <c r="A1920" s="125"/>
      <c r="B1920" s="125"/>
      <c r="C1920" s="125"/>
      <c r="D1920" s="125"/>
      <c r="E1920" s="125"/>
      <c r="F1920" s="125"/>
      <c r="G1920" s="125"/>
      <c r="H1920" s="125"/>
      <c r="I1920" s="125"/>
      <c r="J1920" s="125"/>
      <c r="K1920" s="125"/>
      <c r="L1920" s="125"/>
      <c r="M1920" s="125"/>
      <c r="N1920" s="125"/>
      <c r="O1920" s="125"/>
      <c r="P1920" s="125"/>
      <c r="Q1920" s="125"/>
      <c r="R1920" s="125"/>
      <c r="S1920" s="125"/>
      <c r="T1920" s="125"/>
      <c r="U1920" s="125"/>
      <c r="V1920" s="125"/>
      <c r="W1920" s="125"/>
      <c r="X1920" s="125"/>
      <c r="Y1920" s="125"/>
      <c r="Z1920" s="125"/>
      <c r="AA1920" s="125"/>
      <c r="AB1920" s="126"/>
      <c r="AC1920" s="126"/>
      <c r="AD1920" s="126"/>
      <c r="AE1920" s="125"/>
      <c r="AF1920" s="125"/>
      <c r="AG1920" s="125"/>
      <c r="AH1920" s="125"/>
      <c r="AI1920" s="125"/>
      <c r="AJ1920" s="125"/>
      <c r="AK1920" s="125"/>
      <c r="AL1920" s="125"/>
      <c r="AM1920" s="125"/>
      <c r="AP1920" s="86"/>
      <c r="AQ1920" s="86"/>
      <c r="AR1920" s="86"/>
      <c r="AS1920" s="86"/>
      <c r="AT1920" s="86"/>
      <c r="AU1920" s="86"/>
      <c r="AV1920" s="86"/>
      <c r="AW1920" s="86"/>
      <c r="AX1920" s="86"/>
      <c r="AY1920" s="86"/>
      <c r="AZ1920" s="86"/>
      <c r="BA1920" s="86"/>
      <c r="BB1920" s="86"/>
      <c r="BC1920" s="86"/>
      <c r="BD1920" s="86"/>
      <c r="BE1920" s="86"/>
      <c r="BF1920" s="86"/>
      <c r="BG1920" s="86"/>
    </row>
    <row r="1921" spans="1:59" s="88" customFormat="1" x14ac:dyDescent="0.2">
      <c r="A1921" s="125"/>
      <c r="B1921" s="125"/>
      <c r="C1921" s="125"/>
      <c r="D1921" s="125"/>
      <c r="E1921" s="125"/>
      <c r="F1921" s="125"/>
      <c r="G1921" s="125"/>
      <c r="H1921" s="125"/>
      <c r="I1921" s="125"/>
      <c r="J1921" s="125"/>
      <c r="K1921" s="125"/>
      <c r="L1921" s="125"/>
      <c r="M1921" s="125"/>
      <c r="N1921" s="125"/>
      <c r="O1921" s="125"/>
      <c r="P1921" s="125"/>
      <c r="Q1921" s="125"/>
      <c r="R1921" s="125"/>
      <c r="S1921" s="125"/>
      <c r="T1921" s="125"/>
      <c r="U1921" s="125"/>
      <c r="V1921" s="125"/>
      <c r="W1921" s="125"/>
      <c r="X1921" s="125"/>
      <c r="Y1921" s="125"/>
      <c r="Z1921" s="125"/>
      <c r="AA1921" s="125"/>
      <c r="AB1921" s="126"/>
      <c r="AC1921" s="126"/>
      <c r="AD1921" s="126"/>
      <c r="AE1921" s="125"/>
      <c r="AF1921" s="125"/>
      <c r="AG1921" s="125"/>
      <c r="AH1921" s="125"/>
      <c r="AI1921" s="125"/>
      <c r="AJ1921" s="125"/>
      <c r="AK1921" s="125"/>
      <c r="AL1921" s="125"/>
      <c r="AM1921" s="125"/>
      <c r="AP1921" s="86"/>
      <c r="AQ1921" s="86"/>
      <c r="AR1921" s="86"/>
      <c r="AS1921" s="86"/>
      <c r="AT1921" s="86"/>
      <c r="AU1921" s="86"/>
      <c r="AV1921" s="86"/>
      <c r="AW1921" s="86"/>
      <c r="AX1921" s="86"/>
      <c r="AY1921" s="86"/>
      <c r="AZ1921" s="86"/>
      <c r="BA1921" s="86"/>
      <c r="BB1921" s="86"/>
      <c r="BC1921" s="86"/>
      <c r="BD1921" s="86"/>
      <c r="BE1921" s="86"/>
      <c r="BF1921" s="86"/>
      <c r="BG1921" s="86"/>
    </row>
    <row r="1922" spans="1:59" s="88" customFormat="1" x14ac:dyDescent="0.2">
      <c r="A1922" s="125"/>
      <c r="B1922" s="125"/>
      <c r="C1922" s="125"/>
      <c r="D1922" s="125"/>
      <c r="E1922" s="125"/>
      <c r="F1922" s="125"/>
      <c r="G1922" s="125"/>
      <c r="H1922" s="125"/>
      <c r="I1922" s="125"/>
      <c r="J1922" s="125"/>
      <c r="K1922" s="125"/>
      <c r="L1922" s="125"/>
      <c r="M1922" s="125"/>
      <c r="N1922" s="125"/>
      <c r="O1922" s="125"/>
      <c r="P1922" s="125"/>
      <c r="Q1922" s="125"/>
      <c r="R1922" s="125"/>
      <c r="S1922" s="125"/>
      <c r="T1922" s="125"/>
      <c r="U1922" s="125"/>
      <c r="V1922" s="125"/>
      <c r="W1922" s="125"/>
      <c r="X1922" s="125"/>
      <c r="Y1922" s="125"/>
      <c r="Z1922" s="125"/>
      <c r="AA1922" s="125"/>
      <c r="AB1922" s="126"/>
      <c r="AC1922" s="126"/>
      <c r="AD1922" s="126"/>
      <c r="AE1922" s="125"/>
      <c r="AF1922" s="125"/>
      <c r="AG1922" s="125"/>
      <c r="AH1922" s="125"/>
      <c r="AI1922" s="125"/>
      <c r="AJ1922" s="125"/>
      <c r="AK1922" s="125"/>
      <c r="AL1922" s="125"/>
      <c r="AM1922" s="125"/>
      <c r="AP1922" s="86"/>
      <c r="AQ1922" s="86"/>
      <c r="AR1922" s="86"/>
      <c r="AS1922" s="86"/>
      <c r="AT1922" s="86"/>
      <c r="AU1922" s="86"/>
      <c r="AV1922" s="86"/>
      <c r="AW1922" s="86"/>
      <c r="AX1922" s="86"/>
      <c r="AY1922" s="86"/>
      <c r="AZ1922" s="86"/>
      <c r="BA1922" s="86"/>
      <c r="BB1922" s="86"/>
      <c r="BC1922" s="86"/>
      <c r="BD1922" s="86"/>
      <c r="BE1922" s="86"/>
      <c r="BF1922" s="86"/>
      <c r="BG1922" s="86"/>
    </row>
    <row r="1923" spans="1:59" s="88" customFormat="1" x14ac:dyDescent="0.2">
      <c r="A1923" s="125"/>
      <c r="B1923" s="125"/>
      <c r="C1923" s="125"/>
      <c r="D1923" s="125"/>
      <c r="E1923" s="125"/>
      <c r="F1923" s="125"/>
      <c r="G1923" s="125"/>
      <c r="H1923" s="125"/>
      <c r="I1923" s="125"/>
      <c r="J1923" s="125"/>
      <c r="K1923" s="125"/>
      <c r="L1923" s="125"/>
      <c r="M1923" s="125"/>
      <c r="N1923" s="125"/>
      <c r="O1923" s="125"/>
      <c r="P1923" s="125"/>
      <c r="Q1923" s="125"/>
      <c r="R1923" s="125"/>
      <c r="S1923" s="125"/>
      <c r="T1923" s="125"/>
      <c r="U1923" s="125"/>
      <c r="V1923" s="125"/>
      <c r="W1923" s="125"/>
      <c r="X1923" s="125"/>
      <c r="Y1923" s="125"/>
      <c r="Z1923" s="125"/>
      <c r="AA1923" s="125"/>
      <c r="AB1923" s="126"/>
      <c r="AC1923" s="126"/>
      <c r="AD1923" s="126"/>
      <c r="AE1923" s="125"/>
      <c r="AF1923" s="125"/>
      <c r="AG1923" s="125"/>
      <c r="AH1923" s="125"/>
      <c r="AI1923" s="125"/>
      <c r="AJ1923" s="125"/>
      <c r="AK1923" s="125"/>
      <c r="AL1923" s="125"/>
      <c r="AM1923" s="125"/>
      <c r="AP1923" s="86"/>
      <c r="AQ1923" s="86"/>
      <c r="AR1923" s="86"/>
      <c r="AS1923" s="86"/>
      <c r="AT1923" s="86"/>
      <c r="AU1923" s="86"/>
      <c r="AV1923" s="86"/>
      <c r="AW1923" s="86"/>
      <c r="AX1923" s="86"/>
      <c r="AY1923" s="86"/>
      <c r="AZ1923" s="86"/>
      <c r="BA1923" s="86"/>
      <c r="BB1923" s="86"/>
      <c r="BC1923" s="86"/>
      <c r="BD1923" s="86"/>
      <c r="BE1923" s="86"/>
      <c r="BF1923" s="86"/>
      <c r="BG1923" s="86"/>
    </row>
    <row r="1924" spans="1:59" s="88" customFormat="1" x14ac:dyDescent="0.2">
      <c r="A1924" s="125"/>
      <c r="B1924" s="125"/>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6"/>
      <c r="AC1924" s="126"/>
      <c r="AD1924" s="126"/>
      <c r="AE1924" s="125"/>
      <c r="AF1924" s="125"/>
      <c r="AG1924" s="125"/>
      <c r="AH1924" s="125"/>
      <c r="AI1924" s="125"/>
      <c r="AJ1924" s="125"/>
      <c r="AK1924" s="125"/>
      <c r="AL1924" s="125"/>
      <c r="AM1924" s="125"/>
      <c r="AP1924" s="86"/>
      <c r="AQ1924" s="86"/>
      <c r="AR1924" s="86"/>
      <c r="AS1924" s="86"/>
      <c r="AT1924" s="86"/>
      <c r="AU1924" s="86"/>
      <c r="AV1924" s="86"/>
      <c r="AW1924" s="86"/>
      <c r="AX1924" s="86"/>
      <c r="AY1924" s="86"/>
      <c r="AZ1924" s="86"/>
      <c r="BA1924" s="86"/>
      <c r="BB1924" s="86"/>
      <c r="BC1924" s="86"/>
      <c r="BD1924" s="86"/>
      <c r="BE1924" s="86"/>
      <c r="BF1924" s="86"/>
      <c r="BG1924" s="86"/>
    </row>
    <row r="1925" spans="1:59" s="88" customFormat="1" x14ac:dyDescent="0.2">
      <c r="A1925" s="125"/>
      <c r="B1925" s="125"/>
      <c r="C1925" s="125"/>
      <c r="D1925" s="125"/>
      <c r="E1925" s="125"/>
      <c r="F1925" s="125"/>
      <c r="G1925" s="125"/>
      <c r="H1925" s="125"/>
      <c r="I1925" s="125"/>
      <c r="J1925" s="125"/>
      <c r="K1925" s="125"/>
      <c r="L1925" s="125"/>
      <c r="M1925" s="125"/>
      <c r="N1925" s="125"/>
      <c r="O1925" s="125"/>
      <c r="P1925" s="125"/>
      <c r="Q1925" s="125"/>
      <c r="R1925" s="125"/>
      <c r="S1925" s="125"/>
      <c r="T1925" s="125"/>
      <c r="U1925" s="125"/>
      <c r="V1925" s="125"/>
      <c r="W1925" s="125"/>
      <c r="X1925" s="125"/>
      <c r="Y1925" s="125"/>
      <c r="Z1925" s="125"/>
      <c r="AA1925" s="125"/>
      <c r="AB1925" s="126"/>
      <c r="AC1925" s="126"/>
      <c r="AD1925" s="126"/>
      <c r="AE1925" s="125"/>
      <c r="AF1925" s="125"/>
      <c r="AG1925" s="125"/>
      <c r="AH1925" s="125"/>
      <c r="AI1925" s="125"/>
      <c r="AJ1925" s="125"/>
      <c r="AK1925" s="125"/>
      <c r="AL1925" s="125"/>
      <c r="AM1925" s="125"/>
      <c r="AP1925" s="86"/>
      <c r="AQ1925" s="86"/>
      <c r="AR1925" s="86"/>
      <c r="AS1925" s="86"/>
      <c r="AT1925" s="86"/>
      <c r="AU1925" s="86"/>
      <c r="AV1925" s="86"/>
      <c r="AW1925" s="86"/>
      <c r="AX1925" s="86"/>
      <c r="AY1925" s="86"/>
      <c r="AZ1925" s="86"/>
      <c r="BA1925" s="86"/>
      <c r="BB1925" s="86"/>
      <c r="BC1925" s="86"/>
      <c r="BD1925" s="86"/>
      <c r="BE1925" s="86"/>
      <c r="BF1925" s="86"/>
      <c r="BG1925" s="86"/>
    </row>
    <row r="1926" spans="1:59" s="88" customFormat="1" x14ac:dyDescent="0.2">
      <c r="A1926" s="125"/>
      <c r="B1926" s="125"/>
      <c r="C1926" s="125"/>
      <c r="D1926" s="125"/>
      <c r="E1926" s="125"/>
      <c r="F1926" s="125"/>
      <c r="G1926" s="125"/>
      <c r="H1926" s="125"/>
      <c r="I1926" s="125"/>
      <c r="J1926" s="125"/>
      <c r="K1926" s="125"/>
      <c r="L1926" s="125"/>
      <c r="M1926" s="125"/>
      <c r="N1926" s="125"/>
      <c r="O1926" s="125"/>
      <c r="P1926" s="125"/>
      <c r="Q1926" s="125"/>
      <c r="R1926" s="125"/>
      <c r="S1926" s="125"/>
      <c r="T1926" s="125"/>
      <c r="U1926" s="125"/>
      <c r="V1926" s="125"/>
      <c r="W1926" s="125"/>
      <c r="X1926" s="125"/>
      <c r="Y1926" s="125"/>
      <c r="Z1926" s="125"/>
      <c r="AA1926" s="125"/>
      <c r="AB1926" s="126"/>
      <c r="AC1926" s="126"/>
      <c r="AD1926" s="126"/>
      <c r="AE1926" s="125"/>
      <c r="AF1926" s="125"/>
      <c r="AG1926" s="125"/>
      <c r="AH1926" s="125"/>
      <c r="AI1926" s="125"/>
      <c r="AJ1926" s="125"/>
      <c r="AK1926" s="125"/>
      <c r="AL1926" s="125"/>
      <c r="AM1926" s="125"/>
      <c r="AP1926" s="86"/>
      <c r="AQ1926" s="86"/>
      <c r="AR1926" s="86"/>
      <c r="AS1926" s="86"/>
      <c r="AT1926" s="86"/>
      <c r="AU1926" s="86"/>
      <c r="AV1926" s="86"/>
      <c r="AW1926" s="86"/>
      <c r="AX1926" s="86"/>
      <c r="AY1926" s="86"/>
      <c r="AZ1926" s="86"/>
      <c r="BA1926" s="86"/>
      <c r="BB1926" s="86"/>
      <c r="BC1926" s="86"/>
      <c r="BD1926" s="86"/>
      <c r="BE1926" s="86"/>
      <c r="BF1926" s="86"/>
      <c r="BG1926" s="86"/>
    </row>
    <row r="1927" spans="1:59" s="88" customFormat="1" x14ac:dyDescent="0.2">
      <c r="A1927" s="125"/>
      <c r="B1927" s="125"/>
      <c r="C1927" s="125"/>
      <c r="D1927" s="125"/>
      <c r="E1927" s="125"/>
      <c r="F1927" s="125"/>
      <c r="G1927" s="125"/>
      <c r="H1927" s="125"/>
      <c r="I1927" s="125"/>
      <c r="J1927" s="125"/>
      <c r="K1927" s="125"/>
      <c r="L1927" s="125"/>
      <c r="M1927" s="125"/>
      <c r="N1927" s="125"/>
      <c r="O1927" s="125"/>
      <c r="P1927" s="125"/>
      <c r="Q1927" s="125"/>
      <c r="R1927" s="125"/>
      <c r="S1927" s="125"/>
      <c r="T1927" s="125"/>
      <c r="U1927" s="125"/>
      <c r="V1927" s="125"/>
      <c r="W1927" s="125"/>
      <c r="X1927" s="125"/>
      <c r="Y1927" s="125"/>
      <c r="Z1927" s="125"/>
      <c r="AA1927" s="125"/>
      <c r="AB1927" s="126"/>
      <c r="AC1927" s="126"/>
      <c r="AD1927" s="126"/>
      <c r="AE1927" s="125"/>
      <c r="AF1927" s="125"/>
      <c r="AG1927" s="125"/>
      <c r="AH1927" s="125"/>
      <c r="AI1927" s="125"/>
      <c r="AJ1927" s="125"/>
      <c r="AK1927" s="125"/>
      <c r="AL1927" s="125"/>
      <c r="AM1927" s="125"/>
      <c r="AP1927" s="86"/>
      <c r="AQ1927" s="86"/>
      <c r="AR1927" s="86"/>
      <c r="AS1927" s="86"/>
      <c r="AT1927" s="86"/>
      <c r="AU1927" s="86"/>
      <c r="AV1927" s="86"/>
      <c r="AW1927" s="86"/>
      <c r="AX1927" s="86"/>
      <c r="AY1927" s="86"/>
      <c r="AZ1927" s="86"/>
      <c r="BA1927" s="86"/>
      <c r="BB1927" s="86"/>
      <c r="BC1927" s="86"/>
      <c r="BD1927" s="86"/>
      <c r="BE1927" s="86"/>
      <c r="BF1927" s="86"/>
      <c r="BG1927" s="86"/>
    </row>
    <row r="1928" spans="1:59" s="88" customFormat="1" x14ac:dyDescent="0.2">
      <c r="A1928" s="125"/>
      <c r="B1928" s="125"/>
      <c r="C1928" s="125"/>
      <c r="D1928" s="125"/>
      <c r="E1928" s="125"/>
      <c r="F1928" s="125"/>
      <c r="G1928" s="125"/>
      <c r="H1928" s="125"/>
      <c r="I1928" s="125"/>
      <c r="J1928" s="125"/>
      <c r="K1928" s="125"/>
      <c r="L1928" s="125"/>
      <c r="M1928" s="125"/>
      <c r="N1928" s="125"/>
      <c r="O1928" s="125"/>
      <c r="P1928" s="125"/>
      <c r="Q1928" s="125"/>
      <c r="R1928" s="125"/>
      <c r="S1928" s="125"/>
      <c r="T1928" s="125"/>
      <c r="U1928" s="125"/>
      <c r="V1928" s="125"/>
      <c r="W1928" s="125"/>
      <c r="X1928" s="125"/>
      <c r="Y1928" s="125"/>
      <c r="Z1928" s="125"/>
      <c r="AA1928" s="125"/>
      <c r="AB1928" s="126"/>
      <c r="AC1928" s="126"/>
      <c r="AD1928" s="126"/>
      <c r="AE1928" s="125"/>
      <c r="AF1928" s="125"/>
      <c r="AG1928" s="125"/>
      <c r="AH1928" s="125"/>
      <c r="AI1928" s="125"/>
      <c r="AJ1928" s="125"/>
      <c r="AK1928" s="125"/>
      <c r="AL1928" s="125"/>
      <c r="AM1928" s="125"/>
      <c r="AP1928" s="86"/>
      <c r="AQ1928" s="86"/>
      <c r="AR1928" s="86"/>
      <c r="AS1928" s="86"/>
      <c r="AT1928" s="86"/>
      <c r="AU1928" s="86"/>
      <c r="AV1928" s="86"/>
      <c r="AW1928" s="86"/>
      <c r="AX1928" s="86"/>
      <c r="AY1928" s="86"/>
      <c r="AZ1928" s="86"/>
      <c r="BA1928" s="86"/>
      <c r="BB1928" s="86"/>
      <c r="BC1928" s="86"/>
      <c r="BD1928" s="86"/>
      <c r="BE1928" s="86"/>
      <c r="BF1928" s="86"/>
      <c r="BG1928" s="86"/>
    </row>
    <row r="1929" spans="1:59" s="88" customFormat="1" x14ac:dyDescent="0.2">
      <c r="A1929" s="125"/>
      <c r="B1929" s="125"/>
      <c r="C1929" s="125"/>
      <c r="D1929" s="125"/>
      <c r="E1929" s="125"/>
      <c r="F1929" s="125"/>
      <c r="G1929" s="125"/>
      <c r="H1929" s="125"/>
      <c r="I1929" s="125"/>
      <c r="J1929" s="125"/>
      <c r="K1929" s="125"/>
      <c r="L1929" s="125"/>
      <c r="M1929" s="125"/>
      <c r="N1929" s="125"/>
      <c r="O1929" s="125"/>
      <c r="P1929" s="125"/>
      <c r="Q1929" s="125"/>
      <c r="R1929" s="125"/>
      <c r="S1929" s="125"/>
      <c r="T1929" s="125"/>
      <c r="U1929" s="125"/>
      <c r="V1929" s="125"/>
      <c r="W1929" s="125"/>
      <c r="X1929" s="125"/>
      <c r="Y1929" s="125"/>
      <c r="Z1929" s="125"/>
      <c r="AA1929" s="125"/>
      <c r="AB1929" s="126"/>
      <c r="AC1929" s="126"/>
      <c r="AD1929" s="126"/>
      <c r="AE1929" s="125"/>
      <c r="AF1929" s="125"/>
      <c r="AG1929" s="125"/>
      <c r="AH1929" s="125"/>
      <c r="AI1929" s="125"/>
      <c r="AJ1929" s="125"/>
      <c r="AK1929" s="125"/>
      <c r="AL1929" s="125"/>
      <c r="AM1929" s="125"/>
      <c r="AP1929" s="86"/>
      <c r="AQ1929" s="86"/>
      <c r="AR1929" s="86"/>
      <c r="AS1929" s="86"/>
      <c r="AT1929" s="86"/>
      <c r="AU1929" s="86"/>
      <c r="AV1929" s="86"/>
      <c r="AW1929" s="86"/>
      <c r="AX1929" s="86"/>
      <c r="AY1929" s="86"/>
      <c r="AZ1929" s="86"/>
      <c r="BA1929" s="86"/>
      <c r="BB1929" s="86"/>
      <c r="BC1929" s="86"/>
      <c r="BD1929" s="86"/>
      <c r="BE1929" s="86"/>
      <c r="BF1929" s="86"/>
      <c r="BG1929" s="86"/>
    </row>
    <row r="1930" spans="1:59" s="88" customFormat="1" x14ac:dyDescent="0.2">
      <c r="A1930" s="125"/>
      <c r="B1930" s="125"/>
      <c r="C1930" s="125"/>
      <c r="D1930" s="125"/>
      <c r="E1930" s="125"/>
      <c r="F1930" s="125"/>
      <c r="G1930" s="125"/>
      <c r="H1930" s="125"/>
      <c r="I1930" s="125"/>
      <c r="J1930" s="125"/>
      <c r="K1930" s="125"/>
      <c r="L1930" s="125"/>
      <c r="M1930" s="125"/>
      <c r="N1930" s="125"/>
      <c r="O1930" s="125"/>
      <c r="P1930" s="125"/>
      <c r="Q1930" s="125"/>
      <c r="R1930" s="125"/>
      <c r="S1930" s="125"/>
      <c r="T1930" s="125"/>
      <c r="U1930" s="125"/>
      <c r="V1930" s="125"/>
      <c r="W1930" s="125"/>
      <c r="X1930" s="125"/>
      <c r="Y1930" s="125"/>
      <c r="Z1930" s="125"/>
      <c r="AA1930" s="125"/>
      <c r="AB1930" s="126"/>
      <c r="AC1930" s="126"/>
      <c r="AD1930" s="126"/>
      <c r="AE1930" s="125"/>
      <c r="AF1930" s="125"/>
      <c r="AG1930" s="125"/>
      <c r="AH1930" s="125"/>
      <c r="AI1930" s="125"/>
      <c r="AJ1930" s="125"/>
      <c r="AK1930" s="125"/>
      <c r="AL1930" s="125"/>
      <c r="AM1930" s="125"/>
      <c r="AP1930" s="86"/>
      <c r="AQ1930" s="86"/>
      <c r="AR1930" s="86"/>
      <c r="AS1930" s="86"/>
      <c r="AT1930" s="86"/>
      <c r="AU1930" s="86"/>
      <c r="AV1930" s="86"/>
      <c r="AW1930" s="86"/>
      <c r="AX1930" s="86"/>
      <c r="AY1930" s="86"/>
      <c r="AZ1930" s="86"/>
      <c r="BA1930" s="86"/>
      <c r="BB1930" s="86"/>
      <c r="BC1930" s="86"/>
      <c r="BD1930" s="86"/>
      <c r="BE1930" s="86"/>
      <c r="BF1930" s="86"/>
      <c r="BG1930" s="86"/>
    </row>
    <row r="1931" spans="1:59" s="88" customFormat="1" x14ac:dyDescent="0.2">
      <c r="A1931" s="125"/>
      <c r="B1931" s="125"/>
      <c r="C1931" s="125"/>
      <c r="D1931" s="125"/>
      <c r="E1931" s="125"/>
      <c r="F1931" s="125"/>
      <c r="G1931" s="125"/>
      <c r="H1931" s="125"/>
      <c r="I1931" s="125"/>
      <c r="J1931" s="125"/>
      <c r="K1931" s="125"/>
      <c r="L1931" s="125"/>
      <c r="M1931" s="125"/>
      <c r="N1931" s="125"/>
      <c r="O1931" s="125"/>
      <c r="P1931" s="125"/>
      <c r="Q1931" s="125"/>
      <c r="R1931" s="125"/>
      <c r="S1931" s="125"/>
      <c r="T1931" s="125"/>
      <c r="U1931" s="125"/>
      <c r="V1931" s="125"/>
      <c r="W1931" s="125"/>
      <c r="X1931" s="125"/>
      <c r="Y1931" s="125"/>
      <c r="Z1931" s="125"/>
      <c r="AA1931" s="125"/>
      <c r="AB1931" s="126"/>
      <c r="AC1931" s="126"/>
      <c r="AD1931" s="126"/>
      <c r="AE1931" s="125"/>
      <c r="AF1931" s="125"/>
      <c r="AG1931" s="125"/>
      <c r="AH1931" s="125"/>
      <c r="AI1931" s="125"/>
      <c r="AJ1931" s="125"/>
      <c r="AK1931" s="125"/>
      <c r="AL1931" s="125"/>
      <c r="AM1931" s="125"/>
      <c r="AP1931" s="86"/>
      <c r="AQ1931" s="86"/>
      <c r="AR1931" s="86"/>
      <c r="AS1931" s="86"/>
      <c r="AT1931" s="86"/>
      <c r="AU1931" s="86"/>
      <c r="AV1931" s="86"/>
      <c r="AW1931" s="86"/>
      <c r="AX1931" s="86"/>
      <c r="AY1931" s="86"/>
      <c r="AZ1931" s="86"/>
      <c r="BA1931" s="86"/>
      <c r="BB1931" s="86"/>
      <c r="BC1931" s="86"/>
      <c r="BD1931" s="86"/>
      <c r="BE1931" s="86"/>
      <c r="BF1931" s="86"/>
      <c r="BG1931" s="86"/>
    </row>
    <row r="1932" spans="1:59" s="88" customFormat="1" x14ac:dyDescent="0.2">
      <c r="A1932" s="125"/>
      <c r="B1932" s="125"/>
      <c r="C1932" s="125"/>
      <c r="D1932" s="125"/>
      <c r="E1932" s="125"/>
      <c r="F1932" s="125"/>
      <c r="G1932" s="125"/>
      <c r="H1932" s="125"/>
      <c r="I1932" s="125"/>
      <c r="J1932" s="125"/>
      <c r="K1932" s="125"/>
      <c r="L1932" s="125"/>
      <c r="M1932" s="125"/>
      <c r="N1932" s="125"/>
      <c r="O1932" s="125"/>
      <c r="P1932" s="125"/>
      <c r="Q1932" s="125"/>
      <c r="R1932" s="125"/>
      <c r="S1932" s="125"/>
      <c r="T1932" s="125"/>
      <c r="U1932" s="125"/>
      <c r="V1932" s="125"/>
      <c r="W1932" s="125"/>
      <c r="X1932" s="125"/>
      <c r="Y1932" s="125"/>
      <c r="Z1932" s="125"/>
      <c r="AA1932" s="125"/>
      <c r="AB1932" s="126"/>
      <c r="AC1932" s="126"/>
      <c r="AD1932" s="126"/>
      <c r="AE1932" s="125"/>
      <c r="AF1932" s="125"/>
      <c r="AG1932" s="125"/>
      <c r="AH1932" s="125"/>
      <c r="AI1932" s="125"/>
      <c r="AJ1932" s="125"/>
      <c r="AK1932" s="125"/>
      <c r="AL1932" s="125"/>
      <c r="AM1932" s="125"/>
      <c r="AP1932" s="86"/>
      <c r="AQ1932" s="86"/>
      <c r="AR1932" s="86"/>
      <c r="AS1932" s="86"/>
      <c r="AT1932" s="86"/>
      <c r="AU1932" s="86"/>
      <c r="AV1932" s="86"/>
      <c r="AW1932" s="86"/>
      <c r="AX1932" s="86"/>
      <c r="AY1932" s="86"/>
      <c r="AZ1932" s="86"/>
      <c r="BA1932" s="86"/>
      <c r="BB1932" s="86"/>
      <c r="BC1932" s="86"/>
      <c r="BD1932" s="86"/>
      <c r="BE1932" s="86"/>
      <c r="BF1932" s="86"/>
      <c r="BG1932" s="86"/>
    </row>
    <row r="1933" spans="1:59" s="88" customFormat="1" x14ac:dyDescent="0.2">
      <c r="A1933" s="125"/>
      <c r="B1933" s="125"/>
      <c r="C1933" s="125"/>
      <c r="D1933" s="125"/>
      <c r="E1933" s="125"/>
      <c r="F1933" s="125"/>
      <c r="G1933" s="125"/>
      <c r="H1933" s="125"/>
      <c r="I1933" s="125"/>
      <c r="J1933" s="125"/>
      <c r="K1933" s="125"/>
      <c r="L1933" s="125"/>
      <c r="M1933" s="125"/>
      <c r="N1933" s="125"/>
      <c r="O1933" s="125"/>
      <c r="P1933" s="125"/>
      <c r="Q1933" s="125"/>
      <c r="R1933" s="125"/>
      <c r="S1933" s="125"/>
      <c r="T1933" s="125"/>
      <c r="U1933" s="125"/>
      <c r="V1933" s="125"/>
      <c r="W1933" s="125"/>
      <c r="X1933" s="125"/>
      <c r="Y1933" s="125"/>
      <c r="Z1933" s="125"/>
      <c r="AA1933" s="125"/>
      <c r="AB1933" s="126"/>
      <c r="AC1933" s="126"/>
      <c r="AD1933" s="126"/>
      <c r="AE1933" s="125"/>
      <c r="AF1933" s="125"/>
      <c r="AG1933" s="125"/>
      <c r="AH1933" s="125"/>
      <c r="AI1933" s="125"/>
      <c r="AJ1933" s="125"/>
      <c r="AK1933" s="125"/>
      <c r="AL1933" s="125"/>
      <c r="AM1933" s="125"/>
      <c r="AP1933" s="86"/>
      <c r="AQ1933" s="86"/>
      <c r="AR1933" s="86"/>
      <c r="AS1933" s="86"/>
      <c r="AT1933" s="86"/>
      <c r="AU1933" s="86"/>
      <c r="AV1933" s="86"/>
      <c r="AW1933" s="86"/>
      <c r="AX1933" s="86"/>
      <c r="AY1933" s="86"/>
      <c r="AZ1933" s="86"/>
      <c r="BA1933" s="86"/>
      <c r="BB1933" s="86"/>
      <c r="BC1933" s="86"/>
      <c r="BD1933" s="86"/>
      <c r="BE1933" s="86"/>
      <c r="BF1933" s="86"/>
      <c r="BG1933" s="86"/>
    </row>
    <row r="1934" spans="1:59" s="88" customFormat="1" x14ac:dyDescent="0.2">
      <c r="A1934" s="125"/>
      <c r="B1934" s="125"/>
      <c r="C1934" s="125"/>
      <c r="D1934" s="125"/>
      <c r="E1934" s="125"/>
      <c r="F1934" s="125"/>
      <c r="G1934" s="125"/>
      <c r="H1934" s="125"/>
      <c r="I1934" s="125"/>
      <c r="J1934" s="125"/>
      <c r="K1934" s="125"/>
      <c r="L1934" s="125"/>
      <c r="M1934" s="125"/>
      <c r="N1934" s="125"/>
      <c r="O1934" s="125"/>
      <c r="P1934" s="125"/>
      <c r="Q1934" s="125"/>
      <c r="R1934" s="125"/>
      <c r="S1934" s="125"/>
      <c r="T1934" s="125"/>
      <c r="U1934" s="125"/>
      <c r="V1934" s="125"/>
      <c r="W1934" s="125"/>
      <c r="X1934" s="125"/>
      <c r="Y1934" s="125"/>
      <c r="Z1934" s="125"/>
      <c r="AA1934" s="125"/>
      <c r="AB1934" s="126"/>
      <c r="AC1934" s="126"/>
      <c r="AD1934" s="126"/>
      <c r="AE1934" s="125"/>
      <c r="AF1934" s="125"/>
      <c r="AG1934" s="125"/>
      <c r="AH1934" s="125"/>
      <c r="AI1934" s="125"/>
      <c r="AJ1934" s="125"/>
      <c r="AK1934" s="125"/>
      <c r="AL1934" s="125"/>
      <c r="AM1934" s="125"/>
      <c r="AP1934" s="86"/>
      <c r="AQ1934" s="86"/>
      <c r="AR1934" s="86"/>
      <c r="AS1934" s="86"/>
      <c r="AT1934" s="86"/>
      <c r="AU1934" s="86"/>
      <c r="AV1934" s="86"/>
      <c r="AW1934" s="86"/>
      <c r="AX1934" s="86"/>
      <c r="AY1934" s="86"/>
      <c r="AZ1934" s="86"/>
      <c r="BA1934" s="86"/>
      <c r="BB1934" s="86"/>
      <c r="BC1934" s="86"/>
      <c r="BD1934" s="86"/>
      <c r="BE1934" s="86"/>
      <c r="BF1934" s="86"/>
      <c r="BG1934" s="86"/>
    </row>
    <row r="1935" spans="1:59" s="88" customFormat="1" x14ac:dyDescent="0.2">
      <c r="A1935" s="125"/>
      <c r="B1935" s="125"/>
      <c r="C1935" s="125"/>
      <c r="D1935" s="125"/>
      <c r="E1935" s="125"/>
      <c r="F1935" s="125"/>
      <c r="G1935" s="125"/>
      <c r="H1935" s="125"/>
      <c r="I1935" s="125"/>
      <c r="J1935" s="125"/>
      <c r="K1935" s="125"/>
      <c r="L1935" s="125"/>
      <c r="M1935" s="125"/>
      <c r="N1935" s="125"/>
      <c r="O1935" s="125"/>
      <c r="P1935" s="125"/>
      <c r="Q1935" s="125"/>
      <c r="R1935" s="125"/>
      <c r="S1935" s="125"/>
      <c r="T1935" s="125"/>
      <c r="U1935" s="125"/>
      <c r="V1935" s="125"/>
      <c r="W1935" s="125"/>
      <c r="X1935" s="125"/>
      <c r="Y1935" s="125"/>
      <c r="Z1935" s="125"/>
      <c r="AA1935" s="125"/>
      <c r="AB1935" s="126"/>
      <c r="AC1935" s="126"/>
      <c r="AD1935" s="126"/>
      <c r="AE1935" s="125"/>
      <c r="AF1935" s="125"/>
      <c r="AG1935" s="125"/>
      <c r="AH1935" s="125"/>
      <c r="AI1935" s="125"/>
      <c r="AJ1935" s="125"/>
      <c r="AK1935" s="125"/>
      <c r="AL1935" s="125"/>
      <c r="AM1935" s="125"/>
      <c r="AP1935" s="86"/>
      <c r="AQ1935" s="86"/>
      <c r="AR1935" s="86"/>
      <c r="AS1935" s="86"/>
      <c r="AT1935" s="86"/>
      <c r="AU1935" s="86"/>
      <c r="AV1935" s="86"/>
      <c r="AW1935" s="86"/>
      <c r="AX1935" s="86"/>
      <c r="AY1935" s="86"/>
      <c r="AZ1935" s="86"/>
      <c r="BA1935" s="86"/>
      <c r="BB1935" s="86"/>
      <c r="BC1935" s="86"/>
      <c r="BD1935" s="86"/>
      <c r="BE1935" s="86"/>
      <c r="BF1935" s="86"/>
      <c r="BG1935" s="86"/>
    </row>
    <row r="1936" spans="1:59" s="88" customFormat="1" x14ac:dyDescent="0.2">
      <c r="A1936" s="125"/>
      <c r="B1936" s="125"/>
      <c r="C1936" s="125"/>
      <c r="D1936" s="125"/>
      <c r="E1936" s="125"/>
      <c r="F1936" s="125"/>
      <c r="G1936" s="125"/>
      <c r="H1936" s="125"/>
      <c r="I1936" s="125"/>
      <c r="J1936" s="125"/>
      <c r="K1936" s="125"/>
      <c r="L1936" s="125"/>
      <c r="M1936" s="125"/>
      <c r="N1936" s="125"/>
      <c r="O1936" s="125"/>
      <c r="P1936" s="125"/>
      <c r="Q1936" s="125"/>
      <c r="R1936" s="125"/>
      <c r="S1936" s="125"/>
      <c r="T1936" s="125"/>
      <c r="U1936" s="125"/>
      <c r="V1936" s="125"/>
      <c r="W1936" s="125"/>
      <c r="X1936" s="125"/>
      <c r="Y1936" s="125"/>
      <c r="Z1936" s="125"/>
      <c r="AA1936" s="125"/>
      <c r="AB1936" s="126"/>
      <c r="AC1936" s="126"/>
      <c r="AD1936" s="126"/>
      <c r="AE1936" s="125"/>
      <c r="AF1936" s="125"/>
      <c r="AG1936" s="125"/>
      <c r="AH1936" s="125"/>
      <c r="AI1936" s="125"/>
      <c r="AJ1936" s="125"/>
      <c r="AK1936" s="125"/>
      <c r="AL1936" s="125"/>
      <c r="AM1936" s="125"/>
      <c r="AP1936" s="86"/>
      <c r="AQ1936" s="86"/>
      <c r="AR1936" s="86"/>
      <c r="AS1936" s="86"/>
      <c r="AT1936" s="86"/>
      <c r="AU1936" s="86"/>
      <c r="AV1936" s="86"/>
      <c r="AW1936" s="86"/>
      <c r="AX1936" s="86"/>
      <c r="AY1936" s="86"/>
      <c r="AZ1936" s="86"/>
      <c r="BA1936" s="86"/>
      <c r="BB1936" s="86"/>
      <c r="BC1936" s="86"/>
      <c r="BD1936" s="86"/>
      <c r="BE1936" s="86"/>
      <c r="BF1936" s="86"/>
      <c r="BG1936" s="86"/>
    </row>
    <row r="1937" spans="1:59" s="88" customFormat="1" x14ac:dyDescent="0.2">
      <c r="A1937" s="125"/>
      <c r="B1937" s="125"/>
      <c r="C1937" s="125"/>
      <c r="D1937" s="125"/>
      <c r="E1937" s="125"/>
      <c r="F1937" s="125"/>
      <c r="G1937" s="125"/>
      <c r="H1937" s="125"/>
      <c r="I1937" s="125"/>
      <c r="J1937" s="125"/>
      <c r="K1937" s="125"/>
      <c r="L1937" s="125"/>
      <c r="M1937" s="125"/>
      <c r="N1937" s="125"/>
      <c r="O1937" s="125"/>
      <c r="P1937" s="125"/>
      <c r="Q1937" s="125"/>
      <c r="R1937" s="125"/>
      <c r="S1937" s="125"/>
      <c r="T1937" s="125"/>
      <c r="U1937" s="125"/>
      <c r="V1937" s="125"/>
      <c r="W1937" s="125"/>
      <c r="X1937" s="125"/>
      <c r="Y1937" s="125"/>
      <c r="Z1937" s="125"/>
      <c r="AA1937" s="125"/>
      <c r="AB1937" s="126"/>
      <c r="AC1937" s="126"/>
      <c r="AD1937" s="126"/>
      <c r="AE1937" s="125"/>
      <c r="AF1937" s="125"/>
      <c r="AG1937" s="125"/>
      <c r="AH1937" s="125"/>
      <c r="AI1937" s="125"/>
      <c r="AJ1937" s="125"/>
      <c r="AK1937" s="125"/>
      <c r="AL1937" s="125"/>
      <c r="AM1937" s="125"/>
      <c r="AP1937" s="86"/>
      <c r="AQ1937" s="86"/>
      <c r="AR1937" s="86"/>
      <c r="AS1937" s="86"/>
      <c r="AT1937" s="86"/>
      <c r="AU1937" s="86"/>
      <c r="AV1937" s="86"/>
      <c r="AW1937" s="86"/>
      <c r="AX1937" s="86"/>
      <c r="AY1937" s="86"/>
      <c r="AZ1937" s="86"/>
      <c r="BA1937" s="86"/>
      <c r="BB1937" s="86"/>
      <c r="BC1937" s="86"/>
      <c r="BD1937" s="86"/>
      <c r="BE1937" s="86"/>
      <c r="BF1937" s="86"/>
      <c r="BG1937" s="86"/>
    </row>
    <row r="1938" spans="1:59" s="88" customFormat="1" x14ac:dyDescent="0.2">
      <c r="A1938" s="125"/>
      <c r="B1938" s="125"/>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5"/>
      <c r="AA1938" s="125"/>
      <c r="AB1938" s="126"/>
      <c r="AC1938" s="126"/>
      <c r="AD1938" s="126"/>
      <c r="AE1938" s="125"/>
      <c r="AF1938" s="125"/>
      <c r="AG1938" s="125"/>
      <c r="AH1938" s="125"/>
      <c r="AI1938" s="125"/>
      <c r="AJ1938" s="125"/>
      <c r="AK1938" s="125"/>
      <c r="AL1938" s="125"/>
      <c r="AM1938" s="125"/>
      <c r="AP1938" s="86"/>
      <c r="AQ1938" s="86"/>
      <c r="AR1938" s="86"/>
      <c r="AS1938" s="86"/>
      <c r="AT1938" s="86"/>
      <c r="AU1938" s="86"/>
      <c r="AV1938" s="86"/>
      <c r="AW1938" s="86"/>
      <c r="AX1938" s="86"/>
      <c r="AY1938" s="86"/>
      <c r="AZ1938" s="86"/>
      <c r="BA1938" s="86"/>
      <c r="BB1938" s="86"/>
      <c r="BC1938" s="86"/>
      <c r="BD1938" s="86"/>
      <c r="BE1938" s="86"/>
      <c r="BF1938" s="86"/>
      <c r="BG1938" s="86"/>
    </row>
    <row r="1939" spans="1:59" s="88" customFormat="1" x14ac:dyDescent="0.2">
      <c r="A1939" s="125"/>
      <c r="B1939" s="125"/>
      <c r="C1939" s="125"/>
      <c r="D1939" s="125"/>
      <c r="E1939" s="125"/>
      <c r="F1939" s="125"/>
      <c r="G1939" s="125"/>
      <c r="H1939" s="125"/>
      <c r="I1939" s="125"/>
      <c r="J1939" s="125"/>
      <c r="K1939" s="125"/>
      <c r="L1939" s="125"/>
      <c r="M1939" s="125"/>
      <c r="N1939" s="125"/>
      <c r="O1939" s="125"/>
      <c r="P1939" s="125"/>
      <c r="Q1939" s="125"/>
      <c r="R1939" s="125"/>
      <c r="S1939" s="125"/>
      <c r="T1939" s="125"/>
      <c r="U1939" s="125"/>
      <c r="V1939" s="125"/>
      <c r="W1939" s="125"/>
      <c r="X1939" s="125"/>
      <c r="Y1939" s="125"/>
      <c r="Z1939" s="125"/>
      <c r="AA1939" s="125"/>
      <c r="AB1939" s="126"/>
      <c r="AC1939" s="126"/>
      <c r="AD1939" s="126"/>
      <c r="AE1939" s="125"/>
      <c r="AF1939" s="125"/>
      <c r="AG1939" s="125"/>
      <c r="AH1939" s="125"/>
      <c r="AI1939" s="125"/>
      <c r="AJ1939" s="125"/>
      <c r="AK1939" s="125"/>
      <c r="AL1939" s="125"/>
      <c r="AM1939" s="125"/>
      <c r="AP1939" s="86"/>
      <c r="AQ1939" s="86"/>
      <c r="AR1939" s="86"/>
      <c r="AS1939" s="86"/>
      <c r="AT1939" s="86"/>
      <c r="AU1939" s="86"/>
      <c r="AV1939" s="86"/>
      <c r="AW1939" s="86"/>
      <c r="AX1939" s="86"/>
      <c r="AY1939" s="86"/>
      <c r="AZ1939" s="86"/>
      <c r="BA1939" s="86"/>
      <c r="BB1939" s="86"/>
      <c r="BC1939" s="86"/>
      <c r="BD1939" s="86"/>
      <c r="BE1939" s="86"/>
      <c r="BF1939" s="86"/>
      <c r="BG1939" s="86"/>
    </row>
    <row r="1940" spans="1:59" s="88" customFormat="1" x14ac:dyDescent="0.2">
      <c r="A1940" s="125"/>
      <c r="B1940" s="125"/>
      <c r="C1940" s="125"/>
      <c r="D1940" s="125"/>
      <c r="E1940" s="125"/>
      <c r="F1940" s="125"/>
      <c r="G1940" s="125"/>
      <c r="H1940" s="125"/>
      <c r="I1940" s="125"/>
      <c r="J1940" s="125"/>
      <c r="K1940" s="125"/>
      <c r="L1940" s="125"/>
      <c r="M1940" s="125"/>
      <c r="N1940" s="125"/>
      <c r="O1940" s="125"/>
      <c r="P1940" s="125"/>
      <c r="Q1940" s="125"/>
      <c r="R1940" s="125"/>
      <c r="S1940" s="125"/>
      <c r="T1940" s="125"/>
      <c r="U1940" s="125"/>
      <c r="V1940" s="125"/>
      <c r="W1940" s="125"/>
      <c r="X1940" s="125"/>
      <c r="Y1940" s="125"/>
      <c r="Z1940" s="125"/>
      <c r="AA1940" s="125"/>
      <c r="AB1940" s="126"/>
      <c r="AC1940" s="126"/>
      <c r="AD1940" s="126"/>
      <c r="AE1940" s="125"/>
      <c r="AF1940" s="125"/>
      <c r="AG1940" s="125"/>
      <c r="AH1940" s="125"/>
      <c r="AI1940" s="125"/>
      <c r="AJ1940" s="125"/>
      <c r="AK1940" s="125"/>
      <c r="AL1940" s="125"/>
      <c r="AM1940" s="125"/>
      <c r="AP1940" s="86"/>
      <c r="AQ1940" s="86"/>
      <c r="AR1940" s="86"/>
      <c r="AS1940" s="86"/>
      <c r="AT1940" s="86"/>
      <c r="AU1940" s="86"/>
      <c r="AV1940" s="86"/>
      <c r="AW1940" s="86"/>
      <c r="AX1940" s="86"/>
      <c r="AY1940" s="86"/>
      <c r="AZ1940" s="86"/>
      <c r="BA1940" s="86"/>
      <c r="BB1940" s="86"/>
      <c r="BC1940" s="86"/>
      <c r="BD1940" s="86"/>
      <c r="BE1940" s="86"/>
      <c r="BF1940" s="86"/>
      <c r="BG1940" s="86"/>
    </row>
    <row r="1941" spans="1:59" s="88" customFormat="1" x14ac:dyDescent="0.2">
      <c r="A1941" s="125"/>
      <c r="B1941" s="125"/>
      <c r="C1941" s="125"/>
      <c r="D1941" s="125"/>
      <c r="E1941" s="125"/>
      <c r="F1941" s="125"/>
      <c r="G1941" s="125"/>
      <c r="H1941" s="125"/>
      <c r="I1941" s="125"/>
      <c r="J1941" s="125"/>
      <c r="K1941" s="125"/>
      <c r="L1941" s="125"/>
      <c r="M1941" s="125"/>
      <c r="N1941" s="125"/>
      <c r="O1941" s="125"/>
      <c r="P1941" s="125"/>
      <c r="Q1941" s="125"/>
      <c r="R1941" s="125"/>
      <c r="S1941" s="125"/>
      <c r="T1941" s="125"/>
      <c r="U1941" s="125"/>
      <c r="V1941" s="125"/>
      <c r="W1941" s="125"/>
      <c r="X1941" s="125"/>
      <c r="Y1941" s="125"/>
      <c r="Z1941" s="125"/>
      <c r="AA1941" s="125"/>
      <c r="AB1941" s="126"/>
      <c r="AC1941" s="126"/>
      <c r="AD1941" s="126"/>
      <c r="AE1941" s="125"/>
      <c r="AF1941" s="125"/>
      <c r="AG1941" s="125"/>
      <c r="AH1941" s="125"/>
      <c r="AI1941" s="125"/>
      <c r="AJ1941" s="125"/>
      <c r="AK1941" s="125"/>
      <c r="AL1941" s="125"/>
      <c r="AM1941" s="125"/>
      <c r="AP1941" s="86"/>
      <c r="AQ1941" s="86"/>
      <c r="AR1941" s="86"/>
      <c r="AS1941" s="86"/>
      <c r="AT1941" s="86"/>
      <c r="AU1941" s="86"/>
      <c r="AV1941" s="86"/>
      <c r="AW1941" s="86"/>
      <c r="AX1941" s="86"/>
      <c r="AY1941" s="86"/>
      <c r="AZ1941" s="86"/>
      <c r="BA1941" s="86"/>
      <c r="BB1941" s="86"/>
      <c r="BC1941" s="86"/>
      <c r="BD1941" s="86"/>
      <c r="BE1941" s="86"/>
      <c r="BF1941" s="86"/>
      <c r="BG1941" s="86"/>
    </row>
    <row r="1942" spans="1:59" s="88" customFormat="1" x14ac:dyDescent="0.2">
      <c r="A1942" s="125"/>
      <c r="B1942" s="125"/>
      <c r="C1942" s="125"/>
      <c r="D1942" s="125"/>
      <c r="E1942" s="125"/>
      <c r="F1942" s="125"/>
      <c r="G1942" s="125"/>
      <c r="H1942" s="125"/>
      <c r="I1942" s="125"/>
      <c r="J1942" s="125"/>
      <c r="K1942" s="125"/>
      <c r="L1942" s="125"/>
      <c r="M1942" s="125"/>
      <c r="N1942" s="125"/>
      <c r="O1942" s="125"/>
      <c r="P1942" s="125"/>
      <c r="Q1942" s="125"/>
      <c r="R1942" s="125"/>
      <c r="S1942" s="125"/>
      <c r="T1942" s="125"/>
      <c r="U1942" s="125"/>
      <c r="V1942" s="125"/>
      <c r="W1942" s="125"/>
      <c r="X1942" s="125"/>
      <c r="Y1942" s="125"/>
      <c r="Z1942" s="125"/>
      <c r="AA1942" s="125"/>
      <c r="AB1942" s="126"/>
      <c r="AC1942" s="126"/>
      <c r="AD1942" s="126"/>
      <c r="AE1942" s="125"/>
      <c r="AF1942" s="125"/>
      <c r="AG1942" s="125"/>
      <c r="AH1942" s="125"/>
      <c r="AI1942" s="125"/>
      <c r="AJ1942" s="125"/>
      <c r="AK1942" s="125"/>
      <c r="AL1942" s="125"/>
      <c r="AM1942" s="125"/>
      <c r="AP1942" s="86"/>
      <c r="AQ1942" s="86"/>
      <c r="AR1942" s="86"/>
      <c r="AS1942" s="86"/>
      <c r="AT1942" s="86"/>
      <c r="AU1942" s="86"/>
      <c r="AV1942" s="86"/>
      <c r="AW1942" s="86"/>
      <c r="AX1942" s="86"/>
      <c r="AY1942" s="86"/>
      <c r="AZ1942" s="86"/>
      <c r="BA1942" s="86"/>
      <c r="BB1942" s="86"/>
      <c r="BC1942" s="86"/>
      <c r="BD1942" s="86"/>
      <c r="BE1942" s="86"/>
      <c r="BF1942" s="86"/>
      <c r="BG1942" s="86"/>
    </row>
    <row r="1943" spans="1:59" s="88" customFormat="1" x14ac:dyDescent="0.2">
      <c r="A1943" s="125"/>
      <c r="B1943" s="125"/>
      <c r="C1943" s="125"/>
      <c r="D1943" s="125"/>
      <c r="E1943" s="125"/>
      <c r="F1943" s="125"/>
      <c r="G1943" s="125"/>
      <c r="H1943" s="125"/>
      <c r="I1943" s="125"/>
      <c r="J1943" s="125"/>
      <c r="K1943" s="125"/>
      <c r="L1943" s="125"/>
      <c r="M1943" s="125"/>
      <c r="N1943" s="125"/>
      <c r="O1943" s="125"/>
      <c r="P1943" s="125"/>
      <c r="Q1943" s="125"/>
      <c r="R1943" s="125"/>
      <c r="S1943" s="125"/>
      <c r="T1943" s="125"/>
      <c r="U1943" s="125"/>
      <c r="V1943" s="125"/>
      <c r="W1943" s="125"/>
      <c r="X1943" s="125"/>
      <c r="Y1943" s="125"/>
      <c r="Z1943" s="125"/>
      <c r="AA1943" s="125"/>
      <c r="AB1943" s="126"/>
      <c r="AC1943" s="126"/>
      <c r="AD1943" s="126"/>
      <c r="AE1943" s="125"/>
      <c r="AF1943" s="125"/>
      <c r="AG1943" s="125"/>
      <c r="AH1943" s="125"/>
      <c r="AI1943" s="125"/>
      <c r="AJ1943" s="125"/>
      <c r="AK1943" s="125"/>
      <c r="AL1943" s="125"/>
      <c r="AM1943" s="125"/>
      <c r="AP1943" s="86"/>
      <c r="AQ1943" s="86"/>
      <c r="AR1943" s="86"/>
      <c r="AS1943" s="86"/>
      <c r="AT1943" s="86"/>
      <c r="AU1943" s="86"/>
      <c r="AV1943" s="86"/>
      <c r="AW1943" s="86"/>
      <c r="AX1943" s="86"/>
      <c r="AY1943" s="86"/>
      <c r="AZ1943" s="86"/>
      <c r="BA1943" s="86"/>
      <c r="BB1943" s="86"/>
      <c r="BC1943" s="86"/>
      <c r="BD1943" s="86"/>
      <c r="BE1943" s="86"/>
      <c r="BF1943" s="86"/>
      <c r="BG1943" s="86"/>
    </row>
    <row r="1944" spans="1:59" s="88" customFormat="1" x14ac:dyDescent="0.2">
      <c r="A1944" s="125"/>
      <c r="B1944" s="125"/>
      <c r="C1944" s="125"/>
      <c r="D1944" s="125"/>
      <c r="E1944" s="125"/>
      <c r="F1944" s="125"/>
      <c r="G1944" s="125"/>
      <c r="H1944" s="125"/>
      <c r="I1944" s="125"/>
      <c r="J1944" s="125"/>
      <c r="K1944" s="125"/>
      <c r="L1944" s="125"/>
      <c r="M1944" s="125"/>
      <c r="N1944" s="125"/>
      <c r="O1944" s="125"/>
      <c r="P1944" s="125"/>
      <c r="Q1944" s="125"/>
      <c r="R1944" s="125"/>
      <c r="S1944" s="125"/>
      <c r="T1944" s="125"/>
      <c r="U1944" s="125"/>
      <c r="V1944" s="125"/>
      <c r="W1944" s="125"/>
      <c r="X1944" s="125"/>
      <c r="Y1944" s="125"/>
      <c r="Z1944" s="125"/>
      <c r="AA1944" s="125"/>
      <c r="AB1944" s="126"/>
      <c r="AC1944" s="126"/>
      <c r="AD1944" s="126"/>
      <c r="AE1944" s="125"/>
      <c r="AF1944" s="125"/>
      <c r="AG1944" s="125"/>
      <c r="AH1944" s="125"/>
      <c r="AI1944" s="125"/>
      <c r="AJ1944" s="125"/>
      <c r="AK1944" s="125"/>
      <c r="AL1944" s="125"/>
      <c r="AM1944" s="125"/>
      <c r="AP1944" s="86"/>
      <c r="AQ1944" s="86"/>
      <c r="AR1944" s="86"/>
      <c r="AS1944" s="86"/>
      <c r="AT1944" s="86"/>
      <c r="AU1944" s="86"/>
      <c r="AV1944" s="86"/>
      <c r="AW1944" s="86"/>
      <c r="AX1944" s="86"/>
      <c r="AY1944" s="86"/>
      <c r="AZ1944" s="86"/>
      <c r="BA1944" s="86"/>
      <c r="BB1944" s="86"/>
      <c r="BC1944" s="86"/>
      <c r="BD1944" s="86"/>
      <c r="BE1944" s="86"/>
      <c r="BF1944" s="86"/>
      <c r="BG1944" s="86"/>
    </row>
    <row r="1945" spans="1:59" s="88" customFormat="1" x14ac:dyDescent="0.2">
      <c r="A1945" s="125"/>
      <c r="B1945" s="125"/>
      <c r="C1945" s="125"/>
      <c r="D1945" s="125"/>
      <c r="E1945" s="125"/>
      <c r="F1945" s="125"/>
      <c r="G1945" s="125"/>
      <c r="H1945" s="1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6"/>
      <c r="AC1945" s="126"/>
      <c r="AD1945" s="126"/>
      <c r="AE1945" s="125"/>
      <c r="AF1945" s="125"/>
      <c r="AG1945" s="125"/>
      <c r="AH1945" s="125"/>
      <c r="AI1945" s="125"/>
      <c r="AJ1945" s="125"/>
      <c r="AK1945" s="125"/>
      <c r="AL1945" s="125"/>
      <c r="AM1945" s="125"/>
      <c r="AP1945" s="86"/>
      <c r="AQ1945" s="86"/>
      <c r="AR1945" s="86"/>
      <c r="AS1945" s="86"/>
      <c r="AT1945" s="86"/>
      <c r="AU1945" s="86"/>
      <c r="AV1945" s="86"/>
      <c r="AW1945" s="86"/>
      <c r="AX1945" s="86"/>
      <c r="AY1945" s="86"/>
      <c r="AZ1945" s="86"/>
      <c r="BA1945" s="86"/>
      <c r="BB1945" s="86"/>
      <c r="BC1945" s="86"/>
      <c r="BD1945" s="86"/>
      <c r="BE1945" s="86"/>
      <c r="BF1945" s="86"/>
      <c r="BG1945" s="86"/>
    </row>
    <row r="1946" spans="1:59" s="88" customFormat="1" x14ac:dyDescent="0.2">
      <c r="A1946" s="125"/>
      <c r="B1946" s="125"/>
      <c r="C1946" s="125"/>
      <c r="D1946" s="125"/>
      <c r="E1946" s="125"/>
      <c r="F1946" s="125"/>
      <c r="G1946" s="125"/>
      <c r="H1946" s="125"/>
      <c r="I1946" s="125"/>
      <c r="J1946" s="125"/>
      <c r="K1946" s="125"/>
      <c r="L1946" s="125"/>
      <c r="M1946" s="125"/>
      <c r="N1946" s="125"/>
      <c r="O1946" s="125"/>
      <c r="P1946" s="125"/>
      <c r="Q1946" s="125"/>
      <c r="R1946" s="125"/>
      <c r="S1946" s="125"/>
      <c r="T1946" s="125"/>
      <c r="U1946" s="125"/>
      <c r="V1946" s="125"/>
      <c r="W1946" s="125"/>
      <c r="X1946" s="125"/>
      <c r="Y1946" s="125"/>
      <c r="Z1946" s="125"/>
      <c r="AA1946" s="125"/>
      <c r="AB1946" s="126"/>
      <c r="AC1946" s="126"/>
      <c r="AD1946" s="126"/>
      <c r="AE1946" s="125"/>
      <c r="AF1946" s="125"/>
      <c r="AG1946" s="125"/>
      <c r="AH1946" s="125"/>
      <c r="AI1946" s="125"/>
      <c r="AJ1946" s="125"/>
      <c r="AK1946" s="125"/>
      <c r="AL1946" s="125"/>
      <c r="AM1946" s="125"/>
      <c r="AP1946" s="86"/>
      <c r="AQ1946" s="86"/>
      <c r="AR1946" s="86"/>
      <c r="AS1946" s="86"/>
      <c r="AT1946" s="86"/>
      <c r="AU1946" s="86"/>
      <c r="AV1946" s="86"/>
      <c r="AW1946" s="86"/>
      <c r="AX1946" s="86"/>
      <c r="AY1946" s="86"/>
      <c r="AZ1946" s="86"/>
      <c r="BA1946" s="86"/>
      <c r="BB1946" s="86"/>
      <c r="BC1946" s="86"/>
      <c r="BD1946" s="86"/>
      <c r="BE1946" s="86"/>
      <c r="BF1946" s="86"/>
      <c r="BG1946" s="86"/>
    </row>
    <row r="1947" spans="1:59" s="88" customFormat="1" x14ac:dyDescent="0.2">
      <c r="A1947" s="125"/>
      <c r="B1947" s="125"/>
      <c r="C1947" s="125"/>
      <c r="D1947" s="125"/>
      <c r="E1947" s="125"/>
      <c r="F1947" s="125"/>
      <c r="G1947" s="125"/>
      <c r="H1947" s="125"/>
      <c r="I1947" s="125"/>
      <c r="J1947" s="125"/>
      <c r="K1947" s="125"/>
      <c r="L1947" s="125"/>
      <c r="M1947" s="125"/>
      <c r="N1947" s="125"/>
      <c r="O1947" s="125"/>
      <c r="P1947" s="125"/>
      <c r="Q1947" s="125"/>
      <c r="R1947" s="125"/>
      <c r="S1947" s="125"/>
      <c r="T1947" s="125"/>
      <c r="U1947" s="125"/>
      <c r="V1947" s="125"/>
      <c r="W1947" s="125"/>
      <c r="X1947" s="125"/>
      <c r="Y1947" s="125"/>
      <c r="Z1947" s="125"/>
      <c r="AA1947" s="125"/>
      <c r="AB1947" s="126"/>
      <c r="AC1947" s="126"/>
      <c r="AD1947" s="126"/>
      <c r="AE1947" s="125"/>
      <c r="AF1947" s="125"/>
      <c r="AG1947" s="125"/>
      <c r="AH1947" s="125"/>
      <c r="AI1947" s="125"/>
      <c r="AJ1947" s="125"/>
      <c r="AK1947" s="125"/>
      <c r="AL1947" s="125"/>
      <c r="AM1947" s="125"/>
      <c r="AP1947" s="86"/>
      <c r="AQ1947" s="86"/>
      <c r="AR1947" s="86"/>
      <c r="AS1947" s="86"/>
      <c r="AT1947" s="86"/>
      <c r="AU1947" s="86"/>
      <c r="AV1947" s="86"/>
      <c r="AW1947" s="86"/>
      <c r="AX1947" s="86"/>
      <c r="AY1947" s="86"/>
      <c r="AZ1947" s="86"/>
      <c r="BA1947" s="86"/>
      <c r="BB1947" s="86"/>
      <c r="BC1947" s="86"/>
      <c r="BD1947" s="86"/>
      <c r="BE1947" s="86"/>
      <c r="BF1947" s="86"/>
      <c r="BG1947" s="86"/>
    </row>
    <row r="1948" spans="1:59" s="88" customFormat="1" x14ac:dyDescent="0.2">
      <c r="A1948" s="125"/>
      <c r="B1948" s="125"/>
      <c r="C1948" s="125"/>
      <c r="D1948" s="125"/>
      <c r="E1948" s="125"/>
      <c r="F1948" s="125"/>
      <c r="G1948" s="125"/>
      <c r="H1948" s="125"/>
      <c r="I1948" s="125"/>
      <c r="J1948" s="125"/>
      <c r="K1948" s="125"/>
      <c r="L1948" s="125"/>
      <c r="M1948" s="125"/>
      <c r="N1948" s="125"/>
      <c r="O1948" s="125"/>
      <c r="P1948" s="125"/>
      <c r="Q1948" s="125"/>
      <c r="R1948" s="125"/>
      <c r="S1948" s="125"/>
      <c r="T1948" s="125"/>
      <c r="U1948" s="125"/>
      <c r="V1948" s="125"/>
      <c r="W1948" s="125"/>
      <c r="X1948" s="125"/>
      <c r="Y1948" s="125"/>
      <c r="Z1948" s="125"/>
      <c r="AA1948" s="125"/>
      <c r="AB1948" s="126"/>
      <c r="AC1948" s="126"/>
      <c r="AD1948" s="126"/>
      <c r="AE1948" s="125"/>
      <c r="AF1948" s="125"/>
      <c r="AG1948" s="125"/>
      <c r="AH1948" s="125"/>
      <c r="AI1948" s="125"/>
      <c r="AJ1948" s="125"/>
      <c r="AK1948" s="125"/>
      <c r="AL1948" s="125"/>
      <c r="AM1948" s="125"/>
      <c r="AP1948" s="86"/>
      <c r="AQ1948" s="86"/>
      <c r="AR1948" s="86"/>
      <c r="AS1948" s="86"/>
      <c r="AT1948" s="86"/>
      <c r="AU1948" s="86"/>
      <c r="AV1948" s="86"/>
      <c r="AW1948" s="86"/>
      <c r="AX1948" s="86"/>
      <c r="AY1948" s="86"/>
      <c r="AZ1948" s="86"/>
      <c r="BA1948" s="86"/>
      <c r="BB1948" s="86"/>
      <c r="BC1948" s="86"/>
      <c r="BD1948" s="86"/>
      <c r="BE1948" s="86"/>
      <c r="BF1948" s="86"/>
      <c r="BG1948" s="86"/>
    </row>
    <row r="1949" spans="1:59" s="88" customFormat="1" x14ac:dyDescent="0.2">
      <c r="A1949" s="125"/>
      <c r="B1949" s="125"/>
      <c r="C1949" s="125"/>
      <c r="D1949" s="125"/>
      <c r="E1949" s="125"/>
      <c r="F1949" s="125"/>
      <c r="G1949" s="125"/>
      <c r="H1949" s="125"/>
      <c r="I1949" s="125"/>
      <c r="J1949" s="125"/>
      <c r="K1949" s="125"/>
      <c r="L1949" s="125"/>
      <c r="M1949" s="125"/>
      <c r="N1949" s="125"/>
      <c r="O1949" s="125"/>
      <c r="P1949" s="125"/>
      <c r="Q1949" s="125"/>
      <c r="R1949" s="125"/>
      <c r="S1949" s="125"/>
      <c r="T1949" s="125"/>
      <c r="U1949" s="125"/>
      <c r="V1949" s="125"/>
      <c r="W1949" s="125"/>
      <c r="X1949" s="125"/>
      <c r="Y1949" s="125"/>
      <c r="Z1949" s="125"/>
      <c r="AA1949" s="125"/>
      <c r="AB1949" s="126"/>
      <c r="AC1949" s="126"/>
      <c r="AD1949" s="126"/>
      <c r="AE1949" s="125"/>
      <c r="AF1949" s="125"/>
      <c r="AG1949" s="125"/>
      <c r="AH1949" s="125"/>
      <c r="AI1949" s="125"/>
      <c r="AJ1949" s="125"/>
      <c r="AK1949" s="125"/>
      <c r="AL1949" s="125"/>
      <c r="AM1949" s="125"/>
      <c r="AP1949" s="86"/>
      <c r="AQ1949" s="86"/>
      <c r="AR1949" s="86"/>
      <c r="AS1949" s="86"/>
      <c r="AT1949" s="86"/>
      <c r="AU1949" s="86"/>
      <c r="AV1949" s="86"/>
      <c r="AW1949" s="86"/>
      <c r="AX1949" s="86"/>
      <c r="AY1949" s="86"/>
      <c r="AZ1949" s="86"/>
      <c r="BA1949" s="86"/>
      <c r="BB1949" s="86"/>
      <c r="BC1949" s="86"/>
      <c r="BD1949" s="86"/>
      <c r="BE1949" s="86"/>
      <c r="BF1949" s="86"/>
      <c r="BG1949" s="86"/>
    </row>
    <row r="1950" spans="1:59" s="88" customFormat="1" x14ac:dyDescent="0.2">
      <c r="A1950" s="125"/>
      <c r="B1950" s="125"/>
      <c r="C1950" s="125"/>
      <c r="D1950" s="125"/>
      <c r="E1950" s="125"/>
      <c r="F1950" s="125"/>
      <c r="G1950" s="125"/>
      <c r="H1950" s="125"/>
      <c r="I1950" s="125"/>
      <c r="J1950" s="125"/>
      <c r="K1950" s="125"/>
      <c r="L1950" s="125"/>
      <c r="M1950" s="125"/>
      <c r="N1950" s="125"/>
      <c r="O1950" s="125"/>
      <c r="P1950" s="125"/>
      <c r="Q1950" s="125"/>
      <c r="R1950" s="125"/>
      <c r="S1950" s="125"/>
      <c r="T1950" s="125"/>
      <c r="U1950" s="125"/>
      <c r="V1950" s="125"/>
      <c r="W1950" s="125"/>
      <c r="X1950" s="125"/>
      <c r="Y1950" s="125"/>
      <c r="Z1950" s="125"/>
      <c r="AA1950" s="125"/>
      <c r="AB1950" s="126"/>
      <c r="AC1950" s="126"/>
      <c r="AD1950" s="126"/>
      <c r="AE1950" s="125"/>
      <c r="AF1950" s="125"/>
      <c r="AG1950" s="125"/>
      <c r="AH1950" s="125"/>
      <c r="AI1950" s="125"/>
      <c r="AJ1950" s="125"/>
      <c r="AK1950" s="125"/>
      <c r="AL1950" s="125"/>
      <c r="AM1950" s="125"/>
      <c r="AP1950" s="86"/>
      <c r="AQ1950" s="86"/>
      <c r="AR1950" s="86"/>
      <c r="AS1950" s="86"/>
      <c r="AT1950" s="86"/>
      <c r="AU1950" s="86"/>
      <c r="AV1950" s="86"/>
      <c r="AW1950" s="86"/>
      <c r="AX1950" s="86"/>
      <c r="AY1950" s="86"/>
      <c r="AZ1950" s="86"/>
      <c r="BA1950" s="86"/>
      <c r="BB1950" s="86"/>
      <c r="BC1950" s="86"/>
      <c r="BD1950" s="86"/>
      <c r="BE1950" s="86"/>
      <c r="BF1950" s="86"/>
      <c r="BG1950" s="86"/>
    </row>
    <row r="1951" spans="1:59" s="88" customFormat="1" x14ac:dyDescent="0.2">
      <c r="A1951" s="125"/>
      <c r="B1951" s="125"/>
      <c r="C1951" s="125"/>
      <c r="D1951" s="125"/>
      <c r="E1951" s="125"/>
      <c r="F1951" s="125"/>
      <c r="G1951" s="125"/>
      <c r="H1951" s="125"/>
      <c r="I1951" s="125"/>
      <c r="J1951" s="125"/>
      <c r="K1951" s="125"/>
      <c r="L1951" s="125"/>
      <c r="M1951" s="125"/>
      <c r="N1951" s="125"/>
      <c r="O1951" s="125"/>
      <c r="P1951" s="125"/>
      <c r="Q1951" s="125"/>
      <c r="R1951" s="125"/>
      <c r="S1951" s="125"/>
      <c r="T1951" s="125"/>
      <c r="U1951" s="125"/>
      <c r="V1951" s="125"/>
      <c r="W1951" s="125"/>
      <c r="X1951" s="125"/>
      <c r="Y1951" s="125"/>
      <c r="Z1951" s="125"/>
      <c r="AA1951" s="125"/>
      <c r="AB1951" s="126"/>
      <c r="AC1951" s="126"/>
      <c r="AD1951" s="126"/>
      <c r="AE1951" s="125"/>
      <c r="AF1951" s="125"/>
      <c r="AG1951" s="125"/>
      <c r="AH1951" s="125"/>
      <c r="AI1951" s="125"/>
      <c r="AJ1951" s="125"/>
      <c r="AK1951" s="125"/>
      <c r="AL1951" s="125"/>
      <c r="AM1951" s="125"/>
      <c r="AP1951" s="86"/>
      <c r="AQ1951" s="86"/>
      <c r="AR1951" s="86"/>
      <c r="AS1951" s="86"/>
      <c r="AT1951" s="86"/>
      <c r="AU1951" s="86"/>
      <c r="AV1951" s="86"/>
      <c r="AW1951" s="86"/>
      <c r="AX1951" s="86"/>
      <c r="AY1951" s="86"/>
      <c r="AZ1951" s="86"/>
      <c r="BA1951" s="86"/>
      <c r="BB1951" s="86"/>
      <c r="BC1951" s="86"/>
      <c r="BD1951" s="86"/>
      <c r="BE1951" s="86"/>
      <c r="BF1951" s="86"/>
      <c r="BG1951" s="86"/>
    </row>
    <row r="1952" spans="1:59" s="88" customFormat="1" x14ac:dyDescent="0.2">
      <c r="A1952" s="125"/>
      <c r="B1952" s="125"/>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6"/>
      <c r="AC1952" s="126"/>
      <c r="AD1952" s="126"/>
      <c r="AE1952" s="125"/>
      <c r="AF1952" s="125"/>
      <c r="AG1952" s="125"/>
      <c r="AH1952" s="125"/>
      <c r="AI1952" s="125"/>
      <c r="AJ1952" s="125"/>
      <c r="AK1952" s="125"/>
      <c r="AL1952" s="125"/>
      <c r="AM1952" s="125"/>
      <c r="AP1952" s="86"/>
      <c r="AQ1952" s="86"/>
      <c r="AR1952" s="86"/>
      <c r="AS1952" s="86"/>
      <c r="AT1952" s="86"/>
      <c r="AU1952" s="86"/>
      <c r="AV1952" s="86"/>
      <c r="AW1952" s="86"/>
      <c r="AX1952" s="86"/>
      <c r="AY1952" s="86"/>
      <c r="AZ1952" s="86"/>
      <c r="BA1952" s="86"/>
      <c r="BB1952" s="86"/>
      <c r="BC1952" s="86"/>
      <c r="BD1952" s="86"/>
      <c r="BE1952" s="86"/>
      <c r="BF1952" s="86"/>
      <c r="BG1952" s="86"/>
    </row>
    <row r="1953" spans="1:59" s="88" customFormat="1" x14ac:dyDescent="0.2">
      <c r="A1953" s="125"/>
      <c r="B1953" s="125"/>
      <c r="C1953" s="125"/>
      <c r="D1953" s="125"/>
      <c r="E1953" s="125"/>
      <c r="F1953" s="125"/>
      <c r="G1953" s="125"/>
      <c r="H1953" s="125"/>
      <c r="I1953" s="125"/>
      <c r="J1953" s="125"/>
      <c r="K1953" s="125"/>
      <c r="L1953" s="125"/>
      <c r="M1953" s="125"/>
      <c r="N1953" s="125"/>
      <c r="O1953" s="125"/>
      <c r="P1953" s="125"/>
      <c r="Q1953" s="125"/>
      <c r="R1953" s="125"/>
      <c r="S1953" s="125"/>
      <c r="T1953" s="125"/>
      <c r="U1953" s="125"/>
      <c r="V1953" s="125"/>
      <c r="W1953" s="125"/>
      <c r="X1953" s="125"/>
      <c r="Y1953" s="125"/>
      <c r="Z1953" s="125"/>
      <c r="AA1953" s="125"/>
      <c r="AB1953" s="126"/>
      <c r="AC1953" s="126"/>
      <c r="AD1953" s="126"/>
      <c r="AE1953" s="125"/>
      <c r="AF1953" s="125"/>
      <c r="AG1953" s="125"/>
      <c r="AH1953" s="125"/>
      <c r="AI1953" s="125"/>
      <c r="AJ1953" s="125"/>
      <c r="AK1953" s="125"/>
      <c r="AL1953" s="125"/>
      <c r="AM1953" s="125"/>
      <c r="AP1953" s="86"/>
      <c r="AQ1953" s="86"/>
      <c r="AR1953" s="86"/>
      <c r="AS1953" s="86"/>
      <c r="AT1953" s="86"/>
      <c r="AU1953" s="86"/>
      <c r="AV1953" s="86"/>
      <c r="AW1953" s="86"/>
      <c r="AX1953" s="86"/>
      <c r="AY1953" s="86"/>
      <c r="AZ1953" s="86"/>
      <c r="BA1953" s="86"/>
      <c r="BB1953" s="86"/>
      <c r="BC1953" s="86"/>
      <c r="BD1953" s="86"/>
      <c r="BE1953" s="86"/>
      <c r="BF1953" s="86"/>
      <c r="BG1953" s="86"/>
    </row>
    <row r="1954" spans="1:59" s="88" customFormat="1" x14ac:dyDescent="0.2">
      <c r="A1954" s="125"/>
      <c r="B1954" s="125"/>
      <c r="C1954" s="125"/>
      <c r="D1954" s="125"/>
      <c r="E1954" s="125"/>
      <c r="F1954" s="125"/>
      <c r="G1954" s="125"/>
      <c r="H1954" s="125"/>
      <c r="I1954" s="125"/>
      <c r="J1954" s="125"/>
      <c r="K1954" s="125"/>
      <c r="L1954" s="125"/>
      <c r="M1954" s="125"/>
      <c r="N1954" s="125"/>
      <c r="O1954" s="125"/>
      <c r="P1954" s="125"/>
      <c r="Q1954" s="125"/>
      <c r="R1954" s="125"/>
      <c r="S1954" s="125"/>
      <c r="T1954" s="125"/>
      <c r="U1954" s="125"/>
      <c r="V1954" s="125"/>
      <c r="W1954" s="125"/>
      <c r="X1954" s="125"/>
      <c r="Y1954" s="125"/>
      <c r="Z1954" s="125"/>
      <c r="AA1954" s="125"/>
      <c r="AB1954" s="126"/>
      <c r="AC1954" s="126"/>
      <c r="AD1954" s="126"/>
      <c r="AE1954" s="125"/>
      <c r="AF1954" s="125"/>
      <c r="AG1954" s="125"/>
      <c r="AH1954" s="125"/>
      <c r="AI1954" s="125"/>
      <c r="AJ1954" s="125"/>
      <c r="AK1954" s="125"/>
      <c r="AL1954" s="125"/>
      <c r="AM1954" s="125"/>
      <c r="AP1954" s="86"/>
      <c r="AQ1954" s="86"/>
      <c r="AR1954" s="86"/>
      <c r="AS1954" s="86"/>
      <c r="AT1954" s="86"/>
      <c r="AU1954" s="86"/>
      <c r="AV1954" s="86"/>
      <c r="AW1954" s="86"/>
      <c r="AX1954" s="86"/>
      <c r="AY1954" s="86"/>
      <c r="AZ1954" s="86"/>
      <c r="BA1954" s="86"/>
      <c r="BB1954" s="86"/>
      <c r="BC1954" s="86"/>
      <c r="BD1954" s="86"/>
      <c r="BE1954" s="86"/>
      <c r="BF1954" s="86"/>
      <c r="BG1954" s="86"/>
    </row>
    <row r="1955" spans="1:59" s="88" customFormat="1" x14ac:dyDescent="0.2">
      <c r="A1955" s="125"/>
      <c r="B1955" s="125"/>
      <c r="C1955" s="125"/>
      <c r="D1955" s="125"/>
      <c r="E1955" s="125"/>
      <c r="F1955" s="125"/>
      <c r="G1955" s="125"/>
      <c r="H1955" s="125"/>
      <c r="I1955" s="125"/>
      <c r="J1955" s="125"/>
      <c r="K1955" s="125"/>
      <c r="L1955" s="125"/>
      <c r="M1955" s="125"/>
      <c r="N1955" s="125"/>
      <c r="O1955" s="125"/>
      <c r="P1955" s="125"/>
      <c r="Q1955" s="125"/>
      <c r="R1955" s="125"/>
      <c r="S1955" s="125"/>
      <c r="T1955" s="125"/>
      <c r="U1955" s="125"/>
      <c r="V1955" s="125"/>
      <c r="W1955" s="125"/>
      <c r="X1955" s="125"/>
      <c r="Y1955" s="125"/>
      <c r="Z1955" s="125"/>
      <c r="AA1955" s="125"/>
      <c r="AB1955" s="126"/>
      <c r="AC1955" s="126"/>
      <c r="AD1955" s="126"/>
      <c r="AE1955" s="125"/>
      <c r="AF1955" s="125"/>
      <c r="AG1955" s="125"/>
      <c r="AH1955" s="125"/>
      <c r="AI1955" s="125"/>
      <c r="AJ1955" s="125"/>
      <c r="AK1955" s="125"/>
      <c r="AL1955" s="125"/>
      <c r="AM1955" s="125"/>
      <c r="AP1955" s="86"/>
      <c r="AQ1955" s="86"/>
      <c r="AR1955" s="86"/>
      <c r="AS1955" s="86"/>
      <c r="AT1955" s="86"/>
      <c r="AU1955" s="86"/>
      <c r="AV1955" s="86"/>
      <c r="AW1955" s="86"/>
      <c r="AX1955" s="86"/>
      <c r="AY1955" s="86"/>
      <c r="AZ1955" s="86"/>
      <c r="BA1955" s="86"/>
      <c r="BB1955" s="86"/>
      <c r="BC1955" s="86"/>
      <c r="BD1955" s="86"/>
      <c r="BE1955" s="86"/>
      <c r="BF1955" s="86"/>
      <c r="BG1955" s="86"/>
    </row>
    <row r="1956" spans="1:59" s="88" customFormat="1" x14ac:dyDescent="0.2">
      <c r="A1956" s="125"/>
      <c r="B1956" s="125"/>
      <c r="C1956" s="125"/>
      <c r="D1956" s="125"/>
      <c r="E1956" s="125"/>
      <c r="F1956" s="125"/>
      <c r="G1956" s="125"/>
      <c r="H1956" s="125"/>
      <c r="I1956" s="125"/>
      <c r="J1956" s="125"/>
      <c r="K1956" s="125"/>
      <c r="L1956" s="125"/>
      <c r="M1956" s="125"/>
      <c r="N1956" s="125"/>
      <c r="O1956" s="125"/>
      <c r="P1956" s="125"/>
      <c r="Q1956" s="125"/>
      <c r="R1956" s="125"/>
      <c r="S1956" s="125"/>
      <c r="T1956" s="125"/>
      <c r="U1956" s="125"/>
      <c r="V1956" s="125"/>
      <c r="W1956" s="125"/>
      <c r="X1956" s="125"/>
      <c r="Y1956" s="125"/>
      <c r="Z1956" s="125"/>
      <c r="AA1956" s="125"/>
      <c r="AB1956" s="126"/>
      <c r="AC1956" s="126"/>
      <c r="AD1956" s="126"/>
      <c r="AE1956" s="125"/>
      <c r="AF1956" s="125"/>
      <c r="AG1956" s="125"/>
      <c r="AH1956" s="125"/>
      <c r="AI1956" s="125"/>
      <c r="AJ1956" s="125"/>
      <c r="AK1956" s="125"/>
      <c r="AL1956" s="125"/>
      <c r="AM1956" s="125"/>
      <c r="AP1956" s="86"/>
      <c r="AQ1956" s="86"/>
      <c r="AR1956" s="86"/>
      <c r="AS1956" s="86"/>
      <c r="AT1956" s="86"/>
      <c r="AU1956" s="86"/>
      <c r="AV1956" s="86"/>
      <c r="AW1956" s="86"/>
      <c r="AX1956" s="86"/>
      <c r="AY1956" s="86"/>
      <c r="AZ1956" s="86"/>
      <c r="BA1956" s="86"/>
      <c r="BB1956" s="86"/>
      <c r="BC1956" s="86"/>
      <c r="BD1956" s="86"/>
      <c r="BE1956" s="86"/>
      <c r="BF1956" s="86"/>
      <c r="BG1956" s="86"/>
    </row>
    <row r="1957" spans="1:59" s="88" customFormat="1" x14ac:dyDescent="0.2">
      <c r="A1957" s="125"/>
      <c r="B1957" s="125"/>
      <c r="C1957" s="125"/>
      <c r="D1957" s="125"/>
      <c r="E1957" s="125"/>
      <c r="F1957" s="125"/>
      <c r="G1957" s="125"/>
      <c r="H1957" s="125"/>
      <c r="I1957" s="125"/>
      <c r="J1957" s="125"/>
      <c r="K1957" s="125"/>
      <c r="L1957" s="125"/>
      <c r="M1957" s="125"/>
      <c r="N1957" s="125"/>
      <c r="O1957" s="125"/>
      <c r="P1957" s="125"/>
      <c r="Q1957" s="125"/>
      <c r="R1957" s="125"/>
      <c r="S1957" s="125"/>
      <c r="T1957" s="125"/>
      <c r="U1957" s="125"/>
      <c r="V1957" s="125"/>
      <c r="W1957" s="125"/>
      <c r="X1957" s="125"/>
      <c r="Y1957" s="125"/>
      <c r="Z1957" s="125"/>
      <c r="AA1957" s="125"/>
      <c r="AB1957" s="126"/>
      <c r="AC1957" s="126"/>
      <c r="AD1957" s="126"/>
      <c r="AE1957" s="125"/>
      <c r="AF1957" s="125"/>
      <c r="AG1957" s="125"/>
      <c r="AH1957" s="125"/>
      <c r="AI1957" s="125"/>
      <c r="AJ1957" s="125"/>
      <c r="AK1957" s="125"/>
      <c r="AL1957" s="125"/>
      <c r="AM1957" s="125"/>
      <c r="AP1957" s="86"/>
      <c r="AQ1957" s="86"/>
      <c r="AR1957" s="86"/>
      <c r="AS1957" s="86"/>
      <c r="AT1957" s="86"/>
      <c r="AU1957" s="86"/>
      <c r="AV1957" s="86"/>
      <c r="AW1957" s="86"/>
      <c r="AX1957" s="86"/>
      <c r="AY1957" s="86"/>
      <c r="AZ1957" s="86"/>
      <c r="BA1957" s="86"/>
      <c r="BB1957" s="86"/>
      <c r="BC1957" s="86"/>
      <c r="BD1957" s="86"/>
      <c r="BE1957" s="86"/>
      <c r="BF1957" s="86"/>
      <c r="BG1957" s="86"/>
    </row>
    <row r="1958" spans="1:59" s="88" customFormat="1" x14ac:dyDescent="0.2">
      <c r="A1958" s="125"/>
      <c r="B1958" s="125"/>
      <c r="C1958" s="125"/>
      <c r="D1958" s="125"/>
      <c r="E1958" s="125"/>
      <c r="F1958" s="125"/>
      <c r="G1958" s="125"/>
      <c r="H1958" s="125"/>
      <c r="I1958" s="125"/>
      <c r="J1958" s="125"/>
      <c r="K1958" s="125"/>
      <c r="L1958" s="125"/>
      <c r="M1958" s="125"/>
      <c r="N1958" s="125"/>
      <c r="O1958" s="125"/>
      <c r="P1958" s="125"/>
      <c r="Q1958" s="125"/>
      <c r="R1958" s="125"/>
      <c r="S1958" s="125"/>
      <c r="T1958" s="125"/>
      <c r="U1958" s="125"/>
      <c r="V1958" s="125"/>
      <c r="W1958" s="125"/>
      <c r="X1958" s="125"/>
      <c r="Y1958" s="125"/>
      <c r="Z1958" s="125"/>
      <c r="AA1958" s="125"/>
      <c r="AB1958" s="126"/>
      <c r="AC1958" s="126"/>
      <c r="AD1958" s="126"/>
      <c r="AE1958" s="125"/>
      <c r="AF1958" s="125"/>
      <c r="AG1958" s="125"/>
      <c r="AH1958" s="125"/>
      <c r="AI1958" s="125"/>
      <c r="AJ1958" s="125"/>
      <c r="AK1958" s="125"/>
      <c r="AL1958" s="125"/>
      <c r="AM1958" s="125"/>
      <c r="AP1958" s="86"/>
      <c r="AQ1958" s="86"/>
      <c r="AR1958" s="86"/>
      <c r="AS1958" s="86"/>
      <c r="AT1958" s="86"/>
      <c r="AU1958" s="86"/>
      <c r="AV1958" s="86"/>
      <c r="AW1958" s="86"/>
      <c r="AX1958" s="86"/>
      <c r="AY1958" s="86"/>
      <c r="AZ1958" s="86"/>
      <c r="BA1958" s="86"/>
      <c r="BB1958" s="86"/>
      <c r="BC1958" s="86"/>
      <c r="BD1958" s="86"/>
      <c r="BE1958" s="86"/>
      <c r="BF1958" s="86"/>
      <c r="BG1958" s="86"/>
    </row>
    <row r="1959" spans="1:59" s="88" customFormat="1" x14ac:dyDescent="0.2">
      <c r="A1959" s="125"/>
      <c r="B1959" s="125"/>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6"/>
      <c r="AC1959" s="126"/>
      <c r="AD1959" s="126"/>
      <c r="AE1959" s="125"/>
      <c r="AF1959" s="125"/>
      <c r="AG1959" s="125"/>
      <c r="AH1959" s="125"/>
      <c r="AI1959" s="125"/>
      <c r="AJ1959" s="125"/>
      <c r="AK1959" s="125"/>
      <c r="AL1959" s="125"/>
      <c r="AM1959" s="125"/>
      <c r="AP1959" s="86"/>
      <c r="AQ1959" s="86"/>
      <c r="AR1959" s="86"/>
      <c r="AS1959" s="86"/>
      <c r="AT1959" s="86"/>
      <c r="AU1959" s="86"/>
      <c r="AV1959" s="86"/>
      <c r="AW1959" s="86"/>
      <c r="AX1959" s="86"/>
      <c r="AY1959" s="86"/>
      <c r="AZ1959" s="86"/>
      <c r="BA1959" s="86"/>
      <c r="BB1959" s="86"/>
      <c r="BC1959" s="86"/>
      <c r="BD1959" s="86"/>
      <c r="BE1959" s="86"/>
      <c r="BF1959" s="86"/>
      <c r="BG1959" s="86"/>
    </row>
    <row r="1960" spans="1:59" s="88" customFormat="1" x14ac:dyDescent="0.2">
      <c r="A1960" s="125"/>
      <c r="B1960" s="125"/>
      <c r="C1960" s="125"/>
      <c r="D1960" s="125"/>
      <c r="E1960" s="125"/>
      <c r="F1960" s="125"/>
      <c r="G1960" s="125"/>
      <c r="H1960" s="125"/>
      <c r="I1960" s="125"/>
      <c r="J1960" s="125"/>
      <c r="K1960" s="125"/>
      <c r="L1960" s="125"/>
      <c r="M1960" s="125"/>
      <c r="N1960" s="125"/>
      <c r="O1960" s="125"/>
      <c r="P1960" s="125"/>
      <c r="Q1960" s="125"/>
      <c r="R1960" s="125"/>
      <c r="S1960" s="125"/>
      <c r="T1960" s="125"/>
      <c r="U1960" s="125"/>
      <c r="V1960" s="125"/>
      <c r="W1960" s="125"/>
      <c r="X1960" s="125"/>
      <c r="Y1960" s="125"/>
      <c r="Z1960" s="125"/>
      <c r="AA1960" s="125"/>
      <c r="AB1960" s="126"/>
      <c r="AC1960" s="126"/>
      <c r="AD1960" s="126"/>
      <c r="AE1960" s="125"/>
      <c r="AF1960" s="125"/>
      <c r="AG1960" s="125"/>
      <c r="AH1960" s="125"/>
      <c r="AI1960" s="125"/>
      <c r="AJ1960" s="125"/>
      <c r="AK1960" s="125"/>
      <c r="AL1960" s="125"/>
      <c r="AM1960" s="125"/>
      <c r="AP1960" s="86"/>
      <c r="AQ1960" s="86"/>
      <c r="AR1960" s="86"/>
      <c r="AS1960" s="86"/>
      <c r="AT1960" s="86"/>
      <c r="AU1960" s="86"/>
      <c r="AV1960" s="86"/>
      <c r="AW1960" s="86"/>
      <c r="AX1960" s="86"/>
      <c r="AY1960" s="86"/>
      <c r="AZ1960" s="86"/>
      <c r="BA1960" s="86"/>
      <c r="BB1960" s="86"/>
      <c r="BC1960" s="86"/>
      <c r="BD1960" s="86"/>
      <c r="BE1960" s="86"/>
      <c r="BF1960" s="86"/>
      <c r="BG1960" s="86"/>
    </row>
    <row r="1961" spans="1:59" s="88" customFormat="1" x14ac:dyDescent="0.2">
      <c r="A1961" s="125"/>
      <c r="B1961" s="125"/>
      <c r="C1961" s="125"/>
      <c r="D1961" s="125"/>
      <c r="E1961" s="125"/>
      <c r="F1961" s="125"/>
      <c r="G1961" s="125"/>
      <c r="H1961" s="125"/>
      <c r="I1961" s="125"/>
      <c r="J1961" s="125"/>
      <c r="K1961" s="125"/>
      <c r="L1961" s="125"/>
      <c r="M1961" s="125"/>
      <c r="N1961" s="125"/>
      <c r="O1961" s="125"/>
      <c r="P1961" s="125"/>
      <c r="Q1961" s="125"/>
      <c r="R1961" s="125"/>
      <c r="S1961" s="125"/>
      <c r="T1961" s="125"/>
      <c r="U1961" s="125"/>
      <c r="V1961" s="125"/>
      <c r="W1961" s="125"/>
      <c r="X1961" s="125"/>
      <c r="Y1961" s="125"/>
      <c r="Z1961" s="125"/>
      <c r="AA1961" s="125"/>
      <c r="AB1961" s="126"/>
      <c r="AC1961" s="126"/>
      <c r="AD1961" s="126"/>
      <c r="AE1961" s="125"/>
      <c r="AF1961" s="125"/>
      <c r="AG1961" s="125"/>
      <c r="AH1961" s="125"/>
      <c r="AI1961" s="125"/>
      <c r="AJ1961" s="125"/>
      <c r="AK1961" s="125"/>
      <c r="AL1961" s="125"/>
      <c r="AM1961" s="125"/>
      <c r="AP1961" s="86"/>
      <c r="AQ1961" s="86"/>
      <c r="AR1961" s="86"/>
      <c r="AS1961" s="86"/>
      <c r="AT1961" s="86"/>
      <c r="AU1961" s="86"/>
      <c r="AV1961" s="86"/>
      <c r="AW1961" s="86"/>
      <c r="AX1961" s="86"/>
      <c r="AY1961" s="86"/>
      <c r="AZ1961" s="86"/>
      <c r="BA1961" s="86"/>
      <c r="BB1961" s="86"/>
      <c r="BC1961" s="86"/>
      <c r="BD1961" s="86"/>
      <c r="BE1961" s="86"/>
      <c r="BF1961" s="86"/>
      <c r="BG1961" s="86"/>
    </row>
    <row r="1962" spans="1:59" s="88" customFormat="1" x14ac:dyDescent="0.2">
      <c r="A1962" s="125"/>
      <c r="B1962" s="125"/>
      <c r="C1962" s="125"/>
      <c r="D1962" s="125"/>
      <c r="E1962" s="125"/>
      <c r="F1962" s="125"/>
      <c r="G1962" s="125"/>
      <c r="H1962" s="125"/>
      <c r="I1962" s="125"/>
      <c r="J1962" s="125"/>
      <c r="K1962" s="125"/>
      <c r="L1962" s="125"/>
      <c r="M1962" s="125"/>
      <c r="N1962" s="125"/>
      <c r="O1962" s="125"/>
      <c r="P1962" s="125"/>
      <c r="Q1962" s="125"/>
      <c r="R1962" s="125"/>
      <c r="S1962" s="125"/>
      <c r="T1962" s="125"/>
      <c r="U1962" s="125"/>
      <c r="V1962" s="125"/>
      <c r="W1962" s="125"/>
      <c r="X1962" s="125"/>
      <c r="Y1962" s="125"/>
      <c r="Z1962" s="125"/>
      <c r="AA1962" s="125"/>
      <c r="AB1962" s="126"/>
      <c r="AC1962" s="126"/>
      <c r="AD1962" s="126"/>
      <c r="AE1962" s="125"/>
      <c r="AF1962" s="125"/>
      <c r="AG1962" s="125"/>
      <c r="AH1962" s="125"/>
      <c r="AI1962" s="125"/>
      <c r="AJ1962" s="125"/>
      <c r="AK1962" s="125"/>
      <c r="AL1962" s="125"/>
      <c r="AM1962" s="125"/>
      <c r="AP1962" s="86"/>
      <c r="AQ1962" s="86"/>
      <c r="AR1962" s="86"/>
      <c r="AS1962" s="86"/>
      <c r="AT1962" s="86"/>
      <c r="AU1962" s="86"/>
      <c r="AV1962" s="86"/>
      <c r="AW1962" s="86"/>
      <c r="AX1962" s="86"/>
      <c r="AY1962" s="86"/>
      <c r="AZ1962" s="86"/>
      <c r="BA1962" s="86"/>
      <c r="BB1962" s="86"/>
      <c r="BC1962" s="86"/>
      <c r="BD1962" s="86"/>
      <c r="BE1962" s="86"/>
      <c r="BF1962" s="86"/>
      <c r="BG1962" s="86"/>
    </row>
    <row r="1963" spans="1:59" s="88" customFormat="1" x14ac:dyDescent="0.2">
      <c r="A1963" s="125"/>
      <c r="B1963" s="125"/>
      <c r="C1963" s="125"/>
      <c r="D1963" s="125"/>
      <c r="E1963" s="125"/>
      <c r="F1963" s="125"/>
      <c r="G1963" s="125"/>
      <c r="H1963" s="125"/>
      <c r="I1963" s="125"/>
      <c r="J1963" s="125"/>
      <c r="K1963" s="125"/>
      <c r="L1963" s="125"/>
      <c r="M1963" s="125"/>
      <c r="N1963" s="125"/>
      <c r="O1963" s="125"/>
      <c r="P1963" s="125"/>
      <c r="Q1963" s="125"/>
      <c r="R1963" s="125"/>
      <c r="S1963" s="125"/>
      <c r="T1963" s="125"/>
      <c r="U1963" s="125"/>
      <c r="V1963" s="125"/>
      <c r="W1963" s="125"/>
      <c r="X1963" s="125"/>
      <c r="Y1963" s="125"/>
      <c r="Z1963" s="125"/>
      <c r="AA1963" s="125"/>
      <c r="AB1963" s="126"/>
      <c r="AC1963" s="126"/>
      <c r="AD1963" s="126"/>
      <c r="AE1963" s="125"/>
      <c r="AF1963" s="125"/>
      <c r="AG1963" s="125"/>
      <c r="AH1963" s="125"/>
      <c r="AI1963" s="125"/>
      <c r="AJ1963" s="125"/>
      <c r="AK1963" s="125"/>
      <c r="AL1963" s="125"/>
      <c r="AM1963" s="125"/>
      <c r="AP1963" s="86"/>
      <c r="AQ1963" s="86"/>
      <c r="AR1963" s="86"/>
      <c r="AS1963" s="86"/>
      <c r="AT1963" s="86"/>
      <c r="AU1963" s="86"/>
      <c r="AV1963" s="86"/>
      <c r="AW1963" s="86"/>
      <c r="AX1963" s="86"/>
      <c r="AY1963" s="86"/>
      <c r="AZ1963" s="86"/>
      <c r="BA1963" s="86"/>
      <c r="BB1963" s="86"/>
      <c r="BC1963" s="86"/>
      <c r="BD1963" s="86"/>
      <c r="BE1963" s="86"/>
      <c r="BF1963" s="86"/>
      <c r="BG1963" s="86"/>
    </row>
    <row r="1964" spans="1:59" s="88" customFormat="1" x14ac:dyDescent="0.2">
      <c r="A1964" s="125"/>
      <c r="B1964" s="125"/>
      <c r="C1964" s="125"/>
      <c r="D1964" s="125"/>
      <c r="E1964" s="125"/>
      <c r="F1964" s="125"/>
      <c r="G1964" s="125"/>
      <c r="H1964" s="125"/>
      <c r="I1964" s="125"/>
      <c r="J1964" s="125"/>
      <c r="K1964" s="125"/>
      <c r="L1964" s="125"/>
      <c r="M1964" s="125"/>
      <c r="N1964" s="125"/>
      <c r="O1964" s="125"/>
      <c r="P1964" s="125"/>
      <c r="Q1964" s="125"/>
      <c r="R1964" s="125"/>
      <c r="S1964" s="125"/>
      <c r="T1964" s="125"/>
      <c r="U1964" s="125"/>
      <c r="V1964" s="125"/>
      <c r="W1964" s="125"/>
      <c r="X1964" s="125"/>
      <c r="Y1964" s="125"/>
      <c r="Z1964" s="125"/>
      <c r="AA1964" s="125"/>
      <c r="AB1964" s="126"/>
      <c r="AC1964" s="126"/>
      <c r="AD1964" s="126"/>
      <c r="AE1964" s="125"/>
      <c r="AF1964" s="125"/>
      <c r="AG1964" s="125"/>
      <c r="AH1964" s="125"/>
      <c r="AI1964" s="125"/>
      <c r="AJ1964" s="125"/>
      <c r="AK1964" s="125"/>
      <c r="AL1964" s="125"/>
      <c r="AM1964" s="125"/>
      <c r="AP1964" s="86"/>
      <c r="AQ1964" s="86"/>
      <c r="AR1964" s="86"/>
      <c r="AS1964" s="86"/>
      <c r="AT1964" s="86"/>
      <c r="AU1964" s="86"/>
      <c r="AV1964" s="86"/>
      <c r="AW1964" s="86"/>
      <c r="AX1964" s="86"/>
      <c r="AY1964" s="86"/>
      <c r="AZ1964" s="86"/>
      <c r="BA1964" s="86"/>
      <c r="BB1964" s="86"/>
      <c r="BC1964" s="86"/>
      <c r="BD1964" s="86"/>
      <c r="BE1964" s="86"/>
      <c r="BF1964" s="86"/>
      <c r="BG1964" s="86"/>
    </row>
    <row r="1965" spans="1:59" s="88" customFormat="1" x14ac:dyDescent="0.2">
      <c r="A1965" s="125"/>
      <c r="B1965" s="125"/>
      <c r="C1965" s="125"/>
      <c r="D1965" s="125"/>
      <c r="E1965" s="125"/>
      <c r="F1965" s="125"/>
      <c r="G1965" s="125"/>
      <c r="H1965" s="125"/>
      <c r="I1965" s="125"/>
      <c r="J1965" s="125"/>
      <c r="K1965" s="125"/>
      <c r="L1965" s="125"/>
      <c r="M1965" s="125"/>
      <c r="N1965" s="125"/>
      <c r="O1965" s="125"/>
      <c r="P1965" s="125"/>
      <c r="Q1965" s="125"/>
      <c r="R1965" s="125"/>
      <c r="S1965" s="125"/>
      <c r="T1965" s="125"/>
      <c r="U1965" s="125"/>
      <c r="V1965" s="125"/>
      <c r="W1965" s="125"/>
      <c r="X1965" s="125"/>
      <c r="Y1965" s="125"/>
      <c r="Z1965" s="125"/>
      <c r="AA1965" s="125"/>
      <c r="AB1965" s="126"/>
      <c r="AC1965" s="126"/>
      <c r="AD1965" s="126"/>
      <c r="AE1965" s="125"/>
      <c r="AF1965" s="125"/>
      <c r="AG1965" s="125"/>
      <c r="AH1965" s="125"/>
      <c r="AI1965" s="125"/>
      <c r="AJ1965" s="125"/>
      <c r="AK1965" s="125"/>
      <c r="AL1965" s="125"/>
      <c r="AM1965" s="125"/>
      <c r="AP1965" s="86"/>
      <c r="AQ1965" s="86"/>
      <c r="AR1965" s="86"/>
      <c r="AS1965" s="86"/>
      <c r="AT1965" s="86"/>
      <c r="AU1965" s="86"/>
      <c r="AV1965" s="86"/>
      <c r="AW1965" s="86"/>
      <c r="AX1965" s="86"/>
      <c r="AY1965" s="86"/>
      <c r="AZ1965" s="86"/>
      <c r="BA1965" s="86"/>
      <c r="BB1965" s="86"/>
      <c r="BC1965" s="86"/>
      <c r="BD1965" s="86"/>
      <c r="BE1965" s="86"/>
      <c r="BF1965" s="86"/>
      <c r="BG1965" s="86"/>
    </row>
    <row r="1966" spans="1:59" s="88" customFormat="1" x14ac:dyDescent="0.2">
      <c r="A1966" s="125"/>
      <c r="B1966" s="125"/>
      <c r="C1966" s="125"/>
      <c r="D1966" s="125"/>
      <c r="E1966" s="125"/>
      <c r="F1966" s="125"/>
      <c r="G1966" s="125"/>
      <c r="H1966" s="125"/>
      <c r="I1966" s="125"/>
      <c r="J1966" s="125"/>
      <c r="K1966" s="125"/>
      <c r="L1966" s="125"/>
      <c r="M1966" s="125"/>
      <c r="N1966" s="125"/>
      <c r="O1966" s="125"/>
      <c r="P1966" s="125"/>
      <c r="Q1966" s="125"/>
      <c r="R1966" s="125"/>
      <c r="S1966" s="125"/>
      <c r="T1966" s="125"/>
      <c r="U1966" s="125"/>
      <c r="V1966" s="125"/>
      <c r="W1966" s="125"/>
      <c r="X1966" s="125"/>
      <c r="Y1966" s="125"/>
      <c r="Z1966" s="125"/>
      <c r="AA1966" s="125"/>
      <c r="AB1966" s="126"/>
      <c r="AC1966" s="126"/>
      <c r="AD1966" s="126"/>
      <c r="AE1966" s="125"/>
      <c r="AF1966" s="125"/>
      <c r="AG1966" s="125"/>
      <c r="AH1966" s="125"/>
      <c r="AI1966" s="125"/>
      <c r="AJ1966" s="125"/>
      <c r="AK1966" s="125"/>
      <c r="AL1966" s="125"/>
      <c r="AM1966" s="125"/>
      <c r="AP1966" s="86"/>
      <c r="AQ1966" s="86"/>
      <c r="AR1966" s="86"/>
      <c r="AS1966" s="86"/>
      <c r="AT1966" s="86"/>
      <c r="AU1966" s="86"/>
      <c r="AV1966" s="86"/>
      <c r="AW1966" s="86"/>
      <c r="AX1966" s="86"/>
      <c r="AY1966" s="86"/>
      <c r="AZ1966" s="86"/>
      <c r="BA1966" s="86"/>
      <c r="BB1966" s="86"/>
      <c r="BC1966" s="86"/>
      <c r="BD1966" s="86"/>
      <c r="BE1966" s="86"/>
      <c r="BF1966" s="86"/>
      <c r="BG1966" s="86"/>
    </row>
    <row r="1967" spans="1:59" s="88" customFormat="1" x14ac:dyDescent="0.2">
      <c r="A1967" s="125"/>
      <c r="B1967" s="125"/>
      <c r="C1967" s="125"/>
      <c r="D1967" s="125"/>
      <c r="E1967" s="125"/>
      <c r="F1967" s="125"/>
      <c r="G1967" s="125"/>
      <c r="H1967" s="125"/>
      <c r="I1967" s="125"/>
      <c r="J1967" s="125"/>
      <c r="K1967" s="125"/>
      <c r="L1967" s="125"/>
      <c r="M1967" s="125"/>
      <c r="N1967" s="125"/>
      <c r="O1967" s="125"/>
      <c r="P1967" s="125"/>
      <c r="Q1967" s="125"/>
      <c r="R1967" s="125"/>
      <c r="S1967" s="125"/>
      <c r="T1967" s="125"/>
      <c r="U1967" s="125"/>
      <c r="V1967" s="125"/>
      <c r="W1967" s="125"/>
      <c r="X1967" s="125"/>
      <c r="Y1967" s="125"/>
      <c r="Z1967" s="125"/>
      <c r="AA1967" s="125"/>
      <c r="AB1967" s="126"/>
      <c r="AC1967" s="126"/>
      <c r="AD1967" s="126"/>
      <c r="AE1967" s="125"/>
      <c r="AF1967" s="125"/>
      <c r="AG1967" s="125"/>
      <c r="AH1967" s="125"/>
      <c r="AI1967" s="125"/>
      <c r="AJ1967" s="125"/>
      <c r="AK1967" s="125"/>
      <c r="AL1967" s="125"/>
      <c r="AM1967" s="125"/>
      <c r="AP1967" s="86"/>
      <c r="AQ1967" s="86"/>
      <c r="AR1967" s="86"/>
      <c r="AS1967" s="86"/>
      <c r="AT1967" s="86"/>
      <c r="AU1967" s="86"/>
      <c r="AV1967" s="86"/>
      <c r="AW1967" s="86"/>
      <c r="AX1967" s="86"/>
      <c r="AY1967" s="86"/>
      <c r="AZ1967" s="86"/>
      <c r="BA1967" s="86"/>
      <c r="BB1967" s="86"/>
      <c r="BC1967" s="86"/>
      <c r="BD1967" s="86"/>
      <c r="BE1967" s="86"/>
      <c r="BF1967" s="86"/>
      <c r="BG1967" s="86"/>
    </row>
    <row r="1968" spans="1:59" s="88" customFormat="1" x14ac:dyDescent="0.2">
      <c r="A1968" s="125"/>
      <c r="B1968" s="125"/>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5"/>
      <c r="AA1968" s="125"/>
      <c r="AB1968" s="126"/>
      <c r="AC1968" s="126"/>
      <c r="AD1968" s="126"/>
      <c r="AE1968" s="125"/>
      <c r="AF1968" s="125"/>
      <c r="AG1968" s="125"/>
      <c r="AH1968" s="125"/>
      <c r="AI1968" s="125"/>
      <c r="AJ1968" s="125"/>
      <c r="AK1968" s="125"/>
      <c r="AL1968" s="125"/>
      <c r="AM1968" s="125"/>
      <c r="AP1968" s="86"/>
      <c r="AQ1968" s="86"/>
      <c r="AR1968" s="86"/>
      <c r="AS1968" s="86"/>
      <c r="AT1968" s="86"/>
      <c r="AU1968" s="86"/>
      <c r="AV1968" s="86"/>
      <c r="AW1968" s="86"/>
      <c r="AX1968" s="86"/>
      <c r="AY1968" s="86"/>
      <c r="AZ1968" s="86"/>
      <c r="BA1968" s="86"/>
      <c r="BB1968" s="86"/>
      <c r="BC1968" s="86"/>
      <c r="BD1968" s="86"/>
      <c r="BE1968" s="86"/>
      <c r="BF1968" s="86"/>
      <c r="BG1968" s="86"/>
    </row>
    <row r="1969" spans="1:59" s="88" customFormat="1" x14ac:dyDescent="0.2">
      <c r="A1969" s="125"/>
      <c r="B1969" s="125"/>
      <c r="C1969" s="125"/>
      <c r="D1969" s="125"/>
      <c r="E1969" s="125"/>
      <c r="F1969" s="125"/>
      <c r="G1969" s="125"/>
      <c r="H1969" s="125"/>
      <c r="I1969" s="125"/>
      <c r="J1969" s="125"/>
      <c r="K1969" s="125"/>
      <c r="L1969" s="125"/>
      <c r="M1969" s="125"/>
      <c r="N1969" s="125"/>
      <c r="O1969" s="125"/>
      <c r="P1969" s="125"/>
      <c r="Q1969" s="125"/>
      <c r="R1969" s="125"/>
      <c r="S1969" s="125"/>
      <c r="T1969" s="125"/>
      <c r="U1969" s="125"/>
      <c r="V1969" s="125"/>
      <c r="W1969" s="125"/>
      <c r="X1969" s="125"/>
      <c r="Y1969" s="125"/>
      <c r="Z1969" s="125"/>
      <c r="AA1969" s="125"/>
      <c r="AB1969" s="126"/>
      <c r="AC1969" s="126"/>
      <c r="AD1969" s="126"/>
      <c r="AE1969" s="125"/>
      <c r="AF1969" s="125"/>
      <c r="AG1969" s="125"/>
      <c r="AH1969" s="125"/>
      <c r="AI1969" s="125"/>
      <c r="AJ1969" s="125"/>
      <c r="AK1969" s="125"/>
      <c r="AL1969" s="125"/>
      <c r="AM1969" s="125"/>
      <c r="AP1969" s="86"/>
      <c r="AQ1969" s="86"/>
      <c r="AR1969" s="86"/>
      <c r="AS1969" s="86"/>
      <c r="AT1969" s="86"/>
      <c r="AU1969" s="86"/>
      <c r="AV1969" s="86"/>
      <c r="AW1969" s="86"/>
      <c r="AX1969" s="86"/>
      <c r="AY1969" s="86"/>
      <c r="AZ1969" s="86"/>
      <c r="BA1969" s="86"/>
      <c r="BB1969" s="86"/>
      <c r="BC1969" s="86"/>
      <c r="BD1969" s="86"/>
      <c r="BE1969" s="86"/>
      <c r="BF1969" s="86"/>
      <c r="BG1969" s="86"/>
    </row>
    <row r="1970" spans="1:59" s="88" customFormat="1" x14ac:dyDescent="0.2">
      <c r="A1970" s="125"/>
      <c r="B1970" s="125"/>
      <c r="C1970" s="125"/>
      <c r="D1970" s="125"/>
      <c r="E1970" s="125"/>
      <c r="F1970" s="125"/>
      <c r="G1970" s="125"/>
      <c r="H1970" s="125"/>
      <c r="I1970" s="125"/>
      <c r="J1970" s="125"/>
      <c r="K1970" s="125"/>
      <c r="L1970" s="125"/>
      <c r="M1970" s="125"/>
      <c r="N1970" s="125"/>
      <c r="O1970" s="125"/>
      <c r="P1970" s="125"/>
      <c r="Q1970" s="125"/>
      <c r="R1970" s="125"/>
      <c r="S1970" s="125"/>
      <c r="T1970" s="125"/>
      <c r="U1970" s="125"/>
      <c r="V1970" s="125"/>
      <c r="W1970" s="125"/>
      <c r="X1970" s="125"/>
      <c r="Y1970" s="125"/>
      <c r="Z1970" s="125"/>
      <c r="AA1970" s="125"/>
      <c r="AB1970" s="126"/>
      <c r="AC1970" s="126"/>
      <c r="AD1970" s="126"/>
      <c r="AE1970" s="125"/>
      <c r="AF1970" s="125"/>
      <c r="AG1970" s="125"/>
      <c r="AH1970" s="125"/>
      <c r="AI1970" s="125"/>
      <c r="AJ1970" s="125"/>
      <c r="AK1970" s="125"/>
      <c r="AL1970" s="125"/>
      <c r="AM1970" s="125"/>
      <c r="AP1970" s="86"/>
      <c r="AQ1970" s="86"/>
      <c r="AR1970" s="86"/>
      <c r="AS1970" s="86"/>
      <c r="AT1970" s="86"/>
      <c r="AU1970" s="86"/>
      <c r="AV1970" s="86"/>
      <c r="AW1970" s="86"/>
      <c r="AX1970" s="86"/>
      <c r="AY1970" s="86"/>
      <c r="AZ1970" s="86"/>
      <c r="BA1970" s="86"/>
      <c r="BB1970" s="86"/>
      <c r="BC1970" s="86"/>
      <c r="BD1970" s="86"/>
      <c r="BE1970" s="86"/>
      <c r="BF1970" s="86"/>
      <c r="BG1970" s="86"/>
    </row>
    <row r="1971" spans="1:59" s="88" customFormat="1" x14ac:dyDescent="0.2">
      <c r="A1971" s="125"/>
      <c r="B1971" s="125"/>
      <c r="C1971" s="125"/>
      <c r="D1971" s="125"/>
      <c r="E1971" s="125"/>
      <c r="F1971" s="125"/>
      <c r="G1971" s="125"/>
      <c r="H1971" s="125"/>
      <c r="I1971" s="125"/>
      <c r="J1971" s="125"/>
      <c r="K1971" s="125"/>
      <c r="L1971" s="125"/>
      <c r="M1971" s="125"/>
      <c r="N1971" s="125"/>
      <c r="O1971" s="125"/>
      <c r="P1971" s="125"/>
      <c r="Q1971" s="125"/>
      <c r="R1971" s="125"/>
      <c r="S1971" s="125"/>
      <c r="T1971" s="125"/>
      <c r="U1971" s="125"/>
      <c r="V1971" s="125"/>
      <c r="W1971" s="125"/>
      <c r="X1971" s="125"/>
      <c r="Y1971" s="125"/>
      <c r="Z1971" s="125"/>
      <c r="AA1971" s="125"/>
      <c r="AB1971" s="126"/>
      <c r="AC1971" s="126"/>
      <c r="AD1971" s="126"/>
      <c r="AE1971" s="125"/>
      <c r="AF1971" s="125"/>
      <c r="AG1971" s="125"/>
      <c r="AH1971" s="125"/>
      <c r="AI1971" s="125"/>
      <c r="AJ1971" s="125"/>
      <c r="AK1971" s="125"/>
      <c r="AL1971" s="125"/>
      <c r="AM1971" s="125"/>
      <c r="AP1971" s="86"/>
      <c r="AQ1971" s="86"/>
      <c r="AR1971" s="86"/>
      <c r="AS1971" s="86"/>
      <c r="AT1971" s="86"/>
      <c r="AU1971" s="86"/>
      <c r="AV1971" s="86"/>
      <c r="AW1971" s="86"/>
      <c r="AX1971" s="86"/>
      <c r="AY1971" s="86"/>
      <c r="AZ1971" s="86"/>
      <c r="BA1971" s="86"/>
      <c r="BB1971" s="86"/>
      <c r="BC1971" s="86"/>
      <c r="BD1971" s="86"/>
      <c r="BE1971" s="86"/>
      <c r="BF1971" s="86"/>
      <c r="BG1971" s="86"/>
    </row>
    <row r="1972" spans="1:59" s="88" customFormat="1" x14ac:dyDescent="0.2">
      <c r="A1972" s="125"/>
      <c r="B1972" s="125"/>
      <c r="C1972" s="125"/>
      <c r="D1972" s="125"/>
      <c r="E1972" s="125"/>
      <c r="F1972" s="125"/>
      <c r="G1972" s="125"/>
      <c r="H1972" s="125"/>
      <c r="I1972" s="125"/>
      <c r="J1972" s="125"/>
      <c r="K1972" s="125"/>
      <c r="L1972" s="125"/>
      <c r="M1972" s="125"/>
      <c r="N1972" s="125"/>
      <c r="O1972" s="125"/>
      <c r="P1972" s="125"/>
      <c r="Q1972" s="125"/>
      <c r="R1972" s="125"/>
      <c r="S1972" s="125"/>
      <c r="T1972" s="125"/>
      <c r="U1972" s="125"/>
      <c r="V1972" s="125"/>
      <c r="W1972" s="125"/>
      <c r="X1972" s="125"/>
      <c r="Y1972" s="125"/>
      <c r="Z1972" s="125"/>
      <c r="AA1972" s="125"/>
      <c r="AB1972" s="126"/>
      <c r="AC1972" s="126"/>
      <c r="AD1972" s="126"/>
      <c r="AE1972" s="125"/>
      <c r="AF1972" s="125"/>
      <c r="AG1972" s="125"/>
      <c r="AH1972" s="125"/>
      <c r="AI1972" s="125"/>
      <c r="AJ1972" s="125"/>
      <c r="AK1972" s="125"/>
      <c r="AL1972" s="125"/>
      <c r="AM1972" s="125"/>
      <c r="AP1972" s="86"/>
      <c r="AQ1972" s="86"/>
      <c r="AR1972" s="86"/>
      <c r="AS1972" s="86"/>
      <c r="AT1972" s="86"/>
      <c r="AU1972" s="86"/>
      <c r="AV1972" s="86"/>
      <c r="AW1972" s="86"/>
      <c r="AX1972" s="86"/>
      <c r="AY1972" s="86"/>
      <c r="AZ1972" s="86"/>
      <c r="BA1972" s="86"/>
      <c r="BB1972" s="86"/>
      <c r="BC1972" s="86"/>
      <c r="BD1972" s="86"/>
      <c r="BE1972" s="86"/>
      <c r="BF1972" s="86"/>
      <c r="BG1972" s="86"/>
    </row>
    <row r="1973" spans="1:59" s="88" customFormat="1" x14ac:dyDescent="0.2">
      <c r="A1973" s="125"/>
      <c r="B1973" s="125"/>
      <c r="C1973" s="125"/>
      <c r="D1973" s="125"/>
      <c r="E1973" s="125"/>
      <c r="F1973" s="125"/>
      <c r="G1973" s="125"/>
      <c r="H1973" s="125"/>
      <c r="I1973" s="125"/>
      <c r="J1973" s="125"/>
      <c r="K1973" s="125"/>
      <c r="L1973" s="125"/>
      <c r="M1973" s="125"/>
      <c r="N1973" s="125"/>
      <c r="O1973" s="125"/>
      <c r="P1973" s="125"/>
      <c r="Q1973" s="125"/>
      <c r="R1973" s="125"/>
      <c r="S1973" s="125"/>
      <c r="T1973" s="125"/>
      <c r="U1973" s="125"/>
      <c r="V1973" s="125"/>
      <c r="W1973" s="125"/>
      <c r="X1973" s="125"/>
      <c r="Y1973" s="125"/>
      <c r="Z1973" s="125"/>
      <c r="AA1973" s="125"/>
      <c r="AB1973" s="126"/>
      <c r="AC1973" s="126"/>
      <c r="AD1973" s="126"/>
      <c r="AE1973" s="125"/>
      <c r="AF1973" s="125"/>
      <c r="AG1973" s="125"/>
      <c r="AH1973" s="125"/>
      <c r="AI1973" s="125"/>
      <c r="AJ1973" s="125"/>
      <c r="AK1973" s="125"/>
      <c r="AL1973" s="125"/>
      <c r="AM1973" s="125"/>
      <c r="AP1973" s="86"/>
      <c r="AQ1973" s="86"/>
      <c r="AR1973" s="86"/>
      <c r="AS1973" s="86"/>
      <c r="AT1973" s="86"/>
      <c r="AU1973" s="86"/>
      <c r="AV1973" s="86"/>
      <c r="AW1973" s="86"/>
      <c r="AX1973" s="86"/>
      <c r="AY1973" s="86"/>
      <c r="AZ1973" s="86"/>
      <c r="BA1973" s="86"/>
      <c r="BB1973" s="86"/>
      <c r="BC1973" s="86"/>
      <c r="BD1973" s="86"/>
      <c r="BE1973" s="86"/>
      <c r="BF1973" s="86"/>
      <c r="BG1973" s="86"/>
    </row>
    <row r="1974" spans="1:59" s="88" customFormat="1" x14ac:dyDescent="0.2">
      <c r="A1974" s="125"/>
      <c r="B1974" s="125"/>
      <c r="C1974" s="125"/>
      <c r="D1974" s="125"/>
      <c r="E1974" s="125"/>
      <c r="F1974" s="125"/>
      <c r="G1974" s="125"/>
      <c r="H1974" s="125"/>
      <c r="I1974" s="125"/>
      <c r="J1974" s="125"/>
      <c r="K1974" s="125"/>
      <c r="L1974" s="125"/>
      <c r="M1974" s="125"/>
      <c r="N1974" s="125"/>
      <c r="O1974" s="125"/>
      <c r="P1974" s="125"/>
      <c r="Q1974" s="125"/>
      <c r="R1974" s="125"/>
      <c r="S1974" s="125"/>
      <c r="T1974" s="125"/>
      <c r="U1974" s="125"/>
      <c r="V1974" s="125"/>
      <c r="W1974" s="125"/>
      <c r="X1974" s="125"/>
      <c r="Y1974" s="125"/>
      <c r="Z1974" s="125"/>
      <c r="AA1974" s="125"/>
      <c r="AB1974" s="126"/>
      <c r="AC1974" s="126"/>
      <c r="AD1974" s="126"/>
      <c r="AE1974" s="125"/>
      <c r="AF1974" s="125"/>
      <c r="AG1974" s="125"/>
      <c r="AH1974" s="125"/>
      <c r="AI1974" s="125"/>
      <c r="AJ1974" s="125"/>
      <c r="AK1974" s="125"/>
      <c r="AL1974" s="125"/>
      <c r="AM1974" s="125"/>
      <c r="AP1974" s="86"/>
      <c r="AQ1974" s="86"/>
      <c r="AR1974" s="86"/>
      <c r="AS1974" s="86"/>
      <c r="AT1974" s="86"/>
      <c r="AU1974" s="86"/>
      <c r="AV1974" s="86"/>
      <c r="AW1974" s="86"/>
      <c r="AX1974" s="86"/>
      <c r="AY1974" s="86"/>
      <c r="AZ1974" s="86"/>
      <c r="BA1974" s="86"/>
      <c r="BB1974" s="86"/>
      <c r="BC1974" s="86"/>
      <c r="BD1974" s="86"/>
      <c r="BE1974" s="86"/>
      <c r="BF1974" s="86"/>
      <c r="BG1974" s="86"/>
    </row>
    <row r="1975" spans="1:59" s="88" customFormat="1" x14ac:dyDescent="0.2">
      <c r="A1975" s="125"/>
      <c r="B1975" s="125"/>
      <c r="C1975" s="125"/>
      <c r="D1975" s="125"/>
      <c r="E1975" s="125"/>
      <c r="F1975" s="125"/>
      <c r="G1975" s="125"/>
      <c r="H1975" s="125"/>
      <c r="I1975" s="125"/>
      <c r="J1975" s="125"/>
      <c r="K1975" s="125"/>
      <c r="L1975" s="125"/>
      <c r="M1975" s="125"/>
      <c r="N1975" s="125"/>
      <c r="O1975" s="125"/>
      <c r="P1975" s="125"/>
      <c r="Q1975" s="125"/>
      <c r="R1975" s="125"/>
      <c r="S1975" s="125"/>
      <c r="T1975" s="125"/>
      <c r="U1975" s="125"/>
      <c r="V1975" s="125"/>
      <c r="W1975" s="125"/>
      <c r="X1975" s="125"/>
      <c r="Y1975" s="125"/>
      <c r="Z1975" s="125"/>
      <c r="AA1975" s="125"/>
      <c r="AB1975" s="126"/>
      <c r="AC1975" s="126"/>
      <c r="AD1975" s="126"/>
      <c r="AE1975" s="125"/>
      <c r="AF1975" s="125"/>
      <c r="AG1975" s="125"/>
      <c r="AH1975" s="125"/>
      <c r="AI1975" s="125"/>
      <c r="AJ1975" s="125"/>
      <c r="AK1975" s="125"/>
      <c r="AL1975" s="125"/>
      <c r="AM1975" s="125"/>
      <c r="AP1975" s="86"/>
      <c r="AQ1975" s="86"/>
      <c r="AR1975" s="86"/>
      <c r="AS1975" s="86"/>
      <c r="AT1975" s="86"/>
      <c r="AU1975" s="86"/>
      <c r="AV1975" s="86"/>
      <c r="AW1975" s="86"/>
      <c r="AX1975" s="86"/>
      <c r="AY1975" s="86"/>
      <c r="AZ1975" s="86"/>
      <c r="BA1975" s="86"/>
      <c r="BB1975" s="86"/>
      <c r="BC1975" s="86"/>
      <c r="BD1975" s="86"/>
      <c r="BE1975" s="86"/>
      <c r="BF1975" s="86"/>
      <c r="BG1975" s="86"/>
    </row>
    <row r="1976" spans="1:59" s="88" customFormat="1" x14ac:dyDescent="0.2">
      <c r="A1976" s="125"/>
      <c r="B1976" s="125"/>
      <c r="C1976" s="125"/>
      <c r="D1976" s="125"/>
      <c r="E1976" s="125"/>
      <c r="F1976" s="125"/>
      <c r="G1976" s="125"/>
      <c r="H1976" s="125"/>
      <c r="I1976" s="125"/>
      <c r="J1976" s="125"/>
      <c r="K1976" s="125"/>
      <c r="L1976" s="125"/>
      <c r="M1976" s="125"/>
      <c r="N1976" s="125"/>
      <c r="O1976" s="125"/>
      <c r="P1976" s="125"/>
      <c r="Q1976" s="125"/>
      <c r="R1976" s="125"/>
      <c r="S1976" s="125"/>
      <c r="T1976" s="125"/>
      <c r="U1976" s="125"/>
      <c r="V1976" s="125"/>
      <c r="W1976" s="125"/>
      <c r="X1976" s="125"/>
      <c r="Y1976" s="125"/>
      <c r="Z1976" s="125"/>
      <c r="AA1976" s="125"/>
      <c r="AB1976" s="126"/>
      <c r="AC1976" s="126"/>
      <c r="AD1976" s="126"/>
      <c r="AE1976" s="125"/>
      <c r="AF1976" s="125"/>
      <c r="AG1976" s="125"/>
      <c r="AH1976" s="125"/>
      <c r="AI1976" s="125"/>
      <c r="AJ1976" s="125"/>
      <c r="AK1976" s="125"/>
      <c r="AL1976" s="125"/>
      <c r="AM1976" s="125"/>
      <c r="AP1976" s="86"/>
      <c r="AQ1976" s="86"/>
      <c r="AR1976" s="86"/>
      <c r="AS1976" s="86"/>
      <c r="AT1976" s="86"/>
      <c r="AU1976" s="86"/>
      <c r="AV1976" s="86"/>
      <c r="AW1976" s="86"/>
      <c r="AX1976" s="86"/>
      <c r="AY1976" s="86"/>
      <c r="AZ1976" s="86"/>
      <c r="BA1976" s="86"/>
      <c r="BB1976" s="86"/>
      <c r="BC1976" s="86"/>
      <c r="BD1976" s="86"/>
      <c r="BE1976" s="86"/>
      <c r="BF1976" s="86"/>
      <c r="BG1976" s="86"/>
    </row>
    <row r="1977" spans="1:59" s="88" customFormat="1" x14ac:dyDescent="0.2">
      <c r="A1977" s="125"/>
      <c r="B1977" s="125"/>
      <c r="C1977" s="125"/>
      <c r="D1977" s="125"/>
      <c r="E1977" s="125"/>
      <c r="F1977" s="125"/>
      <c r="G1977" s="125"/>
      <c r="H1977" s="125"/>
      <c r="I1977" s="125"/>
      <c r="J1977" s="125"/>
      <c r="K1977" s="125"/>
      <c r="L1977" s="125"/>
      <c r="M1977" s="125"/>
      <c r="N1977" s="125"/>
      <c r="O1977" s="125"/>
      <c r="P1977" s="125"/>
      <c r="Q1977" s="125"/>
      <c r="R1977" s="125"/>
      <c r="S1977" s="125"/>
      <c r="T1977" s="125"/>
      <c r="U1977" s="125"/>
      <c r="V1977" s="125"/>
      <c r="W1977" s="125"/>
      <c r="X1977" s="125"/>
      <c r="Y1977" s="125"/>
      <c r="Z1977" s="125"/>
      <c r="AA1977" s="125"/>
      <c r="AB1977" s="126"/>
      <c r="AC1977" s="126"/>
      <c r="AD1977" s="126"/>
      <c r="AE1977" s="125"/>
      <c r="AF1977" s="125"/>
      <c r="AG1977" s="125"/>
      <c r="AH1977" s="125"/>
      <c r="AI1977" s="125"/>
      <c r="AJ1977" s="125"/>
      <c r="AK1977" s="125"/>
      <c r="AL1977" s="125"/>
      <c r="AM1977" s="125"/>
      <c r="AP1977" s="86"/>
      <c r="AQ1977" s="86"/>
      <c r="AR1977" s="86"/>
      <c r="AS1977" s="86"/>
      <c r="AT1977" s="86"/>
      <c r="AU1977" s="86"/>
      <c r="AV1977" s="86"/>
      <c r="AW1977" s="86"/>
      <c r="AX1977" s="86"/>
      <c r="AY1977" s="86"/>
      <c r="AZ1977" s="86"/>
      <c r="BA1977" s="86"/>
      <c r="BB1977" s="86"/>
      <c r="BC1977" s="86"/>
      <c r="BD1977" s="86"/>
      <c r="BE1977" s="86"/>
      <c r="BF1977" s="86"/>
      <c r="BG1977" s="86"/>
    </row>
    <row r="1978" spans="1:59" s="88" customFormat="1" x14ac:dyDescent="0.2">
      <c r="A1978" s="125"/>
      <c r="B1978" s="125"/>
      <c r="C1978" s="125"/>
      <c r="D1978" s="125"/>
      <c r="E1978" s="125"/>
      <c r="F1978" s="125"/>
      <c r="G1978" s="125"/>
      <c r="H1978" s="125"/>
      <c r="I1978" s="125"/>
      <c r="J1978" s="125"/>
      <c r="K1978" s="125"/>
      <c r="L1978" s="125"/>
      <c r="M1978" s="125"/>
      <c r="N1978" s="125"/>
      <c r="O1978" s="125"/>
      <c r="P1978" s="125"/>
      <c r="Q1978" s="125"/>
      <c r="R1978" s="125"/>
      <c r="S1978" s="125"/>
      <c r="T1978" s="125"/>
      <c r="U1978" s="125"/>
      <c r="V1978" s="125"/>
      <c r="W1978" s="125"/>
      <c r="X1978" s="125"/>
      <c r="Y1978" s="125"/>
      <c r="Z1978" s="125"/>
      <c r="AA1978" s="125"/>
      <c r="AB1978" s="126"/>
      <c r="AC1978" s="126"/>
      <c r="AD1978" s="126"/>
      <c r="AE1978" s="125"/>
      <c r="AF1978" s="125"/>
      <c r="AG1978" s="125"/>
      <c r="AH1978" s="125"/>
      <c r="AI1978" s="125"/>
      <c r="AJ1978" s="125"/>
      <c r="AK1978" s="125"/>
      <c r="AL1978" s="125"/>
      <c r="AM1978" s="125"/>
      <c r="AP1978" s="86"/>
      <c r="AQ1978" s="86"/>
      <c r="AR1978" s="86"/>
      <c r="AS1978" s="86"/>
      <c r="AT1978" s="86"/>
      <c r="AU1978" s="86"/>
      <c r="AV1978" s="86"/>
      <c r="AW1978" s="86"/>
      <c r="AX1978" s="86"/>
      <c r="AY1978" s="86"/>
      <c r="AZ1978" s="86"/>
      <c r="BA1978" s="86"/>
      <c r="BB1978" s="86"/>
      <c r="BC1978" s="86"/>
      <c r="BD1978" s="86"/>
      <c r="BE1978" s="86"/>
      <c r="BF1978" s="86"/>
      <c r="BG1978" s="86"/>
    </row>
    <row r="1979" spans="1:59" s="88" customFormat="1" x14ac:dyDescent="0.2">
      <c r="A1979" s="125"/>
      <c r="B1979" s="125"/>
      <c r="C1979" s="125"/>
      <c r="D1979" s="125"/>
      <c r="E1979" s="125"/>
      <c r="F1979" s="125"/>
      <c r="G1979" s="125"/>
      <c r="H1979" s="1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6"/>
      <c r="AC1979" s="126"/>
      <c r="AD1979" s="126"/>
      <c r="AE1979" s="125"/>
      <c r="AF1979" s="125"/>
      <c r="AG1979" s="125"/>
      <c r="AH1979" s="125"/>
      <c r="AI1979" s="125"/>
      <c r="AJ1979" s="125"/>
      <c r="AK1979" s="125"/>
      <c r="AL1979" s="125"/>
      <c r="AM1979" s="125"/>
      <c r="AP1979" s="86"/>
      <c r="AQ1979" s="86"/>
      <c r="AR1979" s="86"/>
      <c r="AS1979" s="86"/>
      <c r="AT1979" s="86"/>
      <c r="AU1979" s="86"/>
      <c r="AV1979" s="86"/>
      <c r="AW1979" s="86"/>
      <c r="AX1979" s="86"/>
      <c r="AY1979" s="86"/>
      <c r="AZ1979" s="86"/>
      <c r="BA1979" s="86"/>
      <c r="BB1979" s="86"/>
      <c r="BC1979" s="86"/>
      <c r="BD1979" s="86"/>
      <c r="BE1979" s="86"/>
      <c r="BF1979" s="86"/>
      <c r="BG1979" s="86"/>
    </row>
    <row r="1980" spans="1:59" s="88" customFormat="1" x14ac:dyDescent="0.2">
      <c r="A1980" s="125"/>
      <c r="B1980" s="125"/>
      <c r="C1980" s="125"/>
      <c r="D1980" s="125"/>
      <c r="E1980" s="125"/>
      <c r="F1980" s="125"/>
      <c r="G1980" s="125"/>
      <c r="H1980" s="125"/>
      <c r="I1980" s="125"/>
      <c r="J1980" s="125"/>
      <c r="K1980" s="125"/>
      <c r="L1980" s="125"/>
      <c r="M1980" s="125"/>
      <c r="N1980" s="125"/>
      <c r="O1980" s="125"/>
      <c r="P1980" s="125"/>
      <c r="Q1980" s="125"/>
      <c r="R1980" s="125"/>
      <c r="S1980" s="125"/>
      <c r="T1980" s="125"/>
      <c r="U1980" s="125"/>
      <c r="V1980" s="125"/>
      <c r="W1980" s="125"/>
      <c r="X1980" s="125"/>
      <c r="Y1980" s="125"/>
      <c r="Z1980" s="125"/>
      <c r="AA1980" s="125"/>
      <c r="AB1980" s="126"/>
      <c r="AC1980" s="126"/>
      <c r="AD1980" s="126"/>
      <c r="AE1980" s="125"/>
      <c r="AF1980" s="125"/>
      <c r="AG1980" s="125"/>
      <c r="AH1980" s="125"/>
      <c r="AI1980" s="125"/>
      <c r="AJ1980" s="125"/>
      <c r="AK1980" s="125"/>
      <c r="AL1980" s="125"/>
      <c r="AM1980" s="125"/>
      <c r="AP1980" s="86"/>
      <c r="AQ1980" s="86"/>
      <c r="AR1980" s="86"/>
      <c r="AS1980" s="86"/>
      <c r="AT1980" s="86"/>
      <c r="AU1980" s="86"/>
      <c r="AV1980" s="86"/>
      <c r="AW1980" s="86"/>
      <c r="AX1980" s="86"/>
      <c r="AY1980" s="86"/>
      <c r="AZ1980" s="86"/>
      <c r="BA1980" s="86"/>
      <c r="BB1980" s="86"/>
      <c r="BC1980" s="86"/>
      <c r="BD1980" s="86"/>
      <c r="BE1980" s="86"/>
      <c r="BF1980" s="86"/>
      <c r="BG1980" s="86"/>
    </row>
    <row r="1981" spans="1:59" s="88" customFormat="1" x14ac:dyDescent="0.2">
      <c r="A1981" s="125"/>
      <c r="B1981" s="125"/>
      <c r="C1981" s="125"/>
      <c r="D1981" s="125"/>
      <c r="E1981" s="125"/>
      <c r="F1981" s="125"/>
      <c r="G1981" s="125"/>
      <c r="H1981" s="125"/>
      <c r="I1981" s="125"/>
      <c r="J1981" s="125"/>
      <c r="K1981" s="125"/>
      <c r="L1981" s="125"/>
      <c r="M1981" s="125"/>
      <c r="N1981" s="125"/>
      <c r="O1981" s="125"/>
      <c r="P1981" s="125"/>
      <c r="Q1981" s="125"/>
      <c r="R1981" s="125"/>
      <c r="S1981" s="125"/>
      <c r="T1981" s="125"/>
      <c r="U1981" s="125"/>
      <c r="V1981" s="125"/>
      <c r="W1981" s="125"/>
      <c r="X1981" s="125"/>
      <c r="Y1981" s="125"/>
      <c r="Z1981" s="125"/>
      <c r="AA1981" s="125"/>
      <c r="AB1981" s="126"/>
      <c r="AC1981" s="126"/>
      <c r="AD1981" s="126"/>
      <c r="AE1981" s="125"/>
      <c r="AF1981" s="125"/>
      <c r="AG1981" s="125"/>
      <c r="AH1981" s="125"/>
      <c r="AI1981" s="125"/>
      <c r="AJ1981" s="125"/>
      <c r="AK1981" s="125"/>
      <c r="AL1981" s="125"/>
      <c r="AM1981" s="125"/>
      <c r="AP1981" s="86"/>
      <c r="AQ1981" s="86"/>
      <c r="AR1981" s="86"/>
      <c r="AS1981" s="86"/>
      <c r="AT1981" s="86"/>
      <c r="AU1981" s="86"/>
      <c r="AV1981" s="86"/>
      <c r="AW1981" s="86"/>
      <c r="AX1981" s="86"/>
      <c r="AY1981" s="86"/>
      <c r="AZ1981" s="86"/>
      <c r="BA1981" s="86"/>
      <c r="BB1981" s="86"/>
      <c r="BC1981" s="86"/>
      <c r="BD1981" s="86"/>
      <c r="BE1981" s="86"/>
      <c r="BF1981" s="86"/>
      <c r="BG1981" s="86"/>
    </row>
    <row r="1982" spans="1:59" s="88" customFormat="1" x14ac:dyDescent="0.2">
      <c r="A1982" s="125"/>
      <c r="B1982" s="125"/>
      <c r="C1982" s="125"/>
      <c r="D1982" s="125"/>
      <c r="E1982" s="125"/>
      <c r="F1982" s="125"/>
      <c r="G1982" s="125"/>
      <c r="H1982" s="125"/>
      <c r="I1982" s="125"/>
      <c r="J1982" s="125"/>
      <c r="K1982" s="125"/>
      <c r="L1982" s="125"/>
      <c r="M1982" s="125"/>
      <c r="N1982" s="125"/>
      <c r="O1982" s="125"/>
      <c r="P1982" s="125"/>
      <c r="Q1982" s="125"/>
      <c r="R1982" s="125"/>
      <c r="S1982" s="125"/>
      <c r="T1982" s="125"/>
      <c r="U1982" s="125"/>
      <c r="V1982" s="125"/>
      <c r="W1982" s="125"/>
      <c r="X1982" s="125"/>
      <c r="Y1982" s="125"/>
      <c r="Z1982" s="125"/>
      <c r="AA1982" s="125"/>
      <c r="AB1982" s="126"/>
      <c r="AC1982" s="126"/>
      <c r="AD1982" s="126"/>
      <c r="AE1982" s="125"/>
      <c r="AF1982" s="125"/>
      <c r="AG1982" s="125"/>
      <c r="AH1982" s="125"/>
      <c r="AI1982" s="125"/>
      <c r="AJ1982" s="125"/>
      <c r="AK1982" s="125"/>
      <c r="AL1982" s="125"/>
      <c r="AM1982" s="125"/>
      <c r="AP1982" s="86"/>
      <c r="AQ1982" s="86"/>
      <c r="AR1982" s="86"/>
      <c r="AS1982" s="86"/>
      <c r="AT1982" s="86"/>
      <c r="AU1982" s="86"/>
      <c r="AV1982" s="86"/>
      <c r="AW1982" s="86"/>
      <c r="AX1982" s="86"/>
      <c r="AY1982" s="86"/>
      <c r="AZ1982" s="86"/>
      <c r="BA1982" s="86"/>
      <c r="BB1982" s="86"/>
      <c r="BC1982" s="86"/>
      <c r="BD1982" s="86"/>
      <c r="BE1982" s="86"/>
      <c r="BF1982" s="86"/>
      <c r="BG1982" s="86"/>
    </row>
    <row r="1983" spans="1:59" s="88" customFormat="1" x14ac:dyDescent="0.2">
      <c r="A1983" s="125"/>
      <c r="B1983" s="125"/>
      <c r="C1983" s="125"/>
      <c r="D1983" s="125"/>
      <c r="E1983" s="125"/>
      <c r="F1983" s="125"/>
      <c r="G1983" s="125"/>
      <c r="H1983" s="125"/>
      <c r="I1983" s="125"/>
      <c r="J1983" s="125"/>
      <c r="K1983" s="125"/>
      <c r="L1983" s="125"/>
      <c r="M1983" s="125"/>
      <c r="N1983" s="125"/>
      <c r="O1983" s="125"/>
      <c r="P1983" s="125"/>
      <c r="Q1983" s="125"/>
      <c r="R1983" s="125"/>
      <c r="S1983" s="125"/>
      <c r="T1983" s="125"/>
      <c r="U1983" s="125"/>
      <c r="V1983" s="125"/>
      <c r="W1983" s="125"/>
      <c r="X1983" s="125"/>
      <c r="Y1983" s="125"/>
      <c r="Z1983" s="125"/>
      <c r="AA1983" s="125"/>
      <c r="AB1983" s="126"/>
      <c r="AC1983" s="126"/>
      <c r="AD1983" s="126"/>
      <c r="AE1983" s="125"/>
      <c r="AF1983" s="125"/>
      <c r="AG1983" s="125"/>
      <c r="AH1983" s="125"/>
      <c r="AI1983" s="125"/>
      <c r="AJ1983" s="125"/>
      <c r="AK1983" s="125"/>
      <c r="AL1983" s="125"/>
      <c r="AM1983" s="125"/>
      <c r="AP1983" s="86"/>
      <c r="AQ1983" s="86"/>
      <c r="AR1983" s="86"/>
      <c r="AS1983" s="86"/>
      <c r="AT1983" s="86"/>
      <c r="AU1983" s="86"/>
      <c r="AV1983" s="86"/>
      <c r="AW1983" s="86"/>
      <c r="AX1983" s="86"/>
      <c r="AY1983" s="86"/>
      <c r="AZ1983" s="86"/>
      <c r="BA1983" s="86"/>
      <c r="BB1983" s="86"/>
      <c r="BC1983" s="86"/>
      <c r="BD1983" s="86"/>
      <c r="BE1983" s="86"/>
      <c r="BF1983" s="86"/>
      <c r="BG1983" s="86"/>
    </row>
    <row r="1984" spans="1:59" s="88" customFormat="1" x14ac:dyDescent="0.2">
      <c r="A1984" s="125"/>
      <c r="B1984" s="125"/>
      <c r="C1984" s="125"/>
      <c r="D1984" s="125"/>
      <c r="E1984" s="125"/>
      <c r="F1984" s="125"/>
      <c r="G1984" s="125"/>
      <c r="H1984" s="125"/>
      <c r="I1984" s="125"/>
      <c r="J1984" s="125"/>
      <c r="K1984" s="125"/>
      <c r="L1984" s="125"/>
      <c r="M1984" s="125"/>
      <c r="N1984" s="125"/>
      <c r="O1984" s="125"/>
      <c r="P1984" s="125"/>
      <c r="Q1984" s="125"/>
      <c r="R1984" s="125"/>
      <c r="S1984" s="125"/>
      <c r="T1984" s="125"/>
      <c r="U1984" s="125"/>
      <c r="V1984" s="125"/>
      <c r="W1984" s="125"/>
      <c r="X1984" s="125"/>
      <c r="Y1984" s="125"/>
      <c r="Z1984" s="125"/>
      <c r="AA1984" s="125"/>
      <c r="AB1984" s="126"/>
      <c r="AC1984" s="126"/>
      <c r="AD1984" s="126"/>
      <c r="AE1984" s="125"/>
      <c r="AF1984" s="125"/>
      <c r="AG1984" s="125"/>
      <c r="AH1984" s="125"/>
      <c r="AI1984" s="125"/>
      <c r="AJ1984" s="125"/>
      <c r="AK1984" s="125"/>
      <c r="AL1984" s="125"/>
      <c r="AM1984" s="125"/>
      <c r="AP1984" s="86"/>
      <c r="AQ1984" s="86"/>
      <c r="AR1984" s="86"/>
      <c r="AS1984" s="86"/>
      <c r="AT1984" s="86"/>
      <c r="AU1984" s="86"/>
      <c r="AV1984" s="86"/>
      <c r="AW1984" s="86"/>
      <c r="AX1984" s="86"/>
      <c r="AY1984" s="86"/>
      <c r="AZ1984" s="86"/>
      <c r="BA1984" s="86"/>
      <c r="BB1984" s="86"/>
      <c r="BC1984" s="86"/>
      <c r="BD1984" s="86"/>
      <c r="BE1984" s="86"/>
      <c r="BF1984" s="86"/>
      <c r="BG1984" s="86"/>
    </row>
    <row r="1985" spans="1:59" s="88" customFormat="1" x14ac:dyDescent="0.2">
      <c r="A1985" s="125"/>
      <c r="B1985" s="125"/>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6"/>
      <c r="AC1985" s="126"/>
      <c r="AD1985" s="126"/>
      <c r="AE1985" s="125"/>
      <c r="AF1985" s="125"/>
      <c r="AG1985" s="125"/>
      <c r="AH1985" s="125"/>
      <c r="AI1985" s="125"/>
      <c r="AJ1985" s="125"/>
      <c r="AK1985" s="125"/>
      <c r="AL1985" s="125"/>
      <c r="AM1985" s="125"/>
      <c r="AP1985" s="86"/>
      <c r="AQ1985" s="86"/>
      <c r="AR1985" s="86"/>
      <c r="AS1985" s="86"/>
      <c r="AT1985" s="86"/>
      <c r="AU1985" s="86"/>
      <c r="AV1985" s="86"/>
      <c r="AW1985" s="86"/>
      <c r="AX1985" s="86"/>
      <c r="AY1985" s="86"/>
      <c r="AZ1985" s="86"/>
      <c r="BA1985" s="86"/>
      <c r="BB1985" s="86"/>
      <c r="BC1985" s="86"/>
      <c r="BD1985" s="86"/>
      <c r="BE1985" s="86"/>
      <c r="BF1985" s="86"/>
      <c r="BG1985" s="86"/>
    </row>
    <row r="1986" spans="1:59" s="88" customFormat="1" x14ac:dyDescent="0.2">
      <c r="A1986" s="125"/>
      <c r="B1986" s="125"/>
      <c r="C1986" s="125"/>
      <c r="D1986" s="125"/>
      <c r="E1986" s="125"/>
      <c r="F1986" s="125"/>
      <c r="G1986" s="125"/>
      <c r="H1986" s="125"/>
      <c r="I1986" s="125"/>
      <c r="J1986" s="125"/>
      <c r="K1986" s="125"/>
      <c r="L1986" s="125"/>
      <c r="M1986" s="125"/>
      <c r="N1986" s="125"/>
      <c r="O1986" s="125"/>
      <c r="P1986" s="125"/>
      <c r="Q1986" s="125"/>
      <c r="R1986" s="125"/>
      <c r="S1986" s="125"/>
      <c r="T1986" s="125"/>
      <c r="U1986" s="125"/>
      <c r="V1986" s="125"/>
      <c r="W1986" s="125"/>
      <c r="X1986" s="125"/>
      <c r="Y1986" s="125"/>
      <c r="Z1986" s="125"/>
      <c r="AA1986" s="125"/>
      <c r="AB1986" s="126"/>
      <c r="AC1986" s="126"/>
      <c r="AD1986" s="126"/>
      <c r="AE1986" s="125"/>
      <c r="AF1986" s="125"/>
      <c r="AG1986" s="125"/>
      <c r="AH1986" s="125"/>
      <c r="AI1986" s="125"/>
      <c r="AJ1986" s="125"/>
      <c r="AK1986" s="125"/>
      <c r="AL1986" s="125"/>
      <c r="AM1986" s="125"/>
      <c r="AP1986" s="86"/>
      <c r="AQ1986" s="86"/>
      <c r="AR1986" s="86"/>
      <c r="AS1986" s="86"/>
      <c r="AT1986" s="86"/>
      <c r="AU1986" s="86"/>
      <c r="AV1986" s="86"/>
      <c r="AW1986" s="86"/>
      <c r="AX1986" s="86"/>
      <c r="AY1986" s="86"/>
      <c r="AZ1986" s="86"/>
      <c r="BA1986" s="86"/>
      <c r="BB1986" s="86"/>
      <c r="BC1986" s="86"/>
      <c r="BD1986" s="86"/>
      <c r="BE1986" s="86"/>
      <c r="BF1986" s="86"/>
      <c r="BG1986" s="86"/>
    </row>
    <row r="1987" spans="1:59" s="88" customFormat="1" x14ac:dyDescent="0.2">
      <c r="A1987" s="125"/>
      <c r="B1987" s="125"/>
      <c r="C1987" s="125"/>
      <c r="D1987" s="125"/>
      <c r="E1987" s="125"/>
      <c r="F1987" s="125"/>
      <c r="G1987" s="125"/>
      <c r="H1987" s="125"/>
      <c r="I1987" s="125"/>
      <c r="J1987" s="125"/>
      <c r="K1987" s="125"/>
      <c r="L1987" s="125"/>
      <c r="M1987" s="125"/>
      <c r="N1987" s="125"/>
      <c r="O1987" s="125"/>
      <c r="P1987" s="125"/>
      <c r="Q1987" s="125"/>
      <c r="R1987" s="125"/>
      <c r="S1987" s="125"/>
      <c r="T1987" s="125"/>
      <c r="U1987" s="125"/>
      <c r="V1987" s="125"/>
      <c r="W1987" s="125"/>
      <c r="X1987" s="125"/>
      <c r="Y1987" s="125"/>
      <c r="Z1987" s="125"/>
      <c r="AA1987" s="125"/>
      <c r="AB1987" s="126"/>
      <c r="AC1987" s="126"/>
      <c r="AD1987" s="126"/>
      <c r="AE1987" s="125"/>
      <c r="AF1987" s="125"/>
      <c r="AG1987" s="125"/>
      <c r="AH1987" s="125"/>
      <c r="AI1987" s="125"/>
      <c r="AJ1987" s="125"/>
      <c r="AK1987" s="125"/>
      <c r="AL1987" s="125"/>
      <c r="AM1987" s="125"/>
      <c r="AP1987" s="86"/>
      <c r="AQ1987" s="86"/>
      <c r="AR1987" s="86"/>
      <c r="AS1987" s="86"/>
      <c r="AT1987" s="86"/>
      <c r="AU1987" s="86"/>
      <c r="AV1987" s="86"/>
      <c r="AW1987" s="86"/>
      <c r="AX1987" s="86"/>
      <c r="AY1987" s="86"/>
      <c r="AZ1987" s="86"/>
      <c r="BA1987" s="86"/>
      <c r="BB1987" s="86"/>
      <c r="BC1987" s="86"/>
      <c r="BD1987" s="86"/>
      <c r="BE1987" s="86"/>
      <c r="BF1987" s="86"/>
      <c r="BG1987" s="86"/>
    </row>
    <row r="1988" spans="1:59" s="88" customFormat="1" x14ac:dyDescent="0.2">
      <c r="A1988" s="125"/>
      <c r="B1988" s="125"/>
      <c r="C1988" s="125"/>
      <c r="D1988" s="125"/>
      <c r="E1988" s="125"/>
      <c r="F1988" s="125"/>
      <c r="G1988" s="125"/>
      <c r="H1988" s="125"/>
      <c r="I1988" s="125"/>
      <c r="J1988" s="125"/>
      <c r="K1988" s="125"/>
      <c r="L1988" s="125"/>
      <c r="M1988" s="125"/>
      <c r="N1988" s="125"/>
      <c r="O1988" s="125"/>
      <c r="P1988" s="125"/>
      <c r="Q1988" s="125"/>
      <c r="R1988" s="125"/>
      <c r="S1988" s="125"/>
      <c r="T1988" s="125"/>
      <c r="U1988" s="125"/>
      <c r="V1988" s="125"/>
      <c r="W1988" s="125"/>
      <c r="X1988" s="125"/>
      <c r="Y1988" s="125"/>
      <c r="Z1988" s="125"/>
      <c r="AA1988" s="125"/>
      <c r="AB1988" s="126"/>
      <c r="AC1988" s="126"/>
      <c r="AD1988" s="126"/>
      <c r="AE1988" s="125"/>
      <c r="AF1988" s="125"/>
      <c r="AG1988" s="125"/>
      <c r="AH1988" s="125"/>
      <c r="AI1988" s="125"/>
      <c r="AJ1988" s="125"/>
      <c r="AK1988" s="125"/>
      <c r="AL1988" s="125"/>
      <c r="AM1988" s="125"/>
      <c r="AP1988" s="86"/>
      <c r="AQ1988" s="86"/>
      <c r="AR1988" s="86"/>
      <c r="AS1988" s="86"/>
      <c r="AT1988" s="86"/>
      <c r="AU1988" s="86"/>
      <c r="AV1988" s="86"/>
      <c r="AW1988" s="86"/>
      <c r="AX1988" s="86"/>
      <c r="AY1988" s="86"/>
      <c r="AZ1988" s="86"/>
      <c r="BA1988" s="86"/>
      <c r="BB1988" s="86"/>
      <c r="BC1988" s="86"/>
      <c r="BD1988" s="86"/>
      <c r="BE1988" s="86"/>
      <c r="BF1988" s="86"/>
      <c r="BG1988" s="86"/>
    </row>
    <row r="1989" spans="1:59" s="88" customFormat="1" x14ac:dyDescent="0.2">
      <c r="A1989" s="125"/>
      <c r="B1989" s="125"/>
      <c r="C1989" s="125"/>
      <c r="D1989" s="125"/>
      <c r="E1989" s="125"/>
      <c r="F1989" s="125"/>
      <c r="G1989" s="125"/>
      <c r="H1989" s="125"/>
      <c r="I1989" s="125"/>
      <c r="J1989" s="125"/>
      <c r="K1989" s="125"/>
      <c r="L1989" s="125"/>
      <c r="M1989" s="125"/>
      <c r="N1989" s="125"/>
      <c r="O1989" s="125"/>
      <c r="P1989" s="125"/>
      <c r="Q1989" s="125"/>
      <c r="R1989" s="125"/>
      <c r="S1989" s="125"/>
      <c r="T1989" s="125"/>
      <c r="U1989" s="125"/>
      <c r="V1989" s="125"/>
      <c r="W1989" s="125"/>
      <c r="X1989" s="125"/>
      <c r="Y1989" s="125"/>
      <c r="Z1989" s="125"/>
      <c r="AA1989" s="125"/>
      <c r="AB1989" s="126"/>
      <c r="AC1989" s="126"/>
      <c r="AD1989" s="126"/>
      <c r="AE1989" s="125"/>
      <c r="AF1989" s="125"/>
      <c r="AG1989" s="125"/>
      <c r="AH1989" s="125"/>
      <c r="AI1989" s="125"/>
      <c r="AJ1989" s="125"/>
      <c r="AK1989" s="125"/>
      <c r="AL1989" s="125"/>
      <c r="AM1989" s="125"/>
      <c r="AP1989" s="86"/>
      <c r="AQ1989" s="86"/>
      <c r="AR1989" s="86"/>
      <c r="AS1989" s="86"/>
      <c r="AT1989" s="86"/>
      <c r="AU1989" s="86"/>
      <c r="AV1989" s="86"/>
      <c r="AW1989" s="86"/>
      <c r="AX1989" s="86"/>
      <c r="AY1989" s="86"/>
      <c r="AZ1989" s="86"/>
      <c r="BA1989" s="86"/>
      <c r="BB1989" s="86"/>
      <c r="BC1989" s="86"/>
      <c r="BD1989" s="86"/>
      <c r="BE1989" s="86"/>
      <c r="BF1989" s="86"/>
      <c r="BG1989" s="86"/>
    </row>
    <row r="1990" spans="1:59" s="88" customFormat="1" x14ac:dyDescent="0.2">
      <c r="A1990" s="125"/>
      <c r="B1990" s="125"/>
      <c r="C1990" s="125"/>
      <c r="D1990" s="125"/>
      <c r="E1990" s="125"/>
      <c r="F1990" s="125"/>
      <c r="G1990" s="125"/>
      <c r="H1990" s="125"/>
      <c r="I1990" s="125"/>
      <c r="J1990" s="125"/>
      <c r="K1990" s="125"/>
      <c r="L1990" s="125"/>
      <c r="M1990" s="125"/>
      <c r="N1990" s="125"/>
      <c r="O1990" s="125"/>
      <c r="P1990" s="125"/>
      <c r="Q1990" s="125"/>
      <c r="R1990" s="125"/>
      <c r="S1990" s="125"/>
      <c r="T1990" s="125"/>
      <c r="U1990" s="125"/>
      <c r="V1990" s="125"/>
      <c r="W1990" s="125"/>
      <c r="X1990" s="125"/>
      <c r="Y1990" s="125"/>
      <c r="Z1990" s="125"/>
      <c r="AA1990" s="125"/>
      <c r="AB1990" s="126"/>
      <c r="AC1990" s="126"/>
      <c r="AD1990" s="126"/>
      <c r="AE1990" s="125"/>
      <c r="AF1990" s="125"/>
      <c r="AG1990" s="125"/>
      <c r="AH1990" s="125"/>
      <c r="AI1990" s="125"/>
      <c r="AJ1990" s="125"/>
      <c r="AK1990" s="125"/>
      <c r="AL1990" s="125"/>
      <c r="AM1990" s="125"/>
      <c r="AP1990" s="86"/>
      <c r="AQ1990" s="86"/>
      <c r="AR1990" s="86"/>
      <c r="AS1990" s="86"/>
      <c r="AT1990" s="86"/>
      <c r="AU1990" s="86"/>
      <c r="AV1990" s="86"/>
      <c r="AW1990" s="86"/>
      <c r="AX1990" s="86"/>
      <c r="AY1990" s="86"/>
      <c r="AZ1990" s="86"/>
      <c r="BA1990" s="86"/>
      <c r="BB1990" s="86"/>
      <c r="BC1990" s="86"/>
      <c r="BD1990" s="86"/>
      <c r="BE1990" s="86"/>
      <c r="BF1990" s="86"/>
      <c r="BG1990" s="86"/>
    </row>
    <row r="1991" spans="1:59" s="88" customFormat="1" x14ac:dyDescent="0.2">
      <c r="A1991" s="125"/>
      <c r="B1991" s="125"/>
      <c r="C1991" s="125"/>
      <c r="D1991" s="125"/>
      <c r="E1991" s="125"/>
      <c r="F1991" s="125"/>
      <c r="G1991" s="125"/>
      <c r="H1991" s="125"/>
      <c r="I1991" s="125"/>
      <c r="J1991" s="125"/>
      <c r="K1991" s="125"/>
      <c r="L1991" s="125"/>
      <c r="M1991" s="125"/>
      <c r="N1991" s="125"/>
      <c r="O1991" s="125"/>
      <c r="P1991" s="125"/>
      <c r="Q1991" s="125"/>
      <c r="R1991" s="125"/>
      <c r="S1991" s="125"/>
      <c r="T1991" s="125"/>
      <c r="U1991" s="125"/>
      <c r="V1991" s="125"/>
      <c r="W1991" s="125"/>
      <c r="X1991" s="125"/>
      <c r="Y1991" s="125"/>
      <c r="Z1991" s="125"/>
      <c r="AA1991" s="125"/>
      <c r="AB1991" s="126"/>
      <c r="AC1991" s="126"/>
      <c r="AD1991" s="126"/>
      <c r="AE1991" s="125"/>
      <c r="AF1991" s="125"/>
      <c r="AG1991" s="125"/>
      <c r="AH1991" s="125"/>
      <c r="AI1991" s="125"/>
      <c r="AJ1991" s="125"/>
      <c r="AK1991" s="125"/>
      <c r="AL1991" s="125"/>
      <c r="AM1991" s="125"/>
      <c r="AP1991" s="86"/>
      <c r="AQ1991" s="86"/>
      <c r="AR1991" s="86"/>
      <c r="AS1991" s="86"/>
      <c r="AT1991" s="86"/>
      <c r="AU1991" s="86"/>
      <c r="AV1991" s="86"/>
      <c r="AW1991" s="86"/>
      <c r="AX1991" s="86"/>
      <c r="AY1991" s="86"/>
      <c r="AZ1991" s="86"/>
      <c r="BA1991" s="86"/>
      <c r="BB1991" s="86"/>
      <c r="BC1991" s="86"/>
      <c r="BD1991" s="86"/>
      <c r="BE1991" s="86"/>
      <c r="BF1991" s="86"/>
      <c r="BG1991" s="86"/>
    </row>
    <row r="1992" spans="1:59" s="88" customFormat="1" x14ac:dyDescent="0.2">
      <c r="A1992" s="125"/>
      <c r="B1992" s="125"/>
      <c r="C1992" s="125"/>
      <c r="D1992" s="125"/>
      <c r="E1992" s="125"/>
      <c r="F1992" s="125"/>
      <c r="G1992" s="125"/>
      <c r="H1992" s="125"/>
      <c r="I1992" s="125"/>
      <c r="J1992" s="125"/>
      <c r="K1992" s="125"/>
      <c r="L1992" s="125"/>
      <c r="M1992" s="125"/>
      <c r="N1992" s="125"/>
      <c r="O1992" s="125"/>
      <c r="P1992" s="125"/>
      <c r="Q1992" s="125"/>
      <c r="R1992" s="125"/>
      <c r="S1992" s="125"/>
      <c r="T1992" s="125"/>
      <c r="U1992" s="125"/>
      <c r="V1992" s="125"/>
      <c r="W1992" s="125"/>
      <c r="X1992" s="125"/>
      <c r="Y1992" s="125"/>
      <c r="Z1992" s="125"/>
      <c r="AA1992" s="125"/>
      <c r="AB1992" s="126"/>
      <c r="AC1992" s="126"/>
      <c r="AD1992" s="126"/>
      <c r="AE1992" s="125"/>
      <c r="AF1992" s="125"/>
      <c r="AG1992" s="125"/>
      <c r="AH1992" s="125"/>
      <c r="AI1992" s="125"/>
      <c r="AJ1992" s="125"/>
      <c r="AK1992" s="125"/>
      <c r="AL1992" s="125"/>
      <c r="AM1992" s="125"/>
      <c r="AP1992" s="86"/>
      <c r="AQ1992" s="86"/>
      <c r="AR1992" s="86"/>
      <c r="AS1992" s="86"/>
      <c r="AT1992" s="86"/>
      <c r="AU1992" s="86"/>
      <c r="AV1992" s="86"/>
      <c r="AW1992" s="86"/>
      <c r="AX1992" s="86"/>
      <c r="AY1992" s="86"/>
      <c r="AZ1992" s="86"/>
      <c r="BA1992" s="86"/>
      <c r="BB1992" s="86"/>
      <c r="BC1992" s="86"/>
      <c r="BD1992" s="86"/>
      <c r="BE1992" s="86"/>
      <c r="BF1992" s="86"/>
      <c r="BG1992" s="86"/>
    </row>
    <row r="1993" spans="1:59" s="88" customFormat="1" x14ac:dyDescent="0.2">
      <c r="A1993" s="125"/>
      <c r="B1993" s="125"/>
      <c r="C1993" s="125"/>
      <c r="D1993" s="125"/>
      <c r="E1993" s="125"/>
      <c r="F1993" s="125"/>
      <c r="G1993" s="125"/>
      <c r="H1993" s="125"/>
      <c r="I1993" s="125"/>
      <c r="J1993" s="125"/>
      <c r="K1993" s="125"/>
      <c r="L1993" s="125"/>
      <c r="M1993" s="125"/>
      <c r="N1993" s="125"/>
      <c r="O1993" s="125"/>
      <c r="P1993" s="125"/>
      <c r="Q1993" s="125"/>
      <c r="R1993" s="125"/>
      <c r="S1993" s="125"/>
      <c r="T1993" s="125"/>
      <c r="U1993" s="125"/>
      <c r="V1993" s="125"/>
      <c r="W1993" s="125"/>
      <c r="X1993" s="125"/>
      <c r="Y1993" s="125"/>
      <c r="Z1993" s="125"/>
      <c r="AA1993" s="125"/>
      <c r="AB1993" s="126"/>
      <c r="AC1993" s="126"/>
      <c r="AD1993" s="126"/>
      <c r="AE1993" s="125"/>
      <c r="AF1993" s="125"/>
      <c r="AG1993" s="125"/>
      <c r="AH1993" s="125"/>
      <c r="AI1993" s="125"/>
      <c r="AJ1993" s="125"/>
      <c r="AK1993" s="125"/>
      <c r="AL1993" s="125"/>
      <c r="AM1993" s="125"/>
      <c r="AP1993" s="86"/>
      <c r="AQ1993" s="86"/>
      <c r="AR1993" s="86"/>
      <c r="AS1993" s="86"/>
      <c r="AT1993" s="86"/>
      <c r="AU1993" s="86"/>
      <c r="AV1993" s="86"/>
      <c r="AW1993" s="86"/>
      <c r="AX1993" s="86"/>
      <c r="AY1993" s="86"/>
      <c r="AZ1993" s="86"/>
      <c r="BA1993" s="86"/>
      <c r="BB1993" s="86"/>
      <c r="BC1993" s="86"/>
      <c r="BD1993" s="86"/>
      <c r="BE1993" s="86"/>
      <c r="BF1993" s="86"/>
      <c r="BG1993" s="86"/>
    </row>
    <row r="1994" spans="1:59" s="88" customFormat="1" x14ac:dyDescent="0.2">
      <c r="A1994" s="125"/>
      <c r="B1994" s="125"/>
      <c r="C1994" s="125"/>
      <c r="D1994" s="125"/>
      <c r="E1994" s="125"/>
      <c r="F1994" s="125"/>
      <c r="G1994" s="125"/>
      <c r="H1994" s="125"/>
      <c r="I1994" s="125"/>
      <c r="J1994" s="125"/>
      <c r="K1994" s="125"/>
      <c r="L1994" s="125"/>
      <c r="M1994" s="125"/>
      <c r="N1994" s="125"/>
      <c r="O1994" s="125"/>
      <c r="P1994" s="125"/>
      <c r="Q1994" s="125"/>
      <c r="R1994" s="125"/>
      <c r="S1994" s="125"/>
      <c r="T1994" s="125"/>
      <c r="U1994" s="125"/>
      <c r="V1994" s="125"/>
      <c r="W1994" s="125"/>
      <c r="X1994" s="125"/>
      <c r="Y1994" s="125"/>
      <c r="Z1994" s="125"/>
      <c r="AA1994" s="125"/>
      <c r="AB1994" s="126"/>
      <c r="AC1994" s="126"/>
      <c r="AD1994" s="126"/>
      <c r="AE1994" s="125"/>
      <c r="AF1994" s="125"/>
      <c r="AG1994" s="125"/>
      <c r="AH1994" s="125"/>
      <c r="AI1994" s="125"/>
      <c r="AJ1994" s="125"/>
      <c r="AK1994" s="125"/>
      <c r="AL1994" s="125"/>
      <c r="AM1994" s="125"/>
      <c r="AP1994" s="86"/>
      <c r="AQ1994" s="86"/>
      <c r="AR1994" s="86"/>
      <c r="AS1994" s="86"/>
      <c r="AT1994" s="86"/>
      <c r="AU1994" s="86"/>
      <c r="AV1994" s="86"/>
      <c r="AW1994" s="86"/>
      <c r="AX1994" s="86"/>
      <c r="AY1994" s="86"/>
      <c r="AZ1994" s="86"/>
      <c r="BA1994" s="86"/>
      <c r="BB1994" s="86"/>
      <c r="BC1994" s="86"/>
      <c r="BD1994" s="86"/>
      <c r="BE1994" s="86"/>
      <c r="BF1994" s="86"/>
      <c r="BG1994" s="86"/>
    </row>
    <row r="1995" spans="1:59" s="88" customFormat="1" x14ac:dyDescent="0.2">
      <c r="A1995" s="125"/>
      <c r="B1995" s="125"/>
      <c r="C1995" s="125"/>
      <c r="D1995" s="125"/>
      <c r="E1995" s="125"/>
      <c r="F1995" s="125"/>
      <c r="G1995" s="125"/>
      <c r="H1995" s="125"/>
      <c r="I1995" s="125"/>
      <c r="J1995" s="125"/>
      <c r="K1995" s="125"/>
      <c r="L1995" s="125"/>
      <c r="M1995" s="125"/>
      <c r="N1995" s="125"/>
      <c r="O1995" s="125"/>
      <c r="P1995" s="125"/>
      <c r="Q1995" s="125"/>
      <c r="R1995" s="125"/>
      <c r="S1995" s="125"/>
      <c r="T1995" s="125"/>
      <c r="U1995" s="125"/>
      <c r="V1995" s="125"/>
      <c r="W1995" s="125"/>
      <c r="X1995" s="125"/>
      <c r="Y1995" s="125"/>
      <c r="Z1995" s="125"/>
      <c r="AA1995" s="125"/>
      <c r="AB1995" s="126"/>
      <c r="AC1995" s="126"/>
      <c r="AD1995" s="126"/>
      <c r="AE1995" s="125"/>
      <c r="AF1995" s="125"/>
      <c r="AG1995" s="125"/>
      <c r="AH1995" s="125"/>
      <c r="AI1995" s="125"/>
      <c r="AJ1995" s="125"/>
      <c r="AK1995" s="125"/>
      <c r="AL1995" s="125"/>
      <c r="AM1995" s="125"/>
      <c r="AP1995" s="86"/>
      <c r="AQ1995" s="86"/>
      <c r="AR1995" s="86"/>
      <c r="AS1995" s="86"/>
      <c r="AT1995" s="86"/>
      <c r="AU1995" s="86"/>
      <c r="AV1995" s="86"/>
      <c r="AW1995" s="86"/>
      <c r="AX1995" s="86"/>
      <c r="AY1995" s="86"/>
      <c r="AZ1995" s="86"/>
      <c r="BA1995" s="86"/>
      <c r="BB1995" s="86"/>
      <c r="BC1995" s="86"/>
      <c r="BD1995" s="86"/>
      <c r="BE1995" s="86"/>
      <c r="BF1995" s="86"/>
      <c r="BG1995" s="86"/>
    </row>
    <row r="1996" spans="1:59" s="88" customFormat="1" x14ac:dyDescent="0.2">
      <c r="A1996" s="125"/>
      <c r="B1996" s="125"/>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6"/>
      <c r="AC1996" s="126"/>
      <c r="AD1996" s="126"/>
      <c r="AE1996" s="125"/>
      <c r="AF1996" s="125"/>
      <c r="AG1996" s="125"/>
      <c r="AH1996" s="125"/>
      <c r="AI1996" s="125"/>
      <c r="AJ1996" s="125"/>
      <c r="AK1996" s="125"/>
      <c r="AL1996" s="125"/>
      <c r="AM1996" s="125"/>
      <c r="AP1996" s="86"/>
      <c r="AQ1996" s="86"/>
      <c r="AR1996" s="86"/>
      <c r="AS1996" s="86"/>
      <c r="AT1996" s="86"/>
      <c r="AU1996" s="86"/>
      <c r="AV1996" s="86"/>
      <c r="AW1996" s="86"/>
      <c r="AX1996" s="86"/>
      <c r="AY1996" s="86"/>
      <c r="AZ1996" s="86"/>
      <c r="BA1996" s="86"/>
      <c r="BB1996" s="86"/>
      <c r="BC1996" s="86"/>
      <c r="BD1996" s="86"/>
      <c r="BE1996" s="86"/>
      <c r="BF1996" s="86"/>
      <c r="BG1996" s="86"/>
    </row>
    <row r="1997" spans="1:59" s="88" customFormat="1" x14ac:dyDescent="0.2">
      <c r="A1997" s="125"/>
      <c r="B1997" s="125"/>
      <c r="C1997" s="125"/>
      <c r="D1997" s="125"/>
      <c r="E1997" s="125"/>
      <c r="F1997" s="125"/>
      <c r="G1997" s="125"/>
      <c r="H1997" s="125"/>
      <c r="I1997" s="125"/>
      <c r="J1997" s="125"/>
      <c r="K1997" s="125"/>
      <c r="L1997" s="125"/>
      <c r="M1997" s="125"/>
      <c r="N1997" s="125"/>
      <c r="O1997" s="125"/>
      <c r="P1997" s="125"/>
      <c r="Q1997" s="125"/>
      <c r="R1997" s="125"/>
      <c r="S1997" s="125"/>
      <c r="T1997" s="125"/>
      <c r="U1997" s="125"/>
      <c r="V1997" s="125"/>
      <c r="W1997" s="125"/>
      <c r="X1997" s="125"/>
      <c r="Y1997" s="125"/>
      <c r="Z1997" s="125"/>
      <c r="AA1997" s="125"/>
      <c r="AB1997" s="126"/>
      <c r="AC1997" s="126"/>
      <c r="AD1997" s="126"/>
      <c r="AE1997" s="125"/>
      <c r="AF1997" s="125"/>
      <c r="AG1997" s="125"/>
      <c r="AH1997" s="125"/>
      <c r="AI1997" s="125"/>
      <c r="AJ1997" s="125"/>
      <c r="AK1997" s="125"/>
      <c r="AL1997" s="125"/>
      <c r="AM1997" s="125"/>
      <c r="AP1997" s="86"/>
      <c r="AQ1997" s="86"/>
      <c r="AR1997" s="86"/>
      <c r="AS1997" s="86"/>
      <c r="AT1997" s="86"/>
      <c r="AU1997" s="86"/>
      <c r="AV1997" s="86"/>
      <c r="AW1997" s="86"/>
      <c r="AX1997" s="86"/>
      <c r="AY1997" s="86"/>
      <c r="AZ1997" s="86"/>
      <c r="BA1997" s="86"/>
      <c r="BB1997" s="86"/>
      <c r="BC1997" s="86"/>
      <c r="BD1997" s="86"/>
      <c r="BE1997" s="86"/>
      <c r="BF1997" s="86"/>
      <c r="BG1997" s="86"/>
    </row>
    <row r="1998" spans="1:59" s="88" customFormat="1" x14ac:dyDescent="0.2">
      <c r="A1998" s="125"/>
      <c r="B1998" s="125"/>
      <c r="C1998" s="125"/>
      <c r="D1998" s="125"/>
      <c r="E1998" s="125"/>
      <c r="F1998" s="125"/>
      <c r="G1998" s="125"/>
      <c r="H1998" s="125"/>
      <c r="I1998" s="125"/>
      <c r="J1998" s="125"/>
      <c r="K1998" s="125"/>
      <c r="L1998" s="125"/>
      <c r="M1998" s="125"/>
      <c r="N1998" s="125"/>
      <c r="O1998" s="125"/>
      <c r="P1998" s="125"/>
      <c r="Q1998" s="125"/>
      <c r="R1998" s="125"/>
      <c r="S1998" s="125"/>
      <c r="T1998" s="125"/>
      <c r="U1998" s="125"/>
      <c r="V1998" s="125"/>
      <c r="W1998" s="125"/>
      <c r="X1998" s="125"/>
      <c r="Y1998" s="125"/>
      <c r="Z1998" s="125"/>
      <c r="AA1998" s="125"/>
      <c r="AB1998" s="126"/>
      <c r="AC1998" s="126"/>
      <c r="AD1998" s="126"/>
      <c r="AE1998" s="125"/>
      <c r="AF1998" s="125"/>
      <c r="AG1998" s="125"/>
      <c r="AH1998" s="125"/>
      <c r="AI1998" s="125"/>
      <c r="AJ1998" s="125"/>
      <c r="AK1998" s="125"/>
      <c r="AL1998" s="125"/>
      <c r="AM1998" s="125"/>
      <c r="AP1998" s="86"/>
      <c r="AQ1998" s="86"/>
      <c r="AR1998" s="86"/>
      <c r="AS1998" s="86"/>
      <c r="AT1998" s="86"/>
      <c r="AU1998" s="86"/>
      <c r="AV1998" s="86"/>
      <c r="AW1998" s="86"/>
      <c r="AX1998" s="86"/>
      <c r="AY1998" s="86"/>
      <c r="AZ1998" s="86"/>
      <c r="BA1998" s="86"/>
      <c r="BB1998" s="86"/>
      <c r="BC1998" s="86"/>
      <c r="BD1998" s="86"/>
      <c r="BE1998" s="86"/>
      <c r="BF1998" s="86"/>
      <c r="BG1998" s="86"/>
    </row>
    <row r="1999" spans="1:59" s="88" customFormat="1" x14ac:dyDescent="0.2">
      <c r="A1999" s="125"/>
      <c r="B1999" s="125"/>
      <c r="C1999" s="125"/>
      <c r="D1999" s="125"/>
      <c r="E1999" s="125"/>
      <c r="F1999" s="125"/>
      <c r="G1999" s="125"/>
      <c r="H1999" s="125"/>
      <c r="I1999" s="125"/>
      <c r="J1999" s="125"/>
      <c r="K1999" s="125"/>
      <c r="L1999" s="125"/>
      <c r="M1999" s="125"/>
      <c r="N1999" s="125"/>
      <c r="O1999" s="125"/>
      <c r="P1999" s="125"/>
      <c r="Q1999" s="125"/>
      <c r="R1999" s="125"/>
      <c r="S1999" s="125"/>
      <c r="T1999" s="125"/>
      <c r="U1999" s="125"/>
      <c r="V1999" s="125"/>
      <c r="W1999" s="125"/>
      <c r="X1999" s="125"/>
      <c r="Y1999" s="125"/>
      <c r="Z1999" s="125"/>
      <c r="AA1999" s="125"/>
      <c r="AB1999" s="126"/>
      <c r="AC1999" s="126"/>
      <c r="AD1999" s="126"/>
      <c r="AE1999" s="125"/>
      <c r="AF1999" s="125"/>
      <c r="AG1999" s="125"/>
      <c r="AH1999" s="125"/>
      <c r="AI1999" s="125"/>
      <c r="AJ1999" s="125"/>
      <c r="AK1999" s="125"/>
      <c r="AL1999" s="125"/>
      <c r="AM1999" s="125"/>
      <c r="AP1999" s="86"/>
      <c r="AQ1999" s="86"/>
      <c r="AR1999" s="86"/>
      <c r="AS1999" s="86"/>
      <c r="AT1999" s="86"/>
      <c r="AU1999" s="86"/>
      <c r="AV1999" s="86"/>
      <c r="AW1999" s="86"/>
      <c r="AX1999" s="86"/>
      <c r="AY1999" s="86"/>
      <c r="AZ1999" s="86"/>
      <c r="BA1999" s="86"/>
      <c r="BB1999" s="86"/>
      <c r="BC1999" s="86"/>
      <c r="BD1999" s="86"/>
      <c r="BE1999" s="86"/>
      <c r="BF1999" s="86"/>
      <c r="BG1999" s="86"/>
    </row>
    <row r="2000" spans="1:59" s="88" customFormat="1" x14ac:dyDescent="0.2">
      <c r="A2000" s="125"/>
      <c r="B2000" s="125"/>
      <c r="C2000" s="125"/>
      <c r="D2000" s="125"/>
      <c r="E2000" s="125"/>
      <c r="F2000" s="125"/>
      <c r="G2000" s="125"/>
      <c r="H2000" s="125"/>
      <c r="I2000" s="125"/>
      <c r="J2000" s="125"/>
      <c r="K2000" s="125"/>
      <c r="L2000" s="125"/>
      <c r="M2000" s="125"/>
      <c r="N2000" s="125"/>
      <c r="O2000" s="125"/>
      <c r="P2000" s="125"/>
      <c r="Q2000" s="125"/>
      <c r="R2000" s="125"/>
      <c r="S2000" s="125"/>
      <c r="T2000" s="125"/>
      <c r="U2000" s="125"/>
      <c r="V2000" s="125"/>
      <c r="W2000" s="125"/>
      <c r="X2000" s="125"/>
      <c r="Y2000" s="125"/>
      <c r="Z2000" s="125"/>
      <c r="AA2000" s="125"/>
      <c r="AB2000" s="126"/>
      <c r="AC2000" s="126"/>
      <c r="AD2000" s="126"/>
      <c r="AE2000" s="125"/>
      <c r="AF2000" s="125"/>
      <c r="AG2000" s="125"/>
      <c r="AH2000" s="125"/>
      <c r="AI2000" s="125"/>
      <c r="AJ2000" s="125"/>
      <c r="AK2000" s="125"/>
      <c r="AL2000" s="125"/>
      <c r="AM2000" s="125"/>
      <c r="AP2000" s="86"/>
      <c r="AQ2000" s="86"/>
      <c r="AR2000" s="86"/>
      <c r="AS2000" s="86"/>
      <c r="AT2000" s="86"/>
      <c r="AU2000" s="86"/>
      <c r="AV2000" s="86"/>
      <c r="AW2000" s="86"/>
      <c r="AX2000" s="86"/>
      <c r="AY2000" s="86"/>
      <c r="AZ2000" s="86"/>
      <c r="BA2000" s="86"/>
      <c r="BB2000" s="86"/>
      <c r="BC2000" s="86"/>
      <c r="BD2000" s="86"/>
      <c r="BE2000" s="86"/>
      <c r="BF2000" s="86"/>
      <c r="BG2000" s="86"/>
    </row>
    <row r="2001" spans="1:59" s="88" customFormat="1" x14ac:dyDescent="0.2">
      <c r="A2001" s="125"/>
      <c r="B2001" s="125"/>
      <c r="C2001" s="125"/>
      <c r="D2001" s="125"/>
      <c r="E2001" s="125"/>
      <c r="F2001" s="125"/>
      <c r="G2001" s="125"/>
      <c r="H2001" s="125"/>
      <c r="I2001" s="125"/>
      <c r="J2001" s="125"/>
      <c r="K2001" s="125"/>
      <c r="L2001" s="125"/>
      <c r="M2001" s="125"/>
      <c r="N2001" s="125"/>
      <c r="O2001" s="125"/>
      <c r="P2001" s="125"/>
      <c r="Q2001" s="125"/>
      <c r="R2001" s="125"/>
      <c r="S2001" s="125"/>
      <c r="T2001" s="125"/>
      <c r="U2001" s="125"/>
      <c r="V2001" s="125"/>
      <c r="W2001" s="125"/>
      <c r="X2001" s="125"/>
      <c r="Y2001" s="125"/>
      <c r="Z2001" s="125"/>
      <c r="AA2001" s="125"/>
      <c r="AB2001" s="126"/>
      <c r="AC2001" s="126"/>
      <c r="AD2001" s="126"/>
      <c r="AE2001" s="125"/>
      <c r="AF2001" s="125"/>
      <c r="AG2001" s="125"/>
      <c r="AH2001" s="125"/>
      <c r="AI2001" s="125"/>
      <c r="AJ2001" s="125"/>
      <c r="AK2001" s="125"/>
      <c r="AL2001" s="125"/>
      <c r="AM2001" s="125"/>
      <c r="AP2001" s="86"/>
      <c r="AQ2001" s="86"/>
      <c r="AR2001" s="86"/>
      <c r="AS2001" s="86"/>
      <c r="AT2001" s="86"/>
      <c r="AU2001" s="86"/>
      <c r="AV2001" s="86"/>
      <c r="AW2001" s="86"/>
      <c r="AX2001" s="86"/>
      <c r="AY2001" s="86"/>
      <c r="AZ2001" s="86"/>
      <c r="BA2001" s="86"/>
      <c r="BB2001" s="86"/>
      <c r="BC2001" s="86"/>
      <c r="BD2001" s="86"/>
      <c r="BE2001" s="86"/>
      <c r="BF2001" s="86"/>
      <c r="BG2001" s="86"/>
    </row>
    <row r="2002" spans="1:59" s="88" customFormat="1" x14ac:dyDescent="0.2">
      <c r="A2002" s="125"/>
      <c r="B2002" s="125"/>
      <c r="C2002" s="125"/>
      <c r="D2002" s="125"/>
      <c r="E2002" s="125"/>
      <c r="F2002" s="125"/>
      <c r="G2002" s="125"/>
      <c r="H2002" s="125"/>
      <c r="I2002" s="125"/>
      <c r="J2002" s="125"/>
      <c r="K2002" s="125"/>
      <c r="L2002" s="125"/>
      <c r="M2002" s="125"/>
      <c r="N2002" s="125"/>
      <c r="O2002" s="125"/>
      <c r="P2002" s="125"/>
      <c r="Q2002" s="125"/>
      <c r="R2002" s="125"/>
      <c r="S2002" s="125"/>
      <c r="T2002" s="125"/>
      <c r="U2002" s="125"/>
      <c r="V2002" s="125"/>
      <c r="W2002" s="125"/>
      <c r="X2002" s="125"/>
      <c r="Y2002" s="125"/>
      <c r="Z2002" s="125"/>
      <c r="AA2002" s="125"/>
      <c r="AB2002" s="126"/>
      <c r="AC2002" s="126"/>
      <c r="AD2002" s="126"/>
      <c r="AE2002" s="125"/>
      <c r="AF2002" s="125"/>
      <c r="AG2002" s="125"/>
      <c r="AH2002" s="125"/>
      <c r="AI2002" s="125"/>
      <c r="AJ2002" s="125"/>
      <c r="AK2002" s="125"/>
      <c r="AL2002" s="125"/>
      <c r="AM2002" s="125"/>
      <c r="AP2002" s="86"/>
      <c r="AQ2002" s="86"/>
      <c r="AR2002" s="86"/>
      <c r="AS2002" s="86"/>
      <c r="AT2002" s="86"/>
      <c r="AU2002" s="86"/>
      <c r="AV2002" s="86"/>
      <c r="AW2002" s="86"/>
      <c r="AX2002" s="86"/>
      <c r="AY2002" s="86"/>
      <c r="AZ2002" s="86"/>
      <c r="BA2002" s="86"/>
      <c r="BB2002" s="86"/>
      <c r="BC2002" s="86"/>
      <c r="BD2002" s="86"/>
      <c r="BE2002" s="86"/>
      <c r="BF2002" s="86"/>
      <c r="BG2002" s="86"/>
    </row>
    <row r="2003" spans="1:59" s="88" customFormat="1" x14ac:dyDescent="0.2">
      <c r="A2003" s="125"/>
      <c r="B2003" s="125"/>
      <c r="C2003" s="125"/>
      <c r="D2003" s="125"/>
      <c r="E2003" s="125"/>
      <c r="F2003" s="125"/>
      <c r="G2003" s="125"/>
      <c r="H2003" s="125"/>
      <c r="I2003" s="125"/>
      <c r="J2003" s="125"/>
      <c r="K2003" s="125"/>
      <c r="L2003" s="125"/>
      <c r="M2003" s="125"/>
      <c r="N2003" s="125"/>
      <c r="O2003" s="125"/>
      <c r="P2003" s="125"/>
      <c r="Q2003" s="125"/>
      <c r="R2003" s="125"/>
      <c r="S2003" s="125"/>
      <c r="T2003" s="125"/>
      <c r="U2003" s="125"/>
      <c r="V2003" s="125"/>
      <c r="W2003" s="125"/>
      <c r="X2003" s="125"/>
      <c r="Y2003" s="125"/>
      <c r="Z2003" s="125"/>
      <c r="AA2003" s="125"/>
      <c r="AB2003" s="126"/>
      <c r="AC2003" s="126"/>
      <c r="AD2003" s="126"/>
      <c r="AE2003" s="125"/>
      <c r="AF2003" s="125"/>
      <c r="AG2003" s="125"/>
      <c r="AH2003" s="125"/>
      <c r="AI2003" s="125"/>
      <c r="AJ2003" s="125"/>
      <c r="AK2003" s="125"/>
      <c r="AL2003" s="125"/>
      <c r="AM2003" s="125"/>
      <c r="AP2003" s="86"/>
      <c r="AQ2003" s="86"/>
      <c r="AR2003" s="86"/>
      <c r="AS2003" s="86"/>
      <c r="AT2003" s="86"/>
      <c r="AU2003" s="86"/>
      <c r="AV2003" s="86"/>
      <c r="AW2003" s="86"/>
      <c r="AX2003" s="86"/>
      <c r="AY2003" s="86"/>
      <c r="AZ2003" s="86"/>
      <c r="BA2003" s="86"/>
      <c r="BB2003" s="86"/>
      <c r="BC2003" s="86"/>
      <c r="BD2003" s="86"/>
      <c r="BE2003" s="86"/>
      <c r="BF2003" s="86"/>
      <c r="BG2003" s="86"/>
    </row>
    <row r="2004" spans="1:59" s="88" customFormat="1" x14ac:dyDescent="0.2">
      <c r="A2004" s="125"/>
      <c r="B2004" s="125"/>
      <c r="C2004" s="125"/>
      <c r="D2004" s="125"/>
      <c r="E2004" s="125"/>
      <c r="F2004" s="125"/>
      <c r="G2004" s="125"/>
      <c r="H2004" s="125"/>
      <c r="I2004" s="125"/>
      <c r="J2004" s="125"/>
      <c r="K2004" s="125"/>
      <c r="L2004" s="125"/>
      <c r="M2004" s="125"/>
      <c r="N2004" s="125"/>
      <c r="O2004" s="125"/>
      <c r="P2004" s="125"/>
      <c r="Q2004" s="125"/>
      <c r="R2004" s="125"/>
      <c r="S2004" s="125"/>
      <c r="T2004" s="125"/>
      <c r="U2004" s="125"/>
      <c r="V2004" s="125"/>
      <c r="W2004" s="125"/>
      <c r="X2004" s="125"/>
      <c r="Y2004" s="125"/>
      <c r="Z2004" s="125"/>
      <c r="AA2004" s="125"/>
      <c r="AB2004" s="126"/>
      <c r="AC2004" s="126"/>
      <c r="AD2004" s="126"/>
      <c r="AE2004" s="125"/>
      <c r="AF2004" s="125"/>
      <c r="AG2004" s="125"/>
      <c r="AH2004" s="125"/>
      <c r="AI2004" s="125"/>
      <c r="AJ2004" s="125"/>
      <c r="AK2004" s="125"/>
      <c r="AL2004" s="125"/>
      <c r="AM2004" s="125"/>
      <c r="AP2004" s="86"/>
      <c r="AQ2004" s="86"/>
      <c r="AR2004" s="86"/>
      <c r="AS2004" s="86"/>
      <c r="AT2004" s="86"/>
      <c r="AU2004" s="86"/>
      <c r="AV2004" s="86"/>
      <c r="AW2004" s="86"/>
      <c r="AX2004" s="86"/>
      <c r="AY2004" s="86"/>
      <c r="AZ2004" s="86"/>
      <c r="BA2004" s="86"/>
      <c r="BB2004" s="86"/>
      <c r="BC2004" s="86"/>
      <c r="BD2004" s="86"/>
      <c r="BE2004" s="86"/>
      <c r="BF2004" s="86"/>
      <c r="BG2004" s="86"/>
    </row>
    <row r="2005" spans="1:59" s="88" customFormat="1" x14ac:dyDescent="0.2">
      <c r="A2005" s="125"/>
      <c r="B2005" s="125"/>
      <c r="C2005" s="125"/>
      <c r="D2005" s="125"/>
      <c r="E2005" s="125"/>
      <c r="F2005" s="125"/>
      <c r="G2005" s="125"/>
      <c r="H2005" s="125"/>
      <c r="I2005" s="125"/>
      <c r="J2005" s="125"/>
      <c r="K2005" s="125"/>
      <c r="L2005" s="125"/>
      <c r="M2005" s="125"/>
      <c r="N2005" s="125"/>
      <c r="O2005" s="125"/>
      <c r="P2005" s="125"/>
      <c r="Q2005" s="125"/>
      <c r="R2005" s="125"/>
      <c r="S2005" s="125"/>
      <c r="T2005" s="125"/>
      <c r="U2005" s="125"/>
      <c r="V2005" s="125"/>
      <c r="W2005" s="125"/>
      <c r="X2005" s="125"/>
      <c r="Y2005" s="125"/>
      <c r="Z2005" s="125"/>
      <c r="AA2005" s="125"/>
      <c r="AB2005" s="126"/>
      <c r="AC2005" s="126"/>
      <c r="AD2005" s="126"/>
      <c r="AE2005" s="125"/>
      <c r="AF2005" s="125"/>
      <c r="AG2005" s="125"/>
      <c r="AH2005" s="125"/>
      <c r="AI2005" s="125"/>
      <c r="AJ2005" s="125"/>
      <c r="AK2005" s="125"/>
      <c r="AL2005" s="125"/>
      <c r="AM2005" s="125"/>
      <c r="AP2005" s="86"/>
      <c r="AQ2005" s="86"/>
      <c r="AR2005" s="86"/>
      <c r="AS2005" s="86"/>
      <c r="AT2005" s="86"/>
      <c r="AU2005" s="86"/>
      <c r="AV2005" s="86"/>
      <c r="AW2005" s="86"/>
      <c r="AX2005" s="86"/>
      <c r="AY2005" s="86"/>
      <c r="AZ2005" s="86"/>
      <c r="BA2005" s="86"/>
      <c r="BB2005" s="86"/>
      <c r="BC2005" s="86"/>
      <c r="BD2005" s="86"/>
      <c r="BE2005" s="86"/>
      <c r="BF2005" s="86"/>
      <c r="BG2005" s="86"/>
    </row>
    <row r="2006" spans="1:59" s="88" customFormat="1" x14ac:dyDescent="0.2">
      <c r="A2006" s="125"/>
      <c r="B2006" s="125"/>
      <c r="C2006" s="125"/>
      <c r="D2006" s="125"/>
      <c r="E2006" s="125"/>
      <c r="F2006" s="125"/>
      <c r="G2006" s="125"/>
      <c r="H2006" s="125"/>
      <c r="I2006" s="125"/>
      <c r="J2006" s="125"/>
      <c r="K2006" s="125"/>
      <c r="L2006" s="125"/>
      <c r="M2006" s="125"/>
      <c r="N2006" s="125"/>
      <c r="O2006" s="125"/>
      <c r="P2006" s="125"/>
      <c r="Q2006" s="125"/>
      <c r="R2006" s="125"/>
      <c r="S2006" s="125"/>
      <c r="T2006" s="125"/>
      <c r="U2006" s="125"/>
      <c r="V2006" s="125"/>
      <c r="W2006" s="125"/>
      <c r="X2006" s="125"/>
      <c r="Y2006" s="125"/>
      <c r="Z2006" s="125"/>
      <c r="AA2006" s="125"/>
      <c r="AB2006" s="126"/>
      <c r="AC2006" s="126"/>
      <c r="AD2006" s="126"/>
      <c r="AE2006" s="125"/>
      <c r="AF2006" s="125"/>
      <c r="AG2006" s="125"/>
      <c r="AH2006" s="125"/>
      <c r="AI2006" s="125"/>
      <c r="AJ2006" s="125"/>
      <c r="AK2006" s="125"/>
      <c r="AL2006" s="125"/>
      <c r="AM2006" s="125"/>
      <c r="AP2006" s="86"/>
      <c r="AQ2006" s="86"/>
      <c r="AR2006" s="86"/>
      <c r="AS2006" s="86"/>
      <c r="AT2006" s="86"/>
      <c r="AU2006" s="86"/>
      <c r="AV2006" s="86"/>
      <c r="AW2006" s="86"/>
      <c r="AX2006" s="86"/>
      <c r="AY2006" s="86"/>
      <c r="AZ2006" s="86"/>
      <c r="BA2006" s="86"/>
      <c r="BB2006" s="86"/>
      <c r="BC2006" s="86"/>
      <c r="BD2006" s="86"/>
      <c r="BE2006" s="86"/>
      <c r="BF2006" s="86"/>
      <c r="BG2006" s="86"/>
    </row>
    <row r="2007" spans="1:59" s="88" customFormat="1" x14ac:dyDescent="0.2">
      <c r="A2007" s="125"/>
      <c r="B2007" s="125"/>
      <c r="C2007" s="125"/>
      <c r="D2007" s="125"/>
      <c r="E2007" s="125"/>
      <c r="F2007" s="125"/>
      <c r="G2007" s="125"/>
      <c r="H2007" s="125"/>
      <c r="I2007" s="125"/>
      <c r="J2007" s="125"/>
      <c r="K2007" s="125"/>
      <c r="L2007" s="125"/>
      <c r="M2007" s="125"/>
      <c r="N2007" s="125"/>
      <c r="O2007" s="125"/>
      <c r="P2007" s="125"/>
      <c r="Q2007" s="125"/>
      <c r="R2007" s="125"/>
      <c r="S2007" s="125"/>
      <c r="T2007" s="125"/>
      <c r="U2007" s="125"/>
      <c r="V2007" s="125"/>
      <c r="W2007" s="125"/>
      <c r="X2007" s="125"/>
      <c r="Y2007" s="125"/>
      <c r="Z2007" s="125"/>
      <c r="AA2007" s="125"/>
      <c r="AB2007" s="126"/>
      <c r="AC2007" s="126"/>
      <c r="AD2007" s="126"/>
      <c r="AE2007" s="125"/>
      <c r="AF2007" s="125"/>
      <c r="AG2007" s="125"/>
      <c r="AH2007" s="125"/>
      <c r="AI2007" s="125"/>
      <c r="AJ2007" s="125"/>
      <c r="AK2007" s="125"/>
      <c r="AL2007" s="125"/>
      <c r="AM2007" s="125"/>
      <c r="AP2007" s="86"/>
      <c r="AQ2007" s="86"/>
      <c r="AR2007" s="86"/>
      <c r="AS2007" s="86"/>
      <c r="AT2007" s="86"/>
      <c r="AU2007" s="86"/>
      <c r="AV2007" s="86"/>
      <c r="AW2007" s="86"/>
      <c r="AX2007" s="86"/>
      <c r="AY2007" s="86"/>
      <c r="AZ2007" s="86"/>
      <c r="BA2007" s="86"/>
      <c r="BB2007" s="86"/>
      <c r="BC2007" s="86"/>
      <c r="BD2007" s="86"/>
      <c r="BE2007" s="86"/>
      <c r="BF2007" s="86"/>
      <c r="BG2007" s="86"/>
    </row>
    <row r="2008" spans="1:59" s="88" customFormat="1" x14ac:dyDescent="0.2">
      <c r="A2008" s="125"/>
      <c r="B2008" s="125"/>
      <c r="C2008" s="125"/>
      <c r="D2008" s="125"/>
      <c r="E2008" s="125"/>
      <c r="F2008" s="125"/>
      <c r="G2008" s="125"/>
      <c r="H2008" s="125"/>
      <c r="I2008" s="125"/>
      <c r="J2008" s="125"/>
      <c r="K2008" s="125"/>
      <c r="L2008" s="125"/>
      <c r="M2008" s="125"/>
      <c r="N2008" s="125"/>
      <c r="O2008" s="125"/>
      <c r="P2008" s="125"/>
      <c r="Q2008" s="125"/>
      <c r="R2008" s="125"/>
      <c r="S2008" s="125"/>
      <c r="T2008" s="125"/>
      <c r="U2008" s="125"/>
      <c r="V2008" s="125"/>
      <c r="W2008" s="125"/>
      <c r="X2008" s="125"/>
      <c r="Y2008" s="125"/>
      <c r="Z2008" s="125"/>
      <c r="AA2008" s="125"/>
      <c r="AB2008" s="126"/>
      <c r="AC2008" s="126"/>
      <c r="AD2008" s="126"/>
      <c r="AE2008" s="125"/>
      <c r="AF2008" s="125"/>
      <c r="AG2008" s="125"/>
      <c r="AH2008" s="125"/>
      <c r="AI2008" s="125"/>
      <c r="AJ2008" s="125"/>
      <c r="AK2008" s="125"/>
      <c r="AL2008" s="125"/>
      <c r="AM2008" s="125"/>
      <c r="AP2008" s="86"/>
      <c r="AQ2008" s="86"/>
      <c r="AR2008" s="86"/>
      <c r="AS2008" s="86"/>
      <c r="AT2008" s="86"/>
      <c r="AU2008" s="86"/>
      <c r="AV2008" s="86"/>
      <c r="AW2008" s="86"/>
      <c r="AX2008" s="86"/>
      <c r="AY2008" s="86"/>
      <c r="AZ2008" s="86"/>
      <c r="BA2008" s="86"/>
      <c r="BB2008" s="86"/>
      <c r="BC2008" s="86"/>
      <c r="BD2008" s="86"/>
      <c r="BE2008" s="86"/>
      <c r="BF2008" s="86"/>
      <c r="BG2008" s="86"/>
    </row>
    <row r="2009" spans="1:59" s="88" customFormat="1" x14ac:dyDescent="0.2">
      <c r="A2009" s="125"/>
      <c r="B2009" s="125"/>
      <c r="C2009" s="125"/>
      <c r="D2009" s="125"/>
      <c r="E2009" s="125"/>
      <c r="F2009" s="125"/>
      <c r="G2009" s="125"/>
      <c r="H2009" s="125"/>
      <c r="I2009" s="125"/>
      <c r="J2009" s="125"/>
      <c r="K2009" s="125"/>
      <c r="L2009" s="125"/>
      <c r="M2009" s="125"/>
      <c r="N2009" s="125"/>
      <c r="O2009" s="125"/>
      <c r="P2009" s="125"/>
      <c r="Q2009" s="125"/>
      <c r="R2009" s="125"/>
      <c r="S2009" s="125"/>
      <c r="T2009" s="125"/>
      <c r="U2009" s="125"/>
      <c r="V2009" s="125"/>
      <c r="W2009" s="125"/>
      <c r="X2009" s="125"/>
      <c r="Y2009" s="125"/>
      <c r="Z2009" s="125"/>
      <c r="AA2009" s="125"/>
      <c r="AB2009" s="126"/>
      <c r="AC2009" s="126"/>
      <c r="AD2009" s="126"/>
      <c r="AE2009" s="125"/>
      <c r="AF2009" s="125"/>
      <c r="AG2009" s="125"/>
      <c r="AH2009" s="125"/>
      <c r="AI2009" s="125"/>
      <c r="AJ2009" s="125"/>
      <c r="AK2009" s="125"/>
      <c r="AL2009" s="125"/>
      <c r="AM2009" s="125"/>
      <c r="AP2009" s="86"/>
      <c r="AQ2009" s="86"/>
      <c r="AR2009" s="86"/>
      <c r="AS2009" s="86"/>
      <c r="AT2009" s="86"/>
      <c r="AU2009" s="86"/>
      <c r="AV2009" s="86"/>
      <c r="AW2009" s="86"/>
      <c r="AX2009" s="86"/>
      <c r="AY2009" s="86"/>
      <c r="AZ2009" s="86"/>
      <c r="BA2009" s="86"/>
      <c r="BB2009" s="86"/>
      <c r="BC2009" s="86"/>
      <c r="BD2009" s="86"/>
      <c r="BE2009" s="86"/>
      <c r="BF2009" s="86"/>
      <c r="BG2009" s="86"/>
    </row>
    <row r="2010" spans="1:59" s="88" customFormat="1" x14ac:dyDescent="0.2">
      <c r="A2010" s="125"/>
      <c r="B2010" s="125"/>
      <c r="C2010" s="125"/>
      <c r="D2010" s="125"/>
      <c r="E2010" s="125"/>
      <c r="F2010" s="125"/>
      <c r="G2010" s="125"/>
      <c r="H2010" s="125"/>
      <c r="I2010" s="125"/>
      <c r="J2010" s="125"/>
      <c r="K2010" s="125"/>
      <c r="L2010" s="125"/>
      <c r="M2010" s="125"/>
      <c r="N2010" s="125"/>
      <c r="O2010" s="125"/>
      <c r="P2010" s="125"/>
      <c r="Q2010" s="125"/>
      <c r="R2010" s="125"/>
      <c r="S2010" s="125"/>
      <c r="T2010" s="125"/>
      <c r="U2010" s="125"/>
      <c r="V2010" s="125"/>
      <c r="W2010" s="125"/>
      <c r="X2010" s="125"/>
      <c r="Y2010" s="125"/>
      <c r="Z2010" s="125"/>
      <c r="AA2010" s="125"/>
      <c r="AB2010" s="126"/>
      <c r="AC2010" s="126"/>
      <c r="AD2010" s="126"/>
      <c r="AE2010" s="125"/>
      <c r="AF2010" s="125"/>
      <c r="AG2010" s="125"/>
      <c r="AH2010" s="125"/>
      <c r="AI2010" s="125"/>
      <c r="AJ2010" s="125"/>
      <c r="AK2010" s="125"/>
      <c r="AL2010" s="125"/>
      <c r="AM2010" s="125"/>
      <c r="AP2010" s="86"/>
      <c r="AQ2010" s="86"/>
      <c r="AR2010" s="86"/>
      <c r="AS2010" s="86"/>
      <c r="AT2010" s="86"/>
      <c r="AU2010" s="86"/>
      <c r="AV2010" s="86"/>
      <c r="AW2010" s="86"/>
      <c r="AX2010" s="86"/>
      <c r="AY2010" s="86"/>
      <c r="AZ2010" s="86"/>
      <c r="BA2010" s="86"/>
      <c r="BB2010" s="86"/>
      <c r="BC2010" s="86"/>
      <c r="BD2010" s="86"/>
      <c r="BE2010" s="86"/>
      <c r="BF2010" s="86"/>
      <c r="BG2010" s="86"/>
    </row>
    <row r="2011" spans="1:59" s="88" customFormat="1" x14ac:dyDescent="0.2">
      <c r="A2011" s="125"/>
      <c r="B2011" s="125"/>
      <c r="C2011" s="125"/>
      <c r="D2011" s="125"/>
      <c r="E2011" s="125"/>
      <c r="F2011" s="125"/>
      <c r="G2011" s="125"/>
      <c r="H2011" s="125"/>
      <c r="I2011" s="125"/>
      <c r="J2011" s="125"/>
      <c r="K2011" s="125"/>
      <c r="L2011" s="125"/>
      <c r="M2011" s="125"/>
      <c r="N2011" s="125"/>
      <c r="O2011" s="125"/>
      <c r="P2011" s="125"/>
      <c r="Q2011" s="125"/>
      <c r="R2011" s="125"/>
      <c r="S2011" s="125"/>
      <c r="T2011" s="125"/>
      <c r="U2011" s="125"/>
      <c r="V2011" s="125"/>
      <c r="W2011" s="125"/>
      <c r="X2011" s="125"/>
      <c r="Y2011" s="125"/>
      <c r="Z2011" s="125"/>
      <c r="AA2011" s="125"/>
      <c r="AB2011" s="126"/>
      <c r="AC2011" s="126"/>
      <c r="AD2011" s="126"/>
      <c r="AE2011" s="125"/>
      <c r="AF2011" s="125"/>
      <c r="AG2011" s="125"/>
      <c r="AH2011" s="125"/>
      <c r="AI2011" s="125"/>
      <c r="AJ2011" s="125"/>
      <c r="AK2011" s="125"/>
      <c r="AL2011" s="125"/>
      <c r="AM2011" s="125"/>
      <c r="AP2011" s="86"/>
      <c r="AQ2011" s="86"/>
      <c r="AR2011" s="86"/>
      <c r="AS2011" s="86"/>
      <c r="AT2011" s="86"/>
      <c r="AU2011" s="86"/>
      <c r="AV2011" s="86"/>
      <c r="AW2011" s="86"/>
      <c r="AX2011" s="86"/>
      <c r="AY2011" s="86"/>
      <c r="AZ2011" s="86"/>
      <c r="BA2011" s="86"/>
      <c r="BB2011" s="86"/>
      <c r="BC2011" s="86"/>
      <c r="BD2011" s="86"/>
      <c r="BE2011" s="86"/>
      <c r="BF2011" s="86"/>
      <c r="BG2011" s="86"/>
    </row>
    <row r="2012" spans="1:59" s="88" customFormat="1" x14ac:dyDescent="0.2">
      <c r="A2012" s="125"/>
      <c r="B2012" s="125"/>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5"/>
      <c r="AA2012" s="125"/>
      <c r="AB2012" s="126"/>
      <c r="AC2012" s="126"/>
      <c r="AD2012" s="126"/>
      <c r="AE2012" s="125"/>
      <c r="AF2012" s="125"/>
      <c r="AG2012" s="125"/>
      <c r="AH2012" s="125"/>
      <c r="AI2012" s="125"/>
      <c r="AJ2012" s="125"/>
      <c r="AK2012" s="125"/>
      <c r="AL2012" s="125"/>
      <c r="AM2012" s="125"/>
      <c r="AP2012" s="86"/>
      <c r="AQ2012" s="86"/>
      <c r="AR2012" s="86"/>
      <c r="AS2012" s="86"/>
      <c r="AT2012" s="86"/>
      <c r="AU2012" s="86"/>
      <c r="AV2012" s="86"/>
      <c r="AW2012" s="86"/>
      <c r="AX2012" s="86"/>
      <c r="AY2012" s="86"/>
      <c r="AZ2012" s="86"/>
      <c r="BA2012" s="86"/>
      <c r="BB2012" s="86"/>
      <c r="BC2012" s="86"/>
      <c r="BD2012" s="86"/>
      <c r="BE2012" s="86"/>
      <c r="BF2012" s="86"/>
      <c r="BG2012" s="86"/>
    </row>
    <row r="2013" spans="1:59" s="88" customFormat="1" x14ac:dyDescent="0.2">
      <c r="A2013" s="125"/>
      <c r="B2013" s="125"/>
      <c r="C2013" s="125"/>
      <c r="D2013" s="125"/>
      <c r="E2013" s="125"/>
      <c r="F2013" s="125"/>
      <c r="G2013" s="125"/>
      <c r="H2013" s="1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6"/>
      <c r="AC2013" s="126"/>
      <c r="AD2013" s="126"/>
      <c r="AE2013" s="125"/>
      <c r="AF2013" s="125"/>
      <c r="AG2013" s="125"/>
      <c r="AH2013" s="125"/>
      <c r="AI2013" s="125"/>
      <c r="AJ2013" s="125"/>
      <c r="AK2013" s="125"/>
      <c r="AL2013" s="125"/>
      <c r="AM2013" s="125"/>
      <c r="AP2013" s="86"/>
      <c r="AQ2013" s="86"/>
      <c r="AR2013" s="86"/>
      <c r="AS2013" s="86"/>
      <c r="AT2013" s="86"/>
      <c r="AU2013" s="86"/>
      <c r="AV2013" s="86"/>
      <c r="AW2013" s="86"/>
      <c r="AX2013" s="86"/>
      <c r="AY2013" s="86"/>
      <c r="AZ2013" s="86"/>
      <c r="BA2013" s="86"/>
      <c r="BB2013" s="86"/>
      <c r="BC2013" s="86"/>
      <c r="BD2013" s="86"/>
      <c r="BE2013" s="86"/>
      <c r="BF2013" s="86"/>
      <c r="BG2013" s="86"/>
    </row>
    <row r="2014" spans="1:59" s="88" customFormat="1" x14ac:dyDescent="0.2">
      <c r="A2014" s="125"/>
      <c r="B2014" s="125"/>
      <c r="C2014" s="125"/>
      <c r="D2014" s="125"/>
      <c r="E2014" s="125"/>
      <c r="F2014" s="125"/>
      <c r="G2014" s="125"/>
      <c r="H2014" s="125"/>
      <c r="I2014" s="125"/>
      <c r="J2014" s="125"/>
      <c r="K2014" s="125"/>
      <c r="L2014" s="125"/>
      <c r="M2014" s="125"/>
      <c r="N2014" s="125"/>
      <c r="O2014" s="125"/>
      <c r="P2014" s="125"/>
      <c r="Q2014" s="125"/>
      <c r="R2014" s="125"/>
      <c r="S2014" s="125"/>
      <c r="T2014" s="125"/>
      <c r="U2014" s="125"/>
      <c r="V2014" s="125"/>
      <c r="W2014" s="125"/>
      <c r="X2014" s="125"/>
      <c r="Y2014" s="125"/>
      <c r="Z2014" s="125"/>
      <c r="AA2014" s="125"/>
      <c r="AB2014" s="126"/>
      <c r="AC2014" s="126"/>
      <c r="AD2014" s="126"/>
      <c r="AE2014" s="125"/>
      <c r="AF2014" s="125"/>
      <c r="AG2014" s="125"/>
      <c r="AH2014" s="125"/>
      <c r="AI2014" s="125"/>
      <c r="AJ2014" s="125"/>
      <c r="AK2014" s="125"/>
      <c r="AL2014" s="125"/>
      <c r="AM2014" s="125"/>
      <c r="AP2014" s="86"/>
      <c r="AQ2014" s="86"/>
      <c r="AR2014" s="86"/>
      <c r="AS2014" s="86"/>
      <c r="AT2014" s="86"/>
      <c r="AU2014" s="86"/>
      <c r="AV2014" s="86"/>
      <c r="AW2014" s="86"/>
      <c r="AX2014" s="86"/>
      <c r="AY2014" s="86"/>
      <c r="AZ2014" s="86"/>
      <c r="BA2014" s="86"/>
      <c r="BB2014" s="86"/>
      <c r="BC2014" s="86"/>
      <c r="BD2014" s="86"/>
      <c r="BE2014" s="86"/>
      <c r="BF2014" s="86"/>
      <c r="BG2014" s="86"/>
    </row>
    <row r="2015" spans="1:59" s="88" customFormat="1" x14ac:dyDescent="0.2">
      <c r="A2015" s="125"/>
      <c r="B2015" s="125"/>
      <c r="C2015" s="125"/>
      <c r="D2015" s="125"/>
      <c r="E2015" s="125"/>
      <c r="F2015" s="125"/>
      <c r="G2015" s="125"/>
      <c r="H2015" s="125"/>
      <c r="I2015" s="125"/>
      <c r="J2015" s="125"/>
      <c r="K2015" s="125"/>
      <c r="L2015" s="125"/>
      <c r="M2015" s="125"/>
      <c r="N2015" s="125"/>
      <c r="O2015" s="125"/>
      <c r="P2015" s="125"/>
      <c r="Q2015" s="125"/>
      <c r="R2015" s="125"/>
      <c r="S2015" s="125"/>
      <c r="T2015" s="125"/>
      <c r="U2015" s="125"/>
      <c r="V2015" s="125"/>
      <c r="W2015" s="125"/>
      <c r="X2015" s="125"/>
      <c r="Y2015" s="125"/>
      <c r="Z2015" s="125"/>
      <c r="AA2015" s="125"/>
      <c r="AB2015" s="126"/>
      <c r="AC2015" s="126"/>
      <c r="AD2015" s="126"/>
      <c r="AE2015" s="125"/>
      <c r="AF2015" s="125"/>
      <c r="AG2015" s="125"/>
      <c r="AH2015" s="125"/>
      <c r="AI2015" s="125"/>
      <c r="AJ2015" s="125"/>
      <c r="AK2015" s="125"/>
      <c r="AL2015" s="125"/>
      <c r="AM2015" s="125"/>
      <c r="AP2015" s="86"/>
      <c r="AQ2015" s="86"/>
      <c r="AR2015" s="86"/>
      <c r="AS2015" s="86"/>
      <c r="AT2015" s="86"/>
      <c r="AU2015" s="86"/>
      <c r="AV2015" s="86"/>
      <c r="AW2015" s="86"/>
      <c r="AX2015" s="86"/>
      <c r="AY2015" s="86"/>
      <c r="AZ2015" s="86"/>
      <c r="BA2015" s="86"/>
      <c r="BB2015" s="86"/>
      <c r="BC2015" s="86"/>
      <c r="BD2015" s="86"/>
      <c r="BE2015" s="86"/>
      <c r="BF2015" s="86"/>
      <c r="BG2015" s="86"/>
    </row>
    <row r="2016" spans="1:59" s="88" customFormat="1" x14ac:dyDescent="0.2">
      <c r="A2016" s="125"/>
      <c r="B2016" s="125"/>
      <c r="C2016" s="125"/>
      <c r="D2016" s="125"/>
      <c r="E2016" s="125"/>
      <c r="F2016" s="125"/>
      <c r="G2016" s="125"/>
      <c r="H2016" s="125"/>
      <c r="I2016" s="125"/>
      <c r="J2016" s="125"/>
      <c r="K2016" s="125"/>
      <c r="L2016" s="125"/>
      <c r="M2016" s="125"/>
      <c r="N2016" s="125"/>
      <c r="O2016" s="125"/>
      <c r="P2016" s="125"/>
      <c r="Q2016" s="125"/>
      <c r="R2016" s="125"/>
      <c r="S2016" s="125"/>
      <c r="T2016" s="125"/>
      <c r="U2016" s="125"/>
      <c r="V2016" s="125"/>
      <c r="W2016" s="125"/>
      <c r="X2016" s="125"/>
      <c r="Y2016" s="125"/>
      <c r="Z2016" s="125"/>
      <c r="AA2016" s="125"/>
      <c r="AB2016" s="126"/>
      <c r="AC2016" s="126"/>
      <c r="AD2016" s="126"/>
      <c r="AE2016" s="125"/>
      <c r="AF2016" s="125"/>
      <c r="AG2016" s="125"/>
      <c r="AH2016" s="125"/>
      <c r="AI2016" s="125"/>
      <c r="AJ2016" s="125"/>
      <c r="AK2016" s="125"/>
      <c r="AL2016" s="125"/>
      <c r="AM2016" s="125"/>
      <c r="AP2016" s="86"/>
      <c r="AQ2016" s="86"/>
      <c r="AR2016" s="86"/>
      <c r="AS2016" s="86"/>
      <c r="AT2016" s="86"/>
      <c r="AU2016" s="86"/>
      <c r="AV2016" s="86"/>
      <c r="AW2016" s="86"/>
      <c r="AX2016" s="86"/>
      <c r="AY2016" s="86"/>
      <c r="AZ2016" s="86"/>
      <c r="BA2016" s="86"/>
      <c r="BB2016" s="86"/>
      <c r="BC2016" s="86"/>
      <c r="BD2016" s="86"/>
      <c r="BE2016" s="86"/>
      <c r="BF2016" s="86"/>
      <c r="BG2016" s="86"/>
    </row>
    <row r="2017" spans="1:59" s="88" customFormat="1" x14ac:dyDescent="0.2">
      <c r="A2017" s="125"/>
      <c r="B2017" s="125"/>
      <c r="C2017" s="125"/>
      <c r="D2017" s="125"/>
      <c r="E2017" s="125"/>
      <c r="F2017" s="125"/>
      <c r="G2017" s="125"/>
      <c r="H2017" s="125"/>
      <c r="I2017" s="125"/>
      <c r="J2017" s="125"/>
      <c r="K2017" s="125"/>
      <c r="L2017" s="125"/>
      <c r="M2017" s="125"/>
      <c r="N2017" s="125"/>
      <c r="O2017" s="125"/>
      <c r="P2017" s="125"/>
      <c r="Q2017" s="125"/>
      <c r="R2017" s="125"/>
      <c r="S2017" s="125"/>
      <c r="T2017" s="125"/>
      <c r="U2017" s="125"/>
      <c r="V2017" s="125"/>
      <c r="W2017" s="125"/>
      <c r="X2017" s="125"/>
      <c r="Y2017" s="125"/>
      <c r="Z2017" s="125"/>
      <c r="AA2017" s="125"/>
      <c r="AB2017" s="126"/>
      <c r="AC2017" s="126"/>
      <c r="AD2017" s="126"/>
      <c r="AE2017" s="125"/>
      <c r="AF2017" s="125"/>
      <c r="AG2017" s="125"/>
      <c r="AH2017" s="125"/>
      <c r="AI2017" s="125"/>
      <c r="AJ2017" s="125"/>
      <c r="AK2017" s="125"/>
      <c r="AL2017" s="125"/>
      <c r="AM2017" s="125"/>
      <c r="AP2017" s="86"/>
      <c r="AQ2017" s="86"/>
      <c r="AR2017" s="86"/>
      <c r="AS2017" s="86"/>
      <c r="AT2017" s="86"/>
      <c r="AU2017" s="86"/>
      <c r="AV2017" s="86"/>
      <c r="AW2017" s="86"/>
      <c r="AX2017" s="86"/>
      <c r="AY2017" s="86"/>
      <c r="AZ2017" s="86"/>
      <c r="BA2017" s="86"/>
      <c r="BB2017" s="86"/>
      <c r="BC2017" s="86"/>
      <c r="BD2017" s="86"/>
      <c r="BE2017" s="86"/>
      <c r="BF2017" s="86"/>
      <c r="BG2017" s="86"/>
    </row>
    <row r="2018" spans="1:59" s="88" customFormat="1" x14ac:dyDescent="0.2">
      <c r="A2018" s="125"/>
      <c r="B2018" s="125"/>
      <c r="C2018" s="125"/>
      <c r="D2018" s="125"/>
      <c r="E2018" s="125"/>
      <c r="F2018" s="125"/>
      <c r="G2018" s="125"/>
      <c r="H2018" s="125"/>
      <c r="I2018" s="125"/>
      <c r="J2018" s="125"/>
      <c r="K2018" s="125"/>
      <c r="L2018" s="125"/>
      <c r="M2018" s="125"/>
      <c r="N2018" s="125"/>
      <c r="O2018" s="125"/>
      <c r="P2018" s="125"/>
      <c r="Q2018" s="125"/>
      <c r="R2018" s="125"/>
      <c r="S2018" s="125"/>
      <c r="T2018" s="125"/>
      <c r="U2018" s="125"/>
      <c r="V2018" s="125"/>
      <c r="W2018" s="125"/>
      <c r="X2018" s="125"/>
      <c r="Y2018" s="125"/>
      <c r="Z2018" s="125"/>
      <c r="AA2018" s="125"/>
      <c r="AB2018" s="126"/>
      <c r="AC2018" s="126"/>
      <c r="AD2018" s="126"/>
      <c r="AE2018" s="125"/>
      <c r="AF2018" s="125"/>
      <c r="AG2018" s="125"/>
      <c r="AH2018" s="125"/>
      <c r="AI2018" s="125"/>
      <c r="AJ2018" s="125"/>
      <c r="AK2018" s="125"/>
      <c r="AL2018" s="125"/>
      <c r="AM2018" s="125"/>
      <c r="AP2018" s="86"/>
      <c r="AQ2018" s="86"/>
      <c r="AR2018" s="86"/>
      <c r="AS2018" s="86"/>
      <c r="AT2018" s="86"/>
      <c r="AU2018" s="86"/>
      <c r="AV2018" s="86"/>
      <c r="AW2018" s="86"/>
      <c r="AX2018" s="86"/>
      <c r="AY2018" s="86"/>
      <c r="AZ2018" s="86"/>
      <c r="BA2018" s="86"/>
      <c r="BB2018" s="86"/>
      <c r="BC2018" s="86"/>
      <c r="BD2018" s="86"/>
      <c r="BE2018" s="86"/>
      <c r="BF2018" s="86"/>
      <c r="BG2018" s="86"/>
    </row>
    <row r="2019" spans="1:59" s="88" customFormat="1" x14ac:dyDescent="0.2">
      <c r="A2019" s="125"/>
      <c r="B2019" s="125"/>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6"/>
      <c r="AC2019" s="126"/>
      <c r="AD2019" s="126"/>
      <c r="AE2019" s="125"/>
      <c r="AF2019" s="125"/>
      <c r="AG2019" s="125"/>
      <c r="AH2019" s="125"/>
      <c r="AI2019" s="125"/>
      <c r="AJ2019" s="125"/>
      <c r="AK2019" s="125"/>
      <c r="AL2019" s="125"/>
      <c r="AM2019" s="125"/>
      <c r="AP2019" s="86"/>
      <c r="AQ2019" s="86"/>
      <c r="AR2019" s="86"/>
      <c r="AS2019" s="86"/>
      <c r="AT2019" s="86"/>
      <c r="AU2019" s="86"/>
      <c r="AV2019" s="86"/>
      <c r="AW2019" s="86"/>
      <c r="AX2019" s="86"/>
      <c r="AY2019" s="86"/>
      <c r="AZ2019" s="86"/>
      <c r="BA2019" s="86"/>
      <c r="BB2019" s="86"/>
      <c r="BC2019" s="86"/>
      <c r="BD2019" s="86"/>
      <c r="BE2019" s="86"/>
      <c r="BF2019" s="86"/>
      <c r="BG2019" s="86"/>
    </row>
    <row r="2020" spans="1:59" s="88" customFormat="1" x14ac:dyDescent="0.2">
      <c r="A2020" s="125"/>
      <c r="B2020" s="125"/>
      <c r="C2020" s="125"/>
      <c r="D2020" s="125"/>
      <c r="E2020" s="125"/>
      <c r="F2020" s="125"/>
      <c r="G2020" s="125"/>
      <c r="H2020" s="125"/>
      <c r="I2020" s="125"/>
      <c r="J2020" s="125"/>
      <c r="K2020" s="125"/>
      <c r="L2020" s="125"/>
      <c r="M2020" s="125"/>
      <c r="N2020" s="125"/>
      <c r="O2020" s="125"/>
      <c r="P2020" s="125"/>
      <c r="Q2020" s="125"/>
      <c r="R2020" s="125"/>
      <c r="S2020" s="125"/>
      <c r="T2020" s="125"/>
      <c r="U2020" s="125"/>
      <c r="V2020" s="125"/>
      <c r="W2020" s="125"/>
      <c r="X2020" s="125"/>
      <c r="Y2020" s="125"/>
      <c r="Z2020" s="125"/>
      <c r="AA2020" s="125"/>
      <c r="AB2020" s="126"/>
      <c r="AC2020" s="126"/>
      <c r="AD2020" s="126"/>
      <c r="AE2020" s="125"/>
      <c r="AF2020" s="125"/>
      <c r="AG2020" s="125"/>
      <c r="AH2020" s="125"/>
      <c r="AI2020" s="125"/>
      <c r="AJ2020" s="125"/>
      <c r="AK2020" s="125"/>
      <c r="AL2020" s="125"/>
      <c r="AM2020" s="125"/>
      <c r="AP2020" s="86"/>
      <c r="AQ2020" s="86"/>
      <c r="AR2020" s="86"/>
      <c r="AS2020" s="86"/>
      <c r="AT2020" s="86"/>
      <c r="AU2020" s="86"/>
      <c r="AV2020" s="86"/>
      <c r="AW2020" s="86"/>
      <c r="AX2020" s="86"/>
      <c r="AY2020" s="86"/>
      <c r="AZ2020" s="86"/>
      <c r="BA2020" s="86"/>
      <c r="BB2020" s="86"/>
      <c r="BC2020" s="86"/>
      <c r="BD2020" s="86"/>
      <c r="BE2020" s="86"/>
      <c r="BF2020" s="86"/>
      <c r="BG2020" s="86"/>
    </row>
    <row r="2021" spans="1:59" s="88" customFormat="1" x14ac:dyDescent="0.2">
      <c r="A2021" s="125"/>
      <c r="B2021" s="125"/>
      <c r="C2021" s="125"/>
      <c r="D2021" s="125"/>
      <c r="E2021" s="125"/>
      <c r="F2021" s="125"/>
      <c r="G2021" s="125"/>
      <c r="H2021" s="125"/>
      <c r="I2021" s="125"/>
      <c r="J2021" s="125"/>
      <c r="K2021" s="125"/>
      <c r="L2021" s="125"/>
      <c r="M2021" s="125"/>
      <c r="N2021" s="125"/>
      <c r="O2021" s="125"/>
      <c r="P2021" s="125"/>
      <c r="Q2021" s="125"/>
      <c r="R2021" s="125"/>
      <c r="S2021" s="125"/>
      <c r="T2021" s="125"/>
      <c r="U2021" s="125"/>
      <c r="V2021" s="125"/>
      <c r="W2021" s="125"/>
      <c r="X2021" s="125"/>
      <c r="Y2021" s="125"/>
      <c r="Z2021" s="125"/>
      <c r="AA2021" s="125"/>
      <c r="AB2021" s="126"/>
      <c r="AC2021" s="126"/>
      <c r="AD2021" s="126"/>
      <c r="AE2021" s="125"/>
      <c r="AF2021" s="125"/>
      <c r="AG2021" s="125"/>
      <c r="AH2021" s="125"/>
      <c r="AI2021" s="125"/>
      <c r="AJ2021" s="125"/>
      <c r="AK2021" s="125"/>
      <c r="AL2021" s="125"/>
      <c r="AM2021" s="125"/>
      <c r="AP2021" s="86"/>
      <c r="AQ2021" s="86"/>
      <c r="AR2021" s="86"/>
      <c r="AS2021" s="86"/>
      <c r="AT2021" s="86"/>
      <c r="AU2021" s="86"/>
      <c r="AV2021" s="86"/>
      <c r="AW2021" s="86"/>
      <c r="AX2021" s="86"/>
      <c r="AY2021" s="86"/>
      <c r="AZ2021" s="86"/>
      <c r="BA2021" s="86"/>
      <c r="BB2021" s="86"/>
      <c r="BC2021" s="86"/>
      <c r="BD2021" s="86"/>
      <c r="BE2021" s="86"/>
      <c r="BF2021" s="86"/>
      <c r="BG2021" s="86"/>
    </row>
    <row r="2022" spans="1:59" s="88" customFormat="1" x14ac:dyDescent="0.2">
      <c r="A2022" s="125"/>
      <c r="B2022" s="125"/>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5"/>
      <c r="AA2022" s="125"/>
      <c r="AB2022" s="126"/>
      <c r="AC2022" s="126"/>
      <c r="AD2022" s="126"/>
      <c r="AE2022" s="125"/>
      <c r="AF2022" s="125"/>
      <c r="AG2022" s="125"/>
      <c r="AH2022" s="125"/>
      <c r="AI2022" s="125"/>
      <c r="AJ2022" s="125"/>
      <c r="AK2022" s="125"/>
      <c r="AL2022" s="125"/>
      <c r="AM2022" s="125"/>
      <c r="AP2022" s="86"/>
      <c r="AQ2022" s="86"/>
      <c r="AR2022" s="86"/>
      <c r="AS2022" s="86"/>
      <c r="AT2022" s="86"/>
      <c r="AU2022" s="86"/>
      <c r="AV2022" s="86"/>
      <c r="AW2022" s="86"/>
      <c r="AX2022" s="86"/>
      <c r="AY2022" s="86"/>
      <c r="AZ2022" s="86"/>
      <c r="BA2022" s="86"/>
      <c r="BB2022" s="86"/>
      <c r="BC2022" s="86"/>
      <c r="BD2022" s="86"/>
      <c r="BE2022" s="86"/>
      <c r="BF2022" s="86"/>
      <c r="BG2022" s="86"/>
    </row>
    <row r="2023" spans="1:59" s="88" customFormat="1" x14ac:dyDescent="0.2">
      <c r="A2023" s="125"/>
      <c r="B2023" s="125"/>
      <c r="C2023" s="125"/>
      <c r="D2023" s="125"/>
      <c r="E2023" s="125"/>
      <c r="F2023" s="125"/>
      <c r="G2023" s="125"/>
      <c r="H2023" s="125"/>
      <c r="I2023" s="125"/>
      <c r="J2023" s="125"/>
      <c r="K2023" s="125"/>
      <c r="L2023" s="125"/>
      <c r="M2023" s="125"/>
      <c r="N2023" s="125"/>
      <c r="O2023" s="125"/>
      <c r="P2023" s="125"/>
      <c r="Q2023" s="125"/>
      <c r="R2023" s="125"/>
      <c r="S2023" s="125"/>
      <c r="T2023" s="125"/>
      <c r="U2023" s="125"/>
      <c r="V2023" s="125"/>
      <c r="W2023" s="125"/>
      <c r="X2023" s="125"/>
      <c r="Y2023" s="125"/>
      <c r="Z2023" s="125"/>
      <c r="AA2023" s="125"/>
      <c r="AB2023" s="126"/>
      <c r="AC2023" s="126"/>
      <c r="AD2023" s="126"/>
      <c r="AE2023" s="125"/>
      <c r="AF2023" s="125"/>
      <c r="AG2023" s="125"/>
      <c r="AH2023" s="125"/>
      <c r="AI2023" s="125"/>
      <c r="AJ2023" s="125"/>
      <c r="AK2023" s="125"/>
      <c r="AL2023" s="125"/>
      <c r="AM2023" s="125"/>
      <c r="AP2023" s="86"/>
      <c r="AQ2023" s="86"/>
      <c r="AR2023" s="86"/>
      <c r="AS2023" s="86"/>
      <c r="AT2023" s="86"/>
      <c r="AU2023" s="86"/>
      <c r="AV2023" s="86"/>
      <c r="AW2023" s="86"/>
      <c r="AX2023" s="86"/>
      <c r="AY2023" s="86"/>
      <c r="AZ2023" s="86"/>
      <c r="BA2023" s="86"/>
      <c r="BB2023" s="86"/>
      <c r="BC2023" s="86"/>
      <c r="BD2023" s="86"/>
      <c r="BE2023" s="86"/>
      <c r="BF2023" s="86"/>
      <c r="BG2023" s="86"/>
    </row>
    <row r="2024" spans="1:59" s="88" customFormat="1" x14ac:dyDescent="0.2">
      <c r="A2024" s="125"/>
      <c r="B2024" s="125"/>
      <c r="C2024" s="125"/>
      <c r="D2024" s="125"/>
      <c r="E2024" s="125"/>
      <c r="F2024" s="125"/>
      <c r="G2024" s="125"/>
      <c r="H2024" s="125"/>
      <c r="I2024" s="125"/>
      <c r="J2024" s="125"/>
      <c r="K2024" s="125"/>
      <c r="L2024" s="125"/>
      <c r="M2024" s="125"/>
      <c r="N2024" s="125"/>
      <c r="O2024" s="125"/>
      <c r="P2024" s="125"/>
      <c r="Q2024" s="125"/>
      <c r="R2024" s="125"/>
      <c r="S2024" s="125"/>
      <c r="T2024" s="125"/>
      <c r="U2024" s="125"/>
      <c r="V2024" s="125"/>
      <c r="W2024" s="125"/>
      <c r="X2024" s="125"/>
      <c r="Y2024" s="125"/>
      <c r="Z2024" s="125"/>
      <c r="AA2024" s="125"/>
      <c r="AB2024" s="126"/>
      <c r="AC2024" s="126"/>
      <c r="AD2024" s="126"/>
      <c r="AE2024" s="125"/>
      <c r="AF2024" s="125"/>
      <c r="AG2024" s="125"/>
      <c r="AH2024" s="125"/>
      <c r="AI2024" s="125"/>
      <c r="AJ2024" s="125"/>
      <c r="AK2024" s="125"/>
      <c r="AL2024" s="125"/>
      <c r="AM2024" s="125"/>
      <c r="AP2024" s="86"/>
      <c r="AQ2024" s="86"/>
      <c r="AR2024" s="86"/>
      <c r="AS2024" s="86"/>
      <c r="AT2024" s="86"/>
      <c r="AU2024" s="86"/>
      <c r="AV2024" s="86"/>
      <c r="AW2024" s="86"/>
      <c r="AX2024" s="86"/>
      <c r="AY2024" s="86"/>
      <c r="AZ2024" s="86"/>
      <c r="BA2024" s="86"/>
      <c r="BB2024" s="86"/>
      <c r="BC2024" s="86"/>
      <c r="BD2024" s="86"/>
      <c r="BE2024" s="86"/>
      <c r="BF2024" s="86"/>
      <c r="BG2024" s="86"/>
    </row>
    <row r="2025" spans="1:59" s="88" customFormat="1" x14ac:dyDescent="0.2">
      <c r="A2025" s="125"/>
      <c r="B2025" s="125"/>
      <c r="C2025" s="125"/>
      <c r="D2025" s="125"/>
      <c r="E2025" s="125"/>
      <c r="F2025" s="125"/>
      <c r="G2025" s="125"/>
      <c r="H2025" s="125"/>
      <c r="I2025" s="125"/>
      <c r="J2025" s="125"/>
      <c r="K2025" s="125"/>
      <c r="L2025" s="125"/>
      <c r="M2025" s="125"/>
      <c r="N2025" s="125"/>
      <c r="O2025" s="125"/>
      <c r="P2025" s="125"/>
      <c r="Q2025" s="125"/>
      <c r="R2025" s="125"/>
      <c r="S2025" s="125"/>
      <c r="T2025" s="125"/>
      <c r="U2025" s="125"/>
      <c r="V2025" s="125"/>
      <c r="W2025" s="125"/>
      <c r="X2025" s="125"/>
      <c r="Y2025" s="125"/>
      <c r="Z2025" s="125"/>
      <c r="AA2025" s="125"/>
      <c r="AB2025" s="126"/>
      <c r="AC2025" s="126"/>
      <c r="AD2025" s="126"/>
      <c r="AE2025" s="125"/>
      <c r="AF2025" s="125"/>
      <c r="AG2025" s="125"/>
      <c r="AH2025" s="125"/>
      <c r="AI2025" s="125"/>
      <c r="AJ2025" s="125"/>
      <c r="AK2025" s="125"/>
      <c r="AL2025" s="125"/>
      <c r="AM2025" s="125"/>
      <c r="AP2025" s="86"/>
      <c r="AQ2025" s="86"/>
      <c r="AR2025" s="86"/>
      <c r="AS2025" s="86"/>
      <c r="AT2025" s="86"/>
      <c r="AU2025" s="86"/>
      <c r="AV2025" s="86"/>
      <c r="AW2025" s="86"/>
      <c r="AX2025" s="86"/>
      <c r="AY2025" s="86"/>
      <c r="AZ2025" s="86"/>
      <c r="BA2025" s="86"/>
      <c r="BB2025" s="86"/>
      <c r="BC2025" s="86"/>
      <c r="BD2025" s="86"/>
      <c r="BE2025" s="86"/>
      <c r="BF2025" s="86"/>
      <c r="BG2025" s="86"/>
    </row>
    <row r="2026" spans="1:59" s="88" customFormat="1" x14ac:dyDescent="0.2">
      <c r="A2026" s="125"/>
      <c r="B2026" s="125"/>
      <c r="C2026" s="125"/>
      <c r="D2026" s="125"/>
      <c r="E2026" s="125"/>
      <c r="F2026" s="125"/>
      <c r="G2026" s="125"/>
      <c r="H2026" s="125"/>
      <c r="I2026" s="125"/>
      <c r="J2026" s="125"/>
      <c r="K2026" s="125"/>
      <c r="L2026" s="125"/>
      <c r="M2026" s="125"/>
      <c r="N2026" s="125"/>
      <c r="O2026" s="125"/>
      <c r="P2026" s="125"/>
      <c r="Q2026" s="125"/>
      <c r="R2026" s="125"/>
      <c r="S2026" s="125"/>
      <c r="T2026" s="125"/>
      <c r="U2026" s="125"/>
      <c r="V2026" s="125"/>
      <c r="W2026" s="125"/>
      <c r="X2026" s="125"/>
      <c r="Y2026" s="125"/>
      <c r="Z2026" s="125"/>
      <c r="AA2026" s="125"/>
      <c r="AB2026" s="126"/>
      <c r="AC2026" s="126"/>
      <c r="AD2026" s="126"/>
      <c r="AE2026" s="125"/>
      <c r="AF2026" s="125"/>
      <c r="AG2026" s="125"/>
      <c r="AH2026" s="125"/>
      <c r="AI2026" s="125"/>
      <c r="AJ2026" s="125"/>
      <c r="AK2026" s="125"/>
      <c r="AL2026" s="125"/>
      <c r="AM2026" s="125"/>
      <c r="AP2026" s="86"/>
      <c r="AQ2026" s="86"/>
      <c r="AR2026" s="86"/>
      <c r="AS2026" s="86"/>
      <c r="AT2026" s="86"/>
      <c r="AU2026" s="86"/>
      <c r="AV2026" s="86"/>
      <c r="AW2026" s="86"/>
      <c r="AX2026" s="86"/>
      <c r="AY2026" s="86"/>
      <c r="AZ2026" s="86"/>
      <c r="BA2026" s="86"/>
      <c r="BB2026" s="86"/>
      <c r="BC2026" s="86"/>
      <c r="BD2026" s="86"/>
      <c r="BE2026" s="86"/>
      <c r="BF2026" s="86"/>
      <c r="BG2026" s="86"/>
    </row>
    <row r="2027" spans="1:59" s="88" customFormat="1" x14ac:dyDescent="0.2">
      <c r="A2027" s="125"/>
      <c r="B2027" s="125"/>
      <c r="C2027" s="125"/>
      <c r="D2027" s="125"/>
      <c r="E2027" s="125"/>
      <c r="F2027" s="125"/>
      <c r="G2027" s="125"/>
      <c r="H2027" s="125"/>
      <c r="I2027" s="125"/>
      <c r="J2027" s="125"/>
      <c r="K2027" s="125"/>
      <c r="L2027" s="125"/>
      <c r="M2027" s="125"/>
      <c r="N2027" s="125"/>
      <c r="O2027" s="125"/>
      <c r="P2027" s="125"/>
      <c r="Q2027" s="125"/>
      <c r="R2027" s="125"/>
      <c r="S2027" s="125"/>
      <c r="T2027" s="125"/>
      <c r="U2027" s="125"/>
      <c r="V2027" s="125"/>
      <c r="W2027" s="125"/>
      <c r="X2027" s="125"/>
      <c r="Y2027" s="125"/>
      <c r="Z2027" s="125"/>
      <c r="AA2027" s="125"/>
      <c r="AB2027" s="126"/>
      <c r="AC2027" s="126"/>
      <c r="AD2027" s="126"/>
      <c r="AE2027" s="125"/>
      <c r="AF2027" s="125"/>
      <c r="AG2027" s="125"/>
      <c r="AH2027" s="125"/>
      <c r="AI2027" s="125"/>
      <c r="AJ2027" s="125"/>
      <c r="AK2027" s="125"/>
      <c r="AL2027" s="125"/>
      <c r="AM2027" s="125"/>
      <c r="AP2027" s="86"/>
      <c r="AQ2027" s="86"/>
      <c r="AR2027" s="86"/>
      <c r="AS2027" s="86"/>
      <c r="AT2027" s="86"/>
      <c r="AU2027" s="86"/>
      <c r="AV2027" s="86"/>
      <c r="AW2027" s="86"/>
      <c r="AX2027" s="86"/>
      <c r="AY2027" s="86"/>
      <c r="AZ2027" s="86"/>
      <c r="BA2027" s="86"/>
      <c r="BB2027" s="86"/>
      <c r="BC2027" s="86"/>
      <c r="BD2027" s="86"/>
      <c r="BE2027" s="86"/>
      <c r="BF2027" s="86"/>
      <c r="BG2027" s="86"/>
    </row>
    <row r="2028" spans="1:59" s="88" customFormat="1" x14ac:dyDescent="0.2">
      <c r="A2028" s="125"/>
      <c r="B2028" s="125"/>
      <c r="C2028" s="125"/>
      <c r="D2028" s="125"/>
      <c r="E2028" s="125"/>
      <c r="F2028" s="125"/>
      <c r="G2028" s="125"/>
      <c r="H2028" s="125"/>
      <c r="I2028" s="125"/>
      <c r="J2028" s="125"/>
      <c r="K2028" s="125"/>
      <c r="L2028" s="125"/>
      <c r="M2028" s="125"/>
      <c r="N2028" s="125"/>
      <c r="O2028" s="125"/>
      <c r="P2028" s="125"/>
      <c r="Q2028" s="125"/>
      <c r="R2028" s="125"/>
      <c r="S2028" s="125"/>
      <c r="T2028" s="125"/>
      <c r="U2028" s="125"/>
      <c r="V2028" s="125"/>
      <c r="W2028" s="125"/>
      <c r="X2028" s="125"/>
      <c r="Y2028" s="125"/>
      <c r="Z2028" s="125"/>
      <c r="AA2028" s="125"/>
      <c r="AB2028" s="126"/>
      <c r="AC2028" s="126"/>
      <c r="AD2028" s="126"/>
      <c r="AE2028" s="125"/>
      <c r="AF2028" s="125"/>
      <c r="AG2028" s="125"/>
      <c r="AH2028" s="125"/>
      <c r="AI2028" s="125"/>
      <c r="AJ2028" s="125"/>
      <c r="AK2028" s="125"/>
      <c r="AL2028" s="125"/>
      <c r="AM2028" s="125"/>
      <c r="AP2028" s="86"/>
      <c r="AQ2028" s="86"/>
      <c r="AR2028" s="86"/>
      <c r="AS2028" s="86"/>
      <c r="AT2028" s="86"/>
      <c r="AU2028" s="86"/>
      <c r="AV2028" s="86"/>
      <c r="AW2028" s="86"/>
      <c r="AX2028" s="86"/>
      <c r="AY2028" s="86"/>
      <c r="AZ2028" s="86"/>
      <c r="BA2028" s="86"/>
      <c r="BB2028" s="86"/>
      <c r="BC2028" s="86"/>
      <c r="BD2028" s="86"/>
      <c r="BE2028" s="86"/>
      <c r="BF2028" s="86"/>
      <c r="BG2028" s="86"/>
    </row>
    <row r="2029" spans="1:59" s="88" customFormat="1" x14ac:dyDescent="0.2">
      <c r="A2029" s="125"/>
      <c r="B2029" s="125"/>
      <c r="C2029" s="125"/>
      <c r="D2029" s="125"/>
      <c r="E2029" s="125"/>
      <c r="F2029" s="125"/>
      <c r="G2029" s="125"/>
      <c r="H2029" s="125"/>
      <c r="I2029" s="125"/>
      <c r="J2029" s="125"/>
      <c r="K2029" s="125"/>
      <c r="L2029" s="125"/>
      <c r="M2029" s="125"/>
      <c r="N2029" s="125"/>
      <c r="O2029" s="125"/>
      <c r="P2029" s="125"/>
      <c r="Q2029" s="125"/>
      <c r="R2029" s="125"/>
      <c r="S2029" s="125"/>
      <c r="T2029" s="125"/>
      <c r="U2029" s="125"/>
      <c r="V2029" s="125"/>
      <c r="W2029" s="125"/>
      <c r="X2029" s="125"/>
      <c r="Y2029" s="125"/>
      <c r="Z2029" s="125"/>
      <c r="AA2029" s="125"/>
      <c r="AB2029" s="126"/>
      <c r="AC2029" s="126"/>
      <c r="AD2029" s="126"/>
      <c r="AE2029" s="125"/>
      <c r="AF2029" s="125"/>
      <c r="AG2029" s="125"/>
      <c r="AH2029" s="125"/>
      <c r="AI2029" s="125"/>
      <c r="AJ2029" s="125"/>
      <c r="AK2029" s="125"/>
      <c r="AL2029" s="125"/>
      <c r="AM2029" s="125"/>
      <c r="AP2029" s="86"/>
      <c r="AQ2029" s="86"/>
      <c r="AR2029" s="86"/>
      <c r="AS2029" s="86"/>
      <c r="AT2029" s="86"/>
      <c r="AU2029" s="86"/>
      <c r="AV2029" s="86"/>
      <c r="AW2029" s="86"/>
      <c r="AX2029" s="86"/>
      <c r="AY2029" s="86"/>
      <c r="AZ2029" s="86"/>
      <c r="BA2029" s="86"/>
      <c r="BB2029" s="86"/>
      <c r="BC2029" s="86"/>
      <c r="BD2029" s="86"/>
      <c r="BE2029" s="86"/>
      <c r="BF2029" s="86"/>
      <c r="BG2029" s="86"/>
    </row>
    <row r="2030" spans="1:59" s="88" customFormat="1" x14ac:dyDescent="0.2">
      <c r="A2030" s="125"/>
      <c r="B2030" s="125"/>
      <c r="C2030" s="125"/>
      <c r="D2030" s="125"/>
      <c r="E2030" s="125"/>
      <c r="F2030" s="125"/>
      <c r="G2030" s="125"/>
      <c r="H2030" s="125"/>
      <c r="I2030" s="125"/>
      <c r="J2030" s="125"/>
      <c r="K2030" s="125"/>
      <c r="L2030" s="125"/>
      <c r="M2030" s="125"/>
      <c r="N2030" s="125"/>
      <c r="O2030" s="125"/>
      <c r="P2030" s="125"/>
      <c r="Q2030" s="125"/>
      <c r="R2030" s="125"/>
      <c r="S2030" s="125"/>
      <c r="T2030" s="125"/>
      <c r="U2030" s="125"/>
      <c r="V2030" s="125"/>
      <c r="W2030" s="125"/>
      <c r="X2030" s="125"/>
      <c r="Y2030" s="125"/>
      <c r="Z2030" s="125"/>
      <c r="AA2030" s="125"/>
      <c r="AB2030" s="126"/>
      <c r="AC2030" s="126"/>
      <c r="AD2030" s="126"/>
      <c r="AE2030" s="125"/>
      <c r="AF2030" s="125"/>
      <c r="AG2030" s="125"/>
      <c r="AH2030" s="125"/>
      <c r="AI2030" s="125"/>
      <c r="AJ2030" s="125"/>
      <c r="AK2030" s="125"/>
      <c r="AL2030" s="125"/>
      <c r="AM2030" s="125"/>
      <c r="AP2030" s="86"/>
      <c r="AQ2030" s="86"/>
      <c r="AR2030" s="86"/>
      <c r="AS2030" s="86"/>
      <c r="AT2030" s="86"/>
      <c r="AU2030" s="86"/>
      <c r="AV2030" s="86"/>
      <c r="AW2030" s="86"/>
      <c r="AX2030" s="86"/>
      <c r="AY2030" s="86"/>
      <c r="AZ2030" s="86"/>
      <c r="BA2030" s="86"/>
      <c r="BB2030" s="86"/>
      <c r="BC2030" s="86"/>
      <c r="BD2030" s="86"/>
      <c r="BE2030" s="86"/>
      <c r="BF2030" s="86"/>
      <c r="BG2030" s="86"/>
    </row>
    <row r="2031" spans="1:59" s="88" customFormat="1" x14ac:dyDescent="0.2">
      <c r="A2031" s="125"/>
      <c r="B2031" s="125"/>
      <c r="C2031" s="125"/>
      <c r="D2031" s="125"/>
      <c r="E2031" s="125"/>
      <c r="F2031" s="125"/>
      <c r="G2031" s="125"/>
      <c r="H2031" s="125"/>
      <c r="I2031" s="125"/>
      <c r="J2031" s="125"/>
      <c r="K2031" s="125"/>
      <c r="L2031" s="125"/>
      <c r="M2031" s="125"/>
      <c r="N2031" s="125"/>
      <c r="O2031" s="125"/>
      <c r="P2031" s="125"/>
      <c r="Q2031" s="125"/>
      <c r="R2031" s="125"/>
      <c r="S2031" s="125"/>
      <c r="T2031" s="125"/>
      <c r="U2031" s="125"/>
      <c r="V2031" s="125"/>
      <c r="W2031" s="125"/>
      <c r="X2031" s="125"/>
      <c r="Y2031" s="125"/>
      <c r="Z2031" s="125"/>
      <c r="AA2031" s="125"/>
      <c r="AB2031" s="126"/>
      <c r="AC2031" s="126"/>
      <c r="AD2031" s="126"/>
      <c r="AE2031" s="125"/>
      <c r="AF2031" s="125"/>
      <c r="AG2031" s="125"/>
      <c r="AH2031" s="125"/>
      <c r="AI2031" s="125"/>
      <c r="AJ2031" s="125"/>
      <c r="AK2031" s="125"/>
      <c r="AL2031" s="125"/>
      <c r="AM2031" s="125"/>
      <c r="AP2031" s="86"/>
      <c r="AQ2031" s="86"/>
      <c r="AR2031" s="86"/>
      <c r="AS2031" s="86"/>
      <c r="AT2031" s="86"/>
      <c r="AU2031" s="86"/>
      <c r="AV2031" s="86"/>
      <c r="AW2031" s="86"/>
      <c r="AX2031" s="86"/>
      <c r="AY2031" s="86"/>
      <c r="AZ2031" s="86"/>
      <c r="BA2031" s="86"/>
      <c r="BB2031" s="86"/>
      <c r="BC2031" s="86"/>
      <c r="BD2031" s="86"/>
      <c r="BE2031" s="86"/>
      <c r="BF2031" s="86"/>
      <c r="BG2031" s="86"/>
    </row>
    <row r="2032" spans="1:59" s="88" customFormat="1" x14ac:dyDescent="0.2">
      <c r="A2032" s="125"/>
      <c r="B2032" s="125"/>
      <c r="C2032" s="125"/>
      <c r="D2032" s="125"/>
      <c r="E2032" s="125"/>
      <c r="F2032" s="125"/>
      <c r="G2032" s="125"/>
      <c r="H2032" s="125"/>
      <c r="I2032" s="125"/>
      <c r="J2032" s="125"/>
      <c r="K2032" s="125"/>
      <c r="L2032" s="125"/>
      <c r="M2032" s="125"/>
      <c r="N2032" s="125"/>
      <c r="O2032" s="125"/>
      <c r="P2032" s="125"/>
      <c r="Q2032" s="125"/>
      <c r="R2032" s="125"/>
      <c r="S2032" s="125"/>
      <c r="T2032" s="125"/>
      <c r="U2032" s="125"/>
      <c r="V2032" s="125"/>
      <c r="W2032" s="125"/>
      <c r="X2032" s="125"/>
      <c r="Y2032" s="125"/>
      <c r="Z2032" s="125"/>
      <c r="AA2032" s="125"/>
      <c r="AB2032" s="126"/>
      <c r="AC2032" s="126"/>
      <c r="AD2032" s="126"/>
      <c r="AE2032" s="125"/>
      <c r="AF2032" s="125"/>
      <c r="AG2032" s="125"/>
      <c r="AH2032" s="125"/>
      <c r="AI2032" s="125"/>
      <c r="AJ2032" s="125"/>
      <c r="AK2032" s="125"/>
      <c r="AL2032" s="125"/>
      <c r="AM2032" s="125"/>
      <c r="AP2032" s="86"/>
      <c r="AQ2032" s="86"/>
      <c r="AR2032" s="86"/>
      <c r="AS2032" s="86"/>
      <c r="AT2032" s="86"/>
      <c r="AU2032" s="86"/>
      <c r="AV2032" s="86"/>
      <c r="AW2032" s="86"/>
      <c r="AX2032" s="86"/>
      <c r="AY2032" s="86"/>
      <c r="AZ2032" s="86"/>
      <c r="BA2032" s="86"/>
      <c r="BB2032" s="86"/>
      <c r="BC2032" s="86"/>
      <c r="BD2032" s="86"/>
      <c r="BE2032" s="86"/>
      <c r="BF2032" s="86"/>
      <c r="BG2032" s="86"/>
    </row>
    <row r="2033" spans="1:59" s="88" customFormat="1" x14ac:dyDescent="0.2">
      <c r="A2033" s="125"/>
      <c r="B2033" s="125"/>
      <c r="C2033" s="125"/>
      <c r="D2033" s="125"/>
      <c r="E2033" s="125"/>
      <c r="F2033" s="125"/>
      <c r="G2033" s="125"/>
      <c r="H2033" s="125"/>
      <c r="I2033" s="125"/>
      <c r="J2033" s="125"/>
      <c r="K2033" s="125"/>
      <c r="L2033" s="125"/>
      <c r="M2033" s="125"/>
      <c r="N2033" s="125"/>
      <c r="O2033" s="125"/>
      <c r="P2033" s="125"/>
      <c r="Q2033" s="125"/>
      <c r="R2033" s="125"/>
      <c r="S2033" s="125"/>
      <c r="T2033" s="125"/>
      <c r="U2033" s="125"/>
      <c r="V2033" s="125"/>
      <c r="W2033" s="125"/>
      <c r="X2033" s="125"/>
      <c r="Y2033" s="125"/>
      <c r="Z2033" s="125"/>
      <c r="AA2033" s="125"/>
      <c r="AB2033" s="126"/>
      <c r="AC2033" s="126"/>
      <c r="AD2033" s="126"/>
      <c r="AE2033" s="125"/>
      <c r="AF2033" s="125"/>
      <c r="AG2033" s="125"/>
      <c r="AH2033" s="125"/>
      <c r="AI2033" s="125"/>
      <c r="AJ2033" s="125"/>
      <c r="AK2033" s="125"/>
      <c r="AL2033" s="125"/>
      <c r="AM2033" s="125"/>
      <c r="AP2033" s="86"/>
      <c r="AQ2033" s="86"/>
      <c r="AR2033" s="86"/>
      <c r="AS2033" s="86"/>
      <c r="AT2033" s="86"/>
      <c r="AU2033" s="86"/>
      <c r="AV2033" s="86"/>
      <c r="AW2033" s="86"/>
      <c r="AX2033" s="86"/>
      <c r="AY2033" s="86"/>
      <c r="AZ2033" s="86"/>
      <c r="BA2033" s="86"/>
      <c r="BB2033" s="86"/>
      <c r="BC2033" s="86"/>
      <c r="BD2033" s="86"/>
      <c r="BE2033" s="86"/>
      <c r="BF2033" s="86"/>
      <c r="BG2033" s="86"/>
    </row>
    <row r="2034" spans="1:59" s="88" customFormat="1" x14ac:dyDescent="0.2">
      <c r="A2034" s="125"/>
      <c r="B2034" s="125"/>
      <c r="C2034" s="125"/>
      <c r="D2034" s="125"/>
      <c r="E2034" s="125"/>
      <c r="F2034" s="125"/>
      <c r="G2034" s="125"/>
      <c r="H2034" s="125"/>
      <c r="I2034" s="125"/>
      <c r="J2034" s="125"/>
      <c r="K2034" s="125"/>
      <c r="L2034" s="125"/>
      <c r="M2034" s="125"/>
      <c r="N2034" s="125"/>
      <c r="O2034" s="125"/>
      <c r="P2034" s="125"/>
      <c r="Q2034" s="125"/>
      <c r="R2034" s="125"/>
      <c r="S2034" s="125"/>
      <c r="T2034" s="125"/>
      <c r="U2034" s="125"/>
      <c r="V2034" s="125"/>
      <c r="W2034" s="125"/>
      <c r="X2034" s="125"/>
      <c r="Y2034" s="125"/>
      <c r="Z2034" s="125"/>
      <c r="AA2034" s="125"/>
      <c r="AB2034" s="126"/>
      <c r="AC2034" s="126"/>
      <c r="AD2034" s="126"/>
      <c r="AE2034" s="125"/>
      <c r="AF2034" s="125"/>
      <c r="AG2034" s="125"/>
      <c r="AH2034" s="125"/>
      <c r="AI2034" s="125"/>
      <c r="AJ2034" s="125"/>
      <c r="AK2034" s="125"/>
      <c r="AL2034" s="125"/>
      <c r="AM2034" s="125"/>
      <c r="AP2034" s="86"/>
      <c r="AQ2034" s="86"/>
      <c r="AR2034" s="86"/>
      <c r="AS2034" s="86"/>
      <c r="AT2034" s="86"/>
      <c r="AU2034" s="86"/>
      <c r="AV2034" s="86"/>
      <c r="AW2034" s="86"/>
      <c r="AX2034" s="86"/>
      <c r="AY2034" s="86"/>
      <c r="AZ2034" s="86"/>
      <c r="BA2034" s="86"/>
      <c r="BB2034" s="86"/>
      <c r="BC2034" s="86"/>
      <c r="BD2034" s="86"/>
      <c r="BE2034" s="86"/>
      <c r="BF2034" s="86"/>
      <c r="BG2034" s="86"/>
    </row>
    <row r="2035" spans="1:59" s="88" customFormat="1" x14ac:dyDescent="0.2">
      <c r="A2035" s="125"/>
      <c r="B2035" s="125"/>
      <c r="C2035" s="125"/>
      <c r="D2035" s="125"/>
      <c r="E2035" s="125"/>
      <c r="F2035" s="125"/>
      <c r="G2035" s="125"/>
      <c r="H2035" s="125"/>
      <c r="I2035" s="125"/>
      <c r="J2035" s="125"/>
      <c r="K2035" s="125"/>
      <c r="L2035" s="125"/>
      <c r="M2035" s="125"/>
      <c r="N2035" s="125"/>
      <c r="O2035" s="125"/>
      <c r="P2035" s="125"/>
      <c r="Q2035" s="125"/>
      <c r="R2035" s="125"/>
      <c r="S2035" s="125"/>
      <c r="T2035" s="125"/>
      <c r="U2035" s="125"/>
      <c r="V2035" s="125"/>
      <c r="W2035" s="125"/>
      <c r="X2035" s="125"/>
      <c r="Y2035" s="125"/>
      <c r="Z2035" s="125"/>
      <c r="AA2035" s="125"/>
      <c r="AB2035" s="126"/>
      <c r="AC2035" s="126"/>
      <c r="AD2035" s="126"/>
      <c r="AE2035" s="125"/>
      <c r="AF2035" s="125"/>
      <c r="AG2035" s="125"/>
      <c r="AH2035" s="125"/>
      <c r="AI2035" s="125"/>
      <c r="AJ2035" s="125"/>
      <c r="AK2035" s="125"/>
      <c r="AL2035" s="125"/>
      <c r="AM2035" s="125"/>
      <c r="AP2035" s="86"/>
      <c r="AQ2035" s="86"/>
      <c r="AR2035" s="86"/>
      <c r="AS2035" s="86"/>
      <c r="AT2035" s="86"/>
      <c r="AU2035" s="86"/>
      <c r="AV2035" s="86"/>
      <c r="AW2035" s="86"/>
      <c r="AX2035" s="86"/>
      <c r="AY2035" s="86"/>
      <c r="AZ2035" s="86"/>
      <c r="BA2035" s="86"/>
      <c r="BB2035" s="86"/>
      <c r="BC2035" s="86"/>
      <c r="BD2035" s="86"/>
      <c r="BE2035" s="86"/>
      <c r="BF2035" s="86"/>
      <c r="BG2035" s="86"/>
    </row>
    <row r="2036" spans="1:59" s="88" customFormat="1" x14ac:dyDescent="0.2">
      <c r="A2036" s="125"/>
      <c r="B2036" s="125"/>
      <c r="C2036" s="125"/>
      <c r="D2036" s="125"/>
      <c r="E2036" s="125"/>
      <c r="F2036" s="125"/>
      <c r="G2036" s="125"/>
      <c r="H2036" s="125"/>
      <c r="I2036" s="125"/>
      <c r="J2036" s="125"/>
      <c r="K2036" s="125"/>
      <c r="L2036" s="125"/>
      <c r="M2036" s="125"/>
      <c r="N2036" s="125"/>
      <c r="O2036" s="125"/>
      <c r="P2036" s="125"/>
      <c r="Q2036" s="125"/>
      <c r="R2036" s="125"/>
      <c r="S2036" s="125"/>
      <c r="T2036" s="125"/>
      <c r="U2036" s="125"/>
      <c r="V2036" s="125"/>
      <c r="W2036" s="125"/>
      <c r="X2036" s="125"/>
      <c r="Y2036" s="125"/>
      <c r="Z2036" s="125"/>
      <c r="AA2036" s="125"/>
      <c r="AB2036" s="126"/>
      <c r="AC2036" s="126"/>
      <c r="AD2036" s="126"/>
      <c r="AE2036" s="125"/>
      <c r="AF2036" s="125"/>
      <c r="AG2036" s="125"/>
      <c r="AH2036" s="125"/>
      <c r="AI2036" s="125"/>
      <c r="AJ2036" s="125"/>
      <c r="AK2036" s="125"/>
      <c r="AL2036" s="125"/>
      <c r="AM2036" s="125"/>
      <c r="AP2036" s="86"/>
      <c r="AQ2036" s="86"/>
      <c r="AR2036" s="86"/>
      <c r="AS2036" s="86"/>
      <c r="AT2036" s="86"/>
      <c r="AU2036" s="86"/>
      <c r="AV2036" s="86"/>
      <c r="AW2036" s="86"/>
      <c r="AX2036" s="86"/>
      <c r="AY2036" s="86"/>
      <c r="AZ2036" s="86"/>
      <c r="BA2036" s="86"/>
      <c r="BB2036" s="86"/>
      <c r="BC2036" s="86"/>
      <c r="BD2036" s="86"/>
      <c r="BE2036" s="86"/>
      <c r="BF2036" s="86"/>
      <c r="BG2036" s="86"/>
    </row>
    <row r="2037" spans="1:59" s="88" customFormat="1" x14ac:dyDescent="0.2">
      <c r="A2037" s="125"/>
      <c r="B2037" s="125"/>
      <c r="C2037" s="125"/>
      <c r="D2037" s="125"/>
      <c r="E2037" s="125"/>
      <c r="F2037" s="125"/>
      <c r="G2037" s="125"/>
      <c r="H2037" s="125"/>
      <c r="I2037" s="125"/>
      <c r="J2037" s="125"/>
      <c r="K2037" s="125"/>
      <c r="L2037" s="125"/>
      <c r="M2037" s="125"/>
      <c r="N2037" s="125"/>
      <c r="O2037" s="125"/>
      <c r="P2037" s="125"/>
      <c r="Q2037" s="125"/>
      <c r="R2037" s="125"/>
      <c r="S2037" s="125"/>
      <c r="T2037" s="125"/>
      <c r="U2037" s="125"/>
      <c r="V2037" s="125"/>
      <c r="W2037" s="125"/>
      <c r="X2037" s="125"/>
      <c r="Y2037" s="125"/>
      <c r="Z2037" s="125"/>
      <c r="AA2037" s="125"/>
      <c r="AB2037" s="126"/>
      <c r="AC2037" s="126"/>
      <c r="AD2037" s="126"/>
      <c r="AE2037" s="125"/>
      <c r="AF2037" s="125"/>
      <c r="AG2037" s="125"/>
      <c r="AH2037" s="125"/>
      <c r="AI2037" s="125"/>
      <c r="AJ2037" s="125"/>
      <c r="AK2037" s="125"/>
      <c r="AL2037" s="125"/>
      <c r="AM2037" s="125"/>
      <c r="AP2037" s="86"/>
      <c r="AQ2037" s="86"/>
      <c r="AR2037" s="86"/>
      <c r="AS2037" s="86"/>
      <c r="AT2037" s="86"/>
      <c r="AU2037" s="86"/>
      <c r="AV2037" s="86"/>
      <c r="AW2037" s="86"/>
      <c r="AX2037" s="86"/>
      <c r="AY2037" s="86"/>
      <c r="AZ2037" s="86"/>
      <c r="BA2037" s="86"/>
      <c r="BB2037" s="86"/>
      <c r="BC2037" s="86"/>
      <c r="BD2037" s="86"/>
      <c r="BE2037" s="86"/>
      <c r="BF2037" s="86"/>
      <c r="BG2037" s="86"/>
    </row>
    <row r="2038" spans="1:59" s="88" customFormat="1" x14ac:dyDescent="0.2">
      <c r="A2038" s="125"/>
      <c r="B2038" s="125"/>
      <c r="C2038" s="125"/>
      <c r="D2038" s="125"/>
      <c r="E2038" s="125"/>
      <c r="F2038" s="125"/>
      <c r="G2038" s="125"/>
      <c r="H2038" s="125"/>
      <c r="I2038" s="125"/>
      <c r="J2038" s="125"/>
      <c r="K2038" s="125"/>
      <c r="L2038" s="125"/>
      <c r="M2038" s="125"/>
      <c r="N2038" s="125"/>
      <c r="O2038" s="125"/>
      <c r="P2038" s="125"/>
      <c r="Q2038" s="125"/>
      <c r="R2038" s="125"/>
      <c r="S2038" s="125"/>
      <c r="T2038" s="125"/>
      <c r="U2038" s="125"/>
      <c r="V2038" s="125"/>
      <c r="W2038" s="125"/>
      <c r="X2038" s="125"/>
      <c r="Y2038" s="125"/>
      <c r="Z2038" s="125"/>
      <c r="AA2038" s="125"/>
      <c r="AB2038" s="126"/>
      <c r="AC2038" s="126"/>
      <c r="AD2038" s="126"/>
      <c r="AE2038" s="125"/>
      <c r="AF2038" s="125"/>
      <c r="AG2038" s="125"/>
      <c r="AH2038" s="125"/>
      <c r="AI2038" s="125"/>
      <c r="AJ2038" s="125"/>
      <c r="AK2038" s="125"/>
      <c r="AL2038" s="125"/>
      <c r="AM2038" s="125"/>
      <c r="AP2038" s="86"/>
      <c r="AQ2038" s="86"/>
      <c r="AR2038" s="86"/>
      <c r="AS2038" s="86"/>
      <c r="AT2038" s="86"/>
      <c r="AU2038" s="86"/>
      <c r="AV2038" s="86"/>
      <c r="AW2038" s="86"/>
      <c r="AX2038" s="86"/>
      <c r="AY2038" s="86"/>
      <c r="AZ2038" s="86"/>
      <c r="BA2038" s="86"/>
      <c r="BB2038" s="86"/>
      <c r="BC2038" s="86"/>
      <c r="BD2038" s="86"/>
      <c r="BE2038" s="86"/>
      <c r="BF2038" s="86"/>
      <c r="BG2038" s="86"/>
    </row>
    <row r="2039" spans="1:59" s="88" customFormat="1" x14ac:dyDescent="0.2">
      <c r="A2039" s="125"/>
      <c r="B2039" s="125"/>
      <c r="C2039" s="125"/>
      <c r="D2039" s="125"/>
      <c r="E2039" s="125"/>
      <c r="F2039" s="125"/>
      <c r="G2039" s="125"/>
      <c r="H2039" s="125"/>
      <c r="I2039" s="125"/>
      <c r="J2039" s="125"/>
      <c r="K2039" s="125"/>
      <c r="L2039" s="125"/>
      <c r="M2039" s="125"/>
      <c r="N2039" s="125"/>
      <c r="O2039" s="125"/>
      <c r="P2039" s="125"/>
      <c r="Q2039" s="125"/>
      <c r="R2039" s="125"/>
      <c r="S2039" s="125"/>
      <c r="T2039" s="125"/>
      <c r="U2039" s="125"/>
      <c r="V2039" s="125"/>
      <c r="W2039" s="125"/>
      <c r="X2039" s="125"/>
      <c r="Y2039" s="125"/>
      <c r="Z2039" s="125"/>
      <c r="AA2039" s="125"/>
      <c r="AB2039" s="126"/>
      <c r="AC2039" s="126"/>
      <c r="AD2039" s="126"/>
      <c r="AE2039" s="125"/>
      <c r="AF2039" s="125"/>
      <c r="AG2039" s="125"/>
      <c r="AH2039" s="125"/>
      <c r="AI2039" s="125"/>
      <c r="AJ2039" s="125"/>
      <c r="AK2039" s="125"/>
      <c r="AL2039" s="125"/>
      <c r="AM2039" s="125"/>
      <c r="AP2039" s="86"/>
      <c r="AQ2039" s="86"/>
      <c r="AR2039" s="86"/>
      <c r="AS2039" s="86"/>
      <c r="AT2039" s="86"/>
      <c r="AU2039" s="86"/>
      <c r="AV2039" s="86"/>
      <c r="AW2039" s="86"/>
      <c r="AX2039" s="86"/>
      <c r="AY2039" s="86"/>
      <c r="AZ2039" s="86"/>
      <c r="BA2039" s="86"/>
      <c r="BB2039" s="86"/>
      <c r="BC2039" s="86"/>
      <c r="BD2039" s="86"/>
      <c r="BE2039" s="86"/>
      <c r="BF2039" s="86"/>
      <c r="BG2039" s="86"/>
    </row>
    <row r="2040" spans="1:59" s="88" customFormat="1" x14ac:dyDescent="0.2">
      <c r="A2040" s="125"/>
      <c r="B2040" s="125"/>
      <c r="C2040" s="125"/>
      <c r="D2040" s="125"/>
      <c r="E2040" s="125"/>
      <c r="F2040" s="125"/>
      <c r="G2040" s="125"/>
      <c r="H2040" s="125"/>
      <c r="I2040" s="125"/>
      <c r="J2040" s="125"/>
      <c r="K2040" s="125"/>
      <c r="L2040" s="125"/>
      <c r="M2040" s="125"/>
      <c r="N2040" s="125"/>
      <c r="O2040" s="125"/>
      <c r="P2040" s="125"/>
      <c r="Q2040" s="125"/>
      <c r="R2040" s="125"/>
      <c r="S2040" s="125"/>
      <c r="T2040" s="125"/>
      <c r="U2040" s="125"/>
      <c r="V2040" s="125"/>
      <c r="W2040" s="125"/>
      <c r="X2040" s="125"/>
      <c r="Y2040" s="125"/>
      <c r="Z2040" s="125"/>
      <c r="AA2040" s="125"/>
      <c r="AB2040" s="126"/>
      <c r="AC2040" s="126"/>
      <c r="AD2040" s="126"/>
      <c r="AE2040" s="125"/>
      <c r="AF2040" s="125"/>
      <c r="AG2040" s="125"/>
      <c r="AH2040" s="125"/>
      <c r="AI2040" s="125"/>
      <c r="AJ2040" s="125"/>
      <c r="AK2040" s="125"/>
      <c r="AL2040" s="125"/>
      <c r="AM2040" s="125"/>
      <c r="AP2040" s="86"/>
      <c r="AQ2040" s="86"/>
      <c r="AR2040" s="86"/>
      <c r="AS2040" s="86"/>
      <c r="AT2040" s="86"/>
      <c r="AU2040" s="86"/>
      <c r="AV2040" s="86"/>
      <c r="AW2040" s="86"/>
      <c r="AX2040" s="86"/>
      <c r="AY2040" s="86"/>
      <c r="AZ2040" s="86"/>
      <c r="BA2040" s="86"/>
      <c r="BB2040" s="86"/>
      <c r="BC2040" s="86"/>
      <c r="BD2040" s="86"/>
      <c r="BE2040" s="86"/>
      <c r="BF2040" s="86"/>
      <c r="BG2040" s="86"/>
    </row>
    <row r="2041" spans="1:59" s="88" customFormat="1" x14ac:dyDescent="0.2">
      <c r="A2041" s="125"/>
      <c r="B2041" s="125"/>
      <c r="C2041" s="125"/>
      <c r="D2041" s="125"/>
      <c r="E2041" s="125"/>
      <c r="F2041" s="125"/>
      <c r="G2041" s="125"/>
      <c r="H2041" s="125"/>
      <c r="I2041" s="125"/>
      <c r="J2041" s="125"/>
      <c r="K2041" s="125"/>
      <c r="L2041" s="125"/>
      <c r="M2041" s="125"/>
      <c r="N2041" s="125"/>
      <c r="O2041" s="125"/>
      <c r="P2041" s="125"/>
      <c r="Q2041" s="125"/>
      <c r="R2041" s="125"/>
      <c r="S2041" s="125"/>
      <c r="T2041" s="125"/>
      <c r="U2041" s="125"/>
      <c r="V2041" s="125"/>
      <c r="W2041" s="125"/>
      <c r="X2041" s="125"/>
      <c r="Y2041" s="125"/>
      <c r="Z2041" s="125"/>
      <c r="AA2041" s="125"/>
      <c r="AB2041" s="126"/>
      <c r="AC2041" s="126"/>
      <c r="AD2041" s="126"/>
      <c r="AE2041" s="125"/>
      <c r="AF2041" s="125"/>
      <c r="AG2041" s="125"/>
      <c r="AH2041" s="125"/>
      <c r="AI2041" s="125"/>
      <c r="AJ2041" s="125"/>
      <c r="AK2041" s="125"/>
      <c r="AL2041" s="125"/>
      <c r="AM2041" s="125"/>
      <c r="AP2041" s="86"/>
      <c r="AQ2041" s="86"/>
      <c r="AR2041" s="86"/>
      <c r="AS2041" s="86"/>
      <c r="AT2041" s="86"/>
      <c r="AU2041" s="86"/>
      <c r="AV2041" s="86"/>
      <c r="AW2041" s="86"/>
      <c r="AX2041" s="86"/>
      <c r="AY2041" s="86"/>
      <c r="AZ2041" s="86"/>
      <c r="BA2041" s="86"/>
      <c r="BB2041" s="86"/>
      <c r="BC2041" s="86"/>
      <c r="BD2041" s="86"/>
      <c r="BE2041" s="86"/>
      <c r="BF2041" s="86"/>
      <c r="BG2041" s="86"/>
    </row>
    <row r="2042" spans="1:59" s="88" customFormat="1" x14ac:dyDescent="0.2">
      <c r="A2042" s="125"/>
      <c r="B2042" s="125"/>
      <c r="C2042" s="125"/>
      <c r="D2042" s="125"/>
      <c r="E2042" s="125"/>
      <c r="F2042" s="125"/>
      <c r="G2042" s="125"/>
      <c r="H2042" s="125"/>
      <c r="I2042" s="125"/>
      <c r="J2042" s="125"/>
      <c r="K2042" s="125"/>
      <c r="L2042" s="125"/>
      <c r="M2042" s="125"/>
      <c r="N2042" s="125"/>
      <c r="O2042" s="125"/>
      <c r="P2042" s="125"/>
      <c r="Q2042" s="125"/>
      <c r="R2042" s="125"/>
      <c r="S2042" s="125"/>
      <c r="T2042" s="125"/>
      <c r="U2042" s="125"/>
      <c r="V2042" s="125"/>
      <c r="W2042" s="125"/>
      <c r="X2042" s="125"/>
      <c r="Y2042" s="125"/>
      <c r="Z2042" s="125"/>
      <c r="AA2042" s="125"/>
      <c r="AB2042" s="126"/>
      <c r="AC2042" s="126"/>
      <c r="AD2042" s="126"/>
      <c r="AE2042" s="125"/>
      <c r="AF2042" s="125"/>
      <c r="AG2042" s="125"/>
      <c r="AH2042" s="125"/>
      <c r="AI2042" s="125"/>
      <c r="AJ2042" s="125"/>
      <c r="AK2042" s="125"/>
      <c r="AL2042" s="125"/>
      <c r="AM2042" s="125"/>
      <c r="AP2042" s="86"/>
      <c r="AQ2042" s="86"/>
      <c r="AR2042" s="86"/>
      <c r="AS2042" s="86"/>
      <c r="AT2042" s="86"/>
      <c r="AU2042" s="86"/>
      <c r="AV2042" s="86"/>
      <c r="AW2042" s="86"/>
      <c r="AX2042" s="86"/>
      <c r="AY2042" s="86"/>
      <c r="AZ2042" s="86"/>
      <c r="BA2042" s="86"/>
      <c r="BB2042" s="86"/>
      <c r="BC2042" s="86"/>
      <c r="BD2042" s="86"/>
      <c r="BE2042" s="86"/>
      <c r="BF2042" s="86"/>
      <c r="BG2042" s="86"/>
    </row>
    <row r="2043" spans="1:59" s="88" customFormat="1" x14ac:dyDescent="0.2">
      <c r="A2043" s="125"/>
      <c r="B2043" s="125"/>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6"/>
      <c r="AC2043" s="126"/>
      <c r="AD2043" s="126"/>
      <c r="AE2043" s="125"/>
      <c r="AF2043" s="125"/>
      <c r="AG2043" s="125"/>
      <c r="AH2043" s="125"/>
      <c r="AI2043" s="125"/>
      <c r="AJ2043" s="125"/>
      <c r="AK2043" s="125"/>
      <c r="AL2043" s="125"/>
      <c r="AM2043" s="125"/>
      <c r="AP2043" s="86"/>
      <c r="AQ2043" s="86"/>
      <c r="AR2043" s="86"/>
      <c r="AS2043" s="86"/>
      <c r="AT2043" s="86"/>
      <c r="AU2043" s="86"/>
      <c r="AV2043" s="86"/>
      <c r="AW2043" s="86"/>
      <c r="AX2043" s="86"/>
      <c r="AY2043" s="86"/>
      <c r="AZ2043" s="86"/>
      <c r="BA2043" s="86"/>
      <c r="BB2043" s="86"/>
      <c r="BC2043" s="86"/>
      <c r="BD2043" s="86"/>
      <c r="BE2043" s="86"/>
      <c r="BF2043" s="86"/>
      <c r="BG2043" s="86"/>
    </row>
    <row r="2044" spans="1:59" s="88" customFormat="1" x14ac:dyDescent="0.2">
      <c r="A2044" s="125"/>
      <c r="B2044" s="125"/>
      <c r="C2044" s="125"/>
      <c r="D2044" s="125"/>
      <c r="E2044" s="125"/>
      <c r="F2044" s="125"/>
      <c r="G2044" s="125"/>
      <c r="H2044" s="125"/>
      <c r="I2044" s="125"/>
      <c r="J2044" s="125"/>
      <c r="K2044" s="125"/>
      <c r="L2044" s="125"/>
      <c r="M2044" s="125"/>
      <c r="N2044" s="125"/>
      <c r="O2044" s="125"/>
      <c r="P2044" s="125"/>
      <c r="Q2044" s="125"/>
      <c r="R2044" s="125"/>
      <c r="S2044" s="125"/>
      <c r="T2044" s="125"/>
      <c r="U2044" s="125"/>
      <c r="V2044" s="125"/>
      <c r="W2044" s="125"/>
      <c r="X2044" s="125"/>
      <c r="Y2044" s="125"/>
      <c r="Z2044" s="125"/>
      <c r="AA2044" s="125"/>
      <c r="AB2044" s="126"/>
      <c r="AC2044" s="126"/>
      <c r="AD2044" s="126"/>
      <c r="AE2044" s="125"/>
      <c r="AF2044" s="125"/>
      <c r="AG2044" s="125"/>
      <c r="AH2044" s="125"/>
      <c r="AI2044" s="125"/>
      <c r="AJ2044" s="125"/>
      <c r="AK2044" s="125"/>
      <c r="AL2044" s="125"/>
      <c r="AM2044" s="125"/>
      <c r="AP2044" s="86"/>
      <c r="AQ2044" s="86"/>
      <c r="AR2044" s="86"/>
      <c r="AS2044" s="86"/>
      <c r="AT2044" s="86"/>
      <c r="AU2044" s="86"/>
      <c r="AV2044" s="86"/>
      <c r="AW2044" s="86"/>
      <c r="AX2044" s="86"/>
      <c r="AY2044" s="86"/>
      <c r="AZ2044" s="86"/>
      <c r="BA2044" s="86"/>
      <c r="BB2044" s="86"/>
      <c r="BC2044" s="86"/>
      <c r="BD2044" s="86"/>
      <c r="BE2044" s="86"/>
      <c r="BF2044" s="86"/>
      <c r="BG2044" s="86"/>
    </row>
    <row r="2045" spans="1:59" s="88" customFormat="1" x14ac:dyDescent="0.2">
      <c r="A2045" s="125"/>
      <c r="B2045" s="125"/>
      <c r="C2045" s="125"/>
      <c r="D2045" s="125"/>
      <c r="E2045" s="125"/>
      <c r="F2045" s="125"/>
      <c r="G2045" s="125"/>
      <c r="H2045" s="125"/>
      <c r="I2045" s="125"/>
      <c r="J2045" s="125"/>
      <c r="K2045" s="125"/>
      <c r="L2045" s="125"/>
      <c r="M2045" s="125"/>
      <c r="N2045" s="125"/>
      <c r="O2045" s="125"/>
      <c r="P2045" s="125"/>
      <c r="Q2045" s="125"/>
      <c r="R2045" s="125"/>
      <c r="S2045" s="125"/>
      <c r="T2045" s="125"/>
      <c r="U2045" s="125"/>
      <c r="V2045" s="125"/>
      <c r="W2045" s="125"/>
      <c r="X2045" s="125"/>
      <c r="Y2045" s="125"/>
      <c r="Z2045" s="125"/>
      <c r="AA2045" s="125"/>
      <c r="AB2045" s="126"/>
      <c r="AC2045" s="126"/>
      <c r="AD2045" s="126"/>
      <c r="AE2045" s="125"/>
      <c r="AF2045" s="125"/>
      <c r="AG2045" s="125"/>
      <c r="AH2045" s="125"/>
      <c r="AI2045" s="125"/>
      <c r="AJ2045" s="125"/>
      <c r="AK2045" s="125"/>
      <c r="AL2045" s="125"/>
      <c r="AM2045" s="125"/>
      <c r="AP2045" s="86"/>
      <c r="AQ2045" s="86"/>
      <c r="AR2045" s="86"/>
      <c r="AS2045" s="86"/>
      <c r="AT2045" s="86"/>
      <c r="AU2045" s="86"/>
      <c r="AV2045" s="86"/>
      <c r="AW2045" s="86"/>
      <c r="AX2045" s="86"/>
      <c r="AY2045" s="86"/>
      <c r="AZ2045" s="86"/>
      <c r="BA2045" s="86"/>
      <c r="BB2045" s="86"/>
      <c r="BC2045" s="86"/>
      <c r="BD2045" s="86"/>
      <c r="BE2045" s="86"/>
      <c r="BF2045" s="86"/>
      <c r="BG2045" s="86"/>
    </row>
    <row r="2046" spans="1:59" s="88" customFormat="1" x14ac:dyDescent="0.2">
      <c r="A2046" s="125"/>
      <c r="B2046" s="125"/>
      <c r="C2046" s="125"/>
      <c r="D2046" s="125"/>
      <c r="E2046" s="125"/>
      <c r="F2046" s="125"/>
      <c r="G2046" s="125"/>
      <c r="H2046" s="125"/>
      <c r="I2046" s="125"/>
      <c r="J2046" s="125"/>
      <c r="K2046" s="125"/>
      <c r="L2046" s="125"/>
      <c r="M2046" s="125"/>
      <c r="N2046" s="125"/>
      <c r="O2046" s="125"/>
      <c r="P2046" s="125"/>
      <c r="Q2046" s="125"/>
      <c r="R2046" s="125"/>
      <c r="S2046" s="125"/>
      <c r="T2046" s="125"/>
      <c r="U2046" s="125"/>
      <c r="V2046" s="125"/>
      <c r="W2046" s="125"/>
      <c r="X2046" s="125"/>
      <c r="Y2046" s="125"/>
      <c r="Z2046" s="125"/>
      <c r="AA2046" s="125"/>
      <c r="AB2046" s="126"/>
      <c r="AC2046" s="126"/>
      <c r="AD2046" s="126"/>
      <c r="AE2046" s="125"/>
      <c r="AF2046" s="125"/>
      <c r="AG2046" s="125"/>
      <c r="AH2046" s="125"/>
      <c r="AI2046" s="125"/>
      <c r="AJ2046" s="125"/>
      <c r="AK2046" s="125"/>
      <c r="AL2046" s="125"/>
      <c r="AM2046" s="125"/>
      <c r="AP2046" s="86"/>
      <c r="AQ2046" s="86"/>
      <c r="AR2046" s="86"/>
      <c r="AS2046" s="86"/>
      <c r="AT2046" s="86"/>
      <c r="AU2046" s="86"/>
      <c r="AV2046" s="86"/>
      <c r="AW2046" s="86"/>
      <c r="AX2046" s="86"/>
      <c r="AY2046" s="86"/>
      <c r="AZ2046" s="86"/>
      <c r="BA2046" s="86"/>
      <c r="BB2046" s="86"/>
      <c r="BC2046" s="86"/>
      <c r="BD2046" s="86"/>
      <c r="BE2046" s="86"/>
      <c r="BF2046" s="86"/>
      <c r="BG2046" s="86"/>
    </row>
    <row r="2047" spans="1:59" s="88" customFormat="1" x14ac:dyDescent="0.2">
      <c r="A2047" s="125"/>
      <c r="B2047" s="125"/>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6"/>
      <c r="AC2047" s="126"/>
      <c r="AD2047" s="126"/>
      <c r="AE2047" s="125"/>
      <c r="AF2047" s="125"/>
      <c r="AG2047" s="125"/>
      <c r="AH2047" s="125"/>
      <c r="AI2047" s="125"/>
      <c r="AJ2047" s="125"/>
      <c r="AK2047" s="125"/>
      <c r="AL2047" s="125"/>
      <c r="AM2047" s="125"/>
      <c r="AP2047" s="86"/>
      <c r="AQ2047" s="86"/>
      <c r="AR2047" s="86"/>
      <c r="AS2047" s="86"/>
      <c r="AT2047" s="86"/>
      <c r="AU2047" s="86"/>
      <c r="AV2047" s="86"/>
      <c r="AW2047" s="86"/>
      <c r="AX2047" s="86"/>
      <c r="AY2047" s="86"/>
      <c r="AZ2047" s="86"/>
      <c r="BA2047" s="86"/>
      <c r="BB2047" s="86"/>
      <c r="BC2047" s="86"/>
      <c r="BD2047" s="86"/>
      <c r="BE2047" s="86"/>
      <c r="BF2047" s="86"/>
      <c r="BG2047" s="86"/>
    </row>
    <row r="2048" spans="1:59" s="88" customFormat="1" x14ac:dyDescent="0.2">
      <c r="A2048" s="125"/>
      <c r="B2048" s="125"/>
      <c r="C2048" s="125"/>
      <c r="D2048" s="125"/>
      <c r="E2048" s="125"/>
      <c r="F2048" s="125"/>
      <c r="G2048" s="125"/>
      <c r="H2048" s="125"/>
      <c r="I2048" s="125"/>
      <c r="J2048" s="125"/>
      <c r="K2048" s="125"/>
      <c r="L2048" s="125"/>
      <c r="M2048" s="125"/>
      <c r="N2048" s="125"/>
      <c r="O2048" s="125"/>
      <c r="P2048" s="125"/>
      <c r="Q2048" s="125"/>
      <c r="R2048" s="125"/>
      <c r="S2048" s="125"/>
      <c r="T2048" s="125"/>
      <c r="U2048" s="125"/>
      <c r="V2048" s="125"/>
      <c r="W2048" s="125"/>
      <c r="X2048" s="125"/>
      <c r="Y2048" s="125"/>
      <c r="Z2048" s="125"/>
      <c r="AA2048" s="125"/>
      <c r="AB2048" s="126"/>
      <c r="AC2048" s="126"/>
      <c r="AD2048" s="126"/>
      <c r="AE2048" s="125"/>
      <c r="AF2048" s="125"/>
      <c r="AG2048" s="125"/>
      <c r="AH2048" s="125"/>
      <c r="AI2048" s="125"/>
      <c r="AJ2048" s="125"/>
      <c r="AK2048" s="125"/>
      <c r="AL2048" s="125"/>
      <c r="AM2048" s="125"/>
      <c r="AP2048" s="86"/>
      <c r="AQ2048" s="86"/>
      <c r="AR2048" s="86"/>
      <c r="AS2048" s="86"/>
      <c r="AT2048" s="86"/>
      <c r="AU2048" s="86"/>
      <c r="AV2048" s="86"/>
      <c r="AW2048" s="86"/>
      <c r="AX2048" s="86"/>
      <c r="AY2048" s="86"/>
      <c r="AZ2048" s="86"/>
      <c r="BA2048" s="86"/>
      <c r="BB2048" s="86"/>
      <c r="BC2048" s="86"/>
      <c r="BD2048" s="86"/>
      <c r="BE2048" s="86"/>
      <c r="BF2048" s="86"/>
      <c r="BG2048" s="86"/>
    </row>
    <row r="2049" spans="1:59" s="88" customFormat="1" x14ac:dyDescent="0.2">
      <c r="A2049" s="125"/>
      <c r="B2049" s="125"/>
      <c r="C2049" s="125"/>
      <c r="D2049" s="125"/>
      <c r="E2049" s="125"/>
      <c r="F2049" s="125"/>
      <c r="G2049" s="125"/>
      <c r="H2049" s="125"/>
      <c r="I2049" s="125"/>
      <c r="J2049" s="125"/>
      <c r="K2049" s="125"/>
      <c r="L2049" s="125"/>
      <c r="M2049" s="125"/>
      <c r="N2049" s="125"/>
      <c r="O2049" s="125"/>
      <c r="P2049" s="125"/>
      <c r="Q2049" s="125"/>
      <c r="R2049" s="125"/>
      <c r="S2049" s="125"/>
      <c r="T2049" s="125"/>
      <c r="U2049" s="125"/>
      <c r="V2049" s="125"/>
      <c r="W2049" s="125"/>
      <c r="X2049" s="125"/>
      <c r="Y2049" s="125"/>
      <c r="Z2049" s="125"/>
      <c r="AA2049" s="125"/>
      <c r="AB2049" s="126"/>
      <c r="AC2049" s="126"/>
      <c r="AD2049" s="126"/>
      <c r="AE2049" s="125"/>
      <c r="AF2049" s="125"/>
      <c r="AG2049" s="125"/>
      <c r="AH2049" s="125"/>
      <c r="AI2049" s="125"/>
      <c r="AJ2049" s="125"/>
      <c r="AK2049" s="125"/>
      <c r="AL2049" s="125"/>
      <c r="AM2049" s="125"/>
      <c r="AP2049" s="86"/>
      <c r="AQ2049" s="86"/>
      <c r="AR2049" s="86"/>
      <c r="AS2049" s="86"/>
      <c r="AT2049" s="86"/>
      <c r="AU2049" s="86"/>
      <c r="AV2049" s="86"/>
      <c r="AW2049" s="86"/>
      <c r="AX2049" s="86"/>
      <c r="AY2049" s="86"/>
      <c r="AZ2049" s="86"/>
      <c r="BA2049" s="86"/>
      <c r="BB2049" s="86"/>
      <c r="BC2049" s="86"/>
      <c r="BD2049" s="86"/>
      <c r="BE2049" s="86"/>
      <c r="BF2049" s="86"/>
      <c r="BG2049" s="86"/>
    </row>
    <row r="2050" spans="1:59" s="88" customFormat="1" x14ac:dyDescent="0.2">
      <c r="A2050" s="125"/>
      <c r="B2050" s="125"/>
      <c r="C2050" s="125"/>
      <c r="D2050" s="125"/>
      <c r="E2050" s="125"/>
      <c r="F2050" s="125"/>
      <c r="G2050" s="125"/>
      <c r="H2050" s="125"/>
      <c r="I2050" s="125"/>
      <c r="J2050" s="125"/>
      <c r="K2050" s="125"/>
      <c r="L2050" s="125"/>
      <c r="M2050" s="125"/>
      <c r="N2050" s="125"/>
      <c r="O2050" s="125"/>
      <c r="P2050" s="125"/>
      <c r="Q2050" s="125"/>
      <c r="R2050" s="125"/>
      <c r="S2050" s="125"/>
      <c r="T2050" s="125"/>
      <c r="U2050" s="125"/>
      <c r="V2050" s="125"/>
      <c r="W2050" s="125"/>
      <c r="X2050" s="125"/>
      <c r="Y2050" s="125"/>
      <c r="Z2050" s="125"/>
      <c r="AA2050" s="125"/>
      <c r="AB2050" s="126"/>
      <c r="AC2050" s="126"/>
      <c r="AD2050" s="126"/>
      <c r="AE2050" s="125"/>
      <c r="AF2050" s="125"/>
      <c r="AG2050" s="125"/>
      <c r="AH2050" s="125"/>
      <c r="AI2050" s="125"/>
      <c r="AJ2050" s="125"/>
      <c r="AK2050" s="125"/>
      <c r="AL2050" s="125"/>
      <c r="AM2050" s="125"/>
      <c r="AP2050" s="86"/>
      <c r="AQ2050" s="86"/>
      <c r="AR2050" s="86"/>
      <c r="AS2050" s="86"/>
      <c r="AT2050" s="86"/>
      <c r="AU2050" s="86"/>
      <c r="AV2050" s="86"/>
      <c r="AW2050" s="86"/>
      <c r="AX2050" s="86"/>
      <c r="AY2050" s="86"/>
      <c r="AZ2050" s="86"/>
      <c r="BA2050" s="86"/>
      <c r="BB2050" s="86"/>
      <c r="BC2050" s="86"/>
      <c r="BD2050" s="86"/>
      <c r="BE2050" s="86"/>
      <c r="BF2050" s="86"/>
      <c r="BG2050" s="86"/>
    </row>
    <row r="2051" spans="1:59" s="88" customFormat="1" x14ac:dyDescent="0.2">
      <c r="A2051" s="125"/>
      <c r="B2051" s="125"/>
      <c r="C2051" s="125"/>
      <c r="D2051" s="125"/>
      <c r="E2051" s="125"/>
      <c r="F2051" s="125"/>
      <c r="G2051" s="125"/>
      <c r="H2051" s="125"/>
      <c r="I2051" s="125"/>
      <c r="J2051" s="125"/>
      <c r="K2051" s="125"/>
      <c r="L2051" s="125"/>
      <c r="M2051" s="125"/>
      <c r="N2051" s="125"/>
      <c r="O2051" s="125"/>
      <c r="P2051" s="125"/>
      <c r="Q2051" s="125"/>
      <c r="R2051" s="125"/>
      <c r="S2051" s="125"/>
      <c r="T2051" s="125"/>
      <c r="U2051" s="125"/>
      <c r="V2051" s="125"/>
      <c r="W2051" s="125"/>
      <c r="X2051" s="125"/>
      <c r="Y2051" s="125"/>
      <c r="Z2051" s="125"/>
      <c r="AA2051" s="125"/>
      <c r="AB2051" s="126"/>
      <c r="AC2051" s="126"/>
      <c r="AD2051" s="126"/>
      <c r="AE2051" s="125"/>
      <c r="AF2051" s="125"/>
      <c r="AG2051" s="125"/>
      <c r="AH2051" s="125"/>
      <c r="AI2051" s="125"/>
      <c r="AJ2051" s="125"/>
      <c r="AK2051" s="125"/>
      <c r="AL2051" s="125"/>
      <c r="AM2051" s="125"/>
      <c r="AP2051" s="86"/>
      <c r="AQ2051" s="86"/>
      <c r="AR2051" s="86"/>
      <c r="AS2051" s="86"/>
      <c r="AT2051" s="86"/>
      <c r="AU2051" s="86"/>
      <c r="AV2051" s="86"/>
      <c r="AW2051" s="86"/>
      <c r="AX2051" s="86"/>
      <c r="AY2051" s="86"/>
      <c r="AZ2051" s="86"/>
      <c r="BA2051" s="86"/>
      <c r="BB2051" s="86"/>
      <c r="BC2051" s="86"/>
      <c r="BD2051" s="86"/>
      <c r="BE2051" s="86"/>
      <c r="BF2051" s="86"/>
      <c r="BG2051" s="86"/>
    </row>
    <row r="2052" spans="1:59" s="88" customFormat="1" x14ac:dyDescent="0.2">
      <c r="A2052" s="125"/>
      <c r="B2052" s="125"/>
      <c r="C2052" s="125"/>
      <c r="D2052" s="125"/>
      <c r="E2052" s="125"/>
      <c r="F2052" s="125"/>
      <c r="G2052" s="125"/>
      <c r="H2052" s="125"/>
      <c r="I2052" s="125"/>
      <c r="J2052" s="125"/>
      <c r="K2052" s="125"/>
      <c r="L2052" s="125"/>
      <c r="M2052" s="125"/>
      <c r="N2052" s="125"/>
      <c r="O2052" s="125"/>
      <c r="P2052" s="125"/>
      <c r="Q2052" s="125"/>
      <c r="R2052" s="125"/>
      <c r="S2052" s="125"/>
      <c r="T2052" s="125"/>
      <c r="U2052" s="125"/>
      <c r="V2052" s="125"/>
      <c r="W2052" s="125"/>
      <c r="X2052" s="125"/>
      <c r="Y2052" s="125"/>
      <c r="Z2052" s="125"/>
      <c r="AA2052" s="125"/>
      <c r="AB2052" s="126"/>
      <c r="AC2052" s="126"/>
      <c r="AD2052" s="126"/>
      <c r="AE2052" s="125"/>
      <c r="AF2052" s="125"/>
      <c r="AG2052" s="125"/>
      <c r="AH2052" s="125"/>
      <c r="AI2052" s="125"/>
      <c r="AJ2052" s="125"/>
      <c r="AK2052" s="125"/>
      <c r="AL2052" s="125"/>
      <c r="AM2052" s="125"/>
      <c r="AP2052" s="86"/>
      <c r="AQ2052" s="86"/>
      <c r="AR2052" s="86"/>
      <c r="AS2052" s="86"/>
      <c r="AT2052" s="86"/>
      <c r="AU2052" s="86"/>
      <c r="AV2052" s="86"/>
      <c r="AW2052" s="86"/>
      <c r="AX2052" s="86"/>
      <c r="AY2052" s="86"/>
      <c r="AZ2052" s="86"/>
      <c r="BA2052" s="86"/>
      <c r="BB2052" s="86"/>
      <c r="BC2052" s="86"/>
      <c r="BD2052" s="86"/>
      <c r="BE2052" s="86"/>
      <c r="BF2052" s="86"/>
      <c r="BG2052" s="86"/>
    </row>
    <row r="2053" spans="1:59" s="88" customFormat="1" x14ac:dyDescent="0.2">
      <c r="A2053" s="125"/>
      <c r="B2053" s="125"/>
      <c r="C2053" s="125"/>
      <c r="D2053" s="125"/>
      <c r="E2053" s="125"/>
      <c r="F2053" s="125"/>
      <c r="G2053" s="125"/>
      <c r="H2053" s="125"/>
      <c r="I2053" s="125"/>
      <c r="J2053" s="125"/>
      <c r="K2053" s="125"/>
      <c r="L2053" s="125"/>
      <c r="M2053" s="125"/>
      <c r="N2053" s="125"/>
      <c r="O2053" s="125"/>
      <c r="P2053" s="125"/>
      <c r="Q2053" s="125"/>
      <c r="R2053" s="125"/>
      <c r="S2053" s="125"/>
      <c r="T2053" s="125"/>
      <c r="U2053" s="125"/>
      <c r="V2053" s="125"/>
      <c r="W2053" s="125"/>
      <c r="X2053" s="125"/>
      <c r="Y2053" s="125"/>
      <c r="Z2053" s="125"/>
      <c r="AA2053" s="125"/>
      <c r="AB2053" s="126"/>
      <c r="AC2053" s="126"/>
      <c r="AD2053" s="126"/>
      <c r="AE2053" s="125"/>
      <c r="AF2053" s="125"/>
      <c r="AG2053" s="125"/>
      <c r="AH2053" s="125"/>
      <c r="AI2053" s="125"/>
      <c r="AJ2053" s="125"/>
      <c r="AK2053" s="125"/>
      <c r="AL2053" s="125"/>
      <c r="AM2053" s="125"/>
      <c r="AP2053" s="86"/>
      <c r="AQ2053" s="86"/>
      <c r="AR2053" s="86"/>
      <c r="AS2053" s="86"/>
      <c r="AT2053" s="86"/>
      <c r="AU2053" s="86"/>
      <c r="AV2053" s="86"/>
      <c r="AW2053" s="86"/>
      <c r="AX2053" s="86"/>
      <c r="AY2053" s="86"/>
      <c r="AZ2053" s="86"/>
      <c r="BA2053" s="86"/>
      <c r="BB2053" s="86"/>
      <c r="BC2053" s="86"/>
      <c r="BD2053" s="86"/>
      <c r="BE2053" s="86"/>
      <c r="BF2053" s="86"/>
      <c r="BG2053" s="86"/>
    </row>
    <row r="2054" spans="1:59" s="88" customFormat="1" x14ac:dyDescent="0.2">
      <c r="A2054" s="125"/>
      <c r="B2054" s="125"/>
      <c r="C2054" s="125"/>
      <c r="D2054" s="125"/>
      <c r="E2054" s="125"/>
      <c r="F2054" s="125"/>
      <c r="G2054" s="125"/>
      <c r="H2054" s="125"/>
      <c r="I2054" s="125"/>
      <c r="J2054" s="125"/>
      <c r="K2054" s="125"/>
      <c r="L2054" s="125"/>
      <c r="M2054" s="125"/>
      <c r="N2054" s="125"/>
      <c r="O2054" s="125"/>
      <c r="P2054" s="125"/>
      <c r="Q2054" s="125"/>
      <c r="R2054" s="125"/>
      <c r="S2054" s="125"/>
      <c r="T2054" s="125"/>
      <c r="U2054" s="125"/>
      <c r="V2054" s="125"/>
      <c r="W2054" s="125"/>
      <c r="X2054" s="125"/>
      <c r="Y2054" s="125"/>
      <c r="Z2054" s="125"/>
      <c r="AA2054" s="125"/>
      <c r="AB2054" s="126"/>
      <c r="AC2054" s="126"/>
      <c r="AD2054" s="126"/>
      <c r="AE2054" s="125"/>
      <c r="AF2054" s="125"/>
      <c r="AG2054" s="125"/>
      <c r="AH2054" s="125"/>
      <c r="AI2054" s="125"/>
      <c r="AJ2054" s="125"/>
      <c r="AK2054" s="125"/>
      <c r="AL2054" s="125"/>
      <c r="AM2054" s="125"/>
      <c r="AP2054" s="86"/>
      <c r="AQ2054" s="86"/>
      <c r="AR2054" s="86"/>
      <c r="AS2054" s="86"/>
      <c r="AT2054" s="86"/>
      <c r="AU2054" s="86"/>
      <c r="AV2054" s="86"/>
      <c r="AW2054" s="86"/>
      <c r="AX2054" s="86"/>
      <c r="AY2054" s="86"/>
      <c r="AZ2054" s="86"/>
      <c r="BA2054" s="86"/>
      <c r="BB2054" s="86"/>
      <c r="BC2054" s="86"/>
      <c r="BD2054" s="86"/>
      <c r="BE2054" s="86"/>
      <c r="BF2054" s="86"/>
      <c r="BG2054" s="86"/>
    </row>
    <row r="2055" spans="1:59" s="88" customFormat="1" x14ac:dyDescent="0.2">
      <c r="A2055" s="125"/>
      <c r="B2055" s="125"/>
      <c r="C2055" s="125"/>
      <c r="D2055" s="125"/>
      <c r="E2055" s="125"/>
      <c r="F2055" s="125"/>
      <c r="G2055" s="125"/>
      <c r="H2055" s="125"/>
      <c r="I2055" s="125"/>
      <c r="J2055" s="125"/>
      <c r="K2055" s="125"/>
      <c r="L2055" s="125"/>
      <c r="M2055" s="125"/>
      <c r="N2055" s="125"/>
      <c r="O2055" s="125"/>
      <c r="P2055" s="125"/>
      <c r="Q2055" s="125"/>
      <c r="R2055" s="125"/>
      <c r="S2055" s="125"/>
      <c r="T2055" s="125"/>
      <c r="U2055" s="125"/>
      <c r="V2055" s="125"/>
      <c r="W2055" s="125"/>
      <c r="X2055" s="125"/>
      <c r="Y2055" s="125"/>
      <c r="Z2055" s="125"/>
      <c r="AA2055" s="125"/>
      <c r="AB2055" s="126"/>
      <c r="AC2055" s="126"/>
      <c r="AD2055" s="126"/>
      <c r="AE2055" s="125"/>
      <c r="AF2055" s="125"/>
      <c r="AG2055" s="125"/>
      <c r="AH2055" s="125"/>
      <c r="AI2055" s="125"/>
      <c r="AJ2055" s="125"/>
      <c r="AK2055" s="125"/>
      <c r="AL2055" s="125"/>
      <c r="AM2055" s="125"/>
      <c r="AP2055" s="86"/>
      <c r="AQ2055" s="86"/>
      <c r="AR2055" s="86"/>
      <c r="AS2055" s="86"/>
      <c r="AT2055" s="86"/>
      <c r="AU2055" s="86"/>
      <c r="AV2055" s="86"/>
      <c r="AW2055" s="86"/>
      <c r="AX2055" s="86"/>
      <c r="AY2055" s="86"/>
      <c r="AZ2055" s="86"/>
      <c r="BA2055" s="86"/>
      <c r="BB2055" s="86"/>
      <c r="BC2055" s="86"/>
      <c r="BD2055" s="86"/>
      <c r="BE2055" s="86"/>
      <c r="BF2055" s="86"/>
      <c r="BG2055" s="86"/>
    </row>
    <row r="2056" spans="1:59" s="88" customFormat="1" x14ac:dyDescent="0.2">
      <c r="A2056" s="125"/>
      <c r="B2056" s="125"/>
      <c r="C2056" s="125"/>
      <c r="D2056" s="125"/>
      <c r="E2056" s="125"/>
      <c r="F2056" s="125"/>
      <c r="G2056" s="125"/>
      <c r="H2056" s="125"/>
      <c r="I2056" s="125"/>
      <c r="J2056" s="125"/>
      <c r="K2056" s="125"/>
      <c r="L2056" s="125"/>
      <c r="M2056" s="125"/>
      <c r="N2056" s="125"/>
      <c r="O2056" s="125"/>
      <c r="P2056" s="125"/>
      <c r="Q2056" s="125"/>
      <c r="R2056" s="125"/>
      <c r="S2056" s="125"/>
      <c r="T2056" s="125"/>
      <c r="U2056" s="125"/>
      <c r="V2056" s="125"/>
      <c r="W2056" s="125"/>
      <c r="X2056" s="125"/>
      <c r="Y2056" s="125"/>
      <c r="Z2056" s="125"/>
      <c r="AA2056" s="125"/>
      <c r="AB2056" s="126"/>
      <c r="AC2056" s="126"/>
      <c r="AD2056" s="126"/>
      <c r="AE2056" s="125"/>
      <c r="AF2056" s="125"/>
      <c r="AG2056" s="125"/>
      <c r="AH2056" s="125"/>
      <c r="AI2056" s="125"/>
      <c r="AJ2056" s="125"/>
      <c r="AK2056" s="125"/>
      <c r="AL2056" s="125"/>
      <c r="AM2056" s="125"/>
      <c r="AP2056" s="86"/>
      <c r="AQ2056" s="86"/>
      <c r="AR2056" s="86"/>
      <c r="AS2056" s="86"/>
      <c r="AT2056" s="86"/>
      <c r="AU2056" s="86"/>
      <c r="AV2056" s="86"/>
      <c r="AW2056" s="86"/>
      <c r="AX2056" s="86"/>
      <c r="AY2056" s="86"/>
      <c r="AZ2056" s="86"/>
      <c r="BA2056" s="86"/>
      <c r="BB2056" s="86"/>
      <c r="BC2056" s="86"/>
      <c r="BD2056" s="86"/>
      <c r="BE2056" s="86"/>
      <c r="BF2056" s="86"/>
      <c r="BG2056" s="86"/>
    </row>
    <row r="2057" spans="1:59" s="88" customFormat="1" x14ac:dyDescent="0.2">
      <c r="A2057" s="125"/>
      <c r="B2057" s="125"/>
      <c r="C2057" s="125"/>
      <c r="D2057" s="125"/>
      <c r="E2057" s="125"/>
      <c r="F2057" s="125"/>
      <c r="G2057" s="125"/>
      <c r="H2057" s="125"/>
      <c r="I2057" s="125"/>
      <c r="J2057" s="125"/>
      <c r="K2057" s="125"/>
      <c r="L2057" s="125"/>
      <c r="M2057" s="125"/>
      <c r="N2057" s="125"/>
      <c r="O2057" s="125"/>
      <c r="P2057" s="125"/>
      <c r="Q2057" s="125"/>
      <c r="R2057" s="125"/>
      <c r="S2057" s="125"/>
      <c r="T2057" s="125"/>
      <c r="U2057" s="125"/>
      <c r="V2057" s="125"/>
      <c r="W2057" s="125"/>
      <c r="X2057" s="125"/>
      <c r="Y2057" s="125"/>
      <c r="Z2057" s="125"/>
      <c r="AA2057" s="125"/>
      <c r="AB2057" s="126"/>
      <c r="AC2057" s="126"/>
      <c r="AD2057" s="126"/>
      <c r="AE2057" s="125"/>
      <c r="AF2057" s="125"/>
      <c r="AG2057" s="125"/>
      <c r="AH2057" s="125"/>
      <c r="AI2057" s="125"/>
      <c r="AJ2057" s="125"/>
      <c r="AK2057" s="125"/>
      <c r="AL2057" s="125"/>
      <c r="AM2057" s="125"/>
      <c r="AP2057" s="86"/>
      <c r="AQ2057" s="86"/>
      <c r="AR2057" s="86"/>
      <c r="AS2057" s="86"/>
      <c r="AT2057" s="86"/>
      <c r="AU2057" s="86"/>
      <c r="AV2057" s="86"/>
      <c r="AW2057" s="86"/>
      <c r="AX2057" s="86"/>
      <c r="AY2057" s="86"/>
      <c r="AZ2057" s="86"/>
      <c r="BA2057" s="86"/>
      <c r="BB2057" s="86"/>
      <c r="BC2057" s="86"/>
      <c r="BD2057" s="86"/>
      <c r="BE2057" s="86"/>
      <c r="BF2057" s="86"/>
      <c r="BG2057" s="86"/>
    </row>
    <row r="2058" spans="1:59" s="88" customFormat="1" x14ac:dyDescent="0.2">
      <c r="A2058" s="125"/>
      <c r="B2058" s="125"/>
      <c r="C2058" s="125"/>
      <c r="D2058" s="125"/>
      <c r="E2058" s="125"/>
      <c r="F2058" s="125"/>
      <c r="G2058" s="125"/>
      <c r="H2058" s="125"/>
      <c r="I2058" s="125"/>
      <c r="J2058" s="125"/>
      <c r="K2058" s="125"/>
      <c r="L2058" s="125"/>
      <c r="M2058" s="125"/>
      <c r="N2058" s="125"/>
      <c r="O2058" s="125"/>
      <c r="P2058" s="125"/>
      <c r="Q2058" s="125"/>
      <c r="R2058" s="125"/>
      <c r="S2058" s="125"/>
      <c r="T2058" s="125"/>
      <c r="U2058" s="125"/>
      <c r="V2058" s="125"/>
      <c r="W2058" s="125"/>
      <c r="X2058" s="125"/>
      <c r="Y2058" s="125"/>
      <c r="Z2058" s="125"/>
      <c r="AA2058" s="125"/>
      <c r="AB2058" s="126"/>
      <c r="AC2058" s="126"/>
      <c r="AD2058" s="126"/>
      <c r="AE2058" s="125"/>
      <c r="AF2058" s="125"/>
      <c r="AG2058" s="125"/>
      <c r="AH2058" s="125"/>
      <c r="AI2058" s="125"/>
      <c r="AJ2058" s="125"/>
      <c r="AK2058" s="125"/>
      <c r="AL2058" s="125"/>
      <c r="AM2058" s="125"/>
      <c r="AP2058" s="86"/>
      <c r="AQ2058" s="86"/>
      <c r="AR2058" s="86"/>
      <c r="AS2058" s="86"/>
      <c r="AT2058" s="86"/>
      <c r="AU2058" s="86"/>
      <c r="AV2058" s="86"/>
      <c r="AW2058" s="86"/>
      <c r="AX2058" s="86"/>
      <c r="AY2058" s="86"/>
      <c r="AZ2058" s="86"/>
      <c r="BA2058" s="86"/>
      <c r="BB2058" s="86"/>
      <c r="BC2058" s="86"/>
      <c r="BD2058" s="86"/>
      <c r="BE2058" s="86"/>
      <c r="BF2058" s="86"/>
      <c r="BG2058" s="86"/>
    </row>
    <row r="2059" spans="1:59" s="88" customFormat="1" x14ac:dyDescent="0.2">
      <c r="A2059" s="125"/>
      <c r="B2059" s="125"/>
      <c r="C2059" s="125"/>
      <c r="D2059" s="125"/>
      <c r="E2059" s="125"/>
      <c r="F2059" s="125"/>
      <c r="G2059" s="125"/>
      <c r="H2059" s="125"/>
      <c r="I2059" s="125"/>
      <c r="J2059" s="125"/>
      <c r="K2059" s="125"/>
      <c r="L2059" s="125"/>
      <c r="M2059" s="125"/>
      <c r="N2059" s="125"/>
      <c r="O2059" s="125"/>
      <c r="P2059" s="125"/>
      <c r="Q2059" s="125"/>
      <c r="R2059" s="125"/>
      <c r="S2059" s="125"/>
      <c r="T2059" s="125"/>
      <c r="U2059" s="125"/>
      <c r="V2059" s="125"/>
      <c r="W2059" s="125"/>
      <c r="X2059" s="125"/>
      <c r="Y2059" s="125"/>
      <c r="Z2059" s="125"/>
      <c r="AA2059" s="125"/>
      <c r="AB2059" s="126"/>
      <c r="AC2059" s="126"/>
      <c r="AD2059" s="126"/>
      <c r="AE2059" s="125"/>
      <c r="AF2059" s="125"/>
      <c r="AG2059" s="125"/>
      <c r="AH2059" s="125"/>
      <c r="AI2059" s="125"/>
      <c r="AJ2059" s="125"/>
      <c r="AK2059" s="125"/>
      <c r="AL2059" s="125"/>
      <c r="AM2059" s="125"/>
      <c r="AP2059" s="86"/>
      <c r="AQ2059" s="86"/>
      <c r="AR2059" s="86"/>
      <c r="AS2059" s="86"/>
      <c r="AT2059" s="86"/>
      <c r="AU2059" s="86"/>
      <c r="AV2059" s="86"/>
      <c r="AW2059" s="86"/>
      <c r="AX2059" s="86"/>
      <c r="AY2059" s="86"/>
      <c r="AZ2059" s="86"/>
      <c r="BA2059" s="86"/>
      <c r="BB2059" s="86"/>
      <c r="BC2059" s="86"/>
      <c r="BD2059" s="86"/>
      <c r="BE2059" s="86"/>
      <c r="BF2059" s="86"/>
      <c r="BG2059" s="86"/>
    </row>
    <row r="2060" spans="1:59" s="88" customFormat="1" x14ac:dyDescent="0.2">
      <c r="A2060" s="125"/>
      <c r="B2060" s="125"/>
      <c r="C2060" s="125"/>
      <c r="D2060" s="125"/>
      <c r="E2060" s="125"/>
      <c r="F2060" s="125"/>
      <c r="G2060" s="125"/>
      <c r="H2060" s="125"/>
      <c r="I2060" s="125"/>
      <c r="J2060" s="125"/>
      <c r="K2060" s="125"/>
      <c r="L2060" s="125"/>
      <c r="M2060" s="125"/>
      <c r="N2060" s="125"/>
      <c r="O2060" s="125"/>
      <c r="P2060" s="125"/>
      <c r="Q2060" s="125"/>
      <c r="R2060" s="125"/>
      <c r="S2060" s="125"/>
      <c r="T2060" s="125"/>
      <c r="U2060" s="125"/>
      <c r="V2060" s="125"/>
      <c r="W2060" s="125"/>
      <c r="X2060" s="125"/>
      <c r="Y2060" s="125"/>
      <c r="Z2060" s="125"/>
      <c r="AA2060" s="125"/>
      <c r="AB2060" s="126"/>
      <c r="AC2060" s="126"/>
      <c r="AD2060" s="126"/>
      <c r="AE2060" s="125"/>
      <c r="AF2060" s="125"/>
      <c r="AG2060" s="125"/>
      <c r="AH2060" s="125"/>
      <c r="AI2060" s="125"/>
      <c r="AJ2060" s="125"/>
      <c r="AK2060" s="125"/>
      <c r="AL2060" s="125"/>
      <c r="AM2060" s="125"/>
      <c r="AP2060" s="86"/>
      <c r="AQ2060" s="86"/>
      <c r="AR2060" s="86"/>
      <c r="AS2060" s="86"/>
      <c r="AT2060" s="86"/>
      <c r="AU2060" s="86"/>
      <c r="AV2060" s="86"/>
      <c r="AW2060" s="86"/>
      <c r="AX2060" s="86"/>
      <c r="AY2060" s="86"/>
      <c r="AZ2060" s="86"/>
      <c r="BA2060" s="86"/>
      <c r="BB2060" s="86"/>
      <c r="BC2060" s="86"/>
      <c r="BD2060" s="86"/>
      <c r="BE2060" s="86"/>
      <c r="BF2060" s="86"/>
      <c r="BG2060" s="86"/>
    </row>
    <row r="2061" spans="1:59" s="88" customFormat="1" x14ac:dyDescent="0.2">
      <c r="A2061" s="125"/>
      <c r="B2061" s="125"/>
      <c r="C2061" s="125"/>
      <c r="D2061" s="125"/>
      <c r="E2061" s="125"/>
      <c r="F2061" s="125"/>
      <c r="G2061" s="125"/>
      <c r="H2061" s="125"/>
      <c r="I2061" s="125"/>
      <c r="J2061" s="125"/>
      <c r="K2061" s="125"/>
      <c r="L2061" s="125"/>
      <c r="M2061" s="125"/>
      <c r="N2061" s="125"/>
      <c r="O2061" s="125"/>
      <c r="P2061" s="125"/>
      <c r="Q2061" s="125"/>
      <c r="R2061" s="125"/>
      <c r="S2061" s="125"/>
      <c r="T2061" s="125"/>
      <c r="U2061" s="125"/>
      <c r="V2061" s="125"/>
      <c r="W2061" s="125"/>
      <c r="X2061" s="125"/>
      <c r="Y2061" s="125"/>
      <c r="Z2061" s="125"/>
      <c r="AA2061" s="125"/>
      <c r="AB2061" s="126"/>
      <c r="AC2061" s="126"/>
      <c r="AD2061" s="126"/>
      <c r="AE2061" s="125"/>
      <c r="AF2061" s="125"/>
      <c r="AG2061" s="125"/>
      <c r="AH2061" s="125"/>
      <c r="AI2061" s="125"/>
      <c r="AJ2061" s="125"/>
      <c r="AK2061" s="125"/>
      <c r="AL2061" s="125"/>
      <c r="AM2061" s="125"/>
      <c r="AP2061" s="86"/>
      <c r="AQ2061" s="86"/>
      <c r="AR2061" s="86"/>
      <c r="AS2061" s="86"/>
      <c r="AT2061" s="86"/>
      <c r="AU2061" s="86"/>
      <c r="AV2061" s="86"/>
      <c r="AW2061" s="86"/>
      <c r="AX2061" s="86"/>
      <c r="AY2061" s="86"/>
      <c r="AZ2061" s="86"/>
      <c r="BA2061" s="86"/>
      <c r="BB2061" s="86"/>
      <c r="BC2061" s="86"/>
      <c r="BD2061" s="86"/>
      <c r="BE2061" s="86"/>
      <c r="BF2061" s="86"/>
      <c r="BG2061" s="86"/>
    </row>
    <row r="2062" spans="1:59" s="88" customFormat="1" x14ac:dyDescent="0.2">
      <c r="A2062" s="125"/>
      <c r="B2062" s="125"/>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5"/>
      <c r="AA2062" s="125"/>
      <c r="AB2062" s="126"/>
      <c r="AC2062" s="126"/>
      <c r="AD2062" s="126"/>
      <c r="AE2062" s="125"/>
      <c r="AF2062" s="125"/>
      <c r="AG2062" s="125"/>
      <c r="AH2062" s="125"/>
      <c r="AI2062" s="125"/>
      <c r="AJ2062" s="125"/>
      <c r="AK2062" s="125"/>
      <c r="AL2062" s="125"/>
      <c r="AM2062" s="125"/>
      <c r="AP2062" s="86"/>
      <c r="AQ2062" s="86"/>
      <c r="AR2062" s="86"/>
      <c r="AS2062" s="86"/>
      <c r="AT2062" s="86"/>
      <c r="AU2062" s="86"/>
      <c r="AV2062" s="86"/>
      <c r="AW2062" s="86"/>
      <c r="AX2062" s="86"/>
      <c r="AY2062" s="86"/>
      <c r="AZ2062" s="86"/>
      <c r="BA2062" s="86"/>
      <c r="BB2062" s="86"/>
      <c r="BC2062" s="86"/>
      <c r="BD2062" s="86"/>
      <c r="BE2062" s="86"/>
      <c r="BF2062" s="86"/>
      <c r="BG2062" s="86"/>
    </row>
    <row r="2063" spans="1:59" s="88" customFormat="1" x14ac:dyDescent="0.2">
      <c r="A2063" s="125"/>
      <c r="B2063" s="125"/>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6"/>
      <c r="AC2063" s="126"/>
      <c r="AD2063" s="126"/>
      <c r="AE2063" s="125"/>
      <c r="AF2063" s="125"/>
      <c r="AG2063" s="125"/>
      <c r="AH2063" s="125"/>
      <c r="AI2063" s="125"/>
      <c r="AJ2063" s="125"/>
      <c r="AK2063" s="125"/>
      <c r="AL2063" s="125"/>
      <c r="AM2063" s="125"/>
      <c r="AP2063" s="86"/>
      <c r="AQ2063" s="86"/>
      <c r="AR2063" s="86"/>
      <c r="AS2063" s="86"/>
      <c r="AT2063" s="86"/>
      <c r="AU2063" s="86"/>
      <c r="AV2063" s="86"/>
      <c r="AW2063" s="86"/>
      <c r="AX2063" s="86"/>
      <c r="AY2063" s="86"/>
      <c r="AZ2063" s="86"/>
      <c r="BA2063" s="86"/>
      <c r="BB2063" s="86"/>
      <c r="BC2063" s="86"/>
      <c r="BD2063" s="86"/>
      <c r="BE2063" s="86"/>
      <c r="BF2063" s="86"/>
      <c r="BG2063" s="86"/>
    </row>
    <row r="2064" spans="1:59" s="88" customFormat="1" x14ac:dyDescent="0.2">
      <c r="A2064" s="125"/>
      <c r="B2064" s="125"/>
      <c r="C2064" s="125"/>
      <c r="D2064" s="125"/>
      <c r="E2064" s="125"/>
      <c r="F2064" s="125"/>
      <c r="G2064" s="125"/>
      <c r="H2064" s="125"/>
      <c r="I2064" s="125"/>
      <c r="J2064" s="125"/>
      <c r="K2064" s="125"/>
      <c r="L2064" s="125"/>
      <c r="M2064" s="125"/>
      <c r="N2064" s="125"/>
      <c r="O2064" s="125"/>
      <c r="P2064" s="125"/>
      <c r="Q2064" s="125"/>
      <c r="R2064" s="125"/>
      <c r="S2064" s="125"/>
      <c r="T2064" s="125"/>
      <c r="U2064" s="125"/>
      <c r="V2064" s="125"/>
      <c r="W2064" s="125"/>
      <c r="X2064" s="125"/>
      <c r="Y2064" s="125"/>
      <c r="Z2064" s="125"/>
      <c r="AA2064" s="125"/>
      <c r="AB2064" s="126"/>
      <c r="AC2064" s="126"/>
      <c r="AD2064" s="126"/>
      <c r="AE2064" s="125"/>
      <c r="AF2064" s="125"/>
      <c r="AG2064" s="125"/>
      <c r="AH2064" s="125"/>
      <c r="AI2064" s="125"/>
      <c r="AJ2064" s="125"/>
      <c r="AK2064" s="125"/>
      <c r="AL2064" s="125"/>
      <c r="AM2064" s="125"/>
      <c r="AP2064" s="86"/>
      <c r="AQ2064" s="86"/>
      <c r="AR2064" s="86"/>
      <c r="AS2064" s="86"/>
      <c r="AT2064" s="86"/>
      <c r="AU2064" s="86"/>
      <c r="AV2064" s="86"/>
      <c r="AW2064" s="86"/>
      <c r="AX2064" s="86"/>
      <c r="AY2064" s="86"/>
      <c r="AZ2064" s="86"/>
      <c r="BA2064" s="86"/>
      <c r="BB2064" s="86"/>
      <c r="BC2064" s="86"/>
      <c r="BD2064" s="86"/>
      <c r="BE2064" s="86"/>
      <c r="BF2064" s="86"/>
      <c r="BG2064" s="86"/>
    </row>
    <row r="2065" spans="1:59" s="88" customFormat="1" x14ac:dyDescent="0.2">
      <c r="A2065" s="125"/>
      <c r="B2065" s="125"/>
      <c r="C2065" s="125"/>
      <c r="D2065" s="125"/>
      <c r="E2065" s="125"/>
      <c r="F2065" s="125"/>
      <c r="G2065" s="125"/>
      <c r="H2065" s="125"/>
      <c r="I2065" s="125"/>
      <c r="J2065" s="125"/>
      <c r="K2065" s="125"/>
      <c r="L2065" s="125"/>
      <c r="M2065" s="125"/>
      <c r="N2065" s="125"/>
      <c r="O2065" s="125"/>
      <c r="P2065" s="125"/>
      <c r="Q2065" s="125"/>
      <c r="R2065" s="125"/>
      <c r="S2065" s="125"/>
      <c r="T2065" s="125"/>
      <c r="U2065" s="125"/>
      <c r="V2065" s="125"/>
      <c r="W2065" s="125"/>
      <c r="X2065" s="125"/>
      <c r="Y2065" s="125"/>
      <c r="Z2065" s="125"/>
      <c r="AA2065" s="125"/>
      <c r="AB2065" s="126"/>
      <c r="AC2065" s="126"/>
      <c r="AD2065" s="126"/>
      <c r="AE2065" s="125"/>
      <c r="AF2065" s="125"/>
      <c r="AG2065" s="125"/>
      <c r="AH2065" s="125"/>
      <c r="AI2065" s="125"/>
      <c r="AJ2065" s="125"/>
      <c r="AK2065" s="125"/>
      <c r="AL2065" s="125"/>
      <c r="AM2065" s="125"/>
      <c r="AP2065" s="86"/>
      <c r="AQ2065" s="86"/>
      <c r="AR2065" s="86"/>
      <c r="AS2065" s="86"/>
      <c r="AT2065" s="86"/>
      <c r="AU2065" s="86"/>
      <c r="AV2065" s="86"/>
      <c r="AW2065" s="86"/>
      <c r="AX2065" s="86"/>
      <c r="AY2065" s="86"/>
      <c r="AZ2065" s="86"/>
      <c r="BA2065" s="86"/>
      <c r="BB2065" s="86"/>
      <c r="BC2065" s="86"/>
      <c r="BD2065" s="86"/>
      <c r="BE2065" s="86"/>
      <c r="BF2065" s="86"/>
      <c r="BG2065" s="86"/>
    </row>
    <row r="2066" spans="1:59" s="88" customFormat="1" x14ac:dyDescent="0.2">
      <c r="A2066" s="125"/>
      <c r="B2066" s="125"/>
      <c r="C2066" s="125"/>
      <c r="D2066" s="125"/>
      <c r="E2066" s="125"/>
      <c r="F2066" s="125"/>
      <c r="G2066" s="125"/>
      <c r="H2066" s="125"/>
      <c r="I2066" s="125"/>
      <c r="J2066" s="125"/>
      <c r="K2066" s="125"/>
      <c r="L2066" s="125"/>
      <c r="M2066" s="125"/>
      <c r="N2066" s="125"/>
      <c r="O2066" s="125"/>
      <c r="P2066" s="125"/>
      <c r="Q2066" s="125"/>
      <c r="R2066" s="125"/>
      <c r="S2066" s="125"/>
      <c r="T2066" s="125"/>
      <c r="U2066" s="125"/>
      <c r="V2066" s="125"/>
      <c r="W2066" s="125"/>
      <c r="X2066" s="125"/>
      <c r="Y2066" s="125"/>
      <c r="Z2066" s="125"/>
      <c r="AA2066" s="125"/>
      <c r="AB2066" s="126"/>
      <c r="AC2066" s="126"/>
      <c r="AD2066" s="126"/>
      <c r="AE2066" s="125"/>
      <c r="AF2066" s="125"/>
      <c r="AG2066" s="125"/>
      <c r="AH2066" s="125"/>
      <c r="AI2066" s="125"/>
      <c r="AJ2066" s="125"/>
      <c r="AK2066" s="125"/>
      <c r="AL2066" s="125"/>
      <c r="AM2066" s="125"/>
      <c r="AP2066" s="86"/>
      <c r="AQ2066" s="86"/>
      <c r="AR2066" s="86"/>
      <c r="AS2066" s="86"/>
      <c r="AT2066" s="86"/>
      <c r="AU2066" s="86"/>
      <c r="AV2066" s="86"/>
      <c r="AW2066" s="86"/>
      <c r="AX2066" s="86"/>
      <c r="AY2066" s="86"/>
      <c r="AZ2066" s="86"/>
      <c r="BA2066" s="86"/>
      <c r="BB2066" s="86"/>
      <c r="BC2066" s="86"/>
      <c r="BD2066" s="86"/>
      <c r="BE2066" s="86"/>
      <c r="BF2066" s="86"/>
      <c r="BG2066" s="86"/>
    </row>
    <row r="2067" spans="1:59" s="88" customFormat="1" x14ac:dyDescent="0.2">
      <c r="A2067" s="125"/>
      <c r="B2067" s="125"/>
      <c r="C2067" s="125"/>
      <c r="D2067" s="125"/>
      <c r="E2067" s="125"/>
      <c r="F2067" s="125"/>
      <c r="G2067" s="125"/>
      <c r="H2067" s="125"/>
      <c r="I2067" s="125"/>
      <c r="J2067" s="125"/>
      <c r="K2067" s="125"/>
      <c r="L2067" s="125"/>
      <c r="M2067" s="125"/>
      <c r="N2067" s="125"/>
      <c r="O2067" s="125"/>
      <c r="P2067" s="125"/>
      <c r="Q2067" s="125"/>
      <c r="R2067" s="125"/>
      <c r="S2067" s="125"/>
      <c r="T2067" s="125"/>
      <c r="U2067" s="125"/>
      <c r="V2067" s="125"/>
      <c r="W2067" s="125"/>
      <c r="X2067" s="125"/>
      <c r="Y2067" s="125"/>
      <c r="Z2067" s="125"/>
      <c r="AA2067" s="125"/>
      <c r="AB2067" s="126"/>
      <c r="AC2067" s="126"/>
      <c r="AD2067" s="126"/>
      <c r="AE2067" s="125"/>
      <c r="AF2067" s="125"/>
      <c r="AG2067" s="125"/>
      <c r="AH2067" s="125"/>
      <c r="AI2067" s="125"/>
      <c r="AJ2067" s="125"/>
      <c r="AK2067" s="125"/>
      <c r="AL2067" s="125"/>
      <c r="AM2067" s="125"/>
      <c r="AP2067" s="86"/>
      <c r="AQ2067" s="86"/>
      <c r="AR2067" s="86"/>
      <c r="AS2067" s="86"/>
      <c r="AT2067" s="86"/>
      <c r="AU2067" s="86"/>
      <c r="AV2067" s="86"/>
      <c r="AW2067" s="86"/>
      <c r="AX2067" s="86"/>
      <c r="AY2067" s="86"/>
      <c r="AZ2067" s="86"/>
      <c r="BA2067" s="86"/>
      <c r="BB2067" s="86"/>
      <c r="BC2067" s="86"/>
      <c r="BD2067" s="86"/>
      <c r="BE2067" s="86"/>
      <c r="BF2067" s="86"/>
      <c r="BG2067" s="86"/>
    </row>
    <row r="2068" spans="1:59" s="88" customFormat="1" x14ac:dyDescent="0.2">
      <c r="A2068" s="125"/>
      <c r="B2068" s="125"/>
      <c r="C2068" s="125"/>
      <c r="D2068" s="125"/>
      <c r="E2068" s="125"/>
      <c r="F2068" s="125"/>
      <c r="G2068" s="125"/>
      <c r="H2068" s="125"/>
      <c r="I2068" s="125"/>
      <c r="J2068" s="125"/>
      <c r="K2068" s="125"/>
      <c r="L2068" s="125"/>
      <c r="M2068" s="125"/>
      <c r="N2068" s="125"/>
      <c r="O2068" s="125"/>
      <c r="P2068" s="125"/>
      <c r="Q2068" s="125"/>
      <c r="R2068" s="125"/>
      <c r="S2068" s="125"/>
      <c r="T2068" s="125"/>
      <c r="U2068" s="125"/>
      <c r="V2068" s="125"/>
      <c r="W2068" s="125"/>
      <c r="X2068" s="125"/>
      <c r="Y2068" s="125"/>
      <c r="Z2068" s="125"/>
      <c r="AA2068" s="125"/>
      <c r="AB2068" s="126"/>
      <c r="AC2068" s="126"/>
      <c r="AD2068" s="126"/>
      <c r="AE2068" s="125"/>
      <c r="AF2068" s="125"/>
      <c r="AG2068" s="125"/>
      <c r="AH2068" s="125"/>
      <c r="AI2068" s="125"/>
      <c r="AJ2068" s="125"/>
      <c r="AK2068" s="125"/>
      <c r="AL2068" s="125"/>
      <c r="AM2068" s="125"/>
      <c r="AP2068" s="86"/>
      <c r="AQ2068" s="86"/>
      <c r="AR2068" s="86"/>
      <c r="AS2068" s="86"/>
      <c r="AT2068" s="86"/>
      <c r="AU2068" s="86"/>
      <c r="AV2068" s="86"/>
      <c r="AW2068" s="86"/>
      <c r="AX2068" s="86"/>
      <c r="AY2068" s="86"/>
      <c r="AZ2068" s="86"/>
      <c r="BA2068" s="86"/>
      <c r="BB2068" s="86"/>
      <c r="BC2068" s="86"/>
      <c r="BD2068" s="86"/>
      <c r="BE2068" s="86"/>
      <c r="BF2068" s="86"/>
      <c r="BG2068" s="86"/>
    </row>
    <row r="2069" spans="1:59" s="88" customFormat="1" x14ac:dyDescent="0.2">
      <c r="A2069" s="125"/>
      <c r="B2069" s="125"/>
      <c r="C2069" s="125"/>
      <c r="D2069" s="125"/>
      <c r="E2069" s="125"/>
      <c r="F2069" s="125"/>
      <c r="G2069" s="125"/>
      <c r="H2069" s="125"/>
      <c r="I2069" s="125"/>
      <c r="J2069" s="125"/>
      <c r="K2069" s="125"/>
      <c r="L2069" s="125"/>
      <c r="M2069" s="125"/>
      <c r="N2069" s="125"/>
      <c r="O2069" s="125"/>
      <c r="P2069" s="125"/>
      <c r="Q2069" s="125"/>
      <c r="R2069" s="125"/>
      <c r="S2069" s="125"/>
      <c r="T2069" s="125"/>
      <c r="U2069" s="125"/>
      <c r="V2069" s="125"/>
      <c r="W2069" s="125"/>
      <c r="X2069" s="125"/>
      <c r="Y2069" s="125"/>
      <c r="Z2069" s="125"/>
      <c r="AA2069" s="125"/>
      <c r="AB2069" s="126"/>
      <c r="AC2069" s="126"/>
      <c r="AD2069" s="126"/>
      <c r="AE2069" s="125"/>
      <c r="AF2069" s="125"/>
      <c r="AG2069" s="125"/>
      <c r="AH2069" s="125"/>
      <c r="AI2069" s="125"/>
      <c r="AJ2069" s="125"/>
      <c r="AK2069" s="125"/>
      <c r="AL2069" s="125"/>
      <c r="AM2069" s="125"/>
      <c r="AP2069" s="86"/>
      <c r="AQ2069" s="86"/>
      <c r="AR2069" s="86"/>
      <c r="AS2069" s="86"/>
      <c r="AT2069" s="86"/>
      <c r="AU2069" s="86"/>
      <c r="AV2069" s="86"/>
      <c r="AW2069" s="86"/>
      <c r="AX2069" s="86"/>
      <c r="AY2069" s="86"/>
      <c r="AZ2069" s="86"/>
      <c r="BA2069" s="86"/>
      <c r="BB2069" s="86"/>
      <c r="BC2069" s="86"/>
      <c r="BD2069" s="86"/>
      <c r="BE2069" s="86"/>
      <c r="BF2069" s="86"/>
      <c r="BG2069" s="86"/>
    </row>
    <row r="2070" spans="1:59" s="88" customFormat="1" x14ac:dyDescent="0.2">
      <c r="A2070" s="125"/>
      <c r="B2070" s="125"/>
      <c r="C2070" s="125"/>
      <c r="D2070" s="125"/>
      <c r="E2070" s="125"/>
      <c r="F2070" s="125"/>
      <c r="G2070" s="125"/>
      <c r="H2070" s="125"/>
      <c r="I2070" s="125"/>
      <c r="J2070" s="125"/>
      <c r="K2070" s="125"/>
      <c r="L2070" s="125"/>
      <c r="M2070" s="125"/>
      <c r="N2070" s="125"/>
      <c r="O2070" s="125"/>
      <c r="P2070" s="125"/>
      <c r="Q2070" s="125"/>
      <c r="R2070" s="125"/>
      <c r="S2070" s="125"/>
      <c r="T2070" s="125"/>
      <c r="U2070" s="125"/>
      <c r="V2070" s="125"/>
      <c r="W2070" s="125"/>
      <c r="X2070" s="125"/>
      <c r="Y2070" s="125"/>
      <c r="Z2070" s="125"/>
      <c r="AA2070" s="125"/>
      <c r="AB2070" s="126"/>
      <c r="AC2070" s="126"/>
      <c r="AD2070" s="126"/>
      <c r="AE2070" s="125"/>
      <c r="AF2070" s="125"/>
      <c r="AG2070" s="125"/>
      <c r="AH2070" s="125"/>
      <c r="AI2070" s="125"/>
      <c r="AJ2070" s="125"/>
      <c r="AK2070" s="125"/>
      <c r="AL2070" s="125"/>
      <c r="AM2070" s="125"/>
      <c r="AP2070" s="86"/>
      <c r="AQ2070" s="86"/>
      <c r="AR2070" s="86"/>
      <c r="AS2070" s="86"/>
      <c r="AT2070" s="86"/>
      <c r="AU2070" s="86"/>
      <c r="AV2070" s="86"/>
      <c r="AW2070" s="86"/>
      <c r="AX2070" s="86"/>
      <c r="AY2070" s="86"/>
      <c r="AZ2070" s="86"/>
      <c r="BA2070" s="86"/>
      <c r="BB2070" s="86"/>
      <c r="BC2070" s="86"/>
      <c r="BD2070" s="86"/>
      <c r="BE2070" s="86"/>
      <c r="BF2070" s="86"/>
      <c r="BG2070" s="86"/>
    </row>
    <row r="2071" spans="1:59" s="88" customFormat="1" x14ac:dyDescent="0.2">
      <c r="A2071" s="125"/>
      <c r="B2071" s="125"/>
      <c r="C2071" s="125"/>
      <c r="D2071" s="125"/>
      <c r="E2071" s="125"/>
      <c r="F2071" s="125"/>
      <c r="G2071" s="125"/>
      <c r="H2071" s="125"/>
      <c r="I2071" s="125"/>
      <c r="J2071" s="125"/>
      <c r="K2071" s="125"/>
      <c r="L2071" s="125"/>
      <c r="M2071" s="125"/>
      <c r="N2071" s="125"/>
      <c r="O2071" s="125"/>
      <c r="P2071" s="125"/>
      <c r="Q2071" s="125"/>
      <c r="R2071" s="125"/>
      <c r="S2071" s="125"/>
      <c r="T2071" s="125"/>
      <c r="U2071" s="125"/>
      <c r="V2071" s="125"/>
      <c r="W2071" s="125"/>
      <c r="X2071" s="125"/>
      <c r="Y2071" s="125"/>
      <c r="Z2071" s="125"/>
      <c r="AA2071" s="125"/>
      <c r="AB2071" s="126"/>
      <c r="AC2071" s="126"/>
      <c r="AD2071" s="126"/>
      <c r="AE2071" s="125"/>
      <c r="AF2071" s="125"/>
      <c r="AG2071" s="125"/>
      <c r="AH2071" s="125"/>
      <c r="AI2071" s="125"/>
      <c r="AJ2071" s="125"/>
      <c r="AK2071" s="125"/>
      <c r="AL2071" s="125"/>
      <c r="AM2071" s="125"/>
      <c r="AP2071" s="86"/>
      <c r="AQ2071" s="86"/>
      <c r="AR2071" s="86"/>
      <c r="AS2071" s="86"/>
      <c r="AT2071" s="86"/>
      <c r="AU2071" s="86"/>
      <c r="AV2071" s="86"/>
      <c r="AW2071" s="86"/>
      <c r="AX2071" s="86"/>
      <c r="AY2071" s="86"/>
      <c r="AZ2071" s="86"/>
      <c r="BA2071" s="86"/>
      <c r="BB2071" s="86"/>
      <c r="BC2071" s="86"/>
      <c r="BD2071" s="86"/>
      <c r="BE2071" s="86"/>
      <c r="BF2071" s="86"/>
      <c r="BG2071" s="86"/>
    </row>
    <row r="2072" spans="1:59" s="88" customFormat="1" x14ac:dyDescent="0.2">
      <c r="A2072" s="125"/>
      <c r="B2072" s="125"/>
      <c r="C2072" s="125"/>
      <c r="D2072" s="125"/>
      <c r="E2072" s="125"/>
      <c r="F2072" s="125"/>
      <c r="G2072" s="125"/>
      <c r="H2072" s="125"/>
      <c r="I2072" s="125"/>
      <c r="J2072" s="125"/>
      <c r="K2072" s="125"/>
      <c r="L2072" s="125"/>
      <c r="M2072" s="125"/>
      <c r="N2072" s="125"/>
      <c r="O2072" s="125"/>
      <c r="P2072" s="125"/>
      <c r="Q2072" s="125"/>
      <c r="R2072" s="125"/>
      <c r="S2072" s="125"/>
      <c r="T2072" s="125"/>
      <c r="U2072" s="125"/>
      <c r="V2072" s="125"/>
      <c r="W2072" s="125"/>
      <c r="X2072" s="125"/>
      <c r="Y2072" s="125"/>
      <c r="Z2072" s="125"/>
      <c r="AA2072" s="125"/>
      <c r="AB2072" s="126"/>
      <c r="AC2072" s="126"/>
      <c r="AD2072" s="126"/>
      <c r="AE2072" s="125"/>
      <c r="AF2072" s="125"/>
      <c r="AG2072" s="125"/>
      <c r="AH2072" s="125"/>
      <c r="AI2072" s="125"/>
      <c r="AJ2072" s="125"/>
      <c r="AK2072" s="125"/>
      <c r="AL2072" s="125"/>
      <c r="AM2072" s="125"/>
      <c r="AP2072" s="86"/>
      <c r="AQ2072" s="86"/>
      <c r="AR2072" s="86"/>
      <c r="AS2072" s="86"/>
      <c r="AT2072" s="86"/>
      <c r="AU2072" s="86"/>
      <c r="AV2072" s="86"/>
      <c r="AW2072" s="86"/>
      <c r="AX2072" s="86"/>
      <c r="AY2072" s="86"/>
      <c r="AZ2072" s="86"/>
      <c r="BA2072" s="86"/>
      <c r="BB2072" s="86"/>
      <c r="BC2072" s="86"/>
      <c r="BD2072" s="86"/>
      <c r="BE2072" s="86"/>
      <c r="BF2072" s="86"/>
      <c r="BG2072" s="86"/>
    </row>
    <row r="2073" spans="1:59" s="88" customFormat="1" x14ac:dyDescent="0.2">
      <c r="A2073" s="125"/>
      <c r="B2073" s="125"/>
      <c r="C2073" s="125"/>
      <c r="D2073" s="125"/>
      <c r="E2073" s="125"/>
      <c r="F2073" s="125"/>
      <c r="G2073" s="125"/>
      <c r="H2073" s="125"/>
      <c r="I2073" s="125"/>
      <c r="J2073" s="125"/>
      <c r="K2073" s="125"/>
      <c r="L2073" s="125"/>
      <c r="M2073" s="125"/>
      <c r="N2073" s="125"/>
      <c r="O2073" s="125"/>
      <c r="P2073" s="125"/>
      <c r="Q2073" s="125"/>
      <c r="R2073" s="125"/>
      <c r="S2073" s="125"/>
      <c r="T2073" s="125"/>
      <c r="U2073" s="125"/>
      <c r="V2073" s="125"/>
      <c r="W2073" s="125"/>
      <c r="X2073" s="125"/>
      <c r="Y2073" s="125"/>
      <c r="Z2073" s="125"/>
      <c r="AA2073" s="125"/>
      <c r="AB2073" s="126"/>
      <c r="AC2073" s="126"/>
      <c r="AD2073" s="126"/>
      <c r="AE2073" s="125"/>
      <c r="AF2073" s="125"/>
      <c r="AG2073" s="125"/>
      <c r="AH2073" s="125"/>
      <c r="AI2073" s="125"/>
      <c r="AJ2073" s="125"/>
      <c r="AK2073" s="125"/>
      <c r="AL2073" s="125"/>
      <c r="AM2073" s="125"/>
      <c r="AP2073" s="86"/>
      <c r="AQ2073" s="86"/>
      <c r="AR2073" s="86"/>
      <c r="AS2073" s="86"/>
      <c r="AT2073" s="86"/>
      <c r="AU2073" s="86"/>
      <c r="AV2073" s="86"/>
      <c r="AW2073" s="86"/>
      <c r="AX2073" s="86"/>
      <c r="AY2073" s="86"/>
      <c r="AZ2073" s="86"/>
      <c r="BA2073" s="86"/>
      <c r="BB2073" s="86"/>
      <c r="BC2073" s="86"/>
      <c r="BD2073" s="86"/>
      <c r="BE2073" s="86"/>
      <c r="BF2073" s="86"/>
      <c r="BG2073" s="86"/>
    </row>
    <row r="2074" spans="1:59" s="88" customFormat="1" x14ac:dyDescent="0.2">
      <c r="A2074" s="125"/>
      <c r="B2074" s="125"/>
      <c r="C2074" s="125"/>
      <c r="D2074" s="125"/>
      <c r="E2074" s="125"/>
      <c r="F2074" s="125"/>
      <c r="G2074" s="125"/>
      <c r="H2074" s="125"/>
      <c r="I2074" s="125"/>
      <c r="J2074" s="125"/>
      <c r="K2074" s="125"/>
      <c r="L2074" s="125"/>
      <c r="M2074" s="125"/>
      <c r="N2074" s="125"/>
      <c r="O2074" s="125"/>
      <c r="P2074" s="125"/>
      <c r="Q2074" s="125"/>
      <c r="R2074" s="125"/>
      <c r="S2074" s="125"/>
      <c r="T2074" s="125"/>
      <c r="U2074" s="125"/>
      <c r="V2074" s="125"/>
      <c r="W2074" s="125"/>
      <c r="X2074" s="125"/>
      <c r="Y2074" s="125"/>
      <c r="Z2074" s="125"/>
      <c r="AA2074" s="125"/>
      <c r="AB2074" s="126"/>
      <c r="AC2074" s="126"/>
      <c r="AD2074" s="126"/>
      <c r="AE2074" s="125"/>
      <c r="AF2074" s="125"/>
      <c r="AG2074" s="125"/>
      <c r="AH2074" s="125"/>
      <c r="AI2074" s="125"/>
      <c r="AJ2074" s="125"/>
      <c r="AK2074" s="125"/>
      <c r="AL2074" s="125"/>
      <c r="AM2074" s="125"/>
      <c r="AP2074" s="86"/>
      <c r="AQ2074" s="86"/>
      <c r="AR2074" s="86"/>
      <c r="AS2074" s="86"/>
      <c r="AT2074" s="86"/>
      <c r="AU2074" s="86"/>
      <c r="AV2074" s="86"/>
      <c r="AW2074" s="86"/>
      <c r="AX2074" s="86"/>
      <c r="AY2074" s="86"/>
      <c r="AZ2074" s="86"/>
      <c r="BA2074" s="86"/>
      <c r="BB2074" s="86"/>
      <c r="BC2074" s="86"/>
      <c r="BD2074" s="86"/>
      <c r="BE2074" s="86"/>
      <c r="BF2074" s="86"/>
      <c r="BG2074" s="86"/>
    </row>
    <row r="2075" spans="1:59" s="88" customFormat="1" x14ac:dyDescent="0.2">
      <c r="A2075" s="125"/>
      <c r="B2075" s="125"/>
      <c r="C2075" s="125"/>
      <c r="D2075" s="125"/>
      <c r="E2075" s="125"/>
      <c r="F2075" s="125"/>
      <c r="G2075" s="125"/>
      <c r="H2075" s="125"/>
      <c r="I2075" s="125"/>
      <c r="J2075" s="125"/>
      <c r="K2075" s="125"/>
      <c r="L2075" s="125"/>
      <c r="M2075" s="125"/>
      <c r="N2075" s="125"/>
      <c r="O2075" s="125"/>
      <c r="P2075" s="125"/>
      <c r="Q2075" s="125"/>
      <c r="R2075" s="125"/>
      <c r="S2075" s="125"/>
      <c r="T2075" s="125"/>
      <c r="U2075" s="125"/>
      <c r="V2075" s="125"/>
      <c r="W2075" s="125"/>
      <c r="X2075" s="125"/>
      <c r="Y2075" s="125"/>
      <c r="Z2075" s="125"/>
      <c r="AA2075" s="125"/>
      <c r="AB2075" s="126"/>
      <c r="AC2075" s="126"/>
      <c r="AD2075" s="126"/>
      <c r="AE2075" s="125"/>
      <c r="AF2075" s="125"/>
      <c r="AG2075" s="125"/>
      <c r="AH2075" s="125"/>
      <c r="AI2075" s="125"/>
      <c r="AJ2075" s="125"/>
      <c r="AK2075" s="125"/>
      <c r="AL2075" s="125"/>
      <c r="AM2075" s="125"/>
      <c r="AP2075" s="86"/>
      <c r="AQ2075" s="86"/>
      <c r="AR2075" s="86"/>
      <c r="AS2075" s="86"/>
      <c r="AT2075" s="86"/>
      <c r="AU2075" s="86"/>
      <c r="AV2075" s="86"/>
      <c r="AW2075" s="86"/>
      <c r="AX2075" s="86"/>
      <c r="AY2075" s="86"/>
      <c r="AZ2075" s="86"/>
      <c r="BA2075" s="86"/>
      <c r="BB2075" s="86"/>
      <c r="BC2075" s="86"/>
      <c r="BD2075" s="86"/>
      <c r="BE2075" s="86"/>
      <c r="BF2075" s="86"/>
      <c r="BG2075" s="86"/>
    </row>
    <row r="2076" spans="1:59" s="88" customFormat="1" x14ac:dyDescent="0.2">
      <c r="A2076" s="125"/>
      <c r="B2076" s="125"/>
      <c r="C2076" s="125"/>
      <c r="D2076" s="125"/>
      <c r="E2076" s="125"/>
      <c r="F2076" s="125"/>
      <c r="G2076" s="125"/>
      <c r="H2076" s="125"/>
      <c r="I2076" s="125"/>
      <c r="J2076" s="125"/>
      <c r="K2076" s="125"/>
      <c r="L2076" s="125"/>
      <c r="M2076" s="125"/>
      <c r="N2076" s="125"/>
      <c r="O2076" s="125"/>
      <c r="P2076" s="125"/>
      <c r="Q2076" s="125"/>
      <c r="R2076" s="125"/>
      <c r="S2076" s="125"/>
      <c r="T2076" s="125"/>
      <c r="U2076" s="125"/>
      <c r="V2076" s="125"/>
      <c r="W2076" s="125"/>
      <c r="X2076" s="125"/>
      <c r="Y2076" s="125"/>
      <c r="Z2076" s="125"/>
      <c r="AA2076" s="125"/>
      <c r="AB2076" s="126"/>
      <c r="AC2076" s="126"/>
      <c r="AD2076" s="126"/>
      <c r="AE2076" s="125"/>
      <c r="AF2076" s="125"/>
      <c r="AG2076" s="125"/>
      <c r="AH2076" s="125"/>
      <c r="AI2076" s="125"/>
      <c r="AJ2076" s="125"/>
      <c r="AK2076" s="125"/>
      <c r="AL2076" s="125"/>
      <c r="AM2076" s="125"/>
      <c r="AP2076" s="86"/>
      <c r="AQ2076" s="86"/>
      <c r="AR2076" s="86"/>
      <c r="AS2076" s="86"/>
      <c r="AT2076" s="86"/>
      <c r="AU2076" s="86"/>
      <c r="AV2076" s="86"/>
      <c r="AW2076" s="86"/>
      <c r="AX2076" s="86"/>
      <c r="AY2076" s="86"/>
      <c r="AZ2076" s="86"/>
      <c r="BA2076" s="86"/>
      <c r="BB2076" s="86"/>
      <c r="BC2076" s="86"/>
      <c r="BD2076" s="86"/>
      <c r="BE2076" s="86"/>
      <c r="BF2076" s="86"/>
      <c r="BG2076" s="86"/>
    </row>
    <row r="2077" spans="1:59" s="88" customFormat="1" x14ac:dyDescent="0.2">
      <c r="A2077" s="125"/>
      <c r="B2077" s="125"/>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6"/>
      <c r="AC2077" s="126"/>
      <c r="AD2077" s="126"/>
      <c r="AE2077" s="125"/>
      <c r="AF2077" s="125"/>
      <c r="AG2077" s="125"/>
      <c r="AH2077" s="125"/>
      <c r="AI2077" s="125"/>
      <c r="AJ2077" s="125"/>
      <c r="AK2077" s="125"/>
      <c r="AL2077" s="125"/>
      <c r="AM2077" s="125"/>
      <c r="AP2077" s="86"/>
      <c r="AQ2077" s="86"/>
      <c r="AR2077" s="86"/>
      <c r="AS2077" s="86"/>
      <c r="AT2077" s="86"/>
      <c r="AU2077" s="86"/>
      <c r="AV2077" s="86"/>
      <c r="AW2077" s="86"/>
      <c r="AX2077" s="86"/>
      <c r="AY2077" s="86"/>
      <c r="AZ2077" s="86"/>
      <c r="BA2077" s="86"/>
      <c r="BB2077" s="86"/>
      <c r="BC2077" s="86"/>
      <c r="BD2077" s="86"/>
      <c r="BE2077" s="86"/>
      <c r="BF2077" s="86"/>
      <c r="BG2077" s="86"/>
    </row>
    <row r="2078" spans="1:59" s="88" customFormat="1" x14ac:dyDescent="0.2">
      <c r="A2078" s="125"/>
      <c r="B2078" s="125"/>
      <c r="C2078" s="125"/>
      <c r="D2078" s="125"/>
      <c r="E2078" s="125"/>
      <c r="F2078" s="125"/>
      <c r="G2078" s="125"/>
      <c r="H2078" s="125"/>
      <c r="I2078" s="125"/>
      <c r="J2078" s="125"/>
      <c r="K2078" s="125"/>
      <c r="L2078" s="125"/>
      <c r="M2078" s="125"/>
      <c r="N2078" s="125"/>
      <c r="O2078" s="125"/>
      <c r="P2078" s="125"/>
      <c r="Q2078" s="125"/>
      <c r="R2078" s="125"/>
      <c r="S2078" s="125"/>
      <c r="T2078" s="125"/>
      <c r="U2078" s="125"/>
      <c r="V2078" s="125"/>
      <c r="W2078" s="125"/>
      <c r="X2078" s="125"/>
      <c r="Y2078" s="125"/>
      <c r="Z2078" s="125"/>
      <c r="AA2078" s="125"/>
      <c r="AB2078" s="126"/>
      <c r="AC2078" s="126"/>
      <c r="AD2078" s="126"/>
      <c r="AE2078" s="125"/>
      <c r="AF2078" s="125"/>
      <c r="AG2078" s="125"/>
      <c r="AH2078" s="125"/>
      <c r="AI2078" s="125"/>
      <c r="AJ2078" s="125"/>
      <c r="AK2078" s="125"/>
      <c r="AL2078" s="125"/>
      <c r="AM2078" s="125"/>
      <c r="AP2078" s="86"/>
      <c r="AQ2078" s="86"/>
      <c r="AR2078" s="86"/>
      <c r="AS2078" s="86"/>
      <c r="AT2078" s="86"/>
      <c r="AU2078" s="86"/>
      <c r="AV2078" s="86"/>
      <c r="AW2078" s="86"/>
      <c r="AX2078" s="86"/>
      <c r="AY2078" s="86"/>
      <c r="AZ2078" s="86"/>
      <c r="BA2078" s="86"/>
      <c r="BB2078" s="86"/>
      <c r="BC2078" s="86"/>
      <c r="BD2078" s="86"/>
      <c r="BE2078" s="86"/>
      <c r="BF2078" s="86"/>
      <c r="BG2078" s="86"/>
    </row>
    <row r="2079" spans="1:59" s="88" customFormat="1" x14ac:dyDescent="0.2">
      <c r="A2079" s="125"/>
      <c r="B2079" s="125"/>
      <c r="C2079" s="125"/>
      <c r="D2079" s="125"/>
      <c r="E2079" s="125"/>
      <c r="F2079" s="125"/>
      <c r="G2079" s="125"/>
      <c r="H2079" s="125"/>
      <c r="I2079" s="125"/>
      <c r="J2079" s="125"/>
      <c r="K2079" s="125"/>
      <c r="L2079" s="125"/>
      <c r="M2079" s="125"/>
      <c r="N2079" s="125"/>
      <c r="O2079" s="125"/>
      <c r="P2079" s="125"/>
      <c r="Q2079" s="125"/>
      <c r="R2079" s="125"/>
      <c r="S2079" s="125"/>
      <c r="T2079" s="125"/>
      <c r="U2079" s="125"/>
      <c r="V2079" s="125"/>
      <c r="W2079" s="125"/>
      <c r="X2079" s="125"/>
      <c r="Y2079" s="125"/>
      <c r="Z2079" s="125"/>
      <c r="AA2079" s="125"/>
      <c r="AB2079" s="126"/>
      <c r="AC2079" s="126"/>
      <c r="AD2079" s="126"/>
      <c r="AE2079" s="125"/>
      <c r="AF2079" s="125"/>
      <c r="AG2079" s="125"/>
      <c r="AH2079" s="125"/>
      <c r="AI2079" s="125"/>
      <c r="AJ2079" s="125"/>
      <c r="AK2079" s="125"/>
      <c r="AL2079" s="125"/>
      <c r="AM2079" s="125"/>
      <c r="AP2079" s="86"/>
      <c r="AQ2079" s="86"/>
      <c r="AR2079" s="86"/>
      <c r="AS2079" s="86"/>
      <c r="AT2079" s="86"/>
      <c r="AU2079" s="86"/>
      <c r="AV2079" s="86"/>
      <c r="AW2079" s="86"/>
      <c r="AX2079" s="86"/>
      <c r="AY2079" s="86"/>
      <c r="AZ2079" s="86"/>
      <c r="BA2079" s="86"/>
      <c r="BB2079" s="86"/>
      <c r="BC2079" s="86"/>
      <c r="BD2079" s="86"/>
      <c r="BE2079" s="86"/>
      <c r="BF2079" s="86"/>
      <c r="BG2079" s="86"/>
    </row>
    <row r="2080" spans="1:59" s="88" customFormat="1" x14ac:dyDescent="0.2">
      <c r="A2080" s="125"/>
      <c r="B2080" s="125"/>
      <c r="C2080" s="125"/>
      <c r="D2080" s="125"/>
      <c r="E2080" s="125"/>
      <c r="F2080" s="125"/>
      <c r="G2080" s="125"/>
      <c r="H2080" s="125"/>
      <c r="I2080" s="125"/>
      <c r="J2080" s="125"/>
      <c r="K2080" s="125"/>
      <c r="L2080" s="125"/>
      <c r="M2080" s="125"/>
      <c r="N2080" s="125"/>
      <c r="O2080" s="125"/>
      <c r="P2080" s="125"/>
      <c r="Q2080" s="125"/>
      <c r="R2080" s="125"/>
      <c r="S2080" s="125"/>
      <c r="T2080" s="125"/>
      <c r="U2080" s="125"/>
      <c r="V2080" s="125"/>
      <c r="W2080" s="125"/>
      <c r="X2080" s="125"/>
      <c r="Y2080" s="125"/>
      <c r="Z2080" s="125"/>
      <c r="AA2080" s="125"/>
      <c r="AB2080" s="126"/>
      <c r="AC2080" s="126"/>
      <c r="AD2080" s="126"/>
      <c r="AE2080" s="125"/>
      <c r="AF2080" s="125"/>
      <c r="AG2080" s="125"/>
      <c r="AH2080" s="125"/>
      <c r="AI2080" s="125"/>
      <c r="AJ2080" s="125"/>
      <c r="AK2080" s="125"/>
      <c r="AL2080" s="125"/>
      <c r="AM2080" s="125"/>
      <c r="AP2080" s="86"/>
      <c r="AQ2080" s="86"/>
      <c r="AR2080" s="86"/>
      <c r="AS2080" s="86"/>
      <c r="AT2080" s="86"/>
      <c r="AU2080" s="86"/>
      <c r="AV2080" s="86"/>
      <c r="AW2080" s="86"/>
      <c r="AX2080" s="86"/>
      <c r="AY2080" s="86"/>
      <c r="AZ2080" s="86"/>
      <c r="BA2080" s="86"/>
      <c r="BB2080" s="86"/>
      <c r="BC2080" s="86"/>
      <c r="BD2080" s="86"/>
      <c r="BE2080" s="86"/>
      <c r="BF2080" s="86"/>
      <c r="BG2080" s="86"/>
    </row>
    <row r="2081" spans="1:59" s="88" customFormat="1" x14ac:dyDescent="0.2">
      <c r="A2081" s="125"/>
      <c r="B2081" s="125"/>
      <c r="C2081" s="125"/>
      <c r="D2081" s="125"/>
      <c r="E2081" s="125"/>
      <c r="F2081" s="125"/>
      <c r="G2081" s="125"/>
      <c r="H2081" s="1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6"/>
      <c r="AC2081" s="126"/>
      <c r="AD2081" s="126"/>
      <c r="AE2081" s="125"/>
      <c r="AF2081" s="125"/>
      <c r="AG2081" s="125"/>
      <c r="AH2081" s="125"/>
      <c r="AI2081" s="125"/>
      <c r="AJ2081" s="125"/>
      <c r="AK2081" s="125"/>
      <c r="AL2081" s="125"/>
      <c r="AM2081" s="125"/>
      <c r="AP2081" s="86"/>
      <c r="AQ2081" s="86"/>
      <c r="AR2081" s="86"/>
      <c r="AS2081" s="86"/>
      <c r="AT2081" s="86"/>
      <c r="AU2081" s="86"/>
      <c r="AV2081" s="86"/>
      <c r="AW2081" s="86"/>
      <c r="AX2081" s="86"/>
      <c r="AY2081" s="86"/>
      <c r="AZ2081" s="86"/>
      <c r="BA2081" s="86"/>
      <c r="BB2081" s="86"/>
      <c r="BC2081" s="86"/>
      <c r="BD2081" s="86"/>
      <c r="BE2081" s="86"/>
      <c r="BF2081" s="86"/>
      <c r="BG2081" s="86"/>
    </row>
    <row r="2082" spans="1:59" s="88" customFormat="1" x14ac:dyDescent="0.2">
      <c r="A2082" s="125"/>
      <c r="B2082" s="125"/>
      <c r="C2082" s="125"/>
      <c r="D2082" s="125"/>
      <c r="E2082" s="125"/>
      <c r="F2082" s="125"/>
      <c r="G2082" s="125"/>
      <c r="H2082" s="125"/>
      <c r="I2082" s="125"/>
      <c r="J2082" s="125"/>
      <c r="K2082" s="125"/>
      <c r="L2082" s="125"/>
      <c r="M2082" s="125"/>
      <c r="N2082" s="125"/>
      <c r="O2082" s="125"/>
      <c r="P2082" s="125"/>
      <c r="Q2082" s="125"/>
      <c r="R2082" s="125"/>
      <c r="S2082" s="125"/>
      <c r="T2082" s="125"/>
      <c r="U2082" s="125"/>
      <c r="V2082" s="125"/>
      <c r="W2082" s="125"/>
      <c r="X2082" s="125"/>
      <c r="Y2082" s="125"/>
      <c r="Z2082" s="125"/>
      <c r="AA2082" s="125"/>
      <c r="AB2082" s="126"/>
      <c r="AC2082" s="126"/>
      <c r="AD2082" s="126"/>
      <c r="AE2082" s="125"/>
      <c r="AF2082" s="125"/>
      <c r="AG2082" s="125"/>
      <c r="AH2082" s="125"/>
      <c r="AI2082" s="125"/>
      <c r="AJ2082" s="125"/>
      <c r="AK2082" s="125"/>
      <c r="AL2082" s="125"/>
      <c r="AM2082" s="125"/>
      <c r="AP2082" s="86"/>
      <c r="AQ2082" s="86"/>
      <c r="AR2082" s="86"/>
      <c r="AS2082" s="86"/>
      <c r="AT2082" s="86"/>
      <c r="AU2082" s="86"/>
      <c r="AV2082" s="86"/>
      <c r="AW2082" s="86"/>
      <c r="AX2082" s="86"/>
      <c r="AY2082" s="86"/>
      <c r="AZ2082" s="86"/>
      <c r="BA2082" s="86"/>
      <c r="BB2082" s="86"/>
      <c r="BC2082" s="86"/>
      <c r="BD2082" s="86"/>
      <c r="BE2082" s="86"/>
      <c r="BF2082" s="86"/>
      <c r="BG2082" s="86"/>
    </row>
    <row r="2083" spans="1:59" s="88" customFormat="1" x14ac:dyDescent="0.2">
      <c r="A2083" s="125"/>
      <c r="B2083" s="125"/>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5"/>
      <c r="AA2083" s="125"/>
      <c r="AB2083" s="126"/>
      <c r="AC2083" s="126"/>
      <c r="AD2083" s="126"/>
      <c r="AE2083" s="125"/>
      <c r="AF2083" s="125"/>
      <c r="AG2083" s="125"/>
      <c r="AH2083" s="125"/>
      <c r="AI2083" s="125"/>
      <c r="AJ2083" s="125"/>
      <c r="AK2083" s="125"/>
      <c r="AL2083" s="125"/>
      <c r="AM2083" s="125"/>
      <c r="AP2083" s="86"/>
      <c r="AQ2083" s="86"/>
      <c r="AR2083" s="86"/>
      <c r="AS2083" s="86"/>
      <c r="AT2083" s="86"/>
      <c r="AU2083" s="86"/>
      <c r="AV2083" s="86"/>
      <c r="AW2083" s="86"/>
      <c r="AX2083" s="86"/>
      <c r="AY2083" s="86"/>
      <c r="AZ2083" s="86"/>
      <c r="BA2083" s="86"/>
      <c r="BB2083" s="86"/>
      <c r="BC2083" s="86"/>
      <c r="BD2083" s="86"/>
      <c r="BE2083" s="86"/>
      <c r="BF2083" s="86"/>
      <c r="BG2083" s="86"/>
    </row>
    <row r="2084" spans="1:59" s="88" customFormat="1" x14ac:dyDescent="0.2">
      <c r="A2084" s="125"/>
      <c r="B2084" s="125"/>
      <c r="C2084" s="125"/>
      <c r="D2084" s="125"/>
      <c r="E2084" s="125"/>
      <c r="F2084" s="125"/>
      <c r="G2084" s="125"/>
      <c r="H2084" s="125"/>
      <c r="I2084" s="125"/>
      <c r="J2084" s="125"/>
      <c r="K2084" s="125"/>
      <c r="L2084" s="125"/>
      <c r="M2084" s="125"/>
      <c r="N2084" s="125"/>
      <c r="O2084" s="125"/>
      <c r="P2084" s="125"/>
      <c r="Q2084" s="125"/>
      <c r="R2084" s="125"/>
      <c r="S2084" s="125"/>
      <c r="T2084" s="125"/>
      <c r="U2084" s="125"/>
      <c r="V2084" s="125"/>
      <c r="W2084" s="125"/>
      <c r="X2084" s="125"/>
      <c r="Y2084" s="125"/>
      <c r="Z2084" s="125"/>
      <c r="AA2084" s="125"/>
      <c r="AB2084" s="126"/>
      <c r="AC2084" s="126"/>
      <c r="AD2084" s="126"/>
      <c r="AE2084" s="125"/>
      <c r="AF2084" s="125"/>
      <c r="AG2084" s="125"/>
      <c r="AH2084" s="125"/>
      <c r="AI2084" s="125"/>
      <c r="AJ2084" s="125"/>
      <c r="AK2084" s="125"/>
      <c r="AL2084" s="125"/>
      <c r="AM2084" s="125"/>
      <c r="AP2084" s="86"/>
      <c r="AQ2084" s="86"/>
      <c r="AR2084" s="86"/>
      <c r="AS2084" s="86"/>
      <c r="AT2084" s="86"/>
      <c r="AU2084" s="86"/>
      <c r="AV2084" s="86"/>
      <c r="AW2084" s="86"/>
      <c r="AX2084" s="86"/>
      <c r="AY2084" s="86"/>
      <c r="AZ2084" s="86"/>
      <c r="BA2084" s="86"/>
      <c r="BB2084" s="86"/>
      <c r="BC2084" s="86"/>
      <c r="BD2084" s="86"/>
      <c r="BE2084" s="86"/>
      <c r="BF2084" s="86"/>
      <c r="BG2084" s="86"/>
    </row>
    <row r="2085" spans="1:59" s="88" customFormat="1" x14ac:dyDescent="0.2">
      <c r="A2085" s="125"/>
      <c r="B2085" s="125"/>
      <c r="C2085" s="125"/>
      <c r="D2085" s="125"/>
      <c r="E2085" s="125"/>
      <c r="F2085" s="125"/>
      <c r="G2085" s="125"/>
      <c r="H2085" s="125"/>
      <c r="I2085" s="125"/>
      <c r="J2085" s="125"/>
      <c r="K2085" s="125"/>
      <c r="L2085" s="125"/>
      <c r="M2085" s="125"/>
      <c r="N2085" s="125"/>
      <c r="O2085" s="125"/>
      <c r="P2085" s="125"/>
      <c r="Q2085" s="125"/>
      <c r="R2085" s="125"/>
      <c r="S2085" s="125"/>
      <c r="T2085" s="125"/>
      <c r="U2085" s="125"/>
      <c r="V2085" s="125"/>
      <c r="W2085" s="125"/>
      <c r="X2085" s="125"/>
      <c r="Y2085" s="125"/>
      <c r="Z2085" s="125"/>
      <c r="AA2085" s="125"/>
      <c r="AB2085" s="126"/>
      <c r="AC2085" s="126"/>
      <c r="AD2085" s="126"/>
      <c r="AE2085" s="125"/>
      <c r="AF2085" s="125"/>
      <c r="AG2085" s="125"/>
      <c r="AH2085" s="125"/>
      <c r="AI2085" s="125"/>
      <c r="AJ2085" s="125"/>
      <c r="AK2085" s="125"/>
      <c r="AL2085" s="125"/>
      <c r="AM2085" s="125"/>
      <c r="AP2085" s="86"/>
      <c r="AQ2085" s="86"/>
      <c r="AR2085" s="86"/>
      <c r="AS2085" s="86"/>
      <c r="AT2085" s="86"/>
      <c r="AU2085" s="86"/>
      <c r="AV2085" s="86"/>
      <c r="AW2085" s="86"/>
      <c r="AX2085" s="86"/>
      <c r="AY2085" s="86"/>
      <c r="AZ2085" s="86"/>
      <c r="BA2085" s="86"/>
      <c r="BB2085" s="86"/>
      <c r="BC2085" s="86"/>
      <c r="BD2085" s="86"/>
      <c r="BE2085" s="86"/>
      <c r="BF2085" s="86"/>
      <c r="BG2085" s="86"/>
    </row>
    <row r="2086" spans="1:59" s="88" customFormat="1" x14ac:dyDescent="0.2">
      <c r="A2086" s="125"/>
      <c r="B2086" s="125"/>
      <c r="C2086" s="125"/>
      <c r="D2086" s="125"/>
      <c r="E2086" s="125"/>
      <c r="F2086" s="125"/>
      <c r="G2086" s="125"/>
      <c r="H2086" s="125"/>
      <c r="I2086" s="125"/>
      <c r="J2086" s="125"/>
      <c r="K2086" s="125"/>
      <c r="L2086" s="125"/>
      <c r="M2086" s="125"/>
      <c r="N2086" s="125"/>
      <c r="O2086" s="125"/>
      <c r="P2086" s="125"/>
      <c r="Q2086" s="125"/>
      <c r="R2086" s="125"/>
      <c r="S2086" s="125"/>
      <c r="T2086" s="125"/>
      <c r="U2086" s="125"/>
      <c r="V2086" s="125"/>
      <c r="W2086" s="125"/>
      <c r="X2086" s="125"/>
      <c r="Y2086" s="125"/>
      <c r="Z2086" s="125"/>
      <c r="AA2086" s="125"/>
      <c r="AB2086" s="126"/>
      <c r="AC2086" s="126"/>
      <c r="AD2086" s="126"/>
      <c r="AE2086" s="125"/>
      <c r="AF2086" s="125"/>
      <c r="AG2086" s="125"/>
      <c r="AH2086" s="125"/>
      <c r="AI2086" s="125"/>
      <c r="AJ2086" s="125"/>
      <c r="AK2086" s="125"/>
      <c r="AL2086" s="125"/>
      <c r="AM2086" s="125"/>
      <c r="AP2086" s="86"/>
      <c r="AQ2086" s="86"/>
      <c r="AR2086" s="86"/>
      <c r="AS2086" s="86"/>
      <c r="AT2086" s="86"/>
      <c r="AU2086" s="86"/>
      <c r="AV2086" s="86"/>
      <c r="AW2086" s="86"/>
      <c r="AX2086" s="86"/>
      <c r="AY2086" s="86"/>
      <c r="AZ2086" s="86"/>
      <c r="BA2086" s="86"/>
      <c r="BB2086" s="86"/>
      <c r="BC2086" s="86"/>
      <c r="BD2086" s="86"/>
      <c r="BE2086" s="86"/>
      <c r="BF2086" s="86"/>
      <c r="BG2086" s="86"/>
    </row>
    <row r="2087" spans="1:59" s="88" customFormat="1" x14ac:dyDescent="0.2">
      <c r="A2087" s="125"/>
      <c r="B2087" s="125"/>
      <c r="C2087" s="125"/>
      <c r="D2087" s="125"/>
      <c r="E2087" s="125"/>
      <c r="F2087" s="125"/>
      <c r="G2087" s="125"/>
      <c r="H2087" s="125"/>
      <c r="I2087" s="125"/>
      <c r="J2087" s="125"/>
      <c r="K2087" s="125"/>
      <c r="L2087" s="125"/>
      <c r="M2087" s="125"/>
      <c r="N2087" s="125"/>
      <c r="O2087" s="125"/>
      <c r="P2087" s="125"/>
      <c r="Q2087" s="125"/>
      <c r="R2087" s="125"/>
      <c r="S2087" s="125"/>
      <c r="T2087" s="125"/>
      <c r="U2087" s="125"/>
      <c r="V2087" s="125"/>
      <c r="W2087" s="125"/>
      <c r="X2087" s="125"/>
      <c r="Y2087" s="125"/>
      <c r="Z2087" s="125"/>
      <c r="AA2087" s="125"/>
      <c r="AB2087" s="126"/>
      <c r="AC2087" s="126"/>
      <c r="AD2087" s="126"/>
      <c r="AE2087" s="125"/>
      <c r="AF2087" s="125"/>
      <c r="AG2087" s="125"/>
      <c r="AH2087" s="125"/>
      <c r="AI2087" s="125"/>
      <c r="AJ2087" s="125"/>
      <c r="AK2087" s="125"/>
      <c r="AL2087" s="125"/>
      <c r="AM2087" s="125"/>
      <c r="AP2087" s="86"/>
      <c r="AQ2087" s="86"/>
      <c r="AR2087" s="86"/>
      <c r="AS2087" s="86"/>
      <c r="AT2087" s="86"/>
      <c r="AU2087" s="86"/>
      <c r="AV2087" s="86"/>
      <c r="AW2087" s="86"/>
      <c r="AX2087" s="86"/>
      <c r="AY2087" s="86"/>
      <c r="AZ2087" s="86"/>
      <c r="BA2087" s="86"/>
      <c r="BB2087" s="86"/>
      <c r="BC2087" s="86"/>
      <c r="BD2087" s="86"/>
      <c r="BE2087" s="86"/>
      <c r="BF2087" s="86"/>
      <c r="BG2087" s="86"/>
    </row>
    <row r="2088" spans="1:59" s="88" customFormat="1" x14ac:dyDescent="0.2">
      <c r="A2088" s="125"/>
      <c r="B2088" s="125"/>
      <c r="C2088" s="125"/>
      <c r="D2088" s="125"/>
      <c r="E2088" s="125"/>
      <c r="F2088" s="125"/>
      <c r="G2088" s="125"/>
      <c r="H2088" s="125"/>
      <c r="I2088" s="125"/>
      <c r="J2088" s="125"/>
      <c r="K2088" s="125"/>
      <c r="L2088" s="125"/>
      <c r="M2088" s="125"/>
      <c r="N2088" s="125"/>
      <c r="O2088" s="125"/>
      <c r="P2088" s="125"/>
      <c r="Q2088" s="125"/>
      <c r="R2088" s="125"/>
      <c r="S2088" s="125"/>
      <c r="T2088" s="125"/>
      <c r="U2088" s="125"/>
      <c r="V2088" s="125"/>
      <c r="W2088" s="125"/>
      <c r="X2088" s="125"/>
      <c r="Y2088" s="125"/>
      <c r="Z2088" s="125"/>
      <c r="AA2088" s="125"/>
      <c r="AB2088" s="126"/>
      <c r="AC2088" s="126"/>
      <c r="AD2088" s="126"/>
      <c r="AE2088" s="125"/>
      <c r="AF2088" s="125"/>
      <c r="AG2088" s="125"/>
      <c r="AH2088" s="125"/>
      <c r="AI2088" s="125"/>
      <c r="AJ2088" s="125"/>
      <c r="AK2088" s="125"/>
      <c r="AL2088" s="125"/>
      <c r="AM2088" s="125"/>
      <c r="AP2088" s="86"/>
      <c r="AQ2088" s="86"/>
      <c r="AR2088" s="86"/>
      <c r="AS2088" s="86"/>
      <c r="AT2088" s="86"/>
      <c r="AU2088" s="86"/>
      <c r="AV2088" s="86"/>
      <c r="AW2088" s="86"/>
      <c r="AX2088" s="86"/>
      <c r="AY2088" s="86"/>
      <c r="AZ2088" s="86"/>
      <c r="BA2088" s="86"/>
      <c r="BB2088" s="86"/>
      <c r="BC2088" s="86"/>
      <c r="BD2088" s="86"/>
      <c r="BE2088" s="86"/>
      <c r="BF2088" s="86"/>
      <c r="BG2088" s="86"/>
    </row>
    <row r="2089" spans="1:59" s="88" customFormat="1" x14ac:dyDescent="0.2">
      <c r="A2089" s="125"/>
      <c r="B2089" s="125"/>
      <c r="C2089" s="125"/>
      <c r="D2089" s="125"/>
      <c r="E2089" s="125"/>
      <c r="F2089" s="125"/>
      <c r="G2089" s="125"/>
      <c r="H2089" s="125"/>
      <c r="I2089" s="125"/>
      <c r="J2089" s="125"/>
      <c r="K2089" s="125"/>
      <c r="L2089" s="125"/>
      <c r="M2089" s="125"/>
      <c r="N2089" s="125"/>
      <c r="O2089" s="125"/>
      <c r="P2089" s="125"/>
      <c r="Q2089" s="125"/>
      <c r="R2089" s="125"/>
      <c r="S2089" s="125"/>
      <c r="T2089" s="125"/>
      <c r="U2089" s="125"/>
      <c r="V2089" s="125"/>
      <c r="W2089" s="125"/>
      <c r="X2089" s="125"/>
      <c r="Y2089" s="125"/>
      <c r="Z2089" s="125"/>
      <c r="AA2089" s="125"/>
      <c r="AB2089" s="126"/>
      <c r="AC2089" s="126"/>
      <c r="AD2089" s="126"/>
      <c r="AE2089" s="125"/>
      <c r="AF2089" s="125"/>
      <c r="AG2089" s="125"/>
      <c r="AH2089" s="125"/>
      <c r="AI2089" s="125"/>
      <c r="AJ2089" s="125"/>
      <c r="AK2089" s="125"/>
      <c r="AL2089" s="125"/>
      <c r="AM2089" s="125"/>
      <c r="AP2089" s="86"/>
      <c r="AQ2089" s="86"/>
      <c r="AR2089" s="86"/>
      <c r="AS2089" s="86"/>
      <c r="AT2089" s="86"/>
      <c r="AU2089" s="86"/>
      <c r="AV2089" s="86"/>
      <c r="AW2089" s="86"/>
      <c r="AX2089" s="86"/>
      <c r="AY2089" s="86"/>
      <c r="AZ2089" s="86"/>
      <c r="BA2089" s="86"/>
      <c r="BB2089" s="86"/>
      <c r="BC2089" s="86"/>
      <c r="BD2089" s="86"/>
      <c r="BE2089" s="86"/>
      <c r="BF2089" s="86"/>
      <c r="BG2089" s="86"/>
    </row>
    <row r="2090" spans="1:59" s="88" customFormat="1" x14ac:dyDescent="0.2">
      <c r="A2090" s="125"/>
      <c r="B2090" s="125"/>
      <c r="C2090" s="125"/>
      <c r="D2090" s="125"/>
      <c r="E2090" s="125"/>
      <c r="F2090" s="125"/>
      <c r="G2090" s="125"/>
      <c r="H2090" s="125"/>
      <c r="I2090" s="125"/>
      <c r="J2090" s="125"/>
      <c r="K2090" s="125"/>
      <c r="L2090" s="125"/>
      <c r="M2090" s="125"/>
      <c r="N2090" s="125"/>
      <c r="O2090" s="125"/>
      <c r="P2090" s="125"/>
      <c r="Q2090" s="125"/>
      <c r="R2090" s="125"/>
      <c r="S2090" s="125"/>
      <c r="T2090" s="125"/>
      <c r="U2090" s="125"/>
      <c r="V2090" s="125"/>
      <c r="W2090" s="125"/>
      <c r="X2090" s="125"/>
      <c r="Y2090" s="125"/>
      <c r="Z2090" s="125"/>
      <c r="AA2090" s="125"/>
      <c r="AB2090" s="126"/>
      <c r="AC2090" s="126"/>
      <c r="AD2090" s="126"/>
      <c r="AE2090" s="125"/>
      <c r="AF2090" s="125"/>
      <c r="AG2090" s="125"/>
      <c r="AH2090" s="125"/>
      <c r="AI2090" s="125"/>
      <c r="AJ2090" s="125"/>
      <c r="AK2090" s="125"/>
      <c r="AL2090" s="125"/>
      <c r="AM2090" s="125"/>
      <c r="AP2090" s="86"/>
      <c r="AQ2090" s="86"/>
      <c r="AR2090" s="86"/>
      <c r="AS2090" s="86"/>
      <c r="AT2090" s="86"/>
      <c r="AU2090" s="86"/>
      <c r="AV2090" s="86"/>
      <c r="AW2090" s="86"/>
      <c r="AX2090" s="86"/>
      <c r="AY2090" s="86"/>
      <c r="AZ2090" s="86"/>
      <c r="BA2090" s="86"/>
      <c r="BB2090" s="86"/>
      <c r="BC2090" s="86"/>
      <c r="BD2090" s="86"/>
      <c r="BE2090" s="86"/>
      <c r="BF2090" s="86"/>
      <c r="BG2090" s="86"/>
    </row>
    <row r="2091" spans="1:59" s="88" customFormat="1" x14ac:dyDescent="0.2">
      <c r="A2091" s="125"/>
      <c r="B2091" s="125"/>
      <c r="C2091" s="125"/>
      <c r="D2091" s="125"/>
      <c r="E2091" s="125"/>
      <c r="F2091" s="125"/>
      <c r="G2091" s="125"/>
      <c r="H2091" s="125"/>
      <c r="I2091" s="125"/>
      <c r="J2091" s="125"/>
      <c r="K2091" s="125"/>
      <c r="L2091" s="125"/>
      <c r="M2091" s="125"/>
      <c r="N2091" s="125"/>
      <c r="O2091" s="125"/>
      <c r="P2091" s="125"/>
      <c r="Q2091" s="125"/>
      <c r="R2091" s="125"/>
      <c r="S2091" s="125"/>
      <c r="T2091" s="125"/>
      <c r="U2091" s="125"/>
      <c r="V2091" s="125"/>
      <c r="W2091" s="125"/>
      <c r="X2091" s="125"/>
      <c r="Y2091" s="125"/>
      <c r="Z2091" s="125"/>
      <c r="AA2091" s="125"/>
      <c r="AB2091" s="126"/>
      <c r="AC2091" s="126"/>
      <c r="AD2091" s="126"/>
      <c r="AE2091" s="125"/>
      <c r="AF2091" s="125"/>
      <c r="AG2091" s="125"/>
      <c r="AH2091" s="125"/>
      <c r="AI2091" s="125"/>
      <c r="AJ2091" s="125"/>
      <c r="AK2091" s="125"/>
      <c r="AL2091" s="125"/>
      <c r="AM2091" s="125"/>
      <c r="AP2091" s="86"/>
      <c r="AQ2091" s="86"/>
      <c r="AR2091" s="86"/>
      <c r="AS2091" s="86"/>
      <c r="AT2091" s="86"/>
      <c r="AU2091" s="86"/>
      <c r="AV2091" s="86"/>
      <c r="AW2091" s="86"/>
      <c r="AX2091" s="86"/>
      <c r="AY2091" s="86"/>
      <c r="AZ2091" s="86"/>
      <c r="BA2091" s="86"/>
      <c r="BB2091" s="86"/>
      <c r="BC2091" s="86"/>
      <c r="BD2091" s="86"/>
      <c r="BE2091" s="86"/>
      <c r="BF2091" s="86"/>
      <c r="BG2091" s="86"/>
    </row>
    <row r="2092" spans="1:59" s="88" customFormat="1" x14ac:dyDescent="0.2">
      <c r="A2092" s="125"/>
      <c r="B2092" s="125"/>
      <c r="C2092" s="125"/>
      <c r="D2092" s="125"/>
      <c r="E2092" s="125"/>
      <c r="F2092" s="125"/>
      <c r="G2092" s="125"/>
      <c r="H2092" s="125"/>
      <c r="I2092" s="125"/>
      <c r="J2092" s="125"/>
      <c r="K2092" s="125"/>
      <c r="L2092" s="125"/>
      <c r="M2092" s="125"/>
      <c r="N2092" s="125"/>
      <c r="O2092" s="125"/>
      <c r="P2092" s="125"/>
      <c r="Q2092" s="125"/>
      <c r="R2092" s="125"/>
      <c r="S2092" s="125"/>
      <c r="T2092" s="125"/>
      <c r="U2092" s="125"/>
      <c r="V2092" s="125"/>
      <c r="W2092" s="125"/>
      <c r="X2092" s="125"/>
      <c r="Y2092" s="125"/>
      <c r="Z2092" s="125"/>
      <c r="AA2092" s="125"/>
      <c r="AB2092" s="126"/>
      <c r="AC2092" s="126"/>
      <c r="AD2092" s="126"/>
      <c r="AE2092" s="125"/>
      <c r="AF2092" s="125"/>
      <c r="AG2092" s="125"/>
      <c r="AH2092" s="125"/>
      <c r="AI2092" s="125"/>
      <c r="AJ2092" s="125"/>
      <c r="AK2092" s="125"/>
      <c r="AL2092" s="125"/>
      <c r="AM2092" s="125"/>
      <c r="AP2092" s="86"/>
      <c r="AQ2092" s="86"/>
      <c r="AR2092" s="86"/>
      <c r="AS2092" s="86"/>
      <c r="AT2092" s="86"/>
      <c r="AU2092" s="86"/>
      <c r="AV2092" s="86"/>
      <c r="AW2092" s="86"/>
      <c r="AX2092" s="86"/>
      <c r="AY2092" s="86"/>
      <c r="AZ2092" s="86"/>
      <c r="BA2092" s="86"/>
      <c r="BB2092" s="86"/>
      <c r="BC2092" s="86"/>
      <c r="BD2092" s="86"/>
      <c r="BE2092" s="86"/>
      <c r="BF2092" s="86"/>
      <c r="BG2092" s="86"/>
    </row>
    <row r="2093" spans="1:59" s="88" customFormat="1" x14ac:dyDescent="0.2">
      <c r="A2093" s="125"/>
      <c r="B2093" s="125"/>
      <c r="C2093" s="125"/>
      <c r="D2093" s="125"/>
      <c r="E2093" s="125"/>
      <c r="F2093" s="125"/>
      <c r="G2093" s="125"/>
      <c r="H2093" s="125"/>
      <c r="I2093" s="125"/>
      <c r="J2093" s="125"/>
      <c r="K2093" s="125"/>
      <c r="L2093" s="125"/>
      <c r="M2093" s="125"/>
      <c r="N2093" s="125"/>
      <c r="O2093" s="125"/>
      <c r="P2093" s="125"/>
      <c r="Q2093" s="125"/>
      <c r="R2093" s="125"/>
      <c r="S2093" s="125"/>
      <c r="T2093" s="125"/>
      <c r="U2093" s="125"/>
      <c r="V2093" s="125"/>
      <c r="W2093" s="125"/>
      <c r="X2093" s="125"/>
      <c r="Y2093" s="125"/>
      <c r="Z2093" s="125"/>
      <c r="AA2093" s="125"/>
      <c r="AB2093" s="126"/>
      <c r="AC2093" s="126"/>
      <c r="AD2093" s="126"/>
      <c r="AE2093" s="125"/>
      <c r="AF2093" s="125"/>
      <c r="AG2093" s="125"/>
      <c r="AH2093" s="125"/>
      <c r="AI2093" s="125"/>
      <c r="AJ2093" s="125"/>
      <c r="AK2093" s="125"/>
      <c r="AL2093" s="125"/>
      <c r="AM2093" s="125"/>
      <c r="AP2093" s="86"/>
      <c r="AQ2093" s="86"/>
      <c r="AR2093" s="86"/>
      <c r="AS2093" s="86"/>
      <c r="AT2093" s="86"/>
      <c r="AU2093" s="86"/>
      <c r="AV2093" s="86"/>
      <c r="AW2093" s="86"/>
      <c r="AX2093" s="86"/>
      <c r="AY2093" s="86"/>
      <c r="AZ2093" s="86"/>
      <c r="BA2093" s="86"/>
      <c r="BB2093" s="86"/>
      <c r="BC2093" s="86"/>
      <c r="BD2093" s="86"/>
      <c r="BE2093" s="86"/>
      <c r="BF2093" s="86"/>
      <c r="BG2093" s="86"/>
    </row>
    <row r="2094" spans="1:59" s="88" customFormat="1" x14ac:dyDescent="0.2">
      <c r="A2094" s="125"/>
      <c r="B2094" s="125"/>
      <c r="C2094" s="125"/>
      <c r="D2094" s="125"/>
      <c r="E2094" s="125"/>
      <c r="F2094" s="125"/>
      <c r="G2094" s="125"/>
      <c r="H2094" s="125"/>
      <c r="I2094" s="125"/>
      <c r="J2094" s="125"/>
      <c r="K2094" s="125"/>
      <c r="L2094" s="125"/>
      <c r="M2094" s="125"/>
      <c r="N2094" s="125"/>
      <c r="O2094" s="125"/>
      <c r="P2094" s="125"/>
      <c r="Q2094" s="125"/>
      <c r="R2094" s="125"/>
      <c r="S2094" s="125"/>
      <c r="T2094" s="125"/>
      <c r="U2094" s="125"/>
      <c r="V2094" s="125"/>
      <c r="W2094" s="125"/>
      <c r="X2094" s="125"/>
      <c r="Y2094" s="125"/>
      <c r="Z2094" s="125"/>
      <c r="AA2094" s="125"/>
      <c r="AB2094" s="126"/>
      <c r="AC2094" s="126"/>
      <c r="AD2094" s="126"/>
      <c r="AE2094" s="125"/>
      <c r="AF2094" s="125"/>
      <c r="AG2094" s="125"/>
      <c r="AH2094" s="125"/>
      <c r="AI2094" s="125"/>
      <c r="AJ2094" s="125"/>
      <c r="AK2094" s="125"/>
      <c r="AL2094" s="125"/>
      <c r="AM2094" s="125"/>
      <c r="AP2094" s="86"/>
      <c r="AQ2094" s="86"/>
      <c r="AR2094" s="86"/>
      <c r="AS2094" s="86"/>
      <c r="AT2094" s="86"/>
      <c r="AU2094" s="86"/>
      <c r="AV2094" s="86"/>
      <c r="AW2094" s="86"/>
      <c r="AX2094" s="86"/>
      <c r="AY2094" s="86"/>
      <c r="AZ2094" s="86"/>
      <c r="BA2094" s="86"/>
      <c r="BB2094" s="86"/>
      <c r="BC2094" s="86"/>
      <c r="BD2094" s="86"/>
      <c r="BE2094" s="86"/>
      <c r="BF2094" s="86"/>
      <c r="BG2094" s="86"/>
    </row>
    <row r="2095" spans="1:59" s="88" customFormat="1" x14ac:dyDescent="0.2">
      <c r="A2095" s="125"/>
      <c r="B2095" s="125"/>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6"/>
      <c r="AC2095" s="126"/>
      <c r="AD2095" s="126"/>
      <c r="AE2095" s="125"/>
      <c r="AF2095" s="125"/>
      <c r="AG2095" s="125"/>
      <c r="AH2095" s="125"/>
      <c r="AI2095" s="125"/>
      <c r="AJ2095" s="125"/>
      <c r="AK2095" s="125"/>
      <c r="AL2095" s="125"/>
      <c r="AM2095" s="125"/>
      <c r="AP2095" s="86"/>
      <c r="AQ2095" s="86"/>
      <c r="AR2095" s="86"/>
      <c r="AS2095" s="86"/>
      <c r="AT2095" s="86"/>
      <c r="AU2095" s="86"/>
      <c r="AV2095" s="86"/>
      <c r="AW2095" s="86"/>
      <c r="AX2095" s="86"/>
      <c r="AY2095" s="86"/>
      <c r="AZ2095" s="86"/>
      <c r="BA2095" s="86"/>
      <c r="BB2095" s="86"/>
      <c r="BC2095" s="86"/>
      <c r="BD2095" s="86"/>
      <c r="BE2095" s="86"/>
      <c r="BF2095" s="86"/>
      <c r="BG2095" s="86"/>
    </row>
    <row r="2096" spans="1:59" s="88" customFormat="1" x14ac:dyDescent="0.2">
      <c r="A2096" s="125"/>
      <c r="B2096" s="125"/>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5"/>
      <c r="AA2096" s="125"/>
      <c r="AB2096" s="126"/>
      <c r="AC2096" s="126"/>
      <c r="AD2096" s="126"/>
      <c r="AE2096" s="125"/>
      <c r="AF2096" s="125"/>
      <c r="AG2096" s="125"/>
      <c r="AH2096" s="125"/>
      <c r="AI2096" s="125"/>
      <c r="AJ2096" s="125"/>
      <c r="AK2096" s="125"/>
      <c r="AL2096" s="125"/>
      <c r="AM2096" s="125"/>
      <c r="AP2096" s="86"/>
      <c r="AQ2096" s="86"/>
      <c r="AR2096" s="86"/>
      <c r="AS2096" s="86"/>
      <c r="AT2096" s="86"/>
      <c r="AU2096" s="86"/>
      <c r="AV2096" s="86"/>
      <c r="AW2096" s="86"/>
      <c r="AX2096" s="86"/>
      <c r="AY2096" s="86"/>
      <c r="AZ2096" s="86"/>
      <c r="BA2096" s="86"/>
      <c r="BB2096" s="86"/>
      <c r="BC2096" s="86"/>
      <c r="BD2096" s="86"/>
      <c r="BE2096" s="86"/>
      <c r="BF2096" s="86"/>
      <c r="BG2096" s="86"/>
    </row>
    <row r="2097" spans="1:59" s="88" customFormat="1" x14ac:dyDescent="0.2">
      <c r="A2097" s="125"/>
      <c r="B2097" s="125"/>
      <c r="C2097" s="125"/>
      <c r="D2097" s="125"/>
      <c r="E2097" s="125"/>
      <c r="F2097" s="125"/>
      <c r="G2097" s="125"/>
      <c r="H2097" s="125"/>
      <c r="I2097" s="125"/>
      <c r="J2097" s="125"/>
      <c r="K2097" s="125"/>
      <c r="L2097" s="125"/>
      <c r="M2097" s="125"/>
      <c r="N2097" s="125"/>
      <c r="O2097" s="125"/>
      <c r="P2097" s="125"/>
      <c r="Q2097" s="125"/>
      <c r="R2097" s="125"/>
      <c r="S2097" s="125"/>
      <c r="T2097" s="125"/>
      <c r="U2097" s="125"/>
      <c r="V2097" s="125"/>
      <c r="W2097" s="125"/>
      <c r="X2097" s="125"/>
      <c r="Y2097" s="125"/>
      <c r="Z2097" s="125"/>
      <c r="AA2097" s="125"/>
      <c r="AB2097" s="126"/>
      <c r="AC2097" s="126"/>
      <c r="AD2097" s="126"/>
      <c r="AE2097" s="125"/>
      <c r="AF2097" s="125"/>
      <c r="AG2097" s="125"/>
      <c r="AH2097" s="125"/>
      <c r="AI2097" s="125"/>
      <c r="AJ2097" s="125"/>
      <c r="AK2097" s="125"/>
      <c r="AL2097" s="125"/>
      <c r="AM2097" s="125"/>
      <c r="AP2097" s="86"/>
      <c r="AQ2097" s="86"/>
      <c r="AR2097" s="86"/>
      <c r="AS2097" s="86"/>
      <c r="AT2097" s="86"/>
      <c r="AU2097" s="86"/>
      <c r="AV2097" s="86"/>
      <c r="AW2097" s="86"/>
      <c r="AX2097" s="86"/>
      <c r="AY2097" s="86"/>
      <c r="AZ2097" s="86"/>
      <c r="BA2097" s="86"/>
      <c r="BB2097" s="86"/>
      <c r="BC2097" s="86"/>
      <c r="BD2097" s="86"/>
      <c r="BE2097" s="86"/>
      <c r="BF2097" s="86"/>
      <c r="BG2097" s="86"/>
    </row>
    <row r="2098" spans="1:59" s="88" customFormat="1" x14ac:dyDescent="0.2">
      <c r="A2098" s="125"/>
      <c r="B2098" s="125"/>
      <c r="C2098" s="125"/>
      <c r="D2098" s="125"/>
      <c r="E2098" s="125"/>
      <c r="F2098" s="125"/>
      <c r="G2098" s="125"/>
      <c r="H2098" s="125"/>
      <c r="I2098" s="125"/>
      <c r="J2098" s="125"/>
      <c r="K2098" s="125"/>
      <c r="L2098" s="125"/>
      <c r="M2098" s="125"/>
      <c r="N2098" s="125"/>
      <c r="O2098" s="125"/>
      <c r="P2098" s="125"/>
      <c r="Q2098" s="125"/>
      <c r="R2098" s="125"/>
      <c r="S2098" s="125"/>
      <c r="T2098" s="125"/>
      <c r="U2098" s="125"/>
      <c r="V2098" s="125"/>
      <c r="W2098" s="125"/>
      <c r="X2098" s="125"/>
      <c r="Y2098" s="125"/>
      <c r="Z2098" s="125"/>
      <c r="AA2098" s="125"/>
      <c r="AB2098" s="126"/>
      <c r="AC2098" s="126"/>
      <c r="AD2098" s="126"/>
      <c r="AE2098" s="125"/>
      <c r="AF2098" s="125"/>
      <c r="AG2098" s="125"/>
      <c r="AH2098" s="125"/>
      <c r="AI2098" s="125"/>
      <c r="AJ2098" s="125"/>
      <c r="AK2098" s="125"/>
      <c r="AL2098" s="125"/>
      <c r="AM2098" s="125"/>
      <c r="AP2098" s="86"/>
      <c r="AQ2098" s="86"/>
      <c r="AR2098" s="86"/>
      <c r="AS2098" s="86"/>
      <c r="AT2098" s="86"/>
      <c r="AU2098" s="86"/>
      <c r="AV2098" s="86"/>
      <c r="AW2098" s="86"/>
      <c r="AX2098" s="86"/>
      <c r="AY2098" s="86"/>
      <c r="AZ2098" s="86"/>
      <c r="BA2098" s="86"/>
      <c r="BB2098" s="86"/>
      <c r="BC2098" s="86"/>
      <c r="BD2098" s="86"/>
      <c r="BE2098" s="86"/>
      <c r="BF2098" s="86"/>
      <c r="BG2098" s="86"/>
    </row>
    <row r="2099" spans="1:59" s="88" customFormat="1" x14ac:dyDescent="0.2">
      <c r="A2099" s="125"/>
      <c r="B2099" s="125"/>
      <c r="C2099" s="125"/>
      <c r="D2099" s="125"/>
      <c r="E2099" s="125"/>
      <c r="F2099" s="125"/>
      <c r="G2099" s="125"/>
      <c r="H2099" s="125"/>
      <c r="I2099" s="125"/>
      <c r="J2099" s="125"/>
      <c r="K2099" s="125"/>
      <c r="L2099" s="125"/>
      <c r="M2099" s="125"/>
      <c r="N2099" s="125"/>
      <c r="O2099" s="125"/>
      <c r="P2099" s="125"/>
      <c r="Q2099" s="125"/>
      <c r="R2099" s="125"/>
      <c r="S2099" s="125"/>
      <c r="T2099" s="125"/>
      <c r="U2099" s="125"/>
      <c r="V2099" s="125"/>
      <c r="W2099" s="125"/>
      <c r="X2099" s="125"/>
      <c r="Y2099" s="125"/>
      <c r="Z2099" s="125"/>
      <c r="AA2099" s="125"/>
      <c r="AB2099" s="126"/>
      <c r="AC2099" s="126"/>
      <c r="AD2099" s="126"/>
      <c r="AE2099" s="125"/>
      <c r="AF2099" s="125"/>
      <c r="AG2099" s="125"/>
      <c r="AH2099" s="125"/>
      <c r="AI2099" s="125"/>
      <c r="AJ2099" s="125"/>
      <c r="AK2099" s="125"/>
      <c r="AL2099" s="125"/>
      <c r="AM2099" s="125"/>
      <c r="AP2099" s="86"/>
      <c r="AQ2099" s="86"/>
      <c r="AR2099" s="86"/>
      <c r="AS2099" s="86"/>
      <c r="AT2099" s="86"/>
      <c r="AU2099" s="86"/>
      <c r="AV2099" s="86"/>
      <c r="AW2099" s="86"/>
      <c r="AX2099" s="86"/>
      <c r="AY2099" s="86"/>
      <c r="AZ2099" s="86"/>
      <c r="BA2099" s="86"/>
      <c r="BB2099" s="86"/>
      <c r="BC2099" s="86"/>
      <c r="BD2099" s="86"/>
      <c r="BE2099" s="86"/>
      <c r="BF2099" s="86"/>
      <c r="BG2099" s="86"/>
    </row>
    <row r="2100" spans="1:59" s="88" customFormat="1" x14ac:dyDescent="0.2">
      <c r="A2100" s="125"/>
      <c r="B2100" s="125"/>
      <c r="C2100" s="125"/>
      <c r="D2100" s="125"/>
      <c r="E2100" s="125"/>
      <c r="F2100" s="125"/>
      <c r="G2100" s="125"/>
      <c r="H2100" s="125"/>
      <c r="I2100" s="125"/>
      <c r="J2100" s="125"/>
      <c r="K2100" s="125"/>
      <c r="L2100" s="125"/>
      <c r="M2100" s="125"/>
      <c r="N2100" s="125"/>
      <c r="O2100" s="125"/>
      <c r="P2100" s="125"/>
      <c r="Q2100" s="125"/>
      <c r="R2100" s="125"/>
      <c r="S2100" s="125"/>
      <c r="T2100" s="125"/>
      <c r="U2100" s="125"/>
      <c r="V2100" s="125"/>
      <c r="W2100" s="125"/>
      <c r="X2100" s="125"/>
      <c r="Y2100" s="125"/>
      <c r="Z2100" s="125"/>
      <c r="AA2100" s="125"/>
      <c r="AB2100" s="126"/>
      <c r="AC2100" s="126"/>
      <c r="AD2100" s="126"/>
      <c r="AE2100" s="125"/>
      <c r="AF2100" s="125"/>
      <c r="AG2100" s="125"/>
      <c r="AH2100" s="125"/>
      <c r="AI2100" s="125"/>
      <c r="AJ2100" s="125"/>
      <c r="AK2100" s="125"/>
      <c r="AL2100" s="125"/>
      <c r="AM2100" s="125"/>
      <c r="AP2100" s="86"/>
      <c r="AQ2100" s="86"/>
      <c r="AR2100" s="86"/>
      <c r="AS2100" s="86"/>
      <c r="AT2100" s="86"/>
      <c r="AU2100" s="86"/>
      <c r="AV2100" s="86"/>
      <c r="AW2100" s="86"/>
      <c r="AX2100" s="86"/>
      <c r="AY2100" s="86"/>
      <c r="AZ2100" s="86"/>
      <c r="BA2100" s="86"/>
      <c r="BB2100" s="86"/>
      <c r="BC2100" s="86"/>
      <c r="BD2100" s="86"/>
      <c r="BE2100" s="86"/>
      <c r="BF2100" s="86"/>
      <c r="BG2100" s="86"/>
    </row>
    <row r="2101" spans="1:59" s="88" customFormat="1" x14ac:dyDescent="0.2">
      <c r="A2101" s="125"/>
      <c r="B2101" s="125"/>
      <c r="C2101" s="125"/>
      <c r="D2101" s="125"/>
      <c r="E2101" s="125"/>
      <c r="F2101" s="125"/>
      <c r="G2101" s="125"/>
      <c r="H2101" s="125"/>
      <c r="I2101" s="125"/>
      <c r="J2101" s="125"/>
      <c r="K2101" s="125"/>
      <c r="L2101" s="125"/>
      <c r="M2101" s="125"/>
      <c r="N2101" s="125"/>
      <c r="O2101" s="125"/>
      <c r="P2101" s="125"/>
      <c r="Q2101" s="125"/>
      <c r="R2101" s="125"/>
      <c r="S2101" s="125"/>
      <c r="T2101" s="125"/>
      <c r="U2101" s="125"/>
      <c r="V2101" s="125"/>
      <c r="W2101" s="125"/>
      <c r="X2101" s="125"/>
      <c r="Y2101" s="125"/>
      <c r="Z2101" s="125"/>
      <c r="AA2101" s="125"/>
      <c r="AB2101" s="126"/>
      <c r="AC2101" s="126"/>
      <c r="AD2101" s="126"/>
      <c r="AE2101" s="125"/>
      <c r="AF2101" s="125"/>
      <c r="AG2101" s="125"/>
      <c r="AH2101" s="125"/>
      <c r="AI2101" s="125"/>
      <c r="AJ2101" s="125"/>
      <c r="AK2101" s="125"/>
      <c r="AL2101" s="125"/>
      <c r="AM2101" s="125"/>
      <c r="AP2101" s="86"/>
      <c r="AQ2101" s="86"/>
      <c r="AR2101" s="86"/>
      <c r="AS2101" s="86"/>
      <c r="AT2101" s="86"/>
      <c r="AU2101" s="86"/>
      <c r="AV2101" s="86"/>
      <c r="AW2101" s="86"/>
      <c r="AX2101" s="86"/>
      <c r="AY2101" s="86"/>
      <c r="AZ2101" s="86"/>
      <c r="BA2101" s="86"/>
      <c r="BB2101" s="86"/>
      <c r="BC2101" s="86"/>
      <c r="BD2101" s="86"/>
      <c r="BE2101" s="86"/>
      <c r="BF2101" s="86"/>
      <c r="BG2101" s="86"/>
    </row>
    <row r="2102" spans="1:59" s="88" customFormat="1" x14ac:dyDescent="0.2">
      <c r="A2102" s="125"/>
      <c r="B2102" s="125"/>
      <c r="C2102" s="125"/>
      <c r="D2102" s="125"/>
      <c r="E2102" s="125"/>
      <c r="F2102" s="125"/>
      <c r="G2102" s="125"/>
      <c r="H2102" s="125"/>
      <c r="I2102" s="125"/>
      <c r="J2102" s="125"/>
      <c r="K2102" s="125"/>
      <c r="L2102" s="125"/>
      <c r="M2102" s="125"/>
      <c r="N2102" s="125"/>
      <c r="O2102" s="125"/>
      <c r="P2102" s="125"/>
      <c r="Q2102" s="125"/>
      <c r="R2102" s="125"/>
      <c r="S2102" s="125"/>
      <c r="T2102" s="125"/>
      <c r="U2102" s="125"/>
      <c r="V2102" s="125"/>
      <c r="W2102" s="125"/>
      <c r="X2102" s="125"/>
      <c r="Y2102" s="125"/>
      <c r="Z2102" s="125"/>
      <c r="AA2102" s="125"/>
      <c r="AB2102" s="126"/>
      <c r="AC2102" s="126"/>
      <c r="AD2102" s="126"/>
      <c r="AE2102" s="125"/>
      <c r="AF2102" s="125"/>
      <c r="AG2102" s="125"/>
      <c r="AH2102" s="125"/>
      <c r="AI2102" s="125"/>
      <c r="AJ2102" s="125"/>
      <c r="AK2102" s="125"/>
      <c r="AL2102" s="125"/>
      <c r="AM2102" s="125"/>
      <c r="AP2102" s="86"/>
      <c r="AQ2102" s="86"/>
      <c r="AR2102" s="86"/>
      <c r="AS2102" s="86"/>
      <c r="AT2102" s="86"/>
      <c r="AU2102" s="86"/>
      <c r="AV2102" s="86"/>
      <c r="AW2102" s="86"/>
      <c r="AX2102" s="86"/>
      <c r="AY2102" s="86"/>
      <c r="AZ2102" s="86"/>
      <c r="BA2102" s="86"/>
      <c r="BB2102" s="86"/>
      <c r="BC2102" s="86"/>
      <c r="BD2102" s="86"/>
      <c r="BE2102" s="86"/>
      <c r="BF2102" s="86"/>
      <c r="BG2102" s="86"/>
    </row>
    <row r="2103" spans="1:59" s="88" customFormat="1" x14ac:dyDescent="0.2">
      <c r="A2103" s="125"/>
      <c r="B2103" s="125"/>
      <c r="C2103" s="125"/>
      <c r="D2103" s="125"/>
      <c r="E2103" s="125"/>
      <c r="F2103" s="125"/>
      <c r="G2103" s="125"/>
      <c r="H2103" s="125"/>
      <c r="I2103" s="125"/>
      <c r="J2103" s="125"/>
      <c r="K2103" s="125"/>
      <c r="L2103" s="125"/>
      <c r="M2103" s="125"/>
      <c r="N2103" s="125"/>
      <c r="O2103" s="125"/>
      <c r="P2103" s="125"/>
      <c r="Q2103" s="125"/>
      <c r="R2103" s="125"/>
      <c r="S2103" s="125"/>
      <c r="T2103" s="125"/>
      <c r="U2103" s="125"/>
      <c r="V2103" s="125"/>
      <c r="W2103" s="125"/>
      <c r="X2103" s="125"/>
      <c r="Y2103" s="125"/>
      <c r="Z2103" s="125"/>
      <c r="AA2103" s="125"/>
      <c r="AB2103" s="126"/>
      <c r="AC2103" s="126"/>
      <c r="AD2103" s="126"/>
      <c r="AE2103" s="125"/>
      <c r="AF2103" s="125"/>
      <c r="AG2103" s="125"/>
      <c r="AH2103" s="125"/>
      <c r="AI2103" s="125"/>
      <c r="AJ2103" s="125"/>
      <c r="AK2103" s="125"/>
      <c r="AL2103" s="125"/>
      <c r="AM2103" s="125"/>
      <c r="AP2103" s="86"/>
      <c r="AQ2103" s="86"/>
      <c r="AR2103" s="86"/>
      <c r="AS2103" s="86"/>
      <c r="AT2103" s="86"/>
      <c r="AU2103" s="86"/>
      <c r="AV2103" s="86"/>
      <c r="AW2103" s="86"/>
      <c r="AX2103" s="86"/>
      <c r="AY2103" s="86"/>
      <c r="AZ2103" s="86"/>
      <c r="BA2103" s="86"/>
      <c r="BB2103" s="86"/>
      <c r="BC2103" s="86"/>
      <c r="BD2103" s="86"/>
      <c r="BE2103" s="86"/>
      <c r="BF2103" s="86"/>
      <c r="BG2103" s="86"/>
    </row>
    <row r="2104" spans="1:59" s="88" customFormat="1" x14ac:dyDescent="0.2">
      <c r="A2104" s="125"/>
      <c r="B2104" s="125"/>
      <c r="C2104" s="125"/>
      <c r="D2104" s="125"/>
      <c r="E2104" s="125"/>
      <c r="F2104" s="125"/>
      <c r="G2104" s="125"/>
      <c r="H2104" s="125"/>
      <c r="I2104" s="125"/>
      <c r="J2104" s="125"/>
      <c r="K2104" s="125"/>
      <c r="L2104" s="125"/>
      <c r="M2104" s="125"/>
      <c r="N2104" s="125"/>
      <c r="O2104" s="125"/>
      <c r="P2104" s="125"/>
      <c r="Q2104" s="125"/>
      <c r="R2104" s="125"/>
      <c r="S2104" s="125"/>
      <c r="T2104" s="125"/>
      <c r="U2104" s="125"/>
      <c r="V2104" s="125"/>
      <c r="W2104" s="125"/>
      <c r="X2104" s="125"/>
      <c r="Y2104" s="125"/>
      <c r="Z2104" s="125"/>
      <c r="AA2104" s="125"/>
      <c r="AB2104" s="126"/>
      <c r="AC2104" s="126"/>
      <c r="AD2104" s="126"/>
      <c r="AE2104" s="125"/>
      <c r="AF2104" s="125"/>
      <c r="AG2104" s="125"/>
      <c r="AH2104" s="125"/>
      <c r="AI2104" s="125"/>
      <c r="AJ2104" s="125"/>
      <c r="AK2104" s="125"/>
      <c r="AL2104" s="125"/>
      <c r="AM2104" s="125"/>
      <c r="AP2104" s="86"/>
      <c r="AQ2104" s="86"/>
      <c r="AR2104" s="86"/>
      <c r="AS2104" s="86"/>
      <c r="AT2104" s="86"/>
      <c r="AU2104" s="86"/>
      <c r="AV2104" s="86"/>
      <c r="AW2104" s="86"/>
      <c r="AX2104" s="86"/>
      <c r="AY2104" s="86"/>
      <c r="AZ2104" s="86"/>
      <c r="BA2104" s="86"/>
      <c r="BB2104" s="86"/>
      <c r="BC2104" s="86"/>
      <c r="BD2104" s="86"/>
      <c r="BE2104" s="86"/>
      <c r="BF2104" s="86"/>
      <c r="BG2104" s="86"/>
    </row>
    <row r="2105" spans="1:59" s="88" customFormat="1" x14ac:dyDescent="0.2">
      <c r="A2105" s="125"/>
      <c r="B2105" s="125"/>
      <c r="C2105" s="125"/>
      <c r="D2105" s="125"/>
      <c r="E2105" s="125"/>
      <c r="F2105" s="125"/>
      <c r="G2105" s="125"/>
      <c r="H2105" s="125"/>
      <c r="I2105" s="125"/>
      <c r="J2105" s="125"/>
      <c r="K2105" s="125"/>
      <c r="L2105" s="125"/>
      <c r="M2105" s="125"/>
      <c r="N2105" s="125"/>
      <c r="O2105" s="125"/>
      <c r="P2105" s="125"/>
      <c r="Q2105" s="125"/>
      <c r="R2105" s="125"/>
      <c r="S2105" s="125"/>
      <c r="T2105" s="125"/>
      <c r="U2105" s="125"/>
      <c r="V2105" s="125"/>
      <c r="W2105" s="125"/>
      <c r="X2105" s="125"/>
      <c r="Y2105" s="125"/>
      <c r="Z2105" s="125"/>
      <c r="AA2105" s="125"/>
      <c r="AB2105" s="126"/>
      <c r="AC2105" s="126"/>
      <c r="AD2105" s="126"/>
      <c r="AE2105" s="125"/>
      <c r="AF2105" s="125"/>
      <c r="AG2105" s="125"/>
      <c r="AH2105" s="125"/>
      <c r="AI2105" s="125"/>
      <c r="AJ2105" s="125"/>
      <c r="AK2105" s="125"/>
      <c r="AL2105" s="125"/>
      <c r="AM2105" s="125"/>
      <c r="AP2105" s="86"/>
      <c r="AQ2105" s="86"/>
      <c r="AR2105" s="86"/>
      <c r="AS2105" s="86"/>
      <c r="AT2105" s="86"/>
      <c r="AU2105" s="86"/>
      <c r="AV2105" s="86"/>
      <c r="AW2105" s="86"/>
      <c r="AX2105" s="86"/>
      <c r="AY2105" s="86"/>
      <c r="AZ2105" s="86"/>
      <c r="BA2105" s="86"/>
      <c r="BB2105" s="86"/>
      <c r="BC2105" s="86"/>
      <c r="BD2105" s="86"/>
      <c r="BE2105" s="86"/>
      <c r="BF2105" s="86"/>
      <c r="BG2105" s="86"/>
    </row>
    <row r="2106" spans="1:59" s="88" customFormat="1" x14ac:dyDescent="0.2">
      <c r="A2106" s="125"/>
      <c r="B2106" s="125"/>
      <c r="C2106" s="125"/>
      <c r="D2106" s="125"/>
      <c r="E2106" s="125"/>
      <c r="F2106" s="125"/>
      <c r="G2106" s="125"/>
      <c r="H2106" s="125"/>
      <c r="I2106" s="125"/>
      <c r="J2106" s="125"/>
      <c r="K2106" s="125"/>
      <c r="L2106" s="125"/>
      <c r="M2106" s="125"/>
      <c r="N2106" s="125"/>
      <c r="O2106" s="125"/>
      <c r="P2106" s="125"/>
      <c r="Q2106" s="125"/>
      <c r="R2106" s="125"/>
      <c r="S2106" s="125"/>
      <c r="T2106" s="125"/>
      <c r="U2106" s="125"/>
      <c r="V2106" s="125"/>
      <c r="W2106" s="125"/>
      <c r="X2106" s="125"/>
      <c r="Y2106" s="125"/>
      <c r="Z2106" s="125"/>
      <c r="AA2106" s="125"/>
      <c r="AB2106" s="126"/>
      <c r="AC2106" s="126"/>
      <c r="AD2106" s="126"/>
      <c r="AE2106" s="125"/>
      <c r="AF2106" s="125"/>
      <c r="AG2106" s="125"/>
      <c r="AH2106" s="125"/>
      <c r="AI2106" s="125"/>
      <c r="AJ2106" s="125"/>
      <c r="AK2106" s="125"/>
      <c r="AL2106" s="125"/>
      <c r="AM2106" s="125"/>
      <c r="AP2106" s="86"/>
      <c r="AQ2106" s="86"/>
      <c r="AR2106" s="86"/>
      <c r="AS2106" s="86"/>
      <c r="AT2106" s="86"/>
      <c r="AU2106" s="86"/>
      <c r="AV2106" s="86"/>
      <c r="AW2106" s="86"/>
      <c r="AX2106" s="86"/>
      <c r="AY2106" s="86"/>
      <c r="AZ2106" s="86"/>
      <c r="BA2106" s="86"/>
      <c r="BB2106" s="86"/>
      <c r="BC2106" s="86"/>
      <c r="BD2106" s="86"/>
      <c r="BE2106" s="86"/>
      <c r="BF2106" s="86"/>
      <c r="BG2106" s="86"/>
    </row>
    <row r="2107" spans="1:59" s="88" customFormat="1" x14ac:dyDescent="0.2">
      <c r="A2107" s="125"/>
      <c r="B2107" s="125"/>
      <c r="C2107" s="125"/>
      <c r="D2107" s="125"/>
      <c r="E2107" s="125"/>
      <c r="F2107" s="125"/>
      <c r="G2107" s="125"/>
      <c r="H2107" s="125"/>
      <c r="I2107" s="125"/>
      <c r="J2107" s="125"/>
      <c r="K2107" s="125"/>
      <c r="L2107" s="125"/>
      <c r="M2107" s="125"/>
      <c r="N2107" s="125"/>
      <c r="O2107" s="125"/>
      <c r="P2107" s="125"/>
      <c r="Q2107" s="125"/>
      <c r="R2107" s="125"/>
      <c r="S2107" s="125"/>
      <c r="T2107" s="125"/>
      <c r="U2107" s="125"/>
      <c r="V2107" s="125"/>
      <c r="W2107" s="125"/>
      <c r="X2107" s="125"/>
      <c r="Y2107" s="125"/>
      <c r="Z2107" s="125"/>
      <c r="AA2107" s="125"/>
      <c r="AB2107" s="126"/>
      <c r="AC2107" s="126"/>
      <c r="AD2107" s="126"/>
      <c r="AE2107" s="125"/>
      <c r="AF2107" s="125"/>
      <c r="AG2107" s="125"/>
      <c r="AH2107" s="125"/>
      <c r="AI2107" s="125"/>
      <c r="AJ2107" s="125"/>
      <c r="AK2107" s="125"/>
      <c r="AL2107" s="125"/>
      <c r="AM2107" s="125"/>
      <c r="AP2107" s="86"/>
      <c r="AQ2107" s="86"/>
      <c r="AR2107" s="86"/>
      <c r="AS2107" s="86"/>
      <c r="AT2107" s="86"/>
      <c r="AU2107" s="86"/>
      <c r="AV2107" s="86"/>
      <c r="AW2107" s="86"/>
      <c r="AX2107" s="86"/>
      <c r="AY2107" s="86"/>
      <c r="AZ2107" s="86"/>
      <c r="BA2107" s="86"/>
      <c r="BB2107" s="86"/>
      <c r="BC2107" s="86"/>
      <c r="BD2107" s="86"/>
      <c r="BE2107" s="86"/>
      <c r="BF2107" s="86"/>
      <c r="BG2107" s="86"/>
    </row>
    <row r="2108" spans="1:59" s="88" customFormat="1" x14ac:dyDescent="0.2">
      <c r="A2108" s="125"/>
      <c r="B2108" s="125"/>
      <c r="C2108" s="125"/>
      <c r="D2108" s="125"/>
      <c r="E2108" s="125"/>
      <c r="F2108" s="125"/>
      <c r="G2108" s="125"/>
      <c r="H2108" s="125"/>
      <c r="I2108" s="125"/>
      <c r="J2108" s="125"/>
      <c r="K2108" s="125"/>
      <c r="L2108" s="125"/>
      <c r="M2108" s="125"/>
      <c r="N2108" s="125"/>
      <c r="O2108" s="125"/>
      <c r="P2108" s="125"/>
      <c r="Q2108" s="125"/>
      <c r="R2108" s="125"/>
      <c r="S2108" s="125"/>
      <c r="T2108" s="125"/>
      <c r="U2108" s="125"/>
      <c r="V2108" s="125"/>
      <c r="W2108" s="125"/>
      <c r="X2108" s="125"/>
      <c r="Y2108" s="125"/>
      <c r="Z2108" s="125"/>
      <c r="AA2108" s="125"/>
      <c r="AB2108" s="126"/>
      <c r="AC2108" s="126"/>
      <c r="AD2108" s="126"/>
      <c r="AE2108" s="125"/>
      <c r="AF2108" s="125"/>
      <c r="AG2108" s="125"/>
      <c r="AH2108" s="125"/>
      <c r="AI2108" s="125"/>
      <c r="AJ2108" s="125"/>
      <c r="AK2108" s="125"/>
      <c r="AL2108" s="125"/>
      <c r="AM2108" s="125"/>
      <c r="AP2108" s="86"/>
      <c r="AQ2108" s="86"/>
      <c r="AR2108" s="86"/>
      <c r="AS2108" s="86"/>
      <c r="AT2108" s="86"/>
      <c r="AU2108" s="86"/>
      <c r="AV2108" s="86"/>
      <c r="AW2108" s="86"/>
      <c r="AX2108" s="86"/>
      <c r="AY2108" s="86"/>
      <c r="AZ2108" s="86"/>
      <c r="BA2108" s="86"/>
      <c r="BB2108" s="86"/>
      <c r="BC2108" s="86"/>
      <c r="BD2108" s="86"/>
      <c r="BE2108" s="86"/>
      <c r="BF2108" s="86"/>
      <c r="BG2108" s="86"/>
    </row>
    <row r="2109" spans="1:59" s="88" customFormat="1" x14ac:dyDescent="0.2">
      <c r="A2109" s="125"/>
      <c r="B2109" s="125"/>
      <c r="C2109" s="125"/>
      <c r="D2109" s="125"/>
      <c r="E2109" s="125"/>
      <c r="F2109" s="125"/>
      <c r="G2109" s="125"/>
      <c r="H2109" s="125"/>
      <c r="I2109" s="125"/>
      <c r="J2109" s="125"/>
      <c r="K2109" s="125"/>
      <c r="L2109" s="125"/>
      <c r="M2109" s="125"/>
      <c r="N2109" s="125"/>
      <c r="O2109" s="125"/>
      <c r="P2109" s="125"/>
      <c r="Q2109" s="125"/>
      <c r="R2109" s="125"/>
      <c r="S2109" s="125"/>
      <c r="T2109" s="125"/>
      <c r="U2109" s="125"/>
      <c r="V2109" s="125"/>
      <c r="W2109" s="125"/>
      <c r="X2109" s="125"/>
      <c r="Y2109" s="125"/>
      <c r="Z2109" s="125"/>
      <c r="AA2109" s="125"/>
      <c r="AB2109" s="126"/>
      <c r="AC2109" s="126"/>
      <c r="AD2109" s="126"/>
      <c r="AE2109" s="125"/>
      <c r="AF2109" s="125"/>
      <c r="AG2109" s="125"/>
      <c r="AH2109" s="125"/>
      <c r="AI2109" s="125"/>
      <c r="AJ2109" s="125"/>
      <c r="AK2109" s="125"/>
      <c r="AL2109" s="125"/>
      <c r="AM2109" s="125"/>
      <c r="AP2109" s="86"/>
      <c r="AQ2109" s="86"/>
      <c r="AR2109" s="86"/>
      <c r="AS2109" s="86"/>
      <c r="AT2109" s="86"/>
      <c r="AU2109" s="86"/>
      <c r="AV2109" s="86"/>
      <c r="AW2109" s="86"/>
      <c r="AX2109" s="86"/>
      <c r="AY2109" s="86"/>
      <c r="AZ2109" s="86"/>
      <c r="BA2109" s="86"/>
      <c r="BB2109" s="86"/>
      <c r="BC2109" s="86"/>
      <c r="BD2109" s="86"/>
      <c r="BE2109" s="86"/>
      <c r="BF2109" s="86"/>
      <c r="BG2109" s="86"/>
    </row>
    <row r="2110" spans="1:59" s="88" customFormat="1" x14ac:dyDescent="0.2">
      <c r="A2110" s="125"/>
      <c r="B2110" s="125"/>
      <c r="C2110" s="125"/>
      <c r="D2110" s="125"/>
      <c r="E2110" s="125"/>
      <c r="F2110" s="125"/>
      <c r="G2110" s="125"/>
      <c r="H2110" s="125"/>
      <c r="I2110" s="125"/>
      <c r="J2110" s="125"/>
      <c r="K2110" s="125"/>
      <c r="L2110" s="125"/>
      <c r="M2110" s="125"/>
      <c r="N2110" s="125"/>
      <c r="O2110" s="125"/>
      <c r="P2110" s="125"/>
      <c r="Q2110" s="125"/>
      <c r="R2110" s="125"/>
      <c r="S2110" s="125"/>
      <c r="T2110" s="125"/>
      <c r="U2110" s="125"/>
      <c r="V2110" s="125"/>
      <c r="W2110" s="125"/>
      <c r="X2110" s="125"/>
      <c r="Y2110" s="125"/>
      <c r="Z2110" s="125"/>
      <c r="AA2110" s="125"/>
      <c r="AB2110" s="126"/>
      <c r="AC2110" s="126"/>
      <c r="AD2110" s="126"/>
      <c r="AE2110" s="125"/>
      <c r="AF2110" s="125"/>
      <c r="AG2110" s="125"/>
      <c r="AH2110" s="125"/>
      <c r="AI2110" s="125"/>
      <c r="AJ2110" s="125"/>
      <c r="AK2110" s="125"/>
      <c r="AL2110" s="125"/>
      <c r="AM2110" s="125"/>
      <c r="AP2110" s="86"/>
      <c r="AQ2110" s="86"/>
      <c r="AR2110" s="86"/>
      <c r="AS2110" s="86"/>
      <c r="AT2110" s="86"/>
      <c r="AU2110" s="86"/>
      <c r="AV2110" s="86"/>
      <c r="AW2110" s="86"/>
      <c r="AX2110" s="86"/>
      <c r="AY2110" s="86"/>
      <c r="AZ2110" s="86"/>
      <c r="BA2110" s="86"/>
      <c r="BB2110" s="86"/>
      <c r="BC2110" s="86"/>
      <c r="BD2110" s="86"/>
      <c r="BE2110" s="86"/>
      <c r="BF2110" s="86"/>
      <c r="BG2110" s="86"/>
    </row>
    <row r="2111" spans="1:59" s="88" customFormat="1" x14ac:dyDescent="0.2">
      <c r="A2111" s="125"/>
      <c r="B2111" s="125"/>
      <c r="C2111" s="125"/>
      <c r="D2111" s="125"/>
      <c r="E2111" s="125"/>
      <c r="F2111" s="125"/>
      <c r="G2111" s="125"/>
      <c r="H2111" s="125"/>
      <c r="I2111" s="125"/>
      <c r="J2111" s="125"/>
      <c r="K2111" s="125"/>
      <c r="L2111" s="125"/>
      <c r="M2111" s="125"/>
      <c r="N2111" s="125"/>
      <c r="O2111" s="125"/>
      <c r="P2111" s="125"/>
      <c r="Q2111" s="125"/>
      <c r="R2111" s="125"/>
      <c r="S2111" s="125"/>
      <c r="T2111" s="125"/>
      <c r="U2111" s="125"/>
      <c r="V2111" s="125"/>
      <c r="W2111" s="125"/>
      <c r="X2111" s="125"/>
      <c r="Y2111" s="125"/>
      <c r="Z2111" s="125"/>
      <c r="AA2111" s="125"/>
      <c r="AB2111" s="126"/>
      <c r="AC2111" s="126"/>
      <c r="AD2111" s="126"/>
      <c r="AE2111" s="125"/>
      <c r="AF2111" s="125"/>
      <c r="AG2111" s="125"/>
      <c r="AH2111" s="125"/>
      <c r="AI2111" s="125"/>
      <c r="AJ2111" s="125"/>
      <c r="AK2111" s="125"/>
      <c r="AL2111" s="125"/>
      <c r="AM2111" s="125"/>
      <c r="AP2111" s="86"/>
      <c r="AQ2111" s="86"/>
      <c r="AR2111" s="86"/>
      <c r="AS2111" s="86"/>
      <c r="AT2111" s="86"/>
      <c r="AU2111" s="86"/>
      <c r="AV2111" s="86"/>
      <c r="AW2111" s="86"/>
      <c r="AX2111" s="86"/>
      <c r="AY2111" s="86"/>
      <c r="AZ2111" s="86"/>
      <c r="BA2111" s="86"/>
      <c r="BB2111" s="86"/>
      <c r="BC2111" s="86"/>
      <c r="BD2111" s="86"/>
      <c r="BE2111" s="86"/>
      <c r="BF2111" s="86"/>
      <c r="BG2111" s="86"/>
    </row>
    <row r="2112" spans="1:59" s="88" customFormat="1" x14ac:dyDescent="0.2">
      <c r="A2112" s="125"/>
      <c r="B2112" s="125"/>
      <c r="C2112" s="125"/>
      <c r="D2112" s="125"/>
      <c r="E2112" s="125"/>
      <c r="F2112" s="125"/>
      <c r="G2112" s="125"/>
      <c r="H2112" s="125"/>
      <c r="I2112" s="125"/>
      <c r="J2112" s="125"/>
      <c r="K2112" s="125"/>
      <c r="L2112" s="125"/>
      <c r="M2112" s="125"/>
      <c r="N2112" s="125"/>
      <c r="O2112" s="125"/>
      <c r="P2112" s="125"/>
      <c r="Q2112" s="125"/>
      <c r="R2112" s="125"/>
      <c r="S2112" s="125"/>
      <c r="T2112" s="125"/>
      <c r="U2112" s="125"/>
      <c r="V2112" s="125"/>
      <c r="W2112" s="125"/>
      <c r="X2112" s="125"/>
      <c r="Y2112" s="125"/>
      <c r="Z2112" s="125"/>
      <c r="AA2112" s="125"/>
      <c r="AB2112" s="126"/>
      <c r="AC2112" s="126"/>
      <c r="AD2112" s="126"/>
      <c r="AE2112" s="125"/>
      <c r="AF2112" s="125"/>
      <c r="AG2112" s="125"/>
      <c r="AH2112" s="125"/>
      <c r="AI2112" s="125"/>
      <c r="AJ2112" s="125"/>
      <c r="AK2112" s="125"/>
      <c r="AL2112" s="125"/>
      <c r="AM2112" s="125"/>
      <c r="AP2112" s="86"/>
      <c r="AQ2112" s="86"/>
      <c r="AR2112" s="86"/>
      <c r="AS2112" s="86"/>
      <c r="AT2112" s="86"/>
      <c r="AU2112" s="86"/>
      <c r="AV2112" s="86"/>
      <c r="AW2112" s="86"/>
      <c r="AX2112" s="86"/>
      <c r="AY2112" s="86"/>
      <c r="AZ2112" s="86"/>
      <c r="BA2112" s="86"/>
      <c r="BB2112" s="86"/>
      <c r="BC2112" s="86"/>
      <c r="BD2112" s="86"/>
      <c r="BE2112" s="86"/>
      <c r="BF2112" s="86"/>
      <c r="BG2112" s="86"/>
    </row>
    <row r="2113" spans="1:59" s="88" customFormat="1" x14ac:dyDescent="0.2">
      <c r="A2113" s="125"/>
      <c r="B2113" s="125"/>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6"/>
      <c r="AC2113" s="126"/>
      <c r="AD2113" s="126"/>
      <c r="AE2113" s="125"/>
      <c r="AF2113" s="125"/>
      <c r="AG2113" s="125"/>
      <c r="AH2113" s="125"/>
      <c r="AI2113" s="125"/>
      <c r="AJ2113" s="125"/>
      <c r="AK2113" s="125"/>
      <c r="AL2113" s="125"/>
      <c r="AM2113" s="125"/>
      <c r="AP2113" s="86"/>
      <c r="AQ2113" s="86"/>
      <c r="AR2113" s="86"/>
      <c r="AS2113" s="86"/>
      <c r="AT2113" s="86"/>
      <c r="AU2113" s="86"/>
      <c r="AV2113" s="86"/>
      <c r="AW2113" s="86"/>
      <c r="AX2113" s="86"/>
      <c r="AY2113" s="86"/>
      <c r="AZ2113" s="86"/>
      <c r="BA2113" s="86"/>
      <c r="BB2113" s="86"/>
      <c r="BC2113" s="86"/>
      <c r="BD2113" s="86"/>
      <c r="BE2113" s="86"/>
      <c r="BF2113" s="86"/>
      <c r="BG2113" s="86"/>
    </row>
    <row r="2114" spans="1:59" s="88" customFormat="1" x14ac:dyDescent="0.2">
      <c r="A2114" s="125"/>
      <c r="B2114" s="125"/>
      <c r="C2114" s="125"/>
      <c r="D2114" s="125"/>
      <c r="E2114" s="125"/>
      <c r="F2114" s="125"/>
      <c r="G2114" s="125"/>
      <c r="H2114" s="125"/>
      <c r="I2114" s="125"/>
      <c r="J2114" s="125"/>
      <c r="K2114" s="125"/>
      <c r="L2114" s="125"/>
      <c r="M2114" s="125"/>
      <c r="N2114" s="125"/>
      <c r="O2114" s="125"/>
      <c r="P2114" s="125"/>
      <c r="Q2114" s="125"/>
      <c r="R2114" s="125"/>
      <c r="S2114" s="125"/>
      <c r="T2114" s="125"/>
      <c r="U2114" s="125"/>
      <c r="V2114" s="125"/>
      <c r="W2114" s="125"/>
      <c r="X2114" s="125"/>
      <c r="Y2114" s="125"/>
      <c r="Z2114" s="125"/>
      <c r="AA2114" s="125"/>
      <c r="AB2114" s="126"/>
      <c r="AC2114" s="126"/>
      <c r="AD2114" s="126"/>
      <c r="AE2114" s="125"/>
      <c r="AF2114" s="125"/>
      <c r="AG2114" s="125"/>
      <c r="AH2114" s="125"/>
      <c r="AI2114" s="125"/>
      <c r="AJ2114" s="125"/>
      <c r="AK2114" s="125"/>
      <c r="AL2114" s="125"/>
      <c r="AM2114" s="125"/>
      <c r="AP2114" s="86"/>
      <c r="AQ2114" s="86"/>
      <c r="AR2114" s="86"/>
      <c r="AS2114" s="86"/>
      <c r="AT2114" s="86"/>
      <c r="AU2114" s="86"/>
      <c r="AV2114" s="86"/>
      <c r="AW2114" s="86"/>
      <c r="AX2114" s="86"/>
      <c r="AY2114" s="86"/>
      <c r="AZ2114" s="86"/>
      <c r="BA2114" s="86"/>
      <c r="BB2114" s="86"/>
      <c r="BC2114" s="86"/>
      <c r="BD2114" s="86"/>
      <c r="BE2114" s="86"/>
      <c r="BF2114" s="86"/>
      <c r="BG2114" s="86"/>
    </row>
    <row r="2115" spans="1:59" s="88" customFormat="1" x14ac:dyDescent="0.2">
      <c r="A2115" s="125"/>
      <c r="B2115" s="125"/>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5"/>
      <c r="AA2115" s="125"/>
      <c r="AB2115" s="126"/>
      <c r="AC2115" s="126"/>
      <c r="AD2115" s="126"/>
      <c r="AE2115" s="125"/>
      <c r="AF2115" s="125"/>
      <c r="AG2115" s="125"/>
      <c r="AH2115" s="125"/>
      <c r="AI2115" s="125"/>
      <c r="AJ2115" s="125"/>
      <c r="AK2115" s="125"/>
      <c r="AL2115" s="125"/>
      <c r="AM2115" s="125"/>
      <c r="AP2115" s="86"/>
      <c r="AQ2115" s="86"/>
      <c r="AR2115" s="86"/>
      <c r="AS2115" s="86"/>
      <c r="AT2115" s="86"/>
      <c r="AU2115" s="86"/>
      <c r="AV2115" s="86"/>
      <c r="AW2115" s="86"/>
      <c r="AX2115" s="86"/>
      <c r="AY2115" s="86"/>
      <c r="AZ2115" s="86"/>
      <c r="BA2115" s="86"/>
      <c r="BB2115" s="86"/>
      <c r="BC2115" s="86"/>
      <c r="BD2115" s="86"/>
      <c r="BE2115" s="86"/>
      <c r="BF2115" s="86"/>
      <c r="BG2115" s="86"/>
    </row>
    <row r="2116" spans="1:59" s="88" customFormat="1" x14ac:dyDescent="0.2">
      <c r="A2116" s="125"/>
      <c r="B2116" s="125"/>
      <c r="C2116" s="125"/>
      <c r="D2116" s="125"/>
      <c r="E2116" s="125"/>
      <c r="F2116" s="125"/>
      <c r="G2116" s="125"/>
      <c r="H2116" s="125"/>
      <c r="I2116" s="125"/>
      <c r="J2116" s="125"/>
      <c r="K2116" s="125"/>
      <c r="L2116" s="125"/>
      <c r="M2116" s="125"/>
      <c r="N2116" s="125"/>
      <c r="O2116" s="125"/>
      <c r="P2116" s="125"/>
      <c r="Q2116" s="125"/>
      <c r="R2116" s="125"/>
      <c r="S2116" s="125"/>
      <c r="T2116" s="125"/>
      <c r="U2116" s="125"/>
      <c r="V2116" s="125"/>
      <c r="W2116" s="125"/>
      <c r="X2116" s="125"/>
      <c r="Y2116" s="125"/>
      <c r="Z2116" s="125"/>
      <c r="AA2116" s="125"/>
      <c r="AB2116" s="126"/>
      <c r="AC2116" s="126"/>
      <c r="AD2116" s="126"/>
      <c r="AE2116" s="125"/>
      <c r="AF2116" s="125"/>
      <c r="AG2116" s="125"/>
      <c r="AH2116" s="125"/>
      <c r="AI2116" s="125"/>
      <c r="AJ2116" s="125"/>
      <c r="AK2116" s="125"/>
      <c r="AL2116" s="125"/>
      <c r="AM2116" s="125"/>
      <c r="AP2116" s="86"/>
      <c r="AQ2116" s="86"/>
      <c r="AR2116" s="86"/>
      <c r="AS2116" s="86"/>
      <c r="AT2116" s="86"/>
      <c r="AU2116" s="86"/>
      <c r="AV2116" s="86"/>
      <c r="AW2116" s="86"/>
      <c r="AX2116" s="86"/>
      <c r="AY2116" s="86"/>
      <c r="AZ2116" s="86"/>
      <c r="BA2116" s="86"/>
      <c r="BB2116" s="86"/>
      <c r="BC2116" s="86"/>
      <c r="BD2116" s="86"/>
      <c r="BE2116" s="86"/>
      <c r="BF2116" s="86"/>
      <c r="BG2116" s="86"/>
    </row>
    <row r="2117" spans="1:59" s="88" customFormat="1" x14ac:dyDescent="0.2">
      <c r="A2117" s="125"/>
      <c r="B2117" s="125"/>
      <c r="C2117" s="125"/>
      <c r="D2117" s="125"/>
      <c r="E2117" s="125"/>
      <c r="F2117" s="125"/>
      <c r="G2117" s="125"/>
      <c r="H2117" s="125"/>
      <c r="I2117" s="125"/>
      <c r="J2117" s="125"/>
      <c r="K2117" s="125"/>
      <c r="L2117" s="125"/>
      <c r="M2117" s="125"/>
      <c r="N2117" s="125"/>
      <c r="O2117" s="125"/>
      <c r="P2117" s="125"/>
      <c r="Q2117" s="125"/>
      <c r="R2117" s="125"/>
      <c r="S2117" s="125"/>
      <c r="T2117" s="125"/>
      <c r="U2117" s="125"/>
      <c r="V2117" s="125"/>
      <c r="W2117" s="125"/>
      <c r="X2117" s="125"/>
      <c r="Y2117" s="125"/>
      <c r="Z2117" s="125"/>
      <c r="AA2117" s="125"/>
      <c r="AB2117" s="126"/>
      <c r="AC2117" s="126"/>
      <c r="AD2117" s="126"/>
      <c r="AE2117" s="125"/>
      <c r="AF2117" s="125"/>
      <c r="AG2117" s="125"/>
      <c r="AH2117" s="125"/>
      <c r="AI2117" s="125"/>
      <c r="AJ2117" s="125"/>
      <c r="AK2117" s="125"/>
      <c r="AL2117" s="125"/>
      <c r="AM2117" s="125"/>
      <c r="AP2117" s="86"/>
      <c r="AQ2117" s="86"/>
      <c r="AR2117" s="86"/>
      <c r="AS2117" s="86"/>
      <c r="AT2117" s="86"/>
      <c r="AU2117" s="86"/>
      <c r="AV2117" s="86"/>
      <c r="AW2117" s="86"/>
      <c r="AX2117" s="86"/>
      <c r="AY2117" s="86"/>
      <c r="AZ2117" s="86"/>
      <c r="BA2117" s="86"/>
      <c r="BB2117" s="86"/>
      <c r="BC2117" s="86"/>
      <c r="BD2117" s="86"/>
      <c r="BE2117" s="86"/>
      <c r="BF2117" s="86"/>
      <c r="BG2117" s="86"/>
    </row>
    <row r="2118" spans="1:59" s="88" customFormat="1" x14ac:dyDescent="0.2">
      <c r="A2118" s="125"/>
      <c r="B2118" s="125"/>
      <c r="C2118" s="125"/>
      <c r="D2118" s="125"/>
      <c r="E2118" s="125"/>
      <c r="F2118" s="125"/>
      <c r="G2118" s="125"/>
      <c r="H2118" s="125"/>
      <c r="I2118" s="125"/>
      <c r="J2118" s="125"/>
      <c r="K2118" s="125"/>
      <c r="L2118" s="125"/>
      <c r="M2118" s="125"/>
      <c r="N2118" s="125"/>
      <c r="O2118" s="125"/>
      <c r="P2118" s="125"/>
      <c r="Q2118" s="125"/>
      <c r="R2118" s="125"/>
      <c r="S2118" s="125"/>
      <c r="T2118" s="125"/>
      <c r="U2118" s="125"/>
      <c r="V2118" s="125"/>
      <c r="W2118" s="125"/>
      <c r="X2118" s="125"/>
      <c r="Y2118" s="125"/>
      <c r="Z2118" s="125"/>
      <c r="AA2118" s="125"/>
      <c r="AB2118" s="126"/>
      <c r="AC2118" s="126"/>
      <c r="AD2118" s="126"/>
      <c r="AE2118" s="125"/>
      <c r="AF2118" s="125"/>
      <c r="AG2118" s="125"/>
      <c r="AH2118" s="125"/>
      <c r="AI2118" s="125"/>
      <c r="AJ2118" s="125"/>
      <c r="AK2118" s="125"/>
      <c r="AL2118" s="125"/>
      <c r="AM2118" s="125"/>
      <c r="AP2118" s="86"/>
      <c r="AQ2118" s="86"/>
      <c r="AR2118" s="86"/>
      <c r="AS2118" s="86"/>
      <c r="AT2118" s="86"/>
      <c r="AU2118" s="86"/>
      <c r="AV2118" s="86"/>
      <c r="AW2118" s="86"/>
      <c r="AX2118" s="86"/>
      <c r="AY2118" s="86"/>
      <c r="AZ2118" s="86"/>
      <c r="BA2118" s="86"/>
      <c r="BB2118" s="86"/>
      <c r="BC2118" s="86"/>
      <c r="BD2118" s="86"/>
      <c r="BE2118" s="86"/>
      <c r="BF2118" s="86"/>
      <c r="BG2118" s="86"/>
    </row>
    <row r="2119" spans="1:59" s="88" customFormat="1" x14ac:dyDescent="0.2">
      <c r="A2119" s="125"/>
      <c r="B2119" s="125"/>
      <c r="C2119" s="125"/>
      <c r="D2119" s="125"/>
      <c r="E2119" s="125"/>
      <c r="F2119" s="125"/>
      <c r="G2119" s="125"/>
      <c r="H2119" s="125"/>
      <c r="I2119" s="125"/>
      <c r="J2119" s="125"/>
      <c r="K2119" s="125"/>
      <c r="L2119" s="125"/>
      <c r="M2119" s="125"/>
      <c r="N2119" s="125"/>
      <c r="O2119" s="125"/>
      <c r="P2119" s="125"/>
      <c r="Q2119" s="125"/>
      <c r="R2119" s="125"/>
      <c r="S2119" s="125"/>
      <c r="T2119" s="125"/>
      <c r="U2119" s="125"/>
      <c r="V2119" s="125"/>
      <c r="W2119" s="125"/>
      <c r="X2119" s="125"/>
      <c r="Y2119" s="125"/>
      <c r="Z2119" s="125"/>
      <c r="AA2119" s="125"/>
      <c r="AB2119" s="126"/>
      <c r="AC2119" s="126"/>
      <c r="AD2119" s="126"/>
      <c r="AE2119" s="125"/>
      <c r="AF2119" s="125"/>
      <c r="AG2119" s="125"/>
      <c r="AH2119" s="125"/>
      <c r="AI2119" s="125"/>
      <c r="AJ2119" s="125"/>
      <c r="AK2119" s="125"/>
      <c r="AL2119" s="125"/>
      <c r="AM2119" s="125"/>
      <c r="AP2119" s="86"/>
      <c r="AQ2119" s="86"/>
      <c r="AR2119" s="86"/>
      <c r="AS2119" s="86"/>
      <c r="AT2119" s="86"/>
      <c r="AU2119" s="86"/>
      <c r="AV2119" s="86"/>
      <c r="AW2119" s="86"/>
      <c r="AX2119" s="86"/>
      <c r="AY2119" s="86"/>
      <c r="AZ2119" s="86"/>
      <c r="BA2119" s="86"/>
      <c r="BB2119" s="86"/>
      <c r="BC2119" s="86"/>
      <c r="BD2119" s="86"/>
      <c r="BE2119" s="86"/>
      <c r="BF2119" s="86"/>
      <c r="BG2119" s="86"/>
    </row>
    <row r="2120" spans="1:59" s="88" customFormat="1" x14ac:dyDescent="0.2">
      <c r="A2120" s="125"/>
      <c r="B2120" s="125"/>
      <c r="C2120" s="125"/>
      <c r="D2120" s="125"/>
      <c r="E2120" s="125"/>
      <c r="F2120" s="125"/>
      <c r="G2120" s="125"/>
      <c r="H2120" s="125"/>
      <c r="I2120" s="125"/>
      <c r="J2120" s="125"/>
      <c r="K2120" s="125"/>
      <c r="L2120" s="125"/>
      <c r="M2120" s="125"/>
      <c r="N2120" s="125"/>
      <c r="O2120" s="125"/>
      <c r="P2120" s="125"/>
      <c r="Q2120" s="125"/>
      <c r="R2120" s="125"/>
      <c r="S2120" s="125"/>
      <c r="T2120" s="125"/>
      <c r="U2120" s="125"/>
      <c r="V2120" s="125"/>
      <c r="W2120" s="125"/>
      <c r="X2120" s="125"/>
      <c r="Y2120" s="125"/>
      <c r="Z2120" s="125"/>
      <c r="AA2120" s="125"/>
      <c r="AB2120" s="126"/>
      <c r="AC2120" s="126"/>
      <c r="AD2120" s="126"/>
      <c r="AE2120" s="125"/>
      <c r="AF2120" s="125"/>
      <c r="AG2120" s="125"/>
      <c r="AH2120" s="125"/>
      <c r="AI2120" s="125"/>
      <c r="AJ2120" s="125"/>
      <c r="AK2120" s="125"/>
      <c r="AL2120" s="125"/>
      <c r="AM2120" s="125"/>
      <c r="AP2120" s="86"/>
      <c r="AQ2120" s="86"/>
      <c r="AR2120" s="86"/>
      <c r="AS2120" s="86"/>
      <c r="AT2120" s="86"/>
      <c r="AU2120" s="86"/>
      <c r="AV2120" s="86"/>
      <c r="AW2120" s="86"/>
      <c r="AX2120" s="86"/>
      <c r="AY2120" s="86"/>
      <c r="AZ2120" s="86"/>
      <c r="BA2120" s="86"/>
      <c r="BB2120" s="86"/>
      <c r="BC2120" s="86"/>
      <c r="BD2120" s="86"/>
      <c r="BE2120" s="86"/>
      <c r="BF2120" s="86"/>
      <c r="BG2120" s="86"/>
    </row>
    <row r="2121" spans="1:59" s="88" customFormat="1" x14ac:dyDescent="0.2">
      <c r="A2121" s="125"/>
      <c r="B2121" s="125"/>
      <c r="C2121" s="125"/>
      <c r="D2121" s="125"/>
      <c r="E2121" s="125"/>
      <c r="F2121" s="125"/>
      <c r="G2121" s="125"/>
      <c r="H2121" s="125"/>
      <c r="I2121" s="125"/>
      <c r="J2121" s="125"/>
      <c r="K2121" s="125"/>
      <c r="L2121" s="125"/>
      <c r="M2121" s="125"/>
      <c r="N2121" s="125"/>
      <c r="O2121" s="125"/>
      <c r="P2121" s="125"/>
      <c r="Q2121" s="125"/>
      <c r="R2121" s="125"/>
      <c r="S2121" s="125"/>
      <c r="T2121" s="125"/>
      <c r="U2121" s="125"/>
      <c r="V2121" s="125"/>
      <c r="W2121" s="125"/>
      <c r="X2121" s="125"/>
      <c r="Y2121" s="125"/>
      <c r="Z2121" s="125"/>
      <c r="AA2121" s="125"/>
      <c r="AB2121" s="126"/>
      <c r="AC2121" s="126"/>
      <c r="AD2121" s="126"/>
      <c r="AE2121" s="125"/>
      <c r="AF2121" s="125"/>
      <c r="AG2121" s="125"/>
      <c r="AH2121" s="125"/>
      <c r="AI2121" s="125"/>
      <c r="AJ2121" s="125"/>
      <c r="AK2121" s="125"/>
      <c r="AL2121" s="125"/>
      <c r="AM2121" s="125"/>
      <c r="AP2121" s="86"/>
      <c r="AQ2121" s="86"/>
      <c r="AR2121" s="86"/>
      <c r="AS2121" s="86"/>
      <c r="AT2121" s="86"/>
      <c r="AU2121" s="86"/>
      <c r="AV2121" s="86"/>
      <c r="AW2121" s="86"/>
      <c r="AX2121" s="86"/>
      <c r="AY2121" s="86"/>
      <c r="AZ2121" s="86"/>
      <c r="BA2121" s="86"/>
      <c r="BB2121" s="86"/>
      <c r="BC2121" s="86"/>
      <c r="BD2121" s="86"/>
      <c r="BE2121" s="86"/>
      <c r="BF2121" s="86"/>
      <c r="BG2121" s="86"/>
    </row>
    <row r="2122" spans="1:59" s="88" customFormat="1" x14ac:dyDescent="0.2">
      <c r="A2122" s="125"/>
      <c r="B2122" s="125"/>
      <c r="C2122" s="125"/>
      <c r="D2122" s="125"/>
      <c r="E2122" s="125"/>
      <c r="F2122" s="125"/>
      <c r="G2122" s="125"/>
      <c r="H2122" s="125"/>
      <c r="I2122" s="125"/>
      <c r="J2122" s="125"/>
      <c r="K2122" s="125"/>
      <c r="L2122" s="125"/>
      <c r="M2122" s="125"/>
      <c r="N2122" s="125"/>
      <c r="O2122" s="125"/>
      <c r="P2122" s="125"/>
      <c r="Q2122" s="125"/>
      <c r="R2122" s="125"/>
      <c r="S2122" s="125"/>
      <c r="T2122" s="125"/>
      <c r="U2122" s="125"/>
      <c r="V2122" s="125"/>
      <c r="W2122" s="125"/>
      <c r="X2122" s="125"/>
      <c r="Y2122" s="125"/>
      <c r="Z2122" s="125"/>
      <c r="AA2122" s="125"/>
      <c r="AB2122" s="126"/>
      <c r="AC2122" s="126"/>
      <c r="AD2122" s="126"/>
      <c r="AE2122" s="125"/>
      <c r="AF2122" s="125"/>
      <c r="AG2122" s="125"/>
      <c r="AH2122" s="125"/>
      <c r="AI2122" s="125"/>
      <c r="AJ2122" s="125"/>
      <c r="AK2122" s="125"/>
      <c r="AL2122" s="125"/>
      <c r="AM2122" s="125"/>
      <c r="AP2122" s="86"/>
      <c r="AQ2122" s="86"/>
      <c r="AR2122" s="86"/>
      <c r="AS2122" s="86"/>
      <c r="AT2122" s="86"/>
      <c r="AU2122" s="86"/>
      <c r="AV2122" s="86"/>
      <c r="AW2122" s="86"/>
      <c r="AX2122" s="86"/>
      <c r="AY2122" s="86"/>
      <c r="AZ2122" s="86"/>
      <c r="BA2122" s="86"/>
      <c r="BB2122" s="86"/>
      <c r="BC2122" s="86"/>
      <c r="BD2122" s="86"/>
      <c r="BE2122" s="86"/>
      <c r="BF2122" s="86"/>
      <c r="BG2122" s="86"/>
    </row>
    <row r="2123" spans="1:59" s="88" customFormat="1" x14ac:dyDescent="0.2">
      <c r="A2123" s="125"/>
      <c r="B2123" s="125"/>
      <c r="C2123" s="125"/>
      <c r="D2123" s="125"/>
      <c r="E2123" s="125"/>
      <c r="F2123" s="125"/>
      <c r="G2123" s="125"/>
      <c r="H2123" s="125"/>
      <c r="I2123" s="125"/>
      <c r="J2123" s="125"/>
      <c r="K2123" s="125"/>
      <c r="L2123" s="125"/>
      <c r="M2123" s="125"/>
      <c r="N2123" s="125"/>
      <c r="O2123" s="125"/>
      <c r="P2123" s="125"/>
      <c r="Q2123" s="125"/>
      <c r="R2123" s="125"/>
      <c r="S2123" s="125"/>
      <c r="T2123" s="125"/>
      <c r="U2123" s="125"/>
      <c r="V2123" s="125"/>
      <c r="W2123" s="125"/>
      <c r="X2123" s="125"/>
      <c r="Y2123" s="125"/>
      <c r="Z2123" s="125"/>
      <c r="AA2123" s="125"/>
      <c r="AB2123" s="126"/>
      <c r="AC2123" s="126"/>
      <c r="AD2123" s="126"/>
      <c r="AE2123" s="125"/>
      <c r="AF2123" s="125"/>
      <c r="AG2123" s="125"/>
      <c r="AH2123" s="125"/>
      <c r="AI2123" s="125"/>
      <c r="AJ2123" s="125"/>
      <c r="AK2123" s="125"/>
      <c r="AL2123" s="125"/>
      <c r="AM2123" s="125"/>
      <c r="AP2123" s="86"/>
      <c r="AQ2123" s="86"/>
      <c r="AR2123" s="86"/>
      <c r="AS2123" s="86"/>
      <c r="AT2123" s="86"/>
      <c r="AU2123" s="86"/>
      <c r="AV2123" s="86"/>
      <c r="AW2123" s="86"/>
      <c r="AX2123" s="86"/>
      <c r="AY2123" s="86"/>
      <c r="AZ2123" s="86"/>
      <c r="BA2123" s="86"/>
      <c r="BB2123" s="86"/>
      <c r="BC2123" s="86"/>
      <c r="BD2123" s="86"/>
      <c r="BE2123" s="86"/>
      <c r="BF2123" s="86"/>
      <c r="BG2123" s="86"/>
    </row>
    <row r="2124" spans="1:59" s="88" customFormat="1" x14ac:dyDescent="0.2">
      <c r="A2124" s="125"/>
      <c r="B2124" s="125"/>
      <c r="C2124" s="125"/>
      <c r="D2124" s="125"/>
      <c r="E2124" s="125"/>
      <c r="F2124" s="125"/>
      <c r="G2124" s="125"/>
      <c r="H2124" s="125"/>
      <c r="I2124" s="125"/>
      <c r="J2124" s="125"/>
      <c r="K2124" s="125"/>
      <c r="L2124" s="125"/>
      <c r="M2124" s="125"/>
      <c r="N2124" s="125"/>
      <c r="O2124" s="125"/>
      <c r="P2124" s="125"/>
      <c r="Q2124" s="125"/>
      <c r="R2124" s="125"/>
      <c r="S2124" s="125"/>
      <c r="T2124" s="125"/>
      <c r="U2124" s="125"/>
      <c r="V2124" s="125"/>
      <c r="W2124" s="125"/>
      <c r="X2124" s="125"/>
      <c r="Y2124" s="125"/>
      <c r="Z2124" s="125"/>
      <c r="AA2124" s="125"/>
      <c r="AB2124" s="126"/>
      <c r="AC2124" s="126"/>
      <c r="AD2124" s="126"/>
      <c r="AE2124" s="125"/>
      <c r="AF2124" s="125"/>
      <c r="AG2124" s="125"/>
      <c r="AH2124" s="125"/>
      <c r="AI2124" s="125"/>
      <c r="AJ2124" s="125"/>
      <c r="AK2124" s="125"/>
      <c r="AL2124" s="125"/>
      <c r="AM2124" s="125"/>
      <c r="AP2124" s="86"/>
      <c r="AQ2124" s="86"/>
      <c r="AR2124" s="86"/>
      <c r="AS2124" s="86"/>
      <c r="AT2124" s="86"/>
      <c r="AU2124" s="86"/>
      <c r="AV2124" s="86"/>
      <c r="AW2124" s="86"/>
      <c r="AX2124" s="86"/>
      <c r="AY2124" s="86"/>
      <c r="AZ2124" s="86"/>
      <c r="BA2124" s="86"/>
      <c r="BB2124" s="86"/>
      <c r="BC2124" s="86"/>
      <c r="BD2124" s="86"/>
      <c r="BE2124" s="86"/>
      <c r="BF2124" s="86"/>
      <c r="BG2124" s="86"/>
    </row>
    <row r="2125" spans="1:59" s="88" customFormat="1" x14ac:dyDescent="0.2">
      <c r="A2125" s="125"/>
      <c r="B2125" s="125"/>
      <c r="C2125" s="125"/>
      <c r="D2125" s="125"/>
      <c r="E2125" s="125"/>
      <c r="F2125" s="125"/>
      <c r="G2125" s="125"/>
      <c r="H2125" s="125"/>
      <c r="I2125" s="125"/>
      <c r="J2125" s="125"/>
      <c r="K2125" s="125"/>
      <c r="L2125" s="125"/>
      <c r="M2125" s="125"/>
      <c r="N2125" s="125"/>
      <c r="O2125" s="125"/>
      <c r="P2125" s="125"/>
      <c r="Q2125" s="125"/>
      <c r="R2125" s="125"/>
      <c r="S2125" s="125"/>
      <c r="T2125" s="125"/>
      <c r="U2125" s="125"/>
      <c r="V2125" s="125"/>
      <c r="W2125" s="125"/>
      <c r="X2125" s="125"/>
      <c r="Y2125" s="125"/>
      <c r="Z2125" s="125"/>
      <c r="AA2125" s="125"/>
      <c r="AB2125" s="126"/>
      <c r="AC2125" s="126"/>
      <c r="AD2125" s="126"/>
      <c r="AE2125" s="125"/>
      <c r="AF2125" s="125"/>
      <c r="AG2125" s="125"/>
      <c r="AH2125" s="125"/>
      <c r="AI2125" s="125"/>
      <c r="AJ2125" s="125"/>
      <c r="AK2125" s="125"/>
      <c r="AL2125" s="125"/>
      <c r="AM2125" s="125"/>
      <c r="AP2125" s="86"/>
      <c r="AQ2125" s="86"/>
      <c r="AR2125" s="86"/>
      <c r="AS2125" s="86"/>
      <c r="AT2125" s="86"/>
      <c r="AU2125" s="86"/>
      <c r="AV2125" s="86"/>
      <c r="AW2125" s="86"/>
      <c r="AX2125" s="86"/>
      <c r="AY2125" s="86"/>
      <c r="AZ2125" s="86"/>
      <c r="BA2125" s="86"/>
      <c r="BB2125" s="86"/>
      <c r="BC2125" s="86"/>
      <c r="BD2125" s="86"/>
      <c r="BE2125" s="86"/>
      <c r="BF2125" s="86"/>
      <c r="BG2125" s="86"/>
    </row>
    <row r="2126" spans="1:59" s="88" customFormat="1" x14ac:dyDescent="0.2">
      <c r="A2126" s="125"/>
      <c r="B2126" s="125"/>
      <c r="C2126" s="125"/>
      <c r="D2126" s="125"/>
      <c r="E2126" s="125"/>
      <c r="F2126" s="125"/>
      <c r="G2126" s="125"/>
      <c r="H2126" s="125"/>
      <c r="I2126" s="125"/>
      <c r="J2126" s="125"/>
      <c r="K2126" s="125"/>
      <c r="L2126" s="125"/>
      <c r="M2126" s="125"/>
      <c r="N2126" s="125"/>
      <c r="O2126" s="125"/>
      <c r="P2126" s="125"/>
      <c r="Q2126" s="125"/>
      <c r="R2126" s="125"/>
      <c r="S2126" s="125"/>
      <c r="T2126" s="125"/>
      <c r="U2126" s="125"/>
      <c r="V2126" s="125"/>
      <c r="W2126" s="125"/>
      <c r="X2126" s="125"/>
      <c r="Y2126" s="125"/>
      <c r="Z2126" s="125"/>
      <c r="AA2126" s="125"/>
      <c r="AB2126" s="126"/>
      <c r="AC2126" s="126"/>
      <c r="AD2126" s="126"/>
      <c r="AE2126" s="125"/>
      <c r="AF2126" s="125"/>
      <c r="AG2126" s="125"/>
      <c r="AH2126" s="125"/>
      <c r="AI2126" s="125"/>
      <c r="AJ2126" s="125"/>
      <c r="AK2126" s="125"/>
      <c r="AL2126" s="125"/>
      <c r="AM2126" s="125"/>
      <c r="AP2126" s="86"/>
      <c r="AQ2126" s="86"/>
      <c r="AR2126" s="86"/>
      <c r="AS2126" s="86"/>
      <c r="AT2126" s="86"/>
      <c r="AU2126" s="86"/>
      <c r="AV2126" s="86"/>
      <c r="AW2126" s="86"/>
      <c r="AX2126" s="86"/>
      <c r="AY2126" s="86"/>
      <c r="AZ2126" s="86"/>
      <c r="BA2126" s="86"/>
      <c r="BB2126" s="86"/>
      <c r="BC2126" s="86"/>
      <c r="BD2126" s="86"/>
      <c r="BE2126" s="86"/>
      <c r="BF2126" s="86"/>
      <c r="BG2126" s="86"/>
    </row>
    <row r="2127" spans="1:59" s="88" customFormat="1" x14ac:dyDescent="0.2">
      <c r="A2127" s="125"/>
      <c r="B2127" s="125"/>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6"/>
      <c r="AC2127" s="126"/>
      <c r="AD2127" s="126"/>
      <c r="AE2127" s="125"/>
      <c r="AF2127" s="125"/>
      <c r="AG2127" s="125"/>
      <c r="AH2127" s="125"/>
      <c r="AI2127" s="125"/>
      <c r="AJ2127" s="125"/>
      <c r="AK2127" s="125"/>
      <c r="AL2127" s="125"/>
      <c r="AM2127" s="125"/>
      <c r="AP2127" s="86"/>
      <c r="AQ2127" s="86"/>
      <c r="AR2127" s="86"/>
      <c r="AS2127" s="86"/>
      <c r="AT2127" s="86"/>
      <c r="AU2127" s="86"/>
      <c r="AV2127" s="86"/>
      <c r="AW2127" s="86"/>
      <c r="AX2127" s="86"/>
      <c r="AY2127" s="86"/>
      <c r="AZ2127" s="86"/>
      <c r="BA2127" s="86"/>
      <c r="BB2127" s="86"/>
      <c r="BC2127" s="86"/>
      <c r="BD2127" s="86"/>
      <c r="BE2127" s="86"/>
      <c r="BF2127" s="86"/>
      <c r="BG2127" s="86"/>
    </row>
    <row r="2128" spans="1:59" s="88" customFormat="1" x14ac:dyDescent="0.2">
      <c r="A2128" s="125"/>
      <c r="B2128" s="125"/>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5"/>
      <c r="AA2128" s="125"/>
      <c r="AB2128" s="126"/>
      <c r="AC2128" s="126"/>
      <c r="AD2128" s="126"/>
      <c r="AE2128" s="125"/>
      <c r="AF2128" s="125"/>
      <c r="AG2128" s="125"/>
      <c r="AH2128" s="125"/>
      <c r="AI2128" s="125"/>
      <c r="AJ2128" s="125"/>
      <c r="AK2128" s="125"/>
      <c r="AL2128" s="125"/>
      <c r="AM2128" s="125"/>
      <c r="AP2128" s="86"/>
      <c r="AQ2128" s="86"/>
      <c r="AR2128" s="86"/>
      <c r="AS2128" s="86"/>
      <c r="AT2128" s="86"/>
      <c r="AU2128" s="86"/>
      <c r="AV2128" s="86"/>
      <c r="AW2128" s="86"/>
      <c r="AX2128" s="86"/>
      <c r="AY2128" s="86"/>
      <c r="AZ2128" s="86"/>
      <c r="BA2128" s="86"/>
      <c r="BB2128" s="86"/>
      <c r="BC2128" s="86"/>
      <c r="BD2128" s="86"/>
      <c r="BE2128" s="86"/>
      <c r="BF2128" s="86"/>
      <c r="BG2128" s="86"/>
    </row>
    <row r="2129" spans="1:59" s="88" customFormat="1" x14ac:dyDescent="0.2">
      <c r="A2129" s="125"/>
      <c r="B2129" s="125"/>
      <c r="C2129" s="125"/>
      <c r="D2129" s="125"/>
      <c r="E2129" s="125"/>
      <c r="F2129" s="125"/>
      <c r="G2129" s="125"/>
      <c r="H2129" s="125"/>
      <c r="I2129" s="125"/>
      <c r="J2129" s="125"/>
      <c r="K2129" s="125"/>
      <c r="L2129" s="125"/>
      <c r="M2129" s="125"/>
      <c r="N2129" s="125"/>
      <c r="O2129" s="125"/>
      <c r="P2129" s="125"/>
      <c r="Q2129" s="125"/>
      <c r="R2129" s="125"/>
      <c r="S2129" s="125"/>
      <c r="T2129" s="125"/>
      <c r="U2129" s="125"/>
      <c r="V2129" s="125"/>
      <c r="W2129" s="125"/>
      <c r="X2129" s="125"/>
      <c r="Y2129" s="125"/>
      <c r="Z2129" s="125"/>
      <c r="AA2129" s="125"/>
      <c r="AB2129" s="126"/>
      <c r="AC2129" s="126"/>
      <c r="AD2129" s="126"/>
      <c r="AE2129" s="125"/>
      <c r="AF2129" s="125"/>
      <c r="AG2129" s="125"/>
      <c r="AH2129" s="125"/>
      <c r="AI2129" s="125"/>
      <c r="AJ2129" s="125"/>
      <c r="AK2129" s="125"/>
      <c r="AL2129" s="125"/>
      <c r="AM2129" s="125"/>
      <c r="AP2129" s="86"/>
      <c r="AQ2129" s="86"/>
      <c r="AR2129" s="86"/>
      <c r="AS2129" s="86"/>
      <c r="AT2129" s="86"/>
      <c r="AU2129" s="86"/>
      <c r="AV2129" s="86"/>
      <c r="AW2129" s="86"/>
      <c r="AX2129" s="86"/>
      <c r="AY2129" s="86"/>
      <c r="AZ2129" s="86"/>
      <c r="BA2129" s="86"/>
      <c r="BB2129" s="86"/>
      <c r="BC2129" s="86"/>
      <c r="BD2129" s="86"/>
      <c r="BE2129" s="86"/>
      <c r="BF2129" s="86"/>
      <c r="BG2129" s="86"/>
    </row>
    <row r="2130" spans="1:59" s="88" customFormat="1" x14ac:dyDescent="0.2">
      <c r="A2130" s="125"/>
      <c r="B2130" s="125"/>
      <c r="C2130" s="125"/>
      <c r="D2130" s="125"/>
      <c r="E2130" s="125"/>
      <c r="F2130" s="125"/>
      <c r="G2130" s="125"/>
      <c r="H2130" s="125"/>
      <c r="I2130" s="125"/>
      <c r="J2130" s="125"/>
      <c r="K2130" s="125"/>
      <c r="L2130" s="125"/>
      <c r="M2130" s="125"/>
      <c r="N2130" s="125"/>
      <c r="O2130" s="125"/>
      <c r="P2130" s="125"/>
      <c r="Q2130" s="125"/>
      <c r="R2130" s="125"/>
      <c r="S2130" s="125"/>
      <c r="T2130" s="125"/>
      <c r="U2130" s="125"/>
      <c r="V2130" s="125"/>
      <c r="W2130" s="125"/>
      <c r="X2130" s="125"/>
      <c r="Y2130" s="125"/>
      <c r="Z2130" s="125"/>
      <c r="AA2130" s="125"/>
      <c r="AB2130" s="126"/>
      <c r="AC2130" s="126"/>
      <c r="AD2130" s="126"/>
      <c r="AE2130" s="125"/>
      <c r="AF2130" s="125"/>
      <c r="AG2130" s="125"/>
      <c r="AH2130" s="125"/>
      <c r="AI2130" s="125"/>
      <c r="AJ2130" s="125"/>
      <c r="AK2130" s="125"/>
      <c r="AL2130" s="125"/>
      <c r="AM2130" s="125"/>
      <c r="AP2130" s="86"/>
      <c r="AQ2130" s="86"/>
      <c r="AR2130" s="86"/>
      <c r="AS2130" s="86"/>
      <c r="AT2130" s="86"/>
      <c r="AU2130" s="86"/>
      <c r="AV2130" s="86"/>
      <c r="AW2130" s="86"/>
      <c r="AX2130" s="86"/>
      <c r="AY2130" s="86"/>
      <c r="AZ2130" s="86"/>
      <c r="BA2130" s="86"/>
      <c r="BB2130" s="86"/>
      <c r="BC2130" s="86"/>
      <c r="BD2130" s="86"/>
      <c r="BE2130" s="86"/>
      <c r="BF2130" s="86"/>
      <c r="BG2130" s="86"/>
    </row>
    <row r="2131" spans="1:59" s="88" customFormat="1" x14ac:dyDescent="0.2">
      <c r="A2131" s="125"/>
      <c r="B2131" s="125"/>
      <c r="C2131" s="125"/>
      <c r="D2131" s="125"/>
      <c r="E2131" s="125"/>
      <c r="F2131" s="125"/>
      <c r="G2131" s="125"/>
      <c r="H2131" s="125"/>
      <c r="I2131" s="125"/>
      <c r="J2131" s="125"/>
      <c r="K2131" s="125"/>
      <c r="L2131" s="125"/>
      <c r="M2131" s="125"/>
      <c r="N2131" s="125"/>
      <c r="O2131" s="125"/>
      <c r="P2131" s="125"/>
      <c r="Q2131" s="125"/>
      <c r="R2131" s="125"/>
      <c r="S2131" s="125"/>
      <c r="T2131" s="125"/>
      <c r="U2131" s="125"/>
      <c r="V2131" s="125"/>
      <c r="W2131" s="125"/>
      <c r="X2131" s="125"/>
      <c r="Y2131" s="125"/>
      <c r="Z2131" s="125"/>
      <c r="AA2131" s="125"/>
      <c r="AB2131" s="126"/>
      <c r="AC2131" s="126"/>
      <c r="AD2131" s="126"/>
      <c r="AE2131" s="125"/>
      <c r="AF2131" s="125"/>
      <c r="AG2131" s="125"/>
      <c r="AH2131" s="125"/>
      <c r="AI2131" s="125"/>
      <c r="AJ2131" s="125"/>
      <c r="AK2131" s="125"/>
      <c r="AL2131" s="125"/>
      <c r="AM2131" s="125"/>
      <c r="AP2131" s="86"/>
      <c r="AQ2131" s="86"/>
      <c r="AR2131" s="86"/>
      <c r="AS2131" s="86"/>
      <c r="AT2131" s="86"/>
      <c r="AU2131" s="86"/>
      <c r="AV2131" s="86"/>
      <c r="AW2131" s="86"/>
      <c r="AX2131" s="86"/>
      <c r="AY2131" s="86"/>
      <c r="AZ2131" s="86"/>
      <c r="BA2131" s="86"/>
      <c r="BB2131" s="86"/>
      <c r="BC2131" s="86"/>
      <c r="BD2131" s="86"/>
      <c r="BE2131" s="86"/>
      <c r="BF2131" s="86"/>
      <c r="BG2131" s="86"/>
    </row>
    <row r="2132" spans="1:59" s="88" customFormat="1" x14ac:dyDescent="0.2">
      <c r="A2132" s="125"/>
      <c r="B2132" s="125"/>
      <c r="C2132" s="125"/>
      <c r="D2132" s="125"/>
      <c r="E2132" s="125"/>
      <c r="F2132" s="125"/>
      <c r="G2132" s="125"/>
      <c r="H2132" s="125"/>
      <c r="I2132" s="125"/>
      <c r="J2132" s="125"/>
      <c r="K2132" s="125"/>
      <c r="L2132" s="125"/>
      <c r="M2132" s="125"/>
      <c r="N2132" s="125"/>
      <c r="O2132" s="125"/>
      <c r="P2132" s="125"/>
      <c r="Q2132" s="125"/>
      <c r="R2132" s="125"/>
      <c r="S2132" s="125"/>
      <c r="T2132" s="125"/>
      <c r="U2132" s="125"/>
      <c r="V2132" s="125"/>
      <c r="W2132" s="125"/>
      <c r="X2132" s="125"/>
      <c r="Y2132" s="125"/>
      <c r="Z2132" s="125"/>
      <c r="AA2132" s="125"/>
      <c r="AB2132" s="126"/>
      <c r="AC2132" s="126"/>
      <c r="AD2132" s="126"/>
      <c r="AE2132" s="125"/>
      <c r="AF2132" s="125"/>
      <c r="AG2132" s="125"/>
      <c r="AH2132" s="125"/>
      <c r="AI2132" s="125"/>
      <c r="AJ2132" s="125"/>
      <c r="AK2132" s="125"/>
      <c r="AL2132" s="125"/>
      <c r="AM2132" s="125"/>
      <c r="AP2132" s="86"/>
      <c r="AQ2132" s="86"/>
      <c r="AR2132" s="86"/>
      <c r="AS2132" s="86"/>
      <c r="AT2132" s="86"/>
      <c r="AU2132" s="86"/>
      <c r="AV2132" s="86"/>
      <c r="AW2132" s="86"/>
      <c r="AX2132" s="86"/>
      <c r="AY2132" s="86"/>
      <c r="AZ2132" s="86"/>
      <c r="BA2132" s="86"/>
      <c r="BB2132" s="86"/>
      <c r="BC2132" s="86"/>
      <c r="BD2132" s="86"/>
      <c r="BE2132" s="86"/>
      <c r="BF2132" s="86"/>
      <c r="BG2132" s="86"/>
    </row>
    <row r="2133" spans="1:59" s="88" customFormat="1" x14ac:dyDescent="0.2">
      <c r="A2133" s="125"/>
      <c r="B2133" s="125"/>
      <c r="C2133" s="125"/>
      <c r="D2133" s="125"/>
      <c r="E2133" s="125"/>
      <c r="F2133" s="125"/>
      <c r="G2133" s="125"/>
      <c r="H2133" s="125"/>
      <c r="I2133" s="125"/>
      <c r="J2133" s="125"/>
      <c r="K2133" s="125"/>
      <c r="L2133" s="125"/>
      <c r="M2133" s="125"/>
      <c r="N2133" s="125"/>
      <c r="O2133" s="125"/>
      <c r="P2133" s="125"/>
      <c r="Q2133" s="125"/>
      <c r="R2133" s="125"/>
      <c r="S2133" s="125"/>
      <c r="T2133" s="125"/>
      <c r="U2133" s="125"/>
      <c r="V2133" s="125"/>
      <c r="W2133" s="125"/>
      <c r="X2133" s="125"/>
      <c r="Y2133" s="125"/>
      <c r="Z2133" s="125"/>
      <c r="AA2133" s="125"/>
      <c r="AB2133" s="126"/>
      <c r="AC2133" s="126"/>
      <c r="AD2133" s="126"/>
      <c r="AE2133" s="125"/>
      <c r="AF2133" s="125"/>
      <c r="AG2133" s="125"/>
      <c r="AH2133" s="125"/>
      <c r="AI2133" s="125"/>
      <c r="AJ2133" s="125"/>
      <c r="AK2133" s="125"/>
      <c r="AL2133" s="125"/>
      <c r="AM2133" s="125"/>
      <c r="AP2133" s="86"/>
      <c r="AQ2133" s="86"/>
      <c r="AR2133" s="86"/>
      <c r="AS2133" s="86"/>
      <c r="AT2133" s="86"/>
      <c r="AU2133" s="86"/>
      <c r="AV2133" s="86"/>
      <c r="AW2133" s="86"/>
      <c r="AX2133" s="86"/>
      <c r="AY2133" s="86"/>
      <c r="AZ2133" s="86"/>
      <c r="BA2133" s="86"/>
      <c r="BB2133" s="86"/>
      <c r="BC2133" s="86"/>
      <c r="BD2133" s="86"/>
      <c r="BE2133" s="86"/>
      <c r="BF2133" s="86"/>
      <c r="BG2133" s="86"/>
    </row>
    <row r="2134" spans="1:59" s="88" customFormat="1" x14ac:dyDescent="0.2">
      <c r="A2134" s="125"/>
      <c r="B2134" s="125"/>
      <c r="C2134" s="125"/>
      <c r="D2134" s="125"/>
      <c r="E2134" s="125"/>
      <c r="F2134" s="125"/>
      <c r="G2134" s="125"/>
      <c r="H2134" s="125"/>
      <c r="I2134" s="125"/>
      <c r="J2134" s="125"/>
      <c r="K2134" s="125"/>
      <c r="L2134" s="125"/>
      <c r="M2134" s="125"/>
      <c r="N2134" s="125"/>
      <c r="O2134" s="125"/>
      <c r="P2134" s="125"/>
      <c r="Q2134" s="125"/>
      <c r="R2134" s="125"/>
      <c r="S2134" s="125"/>
      <c r="T2134" s="125"/>
      <c r="U2134" s="125"/>
      <c r="V2134" s="125"/>
      <c r="W2134" s="125"/>
      <c r="X2134" s="125"/>
      <c r="Y2134" s="125"/>
      <c r="Z2134" s="125"/>
      <c r="AA2134" s="125"/>
      <c r="AB2134" s="126"/>
      <c r="AC2134" s="126"/>
      <c r="AD2134" s="126"/>
      <c r="AE2134" s="125"/>
      <c r="AF2134" s="125"/>
      <c r="AG2134" s="125"/>
      <c r="AH2134" s="125"/>
      <c r="AI2134" s="125"/>
      <c r="AJ2134" s="125"/>
      <c r="AK2134" s="125"/>
      <c r="AL2134" s="125"/>
      <c r="AM2134" s="125"/>
      <c r="AP2134" s="86"/>
      <c r="AQ2134" s="86"/>
      <c r="AR2134" s="86"/>
      <c r="AS2134" s="86"/>
      <c r="AT2134" s="86"/>
      <c r="AU2134" s="86"/>
      <c r="AV2134" s="86"/>
      <c r="AW2134" s="86"/>
      <c r="AX2134" s="86"/>
      <c r="AY2134" s="86"/>
      <c r="AZ2134" s="86"/>
      <c r="BA2134" s="86"/>
      <c r="BB2134" s="86"/>
      <c r="BC2134" s="86"/>
      <c r="BD2134" s="86"/>
      <c r="BE2134" s="86"/>
      <c r="BF2134" s="86"/>
      <c r="BG2134" s="86"/>
    </row>
    <row r="2135" spans="1:59" s="88" customFormat="1" x14ac:dyDescent="0.2">
      <c r="A2135" s="125"/>
      <c r="B2135" s="125"/>
      <c r="C2135" s="125"/>
      <c r="D2135" s="125"/>
      <c r="E2135" s="125"/>
      <c r="F2135" s="125"/>
      <c r="G2135" s="125"/>
      <c r="H2135" s="125"/>
      <c r="I2135" s="125"/>
      <c r="J2135" s="125"/>
      <c r="K2135" s="125"/>
      <c r="L2135" s="125"/>
      <c r="M2135" s="125"/>
      <c r="N2135" s="125"/>
      <c r="O2135" s="125"/>
      <c r="P2135" s="125"/>
      <c r="Q2135" s="125"/>
      <c r="R2135" s="125"/>
      <c r="S2135" s="125"/>
      <c r="T2135" s="125"/>
      <c r="U2135" s="125"/>
      <c r="V2135" s="125"/>
      <c r="W2135" s="125"/>
      <c r="X2135" s="125"/>
      <c r="Y2135" s="125"/>
      <c r="Z2135" s="125"/>
      <c r="AA2135" s="125"/>
      <c r="AB2135" s="126"/>
      <c r="AC2135" s="126"/>
      <c r="AD2135" s="126"/>
      <c r="AE2135" s="125"/>
      <c r="AF2135" s="125"/>
      <c r="AG2135" s="125"/>
      <c r="AH2135" s="125"/>
      <c r="AI2135" s="125"/>
      <c r="AJ2135" s="125"/>
      <c r="AK2135" s="125"/>
      <c r="AL2135" s="125"/>
      <c r="AM2135" s="125"/>
      <c r="AP2135" s="86"/>
      <c r="AQ2135" s="86"/>
      <c r="AR2135" s="86"/>
      <c r="AS2135" s="86"/>
      <c r="AT2135" s="86"/>
      <c r="AU2135" s="86"/>
      <c r="AV2135" s="86"/>
      <c r="AW2135" s="86"/>
      <c r="AX2135" s="86"/>
      <c r="AY2135" s="86"/>
      <c r="AZ2135" s="86"/>
      <c r="BA2135" s="86"/>
      <c r="BB2135" s="86"/>
      <c r="BC2135" s="86"/>
      <c r="BD2135" s="86"/>
      <c r="BE2135" s="86"/>
      <c r="BF2135" s="86"/>
      <c r="BG2135" s="86"/>
    </row>
    <row r="2136" spans="1:59" s="88" customFormat="1" x14ac:dyDescent="0.2">
      <c r="A2136" s="125"/>
      <c r="B2136" s="125"/>
      <c r="C2136" s="125"/>
      <c r="D2136" s="125"/>
      <c r="E2136" s="125"/>
      <c r="F2136" s="125"/>
      <c r="G2136" s="125"/>
      <c r="H2136" s="125"/>
      <c r="I2136" s="125"/>
      <c r="J2136" s="125"/>
      <c r="K2136" s="125"/>
      <c r="L2136" s="125"/>
      <c r="M2136" s="125"/>
      <c r="N2136" s="125"/>
      <c r="O2136" s="125"/>
      <c r="P2136" s="125"/>
      <c r="Q2136" s="125"/>
      <c r="R2136" s="125"/>
      <c r="S2136" s="125"/>
      <c r="T2136" s="125"/>
      <c r="U2136" s="125"/>
      <c r="V2136" s="125"/>
      <c r="W2136" s="125"/>
      <c r="X2136" s="125"/>
      <c r="Y2136" s="125"/>
      <c r="Z2136" s="125"/>
      <c r="AA2136" s="125"/>
      <c r="AB2136" s="126"/>
      <c r="AC2136" s="126"/>
      <c r="AD2136" s="126"/>
      <c r="AE2136" s="125"/>
      <c r="AF2136" s="125"/>
      <c r="AG2136" s="125"/>
      <c r="AH2136" s="125"/>
      <c r="AI2136" s="125"/>
      <c r="AJ2136" s="125"/>
      <c r="AK2136" s="125"/>
      <c r="AL2136" s="125"/>
      <c r="AM2136" s="125"/>
      <c r="AP2136" s="86"/>
      <c r="AQ2136" s="86"/>
      <c r="AR2136" s="86"/>
      <c r="AS2136" s="86"/>
      <c r="AT2136" s="86"/>
      <c r="AU2136" s="86"/>
      <c r="AV2136" s="86"/>
      <c r="AW2136" s="86"/>
      <c r="AX2136" s="86"/>
      <c r="AY2136" s="86"/>
      <c r="AZ2136" s="86"/>
      <c r="BA2136" s="86"/>
      <c r="BB2136" s="86"/>
      <c r="BC2136" s="86"/>
      <c r="BD2136" s="86"/>
      <c r="BE2136" s="86"/>
      <c r="BF2136" s="86"/>
      <c r="BG2136" s="86"/>
    </row>
    <row r="2137" spans="1:59" s="88" customFormat="1" x14ac:dyDescent="0.2">
      <c r="A2137" s="125"/>
      <c r="B2137" s="125"/>
      <c r="C2137" s="125"/>
      <c r="D2137" s="125"/>
      <c r="E2137" s="125"/>
      <c r="F2137" s="125"/>
      <c r="G2137" s="125"/>
      <c r="H2137" s="125"/>
      <c r="I2137" s="125"/>
      <c r="J2137" s="125"/>
      <c r="K2137" s="125"/>
      <c r="L2137" s="125"/>
      <c r="M2137" s="125"/>
      <c r="N2137" s="125"/>
      <c r="O2137" s="125"/>
      <c r="P2137" s="125"/>
      <c r="Q2137" s="125"/>
      <c r="R2137" s="125"/>
      <c r="S2137" s="125"/>
      <c r="T2137" s="125"/>
      <c r="U2137" s="125"/>
      <c r="V2137" s="125"/>
      <c r="W2137" s="125"/>
      <c r="X2137" s="125"/>
      <c r="Y2137" s="125"/>
      <c r="Z2137" s="125"/>
      <c r="AA2137" s="125"/>
      <c r="AB2137" s="126"/>
      <c r="AC2137" s="126"/>
      <c r="AD2137" s="126"/>
      <c r="AE2137" s="125"/>
      <c r="AF2137" s="125"/>
      <c r="AG2137" s="125"/>
      <c r="AH2137" s="125"/>
      <c r="AI2137" s="125"/>
      <c r="AJ2137" s="125"/>
      <c r="AK2137" s="125"/>
      <c r="AL2137" s="125"/>
      <c r="AM2137" s="125"/>
      <c r="AP2137" s="86"/>
      <c r="AQ2137" s="86"/>
      <c r="AR2137" s="86"/>
      <c r="AS2137" s="86"/>
      <c r="AT2137" s="86"/>
      <c r="AU2137" s="86"/>
      <c r="AV2137" s="86"/>
      <c r="AW2137" s="86"/>
      <c r="AX2137" s="86"/>
      <c r="AY2137" s="86"/>
      <c r="AZ2137" s="86"/>
      <c r="BA2137" s="86"/>
      <c r="BB2137" s="86"/>
      <c r="BC2137" s="86"/>
      <c r="BD2137" s="86"/>
      <c r="BE2137" s="86"/>
      <c r="BF2137" s="86"/>
      <c r="BG2137" s="86"/>
    </row>
    <row r="2138" spans="1:59" s="88" customFormat="1" x14ac:dyDescent="0.2">
      <c r="A2138" s="125"/>
      <c r="B2138" s="125"/>
      <c r="C2138" s="125"/>
      <c r="D2138" s="125"/>
      <c r="E2138" s="125"/>
      <c r="F2138" s="125"/>
      <c r="G2138" s="125"/>
      <c r="H2138" s="125"/>
      <c r="I2138" s="125"/>
      <c r="J2138" s="125"/>
      <c r="K2138" s="125"/>
      <c r="L2138" s="125"/>
      <c r="M2138" s="125"/>
      <c r="N2138" s="125"/>
      <c r="O2138" s="125"/>
      <c r="P2138" s="125"/>
      <c r="Q2138" s="125"/>
      <c r="R2138" s="125"/>
      <c r="S2138" s="125"/>
      <c r="T2138" s="125"/>
      <c r="U2138" s="125"/>
      <c r="V2138" s="125"/>
      <c r="W2138" s="125"/>
      <c r="X2138" s="125"/>
      <c r="Y2138" s="125"/>
      <c r="Z2138" s="125"/>
      <c r="AA2138" s="125"/>
      <c r="AB2138" s="126"/>
      <c r="AC2138" s="126"/>
      <c r="AD2138" s="126"/>
      <c r="AE2138" s="125"/>
      <c r="AF2138" s="125"/>
      <c r="AG2138" s="125"/>
      <c r="AH2138" s="125"/>
      <c r="AI2138" s="125"/>
      <c r="AJ2138" s="125"/>
      <c r="AK2138" s="125"/>
      <c r="AL2138" s="125"/>
      <c r="AM2138" s="125"/>
      <c r="AP2138" s="86"/>
      <c r="AQ2138" s="86"/>
      <c r="AR2138" s="86"/>
      <c r="AS2138" s="86"/>
      <c r="AT2138" s="86"/>
      <c r="AU2138" s="86"/>
      <c r="AV2138" s="86"/>
      <c r="AW2138" s="86"/>
      <c r="AX2138" s="86"/>
      <c r="AY2138" s="86"/>
      <c r="AZ2138" s="86"/>
      <c r="BA2138" s="86"/>
      <c r="BB2138" s="86"/>
      <c r="BC2138" s="86"/>
      <c r="BD2138" s="86"/>
      <c r="BE2138" s="86"/>
      <c r="BF2138" s="86"/>
      <c r="BG2138" s="86"/>
    </row>
    <row r="2139" spans="1:59" s="88" customFormat="1" x14ac:dyDescent="0.2">
      <c r="A2139" s="125"/>
      <c r="B2139" s="125"/>
      <c r="C2139" s="125"/>
      <c r="D2139" s="125"/>
      <c r="E2139" s="125"/>
      <c r="F2139" s="125"/>
      <c r="G2139" s="125"/>
      <c r="H2139" s="125"/>
      <c r="I2139" s="125"/>
      <c r="J2139" s="125"/>
      <c r="K2139" s="125"/>
      <c r="L2139" s="125"/>
      <c r="M2139" s="125"/>
      <c r="N2139" s="125"/>
      <c r="O2139" s="125"/>
      <c r="P2139" s="125"/>
      <c r="Q2139" s="125"/>
      <c r="R2139" s="125"/>
      <c r="S2139" s="125"/>
      <c r="T2139" s="125"/>
      <c r="U2139" s="125"/>
      <c r="V2139" s="125"/>
      <c r="W2139" s="125"/>
      <c r="X2139" s="125"/>
      <c r="Y2139" s="125"/>
      <c r="Z2139" s="125"/>
      <c r="AA2139" s="125"/>
      <c r="AB2139" s="126"/>
      <c r="AC2139" s="126"/>
      <c r="AD2139" s="126"/>
      <c r="AE2139" s="125"/>
      <c r="AF2139" s="125"/>
      <c r="AG2139" s="125"/>
      <c r="AH2139" s="125"/>
      <c r="AI2139" s="125"/>
      <c r="AJ2139" s="125"/>
      <c r="AK2139" s="125"/>
      <c r="AL2139" s="125"/>
      <c r="AM2139" s="125"/>
      <c r="AP2139" s="86"/>
      <c r="AQ2139" s="86"/>
      <c r="AR2139" s="86"/>
      <c r="AS2139" s="86"/>
      <c r="AT2139" s="86"/>
      <c r="AU2139" s="86"/>
      <c r="AV2139" s="86"/>
      <c r="AW2139" s="86"/>
      <c r="AX2139" s="86"/>
      <c r="AY2139" s="86"/>
      <c r="AZ2139" s="86"/>
      <c r="BA2139" s="86"/>
      <c r="BB2139" s="86"/>
      <c r="BC2139" s="86"/>
      <c r="BD2139" s="86"/>
      <c r="BE2139" s="86"/>
      <c r="BF2139" s="86"/>
      <c r="BG2139" s="86"/>
    </row>
    <row r="2140" spans="1:59" s="88" customFormat="1" x14ac:dyDescent="0.2">
      <c r="A2140" s="125"/>
      <c r="B2140" s="125"/>
      <c r="C2140" s="125"/>
      <c r="D2140" s="125"/>
      <c r="E2140" s="125"/>
      <c r="F2140" s="125"/>
      <c r="G2140" s="125"/>
      <c r="H2140" s="125"/>
      <c r="I2140" s="125"/>
      <c r="J2140" s="125"/>
      <c r="K2140" s="125"/>
      <c r="L2140" s="125"/>
      <c r="M2140" s="125"/>
      <c r="N2140" s="125"/>
      <c r="O2140" s="125"/>
      <c r="P2140" s="125"/>
      <c r="Q2140" s="125"/>
      <c r="R2140" s="125"/>
      <c r="S2140" s="125"/>
      <c r="T2140" s="125"/>
      <c r="U2140" s="125"/>
      <c r="V2140" s="125"/>
      <c r="W2140" s="125"/>
      <c r="X2140" s="125"/>
      <c r="Y2140" s="125"/>
      <c r="Z2140" s="125"/>
      <c r="AA2140" s="125"/>
      <c r="AB2140" s="126"/>
      <c r="AC2140" s="126"/>
      <c r="AD2140" s="126"/>
      <c r="AE2140" s="125"/>
      <c r="AF2140" s="125"/>
      <c r="AG2140" s="125"/>
      <c r="AH2140" s="125"/>
      <c r="AI2140" s="125"/>
      <c r="AJ2140" s="125"/>
      <c r="AK2140" s="125"/>
      <c r="AL2140" s="125"/>
      <c r="AM2140" s="125"/>
      <c r="AP2140" s="86"/>
      <c r="AQ2140" s="86"/>
      <c r="AR2140" s="86"/>
      <c r="AS2140" s="86"/>
      <c r="AT2140" s="86"/>
      <c r="AU2140" s="86"/>
      <c r="AV2140" s="86"/>
      <c r="AW2140" s="86"/>
      <c r="AX2140" s="86"/>
      <c r="AY2140" s="86"/>
      <c r="AZ2140" s="86"/>
      <c r="BA2140" s="86"/>
      <c r="BB2140" s="86"/>
      <c r="BC2140" s="86"/>
      <c r="BD2140" s="86"/>
      <c r="BE2140" s="86"/>
      <c r="BF2140" s="86"/>
      <c r="BG2140" s="86"/>
    </row>
    <row r="2141" spans="1:59" s="88" customFormat="1" x14ac:dyDescent="0.2">
      <c r="A2141" s="125"/>
      <c r="B2141" s="125"/>
      <c r="C2141" s="125"/>
      <c r="D2141" s="125"/>
      <c r="E2141" s="125"/>
      <c r="F2141" s="125"/>
      <c r="G2141" s="125"/>
      <c r="H2141" s="125"/>
      <c r="I2141" s="125"/>
      <c r="J2141" s="125"/>
      <c r="K2141" s="125"/>
      <c r="L2141" s="125"/>
      <c r="M2141" s="125"/>
      <c r="N2141" s="125"/>
      <c r="O2141" s="125"/>
      <c r="P2141" s="125"/>
      <c r="Q2141" s="125"/>
      <c r="R2141" s="125"/>
      <c r="S2141" s="125"/>
      <c r="T2141" s="125"/>
      <c r="U2141" s="125"/>
      <c r="V2141" s="125"/>
      <c r="W2141" s="125"/>
      <c r="X2141" s="125"/>
      <c r="Y2141" s="125"/>
      <c r="Z2141" s="125"/>
      <c r="AA2141" s="125"/>
      <c r="AB2141" s="126"/>
      <c r="AC2141" s="126"/>
      <c r="AD2141" s="126"/>
      <c r="AE2141" s="125"/>
      <c r="AF2141" s="125"/>
      <c r="AG2141" s="125"/>
      <c r="AH2141" s="125"/>
      <c r="AI2141" s="125"/>
      <c r="AJ2141" s="125"/>
      <c r="AK2141" s="125"/>
      <c r="AL2141" s="125"/>
      <c r="AM2141" s="125"/>
      <c r="AP2141" s="86"/>
      <c r="AQ2141" s="86"/>
      <c r="AR2141" s="86"/>
      <c r="AS2141" s="86"/>
      <c r="AT2141" s="86"/>
      <c r="AU2141" s="86"/>
      <c r="AV2141" s="86"/>
      <c r="AW2141" s="86"/>
      <c r="AX2141" s="86"/>
      <c r="AY2141" s="86"/>
      <c r="AZ2141" s="86"/>
      <c r="BA2141" s="86"/>
      <c r="BB2141" s="86"/>
      <c r="BC2141" s="86"/>
      <c r="BD2141" s="86"/>
      <c r="BE2141" s="86"/>
      <c r="BF2141" s="86"/>
      <c r="BG2141" s="86"/>
    </row>
    <row r="2142" spans="1:59" s="88" customFormat="1" x14ac:dyDescent="0.2">
      <c r="A2142" s="125"/>
      <c r="B2142" s="125"/>
      <c r="C2142" s="125"/>
      <c r="D2142" s="125"/>
      <c r="E2142" s="125"/>
      <c r="F2142" s="125"/>
      <c r="G2142" s="125"/>
      <c r="H2142" s="125"/>
      <c r="I2142" s="125"/>
      <c r="J2142" s="125"/>
      <c r="K2142" s="125"/>
      <c r="L2142" s="125"/>
      <c r="M2142" s="125"/>
      <c r="N2142" s="125"/>
      <c r="O2142" s="125"/>
      <c r="P2142" s="125"/>
      <c r="Q2142" s="125"/>
      <c r="R2142" s="125"/>
      <c r="S2142" s="125"/>
      <c r="T2142" s="125"/>
      <c r="U2142" s="125"/>
      <c r="V2142" s="125"/>
      <c r="W2142" s="125"/>
      <c r="X2142" s="125"/>
      <c r="Y2142" s="125"/>
      <c r="Z2142" s="125"/>
      <c r="AA2142" s="125"/>
      <c r="AB2142" s="126"/>
      <c r="AC2142" s="126"/>
      <c r="AD2142" s="126"/>
      <c r="AE2142" s="125"/>
      <c r="AF2142" s="125"/>
      <c r="AG2142" s="125"/>
      <c r="AH2142" s="125"/>
      <c r="AI2142" s="125"/>
      <c r="AJ2142" s="125"/>
      <c r="AK2142" s="125"/>
      <c r="AL2142" s="125"/>
      <c r="AM2142" s="125"/>
      <c r="AP2142" s="86"/>
      <c r="AQ2142" s="86"/>
      <c r="AR2142" s="86"/>
      <c r="AS2142" s="86"/>
      <c r="AT2142" s="86"/>
      <c r="AU2142" s="86"/>
      <c r="AV2142" s="86"/>
      <c r="AW2142" s="86"/>
      <c r="AX2142" s="86"/>
      <c r="AY2142" s="86"/>
      <c r="AZ2142" s="86"/>
      <c r="BA2142" s="86"/>
      <c r="BB2142" s="86"/>
      <c r="BC2142" s="86"/>
      <c r="BD2142" s="86"/>
      <c r="BE2142" s="86"/>
      <c r="BF2142" s="86"/>
      <c r="BG2142" s="86"/>
    </row>
    <row r="2143" spans="1:59" s="88" customFormat="1" x14ac:dyDescent="0.2">
      <c r="A2143" s="125"/>
      <c r="B2143" s="125"/>
      <c r="C2143" s="125"/>
      <c r="D2143" s="125"/>
      <c r="E2143" s="125"/>
      <c r="F2143" s="125"/>
      <c r="G2143" s="125"/>
      <c r="H2143" s="125"/>
      <c r="I2143" s="125"/>
      <c r="J2143" s="125"/>
      <c r="K2143" s="125"/>
      <c r="L2143" s="125"/>
      <c r="M2143" s="125"/>
      <c r="N2143" s="125"/>
      <c r="O2143" s="125"/>
      <c r="P2143" s="125"/>
      <c r="Q2143" s="125"/>
      <c r="R2143" s="125"/>
      <c r="S2143" s="125"/>
      <c r="T2143" s="125"/>
      <c r="U2143" s="125"/>
      <c r="V2143" s="125"/>
      <c r="W2143" s="125"/>
      <c r="X2143" s="125"/>
      <c r="Y2143" s="125"/>
      <c r="Z2143" s="125"/>
      <c r="AA2143" s="125"/>
      <c r="AB2143" s="126"/>
      <c r="AC2143" s="126"/>
      <c r="AD2143" s="126"/>
      <c r="AE2143" s="125"/>
      <c r="AF2143" s="125"/>
      <c r="AG2143" s="125"/>
      <c r="AH2143" s="125"/>
      <c r="AI2143" s="125"/>
      <c r="AJ2143" s="125"/>
      <c r="AK2143" s="125"/>
      <c r="AL2143" s="125"/>
      <c r="AM2143" s="125"/>
      <c r="AP2143" s="86"/>
      <c r="AQ2143" s="86"/>
      <c r="AR2143" s="86"/>
      <c r="AS2143" s="86"/>
      <c r="AT2143" s="86"/>
      <c r="AU2143" s="86"/>
      <c r="AV2143" s="86"/>
      <c r="AW2143" s="86"/>
      <c r="AX2143" s="86"/>
      <c r="AY2143" s="86"/>
      <c r="AZ2143" s="86"/>
      <c r="BA2143" s="86"/>
      <c r="BB2143" s="86"/>
      <c r="BC2143" s="86"/>
      <c r="BD2143" s="86"/>
      <c r="BE2143" s="86"/>
      <c r="BF2143" s="86"/>
      <c r="BG2143" s="86"/>
    </row>
    <row r="2144" spans="1:59" s="88" customFormat="1" x14ac:dyDescent="0.2">
      <c r="A2144" s="125"/>
      <c r="B2144" s="125"/>
      <c r="C2144" s="125"/>
      <c r="D2144" s="125"/>
      <c r="E2144" s="125"/>
      <c r="F2144" s="125"/>
      <c r="G2144" s="125"/>
      <c r="H2144" s="125"/>
      <c r="I2144" s="125"/>
      <c r="J2144" s="125"/>
      <c r="K2144" s="125"/>
      <c r="L2144" s="125"/>
      <c r="M2144" s="125"/>
      <c r="N2144" s="125"/>
      <c r="O2144" s="125"/>
      <c r="P2144" s="125"/>
      <c r="Q2144" s="125"/>
      <c r="R2144" s="125"/>
      <c r="S2144" s="125"/>
      <c r="T2144" s="125"/>
      <c r="U2144" s="125"/>
      <c r="V2144" s="125"/>
      <c r="W2144" s="125"/>
      <c r="X2144" s="125"/>
      <c r="Y2144" s="125"/>
      <c r="Z2144" s="125"/>
      <c r="AA2144" s="125"/>
      <c r="AB2144" s="126"/>
      <c r="AC2144" s="126"/>
      <c r="AD2144" s="126"/>
      <c r="AE2144" s="125"/>
      <c r="AF2144" s="125"/>
      <c r="AG2144" s="125"/>
      <c r="AH2144" s="125"/>
      <c r="AI2144" s="125"/>
      <c r="AJ2144" s="125"/>
      <c r="AK2144" s="125"/>
      <c r="AL2144" s="125"/>
      <c r="AM2144" s="125"/>
      <c r="AP2144" s="86"/>
      <c r="AQ2144" s="86"/>
      <c r="AR2144" s="86"/>
      <c r="AS2144" s="86"/>
      <c r="AT2144" s="86"/>
      <c r="AU2144" s="86"/>
      <c r="AV2144" s="86"/>
      <c r="AW2144" s="86"/>
      <c r="AX2144" s="86"/>
      <c r="AY2144" s="86"/>
      <c r="AZ2144" s="86"/>
      <c r="BA2144" s="86"/>
      <c r="BB2144" s="86"/>
      <c r="BC2144" s="86"/>
      <c r="BD2144" s="86"/>
      <c r="BE2144" s="86"/>
      <c r="BF2144" s="86"/>
      <c r="BG2144" s="86"/>
    </row>
    <row r="2145" spans="1:59" s="88" customFormat="1" x14ac:dyDescent="0.2">
      <c r="A2145" s="125"/>
      <c r="B2145" s="125"/>
      <c r="C2145" s="125"/>
      <c r="D2145" s="125"/>
      <c r="E2145" s="125"/>
      <c r="F2145" s="125"/>
      <c r="G2145" s="125"/>
      <c r="H2145" s="125"/>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6"/>
      <c r="AC2145" s="126"/>
      <c r="AD2145" s="126"/>
      <c r="AE2145" s="125"/>
      <c r="AF2145" s="125"/>
      <c r="AG2145" s="125"/>
      <c r="AH2145" s="125"/>
      <c r="AI2145" s="125"/>
      <c r="AJ2145" s="125"/>
      <c r="AK2145" s="125"/>
      <c r="AL2145" s="125"/>
      <c r="AM2145" s="125"/>
      <c r="AP2145" s="86"/>
      <c r="AQ2145" s="86"/>
      <c r="AR2145" s="86"/>
      <c r="AS2145" s="86"/>
      <c r="AT2145" s="86"/>
      <c r="AU2145" s="86"/>
      <c r="AV2145" s="86"/>
      <c r="AW2145" s="86"/>
      <c r="AX2145" s="86"/>
      <c r="AY2145" s="86"/>
      <c r="AZ2145" s="86"/>
      <c r="BA2145" s="86"/>
      <c r="BB2145" s="86"/>
      <c r="BC2145" s="86"/>
      <c r="BD2145" s="86"/>
      <c r="BE2145" s="86"/>
      <c r="BF2145" s="86"/>
      <c r="BG2145" s="86"/>
    </row>
    <row r="2146" spans="1:59" s="88" customFormat="1" x14ac:dyDescent="0.2">
      <c r="A2146" s="125"/>
      <c r="B2146" s="125"/>
      <c r="C2146" s="125"/>
      <c r="D2146" s="125"/>
      <c r="E2146" s="125"/>
      <c r="F2146" s="125"/>
      <c r="G2146" s="125"/>
      <c r="H2146" s="125"/>
      <c r="I2146" s="125"/>
      <c r="J2146" s="125"/>
      <c r="K2146" s="125"/>
      <c r="L2146" s="125"/>
      <c r="M2146" s="125"/>
      <c r="N2146" s="125"/>
      <c r="O2146" s="125"/>
      <c r="P2146" s="125"/>
      <c r="Q2146" s="125"/>
      <c r="R2146" s="125"/>
      <c r="S2146" s="125"/>
      <c r="T2146" s="125"/>
      <c r="U2146" s="125"/>
      <c r="V2146" s="125"/>
      <c r="W2146" s="125"/>
      <c r="X2146" s="125"/>
      <c r="Y2146" s="125"/>
      <c r="Z2146" s="125"/>
      <c r="AA2146" s="125"/>
      <c r="AB2146" s="126"/>
      <c r="AC2146" s="126"/>
      <c r="AD2146" s="126"/>
      <c r="AE2146" s="125"/>
      <c r="AF2146" s="125"/>
      <c r="AG2146" s="125"/>
      <c r="AH2146" s="125"/>
      <c r="AI2146" s="125"/>
      <c r="AJ2146" s="125"/>
      <c r="AK2146" s="125"/>
      <c r="AL2146" s="125"/>
      <c r="AM2146" s="125"/>
      <c r="AP2146" s="86"/>
      <c r="AQ2146" s="86"/>
      <c r="AR2146" s="86"/>
      <c r="AS2146" s="86"/>
      <c r="AT2146" s="86"/>
      <c r="AU2146" s="86"/>
      <c r="AV2146" s="86"/>
      <c r="AW2146" s="86"/>
      <c r="AX2146" s="86"/>
      <c r="AY2146" s="86"/>
      <c r="AZ2146" s="86"/>
      <c r="BA2146" s="86"/>
      <c r="BB2146" s="86"/>
      <c r="BC2146" s="86"/>
      <c r="BD2146" s="86"/>
      <c r="BE2146" s="86"/>
      <c r="BF2146" s="86"/>
      <c r="BG2146" s="86"/>
    </row>
    <row r="2147" spans="1:59" s="88" customFormat="1" x14ac:dyDescent="0.2">
      <c r="A2147" s="125"/>
      <c r="B2147" s="125"/>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5"/>
      <c r="AA2147" s="125"/>
      <c r="AB2147" s="126"/>
      <c r="AC2147" s="126"/>
      <c r="AD2147" s="126"/>
      <c r="AE2147" s="125"/>
      <c r="AF2147" s="125"/>
      <c r="AG2147" s="125"/>
      <c r="AH2147" s="125"/>
      <c r="AI2147" s="125"/>
      <c r="AJ2147" s="125"/>
      <c r="AK2147" s="125"/>
      <c r="AL2147" s="125"/>
      <c r="AM2147" s="125"/>
      <c r="AP2147" s="86"/>
      <c r="AQ2147" s="86"/>
      <c r="AR2147" s="86"/>
      <c r="AS2147" s="86"/>
      <c r="AT2147" s="86"/>
      <c r="AU2147" s="86"/>
      <c r="AV2147" s="86"/>
      <c r="AW2147" s="86"/>
      <c r="AX2147" s="86"/>
      <c r="AY2147" s="86"/>
      <c r="AZ2147" s="86"/>
      <c r="BA2147" s="86"/>
      <c r="BB2147" s="86"/>
      <c r="BC2147" s="86"/>
      <c r="BD2147" s="86"/>
      <c r="BE2147" s="86"/>
      <c r="BF2147" s="86"/>
      <c r="BG2147" s="86"/>
    </row>
    <row r="2148" spans="1:59" s="88" customFormat="1" x14ac:dyDescent="0.2">
      <c r="A2148" s="125"/>
      <c r="B2148" s="125"/>
      <c r="C2148" s="125"/>
      <c r="D2148" s="125"/>
      <c r="E2148" s="125"/>
      <c r="F2148" s="125"/>
      <c r="G2148" s="125"/>
      <c r="H2148" s="125"/>
      <c r="I2148" s="125"/>
      <c r="J2148" s="125"/>
      <c r="K2148" s="125"/>
      <c r="L2148" s="125"/>
      <c r="M2148" s="125"/>
      <c r="N2148" s="125"/>
      <c r="O2148" s="125"/>
      <c r="P2148" s="125"/>
      <c r="Q2148" s="125"/>
      <c r="R2148" s="125"/>
      <c r="S2148" s="125"/>
      <c r="T2148" s="125"/>
      <c r="U2148" s="125"/>
      <c r="V2148" s="125"/>
      <c r="W2148" s="125"/>
      <c r="X2148" s="125"/>
      <c r="Y2148" s="125"/>
      <c r="Z2148" s="125"/>
      <c r="AA2148" s="125"/>
      <c r="AB2148" s="126"/>
      <c r="AC2148" s="126"/>
      <c r="AD2148" s="126"/>
      <c r="AE2148" s="125"/>
      <c r="AF2148" s="125"/>
      <c r="AG2148" s="125"/>
      <c r="AH2148" s="125"/>
      <c r="AI2148" s="125"/>
      <c r="AJ2148" s="125"/>
      <c r="AK2148" s="125"/>
      <c r="AL2148" s="125"/>
      <c r="AM2148" s="125"/>
      <c r="AP2148" s="86"/>
      <c r="AQ2148" s="86"/>
      <c r="AR2148" s="86"/>
      <c r="AS2148" s="86"/>
      <c r="AT2148" s="86"/>
      <c r="AU2148" s="86"/>
      <c r="AV2148" s="86"/>
      <c r="AW2148" s="86"/>
      <c r="AX2148" s="86"/>
      <c r="AY2148" s="86"/>
      <c r="AZ2148" s="86"/>
      <c r="BA2148" s="86"/>
      <c r="BB2148" s="86"/>
      <c r="BC2148" s="86"/>
      <c r="BD2148" s="86"/>
      <c r="BE2148" s="86"/>
      <c r="BF2148" s="86"/>
      <c r="BG2148" s="86"/>
    </row>
    <row r="2149" spans="1:59" s="88" customFormat="1" x14ac:dyDescent="0.2">
      <c r="A2149" s="125"/>
      <c r="B2149" s="125"/>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6"/>
      <c r="AC2149" s="126"/>
      <c r="AD2149" s="126"/>
      <c r="AE2149" s="125"/>
      <c r="AF2149" s="125"/>
      <c r="AG2149" s="125"/>
      <c r="AH2149" s="125"/>
      <c r="AI2149" s="125"/>
      <c r="AJ2149" s="125"/>
      <c r="AK2149" s="125"/>
      <c r="AL2149" s="125"/>
      <c r="AM2149" s="125"/>
      <c r="AP2149" s="86"/>
      <c r="AQ2149" s="86"/>
      <c r="AR2149" s="86"/>
      <c r="AS2149" s="86"/>
      <c r="AT2149" s="86"/>
      <c r="AU2149" s="86"/>
      <c r="AV2149" s="86"/>
      <c r="AW2149" s="86"/>
      <c r="AX2149" s="86"/>
      <c r="AY2149" s="86"/>
      <c r="AZ2149" s="86"/>
      <c r="BA2149" s="86"/>
      <c r="BB2149" s="86"/>
      <c r="BC2149" s="86"/>
      <c r="BD2149" s="86"/>
      <c r="BE2149" s="86"/>
      <c r="BF2149" s="86"/>
      <c r="BG2149" s="86"/>
    </row>
    <row r="2150" spans="1:59" s="88" customFormat="1" x14ac:dyDescent="0.2">
      <c r="A2150" s="125"/>
      <c r="B2150" s="125"/>
      <c r="C2150" s="125"/>
      <c r="D2150" s="125"/>
      <c r="E2150" s="125"/>
      <c r="F2150" s="125"/>
      <c r="G2150" s="125"/>
      <c r="H2150" s="125"/>
      <c r="I2150" s="125"/>
      <c r="J2150" s="125"/>
      <c r="K2150" s="125"/>
      <c r="L2150" s="125"/>
      <c r="M2150" s="125"/>
      <c r="N2150" s="125"/>
      <c r="O2150" s="125"/>
      <c r="P2150" s="125"/>
      <c r="Q2150" s="125"/>
      <c r="R2150" s="125"/>
      <c r="S2150" s="125"/>
      <c r="T2150" s="125"/>
      <c r="U2150" s="125"/>
      <c r="V2150" s="125"/>
      <c r="W2150" s="125"/>
      <c r="X2150" s="125"/>
      <c r="Y2150" s="125"/>
      <c r="Z2150" s="125"/>
      <c r="AA2150" s="125"/>
      <c r="AB2150" s="126"/>
      <c r="AC2150" s="126"/>
      <c r="AD2150" s="126"/>
      <c r="AE2150" s="125"/>
      <c r="AF2150" s="125"/>
      <c r="AG2150" s="125"/>
      <c r="AH2150" s="125"/>
      <c r="AI2150" s="125"/>
      <c r="AJ2150" s="125"/>
      <c r="AK2150" s="125"/>
      <c r="AL2150" s="125"/>
      <c r="AM2150" s="125"/>
      <c r="AP2150" s="86"/>
      <c r="AQ2150" s="86"/>
      <c r="AR2150" s="86"/>
      <c r="AS2150" s="86"/>
      <c r="AT2150" s="86"/>
      <c r="AU2150" s="86"/>
      <c r="AV2150" s="86"/>
      <c r="AW2150" s="86"/>
      <c r="AX2150" s="86"/>
      <c r="AY2150" s="86"/>
      <c r="AZ2150" s="86"/>
      <c r="BA2150" s="86"/>
      <c r="BB2150" s="86"/>
      <c r="BC2150" s="86"/>
      <c r="BD2150" s="86"/>
      <c r="BE2150" s="86"/>
      <c r="BF2150" s="86"/>
      <c r="BG2150" s="86"/>
    </row>
    <row r="2151" spans="1:59" s="88" customFormat="1" x14ac:dyDescent="0.2">
      <c r="A2151" s="125"/>
      <c r="B2151" s="125"/>
      <c r="C2151" s="125"/>
      <c r="D2151" s="125"/>
      <c r="E2151" s="125"/>
      <c r="F2151" s="125"/>
      <c r="G2151" s="125"/>
      <c r="H2151" s="125"/>
      <c r="I2151" s="125"/>
      <c r="J2151" s="125"/>
      <c r="K2151" s="125"/>
      <c r="L2151" s="125"/>
      <c r="M2151" s="125"/>
      <c r="N2151" s="125"/>
      <c r="O2151" s="125"/>
      <c r="P2151" s="125"/>
      <c r="Q2151" s="125"/>
      <c r="R2151" s="125"/>
      <c r="S2151" s="125"/>
      <c r="T2151" s="125"/>
      <c r="U2151" s="125"/>
      <c r="V2151" s="125"/>
      <c r="W2151" s="125"/>
      <c r="X2151" s="125"/>
      <c r="Y2151" s="125"/>
      <c r="Z2151" s="125"/>
      <c r="AA2151" s="125"/>
      <c r="AB2151" s="126"/>
      <c r="AC2151" s="126"/>
      <c r="AD2151" s="126"/>
      <c r="AE2151" s="125"/>
      <c r="AF2151" s="125"/>
      <c r="AG2151" s="125"/>
      <c r="AH2151" s="125"/>
      <c r="AI2151" s="125"/>
      <c r="AJ2151" s="125"/>
      <c r="AK2151" s="125"/>
      <c r="AL2151" s="125"/>
      <c r="AM2151" s="125"/>
      <c r="AP2151" s="86"/>
      <c r="AQ2151" s="86"/>
      <c r="AR2151" s="86"/>
      <c r="AS2151" s="86"/>
      <c r="AT2151" s="86"/>
      <c r="AU2151" s="86"/>
      <c r="AV2151" s="86"/>
      <c r="AW2151" s="86"/>
      <c r="AX2151" s="86"/>
      <c r="AY2151" s="86"/>
      <c r="AZ2151" s="86"/>
      <c r="BA2151" s="86"/>
      <c r="BB2151" s="86"/>
      <c r="BC2151" s="86"/>
      <c r="BD2151" s="86"/>
      <c r="BE2151" s="86"/>
      <c r="BF2151" s="86"/>
      <c r="BG2151" s="86"/>
    </row>
    <row r="2152" spans="1:59" s="88" customFormat="1" x14ac:dyDescent="0.2">
      <c r="A2152" s="125"/>
      <c r="B2152" s="125"/>
      <c r="C2152" s="125"/>
      <c r="D2152" s="125"/>
      <c r="E2152" s="125"/>
      <c r="F2152" s="125"/>
      <c r="G2152" s="125"/>
      <c r="H2152" s="125"/>
      <c r="I2152" s="125"/>
      <c r="J2152" s="125"/>
      <c r="K2152" s="125"/>
      <c r="L2152" s="125"/>
      <c r="M2152" s="125"/>
      <c r="N2152" s="125"/>
      <c r="O2152" s="125"/>
      <c r="P2152" s="125"/>
      <c r="Q2152" s="125"/>
      <c r="R2152" s="125"/>
      <c r="S2152" s="125"/>
      <c r="T2152" s="125"/>
      <c r="U2152" s="125"/>
      <c r="V2152" s="125"/>
      <c r="W2152" s="125"/>
      <c r="X2152" s="125"/>
      <c r="Y2152" s="125"/>
      <c r="Z2152" s="125"/>
      <c r="AA2152" s="125"/>
      <c r="AB2152" s="126"/>
      <c r="AC2152" s="126"/>
      <c r="AD2152" s="126"/>
      <c r="AE2152" s="125"/>
      <c r="AF2152" s="125"/>
      <c r="AG2152" s="125"/>
      <c r="AH2152" s="125"/>
      <c r="AI2152" s="125"/>
      <c r="AJ2152" s="125"/>
      <c r="AK2152" s="125"/>
      <c r="AL2152" s="125"/>
      <c r="AM2152" s="125"/>
      <c r="AP2152" s="86"/>
      <c r="AQ2152" s="86"/>
      <c r="AR2152" s="86"/>
      <c r="AS2152" s="86"/>
      <c r="AT2152" s="86"/>
      <c r="AU2152" s="86"/>
      <c r="AV2152" s="86"/>
      <c r="AW2152" s="86"/>
      <c r="AX2152" s="86"/>
      <c r="AY2152" s="86"/>
      <c r="AZ2152" s="86"/>
      <c r="BA2152" s="86"/>
      <c r="BB2152" s="86"/>
      <c r="BC2152" s="86"/>
      <c r="BD2152" s="86"/>
      <c r="BE2152" s="86"/>
      <c r="BF2152" s="86"/>
      <c r="BG2152" s="86"/>
    </row>
    <row r="2153" spans="1:59" s="88" customFormat="1" x14ac:dyDescent="0.2">
      <c r="A2153" s="125"/>
      <c r="B2153" s="125"/>
      <c r="C2153" s="125"/>
      <c r="D2153" s="125"/>
      <c r="E2153" s="125"/>
      <c r="F2153" s="125"/>
      <c r="G2153" s="125"/>
      <c r="H2153" s="125"/>
      <c r="I2153" s="125"/>
      <c r="J2153" s="125"/>
      <c r="K2153" s="125"/>
      <c r="L2153" s="125"/>
      <c r="M2153" s="125"/>
      <c r="N2153" s="125"/>
      <c r="O2153" s="125"/>
      <c r="P2153" s="125"/>
      <c r="Q2153" s="125"/>
      <c r="R2153" s="125"/>
      <c r="S2153" s="125"/>
      <c r="T2153" s="125"/>
      <c r="U2153" s="125"/>
      <c r="V2153" s="125"/>
      <c r="W2153" s="125"/>
      <c r="X2153" s="125"/>
      <c r="Y2153" s="125"/>
      <c r="Z2153" s="125"/>
      <c r="AA2153" s="125"/>
      <c r="AB2153" s="126"/>
      <c r="AC2153" s="126"/>
      <c r="AD2153" s="126"/>
      <c r="AE2153" s="125"/>
      <c r="AF2153" s="125"/>
      <c r="AG2153" s="125"/>
      <c r="AH2153" s="125"/>
      <c r="AI2153" s="125"/>
      <c r="AJ2153" s="125"/>
      <c r="AK2153" s="125"/>
      <c r="AL2153" s="125"/>
      <c r="AM2153" s="125"/>
      <c r="AP2153" s="86"/>
      <c r="AQ2153" s="86"/>
      <c r="AR2153" s="86"/>
      <c r="AS2153" s="86"/>
      <c r="AT2153" s="86"/>
      <c r="AU2153" s="86"/>
      <c r="AV2153" s="86"/>
      <c r="AW2153" s="86"/>
      <c r="AX2153" s="86"/>
      <c r="AY2153" s="86"/>
      <c r="AZ2153" s="86"/>
      <c r="BA2153" s="86"/>
      <c r="BB2153" s="86"/>
      <c r="BC2153" s="86"/>
      <c r="BD2153" s="86"/>
      <c r="BE2153" s="86"/>
      <c r="BF2153" s="86"/>
      <c r="BG2153" s="86"/>
    </row>
    <row r="2154" spans="1:59" s="88" customFormat="1" x14ac:dyDescent="0.2">
      <c r="A2154" s="125"/>
      <c r="B2154" s="125"/>
      <c r="C2154" s="125"/>
      <c r="D2154" s="125"/>
      <c r="E2154" s="125"/>
      <c r="F2154" s="125"/>
      <c r="G2154" s="125"/>
      <c r="H2154" s="125"/>
      <c r="I2154" s="125"/>
      <c r="J2154" s="125"/>
      <c r="K2154" s="125"/>
      <c r="L2154" s="125"/>
      <c r="M2154" s="125"/>
      <c r="N2154" s="125"/>
      <c r="O2154" s="125"/>
      <c r="P2154" s="125"/>
      <c r="Q2154" s="125"/>
      <c r="R2154" s="125"/>
      <c r="S2154" s="125"/>
      <c r="T2154" s="125"/>
      <c r="U2154" s="125"/>
      <c r="V2154" s="125"/>
      <c r="W2154" s="125"/>
      <c r="X2154" s="125"/>
      <c r="Y2154" s="125"/>
      <c r="Z2154" s="125"/>
      <c r="AA2154" s="125"/>
      <c r="AB2154" s="126"/>
      <c r="AC2154" s="126"/>
      <c r="AD2154" s="126"/>
      <c r="AE2154" s="125"/>
      <c r="AF2154" s="125"/>
      <c r="AG2154" s="125"/>
      <c r="AH2154" s="125"/>
      <c r="AI2154" s="125"/>
      <c r="AJ2154" s="125"/>
      <c r="AK2154" s="125"/>
      <c r="AL2154" s="125"/>
      <c r="AM2154" s="125"/>
      <c r="AP2154" s="86"/>
      <c r="AQ2154" s="86"/>
      <c r="AR2154" s="86"/>
      <c r="AS2154" s="86"/>
      <c r="AT2154" s="86"/>
      <c r="AU2154" s="86"/>
      <c r="AV2154" s="86"/>
      <c r="AW2154" s="86"/>
      <c r="AX2154" s="86"/>
      <c r="AY2154" s="86"/>
      <c r="AZ2154" s="86"/>
      <c r="BA2154" s="86"/>
      <c r="BB2154" s="86"/>
      <c r="BC2154" s="86"/>
      <c r="BD2154" s="86"/>
      <c r="BE2154" s="86"/>
      <c r="BF2154" s="86"/>
      <c r="BG2154" s="86"/>
    </row>
    <row r="2155" spans="1:59" s="88" customFormat="1" x14ac:dyDescent="0.2">
      <c r="A2155" s="125"/>
      <c r="B2155" s="125"/>
      <c r="C2155" s="125"/>
      <c r="D2155" s="125"/>
      <c r="E2155" s="125"/>
      <c r="F2155" s="125"/>
      <c r="G2155" s="125"/>
      <c r="H2155" s="125"/>
      <c r="I2155" s="125"/>
      <c r="J2155" s="125"/>
      <c r="K2155" s="125"/>
      <c r="L2155" s="125"/>
      <c r="M2155" s="125"/>
      <c r="N2155" s="125"/>
      <c r="O2155" s="125"/>
      <c r="P2155" s="125"/>
      <c r="Q2155" s="125"/>
      <c r="R2155" s="125"/>
      <c r="S2155" s="125"/>
      <c r="T2155" s="125"/>
      <c r="U2155" s="125"/>
      <c r="V2155" s="125"/>
      <c r="W2155" s="125"/>
      <c r="X2155" s="125"/>
      <c r="Y2155" s="125"/>
      <c r="Z2155" s="125"/>
      <c r="AA2155" s="125"/>
      <c r="AB2155" s="126"/>
      <c r="AC2155" s="126"/>
      <c r="AD2155" s="126"/>
      <c r="AE2155" s="125"/>
      <c r="AF2155" s="125"/>
      <c r="AG2155" s="125"/>
      <c r="AH2155" s="125"/>
      <c r="AI2155" s="125"/>
      <c r="AJ2155" s="125"/>
      <c r="AK2155" s="125"/>
      <c r="AL2155" s="125"/>
      <c r="AM2155" s="125"/>
      <c r="AP2155" s="86"/>
      <c r="AQ2155" s="86"/>
      <c r="AR2155" s="86"/>
      <c r="AS2155" s="86"/>
      <c r="AT2155" s="86"/>
      <c r="AU2155" s="86"/>
      <c r="AV2155" s="86"/>
      <c r="AW2155" s="86"/>
      <c r="AX2155" s="86"/>
      <c r="AY2155" s="86"/>
      <c r="AZ2155" s="86"/>
      <c r="BA2155" s="86"/>
      <c r="BB2155" s="86"/>
      <c r="BC2155" s="86"/>
      <c r="BD2155" s="86"/>
      <c r="BE2155" s="86"/>
      <c r="BF2155" s="86"/>
      <c r="BG2155" s="86"/>
    </row>
    <row r="2156" spans="1:59" s="88" customFormat="1" x14ac:dyDescent="0.2">
      <c r="A2156" s="125"/>
      <c r="B2156" s="125"/>
      <c r="C2156" s="125"/>
      <c r="D2156" s="125"/>
      <c r="E2156" s="125"/>
      <c r="F2156" s="125"/>
      <c r="G2156" s="125"/>
      <c r="H2156" s="125"/>
      <c r="I2156" s="125"/>
      <c r="J2156" s="125"/>
      <c r="K2156" s="125"/>
      <c r="L2156" s="125"/>
      <c r="M2156" s="125"/>
      <c r="N2156" s="125"/>
      <c r="O2156" s="125"/>
      <c r="P2156" s="125"/>
      <c r="Q2156" s="125"/>
      <c r="R2156" s="125"/>
      <c r="S2156" s="125"/>
      <c r="T2156" s="125"/>
      <c r="U2156" s="125"/>
      <c r="V2156" s="125"/>
      <c r="W2156" s="125"/>
      <c r="X2156" s="125"/>
      <c r="Y2156" s="125"/>
      <c r="Z2156" s="125"/>
      <c r="AA2156" s="125"/>
      <c r="AB2156" s="126"/>
      <c r="AC2156" s="126"/>
      <c r="AD2156" s="126"/>
      <c r="AE2156" s="125"/>
      <c r="AF2156" s="125"/>
      <c r="AG2156" s="125"/>
      <c r="AH2156" s="125"/>
      <c r="AI2156" s="125"/>
      <c r="AJ2156" s="125"/>
      <c r="AK2156" s="125"/>
      <c r="AL2156" s="125"/>
      <c r="AM2156" s="125"/>
      <c r="AP2156" s="86"/>
      <c r="AQ2156" s="86"/>
      <c r="AR2156" s="86"/>
      <c r="AS2156" s="86"/>
      <c r="AT2156" s="86"/>
      <c r="AU2156" s="86"/>
      <c r="AV2156" s="86"/>
      <c r="AW2156" s="86"/>
      <c r="AX2156" s="86"/>
      <c r="AY2156" s="86"/>
      <c r="AZ2156" s="86"/>
      <c r="BA2156" s="86"/>
      <c r="BB2156" s="86"/>
      <c r="BC2156" s="86"/>
      <c r="BD2156" s="86"/>
      <c r="BE2156" s="86"/>
      <c r="BF2156" s="86"/>
      <c r="BG2156" s="86"/>
    </row>
    <row r="2157" spans="1:59" s="88" customFormat="1" x14ac:dyDescent="0.2">
      <c r="A2157" s="125"/>
      <c r="B2157" s="125"/>
      <c r="C2157" s="125"/>
      <c r="D2157" s="125"/>
      <c r="E2157" s="125"/>
      <c r="F2157" s="125"/>
      <c r="G2157" s="125"/>
      <c r="H2157" s="125"/>
      <c r="I2157" s="125"/>
      <c r="J2157" s="125"/>
      <c r="K2157" s="125"/>
      <c r="L2157" s="125"/>
      <c r="M2157" s="125"/>
      <c r="N2157" s="125"/>
      <c r="O2157" s="125"/>
      <c r="P2157" s="125"/>
      <c r="Q2157" s="125"/>
      <c r="R2157" s="125"/>
      <c r="S2157" s="125"/>
      <c r="T2157" s="125"/>
      <c r="U2157" s="125"/>
      <c r="V2157" s="125"/>
      <c r="W2157" s="125"/>
      <c r="X2157" s="125"/>
      <c r="Y2157" s="125"/>
      <c r="Z2157" s="125"/>
      <c r="AA2157" s="125"/>
      <c r="AB2157" s="126"/>
      <c r="AC2157" s="126"/>
      <c r="AD2157" s="126"/>
      <c r="AE2157" s="125"/>
      <c r="AF2157" s="125"/>
      <c r="AG2157" s="125"/>
      <c r="AH2157" s="125"/>
      <c r="AI2157" s="125"/>
      <c r="AJ2157" s="125"/>
      <c r="AK2157" s="125"/>
      <c r="AL2157" s="125"/>
      <c r="AM2157" s="125"/>
      <c r="AP2157" s="86"/>
      <c r="AQ2157" s="86"/>
      <c r="AR2157" s="86"/>
      <c r="AS2157" s="86"/>
      <c r="AT2157" s="86"/>
      <c r="AU2157" s="86"/>
      <c r="AV2157" s="86"/>
      <c r="AW2157" s="86"/>
      <c r="AX2157" s="86"/>
      <c r="AY2157" s="86"/>
      <c r="AZ2157" s="86"/>
      <c r="BA2157" s="86"/>
      <c r="BB2157" s="86"/>
      <c r="BC2157" s="86"/>
      <c r="BD2157" s="86"/>
      <c r="BE2157" s="86"/>
      <c r="BF2157" s="86"/>
      <c r="BG2157" s="86"/>
    </row>
    <row r="2158" spans="1:59" s="88" customFormat="1" x14ac:dyDescent="0.2">
      <c r="A2158" s="125"/>
      <c r="B2158" s="125"/>
      <c r="C2158" s="125"/>
      <c r="D2158" s="125"/>
      <c r="E2158" s="125"/>
      <c r="F2158" s="125"/>
      <c r="G2158" s="125"/>
      <c r="H2158" s="125"/>
      <c r="I2158" s="125"/>
      <c r="J2158" s="125"/>
      <c r="K2158" s="125"/>
      <c r="L2158" s="125"/>
      <c r="M2158" s="125"/>
      <c r="N2158" s="125"/>
      <c r="O2158" s="125"/>
      <c r="P2158" s="125"/>
      <c r="Q2158" s="125"/>
      <c r="R2158" s="125"/>
      <c r="S2158" s="125"/>
      <c r="T2158" s="125"/>
      <c r="U2158" s="125"/>
      <c r="V2158" s="125"/>
      <c r="W2158" s="125"/>
      <c r="X2158" s="125"/>
      <c r="Y2158" s="125"/>
      <c r="Z2158" s="125"/>
      <c r="AA2158" s="125"/>
      <c r="AB2158" s="126"/>
      <c r="AC2158" s="126"/>
      <c r="AD2158" s="126"/>
      <c r="AE2158" s="125"/>
      <c r="AF2158" s="125"/>
      <c r="AG2158" s="125"/>
      <c r="AH2158" s="125"/>
      <c r="AI2158" s="125"/>
      <c r="AJ2158" s="125"/>
      <c r="AK2158" s="125"/>
      <c r="AL2158" s="125"/>
      <c r="AM2158" s="125"/>
      <c r="AP2158" s="86"/>
      <c r="AQ2158" s="86"/>
      <c r="AR2158" s="86"/>
      <c r="AS2158" s="86"/>
      <c r="AT2158" s="86"/>
      <c r="AU2158" s="86"/>
      <c r="AV2158" s="86"/>
      <c r="AW2158" s="86"/>
      <c r="AX2158" s="86"/>
      <c r="AY2158" s="86"/>
      <c r="AZ2158" s="86"/>
      <c r="BA2158" s="86"/>
      <c r="BB2158" s="86"/>
      <c r="BC2158" s="86"/>
      <c r="BD2158" s="86"/>
      <c r="BE2158" s="86"/>
      <c r="BF2158" s="86"/>
      <c r="BG2158" s="86"/>
    </row>
    <row r="2159" spans="1:59" s="88" customFormat="1" x14ac:dyDescent="0.2">
      <c r="A2159" s="125"/>
      <c r="B2159" s="125"/>
      <c r="C2159" s="125"/>
      <c r="D2159" s="125"/>
      <c r="E2159" s="125"/>
      <c r="F2159" s="125"/>
      <c r="G2159" s="125"/>
      <c r="H2159" s="125"/>
      <c r="I2159" s="125"/>
      <c r="J2159" s="125"/>
      <c r="K2159" s="125"/>
      <c r="L2159" s="125"/>
      <c r="M2159" s="125"/>
      <c r="N2159" s="125"/>
      <c r="O2159" s="125"/>
      <c r="P2159" s="125"/>
      <c r="Q2159" s="125"/>
      <c r="R2159" s="125"/>
      <c r="S2159" s="125"/>
      <c r="T2159" s="125"/>
      <c r="U2159" s="125"/>
      <c r="V2159" s="125"/>
      <c r="W2159" s="125"/>
      <c r="X2159" s="125"/>
      <c r="Y2159" s="125"/>
      <c r="Z2159" s="125"/>
      <c r="AA2159" s="125"/>
      <c r="AB2159" s="126"/>
      <c r="AC2159" s="126"/>
      <c r="AD2159" s="126"/>
      <c r="AE2159" s="125"/>
      <c r="AF2159" s="125"/>
      <c r="AG2159" s="125"/>
      <c r="AH2159" s="125"/>
      <c r="AI2159" s="125"/>
      <c r="AJ2159" s="125"/>
      <c r="AK2159" s="125"/>
      <c r="AL2159" s="125"/>
      <c r="AM2159" s="125"/>
      <c r="AP2159" s="86"/>
      <c r="AQ2159" s="86"/>
      <c r="AR2159" s="86"/>
      <c r="AS2159" s="86"/>
      <c r="AT2159" s="86"/>
      <c r="AU2159" s="86"/>
      <c r="AV2159" s="86"/>
      <c r="AW2159" s="86"/>
      <c r="AX2159" s="86"/>
      <c r="AY2159" s="86"/>
      <c r="AZ2159" s="86"/>
      <c r="BA2159" s="86"/>
      <c r="BB2159" s="86"/>
      <c r="BC2159" s="86"/>
      <c r="BD2159" s="86"/>
      <c r="BE2159" s="86"/>
      <c r="BF2159" s="86"/>
      <c r="BG2159" s="86"/>
    </row>
    <row r="2160" spans="1:59" s="88" customFormat="1" x14ac:dyDescent="0.2">
      <c r="A2160" s="125"/>
      <c r="B2160" s="125"/>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6"/>
      <c r="AC2160" s="126"/>
      <c r="AD2160" s="126"/>
      <c r="AE2160" s="125"/>
      <c r="AF2160" s="125"/>
      <c r="AG2160" s="125"/>
      <c r="AH2160" s="125"/>
      <c r="AI2160" s="125"/>
      <c r="AJ2160" s="125"/>
      <c r="AK2160" s="125"/>
      <c r="AL2160" s="125"/>
      <c r="AM2160" s="125"/>
      <c r="AP2160" s="86"/>
      <c r="AQ2160" s="86"/>
      <c r="AR2160" s="86"/>
      <c r="AS2160" s="86"/>
      <c r="AT2160" s="86"/>
      <c r="AU2160" s="86"/>
      <c r="AV2160" s="86"/>
      <c r="AW2160" s="86"/>
      <c r="AX2160" s="86"/>
      <c r="AY2160" s="86"/>
      <c r="AZ2160" s="86"/>
      <c r="BA2160" s="86"/>
      <c r="BB2160" s="86"/>
      <c r="BC2160" s="86"/>
      <c r="BD2160" s="86"/>
      <c r="BE2160" s="86"/>
      <c r="BF2160" s="86"/>
      <c r="BG2160" s="86"/>
    </row>
    <row r="2161" spans="1:59" s="88" customFormat="1" x14ac:dyDescent="0.2">
      <c r="A2161" s="125"/>
      <c r="B2161" s="125"/>
      <c r="C2161" s="125"/>
      <c r="D2161" s="125"/>
      <c r="E2161" s="125"/>
      <c r="F2161" s="125"/>
      <c r="G2161" s="125"/>
      <c r="H2161" s="125"/>
      <c r="I2161" s="125"/>
      <c r="J2161" s="125"/>
      <c r="K2161" s="125"/>
      <c r="L2161" s="125"/>
      <c r="M2161" s="125"/>
      <c r="N2161" s="125"/>
      <c r="O2161" s="125"/>
      <c r="P2161" s="125"/>
      <c r="Q2161" s="125"/>
      <c r="R2161" s="125"/>
      <c r="S2161" s="125"/>
      <c r="T2161" s="125"/>
      <c r="U2161" s="125"/>
      <c r="V2161" s="125"/>
      <c r="W2161" s="125"/>
      <c r="X2161" s="125"/>
      <c r="Y2161" s="125"/>
      <c r="Z2161" s="125"/>
      <c r="AA2161" s="125"/>
      <c r="AB2161" s="126"/>
      <c r="AC2161" s="126"/>
      <c r="AD2161" s="126"/>
      <c r="AE2161" s="125"/>
      <c r="AF2161" s="125"/>
      <c r="AG2161" s="125"/>
      <c r="AH2161" s="125"/>
      <c r="AI2161" s="125"/>
      <c r="AJ2161" s="125"/>
      <c r="AK2161" s="125"/>
      <c r="AL2161" s="125"/>
      <c r="AM2161" s="125"/>
      <c r="AP2161" s="86"/>
      <c r="AQ2161" s="86"/>
      <c r="AR2161" s="86"/>
      <c r="AS2161" s="86"/>
      <c r="AT2161" s="86"/>
      <c r="AU2161" s="86"/>
      <c r="AV2161" s="86"/>
      <c r="AW2161" s="86"/>
      <c r="AX2161" s="86"/>
      <c r="AY2161" s="86"/>
      <c r="AZ2161" s="86"/>
      <c r="BA2161" s="86"/>
      <c r="BB2161" s="86"/>
      <c r="BC2161" s="86"/>
      <c r="BD2161" s="86"/>
      <c r="BE2161" s="86"/>
      <c r="BF2161" s="86"/>
      <c r="BG2161" s="86"/>
    </row>
    <row r="2162" spans="1:59" s="88" customFormat="1" x14ac:dyDescent="0.2">
      <c r="A2162" s="125"/>
      <c r="B2162" s="125"/>
      <c r="C2162" s="125"/>
      <c r="D2162" s="125"/>
      <c r="E2162" s="125"/>
      <c r="F2162" s="125"/>
      <c r="G2162" s="125"/>
      <c r="H2162" s="125"/>
      <c r="I2162" s="125"/>
      <c r="J2162" s="125"/>
      <c r="K2162" s="125"/>
      <c r="L2162" s="125"/>
      <c r="M2162" s="125"/>
      <c r="N2162" s="125"/>
      <c r="O2162" s="125"/>
      <c r="P2162" s="125"/>
      <c r="Q2162" s="125"/>
      <c r="R2162" s="125"/>
      <c r="S2162" s="125"/>
      <c r="T2162" s="125"/>
      <c r="U2162" s="125"/>
      <c r="V2162" s="125"/>
      <c r="W2162" s="125"/>
      <c r="X2162" s="125"/>
      <c r="Y2162" s="125"/>
      <c r="Z2162" s="125"/>
      <c r="AA2162" s="125"/>
      <c r="AB2162" s="126"/>
      <c r="AC2162" s="126"/>
      <c r="AD2162" s="126"/>
      <c r="AE2162" s="125"/>
      <c r="AF2162" s="125"/>
      <c r="AG2162" s="125"/>
      <c r="AH2162" s="125"/>
      <c r="AI2162" s="125"/>
      <c r="AJ2162" s="125"/>
      <c r="AK2162" s="125"/>
      <c r="AL2162" s="125"/>
      <c r="AM2162" s="125"/>
      <c r="AP2162" s="86"/>
      <c r="AQ2162" s="86"/>
      <c r="AR2162" s="86"/>
      <c r="AS2162" s="86"/>
      <c r="AT2162" s="86"/>
      <c r="AU2162" s="86"/>
      <c r="AV2162" s="86"/>
      <c r="AW2162" s="86"/>
      <c r="AX2162" s="86"/>
      <c r="AY2162" s="86"/>
      <c r="AZ2162" s="86"/>
      <c r="BA2162" s="86"/>
      <c r="BB2162" s="86"/>
      <c r="BC2162" s="86"/>
      <c r="BD2162" s="86"/>
      <c r="BE2162" s="86"/>
      <c r="BF2162" s="86"/>
      <c r="BG2162" s="86"/>
    </row>
    <row r="2163" spans="1:59" s="88" customFormat="1" x14ac:dyDescent="0.2">
      <c r="A2163" s="125"/>
      <c r="B2163" s="125"/>
      <c r="C2163" s="125"/>
      <c r="D2163" s="125"/>
      <c r="E2163" s="125"/>
      <c r="F2163" s="125"/>
      <c r="G2163" s="125"/>
      <c r="H2163" s="125"/>
      <c r="I2163" s="125"/>
      <c r="J2163" s="125"/>
      <c r="K2163" s="125"/>
      <c r="L2163" s="125"/>
      <c r="M2163" s="125"/>
      <c r="N2163" s="125"/>
      <c r="O2163" s="125"/>
      <c r="P2163" s="125"/>
      <c r="Q2163" s="125"/>
      <c r="R2163" s="125"/>
      <c r="S2163" s="125"/>
      <c r="T2163" s="125"/>
      <c r="U2163" s="125"/>
      <c r="V2163" s="125"/>
      <c r="W2163" s="125"/>
      <c r="X2163" s="125"/>
      <c r="Y2163" s="125"/>
      <c r="Z2163" s="125"/>
      <c r="AA2163" s="125"/>
      <c r="AB2163" s="126"/>
      <c r="AC2163" s="126"/>
      <c r="AD2163" s="126"/>
      <c r="AE2163" s="125"/>
      <c r="AF2163" s="125"/>
      <c r="AG2163" s="125"/>
      <c r="AH2163" s="125"/>
      <c r="AI2163" s="125"/>
      <c r="AJ2163" s="125"/>
      <c r="AK2163" s="125"/>
      <c r="AL2163" s="125"/>
      <c r="AM2163" s="125"/>
      <c r="AP2163" s="86"/>
      <c r="AQ2163" s="86"/>
      <c r="AR2163" s="86"/>
      <c r="AS2163" s="86"/>
      <c r="AT2163" s="86"/>
      <c r="AU2163" s="86"/>
      <c r="AV2163" s="86"/>
      <c r="AW2163" s="86"/>
      <c r="AX2163" s="86"/>
      <c r="AY2163" s="86"/>
      <c r="AZ2163" s="86"/>
      <c r="BA2163" s="86"/>
      <c r="BB2163" s="86"/>
      <c r="BC2163" s="86"/>
      <c r="BD2163" s="86"/>
      <c r="BE2163" s="86"/>
      <c r="BF2163" s="86"/>
      <c r="BG2163" s="86"/>
    </row>
    <row r="2164" spans="1:59" s="88" customFormat="1" x14ac:dyDescent="0.2">
      <c r="A2164" s="125"/>
      <c r="B2164" s="125"/>
      <c r="C2164" s="125"/>
      <c r="D2164" s="125"/>
      <c r="E2164" s="125"/>
      <c r="F2164" s="125"/>
      <c r="G2164" s="125"/>
      <c r="H2164" s="125"/>
      <c r="I2164" s="125"/>
      <c r="J2164" s="125"/>
      <c r="K2164" s="125"/>
      <c r="L2164" s="125"/>
      <c r="M2164" s="125"/>
      <c r="N2164" s="125"/>
      <c r="O2164" s="125"/>
      <c r="P2164" s="125"/>
      <c r="Q2164" s="125"/>
      <c r="R2164" s="125"/>
      <c r="S2164" s="125"/>
      <c r="T2164" s="125"/>
      <c r="U2164" s="125"/>
      <c r="V2164" s="125"/>
      <c r="W2164" s="125"/>
      <c r="X2164" s="125"/>
      <c r="Y2164" s="125"/>
      <c r="Z2164" s="125"/>
      <c r="AA2164" s="125"/>
      <c r="AB2164" s="126"/>
      <c r="AC2164" s="126"/>
      <c r="AD2164" s="126"/>
      <c r="AE2164" s="125"/>
      <c r="AF2164" s="125"/>
      <c r="AG2164" s="125"/>
      <c r="AH2164" s="125"/>
      <c r="AI2164" s="125"/>
      <c r="AJ2164" s="125"/>
      <c r="AK2164" s="125"/>
      <c r="AL2164" s="125"/>
      <c r="AM2164" s="125"/>
      <c r="AP2164" s="86"/>
      <c r="AQ2164" s="86"/>
      <c r="AR2164" s="86"/>
      <c r="AS2164" s="86"/>
      <c r="AT2164" s="86"/>
      <c r="AU2164" s="86"/>
      <c r="AV2164" s="86"/>
      <c r="AW2164" s="86"/>
      <c r="AX2164" s="86"/>
      <c r="AY2164" s="86"/>
      <c r="AZ2164" s="86"/>
      <c r="BA2164" s="86"/>
      <c r="BB2164" s="86"/>
      <c r="BC2164" s="86"/>
      <c r="BD2164" s="86"/>
      <c r="BE2164" s="86"/>
      <c r="BF2164" s="86"/>
      <c r="BG2164" s="86"/>
    </row>
    <row r="2165" spans="1:59" s="88" customFormat="1" x14ac:dyDescent="0.2">
      <c r="A2165" s="125"/>
      <c r="B2165" s="125"/>
      <c r="C2165" s="125"/>
      <c r="D2165" s="125"/>
      <c r="E2165" s="125"/>
      <c r="F2165" s="125"/>
      <c r="G2165" s="125"/>
      <c r="H2165" s="125"/>
      <c r="I2165" s="125"/>
      <c r="J2165" s="125"/>
      <c r="K2165" s="125"/>
      <c r="L2165" s="125"/>
      <c r="M2165" s="125"/>
      <c r="N2165" s="125"/>
      <c r="O2165" s="125"/>
      <c r="P2165" s="125"/>
      <c r="Q2165" s="125"/>
      <c r="R2165" s="125"/>
      <c r="S2165" s="125"/>
      <c r="T2165" s="125"/>
      <c r="U2165" s="125"/>
      <c r="V2165" s="125"/>
      <c r="W2165" s="125"/>
      <c r="X2165" s="125"/>
      <c r="Y2165" s="125"/>
      <c r="Z2165" s="125"/>
      <c r="AA2165" s="125"/>
      <c r="AB2165" s="126"/>
      <c r="AC2165" s="126"/>
      <c r="AD2165" s="126"/>
      <c r="AE2165" s="125"/>
      <c r="AF2165" s="125"/>
      <c r="AG2165" s="125"/>
      <c r="AH2165" s="125"/>
      <c r="AI2165" s="125"/>
      <c r="AJ2165" s="125"/>
      <c r="AK2165" s="125"/>
      <c r="AL2165" s="125"/>
      <c r="AM2165" s="125"/>
      <c r="AP2165" s="86"/>
      <c r="AQ2165" s="86"/>
      <c r="AR2165" s="86"/>
      <c r="AS2165" s="86"/>
      <c r="AT2165" s="86"/>
      <c r="AU2165" s="86"/>
      <c r="AV2165" s="86"/>
      <c r="AW2165" s="86"/>
      <c r="AX2165" s="86"/>
      <c r="AY2165" s="86"/>
      <c r="AZ2165" s="86"/>
      <c r="BA2165" s="86"/>
      <c r="BB2165" s="86"/>
      <c r="BC2165" s="86"/>
      <c r="BD2165" s="86"/>
      <c r="BE2165" s="86"/>
      <c r="BF2165" s="86"/>
      <c r="BG2165" s="86"/>
    </row>
    <row r="2166" spans="1:59" s="88" customFormat="1" x14ac:dyDescent="0.2">
      <c r="A2166" s="125"/>
      <c r="B2166" s="125"/>
      <c r="C2166" s="125"/>
      <c r="D2166" s="125"/>
      <c r="E2166" s="125"/>
      <c r="F2166" s="125"/>
      <c r="G2166" s="125"/>
      <c r="H2166" s="125"/>
      <c r="I2166" s="125"/>
      <c r="J2166" s="125"/>
      <c r="K2166" s="125"/>
      <c r="L2166" s="125"/>
      <c r="M2166" s="125"/>
      <c r="N2166" s="125"/>
      <c r="O2166" s="125"/>
      <c r="P2166" s="125"/>
      <c r="Q2166" s="125"/>
      <c r="R2166" s="125"/>
      <c r="S2166" s="125"/>
      <c r="T2166" s="125"/>
      <c r="U2166" s="125"/>
      <c r="V2166" s="125"/>
      <c r="W2166" s="125"/>
      <c r="X2166" s="125"/>
      <c r="Y2166" s="125"/>
      <c r="Z2166" s="125"/>
      <c r="AA2166" s="125"/>
      <c r="AB2166" s="126"/>
      <c r="AC2166" s="126"/>
      <c r="AD2166" s="126"/>
      <c r="AE2166" s="125"/>
      <c r="AF2166" s="125"/>
      <c r="AG2166" s="125"/>
      <c r="AH2166" s="125"/>
      <c r="AI2166" s="125"/>
      <c r="AJ2166" s="125"/>
      <c r="AK2166" s="125"/>
      <c r="AL2166" s="125"/>
      <c r="AM2166" s="125"/>
      <c r="AP2166" s="86"/>
      <c r="AQ2166" s="86"/>
      <c r="AR2166" s="86"/>
      <c r="AS2166" s="86"/>
      <c r="AT2166" s="86"/>
      <c r="AU2166" s="86"/>
      <c r="AV2166" s="86"/>
      <c r="AW2166" s="86"/>
      <c r="AX2166" s="86"/>
      <c r="AY2166" s="86"/>
      <c r="AZ2166" s="86"/>
      <c r="BA2166" s="86"/>
      <c r="BB2166" s="86"/>
      <c r="BC2166" s="86"/>
      <c r="BD2166" s="86"/>
      <c r="BE2166" s="86"/>
      <c r="BF2166" s="86"/>
      <c r="BG2166" s="86"/>
    </row>
    <row r="2167" spans="1:59" s="88" customFormat="1" x14ac:dyDescent="0.2">
      <c r="A2167" s="125"/>
      <c r="B2167" s="125"/>
      <c r="C2167" s="125"/>
      <c r="D2167" s="125"/>
      <c r="E2167" s="125"/>
      <c r="F2167" s="125"/>
      <c r="G2167" s="125"/>
      <c r="H2167" s="125"/>
      <c r="I2167" s="125"/>
      <c r="J2167" s="125"/>
      <c r="K2167" s="125"/>
      <c r="L2167" s="125"/>
      <c r="M2167" s="125"/>
      <c r="N2167" s="125"/>
      <c r="O2167" s="125"/>
      <c r="P2167" s="125"/>
      <c r="Q2167" s="125"/>
      <c r="R2167" s="125"/>
      <c r="S2167" s="125"/>
      <c r="T2167" s="125"/>
      <c r="U2167" s="125"/>
      <c r="V2167" s="125"/>
      <c r="W2167" s="125"/>
      <c r="X2167" s="125"/>
      <c r="Y2167" s="125"/>
      <c r="Z2167" s="125"/>
      <c r="AA2167" s="125"/>
      <c r="AB2167" s="126"/>
      <c r="AC2167" s="126"/>
      <c r="AD2167" s="126"/>
      <c r="AE2167" s="125"/>
      <c r="AF2167" s="125"/>
      <c r="AG2167" s="125"/>
      <c r="AH2167" s="125"/>
      <c r="AI2167" s="125"/>
      <c r="AJ2167" s="125"/>
      <c r="AK2167" s="125"/>
      <c r="AL2167" s="125"/>
      <c r="AM2167" s="125"/>
      <c r="AP2167" s="86"/>
      <c r="AQ2167" s="86"/>
      <c r="AR2167" s="86"/>
      <c r="AS2167" s="86"/>
      <c r="AT2167" s="86"/>
      <c r="AU2167" s="86"/>
      <c r="AV2167" s="86"/>
      <c r="AW2167" s="86"/>
      <c r="AX2167" s="86"/>
      <c r="AY2167" s="86"/>
      <c r="AZ2167" s="86"/>
      <c r="BA2167" s="86"/>
      <c r="BB2167" s="86"/>
      <c r="BC2167" s="86"/>
      <c r="BD2167" s="86"/>
      <c r="BE2167" s="86"/>
      <c r="BF2167" s="86"/>
      <c r="BG2167" s="86"/>
    </row>
    <row r="2168" spans="1:59" s="88" customFormat="1" x14ac:dyDescent="0.2">
      <c r="A2168" s="125"/>
      <c r="B2168" s="125"/>
      <c r="C2168" s="125"/>
      <c r="D2168" s="125"/>
      <c r="E2168" s="125"/>
      <c r="F2168" s="125"/>
      <c r="G2168" s="125"/>
      <c r="H2168" s="125"/>
      <c r="I2168" s="125"/>
      <c r="J2168" s="125"/>
      <c r="K2168" s="125"/>
      <c r="L2168" s="125"/>
      <c r="M2168" s="125"/>
      <c r="N2168" s="125"/>
      <c r="O2168" s="125"/>
      <c r="P2168" s="125"/>
      <c r="Q2168" s="125"/>
      <c r="R2168" s="125"/>
      <c r="S2168" s="125"/>
      <c r="T2168" s="125"/>
      <c r="U2168" s="125"/>
      <c r="V2168" s="125"/>
      <c r="W2168" s="125"/>
      <c r="X2168" s="125"/>
      <c r="Y2168" s="125"/>
      <c r="Z2168" s="125"/>
      <c r="AA2168" s="125"/>
      <c r="AB2168" s="126"/>
      <c r="AC2168" s="126"/>
      <c r="AD2168" s="126"/>
      <c r="AE2168" s="125"/>
      <c r="AF2168" s="125"/>
      <c r="AG2168" s="125"/>
      <c r="AH2168" s="125"/>
      <c r="AI2168" s="125"/>
      <c r="AJ2168" s="125"/>
      <c r="AK2168" s="125"/>
      <c r="AL2168" s="125"/>
      <c r="AM2168" s="125"/>
      <c r="AP2168" s="86"/>
      <c r="AQ2168" s="86"/>
      <c r="AR2168" s="86"/>
      <c r="AS2168" s="86"/>
      <c r="AT2168" s="86"/>
      <c r="AU2168" s="86"/>
      <c r="AV2168" s="86"/>
      <c r="AW2168" s="86"/>
      <c r="AX2168" s="86"/>
      <c r="AY2168" s="86"/>
      <c r="AZ2168" s="86"/>
      <c r="BA2168" s="86"/>
      <c r="BB2168" s="86"/>
      <c r="BC2168" s="86"/>
      <c r="BD2168" s="86"/>
      <c r="BE2168" s="86"/>
      <c r="BF2168" s="86"/>
      <c r="BG2168" s="86"/>
    </row>
    <row r="2169" spans="1:59" s="88" customFormat="1" x14ac:dyDescent="0.2">
      <c r="A2169" s="125"/>
      <c r="B2169" s="125"/>
      <c r="C2169" s="125"/>
      <c r="D2169" s="125"/>
      <c r="E2169" s="125"/>
      <c r="F2169" s="125"/>
      <c r="G2169" s="125"/>
      <c r="H2169" s="125"/>
      <c r="I2169" s="125"/>
      <c r="J2169" s="125"/>
      <c r="K2169" s="125"/>
      <c r="L2169" s="125"/>
      <c r="M2169" s="125"/>
      <c r="N2169" s="125"/>
      <c r="O2169" s="125"/>
      <c r="P2169" s="125"/>
      <c r="Q2169" s="125"/>
      <c r="R2169" s="125"/>
      <c r="S2169" s="125"/>
      <c r="T2169" s="125"/>
      <c r="U2169" s="125"/>
      <c r="V2169" s="125"/>
      <c r="W2169" s="125"/>
      <c r="X2169" s="125"/>
      <c r="Y2169" s="125"/>
      <c r="Z2169" s="125"/>
      <c r="AA2169" s="125"/>
      <c r="AB2169" s="126"/>
      <c r="AC2169" s="126"/>
      <c r="AD2169" s="126"/>
      <c r="AE2169" s="125"/>
      <c r="AF2169" s="125"/>
      <c r="AG2169" s="125"/>
      <c r="AH2169" s="125"/>
      <c r="AI2169" s="125"/>
      <c r="AJ2169" s="125"/>
      <c r="AK2169" s="125"/>
      <c r="AL2169" s="125"/>
      <c r="AM2169" s="125"/>
      <c r="AP2169" s="86"/>
      <c r="AQ2169" s="86"/>
      <c r="AR2169" s="86"/>
      <c r="AS2169" s="86"/>
      <c r="AT2169" s="86"/>
      <c r="AU2169" s="86"/>
      <c r="AV2169" s="86"/>
      <c r="AW2169" s="86"/>
      <c r="AX2169" s="86"/>
      <c r="AY2169" s="86"/>
      <c r="AZ2169" s="86"/>
      <c r="BA2169" s="86"/>
      <c r="BB2169" s="86"/>
      <c r="BC2169" s="86"/>
      <c r="BD2169" s="86"/>
      <c r="BE2169" s="86"/>
      <c r="BF2169" s="86"/>
      <c r="BG2169" s="86"/>
    </row>
    <row r="2170" spans="1:59" s="88" customFormat="1" x14ac:dyDescent="0.2">
      <c r="A2170" s="125"/>
      <c r="B2170" s="125"/>
      <c r="C2170" s="125"/>
      <c r="D2170" s="125"/>
      <c r="E2170" s="125"/>
      <c r="F2170" s="125"/>
      <c r="G2170" s="125"/>
      <c r="H2170" s="125"/>
      <c r="I2170" s="125"/>
      <c r="J2170" s="125"/>
      <c r="K2170" s="125"/>
      <c r="L2170" s="125"/>
      <c r="M2170" s="125"/>
      <c r="N2170" s="125"/>
      <c r="O2170" s="125"/>
      <c r="P2170" s="125"/>
      <c r="Q2170" s="125"/>
      <c r="R2170" s="125"/>
      <c r="S2170" s="125"/>
      <c r="T2170" s="125"/>
      <c r="U2170" s="125"/>
      <c r="V2170" s="125"/>
      <c r="W2170" s="125"/>
      <c r="X2170" s="125"/>
      <c r="Y2170" s="125"/>
      <c r="Z2170" s="125"/>
      <c r="AA2170" s="125"/>
      <c r="AB2170" s="126"/>
      <c r="AC2170" s="126"/>
      <c r="AD2170" s="126"/>
      <c r="AE2170" s="125"/>
      <c r="AF2170" s="125"/>
      <c r="AG2170" s="125"/>
      <c r="AH2170" s="125"/>
      <c r="AI2170" s="125"/>
      <c r="AJ2170" s="125"/>
      <c r="AK2170" s="125"/>
      <c r="AL2170" s="125"/>
      <c r="AM2170" s="125"/>
      <c r="AP2170" s="86"/>
      <c r="AQ2170" s="86"/>
      <c r="AR2170" s="86"/>
      <c r="AS2170" s="86"/>
      <c r="AT2170" s="86"/>
      <c r="AU2170" s="86"/>
      <c r="AV2170" s="86"/>
      <c r="AW2170" s="86"/>
      <c r="AX2170" s="86"/>
      <c r="AY2170" s="86"/>
      <c r="AZ2170" s="86"/>
      <c r="BA2170" s="86"/>
      <c r="BB2170" s="86"/>
      <c r="BC2170" s="86"/>
      <c r="BD2170" s="86"/>
      <c r="BE2170" s="86"/>
      <c r="BF2170" s="86"/>
      <c r="BG2170" s="86"/>
    </row>
    <row r="2171" spans="1:59" s="88" customFormat="1" x14ac:dyDescent="0.2">
      <c r="A2171" s="125"/>
      <c r="B2171" s="125"/>
      <c r="C2171" s="125"/>
      <c r="D2171" s="125"/>
      <c r="E2171" s="125"/>
      <c r="F2171" s="125"/>
      <c r="G2171" s="125"/>
      <c r="H2171" s="125"/>
      <c r="I2171" s="125"/>
      <c r="J2171" s="125"/>
      <c r="K2171" s="125"/>
      <c r="L2171" s="125"/>
      <c r="M2171" s="125"/>
      <c r="N2171" s="125"/>
      <c r="O2171" s="125"/>
      <c r="P2171" s="125"/>
      <c r="Q2171" s="125"/>
      <c r="R2171" s="125"/>
      <c r="S2171" s="125"/>
      <c r="T2171" s="125"/>
      <c r="U2171" s="125"/>
      <c r="V2171" s="125"/>
      <c r="W2171" s="125"/>
      <c r="X2171" s="125"/>
      <c r="Y2171" s="125"/>
      <c r="Z2171" s="125"/>
      <c r="AA2171" s="125"/>
      <c r="AB2171" s="126"/>
      <c r="AC2171" s="126"/>
      <c r="AD2171" s="126"/>
      <c r="AE2171" s="125"/>
      <c r="AF2171" s="125"/>
      <c r="AG2171" s="125"/>
      <c r="AH2171" s="125"/>
      <c r="AI2171" s="125"/>
      <c r="AJ2171" s="125"/>
      <c r="AK2171" s="125"/>
      <c r="AL2171" s="125"/>
      <c r="AM2171" s="125"/>
      <c r="AP2171" s="86"/>
      <c r="AQ2171" s="86"/>
      <c r="AR2171" s="86"/>
      <c r="AS2171" s="86"/>
      <c r="AT2171" s="86"/>
      <c r="AU2171" s="86"/>
      <c r="AV2171" s="86"/>
      <c r="AW2171" s="86"/>
      <c r="AX2171" s="86"/>
      <c r="AY2171" s="86"/>
      <c r="AZ2171" s="86"/>
      <c r="BA2171" s="86"/>
      <c r="BB2171" s="86"/>
      <c r="BC2171" s="86"/>
      <c r="BD2171" s="86"/>
      <c r="BE2171" s="86"/>
      <c r="BF2171" s="86"/>
      <c r="BG2171" s="86"/>
    </row>
    <row r="2172" spans="1:59" s="88" customFormat="1" x14ac:dyDescent="0.2">
      <c r="A2172" s="125"/>
      <c r="B2172" s="125"/>
      <c r="C2172" s="125"/>
      <c r="D2172" s="125"/>
      <c r="E2172" s="125"/>
      <c r="F2172" s="125"/>
      <c r="G2172" s="125"/>
      <c r="H2172" s="125"/>
      <c r="I2172" s="125"/>
      <c r="J2172" s="125"/>
      <c r="K2172" s="125"/>
      <c r="L2172" s="125"/>
      <c r="M2172" s="125"/>
      <c r="N2172" s="125"/>
      <c r="O2172" s="125"/>
      <c r="P2172" s="125"/>
      <c r="Q2172" s="125"/>
      <c r="R2172" s="125"/>
      <c r="S2172" s="125"/>
      <c r="T2172" s="125"/>
      <c r="U2172" s="125"/>
      <c r="V2172" s="125"/>
      <c r="W2172" s="125"/>
      <c r="X2172" s="125"/>
      <c r="Y2172" s="125"/>
      <c r="Z2172" s="125"/>
      <c r="AA2172" s="125"/>
      <c r="AB2172" s="126"/>
      <c r="AC2172" s="126"/>
      <c r="AD2172" s="126"/>
      <c r="AE2172" s="125"/>
      <c r="AF2172" s="125"/>
      <c r="AG2172" s="125"/>
      <c r="AH2172" s="125"/>
      <c r="AI2172" s="125"/>
      <c r="AJ2172" s="125"/>
      <c r="AK2172" s="125"/>
      <c r="AL2172" s="125"/>
      <c r="AM2172" s="125"/>
      <c r="AP2172" s="86"/>
      <c r="AQ2172" s="86"/>
      <c r="AR2172" s="86"/>
      <c r="AS2172" s="86"/>
      <c r="AT2172" s="86"/>
      <c r="AU2172" s="86"/>
      <c r="AV2172" s="86"/>
      <c r="AW2172" s="86"/>
      <c r="AX2172" s="86"/>
      <c r="AY2172" s="86"/>
      <c r="AZ2172" s="86"/>
      <c r="BA2172" s="86"/>
      <c r="BB2172" s="86"/>
      <c r="BC2172" s="86"/>
      <c r="BD2172" s="86"/>
      <c r="BE2172" s="86"/>
      <c r="BF2172" s="86"/>
      <c r="BG2172" s="86"/>
    </row>
    <row r="2173" spans="1:59" s="88" customFormat="1" x14ac:dyDescent="0.2">
      <c r="A2173" s="125"/>
      <c r="B2173" s="125"/>
      <c r="C2173" s="125"/>
      <c r="D2173" s="125"/>
      <c r="E2173" s="125"/>
      <c r="F2173" s="125"/>
      <c r="G2173" s="125"/>
      <c r="H2173" s="125"/>
      <c r="I2173" s="125"/>
      <c r="J2173" s="125"/>
      <c r="K2173" s="125"/>
      <c r="L2173" s="125"/>
      <c r="M2173" s="125"/>
      <c r="N2173" s="125"/>
      <c r="O2173" s="125"/>
      <c r="P2173" s="125"/>
      <c r="Q2173" s="125"/>
      <c r="R2173" s="125"/>
      <c r="S2173" s="125"/>
      <c r="T2173" s="125"/>
      <c r="U2173" s="125"/>
      <c r="V2173" s="125"/>
      <c r="W2173" s="125"/>
      <c r="X2173" s="125"/>
      <c r="Y2173" s="125"/>
      <c r="Z2173" s="125"/>
      <c r="AA2173" s="125"/>
      <c r="AB2173" s="126"/>
      <c r="AC2173" s="126"/>
      <c r="AD2173" s="126"/>
      <c r="AE2173" s="125"/>
      <c r="AF2173" s="125"/>
      <c r="AG2173" s="125"/>
      <c r="AH2173" s="125"/>
      <c r="AI2173" s="125"/>
      <c r="AJ2173" s="125"/>
      <c r="AK2173" s="125"/>
      <c r="AL2173" s="125"/>
      <c r="AM2173" s="125"/>
      <c r="AP2173" s="86"/>
      <c r="AQ2173" s="86"/>
      <c r="AR2173" s="86"/>
      <c r="AS2173" s="86"/>
      <c r="AT2173" s="86"/>
      <c r="AU2173" s="86"/>
      <c r="AV2173" s="86"/>
      <c r="AW2173" s="86"/>
      <c r="AX2173" s="86"/>
      <c r="AY2173" s="86"/>
      <c r="AZ2173" s="86"/>
      <c r="BA2173" s="86"/>
      <c r="BB2173" s="86"/>
      <c r="BC2173" s="86"/>
      <c r="BD2173" s="86"/>
      <c r="BE2173" s="86"/>
      <c r="BF2173" s="86"/>
      <c r="BG2173" s="86"/>
    </row>
    <row r="2174" spans="1:59" s="88" customFormat="1" x14ac:dyDescent="0.2">
      <c r="A2174" s="125"/>
      <c r="B2174" s="125"/>
      <c r="C2174" s="125"/>
      <c r="D2174" s="125"/>
      <c r="E2174" s="125"/>
      <c r="F2174" s="125"/>
      <c r="G2174" s="125"/>
      <c r="H2174" s="125"/>
      <c r="I2174" s="125"/>
      <c r="J2174" s="125"/>
      <c r="K2174" s="125"/>
      <c r="L2174" s="125"/>
      <c r="M2174" s="125"/>
      <c r="N2174" s="125"/>
      <c r="O2174" s="125"/>
      <c r="P2174" s="125"/>
      <c r="Q2174" s="125"/>
      <c r="R2174" s="125"/>
      <c r="S2174" s="125"/>
      <c r="T2174" s="125"/>
      <c r="U2174" s="125"/>
      <c r="V2174" s="125"/>
      <c r="W2174" s="125"/>
      <c r="X2174" s="125"/>
      <c r="Y2174" s="125"/>
      <c r="Z2174" s="125"/>
      <c r="AA2174" s="125"/>
      <c r="AB2174" s="126"/>
      <c r="AC2174" s="126"/>
      <c r="AD2174" s="126"/>
      <c r="AE2174" s="125"/>
      <c r="AF2174" s="125"/>
      <c r="AG2174" s="125"/>
      <c r="AH2174" s="125"/>
      <c r="AI2174" s="125"/>
      <c r="AJ2174" s="125"/>
      <c r="AK2174" s="125"/>
      <c r="AL2174" s="125"/>
      <c r="AM2174" s="125"/>
      <c r="AP2174" s="86"/>
      <c r="AQ2174" s="86"/>
      <c r="AR2174" s="86"/>
      <c r="AS2174" s="86"/>
      <c r="AT2174" s="86"/>
      <c r="AU2174" s="86"/>
      <c r="AV2174" s="86"/>
      <c r="AW2174" s="86"/>
      <c r="AX2174" s="86"/>
      <c r="AY2174" s="86"/>
      <c r="AZ2174" s="86"/>
      <c r="BA2174" s="86"/>
      <c r="BB2174" s="86"/>
      <c r="BC2174" s="86"/>
      <c r="BD2174" s="86"/>
      <c r="BE2174" s="86"/>
      <c r="BF2174" s="86"/>
      <c r="BG2174" s="86"/>
    </row>
    <row r="2175" spans="1:59" s="88" customFormat="1" x14ac:dyDescent="0.2">
      <c r="A2175" s="125"/>
      <c r="B2175" s="125"/>
      <c r="C2175" s="125"/>
      <c r="D2175" s="125"/>
      <c r="E2175" s="125"/>
      <c r="F2175" s="125"/>
      <c r="G2175" s="125"/>
      <c r="H2175" s="125"/>
      <c r="I2175" s="125"/>
      <c r="J2175" s="125"/>
      <c r="K2175" s="125"/>
      <c r="L2175" s="125"/>
      <c r="M2175" s="125"/>
      <c r="N2175" s="125"/>
      <c r="O2175" s="125"/>
      <c r="P2175" s="125"/>
      <c r="Q2175" s="125"/>
      <c r="R2175" s="125"/>
      <c r="S2175" s="125"/>
      <c r="T2175" s="125"/>
      <c r="U2175" s="125"/>
      <c r="V2175" s="125"/>
      <c r="W2175" s="125"/>
      <c r="X2175" s="125"/>
      <c r="Y2175" s="125"/>
      <c r="Z2175" s="125"/>
      <c r="AA2175" s="125"/>
      <c r="AB2175" s="126"/>
      <c r="AC2175" s="126"/>
      <c r="AD2175" s="126"/>
      <c r="AE2175" s="125"/>
      <c r="AF2175" s="125"/>
      <c r="AG2175" s="125"/>
      <c r="AH2175" s="125"/>
      <c r="AI2175" s="125"/>
      <c r="AJ2175" s="125"/>
      <c r="AK2175" s="125"/>
      <c r="AL2175" s="125"/>
      <c r="AM2175" s="125"/>
      <c r="AP2175" s="86"/>
      <c r="AQ2175" s="86"/>
      <c r="AR2175" s="86"/>
      <c r="AS2175" s="86"/>
      <c r="AT2175" s="86"/>
      <c r="AU2175" s="86"/>
      <c r="AV2175" s="86"/>
      <c r="AW2175" s="86"/>
      <c r="AX2175" s="86"/>
      <c r="AY2175" s="86"/>
      <c r="AZ2175" s="86"/>
      <c r="BA2175" s="86"/>
      <c r="BB2175" s="86"/>
      <c r="BC2175" s="86"/>
      <c r="BD2175" s="86"/>
      <c r="BE2175" s="86"/>
      <c r="BF2175" s="86"/>
      <c r="BG2175" s="86"/>
    </row>
    <row r="2176" spans="1:59" s="88" customFormat="1" x14ac:dyDescent="0.2">
      <c r="A2176" s="125"/>
      <c r="B2176" s="125"/>
      <c r="C2176" s="125"/>
      <c r="D2176" s="125"/>
      <c r="E2176" s="125"/>
      <c r="F2176" s="125"/>
      <c r="G2176" s="125"/>
      <c r="H2176" s="125"/>
      <c r="I2176" s="125"/>
      <c r="J2176" s="125"/>
      <c r="K2176" s="125"/>
      <c r="L2176" s="125"/>
      <c r="M2176" s="125"/>
      <c r="N2176" s="125"/>
      <c r="O2176" s="125"/>
      <c r="P2176" s="125"/>
      <c r="Q2176" s="125"/>
      <c r="R2176" s="125"/>
      <c r="S2176" s="125"/>
      <c r="T2176" s="125"/>
      <c r="U2176" s="125"/>
      <c r="V2176" s="125"/>
      <c r="W2176" s="125"/>
      <c r="X2176" s="125"/>
      <c r="Y2176" s="125"/>
      <c r="Z2176" s="125"/>
      <c r="AA2176" s="125"/>
      <c r="AB2176" s="126"/>
      <c r="AC2176" s="126"/>
      <c r="AD2176" s="126"/>
      <c r="AE2176" s="125"/>
      <c r="AF2176" s="125"/>
      <c r="AG2176" s="125"/>
      <c r="AH2176" s="125"/>
      <c r="AI2176" s="125"/>
      <c r="AJ2176" s="125"/>
      <c r="AK2176" s="125"/>
      <c r="AL2176" s="125"/>
      <c r="AM2176" s="125"/>
      <c r="AP2176" s="86"/>
      <c r="AQ2176" s="86"/>
      <c r="AR2176" s="86"/>
      <c r="AS2176" s="86"/>
      <c r="AT2176" s="86"/>
      <c r="AU2176" s="86"/>
      <c r="AV2176" s="86"/>
      <c r="AW2176" s="86"/>
      <c r="AX2176" s="86"/>
      <c r="AY2176" s="86"/>
      <c r="AZ2176" s="86"/>
      <c r="BA2176" s="86"/>
      <c r="BB2176" s="86"/>
      <c r="BC2176" s="86"/>
      <c r="BD2176" s="86"/>
      <c r="BE2176" s="86"/>
      <c r="BF2176" s="86"/>
      <c r="BG2176" s="86"/>
    </row>
    <row r="2177" spans="1:59" s="88" customFormat="1" x14ac:dyDescent="0.2">
      <c r="A2177" s="125"/>
      <c r="B2177" s="125"/>
      <c r="C2177" s="125"/>
      <c r="D2177" s="125"/>
      <c r="E2177" s="125"/>
      <c r="F2177" s="125"/>
      <c r="G2177" s="125"/>
      <c r="H2177" s="125"/>
      <c r="I2177" s="125"/>
      <c r="J2177" s="125"/>
      <c r="K2177" s="125"/>
      <c r="L2177" s="125"/>
      <c r="M2177" s="125"/>
      <c r="N2177" s="125"/>
      <c r="O2177" s="125"/>
      <c r="P2177" s="125"/>
      <c r="Q2177" s="125"/>
      <c r="R2177" s="125"/>
      <c r="S2177" s="125"/>
      <c r="T2177" s="125"/>
      <c r="U2177" s="125"/>
      <c r="V2177" s="125"/>
      <c r="W2177" s="125"/>
      <c r="X2177" s="125"/>
      <c r="Y2177" s="125"/>
      <c r="Z2177" s="125"/>
      <c r="AA2177" s="125"/>
      <c r="AB2177" s="126"/>
      <c r="AC2177" s="126"/>
      <c r="AD2177" s="126"/>
      <c r="AE2177" s="125"/>
      <c r="AF2177" s="125"/>
      <c r="AG2177" s="125"/>
      <c r="AH2177" s="125"/>
      <c r="AI2177" s="125"/>
      <c r="AJ2177" s="125"/>
      <c r="AK2177" s="125"/>
      <c r="AL2177" s="125"/>
      <c r="AM2177" s="125"/>
      <c r="AP2177" s="86"/>
      <c r="AQ2177" s="86"/>
      <c r="AR2177" s="86"/>
      <c r="AS2177" s="86"/>
      <c r="AT2177" s="86"/>
      <c r="AU2177" s="86"/>
      <c r="AV2177" s="86"/>
      <c r="AW2177" s="86"/>
      <c r="AX2177" s="86"/>
      <c r="AY2177" s="86"/>
      <c r="AZ2177" s="86"/>
      <c r="BA2177" s="86"/>
      <c r="BB2177" s="86"/>
      <c r="BC2177" s="86"/>
      <c r="BD2177" s="86"/>
      <c r="BE2177" s="86"/>
      <c r="BF2177" s="86"/>
      <c r="BG2177" s="86"/>
    </row>
    <row r="2178" spans="1:59" s="88" customFormat="1" x14ac:dyDescent="0.2">
      <c r="A2178" s="125"/>
      <c r="B2178" s="125"/>
      <c r="C2178" s="125"/>
      <c r="D2178" s="125"/>
      <c r="E2178" s="125"/>
      <c r="F2178" s="125"/>
      <c r="G2178" s="125"/>
      <c r="H2178" s="125"/>
      <c r="I2178" s="125"/>
      <c r="J2178" s="125"/>
      <c r="K2178" s="125"/>
      <c r="L2178" s="125"/>
      <c r="M2178" s="125"/>
      <c r="N2178" s="125"/>
      <c r="O2178" s="125"/>
      <c r="P2178" s="125"/>
      <c r="Q2178" s="125"/>
      <c r="R2178" s="125"/>
      <c r="S2178" s="125"/>
      <c r="T2178" s="125"/>
      <c r="U2178" s="125"/>
      <c r="V2178" s="125"/>
      <c r="W2178" s="125"/>
      <c r="X2178" s="125"/>
      <c r="Y2178" s="125"/>
      <c r="Z2178" s="125"/>
      <c r="AA2178" s="125"/>
      <c r="AB2178" s="126"/>
      <c r="AC2178" s="126"/>
      <c r="AD2178" s="126"/>
      <c r="AE2178" s="125"/>
      <c r="AF2178" s="125"/>
      <c r="AG2178" s="125"/>
      <c r="AH2178" s="125"/>
      <c r="AI2178" s="125"/>
      <c r="AJ2178" s="125"/>
      <c r="AK2178" s="125"/>
      <c r="AL2178" s="125"/>
      <c r="AM2178" s="125"/>
      <c r="AP2178" s="86"/>
      <c r="AQ2178" s="86"/>
      <c r="AR2178" s="86"/>
      <c r="AS2178" s="86"/>
      <c r="AT2178" s="86"/>
      <c r="AU2178" s="86"/>
      <c r="AV2178" s="86"/>
      <c r="AW2178" s="86"/>
      <c r="AX2178" s="86"/>
      <c r="AY2178" s="86"/>
      <c r="AZ2178" s="86"/>
      <c r="BA2178" s="86"/>
      <c r="BB2178" s="86"/>
      <c r="BC2178" s="86"/>
      <c r="BD2178" s="86"/>
      <c r="BE2178" s="86"/>
      <c r="BF2178" s="86"/>
      <c r="BG2178" s="86"/>
    </row>
    <row r="2179" spans="1:59" s="88" customFormat="1" x14ac:dyDescent="0.2">
      <c r="A2179" s="125"/>
      <c r="B2179" s="125"/>
      <c r="C2179" s="125"/>
      <c r="D2179" s="125"/>
      <c r="E2179" s="125"/>
      <c r="F2179" s="125"/>
      <c r="G2179" s="125"/>
      <c r="H2179" s="125"/>
      <c r="I2179" s="125"/>
      <c r="J2179" s="125"/>
      <c r="K2179" s="125"/>
      <c r="L2179" s="125"/>
      <c r="M2179" s="125"/>
      <c r="N2179" s="125"/>
      <c r="O2179" s="125"/>
      <c r="P2179" s="125"/>
      <c r="Q2179" s="125"/>
      <c r="R2179" s="125"/>
      <c r="S2179" s="125"/>
      <c r="T2179" s="125"/>
      <c r="U2179" s="125"/>
      <c r="V2179" s="125"/>
      <c r="W2179" s="125"/>
      <c r="X2179" s="125"/>
      <c r="Y2179" s="125"/>
      <c r="Z2179" s="125"/>
      <c r="AA2179" s="125"/>
      <c r="AB2179" s="126"/>
      <c r="AC2179" s="126"/>
      <c r="AD2179" s="126"/>
      <c r="AE2179" s="125"/>
      <c r="AF2179" s="125"/>
      <c r="AG2179" s="125"/>
      <c r="AH2179" s="125"/>
      <c r="AI2179" s="125"/>
      <c r="AJ2179" s="125"/>
      <c r="AK2179" s="125"/>
      <c r="AL2179" s="125"/>
      <c r="AM2179" s="125"/>
      <c r="AP2179" s="86"/>
      <c r="AQ2179" s="86"/>
      <c r="AR2179" s="86"/>
      <c r="AS2179" s="86"/>
      <c r="AT2179" s="86"/>
      <c r="AU2179" s="86"/>
      <c r="AV2179" s="86"/>
      <c r="AW2179" s="86"/>
      <c r="AX2179" s="86"/>
      <c r="AY2179" s="86"/>
      <c r="AZ2179" s="86"/>
      <c r="BA2179" s="86"/>
      <c r="BB2179" s="86"/>
      <c r="BC2179" s="86"/>
      <c r="BD2179" s="86"/>
      <c r="BE2179" s="86"/>
      <c r="BF2179" s="86"/>
      <c r="BG2179" s="86"/>
    </row>
    <row r="2180" spans="1:59" s="88" customFormat="1" x14ac:dyDescent="0.2">
      <c r="A2180" s="125"/>
      <c r="B2180" s="125"/>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5"/>
      <c r="AA2180" s="125"/>
      <c r="AB2180" s="126"/>
      <c r="AC2180" s="126"/>
      <c r="AD2180" s="126"/>
      <c r="AE2180" s="125"/>
      <c r="AF2180" s="125"/>
      <c r="AG2180" s="125"/>
      <c r="AH2180" s="125"/>
      <c r="AI2180" s="125"/>
      <c r="AJ2180" s="125"/>
      <c r="AK2180" s="125"/>
      <c r="AL2180" s="125"/>
      <c r="AM2180" s="125"/>
      <c r="AP2180" s="86"/>
      <c r="AQ2180" s="86"/>
      <c r="AR2180" s="86"/>
      <c r="AS2180" s="86"/>
      <c r="AT2180" s="86"/>
      <c r="AU2180" s="86"/>
      <c r="AV2180" s="86"/>
      <c r="AW2180" s="86"/>
      <c r="AX2180" s="86"/>
      <c r="AY2180" s="86"/>
      <c r="AZ2180" s="86"/>
      <c r="BA2180" s="86"/>
      <c r="BB2180" s="86"/>
      <c r="BC2180" s="86"/>
      <c r="BD2180" s="86"/>
      <c r="BE2180" s="86"/>
      <c r="BF2180" s="86"/>
      <c r="BG2180" s="86"/>
    </row>
    <row r="2181" spans="1:59" s="88" customFormat="1" x14ac:dyDescent="0.2">
      <c r="A2181" s="125"/>
      <c r="B2181" s="125"/>
      <c r="C2181" s="125"/>
      <c r="D2181" s="125"/>
      <c r="E2181" s="125"/>
      <c r="F2181" s="125"/>
      <c r="G2181" s="125"/>
      <c r="H2181" s="125"/>
      <c r="I2181" s="125"/>
      <c r="J2181" s="125"/>
      <c r="K2181" s="125"/>
      <c r="L2181" s="125"/>
      <c r="M2181" s="125"/>
      <c r="N2181" s="125"/>
      <c r="O2181" s="125"/>
      <c r="P2181" s="125"/>
      <c r="Q2181" s="125"/>
      <c r="R2181" s="125"/>
      <c r="S2181" s="125"/>
      <c r="T2181" s="125"/>
      <c r="U2181" s="125"/>
      <c r="V2181" s="125"/>
      <c r="W2181" s="125"/>
      <c r="X2181" s="125"/>
      <c r="Y2181" s="125"/>
      <c r="Z2181" s="125"/>
      <c r="AA2181" s="125"/>
      <c r="AB2181" s="126"/>
      <c r="AC2181" s="126"/>
      <c r="AD2181" s="126"/>
      <c r="AE2181" s="125"/>
      <c r="AF2181" s="125"/>
      <c r="AG2181" s="125"/>
      <c r="AH2181" s="125"/>
      <c r="AI2181" s="125"/>
      <c r="AJ2181" s="125"/>
      <c r="AK2181" s="125"/>
      <c r="AL2181" s="125"/>
      <c r="AM2181" s="125"/>
      <c r="AP2181" s="86"/>
      <c r="AQ2181" s="86"/>
      <c r="AR2181" s="86"/>
      <c r="AS2181" s="86"/>
      <c r="AT2181" s="86"/>
      <c r="AU2181" s="86"/>
      <c r="AV2181" s="86"/>
      <c r="AW2181" s="86"/>
      <c r="AX2181" s="86"/>
      <c r="AY2181" s="86"/>
      <c r="AZ2181" s="86"/>
      <c r="BA2181" s="86"/>
      <c r="BB2181" s="86"/>
      <c r="BC2181" s="86"/>
      <c r="BD2181" s="86"/>
      <c r="BE2181" s="86"/>
      <c r="BF2181" s="86"/>
      <c r="BG2181" s="86"/>
    </row>
    <row r="2182" spans="1:59" s="88" customFormat="1" x14ac:dyDescent="0.2">
      <c r="A2182" s="125"/>
      <c r="B2182" s="125"/>
      <c r="C2182" s="125"/>
      <c r="D2182" s="125"/>
      <c r="E2182" s="125"/>
      <c r="F2182" s="125"/>
      <c r="G2182" s="125"/>
      <c r="H2182" s="125"/>
      <c r="I2182" s="125"/>
      <c r="J2182" s="125"/>
      <c r="K2182" s="125"/>
      <c r="L2182" s="125"/>
      <c r="M2182" s="125"/>
      <c r="N2182" s="125"/>
      <c r="O2182" s="125"/>
      <c r="P2182" s="125"/>
      <c r="Q2182" s="125"/>
      <c r="R2182" s="125"/>
      <c r="S2182" s="125"/>
      <c r="T2182" s="125"/>
      <c r="U2182" s="125"/>
      <c r="V2182" s="125"/>
      <c r="W2182" s="125"/>
      <c r="X2182" s="125"/>
      <c r="Y2182" s="125"/>
      <c r="Z2182" s="125"/>
      <c r="AA2182" s="125"/>
      <c r="AB2182" s="126"/>
      <c r="AC2182" s="126"/>
      <c r="AD2182" s="126"/>
      <c r="AE2182" s="125"/>
      <c r="AF2182" s="125"/>
      <c r="AG2182" s="125"/>
      <c r="AH2182" s="125"/>
      <c r="AI2182" s="125"/>
      <c r="AJ2182" s="125"/>
      <c r="AK2182" s="125"/>
      <c r="AL2182" s="125"/>
      <c r="AM2182" s="125"/>
      <c r="AP2182" s="86"/>
      <c r="AQ2182" s="86"/>
      <c r="AR2182" s="86"/>
      <c r="AS2182" s="86"/>
      <c r="AT2182" s="86"/>
      <c r="AU2182" s="86"/>
      <c r="AV2182" s="86"/>
      <c r="AW2182" s="86"/>
      <c r="AX2182" s="86"/>
      <c r="AY2182" s="86"/>
      <c r="AZ2182" s="86"/>
      <c r="BA2182" s="86"/>
      <c r="BB2182" s="86"/>
      <c r="BC2182" s="86"/>
      <c r="BD2182" s="86"/>
      <c r="BE2182" s="86"/>
      <c r="BF2182" s="86"/>
      <c r="BG2182" s="86"/>
    </row>
    <row r="2183" spans="1:59" s="88" customFormat="1" x14ac:dyDescent="0.2">
      <c r="A2183" s="125"/>
      <c r="B2183" s="125"/>
      <c r="C2183" s="125"/>
      <c r="D2183" s="125"/>
      <c r="E2183" s="125"/>
      <c r="F2183" s="125"/>
      <c r="G2183" s="125"/>
      <c r="H2183" s="125"/>
      <c r="I2183" s="125"/>
      <c r="J2183" s="125"/>
      <c r="K2183" s="125"/>
      <c r="L2183" s="125"/>
      <c r="M2183" s="125"/>
      <c r="N2183" s="125"/>
      <c r="O2183" s="125"/>
      <c r="P2183" s="125"/>
      <c r="Q2183" s="125"/>
      <c r="R2183" s="125"/>
      <c r="S2183" s="125"/>
      <c r="T2183" s="125"/>
      <c r="U2183" s="125"/>
      <c r="V2183" s="125"/>
      <c r="W2183" s="125"/>
      <c r="X2183" s="125"/>
      <c r="Y2183" s="125"/>
      <c r="Z2183" s="125"/>
      <c r="AA2183" s="125"/>
      <c r="AB2183" s="126"/>
      <c r="AC2183" s="126"/>
      <c r="AD2183" s="126"/>
      <c r="AE2183" s="125"/>
      <c r="AF2183" s="125"/>
      <c r="AG2183" s="125"/>
      <c r="AH2183" s="125"/>
      <c r="AI2183" s="125"/>
      <c r="AJ2183" s="125"/>
      <c r="AK2183" s="125"/>
      <c r="AL2183" s="125"/>
      <c r="AM2183" s="125"/>
      <c r="AP2183" s="86"/>
      <c r="AQ2183" s="86"/>
      <c r="AR2183" s="86"/>
      <c r="AS2183" s="86"/>
      <c r="AT2183" s="86"/>
      <c r="AU2183" s="86"/>
      <c r="AV2183" s="86"/>
      <c r="AW2183" s="86"/>
      <c r="AX2183" s="86"/>
      <c r="AY2183" s="86"/>
      <c r="AZ2183" s="86"/>
      <c r="BA2183" s="86"/>
      <c r="BB2183" s="86"/>
      <c r="BC2183" s="86"/>
      <c r="BD2183" s="86"/>
      <c r="BE2183" s="86"/>
      <c r="BF2183" s="86"/>
      <c r="BG2183" s="86"/>
    </row>
    <row r="2184" spans="1:59" s="88" customFormat="1" x14ac:dyDescent="0.2">
      <c r="A2184" s="125"/>
      <c r="B2184" s="125"/>
      <c r="C2184" s="125"/>
      <c r="D2184" s="125"/>
      <c r="E2184" s="125"/>
      <c r="F2184" s="125"/>
      <c r="G2184" s="125"/>
      <c r="H2184" s="125"/>
      <c r="I2184" s="125"/>
      <c r="J2184" s="125"/>
      <c r="K2184" s="125"/>
      <c r="L2184" s="125"/>
      <c r="M2184" s="125"/>
      <c r="N2184" s="125"/>
      <c r="O2184" s="125"/>
      <c r="P2184" s="125"/>
      <c r="Q2184" s="125"/>
      <c r="R2184" s="125"/>
      <c r="S2184" s="125"/>
      <c r="T2184" s="125"/>
      <c r="U2184" s="125"/>
      <c r="V2184" s="125"/>
      <c r="W2184" s="125"/>
      <c r="X2184" s="125"/>
      <c r="Y2184" s="125"/>
      <c r="Z2184" s="125"/>
      <c r="AA2184" s="125"/>
      <c r="AB2184" s="126"/>
      <c r="AC2184" s="126"/>
      <c r="AD2184" s="126"/>
      <c r="AE2184" s="125"/>
      <c r="AF2184" s="125"/>
      <c r="AG2184" s="125"/>
      <c r="AH2184" s="125"/>
      <c r="AI2184" s="125"/>
      <c r="AJ2184" s="125"/>
      <c r="AK2184" s="125"/>
      <c r="AL2184" s="125"/>
      <c r="AM2184" s="125"/>
      <c r="AP2184" s="86"/>
      <c r="AQ2184" s="86"/>
      <c r="AR2184" s="86"/>
      <c r="AS2184" s="86"/>
      <c r="AT2184" s="86"/>
      <c r="AU2184" s="86"/>
      <c r="AV2184" s="86"/>
      <c r="AW2184" s="86"/>
      <c r="AX2184" s="86"/>
      <c r="AY2184" s="86"/>
      <c r="AZ2184" s="86"/>
      <c r="BA2184" s="86"/>
      <c r="BB2184" s="86"/>
      <c r="BC2184" s="86"/>
      <c r="BD2184" s="86"/>
      <c r="BE2184" s="86"/>
      <c r="BF2184" s="86"/>
      <c r="BG2184" s="86"/>
    </row>
    <row r="2185" spans="1:59" s="88" customFormat="1" x14ac:dyDescent="0.2">
      <c r="A2185" s="125"/>
      <c r="B2185" s="125"/>
      <c r="C2185" s="125"/>
      <c r="D2185" s="125"/>
      <c r="E2185" s="125"/>
      <c r="F2185" s="125"/>
      <c r="G2185" s="125"/>
      <c r="H2185" s="125"/>
      <c r="I2185" s="125"/>
      <c r="J2185" s="125"/>
      <c r="K2185" s="125"/>
      <c r="L2185" s="125"/>
      <c r="M2185" s="125"/>
      <c r="N2185" s="125"/>
      <c r="O2185" s="125"/>
      <c r="P2185" s="125"/>
      <c r="Q2185" s="125"/>
      <c r="R2185" s="125"/>
      <c r="S2185" s="125"/>
      <c r="T2185" s="125"/>
      <c r="U2185" s="125"/>
      <c r="V2185" s="125"/>
      <c r="W2185" s="125"/>
      <c r="X2185" s="125"/>
      <c r="Y2185" s="125"/>
      <c r="Z2185" s="125"/>
      <c r="AA2185" s="125"/>
      <c r="AB2185" s="126"/>
      <c r="AC2185" s="126"/>
      <c r="AD2185" s="126"/>
      <c r="AE2185" s="125"/>
      <c r="AF2185" s="125"/>
      <c r="AG2185" s="125"/>
      <c r="AH2185" s="125"/>
      <c r="AI2185" s="125"/>
      <c r="AJ2185" s="125"/>
      <c r="AK2185" s="125"/>
      <c r="AL2185" s="125"/>
      <c r="AM2185" s="125"/>
      <c r="AP2185" s="86"/>
      <c r="AQ2185" s="86"/>
      <c r="AR2185" s="86"/>
      <c r="AS2185" s="86"/>
      <c r="AT2185" s="86"/>
      <c r="AU2185" s="86"/>
      <c r="AV2185" s="86"/>
      <c r="AW2185" s="86"/>
      <c r="AX2185" s="86"/>
      <c r="AY2185" s="86"/>
      <c r="AZ2185" s="86"/>
      <c r="BA2185" s="86"/>
      <c r="BB2185" s="86"/>
      <c r="BC2185" s="86"/>
      <c r="BD2185" s="86"/>
      <c r="BE2185" s="86"/>
      <c r="BF2185" s="86"/>
      <c r="BG2185" s="86"/>
    </row>
    <row r="2186" spans="1:59" s="88" customFormat="1" x14ac:dyDescent="0.2">
      <c r="A2186" s="125"/>
      <c r="B2186" s="125"/>
      <c r="C2186" s="125"/>
      <c r="D2186" s="125"/>
      <c r="E2186" s="125"/>
      <c r="F2186" s="125"/>
      <c r="G2186" s="125"/>
      <c r="H2186" s="125"/>
      <c r="I2186" s="125"/>
      <c r="J2186" s="125"/>
      <c r="K2186" s="125"/>
      <c r="L2186" s="125"/>
      <c r="M2186" s="125"/>
      <c r="N2186" s="125"/>
      <c r="O2186" s="125"/>
      <c r="P2186" s="125"/>
      <c r="Q2186" s="125"/>
      <c r="R2186" s="125"/>
      <c r="S2186" s="125"/>
      <c r="T2186" s="125"/>
      <c r="U2186" s="125"/>
      <c r="V2186" s="125"/>
      <c r="W2186" s="125"/>
      <c r="X2186" s="125"/>
      <c r="Y2186" s="125"/>
      <c r="Z2186" s="125"/>
      <c r="AA2186" s="125"/>
      <c r="AB2186" s="126"/>
      <c r="AC2186" s="126"/>
      <c r="AD2186" s="126"/>
      <c r="AE2186" s="125"/>
      <c r="AF2186" s="125"/>
      <c r="AG2186" s="125"/>
      <c r="AH2186" s="125"/>
      <c r="AI2186" s="125"/>
      <c r="AJ2186" s="125"/>
      <c r="AK2186" s="125"/>
      <c r="AL2186" s="125"/>
      <c r="AM2186" s="125"/>
      <c r="AP2186" s="86"/>
      <c r="AQ2186" s="86"/>
      <c r="AR2186" s="86"/>
      <c r="AS2186" s="86"/>
      <c r="AT2186" s="86"/>
      <c r="AU2186" s="86"/>
      <c r="AV2186" s="86"/>
      <c r="AW2186" s="86"/>
      <c r="AX2186" s="86"/>
      <c r="AY2186" s="86"/>
      <c r="AZ2186" s="86"/>
      <c r="BA2186" s="86"/>
      <c r="BB2186" s="86"/>
      <c r="BC2186" s="86"/>
      <c r="BD2186" s="86"/>
      <c r="BE2186" s="86"/>
      <c r="BF2186" s="86"/>
      <c r="BG2186" s="86"/>
    </row>
    <row r="2187" spans="1:59" s="88" customFormat="1" x14ac:dyDescent="0.2">
      <c r="A2187" s="125"/>
      <c r="B2187" s="125"/>
      <c r="C2187" s="125"/>
      <c r="D2187" s="125"/>
      <c r="E2187" s="125"/>
      <c r="F2187" s="125"/>
      <c r="G2187" s="125"/>
      <c r="H2187" s="125"/>
      <c r="I2187" s="125"/>
      <c r="J2187" s="125"/>
      <c r="K2187" s="125"/>
      <c r="L2187" s="125"/>
      <c r="M2187" s="125"/>
      <c r="N2187" s="125"/>
      <c r="O2187" s="125"/>
      <c r="P2187" s="125"/>
      <c r="Q2187" s="125"/>
      <c r="R2187" s="125"/>
      <c r="S2187" s="125"/>
      <c r="T2187" s="125"/>
      <c r="U2187" s="125"/>
      <c r="V2187" s="125"/>
      <c r="W2187" s="125"/>
      <c r="X2187" s="125"/>
      <c r="Y2187" s="125"/>
      <c r="Z2187" s="125"/>
      <c r="AA2187" s="125"/>
      <c r="AB2187" s="126"/>
      <c r="AC2187" s="126"/>
      <c r="AD2187" s="126"/>
      <c r="AE2187" s="125"/>
      <c r="AF2187" s="125"/>
      <c r="AG2187" s="125"/>
      <c r="AH2187" s="125"/>
      <c r="AI2187" s="125"/>
      <c r="AJ2187" s="125"/>
      <c r="AK2187" s="125"/>
      <c r="AL2187" s="125"/>
      <c r="AM2187" s="125"/>
      <c r="AP2187" s="86"/>
      <c r="AQ2187" s="86"/>
      <c r="AR2187" s="86"/>
      <c r="AS2187" s="86"/>
      <c r="AT2187" s="86"/>
      <c r="AU2187" s="86"/>
      <c r="AV2187" s="86"/>
      <c r="AW2187" s="86"/>
      <c r="AX2187" s="86"/>
      <c r="AY2187" s="86"/>
      <c r="AZ2187" s="86"/>
      <c r="BA2187" s="86"/>
      <c r="BB2187" s="86"/>
      <c r="BC2187" s="86"/>
      <c r="BD2187" s="86"/>
      <c r="BE2187" s="86"/>
      <c r="BF2187" s="86"/>
      <c r="BG2187" s="86"/>
    </row>
    <row r="2188" spans="1:59" s="88" customFormat="1" x14ac:dyDescent="0.2">
      <c r="A2188" s="125"/>
      <c r="B2188" s="125"/>
      <c r="C2188" s="125"/>
      <c r="D2188" s="125"/>
      <c r="E2188" s="125"/>
      <c r="F2188" s="125"/>
      <c r="G2188" s="125"/>
      <c r="H2188" s="125"/>
      <c r="I2188" s="125"/>
      <c r="J2188" s="125"/>
      <c r="K2188" s="125"/>
      <c r="L2188" s="125"/>
      <c r="M2188" s="125"/>
      <c r="N2188" s="125"/>
      <c r="O2188" s="125"/>
      <c r="P2188" s="125"/>
      <c r="Q2188" s="125"/>
      <c r="R2188" s="125"/>
      <c r="S2188" s="125"/>
      <c r="T2188" s="125"/>
      <c r="U2188" s="125"/>
      <c r="V2188" s="125"/>
      <c r="W2188" s="125"/>
      <c r="X2188" s="125"/>
      <c r="Y2188" s="125"/>
      <c r="Z2188" s="125"/>
      <c r="AA2188" s="125"/>
      <c r="AB2188" s="126"/>
      <c r="AC2188" s="126"/>
      <c r="AD2188" s="126"/>
      <c r="AE2188" s="125"/>
      <c r="AF2188" s="125"/>
      <c r="AG2188" s="125"/>
      <c r="AH2188" s="125"/>
      <c r="AI2188" s="125"/>
      <c r="AJ2188" s="125"/>
      <c r="AK2188" s="125"/>
      <c r="AL2188" s="125"/>
      <c r="AM2188" s="125"/>
      <c r="AP2188" s="86"/>
      <c r="AQ2188" s="86"/>
      <c r="AR2188" s="86"/>
      <c r="AS2188" s="86"/>
      <c r="AT2188" s="86"/>
      <c r="AU2188" s="86"/>
      <c r="AV2188" s="86"/>
      <c r="AW2188" s="86"/>
      <c r="AX2188" s="86"/>
      <c r="AY2188" s="86"/>
      <c r="AZ2188" s="86"/>
      <c r="BA2188" s="86"/>
      <c r="BB2188" s="86"/>
      <c r="BC2188" s="86"/>
      <c r="BD2188" s="86"/>
      <c r="BE2188" s="86"/>
      <c r="BF2188" s="86"/>
      <c r="BG2188" s="86"/>
    </row>
    <row r="2189" spans="1:59" s="88" customFormat="1" x14ac:dyDescent="0.2">
      <c r="A2189" s="125"/>
      <c r="B2189" s="125"/>
      <c r="C2189" s="125"/>
      <c r="D2189" s="125"/>
      <c r="E2189" s="125"/>
      <c r="F2189" s="125"/>
      <c r="G2189" s="125"/>
      <c r="H2189" s="125"/>
      <c r="I2189" s="125"/>
      <c r="J2189" s="125"/>
      <c r="K2189" s="125"/>
      <c r="L2189" s="125"/>
      <c r="M2189" s="125"/>
      <c r="N2189" s="125"/>
      <c r="O2189" s="125"/>
      <c r="P2189" s="125"/>
      <c r="Q2189" s="125"/>
      <c r="R2189" s="125"/>
      <c r="S2189" s="125"/>
      <c r="T2189" s="125"/>
      <c r="U2189" s="125"/>
      <c r="V2189" s="125"/>
      <c r="W2189" s="125"/>
      <c r="X2189" s="125"/>
      <c r="Y2189" s="125"/>
      <c r="Z2189" s="125"/>
      <c r="AA2189" s="125"/>
      <c r="AB2189" s="126"/>
      <c r="AC2189" s="126"/>
      <c r="AD2189" s="126"/>
      <c r="AE2189" s="125"/>
      <c r="AF2189" s="125"/>
      <c r="AG2189" s="125"/>
      <c r="AH2189" s="125"/>
      <c r="AI2189" s="125"/>
      <c r="AJ2189" s="125"/>
      <c r="AK2189" s="125"/>
      <c r="AL2189" s="125"/>
      <c r="AM2189" s="125"/>
      <c r="AP2189" s="86"/>
      <c r="AQ2189" s="86"/>
      <c r="AR2189" s="86"/>
      <c r="AS2189" s="86"/>
      <c r="AT2189" s="86"/>
      <c r="AU2189" s="86"/>
      <c r="AV2189" s="86"/>
      <c r="AW2189" s="86"/>
      <c r="AX2189" s="86"/>
      <c r="AY2189" s="86"/>
      <c r="AZ2189" s="86"/>
      <c r="BA2189" s="86"/>
      <c r="BB2189" s="86"/>
      <c r="BC2189" s="86"/>
      <c r="BD2189" s="86"/>
      <c r="BE2189" s="86"/>
      <c r="BF2189" s="86"/>
      <c r="BG2189" s="86"/>
    </row>
    <row r="2190" spans="1:59" s="88" customFormat="1" x14ac:dyDescent="0.2">
      <c r="A2190" s="125"/>
      <c r="B2190" s="125"/>
      <c r="C2190" s="125"/>
      <c r="D2190" s="125"/>
      <c r="E2190" s="125"/>
      <c r="F2190" s="125"/>
      <c r="G2190" s="125"/>
      <c r="H2190" s="125"/>
      <c r="I2190" s="125"/>
      <c r="J2190" s="125"/>
      <c r="K2190" s="125"/>
      <c r="L2190" s="125"/>
      <c r="M2190" s="125"/>
      <c r="N2190" s="125"/>
      <c r="O2190" s="125"/>
      <c r="P2190" s="125"/>
      <c r="Q2190" s="125"/>
      <c r="R2190" s="125"/>
      <c r="S2190" s="125"/>
      <c r="T2190" s="125"/>
      <c r="U2190" s="125"/>
      <c r="V2190" s="125"/>
      <c r="W2190" s="125"/>
      <c r="X2190" s="125"/>
      <c r="Y2190" s="125"/>
      <c r="Z2190" s="125"/>
      <c r="AA2190" s="125"/>
      <c r="AB2190" s="126"/>
      <c r="AC2190" s="126"/>
      <c r="AD2190" s="126"/>
      <c r="AE2190" s="125"/>
      <c r="AF2190" s="125"/>
      <c r="AG2190" s="125"/>
      <c r="AH2190" s="125"/>
      <c r="AI2190" s="125"/>
      <c r="AJ2190" s="125"/>
      <c r="AK2190" s="125"/>
      <c r="AL2190" s="125"/>
      <c r="AM2190" s="125"/>
      <c r="AP2190" s="86"/>
      <c r="AQ2190" s="86"/>
      <c r="AR2190" s="86"/>
      <c r="AS2190" s="86"/>
      <c r="AT2190" s="86"/>
      <c r="AU2190" s="86"/>
      <c r="AV2190" s="86"/>
      <c r="AW2190" s="86"/>
      <c r="AX2190" s="86"/>
      <c r="AY2190" s="86"/>
      <c r="AZ2190" s="86"/>
      <c r="BA2190" s="86"/>
      <c r="BB2190" s="86"/>
      <c r="BC2190" s="86"/>
      <c r="BD2190" s="86"/>
      <c r="BE2190" s="86"/>
      <c r="BF2190" s="86"/>
      <c r="BG2190" s="86"/>
    </row>
    <row r="2191" spans="1:59" s="88" customFormat="1" x14ac:dyDescent="0.2">
      <c r="A2191" s="125"/>
      <c r="B2191" s="125"/>
      <c r="C2191" s="125"/>
      <c r="D2191" s="125"/>
      <c r="E2191" s="125"/>
      <c r="F2191" s="125"/>
      <c r="G2191" s="125"/>
      <c r="H2191" s="125"/>
      <c r="I2191" s="125"/>
      <c r="J2191" s="125"/>
      <c r="K2191" s="125"/>
      <c r="L2191" s="125"/>
      <c r="M2191" s="125"/>
      <c r="N2191" s="125"/>
      <c r="O2191" s="125"/>
      <c r="P2191" s="125"/>
      <c r="Q2191" s="125"/>
      <c r="R2191" s="125"/>
      <c r="S2191" s="125"/>
      <c r="T2191" s="125"/>
      <c r="U2191" s="125"/>
      <c r="V2191" s="125"/>
      <c r="W2191" s="125"/>
      <c r="X2191" s="125"/>
      <c r="Y2191" s="125"/>
      <c r="Z2191" s="125"/>
      <c r="AA2191" s="125"/>
      <c r="AB2191" s="126"/>
      <c r="AC2191" s="126"/>
      <c r="AD2191" s="126"/>
      <c r="AE2191" s="125"/>
      <c r="AF2191" s="125"/>
      <c r="AG2191" s="125"/>
      <c r="AH2191" s="125"/>
      <c r="AI2191" s="125"/>
      <c r="AJ2191" s="125"/>
      <c r="AK2191" s="125"/>
      <c r="AL2191" s="125"/>
      <c r="AM2191" s="125"/>
      <c r="AP2191" s="86"/>
      <c r="AQ2191" s="86"/>
      <c r="AR2191" s="86"/>
      <c r="AS2191" s="86"/>
      <c r="AT2191" s="86"/>
      <c r="AU2191" s="86"/>
      <c r="AV2191" s="86"/>
      <c r="AW2191" s="86"/>
      <c r="AX2191" s="86"/>
      <c r="AY2191" s="86"/>
      <c r="AZ2191" s="86"/>
      <c r="BA2191" s="86"/>
      <c r="BB2191" s="86"/>
      <c r="BC2191" s="86"/>
      <c r="BD2191" s="86"/>
      <c r="BE2191" s="86"/>
      <c r="BF2191" s="86"/>
      <c r="BG2191" s="86"/>
    </row>
    <row r="2192" spans="1:59" s="88" customFormat="1" x14ac:dyDescent="0.2">
      <c r="A2192" s="125"/>
      <c r="B2192" s="125"/>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6"/>
      <c r="AC2192" s="126"/>
      <c r="AD2192" s="126"/>
      <c r="AE2192" s="125"/>
      <c r="AF2192" s="125"/>
      <c r="AG2192" s="125"/>
      <c r="AH2192" s="125"/>
      <c r="AI2192" s="125"/>
      <c r="AJ2192" s="125"/>
      <c r="AK2192" s="125"/>
      <c r="AL2192" s="125"/>
      <c r="AM2192" s="125"/>
      <c r="AP2192" s="86"/>
      <c r="AQ2192" s="86"/>
      <c r="AR2192" s="86"/>
      <c r="AS2192" s="86"/>
      <c r="AT2192" s="86"/>
      <c r="AU2192" s="86"/>
      <c r="AV2192" s="86"/>
      <c r="AW2192" s="86"/>
      <c r="AX2192" s="86"/>
      <c r="AY2192" s="86"/>
      <c r="AZ2192" s="86"/>
      <c r="BA2192" s="86"/>
      <c r="BB2192" s="86"/>
      <c r="BC2192" s="86"/>
      <c r="BD2192" s="86"/>
      <c r="BE2192" s="86"/>
      <c r="BF2192" s="86"/>
      <c r="BG2192" s="86"/>
    </row>
    <row r="2193" spans="1:59" s="88" customFormat="1" x14ac:dyDescent="0.2">
      <c r="A2193" s="125"/>
      <c r="B2193" s="125"/>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c r="W2193" s="125"/>
      <c r="X2193" s="125"/>
      <c r="Y2193" s="125"/>
      <c r="Z2193" s="125"/>
      <c r="AA2193" s="125"/>
      <c r="AB2193" s="126"/>
      <c r="AC2193" s="126"/>
      <c r="AD2193" s="126"/>
      <c r="AE2193" s="125"/>
      <c r="AF2193" s="125"/>
      <c r="AG2193" s="125"/>
      <c r="AH2193" s="125"/>
      <c r="AI2193" s="125"/>
      <c r="AJ2193" s="125"/>
      <c r="AK2193" s="125"/>
      <c r="AL2193" s="125"/>
      <c r="AM2193" s="125"/>
      <c r="AP2193" s="86"/>
      <c r="AQ2193" s="86"/>
      <c r="AR2193" s="86"/>
      <c r="AS2193" s="86"/>
      <c r="AT2193" s="86"/>
      <c r="AU2193" s="86"/>
      <c r="AV2193" s="86"/>
      <c r="AW2193" s="86"/>
      <c r="AX2193" s="86"/>
      <c r="AY2193" s="86"/>
      <c r="AZ2193" s="86"/>
      <c r="BA2193" s="86"/>
      <c r="BB2193" s="86"/>
      <c r="BC2193" s="86"/>
      <c r="BD2193" s="86"/>
      <c r="BE2193" s="86"/>
      <c r="BF2193" s="86"/>
      <c r="BG2193" s="86"/>
    </row>
    <row r="2194" spans="1:59" s="88" customFormat="1" x14ac:dyDescent="0.2">
      <c r="A2194" s="125"/>
      <c r="B2194" s="125"/>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c r="W2194" s="125"/>
      <c r="X2194" s="125"/>
      <c r="Y2194" s="125"/>
      <c r="Z2194" s="125"/>
      <c r="AA2194" s="125"/>
      <c r="AB2194" s="126"/>
      <c r="AC2194" s="126"/>
      <c r="AD2194" s="126"/>
      <c r="AE2194" s="125"/>
      <c r="AF2194" s="125"/>
      <c r="AG2194" s="125"/>
      <c r="AH2194" s="125"/>
      <c r="AI2194" s="125"/>
      <c r="AJ2194" s="125"/>
      <c r="AK2194" s="125"/>
      <c r="AL2194" s="125"/>
      <c r="AM2194" s="125"/>
      <c r="AP2194" s="86"/>
      <c r="AQ2194" s="86"/>
      <c r="AR2194" s="86"/>
      <c r="AS2194" s="86"/>
      <c r="AT2194" s="86"/>
      <c r="AU2194" s="86"/>
      <c r="AV2194" s="86"/>
      <c r="AW2194" s="86"/>
      <c r="AX2194" s="86"/>
      <c r="AY2194" s="86"/>
      <c r="AZ2194" s="86"/>
      <c r="BA2194" s="86"/>
      <c r="BB2194" s="86"/>
      <c r="BC2194" s="86"/>
      <c r="BD2194" s="86"/>
      <c r="BE2194" s="86"/>
      <c r="BF2194" s="86"/>
      <c r="BG2194" s="86"/>
    </row>
    <row r="2195" spans="1:59" s="88" customFormat="1" x14ac:dyDescent="0.2">
      <c r="A2195" s="125"/>
      <c r="B2195" s="125"/>
      <c r="C2195" s="125"/>
      <c r="D2195" s="125"/>
      <c r="E2195" s="125"/>
      <c r="F2195" s="125"/>
      <c r="G2195" s="125"/>
      <c r="H2195" s="125"/>
      <c r="I2195" s="125"/>
      <c r="J2195" s="125"/>
      <c r="K2195" s="125"/>
      <c r="L2195" s="125"/>
      <c r="M2195" s="125"/>
      <c r="N2195" s="125"/>
      <c r="O2195" s="125"/>
      <c r="P2195" s="125"/>
      <c r="Q2195" s="125"/>
      <c r="R2195" s="125"/>
      <c r="S2195" s="125"/>
      <c r="T2195" s="125"/>
      <c r="U2195" s="125"/>
      <c r="V2195" s="125"/>
      <c r="W2195" s="125"/>
      <c r="X2195" s="125"/>
      <c r="Y2195" s="125"/>
      <c r="Z2195" s="125"/>
      <c r="AA2195" s="125"/>
      <c r="AB2195" s="126"/>
      <c r="AC2195" s="126"/>
      <c r="AD2195" s="126"/>
      <c r="AE2195" s="125"/>
      <c r="AF2195" s="125"/>
      <c r="AG2195" s="125"/>
      <c r="AH2195" s="125"/>
      <c r="AI2195" s="125"/>
      <c r="AJ2195" s="125"/>
      <c r="AK2195" s="125"/>
      <c r="AL2195" s="125"/>
      <c r="AM2195" s="125"/>
      <c r="AP2195" s="86"/>
      <c r="AQ2195" s="86"/>
      <c r="AR2195" s="86"/>
      <c r="AS2195" s="86"/>
      <c r="AT2195" s="86"/>
      <c r="AU2195" s="86"/>
      <c r="AV2195" s="86"/>
      <c r="AW2195" s="86"/>
      <c r="AX2195" s="86"/>
      <c r="AY2195" s="86"/>
      <c r="AZ2195" s="86"/>
      <c r="BA2195" s="86"/>
      <c r="BB2195" s="86"/>
      <c r="BC2195" s="86"/>
      <c r="BD2195" s="86"/>
      <c r="BE2195" s="86"/>
      <c r="BF2195" s="86"/>
      <c r="BG2195" s="86"/>
    </row>
    <row r="2196" spans="1:59" s="88" customFormat="1" x14ac:dyDescent="0.2">
      <c r="A2196" s="125"/>
      <c r="B2196" s="125"/>
      <c r="C2196" s="125"/>
      <c r="D2196" s="125"/>
      <c r="E2196" s="125"/>
      <c r="F2196" s="125"/>
      <c r="G2196" s="125"/>
      <c r="H2196" s="125"/>
      <c r="I2196" s="125"/>
      <c r="J2196" s="125"/>
      <c r="K2196" s="125"/>
      <c r="L2196" s="125"/>
      <c r="M2196" s="125"/>
      <c r="N2196" s="125"/>
      <c r="O2196" s="125"/>
      <c r="P2196" s="125"/>
      <c r="Q2196" s="125"/>
      <c r="R2196" s="125"/>
      <c r="S2196" s="125"/>
      <c r="T2196" s="125"/>
      <c r="U2196" s="125"/>
      <c r="V2196" s="125"/>
      <c r="W2196" s="125"/>
      <c r="X2196" s="125"/>
      <c r="Y2196" s="125"/>
      <c r="Z2196" s="125"/>
      <c r="AA2196" s="125"/>
      <c r="AB2196" s="126"/>
      <c r="AC2196" s="126"/>
      <c r="AD2196" s="126"/>
      <c r="AE2196" s="125"/>
      <c r="AF2196" s="125"/>
      <c r="AG2196" s="125"/>
      <c r="AH2196" s="125"/>
      <c r="AI2196" s="125"/>
      <c r="AJ2196" s="125"/>
      <c r="AK2196" s="125"/>
      <c r="AL2196" s="125"/>
      <c r="AM2196" s="125"/>
      <c r="AP2196" s="86"/>
      <c r="AQ2196" s="86"/>
      <c r="AR2196" s="86"/>
      <c r="AS2196" s="86"/>
      <c r="AT2196" s="86"/>
      <c r="AU2196" s="86"/>
      <c r="AV2196" s="86"/>
      <c r="AW2196" s="86"/>
      <c r="AX2196" s="86"/>
      <c r="AY2196" s="86"/>
      <c r="AZ2196" s="86"/>
      <c r="BA2196" s="86"/>
      <c r="BB2196" s="86"/>
      <c r="BC2196" s="86"/>
      <c r="BD2196" s="86"/>
      <c r="BE2196" s="86"/>
      <c r="BF2196" s="86"/>
      <c r="BG2196" s="86"/>
    </row>
    <row r="2197" spans="1:59" s="88" customFormat="1" x14ac:dyDescent="0.2">
      <c r="A2197" s="125"/>
      <c r="B2197" s="125"/>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5"/>
      <c r="AA2197" s="125"/>
      <c r="AB2197" s="126"/>
      <c r="AC2197" s="126"/>
      <c r="AD2197" s="126"/>
      <c r="AE2197" s="125"/>
      <c r="AF2197" s="125"/>
      <c r="AG2197" s="125"/>
      <c r="AH2197" s="125"/>
      <c r="AI2197" s="125"/>
      <c r="AJ2197" s="125"/>
      <c r="AK2197" s="125"/>
      <c r="AL2197" s="125"/>
      <c r="AM2197" s="125"/>
      <c r="AP2197" s="86"/>
      <c r="AQ2197" s="86"/>
      <c r="AR2197" s="86"/>
      <c r="AS2197" s="86"/>
      <c r="AT2197" s="86"/>
      <c r="AU2197" s="86"/>
      <c r="AV2197" s="86"/>
      <c r="AW2197" s="86"/>
      <c r="AX2197" s="86"/>
      <c r="AY2197" s="86"/>
      <c r="AZ2197" s="86"/>
      <c r="BA2197" s="86"/>
      <c r="BB2197" s="86"/>
      <c r="BC2197" s="86"/>
      <c r="BD2197" s="86"/>
      <c r="BE2197" s="86"/>
      <c r="BF2197" s="86"/>
      <c r="BG2197" s="86"/>
    </row>
    <row r="2198" spans="1:59" s="88" customFormat="1" x14ac:dyDescent="0.2">
      <c r="A2198" s="125"/>
      <c r="B2198" s="125"/>
      <c r="C2198" s="125"/>
      <c r="D2198" s="125"/>
      <c r="E2198" s="125"/>
      <c r="F2198" s="125"/>
      <c r="G2198" s="125"/>
      <c r="H2198" s="125"/>
      <c r="I2198" s="125"/>
      <c r="J2198" s="125"/>
      <c r="K2198" s="125"/>
      <c r="L2198" s="125"/>
      <c r="M2198" s="125"/>
      <c r="N2198" s="125"/>
      <c r="O2198" s="125"/>
      <c r="P2198" s="125"/>
      <c r="Q2198" s="125"/>
      <c r="R2198" s="125"/>
      <c r="S2198" s="125"/>
      <c r="T2198" s="125"/>
      <c r="U2198" s="125"/>
      <c r="V2198" s="125"/>
      <c r="W2198" s="125"/>
      <c r="X2198" s="125"/>
      <c r="Y2198" s="125"/>
      <c r="Z2198" s="125"/>
      <c r="AA2198" s="125"/>
      <c r="AB2198" s="126"/>
      <c r="AC2198" s="126"/>
      <c r="AD2198" s="126"/>
      <c r="AE2198" s="125"/>
      <c r="AF2198" s="125"/>
      <c r="AG2198" s="125"/>
      <c r="AH2198" s="125"/>
      <c r="AI2198" s="125"/>
      <c r="AJ2198" s="125"/>
      <c r="AK2198" s="125"/>
      <c r="AL2198" s="125"/>
      <c r="AM2198" s="125"/>
      <c r="AP2198" s="86"/>
      <c r="AQ2198" s="86"/>
      <c r="AR2198" s="86"/>
      <c r="AS2198" s="86"/>
      <c r="AT2198" s="86"/>
      <c r="AU2198" s="86"/>
      <c r="AV2198" s="86"/>
      <c r="AW2198" s="86"/>
      <c r="AX2198" s="86"/>
      <c r="AY2198" s="86"/>
      <c r="AZ2198" s="86"/>
      <c r="BA2198" s="86"/>
      <c r="BB2198" s="86"/>
      <c r="BC2198" s="86"/>
      <c r="BD2198" s="86"/>
      <c r="BE2198" s="86"/>
      <c r="BF2198" s="86"/>
      <c r="BG2198" s="86"/>
    </row>
    <row r="2199" spans="1:59" s="88" customFormat="1" x14ac:dyDescent="0.2">
      <c r="A2199" s="125"/>
      <c r="B2199" s="125"/>
      <c r="C2199" s="125"/>
      <c r="D2199" s="125"/>
      <c r="E2199" s="125"/>
      <c r="F2199" s="125"/>
      <c r="G2199" s="125"/>
      <c r="H2199" s="125"/>
      <c r="I2199" s="125"/>
      <c r="J2199" s="125"/>
      <c r="K2199" s="125"/>
      <c r="L2199" s="125"/>
      <c r="M2199" s="125"/>
      <c r="N2199" s="125"/>
      <c r="O2199" s="125"/>
      <c r="P2199" s="125"/>
      <c r="Q2199" s="125"/>
      <c r="R2199" s="125"/>
      <c r="S2199" s="125"/>
      <c r="T2199" s="125"/>
      <c r="U2199" s="125"/>
      <c r="V2199" s="125"/>
      <c r="W2199" s="125"/>
      <c r="X2199" s="125"/>
      <c r="Y2199" s="125"/>
      <c r="Z2199" s="125"/>
      <c r="AA2199" s="125"/>
      <c r="AB2199" s="126"/>
      <c r="AC2199" s="126"/>
      <c r="AD2199" s="126"/>
      <c r="AE2199" s="125"/>
      <c r="AF2199" s="125"/>
      <c r="AG2199" s="125"/>
      <c r="AH2199" s="125"/>
      <c r="AI2199" s="125"/>
      <c r="AJ2199" s="125"/>
      <c r="AK2199" s="125"/>
      <c r="AL2199" s="125"/>
      <c r="AM2199" s="125"/>
      <c r="AP2199" s="86"/>
      <c r="AQ2199" s="86"/>
      <c r="AR2199" s="86"/>
      <c r="AS2199" s="86"/>
      <c r="AT2199" s="86"/>
      <c r="AU2199" s="86"/>
      <c r="AV2199" s="86"/>
      <c r="AW2199" s="86"/>
      <c r="AX2199" s="86"/>
      <c r="AY2199" s="86"/>
      <c r="AZ2199" s="86"/>
      <c r="BA2199" s="86"/>
      <c r="BB2199" s="86"/>
      <c r="BC2199" s="86"/>
      <c r="BD2199" s="86"/>
      <c r="BE2199" s="86"/>
      <c r="BF2199" s="86"/>
      <c r="BG2199" s="86"/>
    </row>
    <row r="2200" spans="1:59" s="88" customFormat="1" x14ac:dyDescent="0.2">
      <c r="A2200" s="125"/>
      <c r="B2200" s="125"/>
      <c r="C2200" s="125"/>
      <c r="D2200" s="125"/>
      <c r="E2200" s="125"/>
      <c r="F2200" s="125"/>
      <c r="G2200" s="125"/>
      <c r="H2200" s="125"/>
      <c r="I2200" s="125"/>
      <c r="J2200" s="125"/>
      <c r="K2200" s="125"/>
      <c r="L2200" s="125"/>
      <c r="M2200" s="125"/>
      <c r="N2200" s="125"/>
      <c r="O2200" s="125"/>
      <c r="P2200" s="125"/>
      <c r="Q2200" s="125"/>
      <c r="R2200" s="125"/>
      <c r="S2200" s="125"/>
      <c r="T2200" s="125"/>
      <c r="U2200" s="125"/>
      <c r="V2200" s="125"/>
      <c r="W2200" s="125"/>
      <c r="X2200" s="125"/>
      <c r="Y2200" s="125"/>
      <c r="Z2200" s="125"/>
      <c r="AA2200" s="125"/>
      <c r="AB2200" s="126"/>
      <c r="AC2200" s="126"/>
      <c r="AD2200" s="126"/>
      <c r="AE2200" s="125"/>
      <c r="AF2200" s="125"/>
      <c r="AG2200" s="125"/>
      <c r="AH2200" s="125"/>
      <c r="AI2200" s="125"/>
      <c r="AJ2200" s="125"/>
      <c r="AK2200" s="125"/>
      <c r="AL2200" s="125"/>
      <c r="AM2200" s="125"/>
      <c r="AP2200" s="86"/>
      <c r="AQ2200" s="86"/>
      <c r="AR2200" s="86"/>
      <c r="AS2200" s="86"/>
      <c r="AT2200" s="86"/>
      <c r="AU2200" s="86"/>
      <c r="AV2200" s="86"/>
      <c r="AW2200" s="86"/>
      <c r="AX2200" s="86"/>
      <c r="AY2200" s="86"/>
      <c r="AZ2200" s="86"/>
      <c r="BA2200" s="86"/>
      <c r="BB2200" s="86"/>
      <c r="BC2200" s="86"/>
      <c r="BD2200" s="86"/>
      <c r="BE2200" s="86"/>
      <c r="BF2200" s="86"/>
      <c r="BG2200" s="86"/>
    </row>
    <row r="2201" spans="1:59" s="88" customFormat="1" x14ac:dyDescent="0.2">
      <c r="A2201" s="125"/>
      <c r="B2201" s="125"/>
      <c r="C2201" s="125"/>
      <c r="D2201" s="125"/>
      <c r="E2201" s="125"/>
      <c r="F2201" s="125"/>
      <c r="G2201" s="125"/>
      <c r="H2201" s="125"/>
      <c r="I2201" s="125"/>
      <c r="J2201" s="125"/>
      <c r="K2201" s="125"/>
      <c r="L2201" s="125"/>
      <c r="M2201" s="125"/>
      <c r="N2201" s="125"/>
      <c r="O2201" s="125"/>
      <c r="P2201" s="125"/>
      <c r="Q2201" s="125"/>
      <c r="R2201" s="125"/>
      <c r="S2201" s="125"/>
      <c r="T2201" s="125"/>
      <c r="U2201" s="125"/>
      <c r="V2201" s="125"/>
      <c r="W2201" s="125"/>
      <c r="X2201" s="125"/>
      <c r="Y2201" s="125"/>
      <c r="Z2201" s="125"/>
      <c r="AA2201" s="125"/>
      <c r="AB2201" s="126"/>
      <c r="AC2201" s="126"/>
      <c r="AD2201" s="126"/>
      <c r="AE2201" s="125"/>
      <c r="AF2201" s="125"/>
      <c r="AG2201" s="125"/>
      <c r="AH2201" s="125"/>
      <c r="AI2201" s="125"/>
      <c r="AJ2201" s="125"/>
      <c r="AK2201" s="125"/>
      <c r="AL2201" s="125"/>
      <c r="AM2201" s="125"/>
      <c r="AP2201" s="86"/>
      <c r="AQ2201" s="86"/>
      <c r="AR2201" s="86"/>
      <c r="AS2201" s="86"/>
      <c r="AT2201" s="86"/>
      <c r="AU2201" s="86"/>
      <c r="AV2201" s="86"/>
      <c r="AW2201" s="86"/>
      <c r="AX2201" s="86"/>
      <c r="AY2201" s="86"/>
      <c r="AZ2201" s="86"/>
      <c r="BA2201" s="86"/>
      <c r="BB2201" s="86"/>
      <c r="BC2201" s="86"/>
      <c r="BD2201" s="86"/>
      <c r="BE2201" s="86"/>
      <c r="BF2201" s="86"/>
      <c r="BG2201" s="86"/>
    </row>
    <row r="2202" spans="1:59" s="88" customFormat="1" x14ac:dyDescent="0.2">
      <c r="A2202" s="125"/>
      <c r="B2202" s="125"/>
      <c r="C2202" s="125"/>
      <c r="D2202" s="125"/>
      <c r="E2202" s="125"/>
      <c r="F2202" s="125"/>
      <c r="G2202" s="125"/>
      <c r="H2202" s="125"/>
      <c r="I2202" s="125"/>
      <c r="J2202" s="125"/>
      <c r="K2202" s="125"/>
      <c r="L2202" s="125"/>
      <c r="M2202" s="125"/>
      <c r="N2202" s="125"/>
      <c r="O2202" s="125"/>
      <c r="P2202" s="125"/>
      <c r="Q2202" s="125"/>
      <c r="R2202" s="125"/>
      <c r="S2202" s="125"/>
      <c r="T2202" s="125"/>
      <c r="U2202" s="125"/>
      <c r="V2202" s="125"/>
      <c r="W2202" s="125"/>
      <c r="X2202" s="125"/>
      <c r="Y2202" s="125"/>
      <c r="Z2202" s="125"/>
      <c r="AA2202" s="125"/>
      <c r="AB2202" s="126"/>
      <c r="AC2202" s="126"/>
      <c r="AD2202" s="126"/>
      <c r="AE2202" s="125"/>
      <c r="AF2202" s="125"/>
      <c r="AG2202" s="125"/>
      <c r="AH2202" s="125"/>
      <c r="AI2202" s="125"/>
      <c r="AJ2202" s="125"/>
      <c r="AK2202" s="125"/>
      <c r="AL2202" s="125"/>
      <c r="AM2202" s="125"/>
      <c r="AP2202" s="86"/>
      <c r="AQ2202" s="86"/>
      <c r="AR2202" s="86"/>
      <c r="AS2202" s="86"/>
      <c r="AT2202" s="86"/>
      <c r="AU2202" s="86"/>
      <c r="AV2202" s="86"/>
      <c r="AW2202" s="86"/>
      <c r="AX2202" s="86"/>
      <c r="AY2202" s="86"/>
      <c r="AZ2202" s="86"/>
      <c r="BA2202" s="86"/>
      <c r="BB2202" s="86"/>
      <c r="BC2202" s="86"/>
      <c r="BD2202" s="86"/>
      <c r="BE2202" s="86"/>
      <c r="BF2202" s="86"/>
      <c r="BG2202" s="86"/>
    </row>
    <row r="2203" spans="1:59" s="88" customFormat="1" x14ac:dyDescent="0.2">
      <c r="A2203" s="125"/>
      <c r="B2203" s="125"/>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6"/>
      <c r="AC2203" s="126"/>
      <c r="AD2203" s="126"/>
      <c r="AE2203" s="125"/>
      <c r="AF2203" s="125"/>
      <c r="AG2203" s="125"/>
      <c r="AH2203" s="125"/>
      <c r="AI2203" s="125"/>
      <c r="AJ2203" s="125"/>
      <c r="AK2203" s="125"/>
      <c r="AL2203" s="125"/>
      <c r="AM2203" s="125"/>
      <c r="AP2203" s="86"/>
      <c r="AQ2203" s="86"/>
      <c r="AR2203" s="86"/>
      <c r="AS2203" s="86"/>
      <c r="AT2203" s="86"/>
      <c r="AU2203" s="86"/>
      <c r="AV2203" s="86"/>
      <c r="AW2203" s="86"/>
      <c r="AX2203" s="86"/>
      <c r="AY2203" s="86"/>
      <c r="AZ2203" s="86"/>
      <c r="BA2203" s="86"/>
      <c r="BB2203" s="86"/>
      <c r="BC2203" s="86"/>
      <c r="BD2203" s="86"/>
      <c r="BE2203" s="86"/>
      <c r="BF2203" s="86"/>
      <c r="BG2203" s="86"/>
    </row>
    <row r="2204" spans="1:59" s="88" customFormat="1" x14ac:dyDescent="0.2">
      <c r="A2204" s="125"/>
      <c r="B2204" s="125"/>
      <c r="C2204" s="125"/>
      <c r="D2204" s="125"/>
      <c r="E2204" s="125"/>
      <c r="F2204" s="125"/>
      <c r="G2204" s="125"/>
      <c r="H2204" s="125"/>
      <c r="I2204" s="125"/>
      <c r="J2204" s="125"/>
      <c r="K2204" s="125"/>
      <c r="L2204" s="125"/>
      <c r="M2204" s="125"/>
      <c r="N2204" s="125"/>
      <c r="O2204" s="125"/>
      <c r="P2204" s="125"/>
      <c r="Q2204" s="125"/>
      <c r="R2204" s="125"/>
      <c r="S2204" s="125"/>
      <c r="T2204" s="125"/>
      <c r="U2204" s="125"/>
      <c r="V2204" s="125"/>
      <c r="W2204" s="125"/>
      <c r="X2204" s="125"/>
      <c r="Y2204" s="125"/>
      <c r="Z2204" s="125"/>
      <c r="AA2204" s="125"/>
      <c r="AB2204" s="126"/>
      <c r="AC2204" s="126"/>
      <c r="AD2204" s="126"/>
      <c r="AE2204" s="125"/>
      <c r="AF2204" s="125"/>
      <c r="AG2204" s="125"/>
      <c r="AH2204" s="125"/>
      <c r="AI2204" s="125"/>
      <c r="AJ2204" s="125"/>
      <c r="AK2204" s="125"/>
      <c r="AL2204" s="125"/>
      <c r="AM2204" s="125"/>
      <c r="AP2204" s="86"/>
      <c r="AQ2204" s="86"/>
      <c r="AR2204" s="86"/>
      <c r="AS2204" s="86"/>
      <c r="AT2204" s="86"/>
      <c r="AU2204" s="86"/>
      <c r="AV2204" s="86"/>
      <c r="AW2204" s="86"/>
      <c r="AX2204" s="86"/>
      <c r="AY2204" s="86"/>
      <c r="AZ2204" s="86"/>
      <c r="BA2204" s="86"/>
      <c r="BB2204" s="86"/>
      <c r="BC2204" s="86"/>
      <c r="BD2204" s="86"/>
      <c r="BE2204" s="86"/>
      <c r="BF2204" s="86"/>
      <c r="BG2204" s="86"/>
    </row>
    <row r="2205" spans="1:59" s="88" customFormat="1" x14ac:dyDescent="0.2">
      <c r="A2205" s="125"/>
      <c r="B2205" s="125"/>
      <c r="C2205" s="125"/>
      <c r="D2205" s="125"/>
      <c r="E2205" s="125"/>
      <c r="F2205" s="125"/>
      <c r="G2205" s="125"/>
      <c r="H2205" s="125"/>
      <c r="I2205" s="125"/>
      <c r="J2205" s="125"/>
      <c r="K2205" s="125"/>
      <c r="L2205" s="125"/>
      <c r="M2205" s="125"/>
      <c r="N2205" s="125"/>
      <c r="O2205" s="125"/>
      <c r="P2205" s="125"/>
      <c r="Q2205" s="125"/>
      <c r="R2205" s="125"/>
      <c r="S2205" s="125"/>
      <c r="T2205" s="125"/>
      <c r="U2205" s="125"/>
      <c r="V2205" s="125"/>
      <c r="W2205" s="125"/>
      <c r="X2205" s="125"/>
      <c r="Y2205" s="125"/>
      <c r="Z2205" s="125"/>
      <c r="AA2205" s="125"/>
      <c r="AB2205" s="126"/>
      <c r="AC2205" s="126"/>
      <c r="AD2205" s="126"/>
      <c r="AE2205" s="125"/>
      <c r="AF2205" s="125"/>
      <c r="AG2205" s="125"/>
      <c r="AH2205" s="125"/>
      <c r="AI2205" s="125"/>
      <c r="AJ2205" s="125"/>
      <c r="AK2205" s="125"/>
      <c r="AL2205" s="125"/>
      <c r="AM2205" s="125"/>
      <c r="AP2205" s="86"/>
      <c r="AQ2205" s="86"/>
      <c r="AR2205" s="86"/>
      <c r="AS2205" s="86"/>
      <c r="AT2205" s="86"/>
      <c r="AU2205" s="86"/>
      <c r="AV2205" s="86"/>
      <c r="AW2205" s="86"/>
      <c r="AX2205" s="86"/>
      <c r="AY2205" s="86"/>
      <c r="AZ2205" s="86"/>
      <c r="BA2205" s="86"/>
      <c r="BB2205" s="86"/>
      <c r="BC2205" s="86"/>
      <c r="BD2205" s="86"/>
      <c r="BE2205" s="86"/>
      <c r="BF2205" s="86"/>
      <c r="BG2205" s="86"/>
    </row>
    <row r="2206" spans="1:59" s="88" customFormat="1" x14ac:dyDescent="0.2">
      <c r="A2206" s="125"/>
      <c r="B2206" s="125"/>
      <c r="C2206" s="125"/>
      <c r="D2206" s="125"/>
      <c r="E2206" s="125"/>
      <c r="F2206" s="125"/>
      <c r="G2206" s="125"/>
      <c r="H2206" s="125"/>
      <c r="I2206" s="125"/>
      <c r="J2206" s="125"/>
      <c r="K2206" s="125"/>
      <c r="L2206" s="125"/>
      <c r="M2206" s="125"/>
      <c r="N2206" s="125"/>
      <c r="O2206" s="125"/>
      <c r="P2206" s="125"/>
      <c r="Q2206" s="125"/>
      <c r="R2206" s="125"/>
      <c r="S2206" s="125"/>
      <c r="T2206" s="125"/>
      <c r="U2206" s="125"/>
      <c r="V2206" s="125"/>
      <c r="W2206" s="125"/>
      <c r="X2206" s="125"/>
      <c r="Y2206" s="125"/>
      <c r="Z2206" s="125"/>
      <c r="AA2206" s="125"/>
      <c r="AB2206" s="126"/>
      <c r="AC2206" s="126"/>
      <c r="AD2206" s="126"/>
      <c r="AE2206" s="125"/>
      <c r="AF2206" s="125"/>
      <c r="AG2206" s="125"/>
      <c r="AH2206" s="125"/>
      <c r="AI2206" s="125"/>
      <c r="AJ2206" s="125"/>
      <c r="AK2206" s="125"/>
      <c r="AL2206" s="125"/>
      <c r="AM2206" s="125"/>
      <c r="AP2206" s="86"/>
      <c r="AQ2206" s="86"/>
      <c r="AR2206" s="86"/>
      <c r="AS2206" s="86"/>
      <c r="AT2206" s="86"/>
      <c r="AU2206" s="86"/>
      <c r="AV2206" s="86"/>
      <c r="AW2206" s="86"/>
      <c r="AX2206" s="86"/>
      <c r="AY2206" s="86"/>
      <c r="AZ2206" s="86"/>
      <c r="BA2206" s="86"/>
      <c r="BB2206" s="86"/>
      <c r="BC2206" s="86"/>
      <c r="BD2206" s="86"/>
      <c r="BE2206" s="86"/>
      <c r="BF2206" s="86"/>
      <c r="BG2206" s="86"/>
    </row>
    <row r="2207" spans="1:59" s="88" customFormat="1" x14ac:dyDescent="0.2">
      <c r="A2207" s="125"/>
      <c r="B2207" s="125"/>
      <c r="C2207" s="125"/>
      <c r="D2207" s="125"/>
      <c r="E2207" s="125"/>
      <c r="F2207" s="125"/>
      <c r="G2207" s="125"/>
      <c r="H2207" s="125"/>
      <c r="I2207" s="125"/>
      <c r="J2207" s="125"/>
      <c r="K2207" s="125"/>
      <c r="L2207" s="125"/>
      <c r="M2207" s="125"/>
      <c r="N2207" s="125"/>
      <c r="O2207" s="125"/>
      <c r="P2207" s="125"/>
      <c r="Q2207" s="125"/>
      <c r="R2207" s="125"/>
      <c r="S2207" s="125"/>
      <c r="T2207" s="125"/>
      <c r="U2207" s="125"/>
      <c r="V2207" s="125"/>
      <c r="W2207" s="125"/>
      <c r="X2207" s="125"/>
      <c r="Y2207" s="125"/>
      <c r="Z2207" s="125"/>
      <c r="AA2207" s="125"/>
      <c r="AB2207" s="126"/>
      <c r="AC2207" s="126"/>
      <c r="AD2207" s="126"/>
      <c r="AE2207" s="125"/>
      <c r="AF2207" s="125"/>
      <c r="AG2207" s="125"/>
      <c r="AH2207" s="125"/>
      <c r="AI2207" s="125"/>
      <c r="AJ2207" s="125"/>
      <c r="AK2207" s="125"/>
      <c r="AL2207" s="125"/>
      <c r="AM2207" s="125"/>
      <c r="AP2207" s="86"/>
      <c r="AQ2207" s="86"/>
      <c r="AR2207" s="86"/>
      <c r="AS2207" s="86"/>
      <c r="AT2207" s="86"/>
      <c r="AU2207" s="86"/>
      <c r="AV2207" s="86"/>
      <c r="AW2207" s="86"/>
      <c r="AX2207" s="86"/>
      <c r="AY2207" s="86"/>
      <c r="AZ2207" s="86"/>
      <c r="BA2207" s="86"/>
      <c r="BB2207" s="86"/>
      <c r="BC2207" s="86"/>
      <c r="BD2207" s="86"/>
      <c r="BE2207" s="86"/>
      <c r="BF2207" s="86"/>
      <c r="BG2207" s="86"/>
    </row>
    <row r="2208" spans="1:59" s="88" customFormat="1" x14ac:dyDescent="0.2">
      <c r="A2208" s="125"/>
      <c r="B2208" s="125"/>
      <c r="C2208" s="125"/>
      <c r="D2208" s="125"/>
      <c r="E2208" s="125"/>
      <c r="F2208" s="125"/>
      <c r="G2208" s="125"/>
      <c r="H2208" s="125"/>
      <c r="I2208" s="125"/>
      <c r="J2208" s="125"/>
      <c r="K2208" s="125"/>
      <c r="L2208" s="125"/>
      <c r="M2208" s="125"/>
      <c r="N2208" s="125"/>
      <c r="O2208" s="125"/>
      <c r="P2208" s="125"/>
      <c r="Q2208" s="125"/>
      <c r="R2208" s="125"/>
      <c r="S2208" s="125"/>
      <c r="T2208" s="125"/>
      <c r="U2208" s="125"/>
      <c r="V2208" s="125"/>
      <c r="W2208" s="125"/>
      <c r="X2208" s="125"/>
      <c r="Y2208" s="125"/>
      <c r="Z2208" s="125"/>
      <c r="AA2208" s="125"/>
      <c r="AB2208" s="126"/>
      <c r="AC2208" s="126"/>
      <c r="AD2208" s="126"/>
      <c r="AE2208" s="125"/>
      <c r="AF2208" s="125"/>
      <c r="AG2208" s="125"/>
      <c r="AH2208" s="125"/>
      <c r="AI2208" s="125"/>
      <c r="AJ2208" s="125"/>
      <c r="AK2208" s="125"/>
      <c r="AL2208" s="125"/>
      <c r="AM2208" s="125"/>
      <c r="AP2208" s="86"/>
      <c r="AQ2208" s="86"/>
      <c r="AR2208" s="86"/>
      <c r="AS2208" s="86"/>
      <c r="AT2208" s="86"/>
      <c r="AU2208" s="86"/>
      <c r="AV2208" s="86"/>
      <c r="AW2208" s="86"/>
      <c r="AX2208" s="86"/>
      <c r="AY2208" s="86"/>
      <c r="AZ2208" s="86"/>
      <c r="BA2208" s="86"/>
      <c r="BB2208" s="86"/>
      <c r="BC2208" s="86"/>
      <c r="BD2208" s="86"/>
      <c r="BE2208" s="86"/>
      <c r="BF2208" s="86"/>
      <c r="BG2208" s="86"/>
    </row>
    <row r="2209" spans="1:59" s="88" customFormat="1" x14ac:dyDescent="0.2">
      <c r="A2209" s="125"/>
      <c r="B2209" s="125"/>
      <c r="C2209" s="125"/>
      <c r="D2209" s="125"/>
      <c r="E2209" s="125"/>
      <c r="F2209" s="125"/>
      <c r="G2209" s="125"/>
      <c r="H2209" s="125"/>
      <c r="I2209" s="125"/>
      <c r="J2209" s="125"/>
      <c r="K2209" s="125"/>
      <c r="L2209" s="125"/>
      <c r="M2209" s="125"/>
      <c r="N2209" s="125"/>
      <c r="O2209" s="125"/>
      <c r="P2209" s="125"/>
      <c r="Q2209" s="125"/>
      <c r="R2209" s="125"/>
      <c r="S2209" s="125"/>
      <c r="T2209" s="125"/>
      <c r="U2209" s="125"/>
      <c r="V2209" s="125"/>
      <c r="W2209" s="125"/>
      <c r="X2209" s="125"/>
      <c r="Y2209" s="125"/>
      <c r="Z2209" s="125"/>
      <c r="AA2209" s="125"/>
      <c r="AB2209" s="126"/>
      <c r="AC2209" s="126"/>
      <c r="AD2209" s="126"/>
      <c r="AE2209" s="125"/>
      <c r="AF2209" s="125"/>
      <c r="AG2209" s="125"/>
      <c r="AH2209" s="125"/>
      <c r="AI2209" s="125"/>
      <c r="AJ2209" s="125"/>
      <c r="AK2209" s="125"/>
      <c r="AL2209" s="125"/>
      <c r="AM2209" s="125"/>
      <c r="AP2209" s="86"/>
      <c r="AQ2209" s="86"/>
      <c r="AR2209" s="86"/>
      <c r="AS2209" s="86"/>
      <c r="AT2209" s="86"/>
      <c r="AU2209" s="86"/>
      <c r="AV2209" s="86"/>
      <c r="AW2209" s="86"/>
      <c r="AX2209" s="86"/>
      <c r="AY2209" s="86"/>
      <c r="AZ2209" s="86"/>
      <c r="BA2209" s="86"/>
      <c r="BB2209" s="86"/>
      <c r="BC2209" s="86"/>
      <c r="BD2209" s="86"/>
      <c r="BE2209" s="86"/>
      <c r="BF2209" s="86"/>
      <c r="BG2209" s="86"/>
    </row>
    <row r="2210" spans="1:59" s="88" customFormat="1" x14ac:dyDescent="0.2">
      <c r="A2210" s="125"/>
      <c r="B2210" s="125"/>
      <c r="C2210" s="125"/>
      <c r="D2210" s="125"/>
      <c r="E2210" s="125"/>
      <c r="F2210" s="125"/>
      <c r="G2210" s="125"/>
      <c r="H2210" s="125"/>
      <c r="I2210" s="125"/>
      <c r="J2210" s="125"/>
      <c r="K2210" s="125"/>
      <c r="L2210" s="125"/>
      <c r="M2210" s="125"/>
      <c r="N2210" s="125"/>
      <c r="O2210" s="125"/>
      <c r="P2210" s="125"/>
      <c r="Q2210" s="125"/>
      <c r="R2210" s="125"/>
      <c r="S2210" s="125"/>
      <c r="T2210" s="125"/>
      <c r="U2210" s="125"/>
      <c r="V2210" s="125"/>
      <c r="W2210" s="125"/>
      <c r="X2210" s="125"/>
      <c r="Y2210" s="125"/>
      <c r="Z2210" s="125"/>
      <c r="AA2210" s="125"/>
      <c r="AB2210" s="126"/>
      <c r="AC2210" s="126"/>
      <c r="AD2210" s="126"/>
      <c r="AE2210" s="125"/>
      <c r="AF2210" s="125"/>
      <c r="AG2210" s="125"/>
      <c r="AH2210" s="125"/>
      <c r="AI2210" s="125"/>
      <c r="AJ2210" s="125"/>
      <c r="AK2210" s="125"/>
      <c r="AL2210" s="125"/>
      <c r="AM2210" s="125"/>
      <c r="AP2210" s="86"/>
      <c r="AQ2210" s="86"/>
      <c r="AR2210" s="86"/>
      <c r="AS2210" s="86"/>
      <c r="AT2210" s="86"/>
      <c r="AU2210" s="86"/>
      <c r="AV2210" s="86"/>
      <c r="AW2210" s="86"/>
      <c r="AX2210" s="86"/>
      <c r="AY2210" s="86"/>
      <c r="AZ2210" s="86"/>
      <c r="BA2210" s="86"/>
      <c r="BB2210" s="86"/>
      <c r="BC2210" s="86"/>
      <c r="BD2210" s="86"/>
      <c r="BE2210" s="86"/>
      <c r="BF2210" s="86"/>
      <c r="BG2210" s="86"/>
    </row>
    <row r="2211" spans="1:59" s="88" customFormat="1" x14ac:dyDescent="0.2">
      <c r="A2211" s="125"/>
      <c r="B2211" s="125"/>
      <c r="C2211" s="125"/>
      <c r="D2211" s="125"/>
      <c r="E2211" s="125"/>
      <c r="F2211" s="125"/>
      <c r="G2211" s="125"/>
      <c r="H2211" s="125"/>
      <c r="I2211" s="125"/>
      <c r="J2211" s="125"/>
      <c r="K2211" s="125"/>
      <c r="L2211" s="125"/>
      <c r="M2211" s="125"/>
      <c r="N2211" s="125"/>
      <c r="O2211" s="125"/>
      <c r="P2211" s="125"/>
      <c r="Q2211" s="125"/>
      <c r="R2211" s="125"/>
      <c r="S2211" s="125"/>
      <c r="T2211" s="125"/>
      <c r="U2211" s="125"/>
      <c r="V2211" s="125"/>
      <c r="W2211" s="125"/>
      <c r="X2211" s="125"/>
      <c r="Y2211" s="125"/>
      <c r="Z2211" s="125"/>
      <c r="AA2211" s="125"/>
      <c r="AB2211" s="126"/>
      <c r="AC2211" s="126"/>
      <c r="AD2211" s="126"/>
      <c r="AE2211" s="125"/>
      <c r="AF2211" s="125"/>
      <c r="AG2211" s="125"/>
      <c r="AH2211" s="125"/>
      <c r="AI2211" s="125"/>
      <c r="AJ2211" s="125"/>
      <c r="AK2211" s="125"/>
      <c r="AL2211" s="125"/>
      <c r="AM2211" s="125"/>
      <c r="AP2211" s="86"/>
      <c r="AQ2211" s="86"/>
      <c r="AR2211" s="86"/>
      <c r="AS2211" s="86"/>
      <c r="AT2211" s="86"/>
      <c r="AU2211" s="86"/>
      <c r="AV2211" s="86"/>
      <c r="AW2211" s="86"/>
      <c r="AX2211" s="86"/>
      <c r="AY2211" s="86"/>
      <c r="AZ2211" s="86"/>
      <c r="BA2211" s="86"/>
      <c r="BB2211" s="86"/>
      <c r="BC2211" s="86"/>
      <c r="BD2211" s="86"/>
      <c r="BE2211" s="86"/>
      <c r="BF2211" s="86"/>
      <c r="BG2211" s="86"/>
    </row>
    <row r="2212" spans="1:59" s="88" customFormat="1" x14ac:dyDescent="0.2">
      <c r="A2212" s="125"/>
      <c r="B2212" s="125"/>
      <c r="C2212" s="125"/>
      <c r="D2212" s="125"/>
      <c r="E2212" s="125"/>
      <c r="F2212" s="125"/>
      <c r="G2212" s="125"/>
      <c r="H2212" s="125"/>
      <c r="I2212" s="125"/>
      <c r="J2212" s="125"/>
      <c r="K2212" s="125"/>
      <c r="L2212" s="125"/>
      <c r="M2212" s="125"/>
      <c r="N2212" s="125"/>
      <c r="O2212" s="125"/>
      <c r="P2212" s="125"/>
      <c r="Q2212" s="125"/>
      <c r="R2212" s="125"/>
      <c r="S2212" s="125"/>
      <c r="T2212" s="125"/>
      <c r="U2212" s="125"/>
      <c r="V2212" s="125"/>
      <c r="W2212" s="125"/>
      <c r="X2212" s="125"/>
      <c r="Y2212" s="125"/>
      <c r="Z2212" s="125"/>
      <c r="AA2212" s="125"/>
      <c r="AB2212" s="126"/>
      <c r="AC2212" s="126"/>
      <c r="AD2212" s="126"/>
      <c r="AE2212" s="125"/>
      <c r="AF2212" s="125"/>
      <c r="AG2212" s="125"/>
      <c r="AH2212" s="125"/>
      <c r="AI2212" s="125"/>
      <c r="AJ2212" s="125"/>
      <c r="AK2212" s="125"/>
      <c r="AL2212" s="125"/>
      <c r="AM2212" s="125"/>
      <c r="AP2212" s="86"/>
      <c r="AQ2212" s="86"/>
      <c r="AR2212" s="86"/>
      <c r="AS2212" s="86"/>
      <c r="AT2212" s="86"/>
      <c r="AU2212" s="86"/>
      <c r="AV2212" s="86"/>
      <c r="AW2212" s="86"/>
      <c r="AX2212" s="86"/>
      <c r="AY2212" s="86"/>
      <c r="AZ2212" s="86"/>
      <c r="BA2212" s="86"/>
      <c r="BB2212" s="86"/>
      <c r="BC2212" s="86"/>
      <c r="BD2212" s="86"/>
      <c r="BE2212" s="86"/>
      <c r="BF2212" s="86"/>
      <c r="BG2212" s="86"/>
    </row>
    <row r="2213" spans="1:59" s="88" customFormat="1" x14ac:dyDescent="0.2">
      <c r="A2213" s="125"/>
      <c r="B2213" s="125"/>
      <c r="C2213" s="125"/>
      <c r="D2213" s="125"/>
      <c r="E2213" s="125"/>
      <c r="F2213" s="125"/>
      <c r="G2213" s="125"/>
      <c r="H2213" s="125"/>
      <c r="I2213" s="125"/>
      <c r="J2213" s="125"/>
      <c r="K2213" s="125"/>
      <c r="L2213" s="125"/>
      <c r="M2213" s="125"/>
      <c r="N2213" s="125"/>
      <c r="O2213" s="125"/>
      <c r="P2213" s="125"/>
      <c r="Q2213" s="125"/>
      <c r="R2213" s="125"/>
      <c r="S2213" s="125"/>
      <c r="T2213" s="125"/>
      <c r="U2213" s="125"/>
      <c r="V2213" s="125"/>
      <c r="W2213" s="125"/>
      <c r="X2213" s="125"/>
      <c r="Y2213" s="125"/>
      <c r="Z2213" s="125"/>
      <c r="AA2213" s="125"/>
      <c r="AB2213" s="126"/>
      <c r="AC2213" s="126"/>
      <c r="AD2213" s="126"/>
      <c r="AE2213" s="125"/>
      <c r="AF2213" s="125"/>
      <c r="AG2213" s="125"/>
      <c r="AH2213" s="125"/>
      <c r="AI2213" s="125"/>
      <c r="AJ2213" s="125"/>
      <c r="AK2213" s="125"/>
      <c r="AL2213" s="125"/>
      <c r="AM2213" s="125"/>
      <c r="AP2213" s="86"/>
      <c r="AQ2213" s="86"/>
      <c r="AR2213" s="86"/>
      <c r="AS2213" s="86"/>
      <c r="AT2213" s="86"/>
      <c r="AU2213" s="86"/>
      <c r="AV2213" s="86"/>
      <c r="AW2213" s="86"/>
      <c r="AX2213" s="86"/>
      <c r="AY2213" s="86"/>
      <c r="AZ2213" s="86"/>
      <c r="BA2213" s="86"/>
      <c r="BB2213" s="86"/>
      <c r="BC2213" s="86"/>
      <c r="BD2213" s="86"/>
      <c r="BE2213" s="86"/>
      <c r="BF2213" s="86"/>
      <c r="BG2213" s="86"/>
    </row>
    <row r="2214" spans="1:59" s="88" customFormat="1" x14ac:dyDescent="0.2">
      <c r="A2214" s="125"/>
      <c r="B2214" s="125"/>
      <c r="C2214" s="125"/>
      <c r="D2214" s="125"/>
      <c r="E2214" s="125"/>
      <c r="F2214" s="125"/>
      <c r="G2214" s="125"/>
      <c r="H2214" s="125"/>
      <c r="I2214" s="125"/>
      <c r="J2214" s="125"/>
      <c r="K2214" s="125"/>
      <c r="L2214" s="125"/>
      <c r="M2214" s="125"/>
      <c r="N2214" s="125"/>
      <c r="O2214" s="125"/>
      <c r="P2214" s="125"/>
      <c r="Q2214" s="125"/>
      <c r="R2214" s="125"/>
      <c r="S2214" s="125"/>
      <c r="T2214" s="125"/>
      <c r="U2214" s="125"/>
      <c r="V2214" s="125"/>
      <c r="W2214" s="125"/>
      <c r="X2214" s="125"/>
      <c r="Y2214" s="125"/>
      <c r="Z2214" s="125"/>
      <c r="AA2214" s="125"/>
      <c r="AB2214" s="126"/>
      <c r="AC2214" s="126"/>
      <c r="AD2214" s="126"/>
      <c r="AE2214" s="125"/>
      <c r="AF2214" s="125"/>
      <c r="AG2214" s="125"/>
      <c r="AH2214" s="125"/>
      <c r="AI2214" s="125"/>
      <c r="AJ2214" s="125"/>
      <c r="AK2214" s="125"/>
      <c r="AL2214" s="125"/>
      <c r="AM2214" s="125"/>
      <c r="AP2214" s="86"/>
      <c r="AQ2214" s="86"/>
      <c r="AR2214" s="86"/>
      <c r="AS2214" s="86"/>
      <c r="AT2214" s="86"/>
      <c r="AU2214" s="86"/>
      <c r="AV2214" s="86"/>
      <c r="AW2214" s="86"/>
      <c r="AX2214" s="86"/>
      <c r="AY2214" s="86"/>
      <c r="AZ2214" s="86"/>
      <c r="BA2214" s="86"/>
      <c r="BB2214" s="86"/>
      <c r="BC2214" s="86"/>
      <c r="BD2214" s="86"/>
      <c r="BE2214" s="86"/>
      <c r="BF2214" s="86"/>
      <c r="BG2214" s="86"/>
    </row>
    <row r="2215" spans="1:59" s="88" customFormat="1" x14ac:dyDescent="0.2">
      <c r="A2215" s="125"/>
      <c r="B2215" s="125"/>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5"/>
      <c r="AA2215" s="125"/>
      <c r="AB2215" s="126"/>
      <c r="AC2215" s="126"/>
      <c r="AD2215" s="126"/>
      <c r="AE2215" s="125"/>
      <c r="AF2215" s="125"/>
      <c r="AG2215" s="125"/>
      <c r="AH2215" s="125"/>
      <c r="AI2215" s="125"/>
      <c r="AJ2215" s="125"/>
      <c r="AK2215" s="125"/>
      <c r="AL2215" s="125"/>
      <c r="AM2215" s="125"/>
      <c r="AP2215" s="86"/>
      <c r="AQ2215" s="86"/>
      <c r="AR2215" s="86"/>
      <c r="AS2215" s="86"/>
      <c r="AT2215" s="86"/>
      <c r="AU2215" s="86"/>
      <c r="AV2215" s="86"/>
      <c r="AW2215" s="86"/>
      <c r="AX2215" s="86"/>
      <c r="AY2215" s="86"/>
      <c r="AZ2215" s="86"/>
      <c r="BA2215" s="86"/>
      <c r="BB2215" s="86"/>
      <c r="BC2215" s="86"/>
      <c r="BD2215" s="86"/>
      <c r="BE2215" s="86"/>
      <c r="BF2215" s="86"/>
      <c r="BG2215" s="86"/>
    </row>
    <row r="2216" spans="1:59" s="88" customFormat="1" x14ac:dyDescent="0.2">
      <c r="A2216" s="125"/>
      <c r="B2216" s="125"/>
      <c r="C2216" s="125"/>
      <c r="D2216" s="125"/>
      <c r="E2216" s="125"/>
      <c r="F2216" s="125"/>
      <c r="G2216" s="125"/>
      <c r="H2216" s="125"/>
      <c r="I2216" s="125"/>
      <c r="J2216" s="125"/>
      <c r="K2216" s="125"/>
      <c r="L2216" s="125"/>
      <c r="M2216" s="125"/>
      <c r="N2216" s="125"/>
      <c r="O2216" s="125"/>
      <c r="P2216" s="125"/>
      <c r="Q2216" s="125"/>
      <c r="R2216" s="125"/>
      <c r="S2216" s="125"/>
      <c r="T2216" s="125"/>
      <c r="U2216" s="125"/>
      <c r="V2216" s="125"/>
      <c r="W2216" s="125"/>
      <c r="X2216" s="125"/>
      <c r="Y2216" s="125"/>
      <c r="Z2216" s="125"/>
      <c r="AA2216" s="125"/>
      <c r="AB2216" s="126"/>
      <c r="AC2216" s="126"/>
      <c r="AD2216" s="126"/>
      <c r="AE2216" s="125"/>
      <c r="AF2216" s="125"/>
      <c r="AG2216" s="125"/>
      <c r="AH2216" s="125"/>
      <c r="AI2216" s="125"/>
      <c r="AJ2216" s="125"/>
      <c r="AK2216" s="125"/>
      <c r="AL2216" s="125"/>
      <c r="AM2216" s="125"/>
      <c r="AP2216" s="86"/>
      <c r="AQ2216" s="86"/>
      <c r="AR2216" s="86"/>
      <c r="AS2216" s="86"/>
      <c r="AT2216" s="86"/>
      <c r="AU2216" s="86"/>
      <c r="AV2216" s="86"/>
      <c r="AW2216" s="86"/>
      <c r="AX2216" s="86"/>
      <c r="AY2216" s="86"/>
      <c r="AZ2216" s="86"/>
      <c r="BA2216" s="86"/>
      <c r="BB2216" s="86"/>
      <c r="BC2216" s="86"/>
      <c r="BD2216" s="86"/>
      <c r="BE2216" s="86"/>
      <c r="BF2216" s="86"/>
      <c r="BG2216" s="86"/>
    </row>
    <row r="2217" spans="1:59" s="88" customFormat="1" x14ac:dyDescent="0.2">
      <c r="A2217" s="125"/>
      <c r="B2217" s="125"/>
      <c r="C2217" s="125"/>
      <c r="D2217" s="125"/>
      <c r="E2217" s="125"/>
      <c r="F2217" s="125"/>
      <c r="G2217" s="125"/>
      <c r="H2217" s="125"/>
      <c r="I2217" s="125"/>
      <c r="J2217" s="125"/>
      <c r="K2217" s="125"/>
      <c r="L2217" s="125"/>
      <c r="M2217" s="125"/>
      <c r="N2217" s="125"/>
      <c r="O2217" s="125"/>
      <c r="P2217" s="125"/>
      <c r="Q2217" s="125"/>
      <c r="R2217" s="125"/>
      <c r="S2217" s="125"/>
      <c r="T2217" s="125"/>
      <c r="U2217" s="125"/>
      <c r="V2217" s="125"/>
      <c r="W2217" s="125"/>
      <c r="X2217" s="125"/>
      <c r="Y2217" s="125"/>
      <c r="Z2217" s="125"/>
      <c r="AA2217" s="125"/>
      <c r="AB2217" s="126"/>
      <c r="AC2217" s="126"/>
      <c r="AD2217" s="126"/>
      <c r="AE2217" s="125"/>
      <c r="AF2217" s="125"/>
      <c r="AG2217" s="125"/>
      <c r="AH2217" s="125"/>
      <c r="AI2217" s="125"/>
      <c r="AJ2217" s="125"/>
      <c r="AK2217" s="125"/>
      <c r="AL2217" s="125"/>
      <c r="AM2217" s="125"/>
      <c r="AP2217" s="86"/>
      <c r="AQ2217" s="86"/>
      <c r="AR2217" s="86"/>
      <c r="AS2217" s="86"/>
      <c r="AT2217" s="86"/>
      <c r="AU2217" s="86"/>
      <c r="AV2217" s="86"/>
      <c r="AW2217" s="86"/>
      <c r="AX2217" s="86"/>
      <c r="AY2217" s="86"/>
      <c r="AZ2217" s="86"/>
      <c r="BA2217" s="86"/>
      <c r="BB2217" s="86"/>
      <c r="BC2217" s="86"/>
      <c r="BD2217" s="86"/>
      <c r="BE2217" s="86"/>
      <c r="BF2217" s="86"/>
      <c r="BG2217" s="86"/>
    </row>
    <row r="2218" spans="1:59" s="88" customFormat="1" x14ac:dyDescent="0.2">
      <c r="A2218" s="125"/>
      <c r="B2218" s="125"/>
      <c r="C2218" s="125"/>
      <c r="D2218" s="125"/>
      <c r="E2218" s="125"/>
      <c r="F2218" s="125"/>
      <c r="G2218" s="125"/>
      <c r="H2218" s="125"/>
      <c r="I2218" s="125"/>
      <c r="J2218" s="125"/>
      <c r="K2218" s="125"/>
      <c r="L2218" s="125"/>
      <c r="M2218" s="125"/>
      <c r="N2218" s="125"/>
      <c r="O2218" s="125"/>
      <c r="P2218" s="125"/>
      <c r="Q2218" s="125"/>
      <c r="R2218" s="125"/>
      <c r="S2218" s="125"/>
      <c r="T2218" s="125"/>
      <c r="U2218" s="125"/>
      <c r="V2218" s="125"/>
      <c r="W2218" s="125"/>
      <c r="X2218" s="125"/>
      <c r="Y2218" s="125"/>
      <c r="Z2218" s="125"/>
      <c r="AA2218" s="125"/>
      <c r="AB2218" s="126"/>
      <c r="AC2218" s="126"/>
      <c r="AD2218" s="126"/>
      <c r="AE2218" s="125"/>
      <c r="AF2218" s="125"/>
      <c r="AG2218" s="125"/>
      <c r="AH2218" s="125"/>
      <c r="AI2218" s="125"/>
      <c r="AJ2218" s="125"/>
      <c r="AK2218" s="125"/>
      <c r="AL2218" s="125"/>
      <c r="AM2218" s="125"/>
      <c r="AP2218" s="86"/>
      <c r="AQ2218" s="86"/>
      <c r="AR2218" s="86"/>
      <c r="AS2218" s="86"/>
      <c r="AT2218" s="86"/>
      <c r="AU2218" s="86"/>
      <c r="AV2218" s="86"/>
      <c r="AW2218" s="86"/>
      <c r="AX2218" s="86"/>
      <c r="AY2218" s="86"/>
      <c r="AZ2218" s="86"/>
      <c r="BA2218" s="86"/>
      <c r="BB2218" s="86"/>
      <c r="BC2218" s="86"/>
      <c r="BD2218" s="86"/>
      <c r="BE2218" s="86"/>
      <c r="BF2218" s="86"/>
      <c r="BG2218" s="86"/>
    </row>
    <row r="2219" spans="1:59" s="88" customFormat="1" x14ac:dyDescent="0.2">
      <c r="A2219" s="125"/>
      <c r="B2219" s="125"/>
      <c r="C2219" s="125"/>
      <c r="D2219" s="125"/>
      <c r="E2219" s="125"/>
      <c r="F2219" s="125"/>
      <c r="G2219" s="125"/>
      <c r="H2219" s="125"/>
      <c r="I2219" s="125"/>
      <c r="J2219" s="125"/>
      <c r="K2219" s="125"/>
      <c r="L2219" s="125"/>
      <c r="M2219" s="125"/>
      <c r="N2219" s="125"/>
      <c r="O2219" s="125"/>
      <c r="P2219" s="125"/>
      <c r="Q2219" s="125"/>
      <c r="R2219" s="125"/>
      <c r="S2219" s="125"/>
      <c r="T2219" s="125"/>
      <c r="U2219" s="125"/>
      <c r="V2219" s="125"/>
      <c r="W2219" s="125"/>
      <c r="X2219" s="125"/>
      <c r="Y2219" s="125"/>
      <c r="Z2219" s="125"/>
      <c r="AA2219" s="125"/>
      <c r="AB2219" s="126"/>
      <c r="AC2219" s="126"/>
      <c r="AD2219" s="126"/>
      <c r="AE2219" s="125"/>
      <c r="AF2219" s="125"/>
      <c r="AG2219" s="125"/>
      <c r="AH2219" s="125"/>
      <c r="AI2219" s="125"/>
      <c r="AJ2219" s="125"/>
      <c r="AK2219" s="125"/>
      <c r="AL2219" s="125"/>
      <c r="AM2219" s="125"/>
      <c r="AP2219" s="86"/>
      <c r="AQ2219" s="86"/>
      <c r="AR2219" s="86"/>
      <c r="AS2219" s="86"/>
      <c r="AT2219" s="86"/>
      <c r="AU2219" s="86"/>
      <c r="AV2219" s="86"/>
      <c r="AW2219" s="86"/>
      <c r="AX2219" s="86"/>
      <c r="AY2219" s="86"/>
      <c r="AZ2219" s="86"/>
      <c r="BA2219" s="86"/>
      <c r="BB2219" s="86"/>
      <c r="BC2219" s="86"/>
      <c r="BD2219" s="86"/>
      <c r="BE2219" s="86"/>
      <c r="BF2219" s="86"/>
      <c r="BG2219" s="86"/>
    </row>
    <row r="2220" spans="1:59" s="88" customFormat="1" x14ac:dyDescent="0.2">
      <c r="A2220" s="125"/>
      <c r="B2220" s="125"/>
      <c r="C2220" s="125"/>
      <c r="D2220" s="125"/>
      <c r="E2220" s="125"/>
      <c r="F2220" s="125"/>
      <c r="G2220" s="125"/>
      <c r="H2220" s="125"/>
      <c r="I2220" s="125"/>
      <c r="J2220" s="125"/>
      <c r="K2220" s="125"/>
      <c r="L2220" s="125"/>
      <c r="M2220" s="125"/>
      <c r="N2220" s="125"/>
      <c r="O2220" s="125"/>
      <c r="P2220" s="125"/>
      <c r="Q2220" s="125"/>
      <c r="R2220" s="125"/>
      <c r="S2220" s="125"/>
      <c r="T2220" s="125"/>
      <c r="U2220" s="125"/>
      <c r="V2220" s="125"/>
      <c r="W2220" s="125"/>
      <c r="X2220" s="125"/>
      <c r="Y2220" s="125"/>
      <c r="Z2220" s="125"/>
      <c r="AA2220" s="125"/>
      <c r="AB2220" s="126"/>
      <c r="AC2220" s="126"/>
      <c r="AD2220" s="126"/>
      <c r="AE2220" s="125"/>
      <c r="AF2220" s="125"/>
      <c r="AG2220" s="125"/>
      <c r="AH2220" s="125"/>
      <c r="AI2220" s="125"/>
      <c r="AJ2220" s="125"/>
      <c r="AK2220" s="125"/>
      <c r="AL2220" s="125"/>
      <c r="AM2220" s="125"/>
      <c r="AP2220" s="86"/>
      <c r="AQ2220" s="86"/>
      <c r="AR2220" s="86"/>
      <c r="AS2220" s="86"/>
      <c r="AT2220" s="86"/>
      <c r="AU2220" s="86"/>
      <c r="AV2220" s="86"/>
      <c r="AW2220" s="86"/>
      <c r="AX2220" s="86"/>
      <c r="AY2220" s="86"/>
      <c r="AZ2220" s="86"/>
      <c r="BA2220" s="86"/>
      <c r="BB2220" s="86"/>
      <c r="BC2220" s="86"/>
      <c r="BD2220" s="86"/>
      <c r="BE2220" s="86"/>
      <c r="BF2220" s="86"/>
      <c r="BG2220" s="86"/>
    </row>
    <row r="2221" spans="1:59" s="88" customFormat="1" x14ac:dyDescent="0.2">
      <c r="A2221" s="125"/>
      <c r="B2221" s="125"/>
      <c r="C2221" s="125"/>
      <c r="D2221" s="125"/>
      <c r="E2221" s="125"/>
      <c r="F2221" s="125"/>
      <c r="G2221" s="125"/>
      <c r="H2221" s="125"/>
      <c r="I2221" s="125"/>
      <c r="J2221" s="125"/>
      <c r="K2221" s="125"/>
      <c r="L2221" s="125"/>
      <c r="M2221" s="125"/>
      <c r="N2221" s="125"/>
      <c r="O2221" s="125"/>
      <c r="P2221" s="125"/>
      <c r="Q2221" s="125"/>
      <c r="R2221" s="125"/>
      <c r="S2221" s="125"/>
      <c r="T2221" s="125"/>
      <c r="U2221" s="125"/>
      <c r="V2221" s="125"/>
      <c r="W2221" s="125"/>
      <c r="X2221" s="125"/>
      <c r="Y2221" s="125"/>
      <c r="Z2221" s="125"/>
      <c r="AA2221" s="125"/>
      <c r="AB2221" s="126"/>
      <c r="AC2221" s="126"/>
      <c r="AD2221" s="126"/>
      <c r="AE2221" s="125"/>
      <c r="AF2221" s="125"/>
      <c r="AG2221" s="125"/>
      <c r="AH2221" s="125"/>
      <c r="AI2221" s="125"/>
      <c r="AJ2221" s="125"/>
      <c r="AK2221" s="125"/>
      <c r="AL2221" s="125"/>
      <c r="AM2221" s="125"/>
      <c r="AP2221" s="86"/>
      <c r="AQ2221" s="86"/>
      <c r="AR2221" s="86"/>
      <c r="AS2221" s="86"/>
      <c r="AT2221" s="86"/>
      <c r="AU2221" s="86"/>
      <c r="AV2221" s="86"/>
      <c r="AW2221" s="86"/>
      <c r="AX2221" s="86"/>
      <c r="AY2221" s="86"/>
      <c r="AZ2221" s="86"/>
      <c r="BA2221" s="86"/>
      <c r="BB2221" s="86"/>
      <c r="BC2221" s="86"/>
      <c r="BD2221" s="86"/>
      <c r="BE2221" s="86"/>
      <c r="BF2221" s="86"/>
      <c r="BG2221" s="86"/>
    </row>
    <row r="2222" spans="1:59" s="88" customFormat="1" x14ac:dyDescent="0.2">
      <c r="A2222" s="125"/>
      <c r="B2222" s="125"/>
      <c r="C2222" s="125"/>
      <c r="D2222" s="125"/>
      <c r="E2222" s="125"/>
      <c r="F2222" s="125"/>
      <c r="G2222" s="125"/>
      <c r="H2222" s="125"/>
      <c r="I2222" s="125"/>
      <c r="J2222" s="125"/>
      <c r="K2222" s="125"/>
      <c r="L2222" s="125"/>
      <c r="M2222" s="125"/>
      <c r="N2222" s="125"/>
      <c r="O2222" s="125"/>
      <c r="P2222" s="125"/>
      <c r="Q2222" s="125"/>
      <c r="R2222" s="125"/>
      <c r="S2222" s="125"/>
      <c r="T2222" s="125"/>
      <c r="U2222" s="125"/>
      <c r="V2222" s="125"/>
      <c r="W2222" s="125"/>
      <c r="X2222" s="125"/>
      <c r="Y2222" s="125"/>
      <c r="Z2222" s="125"/>
      <c r="AA2222" s="125"/>
      <c r="AB2222" s="126"/>
      <c r="AC2222" s="126"/>
      <c r="AD2222" s="126"/>
      <c r="AE2222" s="125"/>
      <c r="AF2222" s="125"/>
      <c r="AG2222" s="125"/>
      <c r="AH2222" s="125"/>
      <c r="AI2222" s="125"/>
      <c r="AJ2222" s="125"/>
      <c r="AK2222" s="125"/>
      <c r="AL2222" s="125"/>
      <c r="AM2222" s="125"/>
      <c r="AP2222" s="86"/>
      <c r="AQ2222" s="86"/>
      <c r="AR2222" s="86"/>
      <c r="AS2222" s="86"/>
      <c r="AT2222" s="86"/>
      <c r="AU2222" s="86"/>
      <c r="AV2222" s="86"/>
      <c r="AW2222" s="86"/>
      <c r="AX2222" s="86"/>
      <c r="AY2222" s="86"/>
      <c r="AZ2222" s="86"/>
      <c r="BA2222" s="86"/>
      <c r="BB2222" s="86"/>
      <c r="BC2222" s="86"/>
      <c r="BD2222" s="86"/>
      <c r="BE2222" s="86"/>
      <c r="BF2222" s="86"/>
      <c r="BG2222" s="86"/>
    </row>
    <row r="2223" spans="1:59" s="88" customFormat="1" x14ac:dyDescent="0.2">
      <c r="A2223" s="125"/>
      <c r="B2223" s="125"/>
      <c r="C2223" s="125"/>
      <c r="D2223" s="125"/>
      <c r="E2223" s="125"/>
      <c r="F2223" s="125"/>
      <c r="G2223" s="125"/>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6"/>
      <c r="AC2223" s="126"/>
      <c r="AD2223" s="126"/>
      <c r="AE2223" s="125"/>
      <c r="AF2223" s="125"/>
      <c r="AG2223" s="125"/>
      <c r="AH2223" s="125"/>
      <c r="AI2223" s="125"/>
      <c r="AJ2223" s="125"/>
      <c r="AK2223" s="125"/>
      <c r="AL2223" s="125"/>
      <c r="AM2223" s="125"/>
      <c r="AP2223" s="86"/>
      <c r="AQ2223" s="86"/>
      <c r="AR2223" s="86"/>
      <c r="AS2223" s="86"/>
      <c r="AT2223" s="86"/>
      <c r="AU2223" s="86"/>
      <c r="AV2223" s="86"/>
      <c r="AW2223" s="86"/>
      <c r="AX2223" s="86"/>
      <c r="AY2223" s="86"/>
      <c r="AZ2223" s="86"/>
      <c r="BA2223" s="86"/>
      <c r="BB2223" s="86"/>
      <c r="BC2223" s="86"/>
      <c r="BD2223" s="86"/>
      <c r="BE2223" s="86"/>
      <c r="BF2223" s="86"/>
      <c r="BG2223" s="86"/>
    </row>
    <row r="2224" spans="1:59" s="88" customFormat="1" x14ac:dyDescent="0.2">
      <c r="A2224" s="125"/>
      <c r="B2224" s="125"/>
      <c r="C2224" s="125"/>
      <c r="D2224" s="125"/>
      <c r="E2224" s="125"/>
      <c r="F2224" s="125"/>
      <c r="G2224" s="125"/>
      <c r="H2224" s="125"/>
      <c r="I2224" s="125"/>
      <c r="J2224" s="125"/>
      <c r="K2224" s="125"/>
      <c r="L2224" s="125"/>
      <c r="M2224" s="125"/>
      <c r="N2224" s="125"/>
      <c r="O2224" s="125"/>
      <c r="P2224" s="125"/>
      <c r="Q2224" s="125"/>
      <c r="R2224" s="125"/>
      <c r="S2224" s="125"/>
      <c r="T2224" s="125"/>
      <c r="U2224" s="125"/>
      <c r="V2224" s="125"/>
      <c r="W2224" s="125"/>
      <c r="X2224" s="125"/>
      <c r="Y2224" s="125"/>
      <c r="Z2224" s="125"/>
      <c r="AA2224" s="125"/>
      <c r="AB2224" s="126"/>
      <c r="AC2224" s="126"/>
      <c r="AD2224" s="126"/>
      <c r="AE2224" s="125"/>
      <c r="AF2224" s="125"/>
      <c r="AG2224" s="125"/>
      <c r="AH2224" s="125"/>
      <c r="AI2224" s="125"/>
      <c r="AJ2224" s="125"/>
      <c r="AK2224" s="125"/>
      <c r="AL2224" s="125"/>
      <c r="AM2224" s="125"/>
      <c r="AP2224" s="86"/>
      <c r="AQ2224" s="86"/>
      <c r="AR2224" s="86"/>
      <c r="AS2224" s="86"/>
      <c r="AT2224" s="86"/>
      <c r="AU2224" s="86"/>
      <c r="AV2224" s="86"/>
      <c r="AW2224" s="86"/>
      <c r="AX2224" s="86"/>
      <c r="AY2224" s="86"/>
      <c r="AZ2224" s="86"/>
      <c r="BA2224" s="86"/>
      <c r="BB2224" s="86"/>
      <c r="BC2224" s="86"/>
      <c r="BD2224" s="86"/>
      <c r="BE2224" s="86"/>
      <c r="BF2224" s="86"/>
      <c r="BG2224" s="86"/>
    </row>
    <row r="2225" spans="1:59" s="88" customFormat="1" x14ac:dyDescent="0.2">
      <c r="A2225" s="125"/>
      <c r="B2225" s="125"/>
      <c r="C2225" s="125"/>
      <c r="D2225" s="125"/>
      <c r="E2225" s="125"/>
      <c r="F2225" s="125"/>
      <c r="G2225" s="125"/>
      <c r="H2225" s="125"/>
      <c r="I2225" s="125"/>
      <c r="J2225" s="125"/>
      <c r="K2225" s="125"/>
      <c r="L2225" s="125"/>
      <c r="M2225" s="125"/>
      <c r="N2225" s="125"/>
      <c r="O2225" s="125"/>
      <c r="P2225" s="125"/>
      <c r="Q2225" s="125"/>
      <c r="R2225" s="125"/>
      <c r="S2225" s="125"/>
      <c r="T2225" s="125"/>
      <c r="U2225" s="125"/>
      <c r="V2225" s="125"/>
      <c r="W2225" s="125"/>
      <c r="X2225" s="125"/>
      <c r="Y2225" s="125"/>
      <c r="Z2225" s="125"/>
      <c r="AA2225" s="125"/>
      <c r="AB2225" s="126"/>
      <c r="AC2225" s="126"/>
      <c r="AD2225" s="126"/>
      <c r="AE2225" s="125"/>
      <c r="AF2225" s="125"/>
      <c r="AG2225" s="125"/>
      <c r="AH2225" s="125"/>
      <c r="AI2225" s="125"/>
      <c r="AJ2225" s="125"/>
      <c r="AK2225" s="125"/>
      <c r="AL2225" s="125"/>
      <c r="AM2225" s="125"/>
      <c r="AP2225" s="86"/>
      <c r="AQ2225" s="86"/>
      <c r="AR2225" s="86"/>
      <c r="AS2225" s="86"/>
      <c r="AT2225" s="86"/>
      <c r="AU2225" s="86"/>
      <c r="AV2225" s="86"/>
      <c r="AW2225" s="86"/>
      <c r="AX2225" s="86"/>
      <c r="AY2225" s="86"/>
      <c r="AZ2225" s="86"/>
      <c r="BA2225" s="86"/>
      <c r="BB2225" s="86"/>
      <c r="BC2225" s="86"/>
      <c r="BD2225" s="86"/>
      <c r="BE2225" s="86"/>
      <c r="BF2225" s="86"/>
      <c r="BG2225" s="86"/>
    </row>
    <row r="2226" spans="1:59" s="88" customFormat="1" x14ac:dyDescent="0.2">
      <c r="A2226" s="125"/>
      <c r="B2226" s="125"/>
      <c r="C2226" s="125"/>
      <c r="D2226" s="125"/>
      <c r="E2226" s="125"/>
      <c r="F2226" s="125"/>
      <c r="G2226" s="125"/>
      <c r="H2226" s="125"/>
      <c r="I2226" s="125"/>
      <c r="J2226" s="125"/>
      <c r="K2226" s="125"/>
      <c r="L2226" s="125"/>
      <c r="M2226" s="125"/>
      <c r="N2226" s="125"/>
      <c r="O2226" s="125"/>
      <c r="P2226" s="125"/>
      <c r="Q2226" s="125"/>
      <c r="R2226" s="125"/>
      <c r="S2226" s="125"/>
      <c r="T2226" s="125"/>
      <c r="U2226" s="125"/>
      <c r="V2226" s="125"/>
      <c r="W2226" s="125"/>
      <c r="X2226" s="125"/>
      <c r="Y2226" s="125"/>
      <c r="Z2226" s="125"/>
      <c r="AA2226" s="125"/>
      <c r="AB2226" s="126"/>
      <c r="AC2226" s="126"/>
      <c r="AD2226" s="126"/>
      <c r="AE2226" s="125"/>
      <c r="AF2226" s="125"/>
      <c r="AG2226" s="125"/>
      <c r="AH2226" s="125"/>
      <c r="AI2226" s="125"/>
      <c r="AJ2226" s="125"/>
      <c r="AK2226" s="125"/>
      <c r="AL2226" s="125"/>
      <c r="AM2226" s="125"/>
      <c r="AP2226" s="86"/>
      <c r="AQ2226" s="86"/>
      <c r="AR2226" s="86"/>
      <c r="AS2226" s="86"/>
      <c r="AT2226" s="86"/>
      <c r="AU2226" s="86"/>
      <c r="AV2226" s="86"/>
      <c r="AW2226" s="86"/>
      <c r="AX2226" s="86"/>
      <c r="AY2226" s="86"/>
      <c r="AZ2226" s="86"/>
      <c r="BA2226" s="86"/>
      <c r="BB2226" s="86"/>
      <c r="BC2226" s="86"/>
      <c r="BD2226" s="86"/>
      <c r="BE2226" s="86"/>
      <c r="BF2226" s="86"/>
      <c r="BG2226" s="86"/>
    </row>
    <row r="2227" spans="1:59" s="88" customFormat="1" x14ac:dyDescent="0.2">
      <c r="A2227" s="125"/>
      <c r="B2227" s="125"/>
      <c r="C2227" s="125"/>
      <c r="D2227" s="125"/>
      <c r="E2227" s="125"/>
      <c r="F2227" s="125"/>
      <c r="G2227" s="125"/>
      <c r="H2227" s="125"/>
      <c r="I2227" s="125"/>
      <c r="J2227" s="125"/>
      <c r="K2227" s="125"/>
      <c r="L2227" s="125"/>
      <c r="M2227" s="125"/>
      <c r="N2227" s="125"/>
      <c r="O2227" s="125"/>
      <c r="P2227" s="125"/>
      <c r="Q2227" s="125"/>
      <c r="R2227" s="125"/>
      <c r="S2227" s="125"/>
      <c r="T2227" s="125"/>
      <c r="U2227" s="125"/>
      <c r="V2227" s="125"/>
      <c r="W2227" s="125"/>
      <c r="X2227" s="125"/>
      <c r="Y2227" s="125"/>
      <c r="Z2227" s="125"/>
      <c r="AA2227" s="125"/>
      <c r="AB2227" s="126"/>
      <c r="AC2227" s="126"/>
      <c r="AD2227" s="126"/>
      <c r="AE2227" s="125"/>
      <c r="AF2227" s="125"/>
      <c r="AG2227" s="125"/>
      <c r="AH2227" s="125"/>
      <c r="AI2227" s="125"/>
      <c r="AJ2227" s="125"/>
      <c r="AK2227" s="125"/>
      <c r="AL2227" s="125"/>
      <c r="AM2227" s="125"/>
      <c r="AP2227" s="86"/>
      <c r="AQ2227" s="86"/>
      <c r="AR2227" s="86"/>
      <c r="AS2227" s="86"/>
      <c r="AT2227" s="86"/>
      <c r="AU2227" s="86"/>
      <c r="AV2227" s="86"/>
      <c r="AW2227" s="86"/>
      <c r="AX2227" s="86"/>
      <c r="AY2227" s="86"/>
      <c r="AZ2227" s="86"/>
      <c r="BA2227" s="86"/>
      <c r="BB2227" s="86"/>
      <c r="BC2227" s="86"/>
      <c r="BD2227" s="86"/>
      <c r="BE2227" s="86"/>
      <c r="BF2227" s="86"/>
      <c r="BG2227" s="86"/>
    </row>
    <row r="2228" spans="1:59" s="88" customFormat="1" x14ac:dyDescent="0.2">
      <c r="A2228" s="125"/>
      <c r="B2228" s="125"/>
      <c r="C2228" s="125"/>
      <c r="D2228" s="125"/>
      <c r="E2228" s="125"/>
      <c r="F2228" s="125"/>
      <c r="G2228" s="125"/>
      <c r="H2228" s="125"/>
      <c r="I2228" s="125"/>
      <c r="J2228" s="125"/>
      <c r="K2228" s="125"/>
      <c r="L2228" s="125"/>
      <c r="M2228" s="125"/>
      <c r="N2228" s="125"/>
      <c r="O2228" s="125"/>
      <c r="P2228" s="125"/>
      <c r="Q2228" s="125"/>
      <c r="R2228" s="125"/>
      <c r="S2228" s="125"/>
      <c r="T2228" s="125"/>
      <c r="U2228" s="125"/>
      <c r="V2228" s="125"/>
      <c r="W2228" s="125"/>
      <c r="X2228" s="125"/>
      <c r="Y2228" s="125"/>
      <c r="Z2228" s="125"/>
      <c r="AA2228" s="125"/>
      <c r="AB2228" s="126"/>
      <c r="AC2228" s="126"/>
      <c r="AD2228" s="126"/>
      <c r="AE2228" s="125"/>
      <c r="AF2228" s="125"/>
      <c r="AG2228" s="125"/>
      <c r="AH2228" s="125"/>
      <c r="AI2228" s="125"/>
      <c r="AJ2228" s="125"/>
      <c r="AK2228" s="125"/>
      <c r="AL2228" s="125"/>
      <c r="AM2228" s="125"/>
      <c r="AP2228" s="86"/>
      <c r="AQ2228" s="86"/>
      <c r="AR2228" s="86"/>
      <c r="AS2228" s="86"/>
      <c r="AT2228" s="86"/>
      <c r="AU2228" s="86"/>
      <c r="AV2228" s="86"/>
      <c r="AW2228" s="86"/>
      <c r="AX2228" s="86"/>
      <c r="AY2228" s="86"/>
      <c r="AZ2228" s="86"/>
      <c r="BA2228" s="86"/>
      <c r="BB2228" s="86"/>
      <c r="BC2228" s="86"/>
      <c r="BD2228" s="86"/>
      <c r="BE2228" s="86"/>
      <c r="BF2228" s="86"/>
      <c r="BG2228" s="86"/>
    </row>
    <row r="2229" spans="1:59" s="88" customFormat="1" x14ac:dyDescent="0.2">
      <c r="A2229" s="125"/>
      <c r="B2229" s="125"/>
      <c r="C2229" s="125"/>
      <c r="D2229" s="125"/>
      <c r="E2229" s="125"/>
      <c r="F2229" s="125"/>
      <c r="G2229" s="125"/>
      <c r="H2229" s="125"/>
      <c r="I2229" s="125"/>
      <c r="J2229" s="125"/>
      <c r="K2229" s="125"/>
      <c r="L2229" s="125"/>
      <c r="M2229" s="125"/>
      <c r="N2229" s="125"/>
      <c r="O2229" s="125"/>
      <c r="P2229" s="125"/>
      <c r="Q2229" s="125"/>
      <c r="R2229" s="125"/>
      <c r="S2229" s="125"/>
      <c r="T2229" s="125"/>
      <c r="U2229" s="125"/>
      <c r="V2229" s="125"/>
      <c r="W2229" s="125"/>
      <c r="X2229" s="125"/>
      <c r="Y2229" s="125"/>
      <c r="Z2229" s="125"/>
      <c r="AA2229" s="125"/>
      <c r="AB2229" s="126"/>
      <c r="AC2229" s="126"/>
      <c r="AD2229" s="126"/>
      <c r="AE2229" s="125"/>
      <c r="AF2229" s="125"/>
      <c r="AG2229" s="125"/>
      <c r="AH2229" s="125"/>
      <c r="AI2229" s="125"/>
      <c r="AJ2229" s="125"/>
      <c r="AK2229" s="125"/>
      <c r="AL2229" s="125"/>
      <c r="AM2229" s="125"/>
      <c r="AP2229" s="86"/>
      <c r="AQ2229" s="86"/>
      <c r="AR2229" s="86"/>
      <c r="AS2229" s="86"/>
      <c r="AT2229" s="86"/>
      <c r="AU2229" s="86"/>
      <c r="AV2229" s="86"/>
      <c r="AW2229" s="86"/>
      <c r="AX2229" s="86"/>
      <c r="AY2229" s="86"/>
      <c r="AZ2229" s="86"/>
      <c r="BA2229" s="86"/>
      <c r="BB2229" s="86"/>
      <c r="BC2229" s="86"/>
      <c r="BD2229" s="86"/>
      <c r="BE2229" s="86"/>
      <c r="BF2229" s="86"/>
      <c r="BG2229" s="86"/>
    </row>
    <row r="2230" spans="1:59" s="88" customFormat="1" x14ac:dyDescent="0.2">
      <c r="A2230" s="125"/>
      <c r="B2230" s="125"/>
      <c r="C2230" s="125"/>
      <c r="D2230" s="125"/>
      <c r="E2230" s="125"/>
      <c r="F2230" s="125"/>
      <c r="G2230" s="125"/>
      <c r="H2230" s="125"/>
      <c r="I2230" s="125"/>
      <c r="J2230" s="125"/>
      <c r="K2230" s="125"/>
      <c r="L2230" s="125"/>
      <c r="M2230" s="125"/>
      <c r="N2230" s="125"/>
      <c r="O2230" s="125"/>
      <c r="P2230" s="125"/>
      <c r="Q2230" s="125"/>
      <c r="R2230" s="125"/>
      <c r="S2230" s="125"/>
      <c r="T2230" s="125"/>
      <c r="U2230" s="125"/>
      <c r="V2230" s="125"/>
      <c r="W2230" s="125"/>
      <c r="X2230" s="125"/>
      <c r="Y2230" s="125"/>
      <c r="Z2230" s="125"/>
      <c r="AA2230" s="125"/>
      <c r="AB2230" s="126"/>
      <c r="AC2230" s="126"/>
      <c r="AD2230" s="126"/>
      <c r="AE2230" s="125"/>
      <c r="AF2230" s="125"/>
      <c r="AG2230" s="125"/>
      <c r="AH2230" s="125"/>
      <c r="AI2230" s="125"/>
      <c r="AJ2230" s="125"/>
      <c r="AK2230" s="125"/>
      <c r="AL2230" s="125"/>
      <c r="AM2230" s="125"/>
      <c r="AP2230" s="86"/>
      <c r="AQ2230" s="86"/>
      <c r="AR2230" s="86"/>
      <c r="AS2230" s="86"/>
      <c r="AT2230" s="86"/>
      <c r="AU2230" s="86"/>
      <c r="AV2230" s="86"/>
      <c r="AW2230" s="86"/>
      <c r="AX2230" s="86"/>
      <c r="AY2230" s="86"/>
      <c r="AZ2230" s="86"/>
      <c r="BA2230" s="86"/>
      <c r="BB2230" s="86"/>
      <c r="BC2230" s="86"/>
      <c r="BD2230" s="86"/>
      <c r="BE2230" s="86"/>
      <c r="BF2230" s="86"/>
      <c r="BG2230" s="86"/>
    </row>
    <row r="2231" spans="1:59" s="88" customFormat="1" x14ac:dyDescent="0.2">
      <c r="A2231" s="125"/>
      <c r="B2231" s="125"/>
      <c r="C2231" s="125"/>
      <c r="D2231" s="125"/>
      <c r="E2231" s="125"/>
      <c r="F2231" s="125"/>
      <c r="G2231" s="125"/>
      <c r="H2231" s="125"/>
      <c r="I2231" s="125"/>
      <c r="J2231" s="125"/>
      <c r="K2231" s="125"/>
      <c r="L2231" s="125"/>
      <c r="M2231" s="125"/>
      <c r="N2231" s="125"/>
      <c r="O2231" s="125"/>
      <c r="P2231" s="125"/>
      <c r="Q2231" s="125"/>
      <c r="R2231" s="125"/>
      <c r="S2231" s="125"/>
      <c r="T2231" s="125"/>
      <c r="U2231" s="125"/>
      <c r="V2231" s="125"/>
      <c r="W2231" s="125"/>
      <c r="X2231" s="125"/>
      <c r="Y2231" s="125"/>
      <c r="Z2231" s="125"/>
      <c r="AA2231" s="125"/>
      <c r="AB2231" s="126"/>
      <c r="AC2231" s="126"/>
      <c r="AD2231" s="126"/>
      <c r="AE2231" s="125"/>
      <c r="AF2231" s="125"/>
      <c r="AG2231" s="125"/>
      <c r="AH2231" s="125"/>
      <c r="AI2231" s="125"/>
      <c r="AJ2231" s="125"/>
      <c r="AK2231" s="125"/>
      <c r="AL2231" s="125"/>
      <c r="AM2231" s="125"/>
      <c r="AP2231" s="86"/>
      <c r="AQ2231" s="86"/>
      <c r="AR2231" s="86"/>
      <c r="AS2231" s="86"/>
      <c r="AT2231" s="86"/>
      <c r="AU2231" s="86"/>
      <c r="AV2231" s="86"/>
      <c r="AW2231" s="86"/>
      <c r="AX2231" s="86"/>
      <c r="AY2231" s="86"/>
      <c r="AZ2231" s="86"/>
      <c r="BA2231" s="86"/>
      <c r="BB2231" s="86"/>
      <c r="BC2231" s="86"/>
      <c r="BD2231" s="86"/>
      <c r="BE2231" s="86"/>
      <c r="BF2231" s="86"/>
      <c r="BG2231" s="86"/>
    </row>
    <row r="2232" spans="1:59" s="88" customFormat="1" x14ac:dyDescent="0.2">
      <c r="A2232" s="125"/>
      <c r="B2232" s="125"/>
      <c r="C2232" s="125"/>
      <c r="D2232" s="125"/>
      <c r="E2232" s="125"/>
      <c r="F2232" s="125"/>
      <c r="G2232" s="125"/>
      <c r="H2232" s="125"/>
      <c r="I2232" s="125"/>
      <c r="J2232" s="125"/>
      <c r="K2232" s="125"/>
      <c r="L2232" s="125"/>
      <c r="M2232" s="125"/>
      <c r="N2232" s="125"/>
      <c r="O2232" s="125"/>
      <c r="P2232" s="125"/>
      <c r="Q2232" s="125"/>
      <c r="R2232" s="125"/>
      <c r="S2232" s="125"/>
      <c r="T2232" s="125"/>
      <c r="U2232" s="125"/>
      <c r="V2232" s="125"/>
      <c r="W2232" s="125"/>
      <c r="X2232" s="125"/>
      <c r="Y2232" s="125"/>
      <c r="Z2232" s="125"/>
      <c r="AA2232" s="125"/>
      <c r="AB2232" s="126"/>
      <c r="AC2232" s="126"/>
      <c r="AD2232" s="126"/>
      <c r="AE2232" s="125"/>
      <c r="AF2232" s="125"/>
      <c r="AG2232" s="125"/>
      <c r="AH2232" s="125"/>
      <c r="AI2232" s="125"/>
      <c r="AJ2232" s="125"/>
      <c r="AK2232" s="125"/>
      <c r="AL2232" s="125"/>
      <c r="AM2232" s="125"/>
      <c r="AP2232" s="86"/>
      <c r="AQ2232" s="86"/>
      <c r="AR2232" s="86"/>
      <c r="AS2232" s="86"/>
      <c r="AT2232" s="86"/>
      <c r="AU2232" s="86"/>
      <c r="AV2232" s="86"/>
      <c r="AW2232" s="86"/>
      <c r="AX2232" s="86"/>
      <c r="AY2232" s="86"/>
      <c r="AZ2232" s="86"/>
      <c r="BA2232" s="86"/>
      <c r="BB2232" s="86"/>
      <c r="BC2232" s="86"/>
      <c r="BD2232" s="86"/>
      <c r="BE2232" s="86"/>
      <c r="BF2232" s="86"/>
      <c r="BG2232" s="86"/>
    </row>
    <row r="2233" spans="1:59" s="88" customFormat="1" x14ac:dyDescent="0.2">
      <c r="A2233" s="125"/>
      <c r="B2233" s="125"/>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6"/>
      <c r="AC2233" s="126"/>
      <c r="AD2233" s="126"/>
      <c r="AE2233" s="125"/>
      <c r="AF2233" s="125"/>
      <c r="AG2233" s="125"/>
      <c r="AH2233" s="125"/>
      <c r="AI2233" s="125"/>
      <c r="AJ2233" s="125"/>
      <c r="AK2233" s="125"/>
      <c r="AL2233" s="125"/>
      <c r="AM2233" s="125"/>
      <c r="AP2233" s="86"/>
      <c r="AQ2233" s="86"/>
      <c r="AR2233" s="86"/>
      <c r="AS2233" s="86"/>
      <c r="AT2233" s="86"/>
      <c r="AU2233" s="86"/>
      <c r="AV2233" s="86"/>
      <c r="AW2233" s="86"/>
      <c r="AX2233" s="86"/>
      <c r="AY2233" s="86"/>
      <c r="AZ2233" s="86"/>
      <c r="BA2233" s="86"/>
      <c r="BB2233" s="86"/>
      <c r="BC2233" s="86"/>
      <c r="BD2233" s="86"/>
      <c r="BE2233" s="86"/>
      <c r="BF2233" s="86"/>
      <c r="BG2233" s="86"/>
    </row>
    <row r="2234" spans="1:59" s="88" customFormat="1" x14ac:dyDescent="0.2">
      <c r="A2234" s="125"/>
      <c r="B2234" s="125"/>
      <c r="C2234" s="125"/>
      <c r="D2234" s="125"/>
      <c r="E2234" s="125"/>
      <c r="F2234" s="125"/>
      <c r="G2234" s="125"/>
      <c r="H2234" s="125"/>
      <c r="I2234" s="125"/>
      <c r="J2234" s="125"/>
      <c r="K2234" s="125"/>
      <c r="L2234" s="125"/>
      <c r="M2234" s="125"/>
      <c r="N2234" s="125"/>
      <c r="O2234" s="125"/>
      <c r="P2234" s="125"/>
      <c r="Q2234" s="125"/>
      <c r="R2234" s="125"/>
      <c r="S2234" s="125"/>
      <c r="T2234" s="125"/>
      <c r="U2234" s="125"/>
      <c r="V2234" s="125"/>
      <c r="W2234" s="125"/>
      <c r="X2234" s="125"/>
      <c r="Y2234" s="125"/>
      <c r="Z2234" s="125"/>
      <c r="AA2234" s="125"/>
      <c r="AB2234" s="126"/>
      <c r="AC2234" s="126"/>
      <c r="AD2234" s="126"/>
      <c r="AE2234" s="125"/>
      <c r="AF2234" s="125"/>
      <c r="AG2234" s="125"/>
      <c r="AH2234" s="125"/>
      <c r="AI2234" s="125"/>
      <c r="AJ2234" s="125"/>
      <c r="AK2234" s="125"/>
      <c r="AL2234" s="125"/>
      <c r="AM2234" s="125"/>
      <c r="AP2234" s="86"/>
      <c r="AQ2234" s="86"/>
      <c r="AR2234" s="86"/>
      <c r="AS2234" s="86"/>
      <c r="AT2234" s="86"/>
      <c r="AU2234" s="86"/>
      <c r="AV2234" s="86"/>
      <c r="AW2234" s="86"/>
      <c r="AX2234" s="86"/>
      <c r="AY2234" s="86"/>
      <c r="AZ2234" s="86"/>
      <c r="BA2234" s="86"/>
      <c r="BB2234" s="86"/>
      <c r="BC2234" s="86"/>
      <c r="BD2234" s="86"/>
      <c r="BE2234" s="86"/>
      <c r="BF2234" s="86"/>
      <c r="BG2234" s="86"/>
    </row>
    <row r="2235" spans="1:59" s="88" customFormat="1" x14ac:dyDescent="0.2">
      <c r="A2235" s="125"/>
      <c r="B2235" s="125"/>
      <c r="C2235" s="125"/>
      <c r="D2235" s="125"/>
      <c r="E2235" s="125"/>
      <c r="F2235" s="125"/>
      <c r="G2235" s="125"/>
      <c r="H2235" s="125"/>
      <c r="I2235" s="125"/>
      <c r="J2235" s="125"/>
      <c r="K2235" s="125"/>
      <c r="L2235" s="125"/>
      <c r="M2235" s="125"/>
      <c r="N2235" s="125"/>
      <c r="O2235" s="125"/>
      <c r="P2235" s="125"/>
      <c r="Q2235" s="125"/>
      <c r="R2235" s="125"/>
      <c r="S2235" s="125"/>
      <c r="T2235" s="125"/>
      <c r="U2235" s="125"/>
      <c r="V2235" s="125"/>
      <c r="W2235" s="125"/>
      <c r="X2235" s="125"/>
      <c r="Y2235" s="125"/>
      <c r="Z2235" s="125"/>
      <c r="AA2235" s="125"/>
      <c r="AB2235" s="126"/>
      <c r="AC2235" s="126"/>
      <c r="AD2235" s="126"/>
      <c r="AE2235" s="125"/>
      <c r="AF2235" s="125"/>
      <c r="AG2235" s="125"/>
      <c r="AH2235" s="125"/>
      <c r="AI2235" s="125"/>
      <c r="AJ2235" s="125"/>
      <c r="AK2235" s="125"/>
      <c r="AL2235" s="125"/>
      <c r="AM2235" s="125"/>
      <c r="AP2235" s="86"/>
      <c r="AQ2235" s="86"/>
      <c r="AR2235" s="86"/>
      <c r="AS2235" s="86"/>
      <c r="AT2235" s="86"/>
      <c r="AU2235" s="86"/>
      <c r="AV2235" s="86"/>
      <c r="AW2235" s="86"/>
      <c r="AX2235" s="86"/>
      <c r="AY2235" s="86"/>
      <c r="AZ2235" s="86"/>
      <c r="BA2235" s="86"/>
      <c r="BB2235" s="86"/>
      <c r="BC2235" s="86"/>
      <c r="BD2235" s="86"/>
      <c r="BE2235" s="86"/>
      <c r="BF2235" s="86"/>
      <c r="BG2235" s="86"/>
    </row>
    <row r="2236" spans="1:59" s="88" customFormat="1" x14ac:dyDescent="0.2">
      <c r="A2236" s="125"/>
      <c r="B2236" s="125"/>
      <c r="C2236" s="125"/>
      <c r="D2236" s="125"/>
      <c r="E2236" s="125"/>
      <c r="F2236" s="125"/>
      <c r="G2236" s="125"/>
      <c r="H2236" s="125"/>
      <c r="I2236" s="125"/>
      <c r="J2236" s="125"/>
      <c r="K2236" s="125"/>
      <c r="L2236" s="125"/>
      <c r="M2236" s="125"/>
      <c r="N2236" s="125"/>
      <c r="O2236" s="125"/>
      <c r="P2236" s="125"/>
      <c r="Q2236" s="125"/>
      <c r="R2236" s="125"/>
      <c r="S2236" s="125"/>
      <c r="T2236" s="125"/>
      <c r="U2236" s="125"/>
      <c r="V2236" s="125"/>
      <c r="W2236" s="125"/>
      <c r="X2236" s="125"/>
      <c r="Y2236" s="125"/>
      <c r="Z2236" s="125"/>
      <c r="AA2236" s="125"/>
      <c r="AB2236" s="126"/>
      <c r="AC2236" s="126"/>
      <c r="AD2236" s="126"/>
      <c r="AE2236" s="125"/>
      <c r="AF2236" s="125"/>
      <c r="AG2236" s="125"/>
      <c r="AH2236" s="125"/>
      <c r="AI2236" s="125"/>
      <c r="AJ2236" s="125"/>
      <c r="AK2236" s="125"/>
      <c r="AL2236" s="125"/>
      <c r="AM2236" s="125"/>
      <c r="AP2236" s="86"/>
      <c r="AQ2236" s="86"/>
      <c r="AR2236" s="86"/>
      <c r="AS2236" s="86"/>
      <c r="AT2236" s="86"/>
      <c r="AU2236" s="86"/>
      <c r="AV2236" s="86"/>
      <c r="AW2236" s="86"/>
      <c r="AX2236" s="86"/>
      <c r="AY2236" s="86"/>
      <c r="AZ2236" s="86"/>
      <c r="BA2236" s="86"/>
      <c r="BB2236" s="86"/>
      <c r="BC2236" s="86"/>
      <c r="BD2236" s="86"/>
      <c r="BE2236" s="86"/>
      <c r="BF2236" s="86"/>
      <c r="BG2236" s="86"/>
    </row>
    <row r="2237" spans="1:59" s="88" customFormat="1" x14ac:dyDescent="0.2">
      <c r="A2237" s="125"/>
      <c r="B2237" s="125"/>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6"/>
      <c r="AC2237" s="126"/>
      <c r="AD2237" s="126"/>
      <c r="AE2237" s="125"/>
      <c r="AF2237" s="125"/>
      <c r="AG2237" s="125"/>
      <c r="AH2237" s="125"/>
      <c r="AI2237" s="125"/>
      <c r="AJ2237" s="125"/>
      <c r="AK2237" s="125"/>
      <c r="AL2237" s="125"/>
      <c r="AM2237" s="125"/>
      <c r="AP2237" s="86"/>
      <c r="AQ2237" s="86"/>
      <c r="AR2237" s="86"/>
      <c r="AS2237" s="86"/>
      <c r="AT2237" s="86"/>
      <c r="AU2237" s="86"/>
      <c r="AV2237" s="86"/>
      <c r="AW2237" s="86"/>
      <c r="AX2237" s="86"/>
      <c r="AY2237" s="86"/>
      <c r="AZ2237" s="86"/>
      <c r="BA2237" s="86"/>
      <c r="BB2237" s="86"/>
      <c r="BC2237" s="86"/>
      <c r="BD2237" s="86"/>
      <c r="BE2237" s="86"/>
      <c r="BF2237" s="86"/>
      <c r="BG2237" s="86"/>
    </row>
    <row r="2238" spans="1:59" s="88" customFormat="1" x14ac:dyDescent="0.2">
      <c r="A2238" s="125"/>
      <c r="B2238" s="125"/>
      <c r="C2238" s="125"/>
      <c r="D2238" s="125"/>
      <c r="E2238" s="125"/>
      <c r="F2238" s="125"/>
      <c r="G2238" s="125"/>
      <c r="H2238" s="125"/>
      <c r="I2238" s="125"/>
      <c r="J2238" s="125"/>
      <c r="K2238" s="125"/>
      <c r="L2238" s="125"/>
      <c r="M2238" s="125"/>
      <c r="N2238" s="125"/>
      <c r="O2238" s="125"/>
      <c r="P2238" s="125"/>
      <c r="Q2238" s="125"/>
      <c r="R2238" s="125"/>
      <c r="S2238" s="125"/>
      <c r="T2238" s="125"/>
      <c r="U2238" s="125"/>
      <c r="V2238" s="125"/>
      <c r="W2238" s="125"/>
      <c r="X2238" s="125"/>
      <c r="Y2238" s="125"/>
      <c r="Z2238" s="125"/>
      <c r="AA2238" s="125"/>
      <c r="AB2238" s="126"/>
      <c r="AC2238" s="126"/>
      <c r="AD2238" s="126"/>
      <c r="AE2238" s="125"/>
      <c r="AF2238" s="125"/>
      <c r="AG2238" s="125"/>
      <c r="AH2238" s="125"/>
      <c r="AI2238" s="125"/>
      <c r="AJ2238" s="125"/>
      <c r="AK2238" s="125"/>
      <c r="AL2238" s="125"/>
      <c r="AM2238" s="125"/>
      <c r="AP2238" s="86"/>
      <c r="AQ2238" s="86"/>
      <c r="AR2238" s="86"/>
      <c r="AS2238" s="86"/>
      <c r="AT2238" s="86"/>
      <c r="AU2238" s="86"/>
      <c r="AV2238" s="86"/>
      <c r="AW2238" s="86"/>
      <c r="AX2238" s="86"/>
      <c r="AY2238" s="86"/>
      <c r="AZ2238" s="86"/>
      <c r="BA2238" s="86"/>
      <c r="BB2238" s="86"/>
      <c r="BC2238" s="86"/>
      <c r="BD2238" s="86"/>
      <c r="BE2238" s="86"/>
      <c r="BF2238" s="86"/>
      <c r="BG2238" s="86"/>
    </row>
    <row r="2239" spans="1:59" s="88" customFormat="1" x14ac:dyDescent="0.2">
      <c r="A2239" s="125"/>
      <c r="B2239" s="125"/>
      <c r="C2239" s="125"/>
      <c r="D2239" s="125"/>
      <c r="E2239" s="125"/>
      <c r="F2239" s="125"/>
      <c r="G2239" s="125"/>
      <c r="H2239" s="125"/>
      <c r="I2239" s="125"/>
      <c r="J2239" s="125"/>
      <c r="K2239" s="125"/>
      <c r="L2239" s="125"/>
      <c r="M2239" s="125"/>
      <c r="N2239" s="125"/>
      <c r="O2239" s="125"/>
      <c r="P2239" s="125"/>
      <c r="Q2239" s="125"/>
      <c r="R2239" s="125"/>
      <c r="S2239" s="125"/>
      <c r="T2239" s="125"/>
      <c r="U2239" s="125"/>
      <c r="V2239" s="125"/>
      <c r="W2239" s="125"/>
      <c r="X2239" s="125"/>
      <c r="Y2239" s="125"/>
      <c r="Z2239" s="125"/>
      <c r="AA2239" s="125"/>
      <c r="AB2239" s="126"/>
      <c r="AC2239" s="126"/>
      <c r="AD2239" s="126"/>
      <c r="AE2239" s="125"/>
      <c r="AF2239" s="125"/>
      <c r="AG2239" s="125"/>
      <c r="AH2239" s="125"/>
      <c r="AI2239" s="125"/>
      <c r="AJ2239" s="125"/>
      <c r="AK2239" s="125"/>
      <c r="AL2239" s="125"/>
      <c r="AM2239" s="125"/>
      <c r="AP2239" s="86"/>
      <c r="AQ2239" s="86"/>
      <c r="AR2239" s="86"/>
      <c r="AS2239" s="86"/>
      <c r="AT2239" s="86"/>
      <c r="AU2239" s="86"/>
      <c r="AV2239" s="86"/>
      <c r="AW2239" s="86"/>
      <c r="AX2239" s="86"/>
      <c r="AY2239" s="86"/>
      <c r="AZ2239" s="86"/>
      <c r="BA2239" s="86"/>
      <c r="BB2239" s="86"/>
      <c r="BC2239" s="86"/>
      <c r="BD2239" s="86"/>
      <c r="BE2239" s="86"/>
      <c r="BF2239" s="86"/>
      <c r="BG2239" s="86"/>
    </row>
    <row r="2240" spans="1:59" s="88" customFormat="1" x14ac:dyDescent="0.2">
      <c r="A2240" s="125"/>
      <c r="B2240" s="125"/>
      <c r="C2240" s="125"/>
      <c r="D2240" s="125"/>
      <c r="E2240" s="125"/>
      <c r="F2240" s="125"/>
      <c r="G2240" s="125"/>
      <c r="H2240" s="125"/>
      <c r="I2240" s="125"/>
      <c r="J2240" s="125"/>
      <c r="K2240" s="125"/>
      <c r="L2240" s="125"/>
      <c r="M2240" s="125"/>
      <c r="N2240" s="125"/>
      <c r="O2240" s="125"/>
      <c r="P2240" s="125"/>
      <c r="Q2240" s="125"/>
      <c r="R2240" s="125"/>
      <c r="S2240" s="125"/>
      <c r="T2240" s="125"/>
      <c r="U2240" s="125"/>
      <c r="V2240" s="125"/>
      <c r="W2240" s="125"/>
      <c r="X2240" s="125"/>
      <c r="Y2240" s="125"/>
      <c r="Z2240" s="125"/>
      <c r="AA2240" s="125"/>
      <c r="AB2240" s="126"/>
      <c r="AC2240" s="126"/>
      <c r="AD2240" s="126"/>
      <c r="AE2240" s="125"/>
      <c r="AF2240" s="125"/>
      <c r="AG2240" s="125"/>
      <c r="AH2240" s="125"/>
      <c r="AI2240" s="125"/>
      <c r="AJ2240" s="125"/>
      <c r="AK2240" s="125"/>
      <c r="AL2240" s="125"/>
      <c r="AM2240" s="125"/>
      <c r="AP2240" s="86"/>
      <c r="AQ2240" s="86"/>
      <c r="AR2240" s="86"/>
      <c r="AS2240" s="86"/>
      <c r="AT2240" s="86"/>
      <c r="AU2240" s="86"/>
      <c r="AV2240" s="86"/>
      <c r="AW2240" s="86"/>
      <c r="AX2240" s="86"/>
      <c r="AY2240" s="86"/>
      <c r="AZ2240" s="86"/>
      <c r="BA2240" s="86"/>
      <c r="BB2240" s="86"/>
      <c r="BC2240" s="86"/>
      <c r="BD2240" s="86"/>
      <c r="BE2240" s="86"/>
      <c r="BF2240" s="86"/>
      <c r="BG2240" s="86"/>
    </row>
    <row r="2241" spans="1:59" s="88" customFormat="1" x14ac:dyDescent="0.2">
      <c r="A2241" s="125"/>
      <c r="B2241" s="125"/>
      <c r="C2241" s="125"/>
      <c r="D2241" s="125"/>
      <c r="E2241" s="125"/>
      <c r="F2241" s="125"/>
      <c r="G2241" s="125"/>
      <c r="H2241" s="125"/>
      <c r="I2241" s="125"/>
      <c r="J2241" s="125"/>
      <c r="K2241" s="125"/>
      <c r="L2241" s="125"/>
      <c r="M2241" s="125"/>
      <c r="N2241" s="125"/>
      <c r="O2241" s="125"/>
      <c r="P2241" s="125"/>
      <c r="Q2241" s="125"/>
      <c r="R2241" s="125"/>
      <c r="S2241" s="125"/>
      <c r="T2241" s="125"/>
      <c r="U2241" s="125"/>
      <c r="V2241" s="125"/>
      <c r="W2241" s="125"/>
      <c r="X2241" s="125"/>
      <c r="Y2241" s="125"/>
      <c r="Z2241" s="125"/>
      <c r="AA2241" s="125"/>
      <c r="AB2241" s="126"/>
      <c r="AC2241" s="126"/>
      <c r="AD2241" s="126"/>
      <c r="AE2241" s="125"/>
      <c r="AF2241" s="125"/>
      <c r="AG2241" s="125"/>
      <c r="AH2241" s="125"/>
      <c r="AI2241" s="125"/>
      <c r="AJ2241" s="125"/>
      <c r="AK2241" s="125"/>
      <c r="AL2241" s="125"/>
      <c r="AM2241" s="125"/>
      <c r="AP2241" s="86"/>
      <c r="AQ2241" s="86"/>
      <c r="AR2241" s="86"/>
      <c r="AS2241" s="86"/>
      <c r="AT2241" s="86"/>
      <c r="AU2241" s="86"/>
      <c r="AV2241" s="86"/>
      <c r="AW2241" s="86"/>
      <c r="AX2241" s="86"/>
      <c r="AY2241" s="86"/>
      <c r="AZ2241" s="86"/>
      <c r="BA2241" s="86"/>
      <c r="BB2241" s="86"/>
      <c r="BC2241" s="86"/>
      <c r="BD2241" s="86"/>
      <c r="BE2241" s="86"/>
      <c r="BF2241" s="86"/>
      <c r="BG2241" s="86"/>
    </row>
    <row r="2242" spans="1:59" s="88" customFormat="1" x14ac:dyDescent="0.2">
      <c r="A2242" s="125"/>
      <c r="B2242" s="125"/>
      <c r="C2242" s="125"/>
      <c r="D2242" s="125"/>
      <c r="E2242" s="125"/>
      <c r="F2242" s="125"/>
      <c r="G2242" s="125"/>
      <c r="H2242" s="125"/>
      <c r="I2242" s="125"/>
      <c r="J2242" s="125"/>
      <c r="K2242" s="125"/>
      <c r="L2242" s="125"/>
      <c r="M2242" s="125"/>
      <c r="N2242" s="125"/>
      <c r="O2242" s="125"/>
      <c r="P2242" s="125"/>
      <c r="Q2242" s="125"/>
      <c r="R2242" s="125"/>
      <c r="S2242" s="125"/>
      <c r="T2242" s="125"/>
      <c r="U2242" s="125"/>
      <c r="V2242" s="125"/>
      <c r="W2242" s="125"/>
      <c r="X2242" s="125"/>
      <c r="Y2242" s="125"/>
      <c r="Z2242" s="125"/>
      <c r="AA2242" s="125"/>
      <c r="AB2242" s="126"/>
      <c r="AC2242" s="126"/>
      <c r="AD2242" s="126"/>
      <c r="AE2242" s="125"/>
      <c r="AF2242" s="125"/>
      <c r="AG2242" s="125"/>
      <c r="AH2242" s="125"/>
      <c r="AI2242" s="125"/>
      <c r="AJ2242" s="125"/>
      <c r="AK2242" s="125"/>
      <c r="AL2242" s="125"/>
      <c r="AM2242" s="125"/>
      <c r="AP2242" s="86"/>
      <c r="AQ2242" s="86"/>
      <c r="AR2242" s="86"/>
      <c r="AS2242" s="86"/>
      <c r="AT2242" s="86"/>
      <c r="AU2242" s="86"/>
      <c r="AV2242" s="86"/>
      <c r="AW2242" s="86"/>
      <c r="AX2242" s="86"/>
      <c r="AY2242" s="86"/>
      <c r="AZ2242" s="86"/>
      <c r="BA2242" s="86"/>
      <c r="BB2242" s="86"/>
      <c r="BC2242" s="86"/>
      <c r="BD2242" s="86"/>
      <c r="BE2242" s="86"/>
      <c r="BF2242" s="86"/>
      <c r="BG2242" s="86"/>
    </row>
    <row r="2243" spans="1:59" s="88" customFormat="1" x14ac:dyDescent="0.2">
      <c r="A2243" s="125"/>
      <c r="B2243" s="125"/>
      <c r="C2243" s="125"/>
      <c r="D2243" s="125"/>
      <c r="E2243" s="125"/>
      <c r="F2243" s="125"/>
      <c r="G2243" s="125"/>
      <c r="H2243" s="125"/>
      <c r="I2243" s="125"/>
      <c r="J2243" s="125"/>
      <c r="K2243" s="125"/>
      <c r="L2243" s="125"/>
      <c r="M2243" s="125"/>
      <c r="N2243" s="125"/>
      <c r="O2243" s="125"/>
      <c r="P2243" s="125"/>
      <c r="Q2243" s="125"/>
      <c r="R2243" s="125"/>
      <c r="S2243" s="125"/>
      <c r="T2243" s="125"/>
      <c r="U2243" s="125"/>
      <c r="V2243" s="125"/>
      <c r="W2243" s="125"/>
      <c r="X2243" s="125"/>
      <c r="Y2243" s="125"/>
      <c r="Z2243" s="125"/>
      <c r="AA2243" s="125"/>
      <c r="AB2243" s="126"/>
      <c r="AC2243" s="126"/>
      <c r="AD2243" s="126"/>
      <c r="AE2243" s="125"/>
      <c r="AF2243" s="125"/>
      <c r="AG2243" s="125"/>
      <c r="AH2243" s="125"/>
      <c r="AI2243" s="125"/>
      <c r="AJ2243" s="125"/>
      <c r="AK2243" s="125"/>
      <c r="AL2243" s="125"/>
      <c r="AM2243" s="125"/>
      <c r="AP2243" s="86"/>
      <c r="AQ2243" s="86"/>
      <c r="AR2243" s="86"/>
      <c r="AS2243" s="86"/>
      <c r="AT2243" s="86"/>
      <c r="AU2243" s="86"/>
      <c r="AV2243" s="86"/>
      <c r="AW2243" s="86"/>
      <c r="AX2243" s="86"/>
      <c r="AY2243" s="86"/>
      <c r="AZ2243" s="86"/>
      <c r="BA2243" s="86"/>
      <c r="BB2243" s="86"/>
      <c r="BC2243" s="86"/>
      <c r="BD2243" s="86"/>
      <c r="BE2243" s="86"/>
      <c r="BF2243" s="86"/>
      <c r="BG2243" s="86"/>
    </row>
    <row r="2244" spans="1:59" s="88" customFormat="1" x14ac:dyDescent="0.2">
      <c r="A2244" s="125"/>
      <c r="B2244" s="125"/>
      <c r="C2244" s="125"/>
      <c r="D2244" s="125"/>
      <c r="E2244" s="125"/>
      <c r="F2244" s="125"/>
      <c r="G2244" s="125"/>
      <c r="H2244" s="125"/>
      <c r="I2244" s="125"/>
      <c r="J2244" s="125"/>
      <c r="K2244" s="125"/>
      <c r="L2244" s="125"/>
      <c r="M2244" s="125"/>
      <c r="N2244" s="125"/>
      <c r="O2244" s="125"/>
      <c r="P2244" s="125"/>
      <c r="Q2244" s="125"/>
      <c r="R2244" s="125"/>
      <c r="S2244" s="125"/>
      <c r="T2244" s="125"/>
      <c r="U2244" s="125"/>
      <c r="V2244" s="125"/>
      <c r="W2244" s="125"/>
      <c r="X2244" s="125"/>
      <c r="Y2244" s="125"/>
      <c r="Z2244" s="125"/>
      <c r="AA2244" s="125"/>
      <c r="AB2244" s="126"/>
      <c r="AC2244" s="126"/>
      <c r="AD2244" s="126"/>
      <c r="AE2244" s="125"/>
      <c r="AF2244" s="125"/>
      <c r="AG2244" s="125"/>
      <c r="AH2244" s="125"/>
      <c r="AI2244" s="125"/>
      <c r="AJ2244" s="125"/>
      <c r="AK2244" s="125"/>
      <c r="AL2244" s="125"/>
      <c r="AM2244" s="125"/>
      <c r="AP2244" s="86"/>
      <c r="AQ2244" s="86"/>
      <c r="AR2244" s="86"/>
      <c r="AS2244" s="86"/>
      <c r="AT2244" s="86"/>
      <c r="AU2244" s="86"/>
      <c r="AV2244" s="86"/>
      <c r="AW2244" s="86"/>
      <c r="AX2244" s="86"/>
      <c r="AY2244" s="86"/>
      <c r="AZ2244" s="86"/>
      <c r="BA2244" s="86"/>
      <c r="BB2244" s="86"/>
      <c r="BC2244" s="86"/>
      <c r="BD2244" s="86"/>
      <c r="BE2244" s="86"/>
      <c r="BF2244" s="86"/>
      <c r="BG2244" s="86"/>
    </row>
    <row r="2245" spans="1:59" s="88" customFormat="1" x14ac:dyDescent="0.2">
      <c r="A2245" s="125"/>
      <c r="B2245" s="125"/>
      <c r="C2245" s="125"/>
      <c r="D2245" s="125"/>
      <c r="E2245" s="125"/>
      <c r="F2245" s="125"/>
      <c r="G2245" s="125"/>
      <c r="H2245" s="125"/>
      <c r="I2245" s="125"/>
      <c r="J2245" s="125"/>
      <c r="K2245" s="125"/>
      <c r="L2245" s="125"/>
      <c r="M2245" s="125"/>
      <c r="N2245" s="125"/>
      <c r="O2245" s="125"/>
      <c r="P2245" s="125"/>
      <c r="Q2245" s="125"/>
      <c r="R2245" s="125"/>
      <c r="S2245" s="125"/>
      <c r="T2245" s="125"/>
      <c r="U2245" s="125"/>
      <c r="V2245" s="125"/>
      <c r="W2245" s="125"/>
      <c r="X2245" s="125"/>
      <c r="Y2245" s="125"/>
      <c r="Z2245" s="125"/>
      <c r="AA2245" s="125"/>
      <c r="AB2245" s="126"/>
      <c r="AC2245" s="126"/>
      <c r="AD2245" s="126"/>
      <c r="AE2245" s="125"/>
      <c r="AF2245" s="125"/>
      <c r="AG2245" s="125"/>
      <c r="AH2245" s="125"/>
      <c r="AI2245" s="125"/>
      <c r="AJ2245" s="125"/>
      <c r="AK2245" s="125"/>
      <c r="AL2245" s="125"/>
      <c r="AM2245" s="125"/>
      <c r="AP2245" s="86"/>
      <c r="AQ2245" s="86"/>
      <c r="AR2245" s="86"/>
      <c r="AS2245" s="86"/>
      <c r="AT2245" s="86"/>
      <c r="AU2245" s="86"/>
      <c r="AV2245" s="86"/>
      <c r="AW2245" s="86"/>
      <c r="AX2245" s="86"/>
      <c r="AY2245" s="86"/>
      <c r="AZ2245" s="86"/>
      <c r="BA2245" s="86"/>
      <c r="BB2245" s="86"/>
      <c r="BC2245" s="86"/>
      <c r="BD2245" s="86"/>
      <c r="BE2245" s="86"/>
      <c r="BF2245" s="86"/>
      <c r="BG2245" s="86"/>
    </row>
    <row r="2246" spans="1:59" s="88" customFormat="1" x14ac:dyDescent="0.2">
      <c r="A2246" s="125"/>
      <c r="B2246" s="125"/>
      <c r="C2246" s="125"/>
      <c r="D2246" s="125"/>
      <c r="E2246" s="125"/>
      <c r="F2246" s="125"/>
      <c r="G2246" s="125"/>
      <c r="H2246" s="125"/>
      <c r="I2246" s="125"/>
      <c r="J2246" s="125"/>
      <c r="K2246" s="125"/>
      <c r="L2246" s="125"/>
      <c r="M2246" s="125"/>
      <c r="N2246" s="125"/>
      <c r="O2246" s="125"/>
      <c r="P2246" s="125"/>
      <c r="Q2246" s="125"/>
      <c r="R2246" s="125"/>
      <c r="S2246" s="125"/>
      <c r="T2246" s="125"/>
      <c r="U2246" s="125"/>
      <c r="V2246" s="125"/>
      <c r="W2246" s="125"/>
      <c r="X2246" s="125"/>
      <c r="Y2246" s="125"/>
      <c r="Z2246" s="125"/>
      <c r="AA2246" s="125"/>
      <c r="AB2246" s="126"/>
      <c r="AC2246" s="126"/>
      <c r="AD2246" s="126"/>
      <c r="AE2246" s="125"/>
      <c r="AF2246" s="125"/>
      <c r="AG2246" s="125"/>
      <c r="AH2246" s="125"/>
      <c r="AI2246" s="125"/>
      <c r="AJ2246" s="125"/>
      <c r="AK2246" s="125"/>
      <c r="AL2246" s="125"/>
      <c r="AM2246" s="125"/>
      <c r="AP2246" s="86"/>
      <c r="AQ2246" s="86"/>
      <c r="AR2246" s="86"/>
      <c r="AS2246" s="86"/>
      <c r="AT2246" s="86"/>
      <c r="AU2246" s="86"/>
      <c r="AV2246" s="86"/>
      <c r="AW2246" s="86"/>
      <c r="AX2246" s="86"/>
      <c r="AY2246" s="86"/>
      <c r="AZ2246" s="86"/>
      <c r="BA2246" s="86"/>
      <c r="BB2246" s="86"/>
      <c r="BC2246" s="86"/>
      <c r="BD2246" s="86"/>
      <c r="BE2246" s="86"/>
      <c r="BF2246" s="86"/>
      <c r="BG2246" s="86"/>
    </row>
    <row r="2247" spans="1:59" s="88" customFormat="1" x14ac:dyDescent="0.2">
      <c r="A2247" s="125"/>
      <c r="B2247" s="125"/>
      <c r="C2247" s="125"/>
      <c r="D2247" s="125"/>
      <c r="E2247" s="125"/>
      <c r="F2247" s="125"/>
      <c r="G2247" s="125"/>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6"/>
      <c r="AC2247" s="126"/>
      <c r="AD2247" s="126"/>
      <c r="AE2247" s="125"/>
      <c r="AF2247" s="125"/>
      <c r="AG2247" s="125"/>
      <c r="AH2247" s="125"/>
      <c r="AI2247" s="125"/>
      <c r="AJ2247" s="125"/>
      <c r="AK2247" s="125"/>
      <c r="AL2247" s="125"/>
      <c r="AM2247" s="125"/>
      <c r="AP2247" s="86"/>
      <c r="AQ2247" s="86"/>
      <c r="AR2247" s="86"/>
      <c r="AS2247" s="86"/>
      <c r="AT2247" s="86"/>
      <c r="AU2247" s="86"/>
      <c r="AV2247" s="86"/>
      <c r="AW2247" s="86"/>
      <c r="AX2247" s="86"/>
      <c r="AY2247" s="86"/>
      <c r="AZ2247" s="86"/>
      <c r="BA2247" s="86"/>
      <c r="BB2247" s="86"/>
      <c r="BC2247" s="86"/>
      <c r="BD2247" s="86"/>
      <c r="BE2247" s="86"/>
      <c r="BF2247" s="86"/>
      <c r="BG2247" s="86"/>
    </row>
    <row r="2248" spans="1:59" s="88" customFormat="1" x14ac:dyDescent="0.2">
      <c r="A2248" s="125"/>
      <c r="B2248" s="125"/>
      <c r="C2248" s="125"/>
      <c r="D2248" s="125"/>
      <c r="E2248" s="125"/>
      <c r="F2248" s="125"/>
      <c r="G2248" s="125"/>
      <c r="H2248" s="125"/>
      <c r="I2248" s="125"/>
      <c r="J2248" s="125"/>
      <c r="K2248" s="125"/>
      <c r="L2248" s="125"/>
      <c r="M2248" s="125"/>
      <c r="N2248" s="125"/>
      <c r="O2248" s="125"/>
      <c r="P2248" s="125"/>
      <c r="Q2248" s="125"/>
      <c r="R2248" s="125"/>
      <c r="S2248" s="125"/>
      <c r="T2248" s="125"/>
      <c r="U2248" s="125"/>
      <c r="V2248" s="125"/>
      <c r="W2248" s="125"/>
      <c r="X2248" s="125"/>
      <c r="Y2248" s="125"/>
      <c r="Z2248" s="125"/>
      <c r="AA2248" s="125"/>
      <c r="AB2248" s="126"/>
      <c r="AC2248" s="126"/>
      <c r="AD2248" s="126"/>
      <c r="AE2248" s="125"/>
      <c r="AF2248" s="125"/>
      <c r="AG2248" s="125"/>
      <c r="AH2248" s="125"/>
      <c r="AI2248" s="125"/>
      <c r="AJ2248" s="125"/>
      <c r="AK2248" s="125"/>
      <c r="AL2248" s="125"/>
      <c r="AM2248" s="125"/>
      <c r="AP2248" s="86"/>
      <c r="AQ2248" s="86"/>
      <c r="AR2248" s="86"/>
      <c r="AS2248" s="86"/>
      <c r="AT2248" s="86"/>
      <c r="AU2248" s="86"/>
      <c r="AV2248" s="86"/>
      <c r="AW2248" s="86"/>
      <c r="AX2248" s="86"/>
      <c r="AY2248" s="86"/>
      <c r="AZ2248" s="86"/>
      <c r="BA2248" s="86"/>
      <c r="BB2248" s="86"/>
      <c r="BC2248" s="86"/>
      <c r="BD2248" s="86"/>
      <c r="BE2248" s="86"/>
      <c r="BF2248" s="86"/>
      <c r="BG2248" s="86"/>
    </row>
    <row r="2249" spans="1:59" s="88" customFormat="1" x14ac:dyDescent="0.2">
      <c r="A2249" s="125"/>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6"/>
      <c r="AC2249" s="126"/>
      <c r="AD2249" s="126"/>
      <c r="AE2249" s="125"/>
      <c r="AF2249" s="125"/>
      <c r="AG2249" s="125"/>
      <c r="AH2249" s="125"/>
      <c r="AI2249" s="125"/>
      <c r="AJ2249" s="125"/>
      <c r="AK2249" s="125"/>
      <c r="AL2249" s="125"/>
      <c r="AM2249" s="125"/>
      <c r="AP2249" s="86"/>
      <c r="AQ2249" s="86"/>
      <c r="AR2249" s="86"/>
      <c r="AS2249" s="86"/>
      <c r="AT2249" s="86"/>
      <c r="AU2249" s="86"/>
      <c r="AV2249" s="86"/>
      <c r="AW2249" s="86"/>
      <c r="AX2249" s="86"/>
      <c r="AY2249" s="86"/>
      <c r="AZ2249" s="86"/>
      <c r="BA2249" s="86"/>
      <c r="BB2249" s="86"/>
      <c r="BC2249" s="86"/>
      <c r="BD2249" s="86"/>
      <c r="BE2249" s="86"/>
      <c r="BF2249" s="86"/>
      <c r="BG2249" s="86"/>
    </row>
    <row r="2250" spans="1:59" s="88" customFormat="1" x14ac:dyDescent="0.2">
      <c r="A2250" s="125"/>
      <c r="B2250" s="125"/>
      <c r="C2250" s="125"/>
      <c r="D2250" s="125"/>
      <c r="E2250" s="125"/>
      <c r="F2250" s="125"/>
      <c r="G2250" s="125"/>
      <c r="H2250" s="125"/>
      <c r="I2250" s="125"/>
      <c r="J2250" s="125"/>
      <c r="K2250" s="125"/>
      <c r="L2250" s="125"/>
      <c r="M2250" s="125"/>
      <c r="N2250" s="125"/>
      <c r="O2250" s="125"/>
      <c r="P2250" s="125"/>
      <c r="Q2250" s="125"/>
      <c r="R2250" s="125"/>
      <c r="S2250" s="125"/>
      <c r="T2250" s="125"/>
      <c r="U2250" s="125"/>
      <c r="V2250" s="125"/>
      <c r="W2250" s="125"/>
      <c r="X2250" s="125"/>
      <c r="Y2250" s="125"/>
      <c r="Z2250" s="125"/>
      <c r="AA2250" s="125"/>
      <c r="AB2250" s="126"/>
      <c r="AC2250" s="126"/>
      <c r="AD2250" s="126"/>
      <c r="AE2250" s="125"/>
      <c r="AF2250" s="125"/>
      <c r="AG2250" s="125"/>
      <c r="AH2250" s="125"/>
      <c r="AI2250" s="125"/>
      <c r="AJ2250" s="125"/>
      <c r="AK2250" s="125"/>
      <c r="AL2250" s="125"/>
      <c r="AM2250" s="125"/>
      <c r="AP2250" s="86"/>
      <c r="AQ2250" s="86"/>
      <c r="AR2250" s="86"/>
      <c r="AS2250" s="86"/>
      <c r="AT2250" s="86"/>
      <c r="AU2250" s="86"/>
      <c r="AV2250" s="86"/>
      <c r="AW2250" s="86"/>
      <c r="AX2250" s="86"/>
      <c r="AY2250" s="86"/>
      <c r="AZ2250" s="86"/>
      <c r="BA2250" s="86"/>
      <c r="BB2250" s="86"/>
      <c r="BC2250" s="86"/>
      <c r="BD2250" s="86"/>
      <c r="BE2250" s="86"/>
      <c r="BF2250" s="86"/>
      <c r="BG2250" s="86"/>
    </row>
    <row r="2251" spans="1:59" s="88" customFormat="1" x14ac:dyDescent="0.2">
      <c r="A2251" s="125"/>
      <c r="B2251" s="125"/>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5"/>
      <c r="AA2251" s="125"/>
      <c r="AB2251" s="126"/>
      <c r="AC2251" s="126"/>
      <c r="AD2251" s="126"/>
      <c r="AE2251" s="125"/>
      <c r="AF2251" s="125"/>
      <c r="AG2251" s="125"/>
      <c r="AH2251" s="125"/>
      <c r="AI2251" s="125"/>
      <c r="AJ2251" s="125"/>
      <c r="AK2251" s="125"/>
      <c r="AL2251" s="125"/>
      <c r="AM2251" s="125"/>
      <c r="AP2251" s="86"/>
      <c r="AQ2251" s="86"/>
      <c r="AR2251" s="86"/>
      <c r="AS2251" s="86"/>
      <c r="AT2251" s="86"/>
      <c r="AU2251" s="86"/>
      <c r="AV2251" s="86"/>
      <c r="AW2251" s="86"/>
      <c r="AX2251" s="86"/>
      <c r="AY2251" s="86"/>
      <c r="AZ2251" s="86"/>
      <c r="BA2251" s="86"/>
      <c r="BB2251" s="86"/>
      <c r="BC2251" s="86"/>
      <c r="BD2251" s="86"/>
      <c r="BE2251" s="86"/>
      <c r="BF2251" s="86"/>
      <c r="BG2251" s="86"/>
    </row>
    <row r="2252" spans="1:59" s="88" customFormat="1" x14ac:dyDescent="0.2">
      <c r="A2252" s="125"/>
      <c r="B2252" s="125"/>
      <c r="C2252" s="125"/>
      <c r="D2252" s="125"/>
      <c r="E2252" s="125"/>
      <c r="F2252" s="125"/>
      <c r="G2252" s="125"/>
      <c r="H2252" s="125"/>
      <c r="I2252" s="125"/>
      <c r="J2252" s="125"/>
      <c r="K2252" s="125"/>
      <c r="L2252" s="125"/>
      <c r="M2252" s="125"/>
      <c r="N2252" s="125"/>
      <c r="O2252" s="125"/>
      <c r="P2252" s="125"/>
      <c r="Q2252" s="125"/>
      <c r="R2252" s="125"/>
      <c r="S2252" s="125"/>
      <c r="T2252" s="125"/>
      <c r="U2252" s="125"/>
      <c r="V2252" s="125"/>
      <c r="W2252" s="125"/>
      <c r="X2252" s="125"/>
      <c r="Y2252" s="125"/>
      <c r="Z2252" s="125"/>
      <c r="AA2252" s="125"/>
      <c r="AB2252" s="126"/>
      <c r="AC2252" s="126"/>
      <c r="AD2252" s="126"/>
      <c r="AE2252" s="125"/>
      <c r="AF2252" s="125"/>
      <c r="AG2252" s="125"/>
      <c r="AH2252" s="125"/>
      <c r="AI2252" s="125"/>
      <c r="AJ2252" s="125"/>
      <c r="AK2252" s="125"/>
      <c r="AL2252" s="125"/>
      <c r="AM2252" s="125"/>
      <c r="AP2252" s="86"/>
      <c r="AQ2252" s="86"/>
      <c r="AR2252" s="86"/>
      <c r="AS2252" s="86"/>
      <c r="AT2252" s="86"/>
      <c r="AU2252" s="86"/>
      <c r="AV2252" s="86"/>
      <c r="AW2252" s="86"/>
      <c r="AX2252" s="86"/>
      <c r="AY2252" s="86"/>
      <c r="AZ2252" s="86"/>
      <c r="BA2252" s="86"/>
      <c r="BB2252" s="86"/>
      <c r="BC2252" s="86"/>
      <c r="BD2252" s="86"/>
      <c r="BE2252" s="86"/>
      <c r="BF2252" s="86"/>
      <c r="BG2252" s="86"/>
    </row>
    <row r="2253" spans="1:59" s="88" customFormat="1" x14ac:dyDescent="0.2">
      <c r="A2253" s="125"/>
      <c r="B2253" s="125"/>
      <c r="C2253" s="125"/>
      <c r="D2253" s="125"/>
      <c r="E2253" s="125"/>
      <c r="F2253" s="125"/>
      <c r="G2253" s="125"/>
      <c r="H2253" s="125"/>
      <c r="I2253" s="125"/>
      <c r="J2253" s="125"/>
      <c r="K2253" s="125"/>
      <c r="L2253" s="125"/>
      <c r="M2253" s="125"/>
      <c r="N2253" s="125"/>
      <c r="O2253" s="125"/>
      <c r="P2253" s="125"/>
      <c r="Q2253" s="125"/>
      <c r="R2253" s="125"/>
      <c r="S2253" s="125"/>
      <c r="T2253" s="125"/>
      <c r="U2253" s="125"/>
      <c r="V2253" s="125"/>
      <c r="W2253" s="125"/>
      <c r="X2253" s="125"/>
      <c r="Y2253" s="125"/>
      <c r="Z2253" s="125"/>
      <c r="AA2253" s="125"/>
      <c r="AB2253" s="126"/>
      <c r="AC2253" s="126"/>
      <c r="AD2253" s="126"/>
      <c r="AE2253" s="125"/>
      <c r="AF2253" s="125"/>
      <c r="AG2253" s="125"/>
      <c r="AH2253" s="125"/>
      <c r="AI2253" s="125"/>
      <c r="AJ2253" s="125"/>
      <c r="AK2253" s="125"/>
      <c r="AL2253" s="125"/>
      <c r="AM2253" s="125"/>
      <c r="AP2253" s="86"/>
      <c r="AQ2253" s="86"/>
      <c r="AR2253" s="86"/>
      <c r="AS2253" s="86"/>
      <c r="AT2253" s="86"/>
      <c r="AU2253" s="86"/>
      <c r="AV2253" s="86"/>
      <c r="AW2253" s="86"/>
      <c r="AX2253" s="86"/>
      <c r="AY2253" s="86"/>
      <c r="AZ2253" s="86"/>
      <c r="BA2253" s="86"/>
      <c r="BB2253" s="86"/>
      <c r="BC2253" s="86"/>
      <c r="BD2253" s="86"/>
      <c r="BE2253" s="86"/>
      <c r="BF2253" s="86"/>
      <c r="BG2253" s="86"/>
    </row>
    <row r="2254" spans="1:59" s="88" customFormat="1" x14ac:dyDescent="0.2">
      <c r="A2254" s="125"/>
      <c r="B2254" s="125"/>
      <c r="C2254" s="125"/>
      <c r="D2254" s="125"/>
      <c r="E2254" s="125"/>
      <c r="F2254" s="125"/>
      <c r="G2254" s="125"/>
      <c r="H2254" s="125"/>
      <c r="I2254" s="125"/>
      <c r="J2254" s="125"/>
      <c r="K2254" s="125"/>
      <c r="L2254" s="125"/>
      <c r="M2254" s="125"/>
      <c r="N2254" s="125"/>
      <c r="O2254" s="125"/>
      <c r="P2254" s="125"/>
      <c r="Q2254" s="125"/>
      <c r="R2254" s="125"/>
      <c r="S2254" s="125"/>
      <c r="T2254" s="125"/>
      <c r="U2254" s="125"/>
      <c r="V2254" s="125"/>
      <c r="W2254" s="125"/>
      <c r="X2254" s="125"/>
      <c r="Y2254" s="125"/>
      <c r="Z2254" s="125"/>
      <c r="AA2254" s="125"/>
      <c r="AB2254" s="126"/>
      <c r="AC2254" s="126"/>
      <c r="AD2254" s="126"/>
      <c r="AE2254" s="125"/>
      <c r="AF2254" s="125"/>
      <c r="AG2254" s="125"/>
      <c r="AH2254" s="125"/>
      <c r="AI2254" s="125"/>
      <c r="AJ2254" s="125"/>
      <c r="AK2254" s="125"/>
      <c r="AL2254" s="125"/>
      <c r="AM2254" s="125"/>
      <c r="AP2254" s="86"/>
      <c r="AQ2254" s="86"/>
      <c r="AR2254" s="86"/>
      <c r="AS2254" s="86"/>
      <c r="AT2254" s="86"/>
      <c r="AU2254" s="86"/>
      <c r="AV2254" s="86"/>
      <c r="AW2254" s="86"/>
      <c r="AX2254" s="86"/>
      <c r="AY2254" s="86"/>
      <c r="AZ2254" s="86"/>
      <c r="BA2254" s="86"/>
      <c r="BB2254" s="86"/>
      <c r="BC2254" s="86"/>
      <c r="BD2254" s="86"/>
      <c r="BE2254" s="86"/>
      <c r="BF2254" s="86"/>
      <c r="BG2254" s="86"/>
    </row>
    <row r="2255" spans="1:59" s="88" customFormat="1" x14ac:dyDescent="0.2">
      <c r="A2255" s="125"/>
      <c r="B2255" s="125"/>
      <c r="C2255" s="125"/>
      <c r="D2255" s="125"/>
      <c r="E2255" s="125"/>
      <c r="F2255" s="125"/>
      <c r="G2255" s="125"/>
      <c r="H2255" s="125"/>
      <c r="I2255" s="125"/>
      <c r="J2255" s="125"/>
      <c r="K2255" s="125"/>
      <c r="L2255" s="125"/>
      <c r="M2255" s="125"/>
      <c r="N2255" s="125"/>
      <c r="O2255" s="125"/>
      <c r="P2255" s="125"/>
      <c r="Q2255" s="125"/>
      <c r="R2255" s="125"/>
      <c r="S2255" s="125"/>
      <c r="T2255" s="125"/>
      <c r="U2255" s="125"/>
      <c r="V2255" s="125"/>
      <c r="W2255" s="125"/>
      <c r="X2255" s="125"/>
      <c r="Y2255" s="125"/>
      <c r="Z2255" s="125"/>
      <c r="AA2255" s="125"/>
      <c r="AB2255" s="126"/>
      <c r="AC2255" s="126"/>
      <c r="AD2255" s="126"/>
      <c r="AE2255" s="125"/>
      <c r="AF2255" s="125"/>
      <c r="AG2255" s="125"/>
      <c r="AH2255" s="125"/>
      <c r="AI2255" s="125"/>
      <c r="AJ2255" s="125"/>
      <c r="AK2255" s="125"/>
      <c r="AL2255" s="125"/>
      <c r="AM2255" s="125"/>
      <c r="AP2255" s="86"/>
      <c r="AQ2255" s="86"/>
      <c r="AR2255" s="86"/>
      <c r="AS2255" s="86"/>
      <c r="AT2255" s="86"/>
      <c r="AU2255" s="86"/>
      <c r="AV2255" s="86"/>
      <c r="AW2255" s="86"/>
      <c r="AX2255" s="86"/>
      <c r="AY2255" s="86"/>
      <c r="AZ2255" s="86"/>
      <c r="BA2255" s="86"/>
      <c r="BB2255" s="86"/>
      <c r="BC2255" s="86"/>
      <c r="BD2255" s="86"/>
      <c r="BE2255" s="86"/>
      <c r="BF2255" s="86"/>
      <c r="BG2255" s="86"/>
    </row>
    <row r="2256" spans="1:59" s="88" customFormat="1" x14ac:dyDescent="0.2">
      <c r="A2256" s="125"/>
      <c r="B2256" s="125"/>
      <c r="C2256" s="125"/>
      <c r="D2256" s="125"/>
      <c r="E2256" s="125"/>
      <c r="F2256" s="125"/>
      <c r="G2256" s="125"/>
      <c r="H2256" s="125"/>
      <c r="I2256" s="125"/>
      <c r="J2256" s="125"/>
      <c r="K2256" s="125"/>
      <c r="L2256" s="125"/>
      <c r="M2256" s="125"/>
      <c r="N2256" s="125"/>
      <c r="O2256" s="125"/>
      <c r="P2256" s="125"/>
      <c r="Q2256" s="125"/>
      <c r="R2256" s="125"/>
      <c r="S2256" s="125"/>
      <c r="T2256" s="125"/>
      <c r="U2256" s="125"/>
      <c r="V2256" s="125"/>
      <c r="W2256" s="125"/>
      <c r="X2256" s="125"/>
      <c r="Y2256" s="125"/>
      <c r="Z2256" s="125"/>
      <c r="AA2256" s="125"/>
      <c r="AB2256" s="126"/>
      <c r="AC2256" s="126"/>
      <c r="AD2256" s="126"/>
      <c r="AE2256" s="125"/>
      <c r="AF2256" s="125"/>
      <c r="AG2256" s="125"/>
      <c r="AH2256" s="125"/>
      <c r="AI2256" s="125"/>
      <c r="AJ2256" s="125"/>
      <c r="AK2256" s="125"/>
      <c r="AL2256" s="125"/>
      <c r="AM2256" s="125"/>
      <c r="AP2256" s="86"/>
      <c r="AQ2256" s="86"/>
      <c r="AR2256" s="86"/>
      <c r="AS2256" s="86"/>
      <c r="AT2256" s="86"/>
      <c r="AU2256" s="86"/>
      <c r="AV2256" s="86"/>
      <c r="AW2256" s="86"/>
      <c r="AX2256" s="86"/>
      <c r="AY2256" s="86"/>
      <c r="AZ2256" s="86"/>
      <c r="BA2256" s="86"/>
      <c r="BB2256" s="86"/>
      <c r="BC2256" s="86"/>
      <c r="BD2256" s="86"/>
      <c r="BE2256" s="86"/>
      <c r="BF2256" s="86"/>
      <c r="BG2256" s="86"/>
    </row>
    <row r="2257" spans="1:59" s="88" customFormat="1" x14ac:dyDescent="0.2">
      <c r="A2257" s="125"/>
      <c r="B2257" s="125"/>
      <c r="C2257" s="125"/>
      <c r="D2257" s="125"/>
      <c r="E2257" s="125"/>
      <c r="F2257" s="125"/>
      <c r="G2257" s="125"/>
      <c r="H2257" s="125"/>
      <c r="I2257" s="125"/>
      <c r="J2257" s="125"/>
      <c r="K2257" s="125"/>
      <c r="L2257" s="125"/>
      <c r="M2257" s="125"/>
      <c r="N2257" s="125"/>
      <c r="O2257" s="125"/>
      <c r="P2257" s="125"/>
      <c r="Q2257" s="125"/>
      <c r="R2257" s="125"/>
      <c r="S2257" s="125"/>
      <c r="T2257" s="125"/>
      <c r="U2257" s="125"/>
      <c r="V2257" s="125"/>
      <c r="W2257" s="125"/>
      <c r="X2257" s="125"/>
      <c r="Y2257" s="125"/>
      <c r="Z2257" s="125"/>
      <c r="AA2257" s="125"/>
      <c r="AB2257" s="126"/>
      <c r="AC2257" s="126"/>
      <c r="AD2257" s="126"/>
      <c r="AE2257" s="125"/>
      <c r="AF2257" s="125"/>
      <c r="AG2257" s="125"/>
      <c r="AH2257" s="125"/>
      <c r="AI2257" s="125"/>
      <c r="AJ2257" s="125"/>
      <c r="AK2257" s="125"/>
      <c r="AL2257" s="125"/>
      <c r="AM2257" s="125"/>
      <c r="AP2257" s="86"/>
      <c r="AQ2257" s="86"/>
      <c r="AR2257" s="86"/>
      <c r="AS2257" s="86"/>
      <c r="AT2257" s="86"/>
      <c r="AU2257" s="86"/>
      <c r="AV2257" s="86"/>
      <c r="AW2257" s="86"/>
      <c r="AX2257" s="86"/>
      <c r="AY2257" s="86"/>
      <c r="AZ2257" s="86"/>
      <c r="BA2257" s="86"/>
      <c r="BB2257" s="86"/>
      <c r="BC2257" s="86"/>
      <c r="BD2257" s="86"/>
      <c r="BE2257" s="86"/>
      <c r="BF2257" s="86"/>
      <c r="BG2257" s="86"/>
    </row>
    <row r="2258" spans="1:59" s="88" customFormat="1" x14ac:dyDescent="0.2">
      <c r="A2258" s="125"/>
      <c r="B2258" s="125"/>
      <c r="C2258" s="125"/>
      <c r="D2258" s="125"/>
      <c r="E2258" s="125"/>
      <c r="F2258" s="125"/>
      <c r="G2258" s="125"/>
      <c r="H2258" s="125"/>
      <c r="I2258" s="125"/>
      <c r="J2258" s="125"/>
      <c r="K2258" s="125"/>
      <c r="L2258" s="125"/>
      <c r="M2258" s="125"/>
      <c r="N2258" s="125"/>
      <c r="O2258" s="125"/>
      <c r="P2258" s="125"/>
      <c r="Q2258" s="125"/>
      <c r="R2258" s="125"/>
      <c r="S2258" s="125"/>
      <c r="T2258" s="125"/>
      <c r="U2258" s="125"/>
      <c r="V2258" s="125"/>
      <c r="W2258" s="125"/>
      <c r="X2258" s="125"/>
      <c r="Y2258" s="125"/>
      <c r="Z2258" s="125"/>
      <c r="AA2258" s="125"/>
      <c r="AB2258" s="126"/>
      <c r="AC2258" s="126"/>
      <c r="AD2258" s="126"/>
      <c r="AE2258" s="125"/>
      <c r="AF2258" s="125"/>
      <c r="AG2258" s="125"/>
      <c r="AH2258" s="125"/>
      <c r="AI2258" s="125"/>
      <c r="AJ2258" s="125"/>
      <c r="AK2258" s="125"/>
      <c r="AL2258" s="125"/>
      <c r="AM2258" s="125"/>
      <c r="AP2258" s="86"/>
      <c r="AQ2258" s="86"/>
      <c r="AR2258" s="86"/>
      <c r="AS2258" s="86"/>
      <c r="AT2258" s="86"/>
      <c r="AU2258" s="86"/>
      <c r="AV2258" s="86"/>
      <c r="AW2258" s="86"/>
      <c r="AX2258" s="86"/>
      <c r="AY2258" s="86"/>
      <c r="AZ2258" s="86"/>
      <c r="BA2258" s="86"/>
      <c r="BB2258" s="86"/>
      <c r="BC2258" s="86"/>
      <c r="BD2258" s="86"/>
      <c r="BE2258" s="86"/>
      <c r="BF2258" s="86"/>
      <c r="BG2258" s="86"/>
    </row>
    <row r="2259" spans="1:59" s="88" customFormat="1" x14ac:dyDescent="0.2">
      <c r="A2259" s="125"/>
      <c r="B2259" s="125"/>
      <c r="C2259" s="125"/>
      <c r="D2259" s="125"/>
      <c r="E2259" s="125"/>
      <c r="F2259" s="125"/>
      <c r="G2259" s="125"/>
      <c r="H2259" s="125"/>
      <c r="I2259" s="125"/>
      <c r="J2259" s="125"/>
      <c r="K2259" s="125"/>
      <c r="L2259" s="125"/>
      <c r="M2259" s="125"/>
      <c r="N2259" s="125"/>
      <c r="O2259" s="125"/>
      <c r="P2259" s="125"/>
      <c r="Q2259" s="125"/>
      <c r="R2259" s="125"/>
      <c r="S2259" s="125"/>
      <c r="T2259" s="125"/>
      <c r="U2259" s="125"/>
      <c r="V2259" s="125"/>
      <c r="W2259" s="125"/>
      <c r="X2259" s="125"/>
      <c r="Y2259" s="125"/>
      <c r="Z2259" s="125"/>
      <c r="AA2259" s="125"/>
      <c r="AB2259" s="126"/>
      <c r="AC2259" s="126"/>
      <c r="AD2259" s="126"/>
      <c r="AE2259" s="125"/>
      <c r="AF2259" s="125"/>
      <c r="AG2259" s="125"/>
      <c r="AH2259" s="125"/>
      <c r="AI2259" s="125"/>
      <c r="AJ2259" s="125"/>
      <c r="AK2259" s="125"/>
      <c r="AL2259" s="125"/>
      <c r="AM2259" s="125"/>
      <c r="AP2259" s="86"/>
      <c r="AQ2259" s="86"/>
      <c r="AR2259" s="86"/>
      <c r="AS2259" s="86"/>
      <c r="AT2259" s="86"/>
      <c r="AU2259" s="86"/>
      <c r="AV2259" s="86"/>
      <c r="AW2259" s="86"/>
      <c r="AX2259" s="86"/>
      <c r="AY2259" s="86"/>
      <c r="AZ2259" s="86"/>
      <c r="BA2259" s="86"/>
      <c r="BB2259" s="86"/>
      <c r="BC2259" s="86"/>
      <c r="BD2259" s="86"/>
      <c r="BE2259" s="86"/>
      <c r="BF2259" s="86"/>
      <c r="BG2259" s="86"/>
    </row>
    <row r="2260" spans="1:59" s="88" customFormat="1" x14ac:dyDescent="0.2">
      <c r="A2260" s="125"/>
      <c r="B2260" s="125"/>
      <c r="C2260" s="125"/>
      <c r="D2260" s="125"/>
      <c r="E2260" s="125"/>
      <c r="F2260" s="125"/>
      <c r="G2260" s="125"/>
      <c r="H2260" s="125"/>
      <c r="I2260" s="125"/>
      <c r="J2260" s="125"/>
      <c r="K2260" s="125"/>
      <c r="L2260" s="125"/>
      <c r="M2260" s="125"/>
      <c r="N2260" s="125"/>
      <c r="O2260" s="125"/>
      <c r="P2260" s="125"/>
      <c r="Q2260" s="125"/>
      <c r="R2260" s="125"/>
      <c r="S2260" s="125"/>
      <c r="T2260" s="125"/>
      <c r="U2260" s="125"/>
      <c r="V2260" s="125"/>
      <c r="W2260" s="125"/>
      <c r="X2260" s="125"/>
      <c r="Y2260" s="125"/>
      <c r="Z2260" s="125"/>
      <c r="AA2260" s="125"/>
      <c r="AB2260" s="126"/>
      <c r="AC2260" s="126"/>
      <c r="AD2260" s="126"/>
      <c r="AE2260" s="125"/>
      <c r="AF2260" s="125"/>
      <c r="AG2260" s="125"/>
      <c r="AH2260" s="125"/>
      <c r="AI2260" s="125"/>
      <c r="AJ2260" s="125"/>
      <c r="AK2260" s="125"/>
      <c r="AL2260" s="125"/>
      <c r="AM2260" s="125"/>
      <c r="AP2260" s="86"/>
      <c r="AQ2260" s="86"/>
      <c r="AR2260" s="86"/>
      <c r="AS2260" s="86"/>
      <c r="AT2260" s="86"/>
      <c r="AU2260" s="86"/>
      <c r="AV2260" s="86"/>
      <c r="AW2260" s="86"/>
      <c r="AX2260" s="86"/>
      <c r="AY2260" s="86"/>
      <c r="AZ2260" s="86"/>
      <c r="BA2260" s="86"/>
      <c r="BB2260" s="86"/>
      <c r="BC2260" s="86"/>
      <c r="BD2260" s="86"/>
      <c r="BE2260" s="86"/>
      <c r="BF2260" s="86"/>
      <c r="BG2260" s="86"/>
    </row>
    <row r="2261" spans="1:59" s="88" customFormat="1" x14ac:dyDescent="0.2">
      <c r="A2261" s="125"/>
      <c r="B2261" s="125"/>
      <c r="C2261" s="125"/>
      <c r="D2261" s="125"/>
      <c r="E2261" s="125"/>
      <c r="F2261" s="125"/>
      <c r="G2261" s="125"/>
      <c r="H2261" s="125"/>
      <c r="I2261" s="125"/>
      <c r="J2261" s="125"/>
      <c r="K2261" s="125"/>
      <c r="L2261" s="125"/>
      <c r="M2261" s="125"/>
      <c r="N2261" s="125"/>
      <c r="O2261" s="125"/>
      <c r="P2261" s="125"/>
      <c r="Q2261" s="125"/>
      <c r="R2261" s="125"/>
      <c r="S2261" s="125"/>
      <c r="T2261" s="125"/>
      <c r="U2261" s="125"/>
      <c r="V2261" s="125"/>
      <c r="W2261" s="125"/>
      <c r="X2261" s="125"/>
      <c r="Y2261" s="125"/>
      <c r="Z2261" s="125"/>
      <c r="AA2261" s="125"/>
      <c r="AB2261" s="126"/>
      <c r="AC2261" s="126"/>
      <c r="AD2261" s="126"/>
      <c r="AE2261" s="125"/>
      <c r="AF2261" s="125"/>
      <c r="AG2261" s="125"/>
      <c r="AH2261" s="125"/>
      <c r="AI2261" s="125"/>
      <c r="AJ2261" s="125"/>
      <c r="AK2261" s="125"/>
      <c r="AL2261" s="125"/>
      <c r="AM2261" s="125"/>
      <c r="AP2261" s="86"/>
      <c r="AQ2261" s="86"/>
      <c r="AR2261" s="86"/>
      <c r="AS2261" s="86"/>
      <c r="AT2261" s="86"/>
      <c r="AU2261" s="86"/>
      <c r="AV2261" s="86"/>
      <c r="AW2261" s="86"/>
      <c r="AX2261" s="86"/>
      <c r="AY2261" s="86"/>
      <c r="AZ2261" s="86"/>
      <c r="BA2261" s="86"/>
      <c r="BB2261" s="86"/>
      <c r="BC2261" s="86"/>
      <c r="BD2261" s="86"/>
      <c r="BE2261" s="86"/>
      <c r="BF2261" s="86"/>
      <c r="BG2261" s="86"/>
    </row>
    <row r="2262" spans="1:59" s="88" customFormat="1" x14ac:dyDescent="0.2">
      <c r="A2262" s="125"/>
      <c r="B2262" s="125"/>
      <c r="C2262" s="125"/>
      <c r="D2262" s="125"/>
      <c r="E2262" s="125"/>
      <c r="F2262" s="125"/>
      <c r="G2262" s="125"/>
      <c r="H2262" s="125"/>
      <c r="I2262" s="125"/>
      <c r="J2262" s="125"/>
      <c r="K2262" s="125"/>
      <c r="L2262" s="125"/>
      <c r="M2262" s="125"/>
      <c r="N2262" s="125"/>
      <c r="O2262" s="125"/>
      <c r="P2262" s="125"/>
      <c r="Q2262" s="125"/>
      <c r="R2262" s="125"/>
      <c r="S2262" s="125"/>
      <c r="T2262" s="125"/>
      <c r="U2262" s="125"/>
      <c r="V2262" s="125"/>
      <c r="W2262" s="125"/>
      <c r="X2262" s="125"/>
      <c r="Y2262" s="125"/>
      <c r="Z2262" s="125"/>
      <c r="AA2262" s="125"/>
      <c r="AB2262" s="126"/>
      <c r="AC2262" s="126"/>
      <c r="AD2262" s="126"/>
      <c r="AE2262" s="125"/>
      <c r="AF2262" s="125"/>
      <c r="AG2262" s="125"/>
      <c r="AH2262" s="125"/>
      <c r="AI2262" s="125"/>
      <c r="AJ2262" s="125"/>
      <c r="AK2262" s="125"/>
      <c r="AL2262" s="125"/>
      <c r="AM2262" s="125"/>
      <c r="AP2262" s="86"/>
      <c r="AQ2262" s="86"/>
      <c r="AR2262" s="86"/>
      <c r="AS2262" s="86"/>
      <c r="AT2262" s="86"/>
      <c r="AU2262" s="86"/>
      <c r="AV2262" s="86"/>
      <c r="AW2262" s="86"/>
      <c r="AX2262" s="86"/>
      <c r="AY2262" s="86"/>
      <c r="AZ2262" s="86"/>
      <c r="BA2262" s="86"/>
      <c r="BB2262" s="86"/>
      <c r="BC2262" s="86"/>
      <c r="BD2262" s="86"/>
      <c r="BE2262" s="86"/>
      <c r="BF2262" s="86"/>
      <c r="BG2262" s="86"/>
    </row>
    <row r="2263" spans="1:59" s="88" customFormat="1" x14ac:dyDescent="0.2">
      <c r="A2263" s="125"/>
      <c r="B2263" s="125"/>
      <c r="C2263" s="125"/>
      <c r="D2263" s="125"/>
      <c r="E2263" s="125"/>
      <c r="F2263" s="125"/>
      <c r="G2263" s="125"/>
      <c r="H2263" s="125"/>
      <c r="I2263" s="125"/>
      <c r="J2263" s="125"/>
      <c r="K2263" s="125"/>
      <c r="L2263" s="125"/>
      <c r="M2263" s="125"/>
      <c r="N2263" s="125"/>
      <c r="O2263" s="125"/>
      <c r="P2263" s="125"/>
      <c r="Q2263" s="125"/>
      <c r="R2263" s="125"/>
      <c r="S2263" s="125"/>
      <c r="T2263" s="125"/>
      <c r="U2263" s="125"/>
      <c r="V2263" s="125"/>
      <c r="W2263" s="125"/>
      <c r="X2263" s="125"/>
      <c r="Y2263" s="125"/>
      <c r="Z2263" s="125"/>
      <c r="AA2263" s="125"/>
      <c r="AB2263" s="126"/>
      <c r="AC2263" s="126"/>
      <c r="AD2263" s="126"/>
      <c r="AE2263" s="125"/>
      <c r="AF2263" s="125"/>
      <c r="AG2263" s="125"/>
      <c r="AH2263" s="125"/>
      <c r="AI2263" s="125"/>
      <c r="AJ2263" s="125"/>
      <c r="AK2263" s="125"/>
      <c r="AL2263" s="125"/>
      <c r="AM2263" s="125"/>
      <c r="AP2263" s="86"/>
      <c r="AQ2263" s="86"/>
      <c r="AR2263" s="86"/>
      <c r="AS2263" s="86"/>
      <c r="AT2263" s="86"/>
      <c r="AU2263" s="86"/>
      <c r="AV2263" s="86"/>
      <c r="AW2263" s="86"/>
      <c r="AX2263" s="86"/>
      <c r="AY2263" s="86"/>
      <c r="AZ2263" s="86"/>
      <c r="BA2263" s="86"/>
      <c r="BB2263" s="86"/>
      <c r="BC2263" s="86"/>
      <c r="BD2263" s="86"/>
      <c r="BE2263" s="86"/>
      <c r="BF2263" s="86"/>
      <c r="BG2263" s="86"/>
    </row>
    <row r="2264" spans="1:59" s="88" customFormat="1" x14ac:dyDescent="0.2">
      <c r="A2264" s="125"/>
      <c r="B2264" s="125"/>
      <c r="C2264" s="125"/>
      <c r="D2264" s="125"/>
      <c r="E2264" s="125"/>
      <c r="F2264" s="125"/>
      <c r="G2264" s="125"/>
      <c r="H2264" s="125"/>
      <c r="I2264" s="125"/>
      <c r="J2264" s="125"/>
      <c r="K2264" s="125"/>
      <c r="L2264" s="125"/>
      <c r="M2264" s="125"/>
      <c r="N2264" s="125"/>
      <c r="O2264" s="125"/>
      <c r="P2264" s="125"/>
      <c r="Q2264" s="125"/>
      <c r="R2264" s="125"/>
      <c r="S2264" s="125"/>
      <c r="T2264" s="125"/>
      <c r="U2264" s="125"/>
      <c r="V2264" s="125"/>
      <c r="W2264" s="125"/>
      <c r="X2264" s="125"/>
      <c r="Y2264" s="125"/>
      <c r="Z2264" s="125"/>
      <c r="AA2264" s="125"/>
      <c r="AB2264" s="126"/>
      <c r="AC2264" s="126"/>
      <c r="AD2264" s="126"/>
      <c r="AE2264" s="125"/>
      <c r="AF2264" s="125"/>
      <c r="AG2264" s="125"/>
      <c r="AH2264" s="125"/>
      <c r="AI2264" s="125"/>
      <c r="AJ2264" s="125"/>
      <c r="AK2264" s="125"/>
      <c r="AL2264" s="125"/>
      <c r="AM2264" s="125"/>
      <c r="AP2264" s="86"/>
      <c r="AQ2264" s="86"/>
      <c r="AR2264" s="86"/>
      <c r="AS2264" s="86"/>
      <c r="AT2264" s="86"/>
      <c r="AU2264" s="86"/>
      <c r="AV2264" s="86"/>
      <c r="AW2264" s="86"/>
      <c r="AX2264" s="86"/>
      <c r="AY2264" s="86"/>
      <c r="AZ2264" s="86"/>
      <c r="BA2264" s="86"/>
      <c r="BB2264" s="86"/>
      <c r="BC2264" s="86"/>
      <c r="BD2264" s="86"/>
      <c r="BE2264" s="86"/>
      <c r="BF2264" s="86"/>
      <c r="BG2264" s="86"/>
    </row>
    <row r="2265" spans="1:59" s="88" customFormat="1" x14ac:dyDescent="0.2">
      <c r="A2265" s="125"/>
      <c r="B2265" s="125"/>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6"/>
      <c r="AC2265" s="126"/>
      <c r="AD2265" s="126"/>
      <c r="AE2265" s="125"/>
      <c r="AF2265" s="125"/>
      <c r="AG2265" s="125"/>
      <c r="AH2265" s="125"/>
      <c r="AI2265" s="125"/>
      <c r="AJ2265" s="125"/>
      <c r="AK2265" s="125"/>
      <c r="AL2265" s="125"/>
      <c r="AM2265" s="125"/>
      <c r="AP2265" s="86"/>
      <c r="AQ2265" s="86"/>
      <c r="AR2265" s="86"/>
      <c r="AS2265" s="86"/>
      <c r="AT2265" s="86"/>
      <c r="AU2265" s="86"/>
      <c r="AV2265" s="86"/>
      <c r="AW2265" s="86"/>
      <c r="AX2265" s="86"/>
      <c r="AY2265" s="86"/>
      <c r="AZ2265" s="86"/>
      <c r="BA2265" s="86"/>
      <c r="BB2265" s="86"/>
      <c r="BC2265" s="86"/>
      <c r="BD2265" s="86"/>
      <c r="BE2265" s="86"/>
      <c r="BF2265" s="86"/>
      <c r="BG2265" s="86"/>
    </row>
    <row r="2266" spans="1:59" s="88" customFormat="1" x14ac:dyDescent="0.2">
      <c r="A2266" s="125"/>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6"/>
      <c r="AC2266" s="126"/>
      <c r="AD2266" s="126"/>
      <c r="AE2266" s="125"/>
      <c r="AF2266" s="125"/>
      <c r="AG2266" s="125"/>
      <c r="AH2266" s="125"/>
      <c r="AI2266" s="125"/>
      <c r="AJ2266" s="125"/>
      <c r="AK2266" s="125"/>
      <c r="AL2266" s="125"/>
      <c r="AM2266" s="125"/>
      <c r="AP2266" s="86"/>
      <c r="AQ2266" s="86"/>
      <c r="AR2266" s="86"/>
      <c r="AS2266" s="86"/>
      <c r="AT2266" s="86"/>
      <c r="AU2266" s="86"/>
      <c r="AV2266" s="86"/>
      <c r="AW2266" s="86"/>
      <c r="AX2266" s="86"/>
      <c r="AY2266" s="86"/>
      <c r="AZ2266" s="86"/>
      <c r="BA2266" s="86"/>
      <c r="BB2266" s="86"/>
      <c r="BC2266" s="86"/>
      <c r="BD2266" s="86"/>
      <c r="BE2266" s="86"/>
      <c r="BF2266" s="86"/>
      <c r="BG2266" s="86"/>
    </row>
    <row r="2267" spans="1:59" s="88" customFormat="1" x14ac:dyDescent="0.2">
      <c r="A2267" s="125"/>
      <c r="B2267" s="125"/>
      <c r="C2267" s="125"/>
      <c r="D2267" s="125"/>
      <c r="E2267" s="125"/>
      <c r="F2267" s="125"/>
      <c r="G2267" s="125"/>
      <c r="H2267" s="125"/>
      <c r="I2267" s="125"/>
      <c r="J2267" s="125"/>
      <c r="K2267" s="125"/>
      <c r="L2267" s="125"/>
      <c r="M2267" s="125"/>
      <c r="N2267" s="125"/>
      <c r="O2267" s="125"/>
      <c r="P2267" s="125"/>
      <c r="Q2267" s="125"/>
      <c r="R2267" s="125"/>
      <c r="S2267" s="125"/>
      <c r="T2267" s="125"/>
      <c r="U2267" s="125"/>
      <c r="V2267" s="125"/>
      <c r="W2267" s="125"/>
      <c r="X2267" s="125"/>
      <c r="Y2267" s="125"/>
      <c r="Z2267" s="125"/>
      <c r="AA2267" s="125"/>
      <c r="AB2267" s="126"/>
      <c r="AC2267" s="126"/>
      <c r="AD2267" s="126"/>
      <c r="AE2267" s="125"/>
      <c r="AF2267" s="125"/>
      <c r="AG2267" s="125"/>
      <c r="AH2267" s="125"/>
      <c r="AI2267" s="125"/>
      <c r="AJ2267" s="125"/>
      <c r="AK2267" s="125"/>
      <c r="AL2267" s="125"/>
      <c r="AM2267" s="125"/>
      <c r="AP2267" s="86"/>
      <c r="AQ2267" s="86"/>
      <c r="AR2267" s="86"/>
      <c r="AS2267" s="86"/>
      <c r="AT2267" s="86"/>
      <c r="AU2267" s="86"/>
      <c r="AV2267" s="86"/>
      <c r="AW2267" s="86"/>
      <c r="AX2267" s="86"/>
      <c r="AY2267" s="86"/>
      <c r="AZ2267" s="86"/>
      <c r="BA2267" s="86"/>
      <c r="BB2267" s="86"/>
      <c r="BC2267" s="86"/>
      <c r="BD2267" s="86"/>
      <c r="BE2267" s="86"/>
      <c r="BF2267" s="86"/>
      <c r="BG2267" s="86"/>
    </row>
    <row r="2268" spans="1:59" s="88" customFormat="1" x14ac:dyDescent="0.2">
      <c r="A2268" s="125"/>
      <c r="B2268" s="125"/>
      <c r="C2268" s="125"/>
      <c r="D2268" s="125"/>
      <c r="E2268" s="125"/>
      <c r="F2268" s="125"/>
      <c r="G2268" s="125"/>
      <c r="H2268" s="125"/>
      <c r="I2268" s="125"/>
      <c r="J2268" s="125"/>
      <c r="K2268" s="125"/>
      <c r="L2268" s="125"/>
      <c r="M2268" s="125"/>
      <c r="N2268" s="125"/>
      <c r="O2268" s="125"/>
      <c r="P2268" s="125"/>
      <c r="Q2268" s="125"/>
      <c r="R2268" s="125"/>
      <c r="S2268" s="125"/>
      <c r="T2268" s="125"/>
      <c r="U2268" s="125"/>
      <c r="V2268" s="125"/>
      <c r="W2268" s="125"/>
      <c r="X2268" s="125"/>
      <c r="Y2268" s="125"/>
      <c r="Z2268" s="125"/>
      <c r="AA2268" s="125"/>
      <c r="AB2268" s="126"/>
      <c r="AC2268" s="126"/>
      <c r="AD2268" s="126"/>
      <c r="AE2268" s="125"/>
      <c r="AF2268" s="125"/>
      <c r="AG2268" s="125"/>
      <c r="AH2268" s="125"/>
      <c r="AI2268" s="125"/>
      <c r="AJ2268" s="125"/>
      <c r="AK2268" s="125"/>
      <c r="AL2268" s="125"/>
      <c r="AM2268" s="125"/>
      <c r="AP2268" s="86"/>
      <c r="AQ2268" s="86"/>
      <c r="AR2268" s="86"/>
      <c r="AS2268" s="86"/>
      <c r="AT2268" s="86"/>
      <c r="AU2268" s="86"/>
      <c r="AV2268" s="86"/>
      <c r="AW2268" s="86"/>
      <c r="AX2268" s="86"/>
      <c r="AY2268" s="86"/>
      <c r="AZ2268" s="86"/>
      <c r="BA2268" s="86"/>
      <c r="BB2268" s="86"/>
      <c r="BC2268" s="86"/>
      <c r="BD2268" s="86"/>
      <c r="BE2268" s="86"/>
      <c r="BF2268" s="86"/>
      <c r="BG2268" s="86"/>
    </row>
    <row r="2269" spans="1:59" s="88" customFormat="1" x14ac:dyDescent="0.2">
      <c r="A2269" s="125"/>
      <c r="B2269" s="125"/>
      <c r="C2269" s="125"/>
      <c r="D2269" s="125"/>
      <c r="E2269" s="125"/>
      <c r="F2269" s="125"/>
      <c r="G2269" s="125"/>
      <c r="H2269" s="125"/>
      <c r="I2269" s="125"/>
      <c r="J2269" s="125"/>
      <c r="K2269" s="125"/>
      <c r="L2269" s="125"/>
      <c r="M2269" s="125"/>
      <c r="N2269" s="125"/>
      <c r="O2269" s="125"/>
      <c r="P2269" s="125"/>
      <c r="Q2269" s="125"/>
      <c r="R2269" s="125"/>
      <c r="S2269" s="125"/>
      <c r="T2269" s="125"/>
      <c r="U2269" s="125"/>
      <c r="V2269" s="125"/>
      <c r="W2269" s="125"/>
      <c r="X2269" s="125"/>
      <c r="Y2269" s="125"/>
      <c r="Z2269" s="125"/>
      <c r="AA2269" s="125"/>
      <c r="AB2269" s="126"/>
      <c r="AC2269" s="126"/>
      <c r="AD2269" s="126"/>
      <c r="AE2269" s="125"/>
      <c r="AF2269" s="125"/>
      <c r="AG2269" s="125"/>
      <c r="AH2269" s="125"/>
      <c r="AI2269" s="125"/>
      <c r="AJ2269" s="125"/>
      <c r="AK2269" s="125"/>
      <c r="AL2269" s="125"/>
      <c r="AM2269" s="125"/>
      <c r="AP2269" s="86"/>
      <c r="AQ2269" s="86"/>
      <c r="AR2269" s="86"/>
      <c r="AS2269" s="86"/>
      <c r="AT2269" s="86"/>
      <c r="AU2269" s="86"/>
      <c r="AV2269" s="86"/>
      <c r="AW2269" s="86"/>
      <c r="AX2269" s="86"/>
      <c r="AY2269" s="86"/>
      <c r="AZ2269" s="86"/>
      <c r="BA2269" s="86"/>
      <c r="BB2269" s="86"/>
      <c r="BC2269" s="86"/>
      <c r="BD2269" s="86"/>
      <c r="BE2269" s="86"/>
      <c r="BF2269" s="86"/>
      <c r="BG2269" s="86"/>
    </row>
    <row r="2270" spans="1:59" s="88" customFormat="1" x14ac:dyDescent="0.2">
      <c r="A2270" s="125"/>
      <c r="B2270" s="125"/>
      <c r="C2270" s="125"/>
      <c r="D2270" s="125"/>
      <c r="E2270" s="125"/>
      <c r="F2270" s="125"/>
      <c r="G2270" s="125"/>
      <c r="H2270" s="125"/>
      <c r="I2270" s="125"/>
      <c r="J2270" s="125"/>
      <c r="K2270" s="125"/>
      <c r="L2270" s="125"/>
      <c r="M2270" s="125"/>
      <c r="N2270" s="125"/>
      <c r="O2270" s="125"/>
      <c r="P2270" s="125"/>
      <c r="Q2270" s="125"/>
      <c r="R2270" s="125"/>
      <c r="S2270" s="125"/>
      <c r="T2270" s="125"/>
      <c r="U2270" s="125"/>
      <c r="V2270" s="125"/>
      <c r="W2270" s="125"/>
      <c r="X2270" s="125"/>
      <c r="Y2270" s="125"/>
      <c r="Z2270" s="125"/>
      <c r="AA2270" s="125"/>
      <c r="AB2270" s="126"/>
      <c r="AC2270" s="126"/>
      <c r="AD2270" s="126"/>
      <c r="AE2270" s="125"/>
      <c r="AF2270" s="125"/>
      <c r="AG2270" s="125"/>
      <c r="AH2270" s="125"/>
      <c r="AI2270" s="125"/>
      <c r="AJ2270" s="125"/>
      <c r="AK2270" s="125"/>
      <c r="AL2270" s="125"/>
      <c r="AM2270" s="125"/>
      <c r="AP2270" s="86"/>
      <c r="AQ2270" s="86"/>
      <c r="AR2270" s="86"/>
      <c r="AS2270" s="86"/>
      <c r="AT2270" s="86"/>
      <c r="AU2270" s="86"/>
      <c r="AV2270" s="86"/>
      <c r="AW2270" s="86"/>
      <c r="AX2270" s="86"/>
      <c r="AY2270" s="86"/>
      <c r="AZ2270" s="86"/>
      <c r="BA2270" s="86"/>
      <c r="BB2270" s="86"/>
      <c r="BC2270" s="86"/>
      <c r="BD2270" s="86"/>
      <c r="BE2270" s="86"/>
      <c r="BF2270" s="86"/>
      <c r="BG2270" s="86"/>
    </row>
    <row r="2271" spans="1:59" s="88" customFormat="1" x14ac:dyDescent="0.2">
      <c r="A2271" s="125"/>
      <c r="B2271" s="125"/>
      <c r="C2271" s="125"/>
      <c r="D2271" s="125"/>
      <c r="E2271" s="125"/>
      <c r="F2271" s="125"/>
      <c r="G2271" s="125"/>
      <c r="H2271" s="125"/>
      <c r="I2271" s="125"/>
      <c r="J2271" s="125"/>
      <c r="K2271" s="125"/>
      <c r="L2271" s="125"/>
      <c r="M2271" s="125"/>
      <c r="N2271" s="125"/>
      <c r="O2271" s="125"/>
      <c r="P2271" s="125"/>
      <c r="Q2271" s="125"/>
      <c r="R2271" s="125"/>
      <c r="S2271" s="125"/>
      <c r="T2271" s="125"/>
      <c r="U2271" s="125"/>
      <c r="V2271" s="125"/>
      <c r="W2271" s="125"/>
      <c r="X2271" s="125"/>
      <c r="Y2271" s="125"/>
      <c r="Z2271" s="125"/>
      <c r="AA2271" s="125"/>
      <c r="AB2271" s="126"/>
      <c r="AC2271" s="126"/>
      <c r="AD2271" s="126"/>
      <c r="AE2271" s="125"/>
      <c r="AF2271" s="125"/>
      <c r="AG2271" s="125"/>
      <c r="AH2271" s="125"/>
      <c r="AI2271" s="125"/>
      <c r="AJ2271" s="125"/>
      <c r="AK2271" s="125"/>
      <c r="AL2271" s="125"/>
      <c r="AM2271" s="125"/>
      <c r="AP2271" s="86"/>
      <c r="AQ2271" s="86"/>
      <c r="AR2271" s="86"/>
      <c r="AS2271" s="86"/>
      <c r="AT2271" s="86"/>
      <c r="AU2271" s="86"/>
      <c r="AV2271" s="86"/>
      <c r="AW2271" s="86"/>
      <c r="AX2271" s="86"/>
      <c r="AY2271" s="86"/>
      <c r="AZ2271" s="86"/>
      <c r="BA2271" s="86"/>
      <c r="BB2271" s="86"/>
      <c r="BC2271" s="86"/>
      <c r="BD2271" s="86"/>
      <c r="BE2271" s="86"/>
      <c r="BF2271" s="86"/>
      <c r="BG2271" s="86"/>
    </row>
    <row r="2272" spans="1:59" s="88" customFormat="1" x14ac:dyDescent="0.2">
      <c r="A2272" s="125"/>
      <c r="B2272" s="125"/>
      <c r="C2272" s="125"/>
      <c r="D2272" s="125"/>
      <c r="E2272" s="125"/>
      <c r="F2272" s="125"/>
      <c r="G2272" s="125"/>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6"/>
      <c r="AC2272" s="126"/>
      <c r="AD2272" s="126"/>
      <c r="AE2272" s="125"/>
      <c r="AF2272" s="125"/>
      <c r="AG2272" s="125"/>
      <c r="AH2272" s="125"/>
      <c r="AI2272" s="125"/>
      <c r="AJ2272" s="125"/>
      <c r="AK2272" s="125"/>
      <c r="AL2272" s="125"/>
      <c r="AM2272" s="125"/>
      <c r="AP2272" s="86"/>
      <c r="AQ2272" s="86"/>
      <c r="AR2272" s="86"/>
      <c r="AS2272" s="86"/>
      <c r="AT2272" s="86"/>
      <c r="AU2272" s="86"/>
      <c r="AV2272" s="86"/>
      <c r="AW2272" s="86"/>
      <c r="AX2272" s="86"/>
      <c r="AY2272" s="86"/>
      <c r="AZ2272" s="86"/>
      <c r="BA2272" s="86"/>
      <c r="BB2272" s="86"/>
      <c r="BC2272" s="86"/>
      <c r="BD2272" s="86"/>
      <c r="BE2272" s="86"/>
      <c r="BF2272" s="86"/>
      <c r="BG2272" s="86"/>
    </row>
    <row r="2273" spans="1:59" s="88" customFormat="1" x14ac:dyDescent="0.2">
      <c r="A2273" s="125"/>
      <c r="B2273" s="125"/>
      <c r="C2273" s="125"/>
      <c r="D2273" s="125"/>
      <c r="E2273" s="125"/>
      <c r="F2273" s="125"/>
      <c r="G2273" s="125"/>
      <c r="H2273" s="125"/>
      <c r="I2273" s="125"/>
      <c r="J2273" s="125"/>
      <c r="K2273" s="125"/>
      <c r="L2273" s="125"/>
      <c r="M2273" s="125"/>
      <c r="N2273" s="125"/>
      <c r="O2273" s="125"/>
      <c r="P2273" s="125"/>
      <c r="Q2273" s="125"/>
      <c r="R2273" s="125"/>
      <c r="S2273" s="125"/>
      <c r="T2273" s="125"/>
      <c r="U2273" s="125"/>
      <c r="V2273" s="125"/>
      <c r="W2273" s="125"/>
      <c r="X2273" s="125"/>
      <c r="Y2273" s="125"/>
      <c r="Z2273" s="125"/>
      <c r="AA2273" s="125"/>
      <c r="AB2273" s="126"/>
      <c r="AC2273" s="126"/>
      <c r="AD2273" s="126"/>
      <c r="AE2273" s="125"/>
      <c r="AF2273" s="125"/>
      <c r="AG2273" s="125"/>
      <c r="AH2273" s="125"/>
      <c r="AI2273" s="125"/>
      <c r="AJ2273" s="125"/>
      <c r="AK2273" s="125"/>
      <c r="AL2273" s="125"/>
      <c r="AM2273" s="125"/>
      <c r="AP2273" s="86"/>
      <c r="AQ2273" s="86"/>
      <c r="AR2273" s="86"/>
      <c r="AS2273" s="86"/>
      <c r="AT2273" s="86"/>
      <c r="AU2273" s="86"/>
      <c r="AV2273" s="86"/>
      <c r="AW2273" s="86"/>
      <c r="AX2273" s="86"/>
      <c r="AY2273" s="86"/>
      <c r="AZ2273" s="86"/>
      <c r="BA2273" s="86"/>
      <c r="BB2273" s="86"/>
      <c r="BC2273" s="86"/>
      <c r="BD2273" s="86"/>
      <c r="BE2273" s="86"/>
      <c r="BF2273" s="86"/>
      <c r="BG2273" s="86"/>
    </row>
    <row r="2274" spans="1:59" s="88" customFormat="1" x14ac:dyDescent="0.2">
      <c r="A2274" s="125"/>
      <c r="B2274" s="125"/>
      <c r="C2274" s="125"/>
      <c r="D2274" s="125"/>
      <c r="E2274" s="125"/>
      <c r="F2274" s="125"/>
      <c r="G2274" s="125"/>
      <c r="H2274" s="125"/>
      <c r="I2274" s="125"/>
      <c r="J2274" s="125"/>
      <c r="K2274" s="125"/>
      <c r="L2274" s="125"/>
      <c r="M2274" s="125"/>
      <c r="N2274" s="125"/>
      <c r="O2274" s="125"/>
      <c r="P2274" s="125"/>
      <c r="Q2274" s="125"/>
      <c r="R2274" s="125"/>
      <c r="S2274" s="125"/>
      <c r="T2274" s="125"/>
      <c r="U2274" s="125"/>
      <c r="V2274" s="125"/>
      <c r="W2274" s="125"/>
      <c r="X2274" s="125"/>
      <c r="Y2274" s="125"/>
      <c r="Z2274" s="125"/>
      <c r="AA2274" s="125"/>
      <c r="AB2274" s="126"/>
      <c r="AC2274" s="126"/>
      <c r="AD2274" s="126"/>
      <c r="AE2274" s="125"/>
      <c r="AF2274" s="125"/>
      <c r="AG2274" s="125"/>
      <c r="AH2274" s="125"/>
      <c r="AI2274" s="125"/>
      <c r="AJ2274" s="125"/>
      <c r="AK2274" s="125"/>
      <c r="AL2274" s="125"/>
      <c r="AM2274" s="125"/>
      <c r="AP2274" s="86"/>
      <c r="AQ2274" s="86"/>
      <c r="AR2274" s="86"/>
      <c r="AS2274" s="86"/>
      <c r="AT2274" s="86"/>
      <c r="AU2274" s="86"/>
      <c r="AV2274" s="86"/>
      <c r="AW2274" s="86"/>
      <c r="AX2274" s="86"/>
      <c r="AY2274" s="86"/>
      <c r="AZ2274" s="86"/>
      <c r="BA2274" s="86"/>
      <c r="BB2274" s="86"/>
      <c r="BC2274" s="86"/>
      <c r="BD2274" s="86"/>
      <c r="BE2274" s="86"/>
      <c r="BF2274" s="86"/>
      <c r="BG2274" s="86"/>
    </row>
    <row r="2275" spans="1:59" s="88" customFormat="1" x14ac:dyDescent="0.2">
      <c r="A2275" s="125"/>
      <c r="B2275" s="125"/>
      <c r="C2275" s="125"/>
      <c r="D2275" s="125"/>
      <c r="E2275" s="125"/>
      <c r="F2275" s="125"/>
      <c r="G2275" s="125"/>
      <c r="H2275" s="125"/>
      <c r="I2275" s="125"/>
      <c r="J2275" s="125"/>
      <c r="K2275" s="125"/>
      <c r="L2275" s="125"/>
      <c r="M2275" s="125"/>
      <c r="N2275" s="125"/>
      <c r="O2275" s="125"/>
      <c r="P2275" s="125"/>
      <c r="Q2275" s="125"/>
      <c r="R2275" s="125"/>
      <c r="S2275" s="125"/>
      <c r="T2275" s="125"/>
      <c r="U2275" s="125"/>
      <c r="V2275" s="125"/>
      <c r="W2275" s="125"/>
      <c r="X2275" s="125"/>
      <c r="Y2275" s="125"/>
      <c r="Z2275" s="125"/>
      <c r="AA2275" s="125"/>
      <c r="AB2275" s="126"/>
      <c r="AC2275" s="126"/>
      <c r="AD2275" s="126"/>
      <c r="AE2275" s="125"/>
      <c r="AF2275" s="125"/>
      <c r="AG2275" s="125"/>
      <c r="AH2275" s="125"/>
      <c r="AI2275" s="125"/>
      <c r="AJ2275" s="125"/>
      <c r="AK2275" s="125"/>
      <c r="AL2275" s="125"/>
      <c r="AM2275" s="125"/>
      <c r="AP2275" s="86"/>
      <c r="AQ2275" s="86"/>
      <c r="AR2275" s="86"/>
      <c r="AS2275" s="86"/>
      <c r="AT2275" s="86"/>
      <c r="AU2275" s="86"/>
      <c r="AV2275" s="86"/>
      <c r="AW2275" s="86"/>
      <c r="AX2275" s="86"/>
      <c r="AY2275" s="86"/>
      <c r="AZ2275" s="86"/>
      <c r="BA2275" s="86"/>
      <c r="BB2275" s="86"/>
      <c r="BC2275" s="86"/>
      <c r="BD2275" s="86"/>
      <c r="BE2275" s="86"/>
      <c r="BF2275" s="86"/>
      <c r="BG2275" s="86"/>
    </row>
    <row r="2276" spans="1:59" s="88" customFormat="1" x14ac:dyDescent="0.2">
      <c r="A2276" s="125"/>
      <c r="B2276" s="125"/>
      <c r="C2276" s="125"/>
      <c r="D2276" s="125"/>
      <c r="E2276" s="125"/>
      <c r="F2276" s="125"/>
      <c r="G2276" s="125"/>
      <c r="H2276" s="125"/>
      <c r="I2276" s="125"/>
      <c r="J2276" s="125"/>
      <c r="K2276" s="125"/>
      <c r="L2276" s="125"/>
      <c r="M2276" s="125"/>
      <c r="N2276" s="125"/>
      <c r="O2276" s="125"/>
      <c r="P2276" s="125"/>
      <c r="Q2276" s="125"/>
      <c r="R2276" s="125"/>
      <c r="S2276" s="125"/>
      <c r="T2276" s="125"/>
      <c r="U2276" s="125"/>
      <c r="V2276" s="125"/>
      <c r="W2276" s="125"/>
      <c r="X2276" s="125"/>
      <c r="Y2276" s="125"/>
      <c r="Z2276" s="125"/>
      <c r="AA2276" s="125"/>
      <c r="AB2276" s="126"/>
      <c r="AC2276" s="126"/>
      <c r="AD2276" s="126"/>
      <c r="AE2276" s="125"/>
      <c r="AF2276" s="125"/>
      <c r="AG2276" s="125"/>
      <c r="AH2276" s="125"/>
      <c r="AI2276" s="125"/>
      <c r="AJ2276" s="125"/>
      <c r="AK2276" s="125"/>
      <c r="AL2276" s="125"/>
      <c r="AM2276" s="125"/>
      <c r="AP2276" s="86"/>
      <c r="AQ2276" s="86"/>
      <c r="AR2276" s="86"/>
      <c r="AS2276" s="86"/>
      <c r="AT2276" s="86"/>
      <c r="AU2276" s="86"/>
      <c r="AV2276" s="86"/>
      <c r="AW2276" s="86"/>
      <c r="AX2276" s="86"/>
      <c r="AY2276" s="86"/>
      <c r="AZ2276" s="86"/>
      <c r="BA2276" s="86"/>
      <c r="BB2276" s="86"/>
      <c r="BC2276" s="86"/>
      <c r="BD2276" s="86"/>
      <c r="BE2276" s="86"/>
      <c r="BF2276" s="86"/>
      <c r="BG2276" s="86"/>
    </row>
    <row r="2277" spans="1:59" s="88" customFormat="1" x14ac:dyDescent="0.2">
      <c r="A2277" s="125"/>
      <c r="B2277" s="125"/>
      <c r="C2277" s="125"/>
      <c r="D2277" s="125"/>
      <c r="E2277" s="125"/>
      <c r="F2277" s="125"/>
      <c r="G2277" s="125"/>
      <c r="H2277" s="125"/>
      <c r="I2277" s="125"/>
      <c r="J2277" s="125"/>
      <c r="K2277" s="125"/>
      <c r="L2277" s="125"/>
      <c r="M2277" s="125"/>
      <c r="N2277" s="125"/>
      <c r="O2277" s="125"/>
      <c r="P2277" s="125"/>
      <c r="Q2277" s="125"/>
      <c r="R2277" s="125"/>
      <c r="S2277" s="125"/>
      <c r="T2277" s="125"/>
      <c r="U2277" s="125"/>
      <c r="V2277" s="125"/>
      <c r="W2277" s="125"/>
      <c r="X2277" s="125"/>
      <c r="Y2277" s="125"/>
      <c r="Z2277" s="125"/>
      <c r="AA2277" s="125"/>
      <c r="AB2277" s="126"/>
      <c r="AC2277" s="126"/>
      <c r="AD2277" s="126"/>
      <c r="AE2277" s="125"/>
      <c r="AF2277" s="125"/>
      <c r="AG2277" s="125"/>
      <c r="AH2277" s="125"/>
      <c r="AI2277" s="125"/>
      <c r="AJ2277" s="125"/>
      <c r="AK2277" s="125"/>
      <c r="AL2277" s="125"/>
      <c r="AM2277" s="125"/>
      <c r="AP2277" s="86"/>
      <c r="AQ2277" s="86"/>
      <c r="AR2277" s="86"/>
      <c r="AS2277" s="86"/>
      <c r="AT2277" s="86"/>
      <c r="AU2277" s="86"/>
      <c r="AV2277" s="86"/>
      <c r="AW2277" s="86"/>
      <c r="AX2277" s="86"/>
      <c r="AY2277" s="86"/>
      <c r="AZ2277" s="86"/>
      <c r="BA2277" s="86"/>
      <c r="BB2277" s="86"/>
      <c r="BC2277" s="86"/>
      <c r="BD2277" s="86"/>
      <c r="BE2277" s="86"/>
      <c r="BF2277" s="86"/>
      <c r="BG2277" s="86"/>
    </row>
    <row r="2278" spans="1:59" s="88" customFormat="1" x14ac:dyDescent="0.2">
      <c r="A2278" s="125"/>
      <c r="B2278" s="125"/>
      <c r="C2278" s="125"/>
      <c r="D2278" s="125"/>
      <c r="E2278" s="125"/>
      <c r="F2278" s="125"/>
      <c r="G2278" s="125"/>
      <c r="H2278" s="125"/>
      <c r="I2278" s="125"/>
      <c r="J2278" s="125"/>
      <c r="K2278" s="125"/>
      <c r="L2278" s="125"/>
      <c r="M2278" s="125"/>
      <c r="N2278" s="125"/>
      <c r="O2278" s="125"/>
      <c r="P2278" s="125"/>
      <c r="Q2278" s="125"/>
      <c r="R2278" s="125"/>
      <c r="S2278" s="125"/>
      <c r="T2278" s="125"/>
      <c r="U2278" s="125"/>
      <c r="V2278" s="125"/>
      <c r="W2278" s="125"/>
      <c r="X2278" s="125"/>
      <c r="Y2278" s="125"/>
      <c r="Z2278" s="125"/>
      <c r="AA2278" s="125"/>
      <c r="AB2278" s="126"/>
      <c r="AC2278" s="126"/>
      <c r="AD2278" s="126"/>
      <c r="AE2278" s="125"/>
      <c r="AF2278" s="125"/>
      <c r="AG2278" s="125"/>
      <c r="AH2278" s="125"/>
      <c r="AI2278" s="125"/>
      <c r="AJ2278" s="125"/>
      <c r="AK2278" s="125"/>
      <c r="AL2278" s="125"/>
      <c r="AM2278" s="125"/>
      <c r="AP2278" s="86"/>
      <c r="AQ2278" s="86"/>
      <c r="AR2278" s="86"/>
      <c r="AS2278" s="86"/>
      <c r="AT2278" s="86"/>
      <c r="AU2278" s="86"/>
      <c r="AV2278" s="86"/>
      <c r="AW2278" s="86"/>
      <c r="AX2278" s="86"/>
      <c r="AY2278" s="86"/>
      <c r="AZ2278" s="86"/>
      <c r="BA2278" s="86"/>
      <c r="BB2278" s="86"/>
      <c r="BC2278" s="86"/>
      <c r="BD2278" s="86"/>
      <c r="BE2278" s="86"/>
      <c r="BF2278" s="86"/>
      <c r="BG2278" s="86"/>
    </row>
    <row r="2279" spans="1:59" s="88" customFormat="1" x14ac:dyDescent="0.2">
      <c r="A2279" s="125"/>
      <c r="B2279" s="125"/>
      <c r="C2279" s="125"/>
      <c r="D2279" s="125"/>
      <c r="E2279" s="125"/>
      <c r="F2279" s="125"/>
      <c r="G2279" s="125"/>
      <c r="H2279" s="125"/>
      <c r="I2279" s="125"/>
      <c r="J2279" s="125"/>
      <c r="K2279" s="125"/>
      <c r="L2279" s="125"/>
      <c r="M2279" s="125"/>
      <c r="N2279" s="125"/>
      <c r="O2279" s="125"/>
      <c r="P2279" s="125"/>
      <c r="Q2279" s="125"/>
      <c r="R2279" s="125"/>
      <c r="S2279" s="125"/>
      <c r="T2279" s="125"/>
      <c r="U2279" s="125"/>
      <c r="V2279" s="125"/>
      <c r="W2279" s="125"/>
      <c r="X2279" s="125"/>
      <c r="Y2279" s="125"/>
      <c r="Z2279" s="125"/>
      <c r="AA2279" s="125"/>
      <c r="AB2279" s="126"/>
      <c r="AC2279" s="126"/>
      <c r="AD2279" s="126"/>
      <c r="AE2279" s="125"/>
      <c r="AF2279" s="125"/>
      <c r="AG2279" s="125"/>
      <c r="AH2279" s="125"/>
      <c r="AI2279" s="125"/>
      <c r="AJ2279" s="125"/>
      <c r="AK2279" s="125"/>
      <c r="AL2279" s="125"/>
      <c r="AM2279" s="125"/>
      <c r="AP2279" s="86"/>
      <c r="AQ2279" s="86"/>
      <c r="AR2279" s="86"/>
      <c r="AS2279" s="86"/>
      <c r="AT2279" s="86"/>
      <c r="AU2279" s="86"/>
      <c r="AV2279" s="86"/>
      <c r="AW2279" s="86"/>
      <c r="AX2279" s="86"/>
      <c r="AY2279" s="86"/>
      <c r="AZ2279" s="86"/>
      <c r="BA2279" s="86"/>
      <c r="BB2279" s="86"/>
      <c r="BC2279" s="86"/>
      <c r="BD2279" s="86"/>
      <c r="BE2279" s="86"/>
      <c r="BF2279" s="86"/>
      <c r="BG2279" s="86"/>
    </row>
    <row r="2280" spans="1:59" s="88" customFormat="1" x14ac:dyDescent="0.2">
      <c r="A2280" s="125"/>
      <c r="B2280" s="125"/>
      <c r="C2280" s="125"/>
      <c r="D2280" s="125"/>
      <c r="E2280" s="125"/>
      <c r="F2280" s="125"/>
      <c r="G2280" s="125"/>
      <c r="H2280" s="125"/>
      <c r="I2280" s="125"/>
      <c r="J2280" s="125"/>
      <c r="K2280" s="125"/>
      <c r="L2280" s="125"/>
      <c r="M2280" s="125"/>
      <c r="N2280" s="125"/>
      <c r="O2280" s="125"/>
      <c r="P2280" s="125"/>
      <c r="Q2280" s="125"/>
      <c r="R2280" s="125"/>
      <c r="S2280" s="125"/>
      <c r="T2280" s="125"/>
      <c r="U2280" s="125"/>
      <c r="V2280" s="125"/>
      <c r="W2280" s="125"/>
      <c r="X2280" s="125"/>
      <c r="Y2280" s="125"/>
      <c r="Z2280" s="125"/>
      <c r="AA2280" s="125"/>
      <c r="AB2280" s="126"/>
      <c r="AC2280" s="126"/>
      <c r="AD2280" s="126"/>
      <c r="AE2280" s="125"/>
      <c r="AF2280" s="125"/>
      <c r="AG2280" s="125"/>
      <c r="AH2280" s="125"/>
      <c r="AI2280" s="125"/>
      <c r="AJ2280" s="125"/>
      <c r="AK2280" s="125"/>
      <c r="AL2280" s="125"/>
      <c r="AM2280" s="125"/>
      <c r="AP2280" s="86"/>
      <c r="AQ2280" s="86"/>
      <c r="AR2280" s="86"/>
      <c r="AS2280" s="86"/>
      <c r="AT2280" s="86"/>
      <c r="AU2280" s="86"/>
      <c r="AV2280" s="86"/>
      <c r="AW2280" s="86"/>
      <c r="AX2280" s="86"/>
      <c r="AY2280" s="86"/>
      <c r="AZ2280" s="86"/>
      <c r="BA2280" s="86"/>
      <c r="BB2280" s="86"/>
      <c r="BC2280" s="86"/>
      <c r="BD2280" s="86"/>
      <c r="BE2280" s="86"/>
      <c r="BF2280" s="86"/>
      <c r="BG2280" s="86"/>
    </row>
    <row r="2281" spans="1:59" s="88" customFormat="1" x14ac:dyDescent="0.2">
      <c r="A2281" s="125"/>
      <c r="B2281" s="125"/>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6"/>
      <c r="AC2281" s="126"/>
      <c r="AD2281" s="126"/>
      <c r="AE2281" s="125"/>
      <c r="AF2281" s="125"/>
      <c r="AG2281" s="125"/>
      <c r="AH2281" s="125"/>
      <c r="AI2281" s="125"/>
      <c r="AJ2281" s="125"/>
      <c r="AK2281" s="125"/>
      <c r="AL2281" s="125"/>
      <c r="AM2281" s="125"/>
      <c r="AP2281" s="86"/>
      <c r="AQ2281" s="86"/>
      <c r="AR2281" s="86"/>
      <c r="AS2281" s="86"/>
      <c r="AT2281" s="86"/>
      <c r="AU2281" s="86"/>
      <c r="AV2281" s="86"/>
      <c r="AW2281" s="86"/>
      <c r="AX2281" s="86"/>
      <c r="AY2281" s="86"/>
      <c r="AZ2281" s="86"/>
      <c r="BA2281" s="86"/>
      <c r="BB2281" s="86"/>
      <c r="BC2281" s="86"/>
      <c r="BD2281" s="86"/>
      <c r="BE2281" s="86"/>
      <c r="BF2281" s="86"/>
      <c r="BG2281" s="86"/>
    </row>
    <row r="2282" spans="1:59" s="88" customFormat="1" x14ac:dyDescent="0.2">
      <c r="A2282" s="125"/>
      <c r="B2282" s="125"/>
      <c r="C2282" s="125"/>
      <c r="D2282" s="125"/>
      <c r="E2282" s="125"/>
      <c r="F2282" s="125"/>
      <c r="G2282" s="125"/>
      <c r="H2282" s="125"/>
      <c r="I2282" s="125"/>
      <c r="J2282" s="125"/>
      <c r="K2282" s="125"/>
      <c r="L2282" s="125"/>
      <c r="M2282" s="125"/>
      <c r="N2282" s="125"/>
      <c r="O2282" s="125"/>
      <c r="P2282" s="125"/>
      <c r="Q2282" s="125"/>
      <c r="R2282" s="125"/>
      <c r="S2282" s="125"/>
      <c r="T2282" s="125"/>
      <c r="U2282" s="125"/>
      <c r="V2282" s="125"/>
      <c r="W2282" s="125"/>
      <c r="X2282" s="125"/>
      <c r="Y2282" s="125"/>
      <c r="Z2282" s="125"/>
      <c r="AA2282" s="125"/>
      <c r="AB2282" s="126"/>
      <c r="AC2282" s="126"/>
      <c r="AD2282" s="126"/>
      <c r="AE2282" s="125"/>
      <c r="AF2282" s="125"/>
      <c r="AG2282" s="125"/>
      <c r="AH2282" s="125"/>
      <c r="AI2282" s="125"/>
      <c r="AJ2282" s="125"/>
      <c r="AK2282" s="125"/>
      <c r="AL2282" s="125"/>
      <c r="AM2282" s="125"/>
      <c r="AP2282" s="86"/>
      <c r="AQ2282" s="86"/>
      <c r="AR2282" s="86"/>
      <c r="AS2282" s="86"/>
      <c r="AT2282" s="86"/>
      <c r="AU2282" s="86"/>
      <c r="AV2282" s="86"/>
      <c r="AW2282" s="86"/>
      <c r="AX2282" s="86"/>
      <c r="AY2282" s="86"/>
      <c r="AZ2282" s="86"/>
      <c r="BA2282" s="86"/>
      <c r="BB2282" s="86"/>
      <c r="BC2282" s="86"/>
      <c r="BD2282" s="86"/>
      <c r="BE2282" s="86"/>
      <c r="BF2282" s="86"/>
      <c r="BG2282" s="86"/>
    </row>
    <row r="2283" spans="1:59" s="88" customFormat="1" x14ac:dyDescent="0.2">
      <c r="A2283" s="125"/>
      <c r="B2283" s="125"/>
      <c r="C2283" s="125"/>
      <c r="D2283" s="125"/>
      <c r="E2283" s="125"/>
      <c r="F2283" s="125"/>
      <c r="G2283" s="125"/>
      <c r="H2283" s="125"/>
      <c r="I2283" s="125"/>
      <c r="J2283" s="125"/>
      <c r="K2283" s="125"/>
      <c r="L2283" s="125"/>
      <c r="M2283" s="125"/>
      <c r="N2283" s="125"/>
      <c r="O2283" s="125"/>
      <c r="P2283" s="125"/>
      <c r="Q2283" s="125"/>
      <c r="R2283" s="125"/>
      <c r="S2283" s="125"/>
      <c r="T2283" s="125"/>
      <c r="U2283" s="125"/>
      <c r="V2283" s="125"/>
      <c r="W2283" s="125"/>
      <c r="X2283" s="125"/>
      <c r="Y2283" s="125"/>
      <c r="Z2283" s="125"/>
      <c r="AA2283" s="125"/>
      <c r="AB2283" s="126"/>
      <c r="AC2283" s="126"/>
      <c r="AD2283" s="126"/>
      <c r="AE2283" s="125"/>
      <c r="AF2283" s="125"/>
      <c r="AG2283" s="125"/>
      <c r="AH2283" s="125"/>
      <c r="AI2283" s="125"/>
      <c r="AJ2283" s="125"/>
      <c r="AK2283" s="125"/>
      <c r="AL2283" s="125"/>
      <c r="AM2283" s="125"/>
      <c r="AP2283" s="86"/>
      <c r="AQ2283" s="86"/>
      <c r="AR2283" s="86"/>
      <c r="AS2283" s="86"/>
      <c r="AT2283" s="86"/>
      <c r="AU2283" s="86"/>
      <c r="AV2283" s="86"/>
      <c r="AW2283" s="86"/>
      <c r="AX2283" s="86"/>
      <c r="AY2283" s="86"/>
      <c r="AZ2283" s="86"/>
      <c r="BA2283" s="86"/>
      <c r="BB2283" s="86"/>
      <c r="BC2283" s="86"/>
      <c r="BD2283" s="86"/>
      <c r="BE2283" s="86"/>
      <c r="BF2283" s="86"/>
      <c r="BG2283" s="86"/>
    </row>
    <row r="2284" spans="1:59" s="88" customFormat="1" x14ac:dyDescent="0.2">
      <c r="A2284" s="125"/>
      <c r="B2284" s="125"/>
      <c r="C2284" s="125"/>
      <c r="D2284" s="125"/>
      <c r="E2284" s="125"/>
      <c r="F2284" s="125"/>
      <c r="G2284" s="125"/>
      <c r="H2284" s="125"/>
      <c r="I2284" s="125"/>
      <c r="J2284" s="125"/>
      <c r="K2284" s="125"/>
      <c r="L2284" s="125"/>
      <c r="M2284" s="125"/>
      <c r="N2284" s="125"/>
      <c r="O2284" s="125"/>
      <c r="P2284" s="125"/>
      <c r="Q2284" s="125"/>
      <c r="R2284" s="125"/>
      <c r="S2284" s="125"/>
      <c r="T2284" s="125"/>
      <c r="U2284" s="125"/>
      <c r="V2284" s="125"/>
      <c r="W2284" s="125"/>
      <c r="X2284" s="125"/>
      <c r="Y2284" s="125"/>
      <c r="Z2284" s="125"/>
      <c r="AA2284" s="125"/>
      <c r="AB2284" s="126"/>
      <c r="AC2284" s="126"/>
      <c r="AD2284" s="126"/>
      <c r="AE2284" s="125"/>
      <c r="AF2284" s="125"/>
      <c r="AG2284" s="125"/>
      <c r="AH2284" s="125"/>
      <c r="AI2284" s="125"/>
      <c r="AJ2284" s="125"/>
      <c r="AK2284" s="125"/>
      <c r="AL2284" s="125"/>
      <c r="AM2284" s="125"/>
      <c r="AP2284" s="86"/>
      <c r="AQ2284" s="86"/>
      <c r="AR2284" s="86"/>
      <c r="AS2284" s="86"/>
      <c r="AT2284" s="86"/>
      <c r="AU2284" s="86"/>
      <c r="AV2284" s="86"/>
      <c r="AW2284" s="86"/>
      <c r="AX2284" s="86"/>
      <c r="AY2284" s="86"/>
      <c r="AZ2284" s="86"/>
      <c r="BA2284" s="86"/>
      <c r="BB2284" s="86"/>
      <c r="BC2284" s="86"/>
      <c r="BD2284" s="86"/>
      <c r="BE2284" s="86"/>
      <c r="BF2284" s="86"/>
      <c r="BG2284" s="86"/>
    </row>
    <row r="2285" spans="1:59" s="88" customFormat="1" x14ac:dyDescent="0.2">
      <c r="A2285" s="125"/>
      <c r="B2285" s="125"/>
      <c r="C2285" s="125"/>
      <c r="D2285" s="125"/>
      <c r="E2285" s="125"/>
      <c r="F2285" s="125"/>
      <c r="G2285" s="125"/>
      <c r="H2285" s="125"/>
      <c r="I2285" s="125"/>
      <c r="J2285" s="125"/>
      <c r="K2285" s="125"/>
      <c r="L2285" s="125"/>
      <c r="M2285" s="125"/>
      <c r="N2285" s="125"/>
      <c r="O2285" s="125"/>
      <c r="P2285" s="125"/>
      <c r="Q2285" s="125"/>
      <c r="R2285" s="125"/>
      <c r="S2285" s="125"/>
      <c r="T2285" s="125"/>
      <c r="U2285" s="125"/>
      <c r="V2285" s="125"/>
      <c r="W2285" s="125"/>
      <c r="X2285" s="125"/>
      <c r="Y2285" s="125"/>
      <c r="Z2285" s="125"/>
      <c r="AA2285" s="125"/>
      <c r="AB2285" s="126"/>
      <c r="AC2285" s="126"/>
      <c r="AD2285" s="126"/>
      <c r="AE2285" s="125"/>
      <c r="AF2285" s="125"/>
      <c r="AG2285" s="125"/>
      <c r="AH2285" s="125"/>
      <c r="AI2285" s="125"/>
      <c r="AJ2285" s="125"/>
      <c r="AK2285" s="125"/>
      <c r="AL2285" s="125"/>
      <c r="AM2285" s="125"/>
      <c r="AP2285" s="86"/>
      <c r="AQ2285" s="86"/>
      <c r="AR2285" s="86"/>
      <c r="AS2285" s="86"/>
      <c r="AT2285" s="86"/>
      <c r="AU2285" s="86"/>
      <c r="AV2285" s="86"/>
      <c r="AW2285" s="86"/>
      <c r="AX2285" s="86"/>
      <c r="AY2285" s="86"/>
      <c r="AZ2285" s="86"/>
      <c r="BA2285" s="86"/>
      <c r="BB2285" s="86"/>
      <c r="BC2285" s="86"/>
      <c r="BD2285" s="86"/>
      <c r="BE2285" s="86"/>
      <c r="BF2285" s="86"/>
      <c r="BG2285" s="86"/>
    </row>
    <row r="2286" spans="1:59" s="88" customFormat="1" x14ac:dyDescent="0.2">
      <c r="A2286" s="125"/>
      <c r="B2286" s="125"/>
      <c r="C2286" s="125"/>
      <c r="D2286" s="125"/>
      <c r="E2286" s="125"/>
      <c r="F2286" s="125"/>
      <c r="G2286" s="125"/>
      <c r="H2286" s="125"/>
      <c r="I2286" s="125"/>
      <c r="J2286" s="125"/>
      <c r="K2286" s="125"/>
      <c r="L2286" s="125"/>
      <c r="M2286" s="125"/>
      <c r="N2286" s="125"/>
      <c r="O2286" s="125"/>
      <c r="P2286" s="125"/>
      <c r="Q2286" s="125"/>
      <c r="R2286" s="125"/>
      <c r="S2286" s="125"/>
      <c r="T2286" s="125"/>
      <c r="U2286" s="125"/>
      <c r="V2286" s="125"/>
      <c r="W2286" s="125"/>
      <c r="X2286" s="125"/>
      <c r="Y2286" s="125"/>
      <c r="Z2286" s="125"/>
      <c r="AA2286" s="125"/>
      <c r="AB2286" s="126"/>
      <c r="AC2286" s="126"/>
      <c r="AD2286" s="126"/>
      <c r="AE2286" s="125"/>
      <c r="AF2286" s="125"/>
      <c r="AG2286" s="125"/>
      <c r="AH2286" s="125"/>
      <c r="AI2286" s="125"/>
      <c r="AJ2286" s="125"/>
      <c r="AK2286" s="125"/>
      <c r="AL2286" s="125"/>
      <c r="AM2286" s="125"/>
      <c r="AP2286" s="86"/>
      <c r="AQ2286" s="86"/>
      <c r="AR2286" s="86"/>
      <c r="AS2286" s="86"/>
      <c r="AT2286" s="86"/>
      <c r="AU2286" s="86"/>
      <c r="AV2286" s="86"/>
      <c r="AW2286" s="86"/>
      <c r="AX2286" s="86"/>
      <c r="AY2286" s="86"/>
      <c r="AZ2286" s="86"/>
      <c r="BA2286" s="86"/>
      <c r="BB2286" s="86"/>
      <c r="BC2286" s="86"/>
      <c r="BD2286" s="86"/>
      <c r="BE2286" s="86"/>
      <c r="BF2286" s="86"/>
      <c r="BG2286" s="86"/>
    </row>
    <row r="2287" spans="1:59" s="88" customFormat="1" x14ac:dyDescent="0.2">
      <c r="A2287" s="125"/>
      <c r="B2287" s="125"/>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5"/>
      <c r="AA2287" s="125"/>
      <c r="AB2287" s="126"/>
      <c r="AC2287" s="126"/>
      <c r="AD2287" s="126"/>
      <c r="AE2287" s="125"/>
      <c r="AF2287" s="125"/>
      <c r="AG2287" s="125"/>
      <c r="AH2287" s="125"/>
      <c r="AI2287" s="125"/>
      <c r="AJ2287" s="125"/>
      <c r="AK2287" s="125"/>
      <c r="AL2287" s="125"/>
      <c r="AM2287" s="125"/>
      <c r="AP2287" s="86"/>
      <c r="AQ2287" s="86"/>
      <c r="AR2287" s="86"/>
      <c r="AS2287" s="86"/>
      <c r="AT2287" s="86"/>
      <c r="AU2287" s="86"/>
      <c r="AV2287" s="86"/>
      <c r="AW2287" s="86"/>
      <c r="AX2287" s="86"/>
      <c r="AY2287" s="86"/>
      <c r="AZ2287" s="86"/>
      <c r="BA2287" s="86"/>
      <c r="BB2287" s="86"/>
      <c r="BC2287" s="86"/>
      <c r="BD2287" s="86"/>
      <c r="BE2287" s="86"/>
      <c r="BF2287" s="86"/>
      <c r="BG2287" s="86"/>
    </row>
    <row r="2288" spans="1:59" s="88" customFormat="1" x14ac:dyDescent="0.2">
      <c r="A2288" s="125"/>
      <c r="B2288" s="125"/>
      <c r="C2288" s="125"/>
      <c r="D2288" s="125"/>
      <c r="E2288" s="125"/>
      <c r="F2288" s="125"/>
      <c r="G2288" s="125"/>
      <c r="H2288" s="125"/>
      <c r="I2288" s="125"/>
      <c r="J2288" s="125"/>
      <c r="K2288" s="125"/>
      <c r="L2288" s="125"/>
      <c r="M2288" s="125"/>
      <c r="N2288" s="125"/>
      <c r="O2288" s="125"/>
      <c r="P2288" s="125"/>
      <c r="Q2288" s="125"/>
      <c r="R2288" s="125"/>
      <c r="S2288" s="125"/>
      <c r="T2288" s="125"/>
      <c r="U2288" s="125"/>
      <c r="V2288" s="125"/>
      <c r="W2288" s="125"/>
      <c r="X2288" s="125"/>
      <c r="Y2288" s="125"/>
      <c r="Z2288" s="125"/>
      <c r="AA2288" s="125"/>
      <c r="AB2288" s="126"/>
      <c r="AC2288" s="126"/>
      <c r="AD2288" s="126"/>
      <c r="AE2288" s="125"/>
      <c r="AF2288" s="125"/>
      <c r="AG2288" s="125"/>
      <c r="AH2288" s="125"/>
      <c r="AI2288" s="125"/>
      <c r="AJ2288" s="125"/>
      <c r="AK2288" s="125"/>
      <c r="AL2288" s="125"/>
      <c r="AM2288" s="125"/>
      <c r="AP2288" s="86"/>
      <c r="AQ2288" s="86"/>
      <c r="AR2288" s="86"/>
      <c r="AS2288" s="86"/>
      <c r="AT2288" s="86"/>
      <c r="AU2288" s="86"/>
      <c r="AV2288" s="86"/>
      <c r="AW2288" s="86"/>
      <c r="AX2288" s="86"/>
      <c r="AY2288" s="86"/>
      <c r="AZ2288" s="86"/>
      <c r="BA2288" s="86"/>
      <c r="BB2288" s="86"/>
      <c r="BC2288" s="86"/>
      <c r="BD2288" s="86"/>
      <c r="BE2288" s="86"/>
      <c r="BF2288" s="86"/>
      <c r="BG2288" s="86"/>
    </row>
    <row r="2289" spans="1:59" s="88" customFormat="1" x14ac:dyDescent="0.2">
      <c r="A2289" s="125"/>
      <c r="B2289" s="125"/>
      <c r="C2289" s="125"/>
      <c r="D2289" s="125"/>
      <c r="E2289" s="125"/>
      <c r="F2289" s="125"/>
      <c r="G2289" s="125"/>
      <c r="H2289" s="125"/>
      <c r="I2289" s="125"/>
      <c r="J2289" s="125"/>
      <c r="K2289" s="125"/>
      <c r="L2289" s="125"/>
      <c r="M2289" s="125"/>
      <c r="N2289" s="125"/>
      <c r="O2289" s="125"/>
      <c r="P2289" s="125"/>
      <c r="Q2289" s="125"/>
      <c r="R2289" s="125"/>
      <c r="S2289" s="125"/>
      <c r="T2289" s="125"/>
      <c r="U2289" s="125"/>
      <c r="V2289" s="125"/>
      <c r="W2289" s="125"/>
      <c r="X2289" s="125"/>
      <c r="Y2289" s="125"/>
      <c r="Z2289" s="125"/>
      <c r="AA2289" s="125"/>
      <c r="AB2289" s="126"/>
      <c r="AC2289" s="126"/>
      <c r="AD2289" s="126"/>
      <c r="AE2289" s="125"/>
      <c r="AF2289" s="125"/>
      <c r="AG2289" s="125"/>
      <c r="AH2289" s="125"/>
      <c r="AI2289" s="125"/>
      <c r="AJ2289" s="125"/>
      <c r="AK2289" s="125"/>
      <c r="AL2289" s="125"/>
      <c r="AM2289" s="125"/>
      <c r="AP2289" s="86"/>
      <c r="AQ2289" s="86"/>
      <c r="AR2289" s="86"/>
      <c r="AS2289" s="86"/>
      <c r="AT2289" s="86"/>
      <c r="AU2289" s="86"/>
      <c r="AV2289" s="86"/>
      <c r="AW2289" s="86"/>
      <c r="AX2289" s="86"/>
      <c r="AY2289" s="86"/>
      <c r="AZ2289" s="86"/>
      <c r="BA2289" s="86"/>
      <c r="BB2289" s="86"/>
      <c r="BC2289" s="86"/>
      <c r="BD2289" s="86"/>
      <c r="BE2289" s="86"/>
      <c r="BF2289" s="86"/>
      <c r="BG2289" s="86"/>
    </row>
    <row r="2290" spans="1:59" s="88" customFormat="1" x14ac:dyDescent="0.2">
      <c r="A2290" s="125"/>
      <c r="B2290" s="125"/>
      <c r="C2290" s="125"/>
      <c r="D2290" s="125"/>
      <c r="E2290" s="125"/>
      <c r="F2290" s="125"/>
      <c r="G2290" s="125"/>
      <c r="H2290" s="125"/>
      <c r="I2290" s="125"/>
      <c r="J2290" s="125"/>
      <c r="K2290" s="125"/>
      <c r="L2290" s="125"/>
      <c r="M2290" s="125"/>
      <c r="N2290" s="125"/>
      <c r="O2290" s="125"/>
      <c r="P2290" s="125"/>
      <c r="Q2290" s="125"/>
      <c r="R2290" s="125"/>
      <c r="S2290" s="125"/>
      <c r="T2290" s="125"/>
      <c r="U2290" s="125"/>
      <c r="V2290" s="125"/>
      <c r="W2290" s="125"/>
      <c r="X2290" s="125"/>
      <c r="Y2290" s="125"/>
      <c r="Z2290" s="125"/>
      <c r="AA2290" s="125"/>
      <c r="AB2290" s="126"/>
      <c r="AC2290" s="126"/>
      <c r="AD2290" s="126"/>
      <c r="AE2290" s="125"/>
      <c r="AF2290" s="125"/>
      <c r="AG2290" s="125"/>
      <c r="AH2290" s="125"/>
      <c r="AI2290" s="125"/>
      <c r="AJ2290" s="125"/>
      <c r="AK2290" s="125"/>
      <c r="AL2290" s="125"/>
      <c r="AM2290" s="125"/>
      <c r="AP2290" s="86"/>
      <c r="AQ2290" s="86"/>
      <c r="AR2290" s="86"/>
      <c r="AS2290" s="86"/>
      <c r="AT2290" s="86"/>
      <c r="AU2290" s="86"/>
      <c r="AV2290" s="86"/>
      <c r="AW2290" s="86"/>
      <c r="AX2290" s="86"/>
      <c r="AY2290" s="86"/>
      <c r="AZ2290" s="86"/>
      <c r="BA2290" s="86"/>
      <c r="BB2290" s="86"/>
      <c r="BC2290" s="86"/>
      <c r="BD2290" s="86"/>
      <c r="BE2290" s="86"/>
      <c r="BF2290" s="86"/>
      <c r="BG2290" s="86"/>
    </row>
    <row r="2291" spans="1:59" s="88" customFormat="1" x14ac:dyDescent="0.2">
      <c r="A2291" s="125"/>
      <c r="B2291" s="125"/>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5"/>
      <c r="AA2291" s="125"/>
      <c r="AB2291" s="126"/>
      <c r="AC2291" s="126"/>
      <c r="AD2291" s="126"/>
      <c r="AE2291" s="125"/>
      <c r="AF2291" s="125"/>
      <c r="AG2291" s="125"/>
      <c r="AH2291" s="125"/>
      <c r="AI2291" s="125"/>
      <c r="AJ2291" s="125"/>
      <c r="AK2291" s="125"/>
      <c r="AL2291" s="125"/>
      <c r="AM2291" s="125"/>
      <c r="AP2291" s="86"/>
      <c r="AQ2291" s="86"/>
      <c r="AR2291" s="86"/>
      <c r="AS2291" s="86"/>
      <c r="AT2291" s="86"/>
      <c r="AU2291" s="86"/>
      <c r="AV2291" s="86"/>
      <c r="AW2291" s="86"/>
      <c r="AX2291" s="86"/>
      <c r="AY2291" s="86"/>
      <c r="AZ2291" s="86"/>
      <c r="BA2291" s="86"/>
      <c r="BB2291" s="86"/>
      <c r="BC2291" s="86"/>
      <c r="BD2291" s="86"/>
      <c r="BE2291" s="86"/>
      <c r="BF2291" s="86"/>
      <c r="BG2291" s="86"/>
    </row>
    <row r="2292" spans="1:59" s="88" customFormat="1" x14ac:dyDescent="0.2">
      <c r="A2292" s="125"/>
      <c r="B2292" s="125"/>
      <c r="C2292" s="125"/>
      <c r="D2292" s="125"/>
      <c r="E2292" s="125"/>
      <c r="F2292" s="125"/>
      <c r="G2292" s="125"/>
      <c r="H2292" s="125"/>
      <c r="I2292" s="125"/>
      <c r="J2292" s="125"/>
      <c r="K2292" s="125"/>
      <c r="L2292" s="125"/>
      <c r="M2292" s="125"/>
      <c r="N2292" s="125"/>
      <c r="O2292" s="125"/>
      <c r="P2292" s="125"/>
      <c r="Q2292" s="125"/>
      <c r="R2292" s="125"/>
      <c r="S2292" s="125"/>
      <c r="T2292" s="125"/>
      <c r="U2292" s="125"/>
      <c r="V2292" s="125"/>
      <c r="W2292" s="125"/>
      <c r="X2292" s="125"/>
      <c r="Y2292" s="125"/>
      <c r="Z2292" s="125"/>
      <c r="AA2292" s="125"/>
      <c r="AB2292" s="126"/>
      <c r="AC2292" s="126"/>
      <c r="AD2292" s="126"/>
      <c r="AE2292" s="125"/>
      <c r="AF2292" s="125"/>
      <c r="AG2292" s="125"/>
      <c r="AH2292" s="125"/>
      <c r="AI2292" s="125"/>
      <c r="AJ2292" s="125"/>
      <c r="AK2292" s="125"/>
      <c r="AL2292" s="125"/>
      <c r="AM2292" s="125"/>
      <c r="AP2292" s="86"/>
      <c r="AQ2292" s="86"/>
      <c r="AR2292" s="86"/>
      <c r="AS2292" s="86"/>
      <c r="AT2292" s="86"/>
      <c r="AU2292" s="86"/>
      <c r="AV2292" s="86"/>
      <c r="AW2292" s="86"/>
      <c r="AX2292" s="86"/>
      <c r="AY2292" s="86"/>
      <c r="AZ2292" s="86"/>
      <c r="BA2292" s="86"/>
      <c r="BB2292" s="86"/>
      <c r="BC2292" s="86"/>
      <c r="BD2292" s="86"/>
      <c r="BE2292" s="86"/>
      <c r="BF2292" s="86"/>
      <c r="BG2292" s="86"/>
    </row>
    <row r="2293" spans="1:59" s="88" customFormat="1" x14ac:dyDescent="0.2">
      <c r="A2293" s="125"/>
      <c r="B2293" s="125"/>
      <c r="C2293" s="125"/>
      <c r="D2293" s="125"/>
      <c r="E2293" s="125"/>
      <c r="F2293" s="125"/>
      <c r="G2293" s="125"/>
      <c r="H2293" s="125"/>
      <c r="I2293" s="125"/>
      <c r="J2293" s="125"/>
      <c r="K2293" s="125"/>
      <c r="L2293" s="125"/>
      <c r="M2293" s="125"/>
      <c r="N2293" s="125"/>
      <c r="O2293" s="125"/>
      <c r="P2293" s="125"/>
      <c r="Q2293" s="125"/>
      <c r="R2293" s="125"/>
      <c r="S2293" s="125"/>
      <c r="T2293" s="125"/>
      <c r="U2293" s="125"/>
      <c r="V2293" s="125"/>
      <c r="W2293" s="125"/>
      <c r="X2293" s="125"/>
      <c r="Y2293" s="125"/>
      <c r="Z2293" s="125"/>
      <c r="AA2293" s="125"/>
      <c r="AB2293" s="126"/>
      <c r="AC2293" s="126"/>
      <c r="AD2293" s="126"/>
      <c r="AE2293" s="125"/>
      <c r="AF2293" s="125"/>
      <c r="AG2293" s="125"/>
      <c r="AH2293" s="125"/>
      <c r="AI2293" s="125"/>
      <c r="AJ2293" s="125"/>
      <c r="AK2293" s="125"/>
      <c r="AL2293" s="125"/>
      <c r="AM2293" s="125"/>
      <c r="AP2293" s="86"/>
      <c r="AQ2293" s="86"/>
      <c r="AR2293" s="86"/>
      <c r="AS2293" s="86"/>
      <c r="AT2293" s="86"/>
      <c r="AU2293" s="86"/>
      <c r="AV2293" s="86"/>
      <c r="AW2293" s="86"/>
      <c r="AX2293" s="86"/>
      <c r="AY2293" s="86"/>
      <c r="AZ2293" s="86"/>
      <c r="BA2293" s="86"/>
      <c r="BB2293" s="86"/>
      <c r="BC2293" s="86"/>
      <c r="BD2293" s="86"/>
      <c r="BE2293" s="86"/>
      <c r="BF2293" s="86"/>
      <c r="BG2293" s="86"/>
    </row>
    <row r="2294" spans="1:59" s="88" customFormat="1" x14ac:dyDescent="0.2">
      <c r="A2294" s="125"/>
      <c r="B2294" s="125"/>
      <c r="C2294" s="125"/>
      <c r="D2294" s="125"/>
      <c r="E2294" s="125"/>
      <c r="F2294" s="125"/>
      <c r="G2294" s="125"/>
      <c r="H2294" s="125"/>
      <c r="I2294" s="125"/>
      <c r="J2294" s="125"/>
      <c r="K2294" s="125"/>
      <c r="L2294" s="125"/>
      <c r="M2294" s="125"/>
      <c r="N2294" s="125"/>
      <c r="O2294" s="125"/>
      <c r="P2294" s="125"/>
      <c r="Q2294" s="125"/>
      <c r="R2294" s="125"/>
      <c r="S2294" s="125"/>
      <c r="T2294" s="125"/>
      <c r="U2294" s="125"/>
      <c r="V2294" s="125"/>
      <c r="W2294" s="125"/>
      <c r="X2294" s="125"/>
      <c r="Y2294" s="125"/>
      <c r="Z2294" s="125"/>
      <c r="AA2294" s="125"/>
      <c r="AB2294" s="126"/>
      <c r="AC2294" s="126"/>
      <c r="AD2294" s="126"/>
      <c r="AE2294" s="125"/>
      <c r="AF2294" s="125"/>
      <c r="AG2294" s="125"/>
      <c r="AH2294" s="125"/>
      <c r="AI2294" s="125"/>
      <c r="AJ2294" s="125"/>
      <c r="AK2294" s="125"/>
      <c r="AL2294" s="125"/>
      <c r="AM2294" s="125"/>
      <c r="AP2294" s="86"/>
      <c r="AQ2294" s="86"/>
      <c r="AR2294" s="86"/>
      <c r="AS2294" s="86"/>
      <c r="AT2294" s="86"/>
      <c r="AU2294" s="86"/>
      <c r="AV2294" s="86"/>
      <c r="AW2294" s="86"/>
      <c r="AX2294" s="86"/>
      <c r="AY2294" s="86"/>
      <c r="AZ2294" s="86"/>
      <c r="BA2294" s="86"/>
      <c r="BB2294" s="86"/>
      <c r="BC2294" s="86"/>
      <c r="BD2294" s="86"/>
      <c r="BE2294" s="86"/>
      <c r="BF2294" s="86"/>
      <c r="BG2294" s="86"/>
    </row>
    <row r="2295" spans="1:59" s="88" customFormat="1" x14ac:dyDescent="0.2">
      <c r="A2295" s="125"/>
      <c r="B2295" s="125"/>
      <c r="C2295" s="125"/>
      <c r="D2295" s="125"/>
      <c r="E2295" s="125"/>
      <c r="F2295" s="125"/>
      <c r="G2295" s="125"/>
      <c r="H2295" s="125"/>
      <c r="I2295" s="125"/>
      <c r="J2295" s="125"/>
      <c r="K2295" s="125"/>
      <c r="L2295" s="125"/>
      <c r="M2295" s="125"/>
      <c r="N2295" s="125"/>
      <c r="O2295" s="125"/>
      <c r="P2295" s="125"/>
      <c r="Q2295" s="125"/>
      <c r="R2295" s="125"/>
      <c r="S2295" s="125"/>
      <c r="T2295" s="125"/>
      <c r="U2295" s="125"/>
      <c r="V2295" s="125"/>
      <c r="W2295" s="125"/>
      <c r="X2295" s="125"/>
      <c r="Y2295" s="125"/>
      <c r="Z2295" s="125"/>
      <c r="AA2295" s="125"/>
      <c r="AB2295" s="126"/>
      <c r="AC2295" s="126"/>
      <c r="AD2295" s="126"/>
      <c r="AE2295" s="125"/>
      <c r="AF2295" s="125"/>
      <c r="AG2295" s="125"/>
      <c r="AH2295" s="125"/>
      <c r="AI2295" s="125"/>
      <c r="AJ2295" s="125"/>
      <c r="AK2295" s="125"/>
      <c r="AL2295" s="125"/>
      <c r="AM2295" s="125"/>
      <c r="AP2295" s="86"/>
      <c r="AQ2295" s="86"/>
      <c r="AR2295" s="86"/>
      <c r="AS2295" s="86"/>
      <c r="AT2295" s="86"/>
      <c r="AU2295" s="86"/>
      <c r="AV2295" s="86"/>
      <c r="AW2295" s="86"/>
      <c r="AX2295" s="86"/>
      <c r="AY2295" s="86"/>
      <c r="AZ2295" s="86"/>
      <c r="BA2295" s="86"/>
      <c r="BB2295" s="86"/>
      <c r="BC2295" s="86"/>
      <c r="BD2295" s="86"/>
      <c r="BE2295" s="86"/>
      <c r="BF2295" s="86"/>
      <c r="BG2295" s="86"/>
    </row>
    <row r="2296" spans="1:59" s="88" customFormat="1" x14ac:dyDescent="0.2">
      <c r="A2296" s="125"/>
      <c r="B2296" s="125"/>
      <c r="C2296" s="125"/>
      <c r="D2296" s="125"/>
      <c r="E2296" s="125"/>
      <c r="F2296" s="125"/>
      <c r="G2296" s="125"/>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6"/>
      <c r="AC2296" s="126"/>
      <c r="AD2296" s="126"/>
      <c r="AE2296" s="125"/>
      <c r="AF2296" s="125"/>
      <c r="AG2296" s="125"/>
      <c r="AH2296" s="125"/>
      <c r="AI2296" s="125"/>
      <c r="AJ2296" s="125"/>
      <c r="AK2296" s="125"/>
      <c r="AL2296" s="125"/>
      <c r="AM2296" s="125"/>
      <c r="AP2296" s="86"/>
      <c r="AQ2296" s="86"/>
      <c r="AR2296" s="86"/>
      <c r="AS2296" s="86"/>
      <c r="AT2296" s="86"/>
      <c r="AU2296" s="86"/>
      <c r="AV2296" s="86"/>
      <c r="AW2296" s="86"/>
      <c r="AX2296" s="86"/>
      <c r="AY2296" s="86"/>
      <c r="AZ2296" s="86"/>
      <c r="BA2296" s="86"/>
      <c r="BB2296" s="86"/>
      <c r="BC2296" s="86"/>
      <c r="BD2296" s="86"/>
      <c r="BE2296" s="86"/>
      <c r="BF2296" s="86"/>
      <c r="BG2296" s="86"/>
    </row>
    <row r="2297" spans="1:59" s="88" customFormat="1" x14ac:dyDescent="0.2">
      <c r="A2297" s="125"/>
      <c r="B2297" s="125"/>
      <c r="C2297" s="125"/>
      <c r="D2297" s="125"/>
      <c r="E2297" s="125"/>
      <c r="F2297" s="125"/>
      <c r="G2297" s="125"/>
      <c r="H2297" s="125"/>
      <c r="I2297" s="125"/>
      <c r="J2297" s="125"/>
      <c r="K2297" s="125"/>
      <c r="L2297" s="125"/>
      <c r="M2297" s="125"/>
      <c r="N2297" s="125"/>
      <c r="O2297" s="125"/>
      <c r="P2297" s="125"/>
      <c r="Q2297" s="125"/>
      <c r="R2297" s="125"/>
      <c r="S2297" s="125"/>
      <c r="T2297" s="125"/>
      <c r="U2297" s="125"/>
      <c r="V2297" s="125"/>
      <c r="W2297" s="125"/>
      <c r="X2297" s="125"/>
      <c r="Y2297" s="125"/>
      <c r="Z2297" s="125"/>
      <c r="AA2297" s="125"/>
      <c r="AB2297" s="126"/>
      <c r="AC2297" s="126"/>
      <c r="AD2297" s="126"/>
      <c r="AE2297" s="125"/>
      <c r="AF2297" s="125"/>
      <c r="AG2297" s="125"/>
      <c r="AH2297" s="125"/>
      <c r="AI2297" s="125"/>
      <c r="AJ2297" s="125"/>
      <c r="AK2297" s="125"/>
      <c r="AL2297" s="125"/>
      <c r="AM2297" s="125"/>
      <c r="AP2297" s="86"/>
      <c r="AQ2297" s="86"/>
      <c r="AR2297" s="86"/>
      <c r="AS2297" s="86"/>
      <c r="AT2297" s="86"/>
      <c r="AU2297" s="86"/>
      <c r="AV2297" s="86"/>
      <c r="AW2297" s="86"/>
      <c r="AX2297" s="86"/>
      <c r="AY2297" s="86"/>
      <c r="AZ2297" s="86"/>
      <c r="BA2297" s="86"/>
      <c r="BB2297" s="86"/>
      <c r="BC2297" s="86"/>
      <c r="BD2297" s="86"/>
      <c r="BE2297" s="86"/>
      <c r="BF2297" s="86"/>
      <c r="BG2297" s="86"/>
    </row>
    <row r="2298" spans="1:59" s="88" customFormat="1" x14ac:dyDescent="0.2">
      <c r="A2298" s="125"/>
      <c r="B2298" s="125"/>
      <c r="C2298" s="125"/>
      <c r="D2298" s="125"/>
      <c r="E2298" s="125"/>
      <c r="F2298" s="125"/>
      <c r="G2298" s="125"/>
      <c r="H2298" s="125"/>
      <c r="I2298" s="125"/>
      <c r="J2298" s="125"/>
      <c r="K2298" s="125"/>
      <c r="L2298" s="125"/>
      <c r="M2298" s="125"/>
      <c r="N2298" s="125"/>
      <c r="O2298" s="125"/>
      <c r="P2298" s="125"/>
      <c r="Q2298" s="125"/>
      <c r="R2298" s="125"/>
      <c r="S2298" s="125"/>
      <c r="T2298" s="125"/>
      <c r="U2298" s="125"/>
      <c r="V2298" s="125"/>
      <c r="W2298" s="125"/>
      <c r="X2298" s="125"/>
      <c r="Y2298" s="125"/>
      <c r="Z2298" s="125"/>
      <c r="AA2298" s="125"/>
      <c r="AB2298" s="126"/>
      <c r="AC2298" s="126"/>
      <c r="AD2298" s="126"/>
      <c r="AE2298" s="125"/>
      <c r="AF2298" s="125"/>
      <c r="AG2298" s="125"/>
      <c r="AH2298" s="125"/>
      <c r="AI2298" s="125"/>
      <c r="AJ2298" s="125"/>
      <c r="AK2298" s="125"/>
      <c r="AL2298" s="125"/>
      <c r="AM2298" s="125"/>
      <c r="AP2298" s="86"/>
      <c r="AQ2298" s="86"/>
      <c r="AR2298" s="86"/>
      <c r="AS2298" s="86"/>
      <c r="AT2298" s="86"/>
      <c r="AU2298" s="86"/>
      <c r="AV2298" s="86"/>
      <c r="AW2298" s="86"/>
      <c r="AX2298" s="86"/>
      <c r="AY2298" s="86"/>
      <c r="AZ2298" s="86"/>
      <c r="BA2298" s="86"/>
      <c r="BB2298" s="86"/>
      <c r="BC2298" s="86"/>
      <c r="BD2298" s="86"/>
      <c r="BE2298" s="86"/>
      <c r="BF2298" s="86"/>
      <c r="BG2298" s="86"/>
    </row>
    <row r="2299" spans="1:59" s="88" customFormat="1" x14ac:dyDescent="0.2">
      <c r="A2299" s="125"/>
      <c r="B2299" s="125"/>
      <c r="C2299" s="125"/>
      <c r="D2299" s="125"/>
      <c r="E2299" s="125"/>
      <c r="F2299" s="125"/>
      <c r="G2299" s="125"/>
      <c r="H2299" s="125"/>
      <c r="I2299" s="125"/>
      <c r="J2299" s="125"/>
      <c r="K2299" s="125"/>
      <c r="L2299" s="125"/>
      <c r="M2299" s="125"/>
      <c r="N2299" s="125"/>
      <c r="O2299" s="125"/>
      <c r="P2299" s="125"/>
      <c r="Q2299" s="125"/>
      <c r="R2299" s="125"/>
      <c r="S2299" s="125"/>
      <c r="T2299" s="125"/>
      <c r="U2299" s="125"/>
      <c r="V2299" s="125"/>
      <c r="W2299" s="125"/>
      <c r="X2299" s="125"/>
      <c r="Y2299" s="125"/>
      <c r="Z2299" s="125"/>
      <c r="AA2299" s="125"/>
      <c r="AB2299" s="126"/>
      <c r="AC2299" s="126"/>
      <c r="AD2299" s="126"/>
      <c r="AE2299" s="125"/>
      <c r="AF2299" s="125"/>
      <c r="AG2299" s="125"/>
      <c r="AH2299" s="125"/>
      <c r="AI2299" s="125"/>
      <c r="AJ2299" s="125"/>
      <c r="AK2299" s="125"/>
      <c r="AL2299" s="125"/>
      <c r="AM2299" s="125"/>
      <c r="AP2299" s="86"/>
      <c r="AQ2299" s="86"/>
      <c r="AR2299" s="86"/>
      <c r="AS2299" s="86"/>
      <c r="AT2299" s="86"/>
      <c r="AU2299" s="86"/>
      <c r="AV2299" s="86"/>
      <c r="AW2299" s="86"/>
      <c r="AX2299" s="86"/>
      <c r="AY2299" s="86"/>
      <c r="AZ2299" s="86"/>
      <c r="BA2299" s="86"/>
      <c r="BB2299" s="86"/>
      <c r="BC2299" s="86"/>
      <c r="BD2299" s="86"/>
      <c r="BE2299" s="86"/>
      <c r="BF2299" s="86"/>
      <c r="BG2299" s="86"/>
    </row>
    <row r="2300" spans="1:59" s="88" customFormat="1" x14ac:dyDescent="0.2">
      <c r="A2300" s="125"/>
      <c r="B2300" s="125"/>
      <c r="C2300" s="125"/>
      <c r="D2300" s="125"/>
      <c r="E2300" s="125"/>
      <c r="F2300" s="125"/>
      <c r="G2300" s="125"/>
      <c r="H2300" s="125"/>
      <c r="I2300" s="125"/>
      <c r="J2300" s="125"/>
      <c r="K2300" s="125"/>
      <c r="L2300" s="125"/>
      <c r="M2300" s="125"/>
      <c r="N2300" s="125"/>
      <c r="O2300" s="125"/>
      <c r="P2300" s="125"/>
      <c r="Q2300" s="125"/>
      <c r="R2300" s="125"/>
      <c r="S2300" s="125"/>
      <c r="T2300" s="125"/>
      <c r="U2300" s="125"/>
      <c r="V2300" s="125"/>
      <c r="W2300" s="125"/>
      <c r="X2300" s="125"/>
      <c r="Y2300" s="125"/>
      <c r="Z2300" s="125"/>
      <c r="AA2300" s="125"/>
      <c r="AB2300" s="126"/>
      <c r="AC2300" s="126"/>
      <c r="AD2300" s="126"/>
      <c r="AE2300" s="125"/>
      <c r="AF2300" s="125"/>
      <c r="AG2300" s="125"/>
      <c r="AH2300" s="125"/>
      <c r="AI2300" s="125"/>
      <c r="AJ2300" s="125"/>
      <c r="AK2300" s="125"/>
      <c r="AL2300" s="125"/>
      <c r="AM2300" s="125"/>
      <c r="AP2300" s="86"/>
      <c r="AQ2300" s="86"/>
      <c r="AR2300" s="86"/>
      <c r="AS2300" s="86"/>
      <c r="AT2300" s="86"/>
      <c r="AU2300" s="86"/>
      <c r="AV2300" s="86"/>
      <c r="AW2300" s="86"/>
      <c r="AX2300" s="86"/>
      <c r="AY2300" s="86"/>
      <c r="AZ2300" s="86"/>
      <c r="BA2300" s="86"/>
      <c r="BB2300" s="86"/>
      <c r="BC2300" s="86"/>
      <c r="BD2300" s="86"/>
      <c r="BE2300" s="86"/>
      <c r="BF2300" s="86"/>
      <c r="BG2300" s="86"/>
    </row>
    <row r="2301" spans="1:59" s="88" customFormat="1" x14ac:dyDescent="0.2">
      <c r="A2301" s="125"/>
      <c r="B2301" s="125"/>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6"/>
      <c r="AC2301" s="126"/>
      <c r="AD2301" s="126"/>
      <c r="AE2301" s="125"/>
      <c r="AF2301" s="125"/>
      <c r="AG2301" s="125"/>
      <c r="AH2301" s="125"/>
      <c r="AI2301" s="125"/>
      <c r="AJ2301" s="125"/>
      <c r="AK2301" s="125"/>
      <c r="AL2301" s="125"/>
      <c r="AM2301" s="125"/>
      <c r="AP2301" s="86"/>
      <c r="AQ2301" s="86"/>
      <c r="AR2301" s="86"/>
      <c r="AS2301" s="86"/>
      <c r="AT2301" s="86"/>
      <c r="AU2301" s="86"/>
      <c r="AV2301" s="86"/>
      <c r="AW2301" s="86"/>
      <c r="AX2301" s="86"/>
      <c r="AY2301" s="86"/>
      <c r="AZ2301" s="86"/>
      <c r="BA2301" s="86"/>
      <c r="BB2301" s="86"/>
      <c r="BC2301" s="86"/>
      <c r="BD2301" s="86"/>
      <c r="BE2301" s="86"/>
      <c r="BF2301" s="86"/>
      <c r="BG2301" s="86"/>
    </row>
    <row r="2302" spans="1:59" s="88" customFormat="1" x14ac:dyDescent="0.2">
      <c r="A2302" s="125"/>
      <c r="B2302" s="125"/>
      <c r="C2302" s="125"/>
      <c r="D2302" s="125"/>
      <c r="E2302" s="125"/>
      <c r="F2302" s="125"/>
      <c r="G2302" s="125"/>
      <c r="H2302" s="125"/>
      <c r="I2302" s="125"/>
      <c r="J2302" s="125"/>
      <c r="K2302" s="125"/>
      <c r="L2302" s="125"/>
      <c r="M2302" s="125"/>
      <c r="N2302" s="125"/>
      <c r="O2302" s="125"/>
      <c r="P2302" s="125"/>
      <c r="Q2302" s="125"/>
      <c r="R2302" s="125"/>
      <c r="S2302" s="125"/>
      <c r="T2302" s="125"/>
      <c r="U2302" s="125"/>
      <c r="V2302" s="125"/>
      <c r="W2302" s="125"/>
      <c r="X2302" s="125"/>
      <c r="Y2302" s="125"/>
      <c r="Z2302" s="125"/>
      <c r="AA2302" s="125"/>
      <c r="AB2302" s="126"/>
      <c r="AC2302" s="126"/>
      <c r="AD2302" s="126"/>
      <c r="AE2302" s="125"/>
      <c r="AF2302" s="125"/>
      <c r="AG2302" s="125"/>
      <c r="AH2302" s="125"/>
      <c r="AI2302" s="125"/>
      <c r="AJ2302" s="125"/>
      <c r="AK2302" s="125"/>
      <c r="AL2302" s="125"/>
      <c r="AM2302" s="125"/>
      <c r="AP2302" s="86"/>
      <c r="AQ2302" s="86"/>
      <c r="AR2302" s="86"/>
      <c r="AS2302" s="86"/>
      <c r="AT2302" s="86"/>
      <c r="AU2302" s="86"/>
      <c r="AV2302" s="86"/>
      <c r="AW2302" s="86"/>
      <c r="AX2302" s="86"/>
      <c r="AY2302" s="86"/>
      <c r="AZ2302" s="86"/>
      <c r="BA2302" s="86"/>
      <c r="BB2302" s="86"/>
      <c r="BC2302" s="86"/>
      <c r="BD2302" s="86"/>
      <c r="BE2302" s="86"/>
      <c r="BF2302" s="86"/>
      <c r="BG2302" s="86"/>
    </row>
    <row r="2303" spans="1:59" s="88" customFormat="1" x14ac:dyDescent="0.2">
      <c r="A2303" s="125"/>
      <c r="B2303" s="125"/>
      <c r="C2303" s="125"/>
      <c r="D2303" s="125"/>
      <c r="E2303" s="125"/>
      <c r="F2303" s="125"/>
      <c r="G2303" s="125"/>
      <c r="H2303" s="125"/>
      <c r="I2303" s="125"/>
      <c r="J2303" s="125"/>
      <c r="K2303" s="125"/>
      <c r="L2303" s="125"/>
      <c r="M2303" s="125"/>
      <c r="N2303" s="125"/>
      <c r="O2303" s="125"/>
      <c r="P2303" s="125"/>
      <c r="Q2303" s="125"/>
      <c r="R2303" s="125"/>
      <c r="S2303" s="125"/>
      <c r="T2303" s="125"/>
      <c r="U2303" s="125"/>
      <c r="V2303" s="125"/>
      <c r="W2303" s="125"/>
      <c r="X2303" s="125"/>
      <c r="Y2303" s="125"/>
      <c r="Z2303" s="125"/>
      <c r="AA2303" s="125"/>
      <c r="AB2303" s="126"/>
      <c r="AC2303" s="126"/>
      <c r="AD2303" s="126"/>
      <c r="AE2303" s="125"/>
      <c r="AF2303" s="125"/>
      <c r="AG2303" s="125"/>
      <c r="AH2303" s="125"/>
      <c r="AI2303" s="125"/>
      <c r="AJ2303" s="125"/>
      <c r="AK2303" s="125"/>
      <c r="AL2303" s="125"/>
      <c r="AM2303" s="125"/>
      <c r="AP2303" s="86"/>
      <c r="AQ2303" s="86"/>
      <c r="AR2303" s="86"/>
      <c r="AS2303" s="86"/>
      <c r="AT2303" s="86"/>
      <c r="AU2303" s="86"/>
      <c r="AV2303" s="86"/>
      <c r="AW2303" s="86"/>
      <c r="AX2303" s="86"/>
      <c r="AY2303" s="86"/>
      <c r="AZ2303" s="86"/>
      <c r="BA2303" s="86"/>
      <c r="BB2303" s="86"/>
      <c r="BC2303" s="86"/>
      <c r="BD2303" s="86"/>
      <c r="BE2303" s="86"/>
      <c r="BF2303" s="86"/>
      <c r="BG2303" s="86"/>
    </row>
    <row r="2304" spans="1:59" s="88" customFormat="1" x14ac:dyDescent="0.2">
      <c r="A2304" s="125"/>
      <c r="B2304" s="125"/>
      <c r="C2304" s="125"/>
      <c r="D2304" s="125"/>
      <c r="E2304" s="125"/>
      <c r="F2304" s="125"/>
      <c r="G2304" s="125"/>
      <c r="H2304" s="125"/>
      <c r="I2304" s="125"/>
      <c r="J2304" s="125"/>
      <c r="K2304" s="125"/>
      <c r="L2304" s="125"/>
      <c r="M2304" s="125"/>
      <c r="N2304" s="125"/>
      <c r="O2304" s="125"/>
      <c r="P2304" s="125"/>
      <c r="Q2304" s="125"/>
      <c r="R2304" s="125"/>
      <c r="S2304" s="125"/>
      <c r="T2304" s="125"/>
      <c r="U2304" s="125"/>
      <c r="V2304" s="125"/>
      <c r="W2304" s="125"/>
      <c r="X2304" s="125"/>
      <c r="Y2304" s="125"/>
      <c r="Z2304" s="125"/>
      <c r="AA2304" s="125"/>
      <c r="AB2304" s="126"/>
      <c r="AC2304" s="126"/>
      <c r="AD2304" s="126"/>
      <c r="AE2304" s="125"/>
      <c r="AF2304" s="125"/>
      <c r="AG2304" s="125"/>
      <c r="AH2304" s="125"/>
      <c r="AI2304" s="125"/>
      <c r="AJ2304" s="125"/>
      <c r="AK2304" s="125"/>
      <c r="AL2304" s="125"/>
      <c r="AM2304" s="125"/>
      <c r="AP2304" s="86"/>
      <c r="AQ2304" s="86"/>
      <c r="AR2304" s="86"/>
      <c r="AS2304" s="86"/>
      <c r="AT2304" s="86"/>
      <c r="AU2304" s="86"/>
      <c r="AV2304" s="86"/>
      <c r="AW2304" s="86"/>
      <c r="AX2304" s="86"/>
      <c r="AY2304" s="86"/>
      <c r="AZ2304" s="86"/>
      <c r="BA2304" s="86"/>
      <c r="BB2304" s="86"/>
      <c r="BC2304" s="86"/>
      <c r="BD2304" s="86"/>
      <c r="BE2304" s="86"/>
      <c r="BF2304" s="86"/>
      <c r="BG2304" s="86"/>
    </row>
    <row r="2305" spans="1:59" s="88" customFormat="1" x14ac:dyDescent="0.2">
      <c r="A2305" s="125"/>
      <c r="B2305" s="125"/>
      <c r="C2305" s="125"/>
      <c r="D2305" s="125"/>
      <c r="E2305" s="125"/>
      <c r="F2305" s="125"/>
      <c r="G2305" s="125"/>
      <c r="H2305" s="125"/>
      <c r="I2305" s="125"/>
      <c r="J2305" s="125"/>
      <c r="K2305" s="125"/>
      <c r="L2305" s="125"/>
      <c r="M2305" s="125"/>
      <c r="N2305" s="125"/>
      <c r="O2305" s="125"/>
      <c r="P2305" s="125"/>
      <c r="Q2305" s="125"/>
      <c r="R2305" s="125"/>
      <c r="S2305" s="125"/>
      <c r="T2305" s="125"/>
      <c r="U2305" s="125"/>
      <c r="V2305" s="125"/>
      <c r="W2305" s="125"/>
      <c r="X2305" s="125"/>
      <c r="Y2305" s="125"/>
      <c r="Z2305" s="125"/>
      <c r="AA2305" s="125"/>
      <c r="AB2305" s="126"/>
      <c r="AC2305" s="126"/>
      <c r="AD2305" s="126"/>
      <c r="AE2305" s="125"/>
      <c r="AF2305" s="125"/>
      <c r="AG2305" s="125"/>
      <c r="AH2305" s="125"/>
      <c r="AI2305" s="125"/>
      <c r="AJ2305" s="125"/>
      <c r="AK2305" s="125"/>
      <c r="AL2305" s="125"/>
      <c r="AM2305" s="125"/>
      <c r="AP2305" s="86"/>
      <c r="AQ2305" s="86"/>
      <c r="AR2305" s="86"/>
      <c r="AS2305" s="86"/>
      <c r="AT2305" s="86"/>
      <c r="AU2305" s="86"/>
      <c r="AV2305" s="86"/>
      <c r="AW2305" s="86"/>
      <c r="AX2305" s="86"/>
      <c r="AY2305" s="86"/>
      <c r="AZ2305" s="86"/>
      <c r="BA2305" s="86"/>
      <c r="BB2305" s="86"/>
      <c r="BC2305" s="86"/>
      <c r="BD2305" s="86"/>
      <c r="BE2305" s="86"/>
      <c r="BF2305" s="86"/>
      <c r="BG2305" s="86"/>
    </row>
    <row r="2306" spans="1:59" s="88" customFormat="1" x14ac:dyDescent="0.2">
      <c r="A2306" s="125"/>
      <c r="B2306" s="125"/>
      <c r="C2306" s="125"/>
      <c r="D2306" s="125"/>
      <c r="E2306" s="125"/>
      <c r="F2306" s="125"/>
      <c r="G2306" s="125"/>
      <c r="H2306" s="125"/>
      <c r="I2306" s="125"/>
      <c r="J2306" s="125"/>
      <c r="K2306" s="125"/>
      <c r="L2306" s="125"/>
      <c r="M2306" s="125"/>
      <c r="N2306" s="125"/>
      <c r="O2306" s="125"/>
      <c r="P2306" s="125"/>
      <c r="Q2306" s="125"/>
      <c r="R2306" s="125"/>
      <c r="S2306" s="125"/>
      <c r="T2306" s="125"/>
      <c r="U2306" s="125"/>
      <c r="V2306" s="125"/>
      <c r="W2306" s="125"/>
      <c r="X2306" s="125"/>
      <c r="Y2306" s="125"/>
      <c r="Z2306" s="125"/>
      <c r="AA2306" s="125"/>
      <c r="AB2306" s="126"/>
      <c r="AC2306" s="126"/>
      <c r="AD2306" s="126"/>
      <c r="AE2306" s="125"/>
      <c r="AF2306" s="125"/>
      <c r="AG2306" s="125"/>
      <c r="AH2306" s="125"/>
      <c r="AI2306" s="125"/>
      <c r="AJ2306" s="125"/>
      <c r="AK2306" s="125"/>
      <c r="AL2306" s="125"/>
      <c r="AM2306" s="125"/>
      <c r="AP2306" s="86"/>
      <c r="AQ2306" s="86"/>
      <c r="AR2306" s="86"/>
      <c r="AS2306" s="86"/>
      <c r="AT2306" s="86"/>
      <c r="AU2306" s="86"/>
      <c r="AV2306" s="86"/>
      <c r="AW2306" s="86"/>
      <c r="AX2306" s="86"/>
      <c r="AY2306" s="86"/>
      <c r="AZ2306" s="86"/>
      <c r="BA2306" s="86"/>
      <c r="BB2306" s="86"/>
      <c r="BC2306" s="86"/>
      <c r="BD2306" s="86"/>
      <c r="BE2306" s="86"/>
      <c r="BF2306" s="86"/>
      <c r="BG2306" s="86"/>
    </row>
    <row r="2307" spans="1:59" s="88" customFormat="1" x14ac:dyDescent="0.2">
      <c r="A2307" s="125"/>
      <c r="B2307" s="125"/>
      <c r="C2307" s="125"/>
      <c r="D2307" s="125"/>
      <c r="E2307" s="125"/>
      <c r="F2307" s="125"/>
      <c r="G2307" s="125"/>
      <c r="H2307" s="125"/>
      <c r="I2307" s="125"/>
      <c r="J2307" s="125"/>
      <c r="K2307" s="125"/>
      <c r="L2307" s="125"/>
      <c r="M2307" s="125"/>
      <c r="N2307" s="125"/>
      <c r="O2307" s="125"/>
      <c r="P2307" s="125"/>
      <c r="Q2307" s="125"/>
      <c r="R2307" s="125"/>
      <c r="S2307" s="125"/>
      <c r="T2307" s="125"/>
      <c r="U2307" s="125"/>
      <c r="V2307" s="125"/>
      <c r="W2307" s="125"/>
      <c r="X2307" s="125"/>
      <c r="Y2307" s="125"/>
      <c r="Z2307" s="125"/>
      <c r="AA2307" s="125"/>
      <c r="AB2307" s="126"/>
      <c r="AC2307" s="126"/>
      <c r="AD2307" s="126"/>
      <c r="AE2307" s="125"/>
      <c r="AF2307" s="125"/>
      <c r="AG2307" s="125"/>
      <c r="AH2307" s="125"/>
      <c r="AI2307" s="125"/>
      <c r="AJ2307" s="125"/>
      <c r="AK2307" s="125"/>
      <c r="AL2307" s="125"/>
      <c r="AM2307" s="125"/>
      <c r="AP2307" s="86"/>
      <c r="AQ2307" s="86"/>
      <c r="AR2307" s="86"/>
      <c r="AS2307" s="86"/>
      <c r="AT2307" s="86"/>
      <c r="AU2307" s="86"/>
      <c r="AV2307" s="86"/>
      <c r="AW2307" s="86"/>
      <c r="AX2307" s="86"/>
      <c r="AY2307" s="86"/>
      <c r="AZ2307" s="86"/>
      <c r="BA2307" s="86"/>
      <c r="BB2307" s="86"/>
      <c r="BC2307" s="86"/>
      <c r="BD2307" s="86"/>
      <c r="BE2307" s="86"/>
      <c r="BF2307" s="86"/>
      <c r="BG2307" s="86"/>
    </row>
    <row r="2308" spans="1:59" s="88" customFormat="1" x14ac:dyDescent="0.2">
      <c r="A2308" s="125"/>
      <c r="B2308" s="125"/>
      <c r="C2308" s="125"/>
      <c r="D2308" s="125"/>
      <c r="E2308" s="125"/>
      <c r="F2308" s="125"/>
      <c r="G2308" s="125"/>
      <c r="H2308" s="125"/>
      <c r="I2308" s="125"/>
      <c r="J2308" s="125"/>
      <c r="K2308" s="125"/>
      <c r="L2308" s="125"/>
      <c r="M2308" s="125"/>
      <c r="N2308" s="125"/>
      <c r="O2308" s="125"/>
      <c r="P2308" s="125"/>
      <c r="Q2308" s="125"/>
      <c r="R2308" s="125"/>
      <c r="S2308" s="125"/>
      <c r="T2308" s="125"/>
      <c r="U2308" s="125"/>
      <c r="V2308" s="125"/>
      <c r="W2308" s="125"/>
      <c r="X2308" s="125"/>
      <c r="Y2308" s="125"/>
      <c r="Z2308" s="125"/>
      <c r="AA2308" s="125"/>
      <c r="AB2308" s="126"/>
      <c r="AC2308" s="126"/>
      <c r="AD2308" s="126"/>
      <c r="AE2308" s="125"/>
      <c r="AF2308" s="125"/>
      <c r="AG2308" s="125"/>
      <c r="AH2308" s="125"/>
      <c r="AI2308" s="125"/>
      <c r="AJ2308" s="125"/>
      <c r="AK2308" s="125"/>
      <c r="AL2308" s="125"/>
      <c r="AM2308" s="125"/>
      <c r="AP2308" s="86"/>
      <c r="AQ2308" s="86"/>
      <c r="AR2308" s="86"/>
      <c r="AS2308" s="86"/>
      <c r="AT2308" s="86"/>
      <c r="AU2308" s="86"/>
      <c r="AV2308" s="86"/>
      <c r="AW2308" s="86"/>
      <c r="AX2308" s="86"/>
      <c r="AY2308" s="86"/>
      <c r="AZ2308" s="86"/>
      <c r="BA2308" s="86"/>
      <c r="BB2308" s="86"/>
      <c r="BC2308" s="86"/>
      <c r="BD2308" s="86"/>
      <c r="BE2308" s="86"/>
      <c r="BF2308" s="86"/>
      <c r="BG2308" s="86"/>
    </row>
    <row r="2309" spans="1:59" s="88" customFormat="1" x14ac:dyDescent="0.2">
      <c r="A2309" s="125"/>
      <c r="B2309" s="125"/>
      <c r="C2309" s="125"/>
      <c r="D2309" s="125"/>
      <c r="E2309" s="125"/>
      <c r="F2309" s="125"/>
      <c r="G2309" s="125"/>
      <c r="H2309" s="125"/>
      <c r="I2309" s="125"/>
      <c r="J2309" s="125"/>
      <c r="K2309" s="125"/>
      <c r="L2309" s="125"/>
      <c r="M2309" s="125"/>
      <c r="N2309" s="125"/>
      <c r="O2309" s="125"/>
      <c r="P2309" s="125"/>
      <c r="Q2309" s="125"/>
      <c r="R2309" s="125"/>
      <c r="S2309" s="125"/>
      <c r="T2309" s="125"/>
      <c r="U2309" s="125"/>
      <c r="V2309" s="125"/>
      <c r="W2309" s="125"/>
      <c r="X2309" s="125"/>
      <c r="Y2309" s="125"/>
      <c r="Z2309" s="125"/>
      <c r="AA2309" s="125"/>
      <c r="AB2309" s="126"/>
      <c r="AC2309" s="126"/>
      <c r="AD2309" s="126"/>
      <c r="AE2309" s="125"/>
      <c r="AF2309" s="125"/>
      <c r="AG2309" s="125"/>
      <c r="AH2309" s="125"/>
      <c r="AI2309" s="125"/>
      <c r="AJ2309" s="125"/>
      <c r="AK2309" s="125"/>
      <c r="AL2309" s="125"/>
      <c r="AM2309" s="125"/>
      <c r="AP2309" s="86"/>
      <c r="AQ2309" s="86"/>
      <c r="AR2309" s="86"/>
      <c r="AS2309" s="86"/>
      <c r="AT2309" s="86"/>
      <c r="AU2309" s="86"/>
      <c r="AV2309" s="86"/>
      <c r="AW2309" s="86"/>
      <c r="AX2309" s="86"/>
      <c r="AY2309" s="86"/>
      <c r="AZ2309" s="86"/>
      <c r="BA2309" s="86"/>
      <c r="BB2309" s="86"/>
      <c r="BC2309" s="86"/>
      <c r="BD2309" s="86"/>
      <c r="BE2309" s="86"/>
      <c r="BF2309" s="86"/>
      <c r="BG2309" s="86"/>
    </row>
    <row r="2310" spans="1:59" s="88" customFormat="1" x14ac:dyDescent="0.2">
      <c r="A2310" s="125"/>
      <c r="B2310" s="125"/>
      <c r="C2310" s="125"/>
      <c r="D2310" s="125"/>
      <c r="E2310" s="125"/>
      <c r="F2310" s="125"/>
      <c r="G2310" s="125"/>
      <c r="H2310" s="125"/>
      <c r="I2310" s="125"/>
      <c r="J2310" s="125"/>
      <c r="K2310" s="125"/>
      <c r="L2310" s="125"/>
      <c r="M2310" s="125"/>
      <c r="N2310" s="125"/>
      <c r="O2310" s="125"/>
      <c r="P2310" s="125"/>
      <c r="Q2310" s="125"/>
      <c r="R2310" s="125"/>
      <c r="S2310" s="125"/>
      <c r="T2310" s="125"/>
      <c r="U2310" s="125"/>
      <c r="V2310" s="125"/>
      <c r="W2310" s="125"/>
      <c r="X2310" s="125"/>
      <c r="Y2310" s="125"/>
      <c r="Z2310" s="125"/>
      <c r="AA2310" s="125"/>
      <c r="AB2310" s="126"/>
      <c r="AC2310" s="126"/>
      <c r="AD2310" s="126"/>
      <c r="AE2310" s="125"/>
      <c r="AF2310" s="125"/>
      <c r="AG2310" s="125"/>
      <c r="AH2310" s="125"/>
      <c r="AI2310" s="125"/>
      <c r="AJ2310" s="125"/>
      <c r="AK2310" s="125"/>
      <c r="AL2310" s="125"/>
      <c r="AM2310" s="125"/>
      <c r="AP2310" s="86"/>
      <c r="AQ2310" s="86"/>
      <c r="AR2310" s="86"/>
      <c r="AS2310" s="86"/>
      <c r="AT2310" s="86"/>
      <c r="AU2310" s="86"/>
      <c r="AV2310" s="86"/>
      <c r="AW2310" s="86"/>
      <c r="AX2310" s="86"/>
      <c r="AY2310" s="86"/>
      <c r="AZ2310" s="86"/>
      <c r="BA2310" s="86"/>
      <c r="BB2310" s="86"/>
      <c r="BC2310" s="86"/>
      <c r="BD2310" s="86"/>
      <c r="BE2310" s="86"/>
      <c r="BF2310" s="86"/>
      <c r="BG2310" s="86"/>
    </row>
    <row r="2311" spans="1:59" s="88" customFormat="1" x14ac:dyDescent="0.2">
      <c r="A2311" s="125"/>
      <c r="B2311" s="125"/>
      <c r="C2311" s="125"/>
      <c r="D2311" s="125"/>
      <c r="E2311" s="125"/>
      <c r="F2311" s="125"/>
      <c r="G2311" s="125"/>
      <c r="H2311" s="125"/>
      <c r="I2311" s="125"/>
      <c r="J2311" s="125"/>
      <c r="K2311" s="125"/>
      <c r="L2311" s="125"/>
      <c r="M2311" s="125"/>
      <c r="N2311" s="125"/>
      <c r="O2311" s="125"/>
      <c r="P2311" s="125"/>
      <c r="Q2311" s="125"/>
      <c r="R2311" s="125"/>
      <c r="S2311" s="125"/>
      <c r="T2311" s="125"/>
      <c r="U2311" s="125"/>
      <c r="V2311" s="125"/>
      <c r="W2311" s="125"/>
      <c r="X2311" s="125"/>
      <c r="Y2311" s="125"/>
      <c r="Z2311" s="125"/>
      <c r="AA2311" s="125"/>
      <c r="AB2311" s="126"/>
      <c r="AC2311" s="126"/>
      <c r="AD2311" s="126"/>
      <c r="AE2311" s="125"/>
      <c r="AF2311" s="125"/>
      <c r="AG2311" s="125"/>
      <c r="AH2311" s="125"/>
      <c r="AI2311" s="125"/>
      <c r="AJ2311" s="125"/>
      <c r="AK2311" s="125"/>
      <c r="AL2311" s="125"/>
      <c r="AM2311" s="125"/>
      <c r="AP2311" s="86"/>
      <c r="AQ2311" s="86"/>
      <c r="AR2311" s="86"/>
      <c r="AS2311" s="86"/>
      <c r="AT2311" s="86"/>
      <c r="AU2311" s="86"/>
      <c r="AV2311" s="86"/>
      <c r="AW2311" s="86"/>
      <c r="AX2311" s="86"/>
      <c r="AY2311" s="86"/>
      <c r="AZ2311" s="86"/>
      <c r="BA2311" s="86"/>
      <c r="BB2311" s="86"/>
      <c r="BC2311" s="86"/>
      <c r="BD2311" s="86"/>
      <c r="BE2311" s="86"/>
      <c r="BF2311" s="86"/>
      <c r="BG2311" s="86"/>
    </row>
    <row r="2312" spans="1:59" s="88" customFormat="1" x14ac:dyDescent="0.2">
      <c r="A2312" s="125"/>
      <c r="B2312" s="125"/>
      <c r="C2312" s="125"/>
      <c r="D2312" s="125"/>
      <c r="E2312" s="125"/>
      <c r="F2312" s="125"/>
      <c r="G2312" s="125"/>
      <c r="H2312" s="125"/>
      <c r="I2312" s="125"/>
      <c r="J2312" s="125"/>
      <c r="K2312" s="125"/>
      <c r="L2312" s="125"/>
      <c r="M2312" s="125"/>
      <c r="N2312" s="125"/>
      <c r="O2312" s="125"/>
      <c r="P2312" s="125"/>
      <c r="Q2312" s="125"/>
      <c r="R2312" s="125"/>
      <c r="S2312" s="125"/>
      <c r="T2312" s="125"/>
      <c r="U2312" s="125"/>
      <c r="V2312" s="125"/>
      <c r="W2312" s="125"/>
      <c r="X2312" s="125"/>
      <c r="Y2312" s="125"/>
      <c r="Z2312" s="125"/>
      <c r="AA2312" s="125"/>
      <c r="AB2312" s="126"/>
      <c r="AC2312" s="126"/>
      <c r="AD2312" s="126"/>
      <c r="AE2312" s="125"/>
      <c r="AF2312" s="125"/>
      <c r="AG2312" s="125"/>
      <c r="AH2312" s="125"/>
      <c r="AI2312" s="125"/>
      <c r="AJ2312" s="125"/>
      <c r="AK2312" s="125"/>
      <c r="AL2312" s="125"/>
      <c r="AM2312" s="125"/>
      <c r="AP2312" s="86"/>
      <c r="AQ2312" s="86"/>
      <c r="AR2312" s="86"/>
      <c r="AS2312" s="86"/>
      <c r="AT2312" s="86"/>
      <c r="AU2312" s="86"/>
      <c r="AV2312" s="86"/>
      <c r="AW2312" s="86"/>
      <c r="AX2312" s="86"/>
      <c r="AY2312" s="86"/>
      <c r="AZ2312" s="86"/>
      <c r="BA2312" s="86"/>
      <c r="BB2312" s="86"/>
      <c r="BC2312" s="86"/>
      <c r="BD2312" s="86"/>
      <c r="BE2312" s="86"/>
      <c r="BF2312" s="86"/>
      <c r="BG2312" s="86"/>
    </row>
    <row r="2313" spans="1:59" s="88" customFormat="1" x14ac:dyDescent="0.2">
      <c r="A2313" s="125"/>
      <c r="B2313" s="125"/>
      <c r="C2313" s="125"/>
      <c r="D2313" s="125"/>
      <c r="E2313" s="125"/>
      <c r="F2313" s="125"/>
      <c r="G2313" s="125"/>
      <c r="H2313" s="125"/>
      <c r="I2313" s="125"/>
      <c r="J2313" s="125"/>
      <c r="K2313" s="125"/>
      <c r="L2313" s="125"/>
      <c r="M2313" s="125"/>
      <c r="N2313" s="125"/>
      <c r="O2313" s="125"/>
      <c r="P2313" s="125"/>
      <c r="Q2313" s="125"/>
      <c r="R2313" s="125"/>
      <c r="S2313" s="125"/>
      <c r="T2313" s="125"/>
      <c r="U2313" s="125"/>
      <c r="V2313" s="125"/>
      <c r="W2313" s="125"/>
      <c r="X2313" s="125"/>
      <c r="Y2313" s="125"/>
      <c r="Z2313" s="125"/>
      <c r="AA2313" s="125"/>
      <c r="AB2313" s="126"/>
      <c r="AC2313" s="126"/>
      <c r="AD2313" s="126"/>
      <c r="AE2313" s="125"/>
      <c r="AF2313" s="125"/>
      <c r="AG2313" s="125"/>
      <c r="AH2313" s="125"/>
      <c r="AI2313" s="125"/>
      <c r="AJ2313" s="125"/>
      <c r="AK2313" s="125"/>
      <c r="AL2313" s="125"/>
      <c r="AM2313" s="125"/>
      <c r="AP2313" s="86"/>
      <c r="AQ2313" s="86"/>
      <c r="AR2313" s="86"/>
      <c r="AS2313" s="86"/>
      <c r="AT2313" s="86"/>
      <c r="AU2313" s="86"/>
      <c r="AV2313" s="86"/>
      <c r="AW2313" s="86"/>
      <c r="AX2313" s="86"/>
      <c r="AY2313" s="86"/>
      <c r="AZ2313" s="86"/>
      <c r="BA2313" s="86"/>
      <c r="BB2313" s="86"/>
      <c r="BC2313" s="86"/>
      <c r="BD2313" s="86"/>
      <c r="BE2313" s="86"/>
      <c r="BF2313" s="86"/>
      <c r="BG2313" s="86"/>
    </row>
    <row r="2314" spans="1:59" s="88" customFormat="1" x14ac:dyDescent="0.2">
      <c r="A2314" s="125"/>
      <c r="B2314" s="125"/>
      <c r="C2314" s="125"/>
      <c r="D2314" s="125"/>
      <c r="E2314" s="125"/>
      <c r="F2314" s="125"/>
      <c r="G2314" s="125"/>
      <c r="H2314" s="125"/>
      <c r="I2314" s="125"/>
      <c r="J2314" s="125"/>
      <c r="K2314" s="125"/>
      <c r="L2314" s="125"/>
      <c r="M2314" s="125"/>
      <c r="N2314" s="125"/>
      <c r="O2314" s="125"/>
      <c r="P2314" s="125"/>
      <c r="Q2314" s="125"/>
      <c r="R2314" s="125"/>
      <c r="S2314" s="125"/>
      <c r="T2314" s="125"/>
      <c r="U2314" s="125"/>
      <c r="V2314" s="125"/>
      <c r="W2314" s="125"/>
      <c r="X2314" s="125"/>
      <c r="Y2314" s="125"/>
      <c r="Z2314" s="125"/>
      <c r="AA2314" s="125"/>
      <c r="AB2314" s="126"/>
      <c r="AC2314" s="126"/>
      <c r="AD2314" s="126"/>
      <c r="AE2314" s="125"/>
      <c r="AF2314" s="125"/>
      <c r="AG2314" s="125"/>
      <c r="AH2314" s="125"/>
      <c r="AI2314" s="125"/>
      <c r="AJ2314" s="125"/>
      <c r="AK2314" s="125"/>
      <c r="AL2314" s="125"/>
      <c r="AM2314" s="125"/>
      <c r="AP2314" s="86"/>
      <c r="AQ2314" s="86"/>
      <c r="AR2314" s="86"/>
      <c r="AS2314" s="86"/>
      <c r="AT2314" s="86"/>
      <c r="AU2314" s="86"/>
      <c r="AV2314" s="86"/>
      <c r="AW2314" s="86"/>
      <c r="AX2314" s="86"/>
      <c r="AY2314" s="86"/>
      <c r="AZ2314" s="86"/>
      <c r="BA2314" s="86"/>
      <c r="BB2314" s="86"/>
      <c r="BC2314" s="86"/>
      <c r="BD2314" s="86"/>
      <c r="BE2314" s="86"/>
      <c r="BF2314" s="86"/>
      <c r="BG2314" s="86"/>
    </row>
    <row r="2315" spans="1:59" s="88" customFormat="1" x14ac:dyDescent="0.2">
      <c r="A2315" s="125"/>
      <c r="B2315" s="125"/>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6"/>
      <c r="AC2315" s="126"/>
      <c r="AD2315" s="126"/>
      <c r="AE2315" s="125"/>
      <c r="AF2315" s="125"/>
      <c r="AG2315" s="125"/>
      <c r="AH2315" s="125"/>
      <c r="AI2315" s="125"/>
      <c r="AJ2315" s="125"/>
      <c r="AK2315" s="125"/>
      <c r="AL2315" s="125"/>
      <c r="AM2315" s="125"/>
      <c r="AP2315" s="86"/>
      <c r="AQ2315" s="86"/>
      <c r="AR2315" s="86"/>
      <c r="AS2315" s="86"/>
      <c r="AT2315" s="86"/>
      <c r="AU2315" s="86"/>
      <c r="AV2315" s="86"/>
      <c r="AW2315" s="86"/>
      <c r="AX2315" s="86"/>
      <c r="AY2315" s="86"/>
      <c r="AZ2315" s="86"/>
      <c r="BA2315" s="86"/>
      <c r="BB2315" s="86"/>
      <c r="BC2315" s="86"/>
      <c r="BD2315" s="86"/>
      <c r="BE2315" s="86"/>
      <c r="BF2315" s="86"/>
      <c r="BG2315" s="86"/>
    </row>
    <row r="2316" spans="1:59" s="88" customFormat="1" x14ac:dyDescent="0.2">
      <c r="A2316" s="125"/>
      <c r="B2316" s="125"/>
      <c r="C2316" s="125"/>
      <c r="D2316" s="125"/>
      <c r="E2316" s="125"/>
      <c r="F2316" s="125"/>
      <c r="G2316" s="125"/>
      <c r="H2316" s="125"/>
      <c r="I2316" s="125"/>
      <c r="J2316" s="125"/>
      <c r="K2316" s="125"/>
      <c r="L2316" s="125"/>
      <c r="M2316" s="125"/>
      <c r="N2316" s="125"/>
      <c r="O2316" s="125"/>
      <c r="P2316" s="125"/>
      <c r="Q2316" s="125"/>
      <c r="R2316" s="125"/>
      <c r="S2316" s="125"/>
      <c r="T2316" s="125"/>
      <c r="U2316" s="125"/>
      <c r="V2316" s="125"/>
      <c r="W2316" s="125"/>
      <c r="X2316" s="125"/>
      <c r="Y2316" s="125"/>
      <c r="Z2316" s="125"/>
      <c r="AA2316" s="125"/>
      <c r="AB2316" s="126"/>
      <c r="AC2316" s="126"/>
      <c r="AD2316" s="126"/>
      <c r="AE2316" s="125"/>
      <c r="AF2316" s="125"/>
      <c r="AG2316" s="125"/>
      <c r="AH2316" s="125"/>
      <c r="AI2316" s="125"/>
      <c r="AJ2316" s="125"/>
      <c r="AK2316" s="125"/>
      <c r="AL2316" s="125"/>
      <c r="AM2316" s="125"/>
      <c r="AP2316" s="86"/>
      <c r="AQ2316" s="86"/>
      <c r="AR2316" s="86"/>
      <c r="AS2316" s="86"/>
      <c r="AT2316" s="86"/>
      <c r="AU2316" s="86"/>
      <c r="AV2316" s="86"/>
      <c r="AW2316" s="86"/>
      <c r="AX2316" s="86"/>
      <c r="AY2316" s="86"/>
      <c r="AZ2316" s="86"/>
      <c r="BA2316" s="86"/>
      <c r="BB2316" s="86"/>
      <c r="BC2316" s="86"/>
      <c r="BD2316" s="86"/>
      <c r="BE2316" s="86"/>
      <c r="BF2316" s="86"/>
      <c r="BG2316" s="86"/>
    </row>
    <row r="2317" spans="1:59" s="88" customFormat="1" x14ac:dyDescent="0.2">
      <c r="A2317" s="125"/>
      <c r="B2317" s="125"/>
      <c r="C2317" s="125"/>
      <c r="D2317" s="125"/>
      <c r="E2317" s="125"/>
      <c r="F2317" s="125"/>
      <c r="G2317" s="125"/>
      <c r="H2317" s="125"/>
      <c r="I2317" s="125"/>
      <c r="J2317" s="125"/>
      <c r="K2317" s="125"/>
      <c r="L2317" s="125"/>
      <c r="M2317" s="125"/>
      <c r="N2317" s="125"/>
      <c r="O2317" s="125"/>
      <c r="P2317" s="125"/>
      <c r="Q2317" s="125"/>
      <c r="R2317" s="125"/>
      <c r="S2317" s="125"/>
      <c r="T2317" s="125"/>
      <c r="U2317" s="125"/>
      <c r="V2317" s="125"/>
      <c r="W2317" s="125"/>
      <c r="X2317" s="125"/>
      <c r="Y2317" s="125"/>
      <c r="Z2317" s="125"/>
      <c r="AA2317" s="125"/>
      <c r="AB2317" s="126"/>
      <c r="AC2317" s="126"/>
      <c r="AD2317" s="126"/>
      <c r="AE2317" s="125"/>
      <c r="AF2317" s="125"/>
      <c r="AG2317" s="125"/>
      <c r="AH2317" s="125"/>
      <c r="AI2317" s="125"/>
      <c r="AJ2317" s="125"/>
      <c r="AK2317" s="125"/>
      <c r="AL2317" s="125"/>
      <c r="AM2317" s="125"/>
      <c r="AP2317" s="86"/>
      <c r="AQ2317" s="86"/>
      <c r="AR2317" s="86"/>
      <c r="AS2317" s="86"/>
      <c r="AT2317" s="86"/>
      <c r="AU2317" s="86"/>
      <c r="AV2317" s="86"/>
      <c r="AW2317" s="86"/>
      <c r="AX2317" s="86"/>
      <c r="AY2317" s="86"/>
      <c r="AZ2317" s="86"/>
      <c r="BA2317" s="86"/>
      <c r="BB2317" s="86"/>
      <c r="BC2317" s="86"/>
      <c r="BD2317" s="86"/>
      <c r="BE2317" s="86"/>
      <c r="BF2317" s="86"/>
      <c r="BG2317" s="86"/>
    </row>
    <row r="2318" spans="1:59" s="88" customFormat="1" x14ac:dyDescent="0.2">
      <c r="A2318" s="125"/>
      <c r="B2318" s="125"/>
      <c r="C2318" s="125"/>
      <c r="D2318" s="125"/>
      <c r="E2318" s="125"/>
      <c r="F2318" s="125"/>
      <c r="G2318" s="125"/>
      <c r="H2318" s="125"/>
      <c r="I2318" s="125"/>
      <c r="J2318" s="125"/>
      <c r="K2318" s="125"/>
      <c r="L2318" s="125"/>
      <c r="M2318" s="125"/>
      <c r="N2318" s="125"/>
      <c r="O2318" s="125"/>
      <c r="P2318" s="125"/>
      <c r="Q2318" s="125"/>
      <c r="R2318" s="125"/>
      <c r="S2318" s="125"/>
      <c r="T2318" s="125"/>
      <c r="U2318" s="125"/>
      <c r="V2318" s="125"/>
      <c r="W2318" s="125"/>
      <c r="X2318" s="125"/>
      <c r="Y2318" s="125"/>
      <c r="Z2318" s="125"/>
      <c r="AA2318" s="125"/>
      <c r="AB2318" s="126"/>
      <c r="AC2318" s="126"/>
      <c r="AD2318" s="126"/>
      <c r="AE2318" s="125"/>
      <c r="AF2318" s="125"/>
      <c r="AG2318" s="125"/>
      <c r="AH2318" s="125"/>
      <c r="AI2318" s="125"/>
      <c r="AJ2318" s="125"/>
      <c r="AK2318" s="125"/>
      <c r="AL2318" s="125"/>
      <c r="AM2318" s="125"/>
      <c r="AP2318" s="86"/>
      <c r="AQ2318" s="86"/>
      <c r="AR2318" s="86"/>
      <c r="AS2318" s="86"/>
      <c r="AT2318" s="86"/>
      <c r="AU2318" s="86"/>
      <c r="AV2318" s="86"/>
      <c r="AW2318" s="86"/>
      <c r="AX2318" s="86"/>
      <c r="AY2318" s="86"/>
      <c r="AZ2318" s="86"/>
      <c r="BA2318" s="86"/>
      <c r="BB2318" s="86"/>
      <c r="BC2318" s="86"/>
      <c r="BD2318" s="86"/>
      <c r="BE2318" s="86"/>
      <c r="BF2318" s="86"/>
      <c r="BG2318" s="86"/>
    </row>
    <row r="2319" spans="1:59" s="88" customFormat="1" x14ac:dyDescent="0.2">
      <c r="A2319" s="125"/>
      <c r="B2319" s="125"/>
      <c r="C2319" s="125"/>
      <c r="D2319" s="125"/>
      <c r="E2319" s="125"/>
      <c r="F2319" s="125"/>
      <c r="G2319" s="125"/>
      <c r="H2319" s="125"/>
      <c r="I2319" s="125"/>
      <c r="J2319" s="125"/>
      <c r="K2319" s="125"/>
      <c r="L2319" s="125"/>
      <c r="M2319" s="125"/>
      <c r="N2319" s="125"/>
      <c r="O2319" s="125"/>
      <c r="P2319" s="125"/>
      <c r="Q2319" s="125"/>
      <c r="R2319" s="125"/>
      <c r="S2319" s="125"/>
      <c r="T2319" s="125"/>
      <c r="U2319" s="125"/>
      <c r="V2319" s="125"/>
      <c r="W2319" s="125"/>
      <c r="X2319" s="125"/>
      <c r="Y2319" s="125"/>
      <c r="Z2319" s="125"/>
      <c r="AA2319" s="125"/>
      <c r="AB2319" s="126"/>
      <c r="AC2319" s="126"/>
      <c r="AD2319" s="126"/>
      <c r="AE2319" s="125"/>
      <c r="AF2319" s="125"/>
      <c r="AG2319" s="125"/>
      <c r="AH2319" s="125"/>
      <c r="AI2319" s="125"/>
      <c r="AJ2319" s="125"/>
      <c r="AK2319" s="125"/>
      <c r="AL2319" s="125"/>
      <c r="AM2319" s="125"/>
      <c r="AP2319" s="86"/>
      <c r="AQ2319" s="86"/>
      <c r="AR2319" s="86"/>
      <c r="AS2319" s="86"/>
      <c r="AT2319" s="86"/>
      <c r="AU2319" s="86"/>
      <c r="AV2319" s="86"/>
      <c r="AW2319" s="86"/>
      <c r="AX2319" s="86"/>
      <c r="AY2319" s="86"/>
      <c r="AZ2319" s="86"/>
      <c r="BA2319" s="86"/>
      <c r="BB2319" s="86"/>
      <c r="BC2319" s="86"/>
      <c r="BD2319" s="86"/>
      <c r="BE2319" s="86"/>
      <c r="BF2319" s="86"/>
      <c r="BG2319" s="86"/>
    </row>
    <row r="2320" spans="1:59" s="88" customFormat="1" x14ac:dyDescent="0.2">
      <c r="A2320" s="125"/>
      <c r="B2320" s="125"/>
      <c r="C2320" s="125"/>
      <c r="D2320" s="125"/>
      <c r="E2320" s="125"/>
      <c r="F2320" s="125"/>
      <c r="G2320" s="125"/>
      <c r="H2320" s="125"/>
      <c r="I2320" s="125"/>
      <c r="J2320" s="125"/>
      <c r="K2320" s="125"/>
      <c r="L2320" s="125"/>
      <c r="M2320" s="125"/>
      <c r="N2320" s="125"/>
      <c r="O2320" s="125"/>
      <c r="P2320" s="125"/>
      <c r="Q2320" s="125"/>
      <c r="R2320" s="125"/>
      <c r="S2320" s="125"/>
      <c r="T2320" s="125"/>
      <c r="U2320" s="125"/>
      <c r="V2320" s="125"/>
      <c r="W2320" s="125"/>
      <c r="X2320" s="125"/>
      <c r="Y2320" s="125"/>
      <c r="Z2320" s="125"/>
      <c r="AA2320" s="125"/>
      <c r="AB2320" s="126"/>
      <c r="AC2320" s="126"/>
      <c r="AD2320" s="126"/>
      <c r="AE2320" s="125"/>
      <c r="AF2320" s="125"/>
      <c r="AG2320" s="125"/>
      <c r="AH2320" s="125"/>
      <c r="AI2320" s="125"/>
      <c r="AJ2320" s="125"/>
      <c r="AK2320" s="125"/>
      <c r="AL2320" s="125"/>
      <c r="AM2320" s="125"/>
      <c r="AP2320" s="86"/>
      <c r="AQ2320" s="86"/>
      <c r="AR2320" s="86"/>
      <c r="AS2320" s="86"/>
      <c r="AT2320" s="86"/>
      <c r="AU2320" s="86"/>
      <c r="AV2320" s="86"/>
      <c r="AW2320" s="86"/>
      <c r="AX2320" s="86"/>
      <c r="AY2320" s="86"/>
      <c r="AZ2320" s="86"/>
      <c r="BA2320" s="86"/>
      <c r="BB2320" s="86"/>
      <c r="BC2320" s="86"/>
      <c r="BD2320" s="86"/>
      <c r="BE2320" s="86"/>
      <c r="BF2320" s="86"/>
      <c r="BG2320" s="86"/>
    </row>
    <row r="2321" spans="1:59" s="88" customFormat="1" x14ac:dyDescent="0.2">
      <c r="A2321" s="125"/>
      <c r="B2321" s="125"/>
      <c r="C2321" s="125"/>
      <c r="D2321" s="125"/>
      <c r="E2321" s="125"/>
      <c r="F2321" s="125"/>
      <c r="G2321" s="125"/>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6"/>
      <c r="AC2321" s="126"/>
      <c r="AD2321" s="126"/>
      <c r="AE2321" s="125"/>
      <c r="AF2321" s="125"/>
      <c r="AG2321" s="125"/>
      <c r="AH2321" s="125"/>
      <c r="AI2321" s="125"/>
      <c r="AJ2321" s="125"/>
      <c r="AK2321" s="125"/>
      <c r="AL2321" s="125"/>
      <c r="AM2321" s="125"/>
      <c r="AP2321" s="86"/>
      <c r="AQ2321" s="86"/>
      <c r="AR2321" s="86"/>
      <c r="AS2321" s="86"/>
      <c r="AT2321" s="86"/>
      <c r="AU2321" s="86"/>
      <c r="AV2321" s="86"/>
      <c r="AW2321" s="86"/>
      <c r="AX2321" s="86"/>
      <c r="AY2321" s="86"/>
      <c r="AZ2321" s="86"/>
      <c r="BA2321" s="86"/>
      <c r="BB2321" s="86"/>
      <c r="BC2321" s="86"/>
      <c r="BD2321" s="86"/>
      <c r="BE2321" s="86"/>
      <c r="BF2321" s="86"/>
      <c r="BG2321" s="86"/>
    </row>
    <row r="2322" spans="1:59" s="88" customFormat="1" x14ac:dyDescent="0.2">
      <c r="A2322" s="125"/>
      <c r="B2322" s="125"/>
      <c r="C2322" s="125"/>
      <c r="D2322" s="125"/>
      <c r="E2322" s="125"/>
      <c r="F2322" s="125"/>
      <c r="G2322" s="125"/>
      <c r="H2322" s="125"/>
      <c r="I2322" s="125"/>
      <c r="J2322" s="125"/>
      <c r="K2322" s="125"/>
      <c r="L2322" s="125"/>
      <c r="M2322" s="125"/>
      <c r="N2322" s="125"/>
      <c r="O2322" s="125"/>
      <c r="P2322" s="125"/>
      <c r="Q2322" s="125"/>
      <c r="R2322" s="125"/>
      <c r="S2322" s="125"/>
      <c r="T2322" s="125"/>
      <c r="U2322" s="125"/>
      <c r="V2322" s="125"/>
      <c r="W2322" s="125"/>
      <c r="X2322" s="125"/>
      <c r="Y2322" s="125"/>
      <c r="Z2322" s="125"/>
      <c r="AA2322" s="125"/>
      <c r="AB2322" s="126"/>
      <c r="AC2322" s="126"/>
      <c r="AD2322" s="126"/>
      <c r="AE2322" s="125"/>
      <c r="AF2322" s="125"/>
      <c r="AG2322" s="125"/>
      <c r="AH2322" s="125"/>
      <c r="AI2322" s="125"/>
      <c r="AJ2322" s="125"/>
      <c r="AK2322" s="125"/>
      <c r="AL2322" s="125"/>
      <c r="AM2322" s="125"/>
      <c r="AP2322" s="86"/>
      <c r="AQ2322" s="86"/>
      <c r="AR2322" s="86"/>
      <c r="AS2322" s="86"/>
      <c r="AT2322" s="86"/>
      <c r="AU2322" s="86"/>
      <c r="AV2322" s="86"/>
      <c r="AW2322" s="86"/>
      <c r="AX2322" s="86"/>
      <c r="AY2322" s="86"/>
      <c r="AZ2322" s="86"/>
      <c r="BA2322" s="86"/>
      <c r="BB2322" s="86"/>
      <c r="BC2322" s="86"/>
      <c r="BD2322" s="86"/>
      <c r="BE2322" s="86"/>
      <c r="BF2322" s="86"/>
      <c r="BG2322" s="86"/>
    </row>
    <row r="2323" spans="1:59" s="88" customFormat="1" x14ac:dyDescent="0.2">
      <c r="A2323" s="125"/>
      <c r="B2323" s="125"/>
      <c r="C2323" s="125"/>
      <c r="D2323" s="125"/>
      <c r="E2323" s="125"/>
      <c r="F2323" s="125"/>
      <c r="G2323" s="125"/>
      <c r="H2323" s="125"/>
      <c r="I2323" s="125"/>
      <c r="J2323" s="125"/>
      <c r="K2323" s="125"/>
      <c r="L2323" s="125"/>
      <c r="M2323" s="125"/>
      <c r="N2323" s="125"/>
      <c r="O2323" s="125"/>
      <c r="P2323" s="125"/>
      <c r="Q2323" s="125"/>
      <c r="R2323" s="125"/>
      <c r="S2323" s="125"/>
      <c r="T2323" s="125"/>
      <c r="U2323" s="125"/>
      <c r="V2323" s="125"/>
      <c r="W2323" s="125"/>
      <c r="X2323" s="125"/>
      <c r="Y2323" s="125"/>
      <c r="Z2323" s="125"/>
      <c r="AA2323" s="125"/>
      <c r="AB2323" s="126"/>
      <c r="AC2323" s="126"/>
      <c r="AD2323" s="126"/>
      <c r="AE2323" s="125"/>
      <c r="AF2323" s="125"/>
      <c r="AG2323" s="125"/>
      <c r="AH2323" s="125"/>
      <c r="AI2323" s="125"/>
      <c r="AJ2323" s="125"/>
      <c r="AK2323" s="125"/>
      <c r="AL2323" s="125"/>
      <c r="AM2323" s="125"/>
      <c r="AP2323" s="86"/>
      <c r="AQ2323" s="86"/>
      <c r="AR2323" s="86"/>
      <c r="AS2323" s="86"/>
      <c r="AT2323" s="86"/>
      <c r="AU2323" s="86"/>
      <c r="AV2323" s="86"/>
      <c r="AW2323" s="86"/>
      <c r="AX2323" s="86"/>
      <c r="AY2323" s="86"/>
      <c r="AZ2323" s="86"/>
      <c r="BA2323" s="86"/>
      <c r="BB2323" s="86"/>
      <c r="BC2323" s="86"/>
      <c r="BD2323" s="86"/>
      <c r="BE2323" s="86"/>
      <c r="BF2323" s="86"/>
      <c r="BG2323" s="86"/>
    </row>
    <row r="2324" spans="1:59" s="88" customFormat="1" x14ac:dyDescent="0.2">
      <c r="A2324" s="125"/>
      <c r="B2324" s="125"/>
      <c r="C2324" s="125"/>
      <c r="D2324" s="125"/>
      <c r="E2324" s="125"/>
      <c r="F2324" s="125"/>
      <c r="G2324" s="125"/>
      <c r="H2324" s="125"/>
      <c r="I2324" s="125"/>
      <c r="J2324" s="125"/>
      <c r="K2324" s="125"/>
      <c r="L2324" s="125"/>
      <c r="M2324" s="125"/>
      <c r="N2324" s="125"/>
      <c r="O2324" s="125"/>
      <c r="P2324" s="125"/>
      <c r="Q2324" s="125"/>
      <c r="R2324" s="125"/>
      <c r="S2324" s="125"/>
      <c r="T2324" s="125"/>
      <c r="U2324" s="125"/>
      <c r="V2324" s="125"/>
      <c r="W2324" s="125"/>
      <c r="X2324" s="125"/>
      <c r="Y2324" s="125"/>
      <c r="Z2324" s="125"/>
      <c r="AA2324" s="125"/>
      <c r="AB2324" s="126"/>
      <c r="AC2324" s="126"/>
      <c r="AD2324" s="126"/>
      <c r="AE2324" s="125"/>
      <c r="AF2324" s="125"/>
      <c r="AG2324" s="125"/>
      <c r="AH2324" s="125"/>
      <c r="AI2324" s="125"/>
      <c r="AJ2324" s="125"/>
      <c r="AK2324" s="125"/>
      <c r="AL2324" s="125"/>
      <c r="AM2324" s="125"/>
      <c r="AP2324" s="86"/>
      <c r="AQ2324" s="86"/>
      <c r="AR2324" s="86"/>
      <c r="AS2324" s="86"/>
      <c r="AT2324" s="86"/>
      <c r="AU2324" s="86"/>
      <c r="AV2324" s="86"/>
      <c r="AW2324" s="86"/>
      <c r="AX2324" s="86"/>
      <c r="AY2324" s="86"/>
      <c r="AZ2324" s="86"/>
      <c r="BA2324" s="86"/>
      <c r="BB2324" s="86"/>
      <c r="BC2324" s="86"/>
      <c r="BD2324" s="86"/>
      <c r="BE2324" s="86"/>
      <c r="BF2324" s="86"/>
      <c r="BG2324" s="86"/>
    </row>
    <row r="2325" spans="1:59" s="88" customFormat="1" x14ac:dyDescent="0.2">
      <c r="A2325" s="125"/>
      <c r="B2325" s="125"/>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5"/>
      <c r="AA2325" s="125"/>
      <c r="AB2325" s="126"/>
      <c r="AC2325" s="126"/>
      <c r="AD2325" s="126"/>
      <c r="AE2325" s="125"/>
      <c r="AF2325" s="125"/>
      <c r="AG2325" s="125"/>
      <c r="AH2325" s="125"/>
      <c r="AI2325" s="125"/>
      <c r="AJ2325" s="125"/>
      <c r="AK2325" s="125"/>
      <c r="AL2325" s="125"/>
      <c r="AM2325" s="125"/>
      <c r="AP2325" s="86"/>
      <c r="AQ2325" s="86"/>
      <c r="AR2325" s="86"/>
      <c r="AS2325" s="86"/>
      <c r="AT2325" s="86"/>
      <c r="AU2325" s="86"/>
      <c r="AV2325" s="86"/>
      <c r="AW2325" s="86"/>
      <c r="AX2325" s="86"/>
      <c r="AY2325" s="86"/>
      <c r="AZ2325" s="86"/>
      <c r="BA2325" s="86"/>
      <c r="BB2325" s="86"/>
      <c r="BC2325" s="86"/>
      <c r="BD2325" s="86"/>
      <c r="BE2325" s="86"/>
      <c r="BF2325" s="86"/>
      <c r="BG2325" s="86"/>
    </row>
    <row r="2326" spans="1:59" s="88" customFormat="1" x14ac:dyDescent="0.2">
      <c r="A2326" s="125"/>
      <c r="B2326" s="125"/>
      <c r="C2326" s="125"/>
      <c r="D2326" s="125"/>
      <c r="E2326" s="125"/>
      <c r="F2326" s="125"/>
      <c r="G2326" s="125"/>
      <c r="H2326" s="125"/>
      <c r="I2326" s="125"/>
      <c r="J2326" s="125"/>
      <c r="K2326" s="125"/>
      <c r="L2326" s="125"/>
      <c r="M2326" s="125"/>
      <c r="N2326" s="125"/>
      <c r="O2326" s="125"/>
      <c r="P2326" s="125"/>
      <c r="Q2326" s="125"/>
      <c r="R2326" s="125"/>
      <c r="S2326" s="125"/>
      <c r="T2326" s="125"/>
      <c r="U2326" s="125"/>
      <c r="V2326" s="125"/>
      <c r="W2326" s="125"/>
      <c r="X2326" s="125"/>
      <c r="Y2326" s="125"/>
      <c r="Z2326" s="125"/>
      <c r="AA2326" s="125"/>
      <c r="AB2326" s="126"/>
      <c r="AC2326" s="126"/>
      <c r="AD2326" s="126"/>
      <c r="AE2326" s="125"/>
      <c r="AF2326" s="125"/>
      <c r="AG2326" s="125"/>
      <c r="AH2326" s="125"/>
      <c r="AI2326" s="125"/>
      <c r="AJ2326" s="125"/>
      <c r="AK2326" s="125"/>
      <c r="AL2326" s="125"/>
      <c r="AM2326" s="125"/>
      <c r="AP2326" s="86"/>
      <c r="AQ2326" s="86"/>
      <c r="AR2326" s="86"/>
      <c r="AS2326" s="86"/>
      <c r="AT2326" s="86"/>
      <c r="AU2326" s="86"/>
      <c r="AV2326" s="86"/>
      <c r="AW2326" s="86"/>
      <c r="AX2326" s="86"/>
      <c r="AY2326" s="86"/>
      <c r="AZ2326" s="86"/>
      <c r="BA2326" s="86"/>
      <c r="BB2326" s="86"/>
      <c r="BC2326" s="86"/>
      <c r="BD2326" s="86"/>
      <c r="BE2326" s="86"/>
      <c r="BF2326" s="86"/>
      <c r="BG2326" s="86"/>
    </row>
    <row r="2327" spans="1:59" s="88" customFormat="1" x14ac:dyDescent="0.2">
      <c r="A2327" s="125"/>
      <c r="B2327" s="125"/>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5"/>
      <c r="AA2327" s="125"/>
      <c r="AB2327" s="126"/>
      <c r="AC2327" s="126"/>
      <c r="AD2327" s="126"/>
      <c r="AE2327" s="125"/>
      <c r="AF2327" s="125"/>
      <c r="AG2327" s="125"/>
      <c r="AH2327" s="125"/>
      <c r="AI2327" s="125"/>
      <c r="AJ2327" s="125"/>
      <c r="AK2327" s="125"/>
      <c r="AL2327" s="125"/>
      <c r="AM2327" s="125"/>
      <c r="AP2327" s="86"/>
      <c r="AQ2327" s="86"/>
      <c r="AR2327" s="86"/>
      <c r="AS2327" s="86"/>
      <c r="AT2327" s="86"/>
      <c r="AU2327" s="86"/>
      <c r="AV2327" s="86"/>
      <c r="AW2327" s="86"/>
      <c r="AX2327" s="86"/>
      <c r="AY2327" s="86"/>
      <c r="AZ2327" s="86"/>
      <c r="BA2327" s="86"/>
      <c r="BB2327" s="86"/>
      <c r="BC2327" s="86"/>
      <c r="BD2327" s="86"/>
      <c r="BE2327" s="86"/>
      <c r="BF2327" s="86"/>
      <c r="BG2327" s="86"/>
    </row>
    <row r="2328" spans="1:59" s="88" customFormat="1" x14ac:dyDescent="0.2">
      <c r="A2328" s="125"/>
      <c r="B2328" s="125"/>
      <c r="C2328" s="125"/>
      <c r="D2328" s="125"/>
      <c r="E2328" s="125"/>
      <c r="F2328" s="125"/>
      <c r="G2328" s="125"/>
      <c r="H2328" s="125"/>
      <c r="I2328" s="125"/>
      <c r="J2328" s="125"/>
      <c r="K2328" s="125"/>
      <c r="L2328" s="125"/>
      <c r="M2328" s="125"/>
      <c r="N2328" s="125"/>
      <c r="O2328" s="125"/>
      <c r="P2328" s="125"/>
      <c r="Q2328" s="125"/>
      <c r="R2328" s="125"/>
      <c r="S2328" s="125"/>
      <c r="T2328" s="125"/>
      <c r="U2328" s="125"/>
      <c r="V2328" s="125"/>
      <c r="W2328" s="125"/>
      <c r="X2328" s="125"/>
      <c r="Y2328" s="125"/>
      <c r="Z2328" s="125"/>
      <c r="AA2328" s="125"/>
      <c r="AB2328" s="126"/>
      <c r="AC2328" s="126"/>
      <c r="AD2328" s="126"/>
      <c r="AE2328" s="125"/>
      <c r="AF2328" s="125"/>
      <c r="AG2328" s="125"/>
      <c r="AH2328" s="125"/>
      <c r="AI2328" s="125"/>
      <c r="AJ2328" s="125"/>
      <c r="AK2328" s="125"/>
      <c r="AL2328" s="125"/>
      <c r="AM2328" s="125"/>
      <c r="AP2328" s="86"/>
      <c r="AQ2328" s="86"/>
      <c r="AR2328" s="86"/>
      <c r="AS2328" s="86"/>
      <c r="AT2328" s="86"/>
      <c r="AU2328" s="86"/>
      <c r="AV2328" s="86"/>
      <c r="AW2328" s="86"/>
      <c r="AX2328" s="86"/>
      <c r="AY2328" s="86"/>
      <c r="AZ2328" s="86"/>
      <c r="BA2328" s="86"/>
      <c r="BB2328" s="86"/>
      <c r="BC2328" s="86"/>
      <c r="BD2328" s="86"/>
      <c r="BE2328" s="86"/>
      <c r="BF2328" s="86"/>
      <c r="BG2328" s="86"/>
    </row>
    <row r="2329" spans="1:59" s="88" customFormat="1" x14ac:dyDescent="0.2">
      <c r="A2329" s="125"/>
      <c r="B2329" s="125"/>
      <c r="C2329" s="125"/>
      <c r="D2329" s="125"/>
      <c r="E2329" s="125"/>
      <c r="F2329" s="125"/>
      <c r="G2329" s="125"/>
      <c r="H2329" s="125"/>
      <c r="I2329" s="125"/>
      <c r="J2329" s="125"/>
      <c r="K2329" s="125"/>
      <c r="L2329" s="125"/>
      <c r="M2329" s="125"/>
      <c r="N2329" s="125"/>
      <c r="O2329" s="125"/>
      <c r="P2329" s="125"/>
      <c r="Q2329" s="125"/>
      <c r="R2329" s="125"/>
      <c r="S2329" s="125"/>
      <c r="T2329" s="125"/>
      <c r="U2329" s="125"/>
      <c r="V2329" s="125"/>
      <c r="W2329" s="125"/>
      <c r="X2329" s="125"/>
      <c r="Y2329" s="125"/>
      <c r="Z2329" s="125"/>
      <c r="AA2329" s="125"/>
      <c r="AB2329" s="126"/>
      <c r="AC2329" s="126"/>
      <c r="AD2329" s="126"/>
      <c r="AE2329" s="125"/>
      <c r="AF2329" s="125"/>
      <c r="AG2329" s="125"/>
      <c r="AH2329" s="125"/>
      <c r="AI2329" s="125"/>
      <c r="AJ2329" s="125"/>
      <c r="AK2329" s="125"/>
      <c r="AL2329" s="125"/>
      <c r="AM2329" s="125"/>
      <c r="AP2329" s="86"/>
      <c r="AQ2329" s="86"/>
      <c r="AR2329" s="86"/>
      <c r="AS2329" s="86"/>
      <c r="AT2329" s="86"/>
      <c r="AU2329" s="86"/>
      <c r="AV2329" s="86"/>
      <c r="AW2329" s="86"/>
      <c r="AX2329" s="86"/>
      <c r="AY2329" s="86"/>
      <c r="AZ2329" s="86"/>
      <c r="BA2329" s="86"/>
      <c r="BB2329" s="86"/>
      <c r="BC2329" s="86"/>
      <c r="BD2329" s="86"/>
      <c r="BE2329" s="86"/>
      <c r="BF2329" s="86"/>
      <c r="BG2329" s="86"/>
    </row>
    <row r="2330" spans="1:59" s="88" customFormat="1" x14ac:dyDescent="0.2">
      <c r="A2330" s="125"/>
      <c r="B2330" s="125"/>
      <c r="C2330" s="125"/>
      <c r="D2330" s="125"/>
      <c r="E2330" s="125"/>
      <c r="F2330" s="125"/>
      <c r="G2330" s="125"/>
      <c r="H2330" s="125"/>
      <c r="I2330" s="125"/>
      <c r="J2330" s="125"/>
      <c r="K2330" s="125"/>
      <c r="L2330" s="125"/>
      <c r="M2330" s="125"/>
      <c r="N2330" s="125"/>
      <c r="O2330" s="125"/>
      <c r="P2330" s="125"/>
      <c r="Q2330" s="125"/>
      <c r="R2330" s="125"/>
      <c r="S2330" s="125"/>
      <c r="T2330" s="125"/>
      <c r="U2330" s="125"/>
      <c r="V2330" s="125"/>
      <c r="W2330" s="125"/>
      <c r="X2330" s="125"/>
      <c r="Y2330" s="125"/>
      <c r="Z2330" s="125"/>
      <c r="AA2330" s="125"/>
      <c r="AB2330" s="126"/>
      <c r="AC2330" s="126"/>
      <c r="AD2330" s="126"/>
      <c r="AE2330" s="125"/>
      <c r="AF2330" s="125"/>
      <c r="AG2330" s="125"/>
      <c r="AH2330" s="125"/>
      <c r="AI2330" s="125"/>
      <c r="AJ2330" s="125"/>
      <c r="AK2330" s="125"/>
      <c r="AL2330" s="125"/>
      <c r="AM2330" s="125"/>
      <c r="AP2330" s="86"/>
      <c r="AQ2330" s="86"/>
      <c r="AR2330" s="86"/>
      <c r="AS2330" s="86"/>
      <c r="AT2330" s="86"/>
      <c r="AU2330" s="86"/>
      <c r="AV2330" s="86"/>
      <c r="AW2330" s="86"/>
      <c r="AX2330" s="86"/>
      <c r="AY2330" s="86"/>
      <c r="AZ2330" s="86"/>
      <c r="BA2330" s="86"/>
      <c r="BB2330" s="86"/>
      <c r="BC2330" s="86"/>
      <c r="BD2330" s="86"/>
      <c r="BE2330" s="86"/>
      <c r="BF2330" s="86"/>
      <c r="BG2330" s="86"/>
    </row>
    <row r="2331" spans="1:59" s="88" customFormat="1" x14ac:dyDescent="0.2">
      <c r="A2331" s="125"/>
      <c r="B2331" s="125"/>
      <c r="C2331" s="125"/>
      <c r="D2331" s="125"/>
      <c r="E2331" s="125"/>
      <c r="F2331" s="125"/>
      <c r="G2331" s="125"/>
      <c r="H2331" s="125"/>
      <c r="I2331" s="125"/>
      <c r="J2331" s="125"/>
      <c r="K2331" s="125"/>
      <c r="L2331" s="125"/>
      <c r="M2331" s="125"/>
      <c r="N2331" s="125"/>
      <c r="O2331" s="125"/>
      <c r="P2331" s="125"/>
      <c r="Q2331" s="125"/>
      <c r="R2331" s="125"/>
      <c r="S2331" s="125"/>
      <c r="T2331" s="125"/>
      <c r="U2331" s="125"/>
      <c r="V2331" s="125"/>
      <c r="W2331" s="125"/>
      <c r="X2331" s="125"/>
      <c r="Y2331" s="125"/>
      <c r="Z2331" s="125"/>
      <c r="AA2331" s="125"/>
      <c r="AB2331" s="126"/>
      <c r="AC2331" s="126"/>
      <c r="AD2331" s="126"/>
      <c r="AE2331" s="125"/>
      <c r="AF2331" s="125"/>
      <c r="AG2331" s="125"/>
      <c r="AH2331" s="125"/>
      <c r="AI2331" s="125"/>
      <c r="AJ2331" s="125"/>
      <c r="AK2331" s="125"/>
      <c r="AL2331" s="125"/>
      <c r="AM2331" s="125"/>
      <c r="AP2331" s="86"/>
      <c r="AQ2331" s="86"/>
      <c r="AR2331" s="86"/>
      <c r="AS2331" s="86"/>
      <c r="AT2331" s="86"/>
      <c r="AU2331" s="86"/>
      <c r="AV2331" s="86"/>
      <c r="AW2331" s="86"/>
      <c r="AX2331" s="86"/>
      <c r="AY2331" s="86"/>
      <c r="AZ2331" s="86"/>
      <c r="BA2331" s="86"/>
      <c r="BB2331" s="86"/>
      <c r="BC2331" s="86"/>
      <c r="BD2331" s="86"/>
      <c r="BE2331" s="86"/>
      <c r="BF2331" s="86"/>
      <c r="BG2331" s="86"/>
    </row>
    <row r="2332" spans="1:59" s="88" customFormat="1" x14ac:dyDescent="0.2">
      <c r="A2332" s="125"/>
      <c r="B2332" s="125"/>
      <c r="C2332" s="125"/>
      <c r="D2332" s="125"/>
      <c r="E2332" s="125"/>
      <c r="F2332" s="125"/>
      <c r="G2332" s="125"/>
      <c r="H2332" s="125"/>
      <c r="I2332" s="125"/>
      <c r="J2332" s="125"/>
      <c r="K2332" s="125"/>
      <c r="L2332" s="125"/>
      <c r="M2332" s="125"/>
      <c r="N2332" s="125"/>
      <c r="O2332" s="125"/>
      <c r="P2332" s="125"/>
      <c r="Q2332" s="125"/>
      <c r="R2332" s="125"/>
      <c r="S2332" s="125"/>
      <c r="T2332" s="125"/>
      <c r="U2332" s="125"/>
      <c r="V2332" s="125"/>
      <c r="W2332" s="125"/>
      <c r="X2332" s="125"/>
      <c r="Y2332" s="125"/>
      <c r="Z2332" s="125"/>
      <c r="AA2332" s="125"/>
      <c r="AB2332" s="126"/>
      <c r="AC2332" s="126"/>
      <c r="AD2332" s="126"/>
      <c r="AE2332" s="125"/>
      <c r="AF2332" s="125"/>
      <c r="AG2332" s="125"/>
      <c r="AH2332" s="125"/>
      <c r="AI2332" s="125"/>
      <c r="AJ2332" s="125"/>
      <c r="AK2332" s="125"/>
      <c r="AL2332" s="125"/>
      <c r="AM2332" s="125"/>
      <c r="AP2332" s="86"/>
      <c r="AQ2332" s="86"/>
      <c r="AR2332" s="86"/>
      <c r="AS2332" s="86"/>
      <c r="AT2332" s="86"/>
      <c r="AU2332" s="86"/>
      <c r="AV2332" s="86"/>
      <c r="AW2332" s="86"/>
      <c r="AX2332" s="86"/>
      <c r="AY2332" s="86"/>
      <c r="AZ2332" s="86"/>
      <c r="BA2332" s="86"/>
      <c r="BB2332" s="86"/>
      <c r="BC2332" s="86"/>
      <c r="BD2332" s="86"/>
      <c r="BE2332" s="86"/>
      <c r="BF2332" s="86"/>
      <c r="BG2332" s="86"/>
    </row>
    <row r="2333" spans="1:59" s="88" customFormat="1" x14ac:dyDescent="0.2">
      <c r="A2333" s="125"/>
      <c r="B2333" s="125"/>
      <c r="C2333" s="125"/>
      <c r="D2333" s="125"/>
      <c r="E2333" s="125"/>
      <c r="F2333" s="125"/>
      <c r="G2333" s="125"/>
      <c r="H2333" s="125"/>
      <c r="I2333" s="125"/>
      <c r="J2333" s="125"/>
      <c r="K2333" s="125"/>
      <c r="L2333" s="125"/>
      <c r="M2333" s="125"/>
      <c r="N2333" s="125"/>
      <c r="O2333" s="125"/>
      <c r="P2333" s="125"/>
      <c r="Q2333" s="125"/>
      <c r="R2333" s="125"/>
      <c r="S2333" s="125"/>
      <c r="T2333" s="125"/>
      <c r="U2333" s="125"/>
      <c r="V2333" s="125"/>
      <c r="W2333" s="125"/>
      <c r="X2333" s="125"/>
      <c r="Y2333" s="125"/>
      <c r="Z2333" s="125"/>
      <c r="AA2333" s="125"/>
      <c r="AB2333" s="126"/>
      <c r="AC2333" s="126"/>
      <c r="AD2333" s="126"/>
      <c r="AE2333" s="125"/>
      <c r="AF2333" s="125"/>
      <c r="AG2333" s="125"/>
      <c r="AH2333" s="125"/>
      <c r="AI2333" s="125"/>
      <c r="AJ2333" s="125"/>
      <c r="AK2333" s="125"/>
      <c r="AL2333" s="125"/>
      <c r="AM2333" s="125"/>
      <c r="AP2333" s="86"/>
      <c r="AQ2333" s="86"/>
      <c r="AR2333" s="86"/>
      <c r="AS2333" s="86"/>
      <c r="AT2333" s="86"/>
      <c r="AU2333" s="86"/>
      <c r="AV2333" s="86"/>
      <c r="AW2333" s="86"/>
      <c r="AX2333" s="86"/>
      <c r="AY2333" s="86"/>
      <c r="AZ2333" s="86"/>
      <c r="BA2333" s="86"/>
      <c r="BB2333" s="86"/>
      <c r="BC2333" s="86"/>
      <c r="BD2333" s="86"/>
      <c r="BE2333" s="86"/>
      <c r="BF2333" s="86"/>
      <c r="BG2333" s="86"/>
    </row>
    <row r="2334" spans="1:59" s="88" customFormat="1" x14ac:dyDescent="0.2">
      <c r="A2334" s="125"/>
      <c r="B2334" s="125"/>
      <c r="C2334" s="125"/>
      <c r="D2334" s="125"/>
      <c r="E2334" s="125"/>
      <c r="F2334" s="125"/>
      <c r="G2334" s="125"/>
      <c r="H2334" s="125"/>
      <c r="I2334" s="125"/>
      <c r="J2334" s="125"/>
      <c r="K2334" s="125"/>
      <c r="L2334" s="125"/>
      <c r="M2334" s="125"/>
      <c r="N2334" s="125"/>
      <c r="O2334" s="125"/>
      <c r="P2334" s="125"/>
      <c r="Q2334" s="125"/>
      <c r="R2334" s="125"/>
      <c r="S2334" s="125"/>
      <c r="T2334" s="125"/>
      <c r="U2334" s="125"/>
      <c r="V2334" s="125"/>
      <c r="W2334" s="125"/>
      <c r="X2334" s="125"/>
      <c r="Y2334" s="125"/>
      <c r="Z2334" s="125"/>
      <c r="AA2334" s="125"/>
      <c r="AB2334" s="126"/>
      <c r="AC2334" s="126"/>
      <c r="AD2334" s="126"/>
      <c r="AE2334" s="125"/>
      <c r="AF2334" s="125"/>
      <c r="AG2334" s="125"/>
      <c r="AH2334" s="125"/>
      <c r="AI2334" s="125"/>
      <c r="AJ2334" s="125"/>
      <c r="AK2334" s="125"/>
      <c r="AL2334" s="125"/>
      <c r="AM2334" s="125"/>
      <c r="AP2334" s="86"/>
      <c r="AQ2334" s="86"/>
      <c r="AR2334" s="86"/>
      <c r="AS2334" s="86"/>
      <c r="AT2334" s="86"/>
      <c r="AU2334" s="86"/>
      <c r="AV2334" s="86"/>
      <c r="AW2334" s="86"/>
      <c r="AX2334" s="86"/>
      <c r="AY2334" s="86"/>
      <c r="AZ2334" s="86"/>
      <c r="BA2334" s="86"/>
      <c r="BB2334" s="86"/>
      <c r="BC2334" s="86"/>
      <c r="BD2334" s="86"/>
      <c r="BE2334" s="86"/>
      <c r="BF2334" s="86"/>
      <c r="BG2334" s="86"/>
    </row>
    <row r="2335" spans="1:59" s="88" customFormat="1" x14ac:dyDescent="0.2">
      <c r="A2335" s="125"/>
      <c r="B2335" s="125"/>
      <c r="C2335" s="125"/>
      <c r="D2335" s="125"/>
      <c r="E2335" s="125"/>
      <c r="F2335" s="125"/>
      <c r="G2335" s="125"/>
      <c r="H2335" s="125"/>
      <c r="I2335" s="125"/>
      <c r="J2335" s="125"/>
      <c r="K2335" s="125"/>
      <c r="L2335" s="125"/>
      <c r="M2335" s="125"/>
      <c r="N2335" s="125"/>
      <c r="O2335" s="125"/>
      <c r="P2335" s="125"/>
      <c r="Q2335" s="125"/>
      <c r="R2335" s="125"/>
      <c r="S2335" s="125"/>
      <c r="T2335" s="125"/>
      <c r="U2335" s="125"/>
      <c r="V2335" s="125"/>
      <c r="W2335" s="125"/>
      <c r="X2335" s="125"/>
      <c r="Y2335" s="125"/>
      <c r="Z2335" s="125"/>
      <c r="AA2335" s="125"/>
      <c r="AB2335" s="126"/>
      <c r="AC2335" s="126"/>
      <c r="AD2335" s="126"/>
      <c r="AE2335" s="125"/>
      <c r="AF2335" s="125"/>
      <c r="AG2335" s="125"/>
      <c r="AH2335" s="125"/>
      <c r="AI2335" s="125"/>
      <c r="AJ2335" s="125"/>
      <c r="AK2335" s="125"/>
      <c r="AL2335" s="125"/>
      <c r="AM2335" s="125"/>
      <c r="AP2335" s="86"/>
      <c r="AQ2335" s="86"/>
      <c r="AR2335" s="86"/>
      <c r="AS2335" s="86"/>
      <c r="AT2335" s="86"/>
      <c r="AU2335" s="86"/>
      <c r="AV2335" s="86"/>
      <c r="AW2335" s="86"/>
      <c r="AX2335" s="86"/>
      <c r="AY2335" s="86"/>
      <c r="AZ2335" s="86"/>
      <c r="BA2335" s="86"/>
      <c r="BB2335" s="86"/>
      <c r="BC2335" s="86"/>
      <c r="BD2335" s="86"/>
      <c r="BE2335" s="86"/>
      <c r="BF2335" s="86"/>
      <c r="BG2335" s="86"/>
    </row>
    <row r="2336" spans="1:59" s="88" customFormat="1" x14ac:dyDescent="0.2">
      <c r="A2336" s="125"/>
      <c r="B2336" s="125"/>
      <c r="C2336" s="125"/>
      <c r="D2336" s="125"/>
      <c r="E2336" s="125"/>
      <c r="F2336" s="125"/>
      <c r="G2336" s="125"/>
      <c r="H2336" s="125"/>
      <c r="I2336" s="125"/>
      <c r="J2336" s="125"/>
      <c r="K2336" s="125"/>
      <c r="L2336" s="125"/>
      <c r="M2336" s="125"/>
      <c r="N2336" s="125"/>
      <c r="O2336" s="125"/>
      <c r="P2336" s="125"/>
      <c r="Q2336" s="125"/>
      <c r="R2336" s="125"/>
      <c r="S2336" s="125"/>
      <c r="T2336" s="125"/>
      <c r="U2336" s="125"/>
      <c r="V2336" s="125"/>
      <c r="W2336" s="125"/>
      <c r="X2336" s="125"/>
      <c r="Y2336" s="125"/>
      <c r="Z2336" s="125"/>
      <c r="AA2336" s="125"/>
      <c r="AB2336" s="126"/>
      <c r="AC2336" s="126"/>
      <c r="AD2336" s="126"/>
      <c r="AE2336" s="125"/>
      <c r="AF2336" s="125"/>
      <c r="AG2336" s="125"/>
      <c r="AH2336" s="125"/>
      <c r="AI2336" s="125"/>
      <c r="AJ2336" s="125"/>
      <c r="AK2336" s="125"/>
      <c r="AL2336" s="125"/>
      <c r="AM2336" s="125"/>
      <c r="AP2336" s="86"/>
      <c r="AQ2336" s="86"/>
      <c r="AR2336" s="86"/>
      <c r="AS2336" s="86"/>
      <c r="AT2336" s="86"/>
      <c r="AU2336" s="86"/>
      <c r="AV2336" s="86"/>
      <c r="AW2336" s="86"/>
      <c r="AX2336" s="86"/>
      <c r="AY2336" s="86"/>
      <c r="AZ2336" s="86"/>
      <c r="BA2336" s="86"/>
      <c r="BB2336" s="86"/>
      <c r="BC2336" s="86"/>
      <c r="BD2336" s="86"/>
      <c r="BE2336" s="86"/>
      <c r="BF2336" s="86"/>
      <c r="BG2336" s="86"/>
    </row>
    <row r="2337" spans="1:59" s="88" customFormat="1" x14ac:dyDescent="0.2">
      <c r="A2337" s="125"/>
      <c r="B2337" s="125"/>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6"/>
      <c r="AC2337" s="126"/>
      <c r="AD2337" s="126"/>
      <c r="AE2337" s="125"/>
      <c r="AF2337" s="125"/>
      <c r="AG2337" s="125"/>
      <c r="AH2337" s="125"/>
      <c r="AI2337" s="125"/>
      <c r="AJ2337" s="125"/>
      <c r="AK2337" s="125"/>
      <c r="AL2337" s="125"/>
      <c r="AM2337" s="125"/>
      <c r="AP2337" s="86"/>
      <c r="AQ2337" s="86"/>
      <c r="AR2337" s="86"/>
      <c r="AS2337" s="86"/>
      <c r="AT2337" s="86"/>
      <c r="AU2337" s="86"/>
      <c r="AV2337" s="86"/>
      <c r="AW2337" s="86"/>
      <c r="AX2337" s="86"/>
      <c r="AY2337" s="86"/>
      <c r="AZ2337" s="86"/>
      <c r="BA2337" s="86"/>
      <c r="BB2337" s="86"/>
      <c r="BC2337" s="86"/>
      <c r="BD2337" s="86"/>
      <c r="BE2337" s="86"/>
      <c r="BF2337" s="86"/>
      <c r="BG2337" s="86"/>
    </row>
    <row r="2338" spans="1:59" s="88" customFormat="1" x14ac:dyDescent="0.2">
      <c r="A2338" s="125"/>
      <c r="B2338" s="125"/>
      <c r="C2338" s="125"/>
      <c r="D2338" s="125"/>
      <c r="E2338" s="125"/>
      <c r="F2338" s="125"/>
      <c r="G2338" s="125"/>
      <c r="H2338" s="125"/>
      <c r="I2338" s="125"/>
      <c r="J2338" s="125"/>
      <c r="K2338" s="125"/>
      <c r="L2338" s="125"/>
      <c r="M2338" s="125"/>
      <c r="N2338" s="125"/>
      <c r="O2338" s="125"/>
      <c r="P2338" s="125"/>
      <c r="Q2338" s="125"/>
      <c r="R2338" s="125"/>
      <c r="S2338" s="125"/>
      <c r="T2338" s="125"/>
      <c r="U2338" s="125"/>
      <c r="V2338" s="125"/>
      <c r="W2338" s="125"/>
      <c r="X2338" s="125"/>
      <c r="Y2338" s="125"/>
      <c r="Z2338" s="125"/>
      <c r="AA2338" s="125"/>
      <c r="AB2338" s="126"/>
      <c r="AC2338" s="126"/>
      <c r="AD2338" s="126"/>
      <c r="AE2338" s="125"/>
      <c r="AF2338" s="125"/>
      <c r="AG2338" s="125"/>
      <c r="AH2338" s="125"/>
      <c r="AI2338" s="125"/>
      <c r="AJ2338" s="125"/>
      <c r="AK2338" s="125"/>
      <c r="AL2338" s="125"/>
      <c r="AM2338" s="125"/>
      <c r="AP2338" s="86"/>
      <c r="AQ2338" s="86"/>
      <c r="AR2338" s="86"/>
      <c r="AS2338" s="86"/>
      <c r="AT2338" s="86"/>
      <c r="AU2338" s="86"/>
      <c r="AV2338" s="86"/>
      <c r="AW2338" s="86"/>
      <c r="AX2338" s="86"/>
      <c r="AY2338" s="86"/>
      <c r="AZ2338" s="86"/>
      <c r="BA2338" s="86"/>
      <c r="BB2338" s="86"/>
      <c r="BC2338" s="86"/>
      <c r="BD2338" s="86"/>
      <c r="BE2338" s="86"/>
      <c r="BF2338" s="86"/>
      <c r="BG2338" s="86"/>
    </row>
    <row r="2339" spans="1:59" s="88" customFormat="1" x14ac:dyDescent="0.2">
      <c r="A2339" s="125"/>
      <c r="B2339" s="125"/>
      <c r="C2339" s="125"/>
      <c r="D2339" s="125"/>
      <c r="E2339" s="125"/>
      <c r="F2339" s="125"/>
      <c r="G2339" s="125"/>
      <c r="H2339" s="125"/>
      <c r="I2339" s="125"/>
      <c r="J2339" s="125"/>
      <c r="K2339" s="125"/>
      <c r="L2339" s="125"/>
      <c r="M2339" s="125"/>
      <c r="N2339" s="125"/>
      <c r="O2339" s="125"/>
      <c r="P2339" s="125"/>
      <c r="Q2339" s="125"/>
      <c r="R2339" s="125"/>
      <c r="S2339" s="125"/>
      <c r="T2339" s="125"/>
      <c r="U2339" s="125"/>
      <c r="V2339" s="125"/>
      <c r="W2339" s="125"/>
      <c r="X2339" s="125"/>
      <c r="Y2339" s="125"/>
      <c r="Z2339" s="125"/>
      <c r="AA2339" s="125"/>
      <c r="AB2339" s="126"/>
      <c r="AC2339" s="126"/>
      <c r="AD2339" s="126"/>
      <c r="AE2339" s="125"/>
      <c r="AF2339" s="125"/>
      <c r="AG2339" s="125"/>
      <c r="AH2339" s="125"/>
      <c r="AI2339" s="125"/>
      <c r="AJ2339" s="125"/>
      <c r="AK2339" s="125"/>
      <c r="AL2339" s="125"/>
      <c r="AM2339" s="125"/>
      <c r="AP2339" s="86"/>
      <c r="AQ2339" s="86"/>
      <c r="AR2339" s="86"/>
      <c r="AS2339" s="86"/>
      <c r="AT2339" s="86"/>
      <c r="AU2339" s="86"/>
      <c r="AV2339" s="86"/>
      <c r="AW2339" s="86"/>
      <c r="AX2339" s="86"/>
      <c r="AY2339" s="86"/>
      <c r="AZ2339" s="86"/>
      <c r="BA2339" s="86"/>
      <c r="BB2339" s="86"/>
      <c r="BC2339" s="86"/>
      <c r="BD2339" s="86"/>
      <c r="BE2339" s="86"/>
      <c r="BF2339" s="86"/>
      <c r="BG2339" s="86"/>
    </row>
    <row r="2340" spans="1:59" s="88" customFormat="1" x14ac:dyDescent="0.2">
      <c r="A2340" s="125"/>
      <c r="B2340" s="125"/>
      <c r="C2340" s="125"/>
      <c r="D2340" s="125"/>
      <c r="E2340" s="125"/>
      <c r="F2340" s="125"/>
      <c r="G2340" s="125"/>
      <c r="H2340" s="125"/>
      <c r="I2340" s="125"/>
      <c r="J2340" s="125"/>
      <c r="K2340" s="125"/>
      <c r="L2340" s="125"/>
      <c r="M2340" s="125"/>
      <c r="N2340" s="125"/>
      <c r="O2340" s="125"/>
      <c r="P2340" s="125"/>
      <c r="Q2340" s="125"/>
      <c r="R2340" s="125"/>
      <c r="S2340" s="125"/>
      <c r="T2340" s="125"/>
      <c r="U2340" s="125"/>
      <c r="V2340" s="125"/>
      <c r="W2340" s="125"/>
      <c r="X2340" s="125"/>
      <c r="Y2340" s="125"/>
      <c r="Z2340" s="125"/>
      <c r="AA2340" s="125"/>
      <c r="AB2340" s="126"/>
      <c r="AC2340" s="126"/>
      <c r="AD2340" s="126"/>
      <c r="AE2340" s="125"/>
      <c r="AF2340" s="125"/>
      <c r="AG2340" s="125"/>
      <c r="AH2340" s="125"/>
      <c r="AI2340" s="125"/>
      <c r="AJ2340" s="125"/>
      <c r="AK2340" s="125"/>
      <c r="AL2340" s="125"/>
      <c r="AM2340" s="125"/>
      <c r="AP2340" s="86"/>
      <c r="AQ2340" s="86"/>
      <c r="AR2340" s="86"/>
      <c r="AS2340" s="86"/>
      <c r="AT2340" s="86"/>
      <c r="AU2340" s="86"/>
      <c r="AV2340" s="86"/>
      <c r="AW2340" s="86"/>
      <c r="AX2340" s="86"/>
      <c r="AY2340" s="86"/>
      <c r="AZ2340" s="86"/>
      <c r="BA2340" s="86"/>
      <c r="BB2340" s="86"/>
      <c r="BC2340" s="86"/>
      <c r="BD2340" s="86"/>
      <c r="BE2340" s="86"/>
      <c r="BF2340" s="86"/>
      <c r="BG2340" s="86"/>
    </row>
    <row r="2341" spans="1:59" s="88" customFormat="1" x14ac:dyDescent="0.2">
      <c r="A2341" s="125"/>
      <c r="B2341" s="125"/>
      <c r="C2341" s="125"/>
      <c r="D2341" s="125"/>
      <c r="E2341" s="125"/>
      <c r="F2341" s="125"/>
      <c r="G2341" s="125"/>
      <c r="H2341" s="125"/>
      <c r="I2341" s="125"/>
      <c r="J2341" s="125"/>
      <c r="K2341" s="125"/>
      <c r="L2341" s="125"/>
      <c r="M2341" s="125"/>
      <c r="N2341" s="125"/>
      <c r="O2341" s="125"/>
      <c r="P2341" s="125"/>
      <c r="Q2341" s="125"/>
      <c r="R2341" s="125"/>
      <c r="S2341" s="125"/>
      <c r="T2341" s="125"/>
      <c r="U2341" s="125"/>
      <c r="V2341" s="125"/>
      <c r="W2341" s="125"/>
      <c r="X2341" s="125"/>
      <c r="Y2341" s="125"/>
      <c r="Z2341" s="125"/>
      <c r="AA2341" s="125"/>
      <c r="AB2341" s="126"/>
      <c r="AC2341" s="126"/>
      <c r="AD2341" s="126"/>
      <c r="AE2341" s="125"/>
      <c r="AF2341" s="125"/>
      <c r="AG2341" s="125"/>
      <c r="AH2341" s="125"/>
      <c r="AI2341" s="125"/>
      <c r="AJ2341" s="125"/>
      <c r="AK2341" s="125"/>
      <c r="AL2341" s="125"/>
      <c r="AM2341" s="125"/>
      <c r="AP2341" s="86"/>
      <c r="AQ2341" s="86"/>
      <c r="AR2341" s="86"/>
      <c r="AS2341" s="86"/>
      <c r="AT2341" s="86"/>
      <c r="AU2341" s="86"/>
      <c r="AV2341" s="86"/>
      <c r="AW2341" s="86"/>
      <c r="AX2341" s="86"/>
      <c r="AY2341" s="86"/>
      <c r="AZ2341" s="86"/>
      <c r="BA2341" s="86"/>
      <c r="BB2341" s="86"/>
      <c r="BC2341" s="86"/>
      <c r="BD2341" s="86"/>
      <c r="BE2341" s="86"/>
      <c r="BF2341" s="86"/>
      <c r="BG2341" s="86"/>
    </row>
    <row r="2342" spans="1:59" s="88" customFormat="1" x14ac:dyDescent="0.2">
      <c r="A2342" s="125"/>
      <c r="B2342" s="125"/>
      <c r="C2342" s="125"/>
      <c r="D2342" s="125"/>
      <c r="E2342" s="125"/>
      <c r="F2342" s="125"/>
      <c r="G2342" s="125"/>
      <c r="H2342" s="125"/>
      <c r="I2342" s="125"/>
      <c r="J2342" s="125"/>
      <c r="K2342" s="125"/>
      <c r="L2342" s="125"/>
      <c r="M2342" s="125"/>
      <c r="N2342" s="125"/>
      <c r="O2342" s="125"/>
      <c r="P2342" s="125"/>
      <c r="Q2342" s="125"/>
      <c r="R2342" s="125"/>
      <c r="S2342" s="125"/>
      <c r="T2342" s="125"/>
      <c r="U2342" s="125"/>
      <c r="V2342" s="125"/>
      <c r="W2342" s="125"/>
      <c r="X2342" s="125"/>
      <c r="Y2342" s="125"/>
      <c r="Z2342" s="125"/>
      <c r="AA2342" s="125"/>
      <c r="AB2342" s="126"/>
      <c r="AC2342" s="126"/>
      <c r="AD2342" s="126"/>
      <c r="AE2342" s="125"/>
      <c r="AF2342" s="125"/>
      <c r="AG2342" s="125"/>
      <c r="AH2342" s="125"/>
      <c r="AI2342" s="125"/>
      <c r="AJ2342" s="125"/>
      <c r="AK2342" s="125"/>
      <c r="AL2342" s="125"/>
      <c r="AM2342" s="125"/>
      <c r="AP2342" s="86"/>
      <c r="AQ2342" s="86"/>
      <c r="AR2342" s="86"/>
      <c r="AS2342" s="86"/>
      <c r="AT2342" s="86"/>
      <c r="AU2342" s="86"/>
      <c r="AV2342" s="86"/>
      <c r="AW2342" s="86"/>
      <c r="AX2342" s="86"/>
      <c r="AY2342" s="86"/>
      <c r="AZ2342" s="86"/>
      <c r="BA2342" s="86"/>
      <c r="BB2342" s="86"/>
      <c r="BC2342" s="86"/>
      <c r="BD2342" s="86"/>
      <c r="BE2342" s="86"/>
      <c r="BF2342" s="86"/>
      <c r="BG2342" s="86"/>
    </row>
    <row r="2343" spans="1:59" s="88" customFormat="1" x14ac:dyDescent="0.2">
      <c r="A2343" s="125"/>
      <c r="B2343" s="125"/>
      <c r="C2343" s="125"/>
      <c r="D2343" s="125"/>
      <c r="E2343" s="125"/>
      <c r="F2343" s="125"/>
      <c r="G2343" s="125"/>
      <c r="H2343" s="125"/>
      <c r="I2343" s="125"/>
      <c r="J2343" s="125"/>
      <c r="K2343" s="125"/>
      <c r="L2343" s="125"/>
      <c r="M2343" s="125"/>
      <c r="N2343" s="125"/>
      <c r="O2343" s="125"/>
      <c r="P2343" s="125"/>
      <c r="Q2343" s="125"/>
      <c r="R2343" s="125"/>
      <c r="S2343" s="125"/>
      <c r="T2343" s="125"/>
      <c r="U2343" s="125"/>
      <c r="V2343" s="125"/>
      <c r="W2343" s="125"/>
      <c r="X2343" s="125"/>
      <c r="Y2343" s="125"/>
      <c r="Z2343" s="125"/>
      <c r="AA2343" s="125"/>
      <c r="AB2343" s="126"/>
      <c r="AC2343" s="126"/>
      <c r="AD2343" s="126"/>
      <c r="AE2343" s="125"/>
      <c r="AF2343" s="125"/>
      <c r="AG2343" s="125"/>
      <c r="AH2343" s="125"/>
      <c r="AI2343" s="125"/>
      <c r="AJ2343" s="125"/>
      <c r="AK2343" s="125"/>
      <c r="AL2343" s="125"/>
      <c r="AM2343" s="125"/>
      <c r="AP2343" s="86"/>
      <c r="AQ2343" s="86"/>
      <c r="AR2343" s="86"/>
      <c r="AS2343" s="86"/>
      <c r="AT2343" s="86"/>
      <c r="AU2343" s="86"/>
      <c r="AV2343" s="86"/>
      <c r="AW2343" s="86"/>
      <c r="AX2343" s="86"/>
      <c r="AY2343" s="86"/>
      <c r="AZ2343" s="86"/>
      <c r="BA2343" s="86"/>
      <c r="BB2343" s="86"/>
      <c r="BC2343" s="86"/>
      <c r="BD2343" s="86"/>
      <c r="BE2343" s="86"/>
      <c r="BF2343" s="86"/>
      <c r="BG2343" s="86"/>
    </row>
    <row r="2344" spans="1:59" s="88" customFormat="1" x14ac:dyDescent="0.2">
      <c r="A2344" s="125"/>
      <c r="B2344" s="125"/>
      <c r="C2344" s="125"/>
      <c r="D2344" s="125"/>
      <c r="E2344" s="125"/>
      <c r="F2344" s="125"/>
      <c r="G2344" s="125"/>
      <c r="H2344" s="125"/>
      <c r="I2344" s="125"/>
      <c r="J2344" s="125"/>
      <c r="K2344" s="125"/>
      <c r="L2344" s="125"/>
      <c r="M2344" s="125"/>
      <c r="N2344" s="125"/>
      <c r="O2344" s="125"/>
      <c r="P2344" s="125"/>
      <c r="Q2344" s="125"/>
      <c r="R2344" s="125"/>
      <c r="S2344" s="125"/>
      <c r="T2344" s="125"/>
      <c r="U2344" s="125"/>
      <c r="V2344" s="125"/>
      <c r="W2344" s="125"/>
      <c r="X2344" s="125"/>
      <c r="Y2344" s="125"/>
      <c r="Z2344" s="125"/>
      <c r="AA2344" s="125"/>
      <c r="AB2344" s="126"/>
      <c r="AC2344" s="126"/>
      <c r="AD2344" s="126"/>
      <c r="AE2344" s="125"/>
      <c r="AF2344" s="125"/>
      <c r="AG2344" s="125"/>
      <c r="AH2344" s="125"/>
      <c r="AI2344" s="125"/>
      <c r="AJ2344" s="125"/>
      <c r="AK2344" s="125"/>
      <c r="AL2344" s="125"/>
      <c r="AM2344" s="125"/>
      <c r="AP2344" s="86"/>
      <c r="AQ2344" s="86"/>
      <c r="AR2344" s="86"/>
      <c r="AS2344" s="86"/>
      <c r="AT2344" s="86"/>
      <c r="AU2344" s="86"/>
      <c r="AV2344" s="86"/>
      <c r="AW2344" s="86"/>
      <c r="AX2344" s="86"/>
      <c r="AY2344" s="86"/>
      <c r="AZ2344" s="86"/>
      <c r="BA2344" s="86"/>
      <c r="BB2344" s="86"/>
      <c r="BC2344" s="86"/>
      <c r="BD2344" s="86"/>
      <c r="BE2344" s="86"/>
      <c r="BF2344" s="86"/>
      <c r="BG2344" s="86"/>
    </row>
    <row r="2345" spans="1:59" s="88" customFormat="1" x14ac:dyDescent="0.2">
      <c r="A2345" s="125"/>
      <c r="B2345" s="125"/>
      <c r="C2345" s="125"/>
      <c r="D2345" s="125"/>
      <c r="E2345" s="125"/>
      <c r="F2345" s="125"/>
      <c r="G2345" s="125"/>
      <c r="H2345" s="125"/>
      <c r="I2345" s="125"/>
      <c r="J2345" s="125"/>
      <c r="K2345" s="125"/>
      <c r="L2345" s="125"/>
      <c r="M2345" s="125"/>
      <c r="N2345" s="125"/>
      <c r="O2345" s="125"/>
      <c r="P2345" s="125"/>
      <c r="Q2345" s="125"/>
      <c r="R2345" s="125"/>
      <c r="S2345" s="125"/>
      <c r="T2345" s="125"/>
      <c r="U2345" s="125"/>
      <c r="V2345" s="125"/>
      <c r="W2345" s="125"/>
      <c r="X2345" s="125"/>
      <c r="Y2345" s="125"/>
      <c r="Z2345" s="125"/>
      <c r="AA2345" s="125"/>
      <c r="AB2345" s="126"/>
      <c r="AC2345" s="126"/>
      <c r="AD2345" s="126"/>
      <c r="AE2345" s="125"/>
      <c r="AF2345" s="125"/>
      <c r="AG2345" s="125"/>
      <c r="AH2345" s="125"/>
      <c r="AI2345" s="125"/>
      <c r="AJ2345" s="125"/>
      <c r="AK2345" s="125"/>
      <c r="AL2345" s="125"/>
      <c r="AM2345" s="125"/>
      <c r="AP2345" s="86"/>
      <c r="AQ2345" s="86"/>
      <c r="AR2345" s="86"/>
      <c r="AS2345" s="86"/>
      <c r="AT2345" s="86"/>
      <c r="AU2345" s="86"/>
      <c r="AV2345" s="86"/>
      <c r="AW2345" s="86"/>
      <c r="AX2345" s="86"/>
      <c r="AY2345" s="86"/>
      <c r="AZ2345" s="86"/>
      <c r="BA2345" s="86"/>
      <c r="BB2345" s="86"/>
      <c r="BC2345" s="86"/>
      <c r="BD2345" s="86"/>
      <c r="BE2345" s="86"/>
      <c r="BF2345" s="86"/>
      <c r="BG2345" s="86"/>
    </row>
    <row r="2346" spans="1:59" s="88" customFormat="1" x14ac:dyDescent="0.2">
      <c r="A2346" s="125"/>
      <c r="B2346" s="125"/>
      <c r="C2346" s="125"/>
      <c r="D2346" s="125"/>
      <c r="E2346" s="125"/>
      <c r="F2346" s="125"/>
      <c r="G2346" s="125"/>
      <c r="H2346" s="125"/>
      <c r="I2346" s="125"/>
      <c r="J2346" s="125"/>
      <c r="K2346" s="125"/>
      <c r="L2346" s="125"/>
      <c r="M2346" s="125"/>
      <c r="N2346" s="125"/>
      <c r="O2346" s="125"/>
      <c r="P2346" s="125"/>
      <c r="Q2346" s="125"/>
      <c r="R2346" s="125"/>
      <c r="S2346" s="125"/>
      <c r="T2346" s="125"/>
      <c r="U2346" s="125"/>
      <c r="V2346" s="125"/>
      <c r="W2346" s="125"/>
      <c r="X2346" s="125"/>
      <c r="Y2346" s="125"/>
      <c r="Z2346" s="125"/>
      <c r="AA2346" s="125"/>
      <c r="AB2346" s="126"/>
      <c r="AC2346" s="126"/>
      <c r="AD2346" s="126"/>
      <c r="AE2346" s="125"/>
      <c r="AF2346" s="125"/>
      <c r="AG2346" s="125"/>
      <c r="AH2346" s="125"/>
      <c r="AI2346" s="125"/>
      <c r="AJ2346" s="125"/>
      <c r="AK2346" s="125"/>
      <c r="AL2346" s="125"/>
      <c r="AM2346" s="125"/>
      <c r="AP2346" s="86"/>
      <c r="AQ2346" s="86"/>
      <c r="AR2346" s="86"/>
      <c r="AS2346" s="86"/>
      <c r="AT2346" s="86"/>
      <c r="AU2346" s="86"/>
      <c r="AV2346" s="86"/>
      <c r="AW2346" s="86"/>
      <c r="AX2346" s="86"/>
      <c r="AY2346" s="86"/>
      <c r="AZ2346" s="86"/>
      <c r="BA2346" s="86"/>
      <c r="BB2346" s="86"/>
      <c r="BC2346" s="86"/>
      <c r="BD2346" s="86"/>
      <c r="BE2346" s="86"/>
      <c r="BF2346" s="86"/>
      <c r="BG2346" s="86"/>
    </row>
    <row r="2347" spans="1:59" s="88" customFormat="1" x14ac:dyDescent="0.2">
      <c r="A2347" s="125"/>
      <c r="B2347" s="125"/>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6"/>
      <c r="AC2347" s="126"/>
      <c r="AD2347" s="126"/>
      <c r="AE2347" s="125"/>
      <c r="AF2347" s="125"/>
      <c r="AG2347" s="125"/>
      <c r="AH2347" s="125"/>
      <c r="AI2347" s="125"/>
      <c r="AJ2347" s="125"/>
      <c r="AK2347" s="125"/>
      <c r="AL2347" s="125"/>
      <c r="AM2347" s="125"/>
      <c r="AP2347" s="86"/>
      <c r="AQ2347" s="86"/>
      <c r="AR2347" s="86"/>
      <c r="AS2347" s="86"/>
      <c r="AT2347" s="86"/>
      <c r="AU2347" s="86"/>
      <c r="AV2347" s="86"/>
      <c r="AW2347" s="86"/>
      <c r="AX2347" s="86"/>
      <c r="AY2347" s="86"/>
      <c r="AZ2347" s="86"/>
      <c r="BA2347" s="86"/>
      <c r="BB2347" s="86"/>
      <c r="BC2347" s="86"/>
      <c r="BD2347" s="86"/>
      <c r="BE2347" s="86"/>
      <c r="BF2347" s="86"/>
      <c r="BG2347" s="86"/>
    </row>
    <row r="2348" spans="1:59" s="88" customFormat="1" x14ac:dyDescent="0.2">
      <c r="A2348" s="125"/>
      <c r="B2348" s="125"/>
      <c r="C2348" s="125"/>
      <c r="D2348" s="125"/>
      <c r="E2348" s="125"/>
      <c r="F2348" s="125"/>
      <c r="G2348" s="125"/>
      <c r="H2348" s="125"/>
      <c r="I2348" s="125"/>
      <c r="J2348" s="125"/>
      <c r="K2348" s="125"/>
      <c r="L2348" s="125"/>
      <c r="M2348" s="125"/>
      <c r="N2348" s="125"/>
      <c r="O2348" s="125"/>
      <c r="P2348" s="125"/>
      <c r="Q2348" s="125"/>
      <c r="R2348" s="125"/>
      <c r="S2348" s="125"/>
      <c r="T2348" s="125"/>
      <c r="U2348" s="125"/>
      <c r="V2348" s="125"/>
      <c r="W2348" s="125"/>
      <c r="X2348" s="125"/>
      <c r="Y2348" s="125"/>
      <c r="Z2348" s="125"/>
      <c r="AA2348" s="125"/>
      <c r="AB2348" s="126"/>
      <c r="AC2348" s="126"/>
      <c r="AD2348" s="126"/>
      <c r="AE2348" s="125"/>
      <c r="AF2348" s="125"/>
      <c r="AG2348" s="125"/>
      <c r="AH2348" s="125"/>
      <c r="AI2348" s="125"/>
      <c r="AJ2348" s="125"/>
      <c r="AK2348" s="125"/>
      <c r="AL2348" s="125"/>
      <c r="AM2348" s="125"/>
      <c r="AP2348" s="86"/>
      <c r="AQ2348" s="86"/>
      <c r="AR2348" s="86"/>
      <c r="AS2348" s="86"/>
      <c r="AT2348" s="86"/>
      <c r="AU2348" s="86"/>
      <c r="AV2348" s="86"/>
      <c r="AW2348" s="86"/>
      <c r="AX2348" s="86"/>
      <c r="AY2348" s="86"/>
      <c r="AZ2348" s="86"/>
      <c r="BA2348" s="86"/>
      <c r="BB2348" s="86"/>
      <c r="BC2348" s="86"/>
      <c r="BD2348" s="86"/>
      <c r="BE2348" s="86"/>
      <c r="BF2348" s="86"/>
      <c r="BG2348" s="86"/>
    </row>
    <row r="2349" spans="1:59" s="88" customFormat="1" x14ac:dyDescent="0.2">
      <c r="A2349" s="125"/>
      <c r="B2349" s="125"/>
      <c r="C2349" s="125"/>
      <c r="D2349" s="125"/>
      <c r="E2349" s="125"/>
      <c r="F2349" s="125"/>
      <c r="G2349" s="125"/>
      <c r="H2349" s="125"/>
      <c r="I2349" s="125"/>
      <c r="J2349" s="125"/>
      <c r="K2349" s="125"/>
      <c r="L2349" s="125"/>
      <c r="M2349" s="125"/>
      <c r="N2349" s="125"/>
      <c r="O2349" s="125"/>
      <c r="P2349" s="125"/>
      <c r="Q2349" s="125"/>
      <c r="R2349" s="125"/>
      <c r="S2349" s="125"/>
      <c r="T2349" s="125"/>
      <c r="U2349" s="125"/>
      <c r="V2349" s="125"/>
      <c r="W2349" s="125"/>
      <c r="X2349" s="125"/>
      <c r="Y2349" s="125"/>
      <c r="Z2349" s="125"/>
      <c r="AA2349" s="125"/>
      <c r="AB2349" s="126"/>
      <c r="AC2349" s="126"/>
      <c r="AD2349" s="126"/>
      <c r="AE2349" s="125"/>
      <c r="AF2349" s="125"/>
      <c r="AG2349" s="125"/>
      <c r="AH2349" s="125"/>
      <c r="AI2349" s="125"/>
      <c r="AJ2349" s="125"/>
      <c r="AK2349" s="125"/>
      <c r="AL2349" s="125"/>
      <c r="AM2349" s="125"/>
      <c r="AP2349" s="86"/>
      <c r="AQ2349" s="86"/>
      <c r="AR2349" s="86"/>
      <c r="AS2349" s="86"/>
      <c r="AT2349" s="86"/>
      <c r="AU2349" s="86"/>
      <c r="AV2349" s="86"/>
      <c r="AW2349" s="86"/>
      <c r="AX2349" s="86"/>
      <c r="AY2349" s="86"/>
      <c r="AZ2349" s="86"/>
      <c r="BA2349" s="86"/>
      <c r="BB2349" s="86"/>
      <c r="BC2349" s="86"/>
      <c r="BD2349" s="86"/>
      <c r="BE2349" s="86"/>
      <c r="BF2349" s="86"/>
      <c r="BG2349" s="86"/>
    </row>
    <row r="2350" spans="1:59" s="88" customFormat="1" x14ac:dyDescent="0.2">
      <c r="A2350" s="125"/>
      <c r="B2350" s="125"/>
      <c r="C2350" s="125"/>
      <c r="D2350" s="125"/>
      <c r="E2350" s="125"/>
      <c r="F2350" s="125"/>
      <c r="G2350" s="125"/>
      <c r="H2350" s="125"/>
      <c r="I2350" s="125"/>
      <c r="J2350" s="125"/>
      <c r="K2350" s="125"/>
      <c r="L2350" s="125"/>
      <c r="M2350" s="125"/>
      <c r="N2350" s="125"/>
      <c r="O2350" s="125"/>
      <c r="P2350" s="125"/>
      <c r="Q2350" s="125"/>
      <c r="R2350" s="125"/>
      <c r="S2350" s="125"/>
      <c r="T2350" s="125"/>
      <c r="U2350" s="125"/>
      <c r="V2350" s="125"/>
      <c r="W2350" s="125"/>
      <c r="X2350" s="125"/>
      <c r="Y2350" s="125"/>
      <c r="Z2350" s="125"/>
      <c r="AA2350" s="125"/>
      <c r="AB2350" s="126"/>
      <c r="AC2350" s="126"/>
      <c r="AD2350" s="126"/>
      <c r="AE2350" s="125"/>
      <c r="AF2350" s="125"/>
      <c r="AG2350" s="125"/>
      <c r="AH2350" s="125"/>
      <c r="AI2350" s="125"/>
      <c r="AJ2350" s="125"/>
      <c r="AK2350" s="125"/>
      <c r="AL2350" s="125"/>
      <c r="AM2350" s="125"/>
      <c r="AP2350" s="86"/>
      <c r="AQ2350" s="86"/>
      <c r="AR2350" s="86"/>
      <c r="AS2350" s="86"/>
      <c r="AT2350" s="86"/>
      <c r="AU2350" s="86"/>
      <c r="AV2350" s="86"/>
      <c r="AW2350" s="86"/>
      <c r="AX2350" s="86"/>
      <c r="AY2350" s="86"/>
      <c r="AZ2350" s="86"/>
      <c r="BA2350" s="86"/>
      <c r="BB2350" s="86"/>
      <c r="BC2350" s="86"/>
      <c r="BD2350" s="86"/>
      <c r="BE2350" s="86"/>
      <c r="BF2350" s="86"/>
      <c r="BG2350" s="86"/>
    </row>
    <row r="2351" spans="1:59" s="88" customFormat="1" x14ac:dyDescent="0.2">
      <c r="A2351" s="125"/>
      <c r="B2351" s="125"/>
      <c r="C2351" s="125"/>
      <c r="D2351" s="125"/>
      <c r="E2351" s="125"/>
      <c r="F2351" s="125"/>
      <c r="G2351" s="125"/>
      <c r="H2351" s="125"/>
      <c r="I2351" s="125"/>
      <c r="J2351" s="125"/>
      <c r="K2351" s="125"/>
      <c r="L2351" s="125"/>
      <c r="M2351" s="125"/>
      <c r="N2351" s="125"/>
      <c r="O2351" s="125"/>
      <c r="P2351" s="125"/>
      <c r="Q2351" s="125"/>
      <c r="R2351" s="125"/>
      <c r="S2351" s="125"/>
      <c r="T2351" s="125"/>
      <c r="U2351" s="125"/>
      <c r="V2351" s="125"/>
      <c r="W2351" s="125"/>
      <c r="X2351" s="125"/>
      <c r="Y2351" s="125"/>
      <c r="Z2351" s="125"/>
      <c r="AA2351" s="125"/>
      <c r="AB2351" s="126"/>
      <c r="AC2351" s="126"/>
      <c r="AD2351" s="126"/>
      <c r="AE2351" s="125"/>
      <c r="AF2351" s="125"/>
      <c r="AG2351" s="125"/>
      <c r="AH2351" s="125"/>
      <c r="AI2351" s="125"/>
      <c r="AJ2351" s="125"/>
      <c r="AK2351" s="125"/>
      <c r="AL2351" s="125"/>
      <c r="AM2351" s="125"/>
      <c r="AP2351" s="86"/>
      <c r="AQ2351" s="86"/>
      <c r="AR2351" s="86"/>
      <c r="AS2351" s="86"/>
      <c r="AT2351" s="86"/>
      <c r="AU2351" s="86"/>
      <c r="AV2351" s="86"/>
      <c r="AW2351" s="86"/>
      <c r="AX2351" s="86"/>
      <c r="AY2351" s="86"/>
      <c r="AZ2351" s="86"/>
      <c r="BA2351" s="86"/>
      <c r="BB2351" s="86"/>
      <c r="BC2351" s="86"/>
      <c r="BD2351" s="86"/>
      <c r="BE2351" s="86"/>
      <c r="BF2351" s="86"/>
      <c r="BG2351" s="86"/>
    </row>
    <row r="2352" spans="1:59" s="88" customFormat="1" x14ac:dyDescent="0.2">
      <c r="A2352" s="125"/>
      <c r="B2352" s="125"/>
      <c r="C2352" s="125"/>
      <c r="D2352" s="125"/>
      <c r="E2352" s="125"/>
      <c r="F2352" s="125"/>
      <c r="G2352" s="125"/>
      <c r="H2352" s="125"/>
      <c r="I2352" s="125"/>
      <c r="J2352" s="125"/>
      <c r="K2352" s="125"/>
      <c r="L2352" s="125"/>
      <c r="M2352" s="125"/>
      <c r="N2352" s="125"/>
      <c r="O2352" s="125"/>
      <c r="P2352" s="125"/>
      <c r="Q2352" s="125"/>
      <c r="R2352" s="125"/>
      <c r="S2352" s="125"/>
      <c r="T2352" s="125"/>
      <c r="U2352" s="125"/>
      <c r="V2352" s="125"/>
      <c r="W2352" s="125"/>
      <c r="X2352" s="125"/>
      <c r="Y2352" s="125"/>
      <c r="Z2352" s="125"/>
      <c r="AA2352" s="125"/>
      <c r="AB2352" s="126"/>
      <c r="AC2352" s="126"/>
      <c r="AD2352" s="126"/>
      <c r="AE2352" s="125"/>
      <c r="AF2352" s="125"/>
      <c r="AG2352" s="125"/>
      <c r="AH2352" s="125"/>
      <c r="AI2352" s="125"/>
      <c r="AJ2352" s="125"/>
      <c r="AK2352" s="125"/>
      <c r="AL2352" s="125"/>
      <c r="AM2352" s="125"/>
      <c r="AP2352" s="86"/>
      <c r="AQ2352" s="86"/>
      <c r="AR2352" s="86"/>
      <c r="AS2352" s="86"/>
      <c r="AT2352" s="86"/>
      <c r="AU2352" s="86"/>
      <c r="AV2352" s="86"/>
      <c r="AW2352" s="86"/>
      <c r="AX2352" s="86"/>
      <c r="AY2352" s="86"/>
      <c r="AZ2352" s="86"/>
      <c r="BA2352" s="86"/>
      <c r="BB2352" s="86"/>
      <c r="BC2352" s="86"/>
      <c r="BD2352" s="86"/>
      <c r="BE2352" s="86"/>
      <c r="BF2352" s="86"/>
      <c r="BG2352" s="86"/>
    </row>
    <row r="2353" spans="1:59" s="88" customFormat="1" x14ac:dyDescent="0.2">
      <c r="A2353" s="125"/>
      <c r="B2353" s="125"/>
      <c r="C2353" s="125"/>
      <c r="D2353" s="125"/>
      <c r="E2353" s="125"/>
      <c r="F2353" s="125"/>
      <c r="G2353" s="125"/>
      <c r="H2353" s="125"/>
      <c r="I2353" s="125"/>
      <c r="J2353" s="125"/>
      <c r="K2353" s="125"/>
      <c r="L2353" s="125"/>
      <c r="M2353" s="125"/>
      <c r="N2353" s="125"/>
      <c r="O2353" s="125"/>
      <c r="P2353" s="125"/>
      <c r="Q2353" s="125"/>
      <c r="R2353" s="125"/>
      <c r="S2353" s="125"/>
      <c r="T2353" s="125"/>
      <c r="U2353" s="125"/>
      <c r="V2353" s="125"/>
      <c r="W2353" s="125"/>
      <c r="X2353" s="125"/>
      <c r="Y2353" s="125"/>
      <c r="Z2353" s="125"/>
      <c r="AA2353" s="125"/>
      <c r="AB2353" s="126"/>
      <c r="AC2353" s="126"/>
      <c r="AD2353" s="126"/>
      <c r="AE2353" s="125"/>
      <c r="AF2353" s="125"/>
      <c r="AG2353" s="125"/>
      <c r="AH2353" s="125"/>
      <c r="AI2353" s="125"/>
      <c r="AJ2353" s="125"/>
      <c r="AK2353" s="125"/>
      <c r="AL2353" s="125"/>
      <c r="AM2353" s="125"/>
      <c r="AP2353" s="86"/>
      <c r="AQ2353" s="86"/>
      <c r="AR2353" s="86"/>
      <c r="AS2353" s="86"/>
      <c r="AT2353" s="86"/>
      <c r="AU2353" s="86"/>
      <c r="AV2353" s="86"/>
      <c r="AW2353" s="86"/>
      <c r="AX2353" s="86"/>
      <c r="AY2353" s="86"/>
      <c r="AZ2353" s="86"/>
      <c r="BA2353" s="86"/>
      <c r="BB2353" s="86"/>
      <c r="BC2353" s="86"/>
      <c r="BD2353" s="86"/>
      <c r="BE2353" s="86"/>
      <c r="BF2353" s="86"/>
      <c r="BG2353" s="86"/>
    </row>
    <row r="2354" spans="1:59" s="88" customFormat="1" x14ac:dyDescent="0.2">
      <c r="A2354" s="125"/>
      <c r="B2354" s="125"/>
      <c r="C2354" s="125"/>
      <c r="D2354" s="125"/>
      <c r="E2354" s="125"/>
      <c r="F2354" s="125"/>
      <c r="G2354" s="125"/>
      <c r="H2354" s="125"/>
      <c r="I2354" s="125"/>
      <c r="J2354" s="125"/>
      <c r="K2354" s="125"/>
      <c r="L2354" s="125"/>
      <c r="M2354" s="125"/>
      <c r="N2354" s="125"/>
      <c r="O2354" s="125"/>
      <c r="P2354" s="125"/>
      <c r="Q2354" s="125"/>
      <c r="R2354" s="125"/>
      <c r="S2354" s="125"/>
      <c r="T2354" s="125"/>
      <c r="U2354" s="125"/>
      <c r="V2354" s="125"/>
      <c r="W2354" s="125"/>
      <c r="X2354" s="125"/>
      <c r="Y2354" s="125"/>
      <c r="Z2354" s="125"/>
      <c r="AA2354" s="125"/>
      <c r="AB2354" s="126"/>
      <c r="AC2354" s="126"/>
      <c r="AD2354" s="126"/>
      <c r="AE2354" s="125"/>
      <c r="AF2354" s="125"/>
      <c r="AG2354" s="125"/>
      <c r="AH2354" s="125"/>
      <c r="AI2354" s="125"/>
      <c r="AJ2354" s="125"/>
      <c r="AK2354" s="125"/>
      <c r="AL2354" s="125"/>
      <c r="AM2354" s="125"/>
      <c r="AP2354" s="86"/>
      <c r="AQ2354" s="86"/>
      <c r="AR2354" s="86"/>
      <c r="AS2354" s="86"/>
      <c r="AT2354" s="86"/>
      <c r="AU2354" s="86"/>
      <c r="AV2354" s="86"/>
      <c r="AW2354" s="86"/>
      <c r="AX2354" s="86"/>
      <c r="AY2354" s="86"/>
      <c r="AZ2354" s="86"/>
      <c r="BA2354" s="86"/>
      <c r="BB2354" s="86"/>
      <c r="BC2354" s="86"/>
      <c r="BD2354" s="86"/>
      <c r="BE2354" s="86"/>
      <c r="BF2354" s="86"/>
      <c r="BG2354" s="86"/>
    </row>
    <row r="2355" spans="1:59" s="88" customFormat="1" x14ac:dyDescent="0.2">
      <c r="A2355" s="125"/>
      <c r="B2355" s="125"/>
      <c r="C2355" s="125"/>
      <c r="D2355" s="125"/>
      <c r="E2355" s="125"/>
      <c r="F2355" s="125"/>
      <c r="G2355" s="125"/>
      <c r="H2355" s="125"/>
      <c r="I2355" s="125"/>
      <c r="J2355" s="125"/>
      <c r="K2355" s="125"/>
      <c r="L2355" s="125"/>
      <c r="M2355" s="125"/>
      <c r="N2355" s="125"/>
      <c r="O2355" s="125"/>
      <c r="P2355" s="125"/>
      <c r="Q2355" s="125"/>
      <c r="R2355" s="125"/>
      <c r="S2355" s="125"/>
      <c r="T2355" s="125"/>
      <c r="U2355" s="125"/>
      <c r="V2355" s="125"/>
      <c r="W2355" s="125"/>
      <c r="X2355" s="125"/>
      <c r="Y2355" s="125"/>
      <c r="Z2355" s="125"/>
      <c r="AA2355" s="125"/>
      <c r="AB2355" s="126"/>
      <c r="AC2355" s="126"/>
      <c r="AD2355" s="126"/>
      <c r="AE2355" s="125"/>
      <c r="AF2355" s="125"/>
      <c r="AG2355" s="125"/>
      <c r="AH2355" s="125"/>
      <c r="AI2355" s="125"/>
      <c r="AJ2355" s="125"/>
      <c r="AK2355" s="125"/>
      <c r="AL2355" s="125"/>
      <c r="AM2355" s="125"/>
      <c r="AP2355" s="86"/>
      <c r="AQ2355" s="86"/>
      <c r="AR2355" s="86"/>
      <c r="AS2355" s="86"/>
      <c r="AT2355" s="86"/>
      <c r="AU2355" s="86"/>
      <c r="AV2355" s="86"/>
      <c r="AW2355" s="86"/>
      <c r="AX2355" s="86"/>
      <c r="AY2355" s="86"/>
      <c r="AZ2355" s="86"/>
      <c r="BA2355" s="86"/>
      <c r="BB2355" s="86"/>
      <c r="BC2355" s="86"/>
      <c r="BD2355" s="86"/>
      <c r="BE2355" s="86"/>
      <c r="BF2355" s="86"/>
      <c r="BG2355" s="86"/>
    </row>
    <row r="2356" spans="1:59" s="88" customFormat="1" x14ac:dyDescent="0.2">
      <c r="A2356" s="125"/>
      <c r="B2356" s="125"/>
      <c r="C2356" s="125"/>
      <c r="D2356" s="125"/>
      <c r="E2356" s="125"/>
      <c r="F2356" s="125"/>
      <c r="G2356" s="125"/>
      <c r="H2356" s="125"/>
      <c r="I2356" s="125"/>
      <c r="J2356" s="125"/>
      <c r="K2356" s="125"/>
      <c r="L2356" s="125"/>
      <c r="M2356" s="125"/>
      <c r="N2356" s="125"/>
      <c r="O2356" s="125"/>
      <c r="P2356" s="125"/>
      <c r="Q2356" s="125"/>
      <c r="R2356" s="125"/>
      <c r="S2356" s="125"/>
      <c r="T2356" s="125"/>
      <c r="U2356" s="125"/>
      <c r="V2356" s="125"/>
      <c r="W2356" s="125"/>
      <c r="X2356" s="125"/>
      <c r="Y2356" s="125"/>
      <c r="Z2356" s="125"/>
      <c r="AA2356" s="125"/>
      <c r="AB2356" s="126"/>
      <c r="AC2356" s="126"/>
      <c r="AD2356" s="126"/>
      <c r="AE2356" s="125"/>
      <c r="AF2356" s="125"/>
      <c r="AG2356" s="125"/>
      <c r="AH2356" s="125"/>
      <c r="AI2356" s="125"/>
      <c r="AJ2356" s="125"/>
      <c r="AK2356" s="125"/>
      <c r="AL2356" s="125"/>
      <c r="AM2356" s="125"/>
      <c r="AP2356" s="86"/>
      <c r="AQ2356" s="86"/>
      <c r="AR2356" s="86"/>
      <c r="AS2356" s="86"/>
      <c r="AT2356" s="86"/>
      <c r="AU2356" s="86"/>
      <c r="AV2356" s="86"/>
      <c r="AW2356" s="86"/>
      <c r="AX2356" s="86"/>
      <c r="AY2356" s="86"/>
      <c r="AZ2356" s="86"/>
      <c r="BA2356" s="86"/>
      <c r="BB2356" s="86"/>
      <c r="BC2356" s="86"/>
      <c r="BD2356" s="86"/>
      <c r="BE2356" s="86"/>
      <c r="BF2356" s="86"/>
      <c r="BG2356" s="86"/>
    </row>
    <row r="2357" spans="1:59" s="88" customFormat="1" x14ac:dyDescent="0.2">
      <c r="A2357" s="125"/>
      <c r="B2357" s="125"/>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5"/>
      <c r="AA2357" s="125"/>
      <c r="AB2357" s="126"/>
      <c r="AC2357" s="126"/>
      <c r="AD2357" s="126"/>
      <c r="AE2357" s="125"/>
      <c r="AF2357" s="125"/>
      <c r="AG2357" s="125"/>
      <c r="AH2357" s="125"/>
      <c r="AI2357" s="125"/>
      <c r="AJ2357" s="125"/>
      <c r="AK2357" s="125"/>
      <c r="AL2357" s="125"/>
      <c r="AM2357" s="125"/>
      <c r="AP2357" s="86"/>
      <c r="AQ2357" s="86"/>
      <c r="AR2357" s="86"/>
      <c r="AS2357" s="86"/>
      <c r="AT2357" s="86"/>
      <c r="AU2357" s="86"/>
      <c r="AV2357" s="86"/>
      <c r="AW2357" s="86"/>
      <c r="AX2357" s="86"/>
      <c r="AY2357" s="86"/>
      <c r="AZ2357" s="86"/>
      <c r="BA2357" s="86"/>
      <c r="BB2357" s="86"/>
      <c r="BC2357" s="86"/>
      <c r="BD2357" s="86"/>
      <c r="BE2357" s="86"/>
      <c r="BF2357" s="86"/>
      <c r="BG2357" s="86"/>
    </row>
    <row r="2358" spans="1:59" s="88" customFormat="1" x14ac:dyDescent="0.2">
      <c r="A2358" s="125"/>
      <c r="B2358" s="125"/>
      <c r="C2358" s="125"/>
      <c r="D2358" s="125"/>
      <c r="E2358" s="125"/>
      <c r="F2358" s="125"/>
      <c r="G2358" s="125"/>
      <c r="H2358" s="125"/>
      <c r="I2358" s="125"/>
      <c r="J2358" s="125"/>
      <c r="K2358" s="125"/>
      <c r="L2358" s="125"/>
      <c r="M2358" s="125"/>
      <c r="N2358" s="125"/>
      <c r="O2358" s="125"/>
      <c r="P2358" s="125"/>
      <c r="Q2358" s="125"/>
      <c r="R2358" s="125"/>
      <c r="S2358" s="125"/>
      <c r="T2358" s="125"/>
      <c r="U2358" s="125"/>
      <c r="V2358" s="125"/>
      <c r="W2358" s="125"/>
      <c r="X2358" s="125"/>
      <c r="Y2358" s="125"/>
      <c r="Z2358" s="125"/>
      <c r="AA2358" s="125"/>
      <c r="AB2358" s="126"/>
      <c r="AC2358" s="126"/>
      <c r="AD2358" s="126"/>
      <c r="AE2358" s="125"/>
      <c r="AF2358" s="125"/>
      <c r="AG2358" s="125"/>
      <c r="AH2358" s="125"/>
      <c r="AI2358" s="125"/>
      <c r="AJ2358" s="125"/>
      <c r="AK2358" s="125"/>
      <c r="AL2358" s="125"/>
      <c r="AM2358" s="125"/>
      <c r="AP2358" s="86"/>
      <c r="AQ2358" s="86"/>
      <c r="AR2358" s="86"/>
      <c r="AS2358" s="86"/>
      <c r="AT2358" s="86"/>
      <c r="AU2358" s="86"/>
      <c r="AV2358" s="86"/>
      <c r="AW2358" s="86"/>
      <c r="AX2358" s="86"/>
      <c r="AY2358" s="86"/>
      <c r="AZ2358" s="86"/>
      <c r="BA2358" s="86"/>
      <c r="BB2358" s="86"/>
      <c r="BC2358" s="86"/>
      <c r="BD2358" s="86"/>
      <c r="BE2358" s="86"/>
      <c r="BF2358" s="86"/>
      <c r="BG2358" s="86"/>
    </row>
    <row r="2359" spans="1:59" s="88" customFormat="1" x14ac:dyDescent="0.2">
      <c r="A2359" s="125"/>
      <c r="B2359" s="125"/>
      <c r="C2359" s="125"/>
      <c r="D2359" s="125"/>
      <c r="E2359" s="125"/>
      <c r="F2359" s="125"/>
      <c r="G2359" s="125"/>
      <c r="H2359" s="125"/>
      <c r="I2359" s="125"/>
      <c r="J2359" s="125"/>
      <c r="K2359" s="125"/>
      <c r="L2359" s="125"/>
      <c r="M2359" s="125"/>
      <c r="N2359" s="125"/>
      <c r="O2359" s="125"/>
      <c r="P2359" s="125"/>
      <c r="Q2359" s="125"/>
      <c r="R2359" s="125"/>
      <c r="S2359" s="125"/>
      <c r="T2359" s="125"/>
      <c r="U2359" s="125"/>
      <c r="V2359" s="125"/>
      <c r="W2359" s="125"/>
      <c r="X2359" s="125"/>
      <c r="Y2359" s="125"/>
      <c r="Z2359" s="125"/>
      <c r="AA2359" s="125"/>
      <c r="AB2359" s="126"/>
      <c r="AC2359" s="126"/>
      <c r="AD2359" s="126"/>
      <c r="AE2359" s="125"/>
      <c r="AF2359" s="125"/>
      <c r="AG2359" s="125"/>
      <c r="AH2359" s="125"/>
      <c r="AI2359" s="125"/>
      <c r="AJ2359" s="125"/>
      <c r="AK2359" s="125"/>
      <c r="AL2359" s="125"/>
      <c r="AM2359" s="125"/>
      <c r="AP2359" s="86"/>
      <c r="AQ2359" s="86"/>
      <c r="AR2359" s="86"/>
      <c r="AS2359" s="86"/>
      <c r="AT2359" s="86"/>
      <c r="AU2359" s="86"/>
      <c r="AV2359" s="86"/>
      <c r="AW2359" s="86"/>
      <c r="AX2359" s="86"/>
      <c r="AY2359" s="86"/>
      <c r="AZ2359" s="86"/>
      <c r="BA2359" s="86"/>
      <c r="BB2359" s="86"/>
      <c r="BC2359" s="86"/>
      <c r="BD2359" s="86"/>
      <c r="BE2359" s="86"/>
      <c r="BF2359" s="86"/>
      <c r="BG2359" s="86"/>
    </row>
    <row r="2360" spans="1:59" s="88" customFormat="1" x14ac:dyDescent="0.2">
      <c r="A2360" s="125"/>
      <c r="B2360" s="125"/>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5"/>
      <c r="AA2360" s="125"/>
      <c r="AB2360" s="126"/>
      <c r="AC2360" s="126"/>
      <c r="AD2360" s="126"/>
      <c r="AE2360" s="125"/>
      <c r="AF2360" s="125"/>
      <c r="AG2360" s="125"/>
      <c r="AH2360" s="125"/>
      <c r="AI2360" s="125"/>
      <c r="AJ2360" s="125"/>
      <c r="AK2360" s="125"/>
      <c r="AL2360" s="125"/>
      <c r="AM2360" s="125"/>
      <c r="AP2360" s="86"/>
      <c r="AQ2360" s="86"/>
      <c r="AR2360" s="86"/>
      <c r="AS2360" s="86"/>
      <c r="AT2360" s="86"/>
      <c r="AU2360" s="86"/>
      <c r="AV2360" s="86"/>
      <c r="AW2360" s="86"/>
      <c r="AX2360" s="86"/>
      <c r="AY2360" s="86"/>
      <c r="AZ2360" s="86"/>
      <c r="BA2360" s="86"/>
      <c r="BB2360" s="86"/>
      <c r="BC2360" s="86"/>
      <c r="BD2360" s="86"/>
      <c r="BE2360" s="86"/>
      <c r="BF2360" s="86"/>
      <c r="BG2360" s="86"/>
    </row>
    <row r="2361" spans="1:59" s="88" customFormat="1" x14ac:dyDescent="0.2">
      <c r="A2361" s="125"/>
      <c r="B2361" s="125"/>
      <c r="C2361" s="125"/>
      <c r="D2361" s="125"/>
      <c r="E2361" s="125"/>
      <c r="F2361" s="125"/>
      <c r="G2361" s="125"/>
      <c r="H2361" s="125"/>
      <c r="I2361" s="125"/>
      <c r="J2361" s="125"/>
      <c r="K2361" s="125"/>
      <c r="L2361" s="125"/>
      <c r="M2361" s="125"/>
      <c r="N2361" s="125"/>
      <c r="O2361" s="125"/>
      <c r="P2361" s="125"/>
      <c r="Q2361" s="125"/>
      <c r="R2361" s="125"/>
      <c r="S2361" s="125"/>
      <c r="T2361" s="125"/>
      <c r="U2361" s="125"/>
      <c r="V2361" s="125"/>
      <c r="W2361" s="125"/>
      <c r="X2361" s="125"/>
      <c r="Y2361" s="125"/>
      <c r="Z2361" s="125"/>
      <c r="AA2361" s="125"/>
      <c r="AB2361" s="126"/>
      <c r="AC2361" s="126"/>
      <c r="AD2361" s="126"/>
      <c r="AE2361" s="125"/>
      <c r="AF2361" s="125"/>
      <c r="AG2361" s="125"/>
      <c r="AH2361" s="125"/>
      <c r="AI2361" s="125"/>
      <c r="AJ2361" s="125"/>
      <c r="AK2361" s="125"/>
      <c r="AL2361" s="125"/>
      <c r="AM2361" s="125"/>
      <c r="AP2361" s="86"/>
      <c r="AQ2361" s="86"/>
      <c r="AR2361" s="86"/>
      <c r="AS2361" s="86"/>
      <c r="AT2361" s="86"/>
      <c r="AU2361" s="86"/>
      <c r="AV2361" s="86"/>
      <c r="AW2361" s="86"/>
      <c r="AX2361" s="86"/>
      <c r="AY2361" s="86"/>
      <c r="AZ2361" s="86"/>
      <c r="BA2361" s="86"/>
      <c r="BB2361" s="86"/>
      <c r="BC2361" s="86"/>
      <c r="BD2361" s="86"/>
      <c r="BE2361" s="86"/>
      <c r="BF2361" s="86"/>
      <c r="BG2361" s="86"/>
    </row>
    <row r="2362" spans="1:59" s="88" customFormat="1" x14ac:dyDescent="0.2">
      <c r="A2362" s="125"/>
      <c r="B2362" s="125"/>
      <c r="C2362" s="125"/>
      <c r="D2362" s="125"/>
      <c r="E2362" s="125"/>
      <c r="F2362" s="125"/>
      <c r="G2362" s="125"/>
      <c r="H2362" s="125"/>
      <c r="I2362" s="125"/>
      <c r="J2362" s="125"/>
      <c r="K2362" s="125"/>
      <c r="L2362" s="125"/>
      <c r="M2362" s="125"/>
      <c r="N2362" s="125"/>
      <c r="O2362" s="125"/>
      <c r="P2362" s="125"/>
      <c r="Q2362" s="125"/>
      <c r="R2362" s="125"/>
      <c r="S2362" s="125"/>
      <c r="T2362" s="125"/>
      <c r="U2362" s="125"/>
      <c r="V2362" s="125"/>
      <c r="W2362" s="125"/>
      <c r="X2362" s="125"/>
      <c r="Y2362" s="125"/>
      <c r="Z2362" s="125"/>
      <c r="AA2362" s="125"/>
      <c r="AB2362" s="126"/>
      <c r="AC2362" s="126"/>
      <c r="AD2362" s="126"/>
      <c r="AE2362" s="125"/>
      <c r="AF2362" s="125"/>
      <c r="AG2362" s="125"/>
      <c r="AH2362" s="125"/>
      <c r="AI2362" s="125"/>
      <c r="AJ2362" s="125"/>
      <c r="AK2362" s="125"/>
      <c r="AL2362" s="125"/>
      <c r="AM2362" s="125"/>
      <c r="AP2362" s="86"/>
      <c r="AQ2362" s="86"/>
      <c r="AR2362" s="86"/>
      <c r="AS2362" s="86"/>
      <c r="AT2362" s="86"/>
      <c r="AU2362" s="86"/>
      <c r="AV2362" s="86"/>
      <c r="AW2362" s="86"/>
      <c r="AX2362" s="86"/>
      <c r="AY2362" s="86"/>
      <c r="AZ2362" s="86"/>
      <c r="BA2362" s="86"/>
      <c r="BB2362" s="86"/>
      <c r="BC2362" s="86"/>
      <c r="BD2362" s="86"/>
      <c r="BE2362" s="86"/>
      <c r="BF2362" s="86"/>
      <c r="BG2362" s="86"/>
    </row>
    <row r="2363" spans="1:59" s="88" customFormat="1" x14ac:dyDescent="0.2">
      <c r="A2363" s="125"/>
      <c r="B2363" s="125"/>
      <c r="C2363" s="125"/>
      <c r="D2363" s="125"/>
      <c r="E2363" s="125"/>
      <c r="F2363" s="125"/>
      <c r="G2363" s="125"/>
      <c r="H2363" s="125"/>
      <c r="I2363" s="125"/>
      <c r="J2363" s="125"/>
      <c r="K2363" s="125"/>
      <c r="L2363" s="125"/>
      <c r="M2363" s="125"/>
      <c r="N2363" s="125"/>
      <c r="O2363" s="125"/>
      <c r="P2363" s="125"/>
      <c r="Q2363" s="125"/>
      <c r="R2363" s="125"/>
      <c r="S2363" s="125"/>
      <c r="T2363" s="125"/>
      <c r="U2363" s="125"/>
      <c r="V2363" s="125"/>
      <c r="W2363" s="125"/>
      <c r="X2363" s="125"/>
      <c r="Y2363" s="125"/>
      <c r="Z2363" s="125"/>
      <c r="AA2363" s="125"/>
      <c r="AB2363" s="126"/>
      <c r="AC2363" s="126"/>
      <c r="AD2363" s="126"/>
      <c r="AE2363" s="125"/>
      <c r="AF2363" s="125"/>
      <c r="AG2363" s="125"/>
      <c r="AH2363" s="125"/>
      <c r="AI2363" s="125"/>
      <c r="AJ2363" s="125"/>
      <c r="AK2363" s="125"/>
      <c r="AL2363" s="125"/>
      <c r="AM2363" s="125"/>
      <c r="AP2363" s="86"/>
      <c r="AQ2363" s="86"/>
      <c r="AR2363" s="86"/>
      <c r="AS2363" s="86"/>
      <c r="AT2363" s="86"/>
      <c r="AU2363" s="86"/>
      <c r="AV2363" s="86"/>
      <c r="AW2363" s="86"/>
      <c r="AX2363" s="86"/>
      <c r="AY2363" s="86"/>
      <c r="AZ2363" s="86"/>
      <c r="BA2363" s="86"/>
      <c r="BB2363" s="86"/>
      <c r="BC2363" s="86"/>
      <c r="BD2363" s="86"/>
      <c r="BE2363" s="86"/>
      <c r="BF2363" s="86"/>
      <c r="BG2363" s="86"/>
    </row>
    <row r="2364" spans="1:59" s="88" customFormat="1" x14ac:dyDescent="0.2">
      <c r="A2364" s="125"/>
      <c r="B2364" s="125"/>
      <c r="C2364" s="125"/>
      <c r="D2364" s="125"/>
      <c r="E2364" s="125"/>
      <c r="F2364" s="125"/>
      <c r="G2364" s="125"/>
      <c r="H2364" s="125"/>
      <c r="I2364" s="125"/>
      <c r="J2364" s="125"/>
      <c r="K2364" s="125"/>
      <c r="L2364" s="125"/>
      <c r="M2364" s="125"/>
      <c r="N2364" s="125"/>
      <c r="O2364" s="125"/>
      <c r="P2364" s="125"/>
      <c r="Q2364" s="125"/>
      <c r="R2364" s="125"/>
      <c r="S2364" s="125"/>
      <c r="T2364" s="125"/>
      <c r="U2364" s="125"/>
      <c r="V2364" s="125"/>
      <c r="W2364" s="125"/>
      <c r="X2364" s="125"/>
      <c r="Y2364" s="125"/>
      <c r="Z2364" s="125"/>
      <c r="AA2364" s="125"/>
      <c r="AB2364" s="126"/>
      <c r="AC2364" s="126"/>
      <c r="AD2364" s="126"/>
      <c r="AE2364" s="125"/>
      <c r="AF2364" s="125"/>
      <c r="AG2364" s="125"/>
      <c r="AH2364" s="125"/>
      <c r="AI2364" s="125"/>
      <c r="AJ2364" s="125"/>
      <c r="AK2364" s="125"/>
      <c r="AL2364" s="125"/>
      <c r="AM2364" s="125"/>
      <c r="AP2364" s="86"/>
      <c r="AQ2364" s="86"/>
      <c r="AR2364" s="86"/>
      <c r="AS2364" s="86"/>
      <c r="AT2364" s="86"/>
      <c r="AU2364" s="86"/>
      <c r="AV2364" s="86"/>
      <c r="AW2364" s="86"/>
      <c r="AX2364" s="86"/>
      <c r="AY2364" s="86"/>
      <c r="AZ2364" s="86"/>
      <c r="BA2364" s="86"/>
      <c r="BB2364" s="86"/>
      <c r="BC2364" s="86"/>
      <c r="BD2364" s="86"/>
      <c r="BE2364" s="86"/>
      <c r="BF2364" s="86"/>
      <c r="BG2364" s="86"/>
    </row>
    <row r="2365" spans="1:59" s="88" customFormat="1" x14ac:dyDescent="0.2">
      <c r="A2365" s="125"/>
      <c r="B2365" s="125"/>
      <c r="C2365" s="125"/>
      <c r="D2365" s="125"/>
      <c r="E2365" s="125"/>
      <c r="F2365" s="125"/>
      <c r="G2365" s="125"/>
      <c r="H2365" s="125"/>
      <c r="I2365" s="125"/>
      <c r="J2365" s="125"/>
      <c r="K2365" s="125"/>
      <c r="L2365" s="125"/>
      <c r="M2365" s="125"/>
      <c r="N2365" s="125"/>
      <c r="O2365" s="125"/>
      <c r="P2365" s="125"/>
      <c r="Q2365" s="125"/>
      <c r="R2365" s="125"/>
      <c r="S2365" s="125"/>
      <c r="T2365" s="125"/>
      <c r="U2365" s="125"/>
      <c r="V2365" s="125"/>
      <c r="W2365" s="125"/>
      <c r="X2365" s="125"/>
      <c r="Y2365" s="125"/>
      <c r="Z2365" s="125"/>
      <c r="AA2365" s="125"/>
      <c r="AB2365" s="126"/>
      <c r="AC2365" s="126"/>
      <c r="AD2365" s="126"/>
      <c r="AE2365" s="125"/>
      <c r="AF2365" s="125"/>
      <c r="AG2365" s="125"/>
      <c r="AH2365" s="125"/>
      <c r="AI2365" s="125"/>
      <c r="AJ2365" s="125"/>
      <c r="AK2365" s="125"/>
      <c r="AL2365" s="125"/>
      <c r="AM2365" s="125"/>
      <c r="AP2365" s="86"/>
      <c r="AQ2365" s="86"/>
      <c r="AR2365" s="86"/>
      <c r="AS2365" s="86"/>
      <c r="AT2365" s="86"/>
      <c r="AU2365" s="86"/>
      <c r="AV2365" s="86"/>
      <c r="AW2365" s="86"/>
      <c r="AX2365" s="86"/>
      <c r="AY2365" s="86"/>
      <c r="AZ2365" s="86"/>
      <c r="BA2365" s="86"/>
      <c r="BB2365" s="86"/>
      <c r="BC2365" s="86"/>
      <c r="BD2365" s="86"/>
      <c r="BE2365" s="86"/>
      <c r="BF2365" s="86"/>
      <c r="BG2365" s="86"/>
    </row>
    <row r="2366" spans="1:59" s="88" customFormat="1" x14ac:dyDescent="0.2">
      <c r="A2366" s="125"/>
      <c r="B2366" s="125"/>
      <c r="C2366" s="125"/>
      <c r="D2366" s="125"/>
      <c r="E2366" s="125"/>
      <c r="F2366" s="125"/>
      <c r="G2366" s="125"/>
      <c r="H2366" s="125"/>
      <c r="I2366" s="125"/>
      <c r="J2366" s="125"/>
      <c r="K2366" s="125"/>
      <c r="L2366" s="125"/>
      <c r="M2366" s="125"/>
      <c r="N2366" s="125"/>
      <c r="O2366" s="125"/>
      <c r="P2366" s="125"/>
      <c r="Q2366" s="125"/>
      <c r="R2366" s="125"/>
      <c r="S2366" s="125"/>
      <c r="T2366" s="125"/>
      <c r="U2366" s="125"/>
      <c r="V2366" s="125"/>
      <c r="W2366" s="125"/>
      <c r="X2366" s="125"/>
      <c r="Y2366" s="125"/>
      <c r="Z2366" s="125"/>
      <c r="AA2366" s="125"/>
      <c r="AB2366" s="126"/>
      <c r="AC2366" s="126"/>
      <c r="AD2366" s="126"/>
      <c r="AE2366" s="125"/>
      <c r="AF2366" s="125"/>
      <c r="AG2366" s="125"/>
      <c r="AH2366" s="125"/>
      <c r="AI2366" s="125"/>
      <c r="AJ2366" s="125"/>
      <c r="AK2366" s="125"/>
      <c r="AL2366" s="125"/>
      <c r="AM2366" s="125"/>
      <c r="AP2366" s="86"/>
      <c r="AQ2366" s="86"/>
      <c r="AR2366" s="86"/>
      <c r="AS2366" s="86"/>
      <c r="AT2366" s="86"/>
      <c r="AU2366" s="86"/>
      <c r="AV2366" s="86"/>
      <c r="AW2366" s="86"/>
      <c r="AX2366" s="86"/>
      <c r="AY2366" s="86"/>
      <c r="AZ2366" s="86"/>
      <c r="BA2366" s="86"/>
      <c r="BB2366" s="86"/>
      <c r="BC2366" s="86"/>
      <c r="BD2366" s="86"/>
      <c r="BE2366" s="86"/>
      <c r="BF2366" s="86"/>
      <c r="BG2366" s="86"/>
    </row>
    <row r="2367" spans="1:59" s="88" customFormat="1" x14ac:dyDescent="0.2">
      <c r="A2367" s="125"/>
      <c r="B2367" s="125"/>
      <c r="C2367" s="125"/>
      <c r="D2367" s="125"/>
      <c r="E2367" s="125"/>
      <c r="F2367" s="125"/>
      <c r="G2367" s="125"/>
      <c r="H2367" s="125"/>
      <c r="I2367" s="125"/>
      <c r="J2367" s="125"/>
      <c r="K2367" s="125"/>
      <c r="L2367" s="125"/>
      <c r="M2367" s="125"/>
      <c r="N2367" s="125"/>
      <c r="O2367" s="125"/>
      <c r="P2367" s="125"/>
      <c r="Q2367" s="125"/>
      <c r="R2367" s="125"/>
      <c r="S2367" s="125"/>
      <c r="T2367" s="125"/>
      <c r="U2367" s="125"/>
      <c r="V2367" s="125"/>
      <c r="W2367" s="125"/>
      <c r="X2367" s="125"/>
      <c r="Y2367" s="125"/>
      <c r="Z2367" s="125"/>
      <c r="AA2367" s="125"/>
      <c r="AB2367" s="126"/>
      <c r="AC2367" s="126"/>
      <c r="AD2367" s="126"/>
      <c r="AE2367" s="125"/>
      <c r="AF2367" s="125"/>
      <c r="AG2367" s="125"/>
      <c r="AH2367" s="125"/>
      <c r="AI2367" s="125"/>
      <c r="AJ2367" s="125"/>
      <c r="AK2367" s="125"/>
      <c r="AL2367" s="125"/>
      <c r="AM2367" s="125"/>
      <c r="AP2367" s="86"/>
      <c r="AQ2367" s="86"/>
      <c r="AR2367" s="86"/>
      <c r="AS2367" s="86"/>
      <c r="AT2367" s="86"/>
      <c r="AU2367" s="86"/>
      <c r="AV2367" s="86"/>
      <c r="AW2367" s="86"/>
      <c r="AX2367" s="86"/>
      <c r="AY2367" s="86"/>
      <c r="AZ2367" s="86"/>
      <c r="BA2367" s="86"/>
      <c r="BB2367" s="86"/>
      <c r="BC2367" s="86"/>
      <c r="BD2367" s="86"/>
      <c r="BE2367" s="86"/>
      <c r="BF2367" s="86"/>
      <c r="BG2367" s="86"/>
    </row>
    <row r="2368" spans="1:59" s="88" customFormat="1" x14ac:dyDescent="0.2">
      <c r="A2368" s="125"/>
      <c r="B2368" s="125"/>
      <c r="C2368" s="125"/>
      <c r="D2368" s="125"/>
      <c r="E2368" s="125"/>
      <c r="F2368" s="125"/>
      <c r="G2368" s="125"/>
      <c r="H2368" s="125"/>
      <c r="I2368" s="125"/>
      <c r="J2368" s="125"/>
      <c r="K2368" s="125"/>
      <c r="L2368" s="125"/>
      <c r="M2368" s="125"/>
      <c r="N2368" s="125"/>
      <c r="O2368" s="125"/>
      <c r="P2368" s="125"/>
      <c r="Q2368" s="125"/>
      <c r="R2368" s="125"/>
      <c r="S2368" s="125"/>
      <c r="T2368" s="125"/>
      <c r="U2368" s="125"/>
      <c r="V2368" s="125"/>
      <c r="W2368" s="125"/>
      <c r="X2368" s="125"/>
      <c r="Y2368" s="125"/>
      <c r="Z2368" s="125"/>
      <c r="AA2368" s="125"/>
      <c r="AB2368" s="126"/>
      <c r="AC2368" s="126"/>
      <c r="AD2368" s="126"/>
      <c r="AE2368" s="125"/>
      <c r="AF2368" s="125"/>
      <c r="AG2368" s="125"/>
      <c r="AH2368" s="125"/>
      <c r="AI2368" s="125"/>
      <c r="AJ2368" s="125"/>
      <c r="AK2368" s="125"/>
      <c r="AL2368" s="125"/>
      <c r="AM2368" s="125"/>
      <c r="AP2368" s="86"/>
      <c r="AQ2368" s="86"/>
      <c r="AR2368" s="86"/>
      <c r="AS2368" s="86"/>
      <c r="AT2368" s="86"/>
      <c r="AU2368" s="86"/>
      <c r="AV2368" s="86"/>
      <c r="AW2368" s="86"/>
      <c r="AX2368" s="86"/>
      <c r="AY2368" s="86"/>
      <c r="AZ2368" s="86"/>
      <c r="BA2368" s="86"/>
      <c r="BB2368" s="86"/>
      <c r="BC2368" s="86"/>
      <c r="BD2368" s="86"/>
      <c r="BE2368" s="86"/>
      <c r="BF2368" s="86"/>
      <c r="BG2368" s="86"/>
    </row>
    <row r="2369" spans="1:59" s="88" customFormat="1" x14ac:dyDescent="0.2">
      <c r="A2369" s="125"/>
      <c r="B2369" s="125"/>
      <c r="C2369" s="125"/>
      <c r="D2369" s="125"/>
      <c r="E2369" s="125"/>
      <c r="F2369" s="125"/>
      <c r="G2369" s="125"/>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6"/>
      <c r="AC2369" s="126"/>
      <c r="AD2369" s="126"/>
      <c r="AE2369" s="125"/>
      <c r="AF2369" s="125"/>
      <c r="AG2369" s="125"/>
      <c r="AH2369" s="125"/>
      <c r="AI2369" s="125"/>
      <c r="AJ2369" s="125"/>
      <c r="AK2369" s="125"/>
      <c r="AL2369" s="125"/>
      <c r="AM2369" s="125"/>
      <c r="AP2369" s="86"/>
      <c r="AQ2369" s="86"/>
      <c r="AR2369" s="86"/>
      <c r="AS2369" s="86"/>
      <c r="AT2369" s="86"/>
      <c r="AU2369" s="86"/>
      <c r="AV2369" s="86"/>
      <c r="AW2369" s="86"/>
      <c r="AX2369" s="86"/>
      <c r="AY2369" s="86"/>
      <c r="AZ2369" s="86"/>
      <c r="BA2369" s="86"/>
      <c r="BB2369" s="86"/>
      <c r="BC2369" s="86"/>
      <c r="BD2369" s="86"/>
      <c r="BE2369" s="86"/>
      <c r="BF2369" s="86"/>
      <c r="BG2369" s="86"/>
    </row>
    <row r="2370" spans="1:59" s="88" customFormat="1" x14ac:dyDescent="0.2">
      <c r="A2370" s="125"/>
      <c r="B2370" s="125"/>
      <c r="C2370" s="125"/>
      <c r="D2370" s="125"/>
      <c r="E2370" s="125"/>
      <c r="F2370" s="125"/>
      <c r="G2370" s="125"/>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6"/>
      <c r="AC2370" s="126"/>
      <c r="AD2370" s="126"/>
      <c r="AE2370" s="125"/>
      <c r="AF2370" s="125"/>
      <c r="AG2370" s="125"/>
      <c r="AH2370" s="125"/>
      <c r="AI2370" s="125"/>
      <c r="AJ2370" s="125"/>
      <c r="AK2370" s="125"/>
      <c r="AL2370" s="125"/>
      <c r="AM2370" s="125"/>
      <c r="AP2370" s="86"/>
      <c r="AQ2370" s="86"/>
      <c r="AR2370" s="86"/>
      <c r="AS2370" s="86"/>
      <c r="AT2370" s="86"/>
      <c r="AU2370" s="86"/>
      <c r="AV2370" s="86"/>
      <c r="AW2370" s="86"/>
      <c r="AX2370" s="86"/>
      <c r="AY2370" s="86"/>
      <c r="AZ2370" s="86"/>
      <c r="BA2370" s="86"/>
      <c r="BB2370" s="86"/>
      <c r="BC2370" s="86"/>
      <c r="BD2370" s="86"/>
      <c r="BE2370" s="86"/>
      <c r="BF2370" s="86"/>
      <c r="BG2370" s="86"/>
    </row>
    <row r="2371" spans="1:59" s="88" customFormat="1" x14ac:dyDescent="0.2">
      <c r="A2371" s="125"/>
      <c r="B2371" s="125"/>
      <c r="C2371" s="125"/>
      <c r="D2371" s="125"/>
      <c r="E2371" s="125"/>
      <c r="F2371" s="125"/>
      <c r="G2371" s="125"/>
      <c r="H2371" s="125"/>
      <c r="I2371" s="125"/>
      <c r="J2371" s="125"/>
      <c r="K2371" s="125"/>
      <c r="L2371" s="125"/>
      <c r="M2371" s="125"/>
      <c r="N2371" s="125"/>
      <c r="O2371" s="125"/>
      <c r="P2371" s="125"/>
      <c r="Q2371" s="125"/>
      <c r="R2371" s="125"/>
      <c r="S2371" s="125"/>
      <c r="T2371" s="125"/>
      <c r="U2371" s="125"/>
      <c r="V2371" s="125"/>
      <c r="W2371" s="125"/>
      <c r="X2371" s="125"/>
      <c r="Y2371" s="125"/>
      <c r="Z2371" s="125"/>
      <c r="AA2371" s="125"/>
      <c r="AB2371" s="126"/>
      <c r="AC2371" s="126"/>
      <c r="AD2371" s="126"/>
      <c r="AE2371" s="125"/>
      <c r="AF2371" s="125"/>
      <c r="AG2371" s="125"/>
      <c r="AH2371" s="125"/>
      <c r="AI2371" s="125"/>
      <c r="AJ2371" s="125"/>
      <c r="AK2371" s="125"/>
      <c r="AL2371" s="125"/>
      <c r="AM2371" s="125"/>
      <c r="AP2371" s="86"/>
      <c r="AQ2371" s="86"/>
      <c r="AR2371" s="86"/>
      <c r="AS2371" s="86"/>
      <c r="AT2371" s="86"/>
      <c r="AU2371" s="86"/>
      <c r="AV2371" s="86"/>
      <c r="AW2371" s="86"/>
      <c r="AX2371" s="86"/>
      <c r="AY2371" s="86"/>
      <c r="AZ2371" s="86"/>
      <c r="BA2371" s="86"/>
      <c r="BB2371" s="86"/>
      <c r="BC2371" s="86"/>
      <c r="BD2371" s="86"/>
      <c r="BE2371" s="86"/>
      <c r="BF2371" s="86"/>
      <c r="BG2371" s="86"/>
    </row>
    <row r="2372" spans="1:59" s="88" customFormat="1" x14ac:dyDescent="0.2">
      <c r="A2372" s="125"/>
      <c r="B2372" s="125"/>
      <c r="C2372" s="125"/>
      <c r="D2372" s="125"/>
      <c r="E2372" s="125"/>
      <c r="F2372" s="125"/>
      <c r="G2372" s="125"/>
      <c r="H2372" s="125"/>
      <c r="I2372" s="125"/>
      <c r="J2372" s="125"/>
      <c r="K2372" s="125"/>
      <c r="L2372" s="125"/>
      <c r="M2372" s="125"/>
      <c r="N2372" s="125"/>
      <c r="O2372" s="125"/>
      <c r="P2372" s="125"/>
      <c r="Q2372" s="125"/>
      <c r="R2372" s="125"/>
      <c r="S2372" s="125"/>
      <c r="T2372" s="125"/>
      <c r="U2372" s="125"/>
      <c r="V2372" s="125"/>
      <c r="W2372" s="125"/>
      <c r="X2372" s="125"/>
      <c r="Y2372" s="125"/>
      <c r="Z2372" s="125"/>
      <c r="AA2372" s="125"/>
      <c r="AB2372" s="126"/>
      <c r="AC2372" s="126"/>
      <c r="AD2372" s="126"/>
      <c r="AE2372" s="125"/>
      <c r="AF2372" s="125"/>
      <c r="AG2372" s="125"/>
      <c r="AH2372" s="125"/>
      <c r="AI2372" s="125"/>
      <c r="AJ2372" s="125"/>
      <c r="AK2372" s="125"/>
      <c r="AL2372" s="125"/>
      <c r="AM2372" s="125"/>
      <c r="AP2372" s="86"/>
      <c r="AQ2372" s="86"/>
      <c r="AR2372" s="86"/>
      <c r="AS2372" s="86"/>
      <c r="AT2372" s="86"/>
      <c r="AU2372" s="86"/>
      <c r="AV2372" s="86"/>
      <c r="AW2372" s="86"/>
      <c r="AX2372" s="86"/>
      <c r="AY2372" s="86"/>
      <c r="AZ2372" s="86"/>
      <c r="BA2372" s="86"/>
      <c r="BB2372" s="86"/>
      <c r="BC2372" s="86"/>
      <c r="BD2372" s="86"/>
      <c r="BE2372" s="86"/>
      <c r="BF2372" s="86"/>
      <c r="BG2372" s="86"/>
    </row>
    <row r="2373" spans="1:59" s="88" customFormat="1" x14ac:dyDescent="0.2">
      <c r="A2373" s="125"/>
      <c r="B2373" s="125"/>
      <c r="C2373" s="125"/>
      <c r="D2373" s="125"/>
      <c r="E2373" s="125"/>
      <c r="F2373" s="125"/>
      <c r="G2373" s="125"/>
      <c r="H2373" s="125"/>
      <c r="I2373" s="125"/>
      <c r="J2373" s="125"/>
      <c r="K2373" s="125"/>
      <c r="L2373" s="125"/>
      <c r="M2373" s="125"/>
      <c r="N2373" s="125"/>
      <c r="O2373" s="125"/>
      <c r="P2373" s="125"/>
      <c r="Q2373" s="125"/>
      <c r="R2373" s="125"/>
      <c r="S2373" s="125"/>
      <c r="T2373" s="125"/>
      <c r="U2373" s="125"/>
      <c r="V2373" s="125"/>
      <c r="W2373" s="125"/>
      <c r="X2373" s="125"/>
      <c r="Y2373" s="125"/>
      <c r="Z2373" s="125"/>
      <c r="AA2373" s="125"/>
      <c r="AB2373" s="126"/>
      <c r="AC2373" s="126"/>
      <c r="AD2373" s="126"/>
      <c r="AE2373" s="125"/>
      <c r="AF2373" s="125"/>
      <c r="AG2373" s="125"/>
      <c r="AH2373" s="125"/>
      <c r="AI2373" s="125"/>
      <c r="AJ2373" s="125"/>
      <c r="AK2373" s="125"/>
      <c r="AL2373" s="125"/>
      <c r="AM2373" s="125"/>
      <c r="AP2373" s="86"/>
      <c r="AQ2373" s="86"/>
      <c r="AR2373" s="86"/>
      <c r="AS2373" s="86"/>
      <c r="AT2373" s="86"/>
      <c r="AU2373" s="86"/>
      <c r="AV2373" s="86"/>
      <c r="AW2373" s="86"/>
      <c r="AX2373" s="86"/>
      <c r="AY2373" s="86"/>
      <c r="AZ2373" s="86"/>
      <c r="BA2373" s="86"/>
      <c r="BB2373" s="86"/>
      <c r="BC2373" s="86"/>
      <c r="BD2373" s="86"/>
      <c r="BE2373" s="86"/>
      <c r="BF2373" s="86"/>
      <c r="BG2373" s="86"/>
    </row>
    <row r="2374" spans="1:59" s="88" customFormat="1" x14ac:dyDescent="0.2">
      <c r="A2374" s="125"/>
      <c r="B2374" s="125"/>
      <c r="C2374" s="125"/>
      <c r="D2374" s="125"/>
      <c r="E2374" s="125"/>
      <c r="F2374" s="125"/>
      <c r="G2374" s="125"/>
      <c r="H2374" s="125"/>
      <c r="I2374" s="125"/>
      <c r="J2374" s="125"/>
      <c r="K2374" s="125"/>
      <c r="L2374" s="125"/>
      <c r="M2374" s="125"/>
      <c r="N2374" s="125"/>
      <c r="O2374" s="125"/>
      <c r="P2374" s="125"/>
      <c r="Q2374" s="125"/>
      <c r="R2374" s="125"/>
      <c r="S2374" s="125"/>
      <c r="T2374" s="125"/>
      <c r="U2374" s="125"/>
      <c r="V2374" s="125"/>
      <c r="W2374" s="125"/>
      <c r="X2374" s="125"/>
      <c r="Y2374" s="125"/>
      <c r="Z2374" s="125"/>
      <c r="AA2374" s="125"/>
      <c r="AB2374" s="126"/>
      <c r="AC2374" s="126"/>
      <c r="AD2374" s="126"/>
      <c r="AE2374" s="125"/>
      <c r="AF2374" s="125"/>
      <c r="AG2374" s="125"/>
      <c r="AH2374" s="125"/>
      <c r="AI2374" s="125"/>
      <c r="AJ2374" s="125"/>
      <c r="AK2374" s="125"/>
      <c r="AL2374" s="125"/>
      <c r="AM2374" s="125"/>
      <c r="AP2374" s="86"/>
      <c r="AQ2374" s="86"/>
      <c r="AR2374" s="86"/>
      <c r="AS2374" s="86"/>
      <c r="AT2374" s="86"/>
      <c r="AU2374" s="86"/>
      <c r="AV2374" s="86"/>
      <c r="AW2374" s="86"/>
      <c r="AX2374" s="86"/>
      <c r="AY2374" s="86"/>
      <c r="AZ2374" s="86"/>
      <c r="BA2374" s="86"/>
      <c r="BB2374" s="86"/>
      <c r="BC2374" s="86"/>
      <c r="BD2374" s="86"/>
      <c r="BE2374" s="86"/>
      <c r="BF2374" s="86"/>
      <c r="BG2374" s="86"/>
    </row>
    <row r="2375" spans="1:59" s="88" customFormat="1" x14ac:dyDescent="0.2">
      <c r="A2375" s="125"/>
      <c r="B2375" s="125"/>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6"/>
      <c r="AC2375" s="126"/>
      <c r="AD2375" s="126"/>
      <c r="AE2375" s="125"/>
      <c r="AF2375" s="125"/>
      <c r="AG2375" s="125"/>
      <c r="AH2375" s="125"/>
      <c r="AI2375" s="125"/>
      <c r="AJ2375" s="125"/>
      <c r="AK2375" s="125"/>
      <c r="AL2375" s="125"/>
      <c r="AM2375" s="125"/>
      <c r="AP2375" s="86"/>
      <c r="AQ2375" s="86"/>
      <c r="AR2375" s="86"/>
      <c r="AS2375" s="86"/>
      <c r="AT2375" s="86"/>
      <c r="AU2375" s="86"/>
      <c r="AV2375" s="86"/>
      <c r="AW2375" s="86"/>
      <c r="AX2375" s="86"/>
      <c r="AY2375" s="86"/>
      <c r="AZ2375" s="86"/>
      <c r="BA2375" s="86"/>
      <c r="BB2375" s="86"/>
      <c r="BC2375" s="86"/>
      <c r="BD2375" s="86"/>
      <c r="BE2375" s="86"/>
      <c r="BF2375" s="86"/>
      <c r="BG2375" s="86"/>
    </row>
    <row r="2376" spans="1:59" s="88" customFormat="1" x14ac:dyDescent="0.2">
      <c r="A2376" s="125"/>
      <c r="B2376" s="125"/>
      <c r="C2376" s="125"/>
      <c r="D2376" s="125"/>
      <c r="E2376" s="125"/>
      <c r="F2376" s="125"/>
      <c r="G2376" s="125"/>
      <c r="H2376" s="125"/>
      <c r="I2376" s="125"/>
      <c r="J2376" s="125"/>
      <c r="K2376" s="125"/>
      <c r="L2376" s="125"/>
      <c r="M2376" s="125"/>
      <c r="N2376" s="125"/>
      <c r="O2376" s="125"/>
      <c r="P2376" s="125"/>
      <c r="Q2376" s="125"/>
      <c r="R2376" s="125"/>
      <c r="S2376" s="125"/>
      <c r="T2376" s="125"/>
      <c r="U2376" s="125"/>
      <c r="V2376" s="125"/>
      <c r="W2376" s="125"/>
      <c r="X2376" s="125"/>
      <c r="Y2376" s="125"/>
      <c r="Z2376" s="125"/>
      <c r="AA2376" s="125"/>
      <c r="AB2376" s="126"/>
      <c r="AC2376" s="126"/>
      <c r="AD2376" s="126"/>
      <c r="AE2376" s="125"/>
      <c r="AF2376" s="125"/>
      <c r="AG2376" s="125"/>
      <c r="AH2376" s="125"/>
      <c r="AI2376" s="125"/>
      <c r="AJ2376" s="125"/>
      <c r="AK2376" s="125"/>
      <c r="AL2376" s="125"/>
      <c r="AM2376" s="125"/>
      <c r="AP2376" s="86"/>
      <c r="AQ2376" s="86"/>
      <c r="AR2376" s="86"/>
      <c r="AS2376" s="86"/>
      <c r="AT2376" s="86"/>
      <c r="AU2376" s="86"/>
      <c r="AV2376" s="86"/>
      <c r="AW2376" s="86"/>
      <c r="AX2376" s="86"/>
      <c r="AY2376" s="86"/>
      <c r="AZ2376" s="86"/>
      <c r="BA2376" s="86"/>
      <c r="BB2376" s="86"/>
      <c r="BC2376" s="86"/>
      <c r="BD2376" s="86"/>
      <c r="BE2376" s="86"/>
      <c r="BF2376" s="86"/>
      <c r="BG2376" s="86"/>
    </row>
    <row r="2377" spans="1:59" s="88" customFormat="1" x14ac:dyDescent="0.2">
      <c r="A2377" s="125"/>
      <c r="B2377" s="125"/>
      <c r="C2377" s="125"/>
      <c r="D2377" s="125"/>
      <c r="E2377" s="125"/>
      <c r="F2377" s="125"/>
      <c r="G2377" s="125"/>
      <c r="H2377" s="125"/>
      <c r="I2377" s="125"/>
      <c r="J2377" s="125"/>
      <c r="K2377" s="125"/>
      <c r="L2377" s="125"/>
      <c r="M2377" s="125"/>
      <c r="N2377" s="125"/>
      <c r="O2377" s="125"/>
      <c r="P2377" s="125"/>
      <c r="Q2377" s="125"/>
      <c r="R2377" s="125"/>
      <c r="S2377" s="125"/>
      <c r="T2377" s="125"/>
      <c r="U2377" s="125"/>
      <c r="V2377" s="125"/>
      <c r="W2377" s="125"/>
      <c r="X2377" s="125"/>
      <c r="Y2377" s="125"/>
      <c r="Z2377" s="125"/>
      <c r="AA2377" s="125"/>
      <c r="AB2377" s="126"/>
      <c r="AC2377" s="126"/>
      <c r="AD2377" s="126"/>
      <c r="AE2377" s="125"/>
      <c r="AF2377" s="125"/>
      <c r="AG2377" s="125"/>
      <c r="AH2377" s="125"/>
      <c r="AI2377" s="125"/>
      <c r="AJ2377" s="125"/>
      <c r="AK2377" s="125"/>
      <c r="AL2377" s="125"/>
      <c r="AM2377" s="125"/>
      <c r="AP2377" s="86"/>
      <c r="AQ2377" s="86"/>
      <c r="AR2377" s="86"/>
      <c r="AS2377" s="86"/>
      <c r="AT2377" s="86"/>
      <c r="AU2377" s="86"/>
      <c r="AV2377" s="86"/>
      <c r="AW2377" s="86"/>
      <c r="AX2377" s="86"/>
      <c r="AY2377" s="86"/>
      <c r="AZ2377" s="86"/>
      <c r="BA2377" s="86"/>
      <c r="BB2377" s="86"/>
      <c r="BC2377" s="86"/>
      <c r="BD2377" s="86"/>
      <c r="BE2377" s="86"/>
      <c r="BF2377" s="86"/>
      <c r="BG2377" s="86"/>
    </row>
    <row r="2378" spans="1:59" s="88" customFormat="1" x14ac:dyDescent="0.2">
      <c r="A2378" s="125"/>
      <c r="B2378" s="125"/>
      <c r="C2378" s="125"/>
      <c r="D2378" s="125"/>
      <c r="E2378" s="125"/>
      <c r="F2378" s="125"/>
      <c r="G2378" s="125"/>
      <c r="H2378" s="125"/>
      <c r="I2378" s="125"/>
      <c r="J2378" s="125"/>
      <c r="K2378" s="125"/>
      <c r="L2378" s="125"/>
      <c r="M2378" s="125"/>
      <c r="N2378" s="125"/>
      <c r="O2378" s="125"/>
      <c r="P2378" s="125"/>
      <c r="Q2378" s="125"/>
      <c r="R2378" s="125"/>
      <c r="S2378" s="125"/>
      <c r="T2378" s="125"/>
      <c r="U2378" s="125"/>
      <c r="V2378" s="125"/>
      <c r="W2378" s="125"/>
      <c r="X2378" s="125"/>
      <c r="Y2378" s="125"/>
      <c r="Z2378" s="125"/>
      <c r="AA2378" s="125"/>
      <c r="AB2378" s="126"/>
      <c r="AC2378" s="126"/>
      <c r="AD2378" s="126"/>
      <c r="AE2378" s="125"/>
      <c r="AF2378" s="125"/>
      <c r="AG2378" s="125"/>
      <c r="AH2378" s="125"/>
      <c r="AI2378" s="125"/>
      <c r="AJ2378" s="125"/>
      <c r="AK2378" s="125"/>
      <c r="AL2378" s="125"/>
      <c r="AM2378" s="125"/>
      <c r="AP2378" s="86"/>
      <c r="AQ2378" s="86"/>
      <c r="AR2378" s="86"/>
      <c r="AS2378" s="86"/>
      <c r="AT2378" s="86"/>
      <c r="AU2378" s="86"/>
      <c r="AV2378" s="86"/>
      <c r="AW2378" s="86"/>
      <c r="AX2378" s="86"/>
      <c r="AY2378" s="86"/>
      <c r="AZ2378" s="86"/>
      <c r="BA2378" s="86"/>
      <c r="BB2378" s="86"/>
      <c r="BC2378" s="86"/>
      <c r="BD2378" s="86"/>
      <c r="BE2378" s="86"/>
      <c r="BF2378" s="86"/>
      <c r="BG2378" s="86"/>
    </row>
    <row r="2379" spans="1:59" s="88" customFormat="1" x14ac:dyDescent="0.2">
      <c r="A2379" s="125"/>
      <c r="B2379" s="125"/>
      <c r="C2379" s="125"/>
      <c r="D2379" s="125"/>
      <c r="E2379" s="125"/>
      <c r="F2379" s="125"/>
      <c r="G2379" s="125"/>
      <c r="H2379" s="125"/>
      <c r="I2379" s="125"/>
      <c r="J2379" s="125"/>
      <c r="K2379" s="125"/>
      <c r="L2379" s="125"/>
      <c r="M2379" s="125"/>
      <c r="N2379" s="125"/>
      <c r="O2379" s="125"/>
      <c r="P2379" s="125"/>
      <c r="Q2379" s="125"/>
      <c r="R2379" s="125"/>
      <c r="S2379" s="125"/>
      <c r="T2379" s="125"/>
      <c r="U2379" s="125"/>
      <c r="V2379" s="125"/>
      <c r="W2379" s="125"/>
      <c r="X2379" s="125"/>
      <c r="Y2379" s="125"/>
      <c r="Z2379" s="125"/>
      <c r="AA2379" s="125"/>
      <c r="AB2379" s="126"/>
      <c r="AC2379" s="126"/>
      <c r="AD2379" s="126"/>
      <c r="AE2379" s="125"/>
      <c r="AF2379" s="125"/>
      <c r="AG2379" s="125"/>
      <c r="AH2379" s="125"/>
      <c r="AI2379" s="125"/>
      <c r="AJ2379" s="125"/>
      <c r="AK2379" s="125"/>
      <c r="AL2379" s="125"/>
      <c r="AM2379" s="125"/>
      <c r="AP2379" s="86"/>
      <c r="AQ2379" s="86"/>
      <c r="AR2379" s="86"/>
      <c r="AS2379" s="86"/>
      <c r="AT2379" s="86"/>
      <c r="AU2379" s="86"/>
      <c r="AV2379" s="86"/>
      <c r="AW2379" s="86"/>
      <c r="AX2379" s="86"/>
      <c r="AY2379" s="86"/>
      <c r="AZ2379" s="86"/>
      <c r="BA2379" s="86"/>
      <c r="BB2379" s="86"/>
      <c r="BC2379" s="86"/>
      <c r="BD2379" s="86"/>
      <c r="BE2379" s="86"/>
      <c r="BF2379" s="86"/>
      <c r="BG2379" s="86"/>
    </row>
    <row r="2380" spans="1:59" s="88" customFormat="1" x14ac:dyDescent="0.2">
      <c r="A2380" s="125"/>
      <c r="B2380" s="125"/>
      <c r="C2380" s="125"/>
      <c r="D2380" s="125"/>
      <c r="E2380" s="125"/>
      <c r="F2380" s="125"/>
      <c r="G2380" s="125"/>
      <c r="H2380" s="125"/>
      <c r="I2380" s="125"/>
      <c r="J2380" s="125"/>
      <c r="K2380" s="125"/>
      <c r="L2380" s="125"/>
      <c r="M2380" s="125"/>
      <c r="N2380" s="125"/>
      <c r="O2380" s="125"/>
      <c r="P2380" s="125"/>
      <c r="Q2380" s="125"/>
      <c r="R2380" s="125"/>
      <c r="S2380" s="125"/>
      <c r="T2380" s="125"/>
      <c r="U2380" s="125"/>
      <c r="V2380" s="125"/>
      <c r="W2380" s="125"/>
      <c r="X2380" s="125"/>
      <c r="Y2380" s="125"/>
      <c r="Z2380" s="125"/>
      <c r="AA2380" s="125"/>
      <c r="AB2380" s="126"/>
      <c r="AC2380" s="126"/>
      <c r="AD2380" s="126"/>
      <c r="AE2380" s="125"/>
      <c r="AF2380" s="125"/>
      <c r="AG2380" s="125"/>
      <c r="AH2380" s="125"/>
      <c r="AI2380" s="125"/>
      <c r="AJ2380" s="125"/>
      <c r="AK2380" s="125"/>
      <c r="AL2380" s="125"/>
      <c r="AM2380" s="125"/>
      <c r="AP2380" s="86"/>
      <c r="AQ2380" s="86"/>
      <c r="AR2380" s="86"/>
      <c r="AS2380" s="86"/>
      <c r="AT2380" s="86"/>
      <c r="AU2380" s="86"/>
      <c r="AV2380" s="86"/>
      <c r="AW2380" s="86"/>
      <c r="AX2380" s="86"/>
      <c r="AY2380" s="86"/>
      <c r="AZ2380" s="86"/>
      <c r="BA2380" s="86"/>
      <c r="BB2380" s="86"/>
      <c r="BC2380" s="86"/>
      <c r="BD2380" s="86"/>
      <c r="BE2380" s="86"/>
      <c r="BF2380" s="86"/>
      <c r="BG2380" s="86"/>
    </row>
    <row r="2381" spans="1:59" s="88" customFormat="1" x14ac:dyDescent="0.2">
      <c r="A2381" s="125"/>
      <c r="B2381" s="125"/>
      <c r="C2381" s="125"/>
      <c r="D2381" s="125"/>
      <c r="E2381" s="125"/>
      <c r="F2381" s="125"/>
      <c r="G2381" s="125"/>
      <c r="H2381" s="125"/>
      <c r="I2381" s="125"/>
      <c r="J2381" s="125"/>
      <c r="K2381" s="125"/>
      <c r="L2381" s="125"/>
      <c r="M2381" s="125"/>
      <c r="N2381" s="125"/>
      <c r="O2381" s="125"/>
      <c r="P2381" s="125"/>
      <c r="Q2381" s="125"/>
      <c r="R2381" s="125"/>
      <c r="S2381" s="125"/>
      <c r="T2381" s="125"/>
      <c r="U2381" s="125"/>
      <c r="V2381" s="125"/>
      <c r="W2381" s="125"/>
      <c r="X2381" s="125"/>
      <c r="Y2381" s="125"/>
      <c r="Z2381" s="125"/>
      <c r="AA2381" s="125"/>
      <c r="AB2381" s="126"/>
      <c r="AC2381" s="126"/>
      <c r="AD2381" s="126"/>
      <c r="AE2381" s="125"/>
      <c r="AF2381" s="125"/>
      <c r="AG2381" s="125"/>
      <c r="AH2381" s="125"/>
      <c r="AI2381" s="125"/>
      <c r="AJ2381" s="125"/>
      <c r="AK2381" s="125"/>
      <c r="AL2381" s="125"/>
      <c r="AM2381" s="125"/>
      <c r="AP2381" s="86"/>
      <c r="AQ2381" s="86"/>
      <c r="AR2381" s="86"/>
      <c r="AS2381" s="86"/>
      <c r="AT2381" s="86"/>
      <c r="AU2381" s="86"/>
      <c r="AV2381" s="86"/>
      <c r="AW2381" s="86"/>
      <c r="AX2381" s="86"/>
      <c r="AY2381" s="86"/>
      <c r="AZ2381" s="86"/>
      <c r="BA2381" s="86"/>
      <c r="BB2381" s="86"/>
      <c r="BC2381" s="86"/>
      <c r="BD2381" s="86"/>
      <c r="BE2381" s="86"/>
      <c r="BF2381" s="86"/>
      <c r="BG2381" s="86"/>
    </row>
    <row r="2382" spans="1:59" s="88" customFormat="1" x14ac:dyDescent="0.2">
      <c r="A2382" s="125"/>
      <c r="B2382" s="125"/>
      <c r="C2382" s="125"/>
      <c r="D2382" s="125"/>
      <c r="E2382" s="125"/>
      <c r="F2382" s="125"/>
      <c r="G2382" s="125"/>
      <c r="H2382" s="125"/>
      <c r="I2382" s="125"/>
      <c r="J2382" s="125"/>
      <c r="K2382" s="125"/>
      <c r="L2382" s="125"/>
      <c r="M2382" s="125"/>
      <c r="N2382" s="125"/>
      <c r="O2382" s="125"/>
      <c r="P2382" s="125"/>
      <c r="Q2382" s="125"/>
      <c r="R2382" s="125"/>
      <c r="S2382" s="125"/>
      <c r="T2382" s="125"/>
      <c r="U2382" s="125"/>
      <c r="V2382" s="125"/>
      <c r="W2382" s="125"/>
      <c r="X2382" s="125"/>
      <c r="Y2382" s="125"/>
      <c r="Z2382" s="125"/>
      <c r="AA2382" s="125"/>
      <c r="AB2382" s="126"/>
      <c r="AC2382" s="126"/>
      <c r="AD2382" s="126"/>
      <c r="AE2382" s="125"/>
      <c r="AF2382" s="125"/>
      <c r="AG2382" s="125"/>
      <c r="AH2382" s="125"/>
      <c r="AI2382" s="125"/>
      <c r="AJ2382" s="125"/>
      <c r="AK2382" s="125"/>
      <c r="AL2382" s="125"/>
      <c r="AM2382" s="125"/>
      <c r="AP2382" s="86"/>
      <c r="AQ2382" s="86"/>
      <c r="AR2382" s="86"/>
      <c r="AS2382" s="86"/>
      <c r="AT2382" s="86"/>
      <c r="AU2382" s="86"/>
      <c r="AV2382" s="86"/>
      <c r="AW2382" s="86"/>
      <c r="AX2382" s="86"/>
      <c r="AY2382" s="86"/>
      <c r="AZ2382" s="86"/>
      <c r="BA2382" s="86"/>
      <c r="BB2382" s="86"/>
      <c r="BC2382" s="86"/>
      <c r="BD2382" s="86"/>
      <c r="BE2382" s="86"/>
      <c r="BF2382" s="86"/>
      <c r="BG2382" s="86"/>
    </row>
    <row r="2383" spans="1:59" s="88" customFormat="1" x14ac:dyDescent="0.2">
      <c r="A2383" s="125"/>
      <c r="B2383" s="125"/>
      <c r="C2383" s="125"/>
      <c r="D2383" s="125"/>
      <c r="E2383" s="125"/>
      <c r="F2383" s="125"/>
      <c r="G2383" s="125"/>
      <c r="H2383" s="125"/>
      <c r="I2383" s="125"/>
      <c r="J2383" s="125"/>
      <c r="K2383" s="125"/>
      <c r="L2383" s="125"/>
      <c r="M2383" s="125"/>
      <c r="N2383" s="125"/>
      <c r="O2383" s="125"/>
      <c r="P2383" s="125"/>
      <c r="Q2383" s="125"/>
      <c r="R2383" s="125"/>
      <c r="S2383" s="125"/>
      <c r="T2383" s="125"/>
      <c r="U2383" s="125"/>
      <c r="V2383" s="125"/>
      <c r="W2383" s="125"/>
      <c r="X2383" s="125"/>
      <c r="Y2383" s="125"/>
      <c r="Z2383" s="125"/>
      <c r="AA2383" s="125"/>
      <c r="AB2383" s="126"/>
      <c r="AC2383" s="126"/>
      <c r="AD2383" s="126"/>
      <c r="AE2383" s="125"/>
      <c r="AF2383" s="125"/>
      <c r="AG2383" s="125"/>
      <c r="AH2383" s="125"/>
      <c r="AI2383" s="125"/>
      <c r="AJ2383" s="125"/>
      <c r="AK2383" s="125"/>
      <c r="AL2383" s="125"/>
      <c r="AM2383" s="125"/>
      <c r="AP2383" s="86"/>
      <c r="AQ2383" s="86"/>
      <c r="AR2383" s="86"/>
      <c r="AS2383" s="86"/>
      <c r="AT2383" s="86"/>
      <c r="AU2383" s="86"/>
      <c r="AV2383" s="86"/>
      <c r="AW2383" s="86"/>
      <c r="AX2383" s="86"/>
      <c r="AY2383" s="86"/>
      <c r="AZ2383" s="86"/>
      <c r="BA2383" s="86"/>
      <c r="BB2383" s="86"/>
      <c r="BC2383" s="86"/>
      <c r="BD2383" s="86"/>
      <c r="BE2383" s="86"/>
      <c r="BF2383" s="86"/>
      <c r="BG2383" s="86"/>
    </row>
    <row r="2384" spans="1:59" s="88" customFormat="1" x14ac:dyDescent="0.2">
      <c r="A2384" s="125"/>
      <c r="B2384" s="125"/>
      <c r="C2384" s="125"/>
      <c r="D2384" s="125"/>
      <c r="E2384" s="125"/>
      <c r="F2384" s="125"/>
      <c r="G2384" s="125"/>
      <c r="H2384" s="125"/>
      <c r="I2384" s="125"/>
      <c r="J2384" s="125"/>
      <c r="K2384" s="125"/>
      <c r="L2384" s="125"/>
      <c r="M2384" s="125"/>
      <c r="N2384" s="125"/>
      <c r="O2384" s="125"/>
      <c r="P2384" s="125"/>
      <c r="Q2384" s="125"/>
      <c r="R2384" s="125"/>
      <c r="S2384" s="125"/>
      <c r="T2384" s="125"/>
      <c r="U2384" s="125"/>
      <c r="V2384" s="125"/>
      <c r="W2384" s="125"/>
      <c r="X2384" s="125"/>
      <c r="Y2384" s="125"/>
      <c r="Z2384" s="125"/>
      <c r="AA2384" s="125"/>
      <c r="AB2384" s="126"/>
      <c r="AC2384" s="126"/>
      <c r="AD2384" s="126"/>
      <c r="AE2384" s="125"/>
      <c r="AF2384" s="125"/>
      <c r="AG2384" s="125"/>
      <c r="AH2384" s="125"/>
      <c r="AI2384" s="125"/>
      <c r="AJ2384" s="125"/>
      <c r="AK2384" s="125"/>
      <c r="AL2384" s="125"/>
      <c r="AM2384" s="125"/>
      <c r="AP2384" s="86"/>
      <c r="AQ2384" s="86"/>
      <c r="AR2384" s="86"/>
      <c r="AS2384" s="86"/>
      <c r="AT2384" s="86"/>
      <c r="AU2384" s="86"/>
      <c r="AV2384" s="86"/>
      <c r="AW2384" s="86"/>
      <c r="AX2384" s="86"/>
      <c r="AY2384" s="86"/>
      <c r="AZ2384" s="86"/>
      <c r="BA2384" s="86"/>
      <c r="BB2384" s="86"/>
      <c r="BC2384" s="86"/>
      <c r="BD2384" s="86"/>
      <c r="BE2384" s="86"/>
      <c r="BF2384" s="86"/>
      <c r="BG2384" s="86"/>
    </row>
    <row r="2385" spans="1:59" s="88" customFormat="1" x14ac:dyDescent="0.2">
      <c r="A2385" s="125"/>
      <c r="B2385" s="125"/>
      <c r="C2385" s="125"/>
      <c r="D2385" s="125"/>
      <c r="E2385" s="125"/>
      <c r="F2385" s="125"/>
      <c r="G2385" s="125"/>
      <c r="H2385" s="125"/>
      <c r="I2385" s="125"/>
      <c r="J2385" s="125"/>
      <c r="K2385" s="125"/>
      <c r="L2385" s="125"/>
      <c r="M2385" s="125"/>
      <c r="N2385" s="125"/>
      <c r="O2385" s="125"/>
      <c r="P2385" s="125"/>
      <c r="Q2385" s="125"/>
      <c r="R2385" s="125"/>
      <c r="S2385" s="125"/>
      <c r="T2385" s="125"/>
      <c r="U2385" s="125"/>
      <c r="V2385" s="125"/>
      <c r="W2385" s="125"/>
      <c r="X2385" s="125"/>
      <c r="Y2385" s="125"/>
      <c r="Z2385" s="125"/>
      <c r="AA2385" s="125"/>
      <c r="AB2385" s="126"/>
      <c r="AC2385" s="126"/>
      <c r="AD2385" s="126"/>
      <c r="AE2385" s="125"/>
      <c r="AF2385" s="125"/>
      <c r="AG2385" s="125"/>
      <c r="AH2385" s="125"/>
      <c r="AI2385" s="125"/>
      <c r="AJ2385" s="125"/>
      <c r="AK2385" s="125"/>
      <c r="AL2385" s="125"/>
      <c r="AM2385" s="125"/>
      <c r="AP2385" s="86"/>
      <c r="AQ2385" s="86"/>
      <c r="AR2385" s="86"/>
      <c r="AS2385" s="86"/>
      <c r="AT2385" s="86"/>
      <c r="AU2385" s="86"/>
      <c r="AV2385" s="86"/>
      <c r="AW2385" s="86"/>
      <c r="AX2385" s="86"/>
      <c r="AY2385" s="86"/>
      <c r="AZ2385" s="86"/>
      <c r="BA2385" s="86"/>
      <c r="BB2385" s="86"/>
      <c r="BC2385" s="86"/>
      <c r="BD2385" s="86"/>
      <c r="BE2385" s="86"/>
      <c r="BF2385" s="86"/>
      <c r="BG2385" s="86"/>
    </row>
    <row r="2386" spans="1:59" s="88" customFormat="1" x14ac:dyDescent="0.2">
      <c r="A2386" s="125"/>
      <c r="B2386" s="125"/>
      <c r="C2386" s="125"/>
      <c r="D2386" s="125"/>
      <c r="E2386" s="125"/>
      <c r="F2386" s="125"/>
      <c r="G2386" s="125"/>
      <c r="H2386" s="125"/>
      <c r="I2386" s="125"/>
      <c r="J2386" s="125"/>
      <c r="K2386" s="125"/>
      <c r="L2386" s="125"/>
      <c r="M2386" s="125"/>
      <c r="N2386" s="125"/>
      <c r="O2386" s="125"/>
      <c r="P2386" s="125"/>
      <c r="Q2386" s="125"/>
      <c r="R2386" s="125"/>
      <c r="S2386" s="125"/>
      <c r="T2386" s="125"/>
      <c r="U2386" s="125"/>
      <c r="V2386" s="125"/>
      <c r="W2386" s="125"/>
      <c r="X2386" s="125"/>
      <c r="Y2386" s="125"/>
      <c r="Z2386" s="125"/>
      <c r="AA2386" s="125"/>
      <c r="AB2386" s="126"/>
      <c r="AC2386" s="126"/>
      <c r="AD2386" s="126"/>
      <c r="AE2386" s="125"/>
      <c r="AF2386" s="125"/>
      <c r="AG2386" s="125"/>
      <c r="AH2386" s="125"/>
      <c r="AI2386" s="125"/>
      <c r="AJ2386" s="125"/>
      <c r="AK2386" s="125"/>
      <c r="AL2386" s="125"/>
      <c r="AM2386" s="125"/>
      <c r="AP2386" s="86"/>
      <c r="AQ2386" s="86"/>
      <c r="AR2386" s="86"/>
      <c r="AS2386" s="86"/>
      <c r="AT2386" s="86"/>
      <c r="AU2386" s="86"/>
      <c r="AV2386" s="86"/>
      <c r="AW2386" s="86"/>
      <c r="AX2386" s="86"/>
      <c r="AY2386" s="86"/>
      <c r="AZ2386" s="86"/>
      <c r="BA2386" s="86"/>
      <c r="BB2386" s="86"/>
      <c r="BC2386" s="86"/>
      <c r="BD2386" s="86"/>
      <c r="BE2386" s="86"/>
      <c r="BF2386" s="86"/>
      <c r="BG2386" s="86"/>
    </row>
    <row r="2387" spans="1:59" s="88" customFormat="1" x14ac:dyDescent="0.2">
      <c r="A2387" s="125"/>
      <c r="B2387" s="125"/>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6"/>
      <c r="AC2387" s="126"/>
      <c r="AD2387" s="126"/>
      <c r="AE2387" s="125"/>
      <c r="AF2387" s="125"/>
      <c r="AG2387" s="125"/>
      <c r="AH2387" s="125"/>
      <c r="AI2387" s="125"/>
      <c r="AJ2387" s="125"/>
      <c r="AK2387" s="125"/>
      <c r="AL2387" s="125"/>
      <c r="AM2387" s="125"/>
      <c r="AP2387" s="86"/>
      <c r="AQ2387" s="86"/>
      <c r="AR2387" s="86"/>
      <c r="AS2387" s="86"/>
      <c r="AT2387" s="86"/>
      <c r="AU2387" s="86"/>
      <c r="AV2387" s="86"/>
      <c r="AW2387" s="86"/>
      <c r="AX2387" s="86"/>
      <c r="AY2387" s="86"/>
      <c r="AZ2387" s="86"/>
      <c r="BA2387" s="86"/>
      <c r="BB2387" s="86"/>
      <c r="BC2387" s="86"/>
      <c r="BD2387" s="86"/>
      <c r="BE2387" s="86"/>
      <c r="BF2387" s="86"/>
      <c r="BG2387" s="86"/>
    </row>
    <row r="2388" spans="1:59" s="88" customFormat="1" x14ac:dyDescent="0.2">
      <c r="A2388" s="125"/>
      <c r="B2388" s="125"/>
      <c r="C2388" s="125"/>
      <c r="D2388" s="125"/>
      <c r="E2388" s="125"/>
      <c r="F2388" s="125"/>
      <c r="G2388" s="125"/>
      <c r="H2388" s="125"/>
      <c r="I2388" s="125"/>
      <c r="J2388" s="125"/>
      <c r="K2388" s="125"/>
      <c r="L2388" s="125"/>
      <c r="M2388" s="125"/>
      <c r="N2388" s="125"/>
      <c r="O2388" s="125"/>
      <c r="P2388" s="125"/>
      <c r="Q2388" s="125"/>
      <c r="R2388" s="125"/>
      <c r="S2388" s="125"/>
      <c r="T2388" s="125"/>
      <c r="U2388" s="125"/>
      <c r="V2388" s="125"/>
      <c r="W2388" s="125"/>
      <c r="X2388" s="125"/>
      <c r="Y2388" s="125"/>
      <c r="Z2388" s="125"/>
      <c r="AA2388" s="125"/>
      <c r="AB2388" s="126"/>
      <c r="AC2388" s="126"/>
      <c r="AD2388" s="126"/>
      <c r="AE2388" s="125"/>
      <c r="AF2388" s="125"/>
      <c r="AG2388" s="125"/>
      <c r="AH2388" s="125"/>
      <c r="AI2388" s="125"/>
      <c r="AJ2388" s="125"/>
      <c r="AK2388" s="125"/>
      <c r="AL2388" s="125"/>
      <c r="AM2388" s="125"/>
      <c r="AP2388" s="86"/>
      <c r="AQ2388" s="86"/>
      <c r="AR2388" s="86"/>
      <c r="AS2388" s="86"/>
      <c r="AT2388" s="86"/>
      <c r="AU2388" s="86"/>
      <c r="AV2388" s="86"/>
      <c r="AW2388" s="86"/>
      <c r="AX2388" s="86"/>
      <c r="AY2388" s="86"/>
      <c r="AZ2388" s="86"/>
      <c r="BA2388" s="86"/>
      <c r="BB2388" s="86"/>
      <c r="BC2388" s="86"/>
      <c r="BD2388" s="86"/>
      <c r="BE2388" s="86"/>
      <c r="BF2388" s="86"/>
      <c r="BG2388" s="86"/>
    </row>
    <row r="2389" spans="1:59" s="88" customFormat="1" x14ac:dyDescent="0.2">
      <c r="A2389" s="125"/>
      <c r="B2389" s="125"/>
      <c r="C2389" s="125"/>
      <c r="D2389" s="125"/>
      <c r="E2389" s="125"/>
      <c r="F2389" s="125"/>
      <c r="G2389" s="125"/>
      <c r="H2389" s="125"/>
      <c r="I2389" s="125"/>
      <c r="J2389" s="125"/>
      <c r="K2389" s="125"/>
      <c r="L2389" s="125"/>
      <c r="M2389" s="125"/>
      <c r="N2389" s="125"/>
      <c r="O2389" s="125"/>
      <c r="P2389" s="125"/>
      <c r="Q2389" s="125"/>
      <c r="R2389" s="125"/>
      <c r="S2389" s="125"/>
      <c r="T2389" s="125"/>
      <c r="U2389" s="125"/>
      <c r="V2389" s="125"/>
      <c r="W2389" s="125"/>
      <c r="X2389" s="125"/>
      <c r="Y2389" s="125"/>
      <c r="Z2389" s="125"/>
      <c r="AA2389" s="125"/>
      <c r="AB2389" s="126"/>
      <c r="AC2389" s="126"/>
      <c r="AD2389" s="126"/>
      <c r="AE2389" s="125"/>
      <c r="AF2389" s="125"/>
      <c r="AG2389" s="125"/>
      <c r="AH2389" s="125"/>
      <c r="AI2389" s="125"/>
      <c r="AJ2389" s="125"/>
      <c r="AK2389" s="125"/>
      <c r="AL2389" s="125"/>
      <c r="AM2389" s="125"/>
      <c r="AP2389" s="86"/>
      <c r="AQ2389" s="86"/>
      <c r="AR2389" s="86"/>
      <c r="AS2389" s="86"/>
      <c r="AT2389" s="86"/>
      <c r="AU2389" s="86"/>
      <c r="AV2389" s="86"/>
      <c r="AW2389" s="86"/>
      <c r="AX2389" s="86"/>
      <c r="AY2389" s="86"/>
      <c r="AZ2389" s="86"/>
      <c r="BA2389" s="86"/>
      <c r="BB2389" s="86"/>
      <c r="BC2389" s="86"/>
      <c r="BD2389" s="86"/>
      <c r="BE2389" s="86"/>
      <c r="BF2389" s="86"/>
      <c r="BG2389" s="86"/>
    </row>
    <row r="2390" spans="1:59" s="88" customFormat="1" x14ac:dyDescent="0.2">
      <c r="A2390" s="125"/>
      <c r="B2390" s="125"/>
      <c r="C2390" s="125"/>
      <c r="D2390" s="125"/>
      <c r="E2390" s="125"/>
      <c r="F2390" s="125"/>
      <c r="G2390" s="125"/>
      <c r="H2390" s="125"/>
      <c r="I2390" s="125"/>
      <c r="J2390" s="125"/>
      <c r="K2390" s="125"/>
      <c r="L2390" s="125"/>
      <c r="M2390" s="125"/>
      <c r="N2390" s="125"/>
      <c r="O2390" s="125"/>
      <c r="P2390" s="125"/>
      <c r="Q2390" s="125"/>
      <c r="R2390" s="125"/>
      <c r="S2390" s="125"/>
      <c r="T2390" s="125"/>
      <c r="U2390" s="125"/>
      <c r="V2390" s="125"/>
      <c r="W2390" s="125"/>
      <c r="X2390" s="125"/>
      <c r="Y2390" s="125"/>
      <c r="Z2390" s="125"/>
      <c r="AA2390" s="125"/>
      <c r="AB2390" s="126"/>
      <c r="AC2390" s="126"/>
      <c r="AD2390" s="126"/>
      <c r="AE2390" s="125"/>
      <c r="AF2390" s="125"/>
      <c r="AG2390" s="125"/>
      <c r="AH2390" s="125"/>
      <c r="AI2390" s="125"/>
      <c r="AJ2390" s="125"/>
      <c r="AK2390" s="125"/>
      <c r="AL2390" s="125"/>
      <c r="AM2390" s="125"/>
      <c r="AP2390" s="86"/>
      <c r="AQ2390" s="86"/>
      <c r="AR2390" s="86"/>
      <c r="AS2390" s="86"/>
      <c r="AT2390" s="86"/>
      <c r="AU2390" s="86"/>
      <c r="AV2390" s="86"/>
      <c r="AW2390" s="86"/>
      <c r="AX2390" s="86"/>
      <c r="AY2390" s="86"/>
      <c r="AZ2390" s="86"/>
      <c r="BA2390" s="86"/>
      <c r="BB2390" s="86"/>
      <c r="BC2390" s="86"/>
      <c r="BD2390" s="86"/>
      <c r="BE2390" s="86"/>
      <c r="BF2390" s="86"/>
      <c r="BG2390" s="86"/>
    </row>
    <row r="2391" spans="1:59" s="88" customFormat="1" x14ac:dyDescent="0.2">
      <c r="A2391" s="125"/>
      <c r="B2391" s="125"/>
      <c r="C2391" s="125"/>
      <c r="D2391" s="125"/>
      <c r="E2391" s="125"/>
      <c r="F2391" s="125"/>
      <c r="G2391" s="125"/>
      <c r="H2391" s="125"/>
      <c r="I2391" s="125"/>
      <c r="J2391" s="125"/>
      <c r="K2391" s="125"/>
      <c r="L2391" s="125"/>
      <c r="M2391" s="125"/>
      <c r="N2391" s="125"/>
      <c r="O2391" s="125"/>
      <c r="P2391" s="125"/>
      <c r="Q2391" s="125"/>
      <c r="R2391" s="125"/>
      <c r="S2391" s="125"/>
      <c r="T2391" s="125"/>
      <c r="U2391" s="125"/>
      <c r="V2391" s="125"/>
      <c r="W2391" s="125"/>
      <c r="X2391" s="125"/>
      <c r="Y2391" s="125"/>
      <c r="Z2391" s="125"/>
      <c r="AA2391" s="125"/>
      <c r="AB2391" s="126"/>
      <c r="AC2391" s="126"/>
      <c r="AD2391" s="126"/>
      <c r="AE2391" s="125"/>
      <c r="AF2391" s="125"/>
      <c r="AG2391" s="125"/>
      <c r="AH2391" s="125"/>
      <c r="AI2391" s="125"/>
      <c r="AJ2391" s="125"/>
      <c r="AK2391" s="125"/>
      <c r="AL2391" s="125"/>
      <c r="AM2391" s="125"/>
      <c r="AP2391" s="86"/>
      <c r="AQ2391" s="86"/>
      <c r="AR2391" s="86"/>
      <c r="AS2391" s="86"/>
      <c r="AT2391" s="86"/>
      <c r="AU2391" s="86"/>
      <c r="AV2391" s="86"/>
      <c r="AW2391" s="86"/>
      <c r="AX2391" s="86"/>
      <c r="AY2391" s="86"/>
      <c r="AZ2391" s="86"/>
      <c r="BA2391" s="86"/>
      <c r="BB2391" s="86"/>
      <c r="BC2391" s="86"/>
      <c r="BD2391" s="86"/>
      <c r="BE2391" s="86"/>
      <c r="BF2391" s="86"/>
      <c r="BG2391" s="86"/>
    </row>
    <row r="2392" spans="1:59" s="88" customFormat="1" x14ac:dyDescent="0.2">
      <c r="A2392" s="125"/>
      <c r="B2392" s="125"/>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5"/>
      <c r="AA2392" s="125"/>
      <c r="AB2392" s="126"/>
      <c r="AC2392" s="126"/>
      <c r="AD2392" s="126"/>
      <c r="AE2392" s="125"/>
      <c r="AF2392" s="125"/>
      <c r="AG2392" s="125"/>
      <c r="AH2392" s="125"/>
      <c r="AI2392" s="125"/>
      <c r="AJ2392" s="125"/>
      <c r="AK2392" s="125"/>
      <c r="AL2392" s="125"/>
      <c r="AM2392" s="125"/>
      <c r="AP2392" s="86"/>
      <c r="AQ2392" s="86"/>
      <c r="AR2392" s="86"/>
      <c r="AS2392" s="86"/>
      <c r="AT2392" s="86"/>
      <c r="AU2392" s="86"/>
      <c r="AV2392" s="86"/>
      <c r="AW2392" s="86"/>
      <c r="AX2392" s="86"/>
      <c r="AY2392" s="86"/>
      <c r="AZ2392" s="86"/>
      <c r="BA2392" s="86"/>
      <c r="BB2392" s="86"/>
      <c r="BC2392" s="86"/>
      <c r="BD2392" s="86"/>
      <c r="BE2392" s="86"/>
      <c r="BF2392" s="86"/>
      <c r="BG2392" s="86"/>
    </row>
    <row r="2393" spans="1:59" s="88" customFormat="1" x14ac:dyDescent="0.2">
      <c r="A2393" s="125"/>
      <c r="B2393" s="125"/>
      <c r="C2393" s="125"/>
      <c r="D2393" s="125"/>
      <c r="E2393" s="125"/>
      <c r="F2393" s="125"/>
      <c r="G2393" s="125"/>
      <c r="H2393" s="125"/>
      <c r="I2393" s="125"/>
      <c r="J2393" s="125"/>
      <c r="K2393" s="125"/>
      <c r="L2393" s="125"/>
      <c r="M2393" s="125"/>
      <c r="N2393" s="125"/>
      <c r="O2393" s="125"/>
      <c r="P2393" s="125"/>
      <c r="Q2393" s="125"/>
      <c r="R2393" s="125"/>
      <c r="S2393" s="125"/>
      <c r="T2393" s="125"/>
      <c r="U2393" s="125"/>
      <c r="V2393" s="125"/>
      <c r="W2393" s="125"/>
      <c r="X2393" s="125"/>
      <c r="Y2393" s="125"/>
      <c r="Z2393" s="125"/>
      <c r="AA2393" s="125"/>
      <c r="AB2393" s="126"/>
      <c r="AC2393" s="126"/>
      <c r="AD2393" s="126"/>
      <c r="AE2393" s="125"/>
      <c r="AF2393" s="125"/>
      <c r="AG2393" s="125"/>
      <c r="AH2393" s="125"/>
      <c r="AI2393" s="125"/>
      <c r="AJ2393" s="125"/>
      <c r="AK2393" s="125"/>
      <c r="AL2393" s="125"/>
      <c r="AM2393" s="125"/>
      <c r="AP2393" s="86"/>
      <c r="AQ2393" s="86"/>
      <c r="AR2393" s="86"/>
      <c r="AS2393" s="86"/>
      <c r="AT2393" s="86"/>
      <c r="AU2393" s="86"/>
      <c r="AV2393" s="86"/>
      <c r="AW2393" s="86"/>
      <c r="AX2393" s="86"/>
      <c r="AY2393" s="86"/>
      <c r="AZ2393" s="86"/>
      <c r="BA2393" s="86"/>
      <c r="BB2393" s="86"/>
      <c r="BC2393" s="86"/>
      <c r="BD2393" s="86"/>
      <c r="BE2393" s="86"/>
      <c r="BF2393" s="86"/>
      <c r="BG2393" s="86"/>
    </row>
    <row r="2394" spans="1:59" s="88" customFormat="1" x14ac:dyDescent="0.2">
      <c r="A2394" s="125"/>
      <c r="B2394" s="125"/>
      <c r="C2394" s="125"/>
      <c r="D2394" s="125"/>
      <c r="E2394" s="125"/>
      <c r="F2394" s="125"/>
      <c r="G2394" s="125"/>
      <c r="H2394" s="125"/>
      <c r="I2394" s="125"/>
      <c r="J2394" s="125"/>
      <c r="K2394" s="125"/>
      <c r="L2394" s="125"/>
      <c r="M2394" s="125"/>
      <c r="N2394" s="125"/>
      <c r="O2394" s="125"/>
      <c r="P2394" s="125"/>
      <c r="Q2394" s="125"/>
      <c r="R2394" s="125"/>
      <c r="S2394" s="125"/>
      <c r="T2394" s="125"/>
      <c r="U2394" s="125"/>
      <c r="V2394" s="125"/>
      <c r="W2394" s="125"/>
      <c r="X2394" s="125"/>
      <c r="Y2394" s="125"/>
      <c r="Z2394" s="125"/>
      <c r="AA2394" s="125"/>
      <c r="AB2394" s="126"/>
      <c r="AC2394" s="126"/>
      <c r="AD2394" s="126"/>
      <c r="AE2394" s="125"/>
      <c r="AF2394" s="125"/>
      <c r="AG2394" s="125"/>
      <c r="AH2394" s="125"/>
      <c r="AI2394" s="125"/>
      <c r="AJ2394" s="125"/>
      <c r="AK2394" s="125"/>
      <c r="AL2394" s="125"/>
      <c r="AM2394" s="125"/>
      <c r="AP2394" s="86"/>
      <c r="AQ2394" s="86"/>
      <c r="AR2394" s="86"/>
      <c r="AS2394" s="86"/>
      <c r="AT2394" s="86"/>
      <c r="AU2394" s="86"/>
      <c r="AV2394" s="86"/>
      <c r="AW2394" s="86"/>
      <c r="AX2394" s="86"/>
      <c r="AY2394" s="86"/>
      <c r="AZ2394" s="86"/>
      <c r="BA2394" s="86"/>
      <c r="BB2394" s="86"/>
      <c r="BC2394" s="86"/>
      <c r="BD2394" s="86"/>
      <c r="BE2394" s="86"/>
      <c r="BF2394" s="86"/>
      <c r="BG2394" s="86"/>
    </row>
    <row r="2395" spans="1:59" s="88" customFormat="1" x14ac:dyDescent="0.2">
      <c r="A2395" s="125"/>
      <c r="B2395" s="125"/>
      <c r="C2395" s="125"/>
      <c r="D2395" s="125"/>
      <c r="E2395" s="125"/>
      <c r="F2395" s="125"/>
      <c r="G2395" s="125"/>
      <c r="H2395" s="125"/>
      <c r="I2395" s="125"/>
      <c r="J2395" s="125"/>
      <c r="K2395" s="125"/>
      <c r="L2395" s="125"/>
      <c r="M2395" s="125"/>
      <c r="N2395" s="125"/>
      <c r="O2395" s="125"/>
      <c r="P2395" s="125"/>
      <c r="Q2395" s="125"/>
      <c r="R2395" s="125"/>
      <c r="S2395" s="125"/>
      <c r="T2395" s="125"/>
      <c r="U2395" s="125"/>
      <c r="V2395" s="125"/>
      <c r="W2395" s="125"/>
      <c r="X2395" s="125"/>
      <c r="Y2395" s="125"/>
      <c r="Z2395" s="125"/>
      <c r="AA2395" s="125"/>
      <c r="AB2395" s="126"/>
      <c r="AC2395" s="126"/>
      <c r="AD2395" s="126"/>
      <c r="AE2395" s="125"/>
      <c r="AF2395" s="125"/>
      <c r="AG2395" s="125"/>
      <c r="AH2395" s="125"/>
      <c r="AI2395" s="125"/>
      <c r="AJ2395" s="125"/>
      <c r="AK2395" s="125"/>
      <c r="AL2395" s="125"/>
      <c r="AM2395" s="125"/>
      <c r="AP2395" s="86"/>
      <c r="AQ2395" s="86"/>
      <c r="AR2395" s="86"/>
      <c r="AS2395" s="86"/>
      <c r="AT2395" s="86"/>
      <c r="AU2395" s="86"/>
      <c r="AV2395" s="86"/>
      <c r="AW2395" s="86"/>
      <c r="AX2395" s="86"/>
      <c r="AY2395" s="86"/>
      <c r="AZ2395" s="86"/>
      <c r="BA2395" s="86"/>
      <c r="BB2395" s="86"/>
      <c r="BC2395" s="86"/>
      <c r="BD2395" s="86"/>
      <c r="BE2395" s="86"/>
      <c r="BF2395" s="86"/>
      <c r="BG2395" s="86"/>
    </row>
    <row r="2396" spans="1:59" s="88" customFormat="1" x14ac:dyDescent="0.2">
      <c r="A2396" s="125"/>
      <c r="B2396" s="125"/>
      <c r="C2396" s="125"/>
      <c r="D2396" s="125"/>
      <c r="E2396" s="125"/>
      <c r="F2396" s="125"/>
      <c r="G2396" s="125"/>
      <c r="H2396" s="125"/>
      <c r="I2396" s="125"/>
      <c r="J2396" s="125"/>
      <c r="K2396" s="125"/>
      <c r="L2396" s="125"/>
      <c r="M2396" s="125"/>
      <c r="N2396" s="125"/>
      <c r="O2396" s="125"/>
      <c r="P2396" s="125"/>
      <c r="Q2396" s="125"/>
      <c r="R2396" s="125"/>
      <c r="S2396" s="125"/>
      <c r="T2396" s="125"/>
      <c r="U2396" s="125"/>
      <c r="V2396" s="125"/>
      <c r="W2396" s="125"/>
      <c r="X2396" s="125"/>
      <c r="Y2396" s="125"/>
      <c r="Z2396" s="125"/>
      <c r="AA2396" s="125"/>
      <c r="AB2396" s="126"/>
      <c r="AC2396" s="126"/>
      <c r="AD2396" s="126"/>
      <c r="AE2396" s="125"/>
      <c r="AF2396" s="125"/>
      <c r="AG2396" s="125"/>
      <c r="AH2396" s="125"/>
      <c r="AI2396" s="125"/>
      <c r="AJ2396" s="125"/>
      <c r="AK2396" s="125"/>
      <c r="AL2396" s="125"/>
      <c r="AM2396" s="125"/>
      <c r="AP2396" s="86"/>
      <c r="AQ2396" s="86"/>
      <c r="AR2396" s="86"/>
      <c r="AS2396" s="86"/>
      <c r="AT2396" s="86"/>
      <c r="AU2396" s="86"/>
      <c r="AV2396" s="86"/>
      <c r="AW2396" s="86"/>
      <c r="AX2396" s="86"/>
      <c r="AY2396" s="86"/>
      <c r="AZ2396" s="86"/>
      <c r="BA2396" s="86"/>
      <c r="BB2396" s="86"/>
      <c r="BC2396" s="86"/>
      <c r="BD2396" s="86"/>
      <c r="BE2396" s="86"/>
      <c r="BF2396" s="86"/>
      <c r="BG2396" s="86"/>
    </row>
    <row r="2397" spans="1:59" s="88" customFormat="1" x14ac:dyDescent="0.2">
      <c r="A2397" s="125"/>
      <c r="B2397" s="125"/>
      <c r="C2397" s="125"/>
      <c r="D2397" s="125"/>
      <c r="E2397" s="125"/>
      <c r="F2397" s="125"/>
      <c r="G2397" s="125"/>
      <c r="H2397" s="125"/>
      <c r="I2397" s="125"/>
      <c r="J2397" s="125"/>
      <c r="K2397" s="125"/>
      <c r="L2397" s="125"/>
      <c r="M2397" s="125"/>
      <c r="N2397" s="125"/>
      <c r="O2397" s="125"/>
      <c r="P2397" s="125"/>
      <c r="Q2397" s="125"/>
      <c r="R2397" s="125"/>
      <c r="S2397" s="125"/>
      <c r="T2397" s="125"/>
      <c r="U2397" s="125"/>
      <c r="V2397" s="125"/>
      <c r="W2397" s="125"/>
      <c r="X2397" s="125"/>
      <c r="Y2397" s="125"/>
      <c r="Z2397" s="125"/>
      <c r="AA2397" s="125"/>
      <c r="AB2397" s="126"/>
      <c r="AC2397" s="126"/>
      <c r="AD2397" s="126"/>
      <c r="AE2397" s="125"/>
      <c r="AF2397" s="125"/>
      <c r="AG2397" s="125"/>
      <c r="AH2397" s="125"/>
      <c r="AI2397" s="125"/>
      <c r="AJ2397" s="125"/>
      <c r="AK2397" s="125"/>
      <c r="AL2397" s="125"/>
      <c r="AM2397" s="125"/>
      <c r="AP2397" s="86"/>
      <c r="AQ2397" s="86"/>
      <c r="AR2397" s="86"/>
      <c r="AS2397" s="86"/>
      <c r="AT2397" s="86"/>
      <c r="AU2397" s="86"/>
      <c r="AV2397" s="86"/>
      <c r="AW2397" s="86"/>
      <c r="AX2397" s="86"/>
      <c r="AY2397" s="86"/>
      <c r="AZ2397" s="86"/>
      <c r="BA2397" s="86"/>
      <c r="BB2397" s="86"/>
      <c r="BC2397" s="86"/>
      <c r="BD2397" s="86"/>
      <c r="BE2397" s="86"/>
      <c r="BF2397" s="86"/>
      <c r="BG2397" s="86"/>
    </row>
    <row r="2398" spans="1:59" s="88" customFormat="1" x14ac:dyDescent="0.2">
      <c r="A2398" s="125"/>
      <c r="B2398" s="125"/>
      <c r="C2398" s="125"/>
      <c r="D2398" s="125"/>
      <c r="E2398" s="125"/>
      <c r="F2398" s="125"/>
      <c r="G2398" s="125"/>
      <c r="H2398" s="125"/>
      <c r="I2398" s="125"/>
      <c r="J2398" s="125"/>
      <c r="K2398" s="125"/>
      <c r="L2398" s="125"/>
      <c r="M2398" s="125"/>
      <c r="N2398" s="125"/>
      <c r="O2398" s="125"/>
      <c r="P2398" s="125"/>
      <c r="Q2398" s="125"/>
      <c r="R2398" s="125"/>
      <c r="S2398" s="125"/>
      <c r="T2398" s="125"/>
      <c r="U2398" s="125"/>
      <c r="V2398" s="125"/>
      <c r="W2398" s="125"/>
      <c r="X2398" s="125"/>
      <c r="Y2398" s="125"/>
      <c r="Z2398" s="125"/>
      <c r="AA2398" s="125"/>
      <c r="AB2398" s="126"/>
      <c r="AC2398" s="126"/>
      <c r="AD2398" s="126"/>
      <c r="AE2398" s="125"/>
      <c r="AF2398" s="125"/>
      <c r="AG2398" s="125"/>
      <c r="AH2398" s="125"/>
      <c r="AI2398" s="125"/>
      <c r="AJ2398" s="125"/>
      <c r="AK2398" s="125"/>
      <c r="AL2398" s="125"/>
      <c r="AM2398" s="125"/>
      <c r="AP2398" s="86"/>
      <c r="AQ2398" s="86"/>
      <c r="AR2398" s="86"/>
      <c r="AS2398" s="86"/>
      <c r="AT2398" s="86"/>
      <c r="AU2398" s="86"/>
      <c r="AV2398" s="86"/>
      <c r="AW2398" s="86"/>
      <c r="AX2398" s="86"/>
      <c r="AY2398" s="86"/>
      <c r="AZ2398" s="86"/>
      <c r="BA2398" s="86"/>
      <c r="BB2398" s="86"/>
      <c r="BC2398" s="86"/>
      <c r="BD2398" s="86"/>
      <c r="BE2398" s="86"/>
      <c r="BF2398" s="86"/>
      <c r="BG2398" s="86"/>
    </row>
    <row r="2399" spans="1:59" s="88" customFormat="1" x14ac:dyDescent="0.2">
      <c r="A2399" s="125"/>
      <c r="B2399" s="125"/>
      <c r="C2399" s="125"/>
      <c r="D2399" s="125"/>
      <c r="E2399" s="125"/>
      <c r="F2399" s="125"/>
      <c r="G2399" s="125"/>
      <c r="H2399" s="125"/>
      <c r="I2399" s="125"/>
      <c r="J2399" s="125"/>
      <c r="K2399" s="125"/>
      <c r="L2399" s="125"/>
      <c r="M2399" s="125"/>
      <c r="N2399" s="125"/>
      <c r="O2399" s="125"/>
      <c r="P2399" s="125"/>
      <c r="Q2399" s="125"/>
      <c r="R2399" s="125"/>
      <c r="S2399" s="125"/>
      <c r="T2399" s="125"/>
      <c r="U2399" s="125"/>
      <c r="V2399" s="125"/>
      <c r="W2399" s="125"/>
      <c r="X2399" s="125"/>
      <c r="Y2399" s="125"/>
      <c r="Z2399" s="125"/>
      <c r="AA2399" s="125"/>
      <c r="AB2399" s="126"/>
      <c r="AC2399" s="126"/>
      <c r="AD2399" s="126"/>
      <c r="AE2399" s="125"/>
      <c r="AF2399" s="125"/>
      <c r="AG2399" s="125"/>
      <c r="AH2399" s="125"/>
      <c r="AI2399" s="125"/>
      <c r="AJ2399" s="125"/>
      <c r="AK2399" s="125"/>
      <c r="AL2399" s="125"/>
      <c r="AM2399" s="125"/>
      <c r="AP2399" s="86"/>
      <c r="AQ2399" s="86"/>
      <c r="AR2399" s="86"/>
      <c r="AS2399" s="86"/>
      <c r="AT2399" s="86"/>
      <c r="AU2399" s="86"/>
      <c r="AV2399" s="86"/>
      <c r="AW2399" s="86"/>
      <c r="AX2399" s="86"/>
      <c r="AY2399" s="86"/>
      <c r="AZ2399" s="86"/>
      <c r="BA2399" s="86"/>
      <c r="BB2399" s="86"/>
      <c r="BC2399" s="86"/>
      <c r="BD2399" s="86"/>
      <c r="BE2399" s="86"/>
      <c r="BF2399" s="86"/>
      <c r="BG2399" s="86"/>
    </row>
    <row r="2400" spans="1:59" s="88" customFormat="1" x14ac:dyDescent="0.2">
      <c r="A2400" s="125"/>
      <c r="B2400" s="125"/>
      <c r="C2400" s="125"/>
      <c r="D2400" s="125"/>
      <c r="E2400" s="125"/>
      <c r="F2400" s="125"/>
      <c r="G2400" s="125"/>
      <c r="H2400" s="125"/>
      <c r="I2400" s="125"/>
      <c r="J2400" s="125"/>
      <c r="K2400" s="125"/>
      <c r="L2400" s="125"/>
      <c r="M2400" s="125"/>
      <c r="N2400" s="125"/>
      <c r="O2400" s="125"/>
      <c r="P2400" s="125"/>
      <c r="Q2400" s="125"/>
      <c r="R2400" s="125"/>
      <c r="S2400" s="125"/>
      <c r="T2400" s="125"/>
      <c r="U2400" s="125"/>
      <c r="V2400" s="125"/>
      <c r="W2400" s="125"/>
      <c r="X2400" s="125"/>
      <c r="Y2400" s="125"/>
      <c r="Z2400" s="125"/>
      <c r="AA2400" s="125"/>
      <c r="AB2400" s="126"/>
      <c r="AC2400" s="126"/>
      <c r="AD2400" s="126"/>
      <c r="AE2400" s="125"/>
      <c r="AF2400" s="125"/>
      <c r="AG2400" s="125"/>
      <c r="AH2400" s="125"/>
      <c r="AI2400" s="125"/>
      <c r="AJ2400" s="125"/>
      <c r="AK2400" s="125"/>
      <c r="AL2400" s="125"/>
      <c r="AM2400" s="125"/>
      <c r="AP2400" s="86"/>
      <c r="AQ2400" s="86"/>
      <c r="AR2400" s="86"/>
      <c r="AS2400" s="86"/>
      <c r="AT2400" s="86"/>
      <c r="AU2400" s="86"/>
      <c r="AV2400" s="86"/>
      <c r="AW2400" s="86"/>
      <c r="AX2400" s="86"/>
      <c r="AY2400" s="86"/>
      <c r="AZ2400" s="86"/>
      <c r="BA2400" s="86"/>
      <c r="BB2400" s="86"/>
      <c r="BC2400" s="86"/>
      <c r="BD2400" s="86"/>
      <c r="BE2400" s="86"/>
      <c r="BF2400" s="86"/>
      <c r="BG2400" s="86"/>
    </row>
    <row r="2401" spans="1:59" s="88" customFormat="1" x14ac:dyDescent="0.2">
      <c r="A2401" s="125"/>
      <c r="B2401" s="125"/>
      <c r="C2401" s="125"/>
      <c r="D2401" s="125"/>
      <c r="E2401" s="125"/>
      <c r="F2401" s="125"/>
      <c r="G2401" s="125"/>
      <c r="H2401" s="125"/>
      <c r="I2401" s="125"/>
      <c r="J2401" s="125"/>
      <c r="K2401" s="125"/>
      <c r="L2401" s="125"/>
      <c r="M2401" s="125"/>
      <c r="N2401" s="125"/>
      <c r="O2401" s="125"/>
      <c r="P2401" s="125"/>
      <c r="Q2401" s="125"/>
      <c r="R2401" s="125"/>
      <c r="S2401" s="125"/>
      <c r="T2401" s="125"/>
      <c r="U2401" s="125"/>
      <c r="V2401" s="125"/>
      <c r="W2401" s="125"/>
      <c r="X2401" s="125"/>
      <c r="Y2401" s="125"/>
      <c r="Z2401" s="125"/>
      <c r="AA2401" s="125"/>
      <c r="AB2401" s="126"/>
      <c r="AC2401" s="126"/>
      <c r="AD2401" s="126"/>
      <c r="AE2401" s="125"/>
      <c r="AF2401" s="125"/>
      <c r="AG2401" s="125"/>
      <c r="AH2401" s="125"/>
      <c r="AI2401" s="125"/>
      <c r="AJ2401" s="125"/>
      <c r="AK2401" s="125"/>
      <c r="AL2401" s="125"/>
      <c r="AM2401" s="125"/>
      <c r="AP2401" s="86"/>
      <c r="AQ2401" s="86"/>
      <c r="AR2401" s="86"/>
      <c r="AS2401" s="86"/>
      <c r="AT2401" s="86"/>
      <c r="AU2401" s="86"/>
      <c r="AV2401" s="86"/>
      <c r="AW2401" s="86"/>
      <c r="AX2401" s="86"/>
      <c r="AY2401" s="86"/>
      <c r="AZ2401" s="86"/>
      <c r="BA2401" s="86"/>
      <c r="BB2401" s="86"/>
      <c r="BC2401" s="86"/>
      <c r="BD2401" s="86"/>
      <c r="BE2401" s="86"/>
      <c r="BF2401" s="86"/>
      <c r="BG2401" s="86"/>
    </row>
    <row r="2402" spans="1:59" s="88" customFormat="1" x14ac:dyDescent="0.2">
      <c r="A2402" s="125"/>
      <c r="B2402" s="125"/>
      <c r="C2402" s="125"/>
      <c r="D2402" s="125"/>
      <c r="E2402" s="125"/>
      <c r="F2402" s="125"/>
      <c r="G2402" s="125"/>
      <c r="H2402" s="125"/>
      <c r="I2402" s="125"/>
      <c r="J2402" s="125"/>
      <c r="K2402" s="125"/>
      <c r="L2402" s="125"/>
      <c r="M2402" s="125"/>
      <c r="N2402" s="125"/>
      <c r="O2402" s="125"/>
      <c r="P2402" s="125"/>
      <c r="Q2402" s="125"/>
      <c r="R2402" s="125"/>
      <c r="S2402" s="125"/>
      <c r="T2402" s="125"/>
      <c r="U2402" s="125"/>
      <c r="V2402" s="125"/>
      <c r="W2402" s="125"/>
      <c r="X2402" s="125"/>
      <c r="Y2402" s="125"/>
      <c r="Z2402" s="125"/>
      <c r="AA2402" s="125"/>
      <c r="AB2402" s="126"/>
      <c r="AC2402" s="126"/>
      <c r="AD2402" s="126"/>
      <c r="AE2402" s="125"/>
      <c r="AF2402" s="125"/>
      <c r="AG2402" s="125"/>
      <c r="AH2402" s="125"/>
      <c r="AI2402" s="125"/>
      <c r="AJ2402" s="125"/>
      <c r="AK2402" s="125"/>
      <c r="AL2402" s="125"/>
      <c r="AM2402" s="125"/>
      <c r="AP2402" s="86"/>
      <c r="AQ2402" s="86"/>
      <c r="AR2402" s="86"/>
      <c r="AS2402" s="86"/>
      <c r="AT2402" s="86"/>
      <c r="AU2402" s="86"/>
      <c r="AV2402" s="86"/>
      <c r="AW2402" s="86"/>
      <c r="AX2402" s="86"/>
      <c r="AY2402" s="86"/>
      <c r="AZ2402" s="86"/>
      <c r="BA2402" s="86"/>
      <c r="BB2402" s="86"/>
      <c r="BC2402" s="86"/>
      <c r="BD2402" s="86"/>
      <c r="BE2402" s="86"/>
      <c r="BF2402" s="86"/>
      <c r="BG2402" s="86"/>
    </row>
    <row r="2403" spans="1:59" s="88" customFormat="1" x14ac:dyDescent="0.2">
      <c r="A2403" s="125"/>
      <c r="B2403" s="125"/>
      <c r="C2403" s="125"/>
      <c r="D2403" s="125"/>
      <c r="E2403" s="125"/>
      <c r="F2403" s="125"/>
      <c r="G2403" s="125"/>
      <c r="H2403" s="125"/>
      <c r="I2403" s="125"/>
      <c r="J2403" s="125"/>
      <c r="K2403" s="125"/>
      <c r="L2403" s="125"/>
      <c r="M2403" s="125"/>
      <c r="N2403" s="125"/>
      <c r="O2403" s="125"/>
      <c r="P2403" s="125"/>
      <c r="Q2403" s="125"/>
      <c r="R2403" s="125"/>
      <c r="S2403" s="125"/>
      <c r="T2403" s="125"/>
      <c r="U2403" s="125"/>
      <c r="V2403" s="125"/>
      <c r="W2403" s="125"/>
      <c r="X2403" s="125"/>
      <c r="Y2403" s="125"/>
      <c r="Z2403" s="125"/>
      <c r="AA2403" s="125"/>
      <c r="AB2403" s="126"/>
      <c r="AC2403" s="126"/>
      <c r="AD2403" s="126"/>
      <c r="AE2403" s="125"/>
      <c r="AF2403" s="125"/>
      <c r="AG2403" s="125"/>
      <c r="AH2403" s="125"/>
      <c r="AI2403" s="125"/>
      <c r="AJ2403" s="125"/>
      <c r="AK2403" s="125"/>
      <c r="AL2403" s="125"/>
      <c r="AM2403" s="125"/>
      <c r="AP2403" s="86"/>
      <c r="AQ2403" s="86"/>
      <c r="AR2403" s="86"/>
      <c r="AS2403" s="86"/>
      <c r="AT2403" s="86"/>
      <c r="AU2403" s="86"/>
      <c r="AV2403" s="86"/>
      <c r="AW2403" s="86"/>
      <c r="AX2403" s="86"/>
      <c r="AY2403" s="86"/>
      <c r="AZ2403" s="86"/>
      <c r="BA2403" s="86"/>
      <c r="BB2403" s="86"/>
      <c r="BC2403" s="86"/>
      <c r="BD2403" s="86"/>
      <c r="BE2403" s="86"/>
      <c r="BF2403" s="86"/>
      <c r="BG2403" s="86"/>
    </row>
    <row r="2404" spans="1:59" s="88" customFormat="1" x14ac:dyDescent="0.2">
      <c r="A2404" s="125"/>
      <c r="B2404" s="125"/>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5"/>
      <c r="AA2404" s="125"/>
      <c r="AB2404" s="126"/>
      <c r="AC2404" s="126"/>
      <c r="AD2404" s="126"/>
      <c r="AE2404" s="125"/>
      <c r="AF2404" s="125"/>
      <c r="AG2404" s="125"/>
      <c r="AH2404" s="125"/>
      <c r="AI2404" s="125"/>
      <c r="AJ2404" s="125"/>
      <c r="AK2404" s="125"/>
      <c r="AL2404" s="125"/>
      <c r="AM2404" s="125"/>
      <c r="AP2404" s="86"/>
      <c r="AQ2404" s="86"/>
      <c r="AR2404" s="86"/>
      <c r="AS2404" s="86"/>
      <c r="AT2404" s="86"/>
      <c r="AU2404" s="86"/>
      <c r="AV2404" s="86"/>
      <c r="AW2404" s="86"/>
      <c r="AX2404" s="86"/>
      <c r="AY2404" s="86"/>
      <c r="AZ2404" s="86"/>
      <c r="BA2404" s="86"/>
      <c r="BB2404" s="86"/>
      <c r="BC2404" s="86"/>
      <c r="BD2404" s="86"/>
      <c r="BE2404" s="86"/>
      <c r="BF2404" s="86"/>
      <c r="BG2404" s="86"/>
    </row>
    <row r="2405" spans="1:59" s="88" customFormat="1" x14ac:dyDescent="0.2">
      <c r="A2405" s="125"/>
      <c r="B2405" s="125"/>
      <c r="C2405" s="125"/>
      <c r="D2405" s="125"/>
      <c r="E2405" s="125"/>
      <c r="F2405" s="125"/>
      <c r="G2405" s="125"/>
      <c r="H2405" s="125"/>
      <c r="I2405" s="125"/>
      <c r="J2405" s="125"/>
      <c r="K2405" s="125"/>
      <c r="L2405" s="125"/>
      <c r="M2405" s="125"/>
      <c r="N2405" s="125"/>
      <c r="O2405" s="125"/>
      <c r="P2405" s="125"/>
      <c r="Q2405" s="125"/>
      <c r="R2405" s="125"/>
      <c r="S2405" s="125"/>
      <c r="T2405" s="125"/>
      <c r="U2405" s="125"/>
      <c r="V2405" s="125"/>
      <c r="W2405" s="125"/>
      <c r="X2405" s="125"/>
      <c r="Y2405" s="125"/>
      <c r="Z2405" s="125"/>
      <c r="AA2405" s="125"/>
      <c r="AB2405" s="126"/>
      <c r="AC2405" s="126"/>
      <c r="AD2405" s="126"/>
      <c r="AE2405" s="125"/>
      <c r="AF2405" s="125"/>
      <c r="AG2405" s="125"/>
      <c r="AH2405" s="125"/>
      <c r="AI2405" s="125"/>
      <c r="AJ2405" s="125"/>
      <c r="AK2405" s="125"/>
      <c r="AL2405" s="125"/>
      <c r="AM2405" s="125"/>
      <c r="AP2405" s="86"/>
      <c r="AQ2405" s="86"/>
      <c r="AR2405" s="86"/>
      <c r="AS2405" s="86"/>
      <c r="AT2405" s="86"/>
      <c r="AU2405" s="86"/>
      <c r="AV2405" s="86"/>
      <c r="AW2405" s="86"/>
      <c r="AX2405" s="86"/>
      <c r="AY2405" s="86"/>
      <c r="AZ2405" s="86"/>
      <c r="BA2405" s="86"/>
      <c r="BB2405" s="86"/>
      <c r="BC2405" s="86"/>
      <c r="BD2405" s="86"/>
      <c r="BE2405" s="86"/>
      <c r="BF2405" s="86"/>
      <c r="BG2405" s="86"/>
    </row>
    <row r="2406" spans="1:59" s="88" customFormat="1" x14ac:dyDescent="0.2">
      <c r="A2406" s="125"/>
      <c r="B2406" s="125"/>
      <c r="C2406" s="125"/>
      <c r="D2406" s="125"/>
      <c r="E2406" s="125"/>
      <c r="F2406" s="125"/>
      <c r="G2406" s="125"/>
      <c r="H2406" s="125"/>
      <c r="I2406" s="125"/>
      <c r="J2406" s="125"/>
      <c r="K2406" s="125"/>
      <c r="L2406" s="125"/>
      <c r="M2406" s="125"/>
      <c r="N2406" s="125"/>
      <c r="O2406" s="125"/>
      <c r="P2406" s="125"/>
      <c r="Q2406" s="125"/>
      <c r="R2406" s="125"/>
      <c r="S2406" s="125"/>
      <c r="T2406" s="125"/>
      <c r="U2406" s="125"/>
      <c r="V2406" s="125"/>
      <c r="W2406" s="125"/>
      <c r="X2406" s="125"/>
      <c r="Y2406" s="125"/>
      <c r="Z2406" s="125"/>
      <c r="AA2406" s="125"/>
      <c r="AB2406" s="126"/>
      <c r="AC2406" s="126"/>
      <c r="AD2406" s="126"/>
      <c r="AE2406" s="125"/>
      <c r="AF2406" s="125"/>
      <c r="AG2406" s="125"/>
      <c r="AH2406" s="125"/>
      <c r="AI2406" s="125"/>
      <c r="AJ2406" s="125"/>
      <c r="AK2406" s="125"/>
      <c r="AL2406" s="125"/>
      <c r="AM2406" s="125"/>
      <c r="AP2406" s="86"/>
      <c r="AQ2406" s="86"/>
      <c r="AR2406" s="86"/>
      <c r="AS2406" s="86"/>
      <c r="AT2406" s="86"/>
      <c r="AU2406" s="86"/>
      <c r="AV2406" s="86"/>
      <c r="AW2406" s="86"/>
      <c r="AX2406" s="86"/>
      <c r="AY2406" s="86"/>
      <c r="AZ2406" s="86"/>
      <c r="BA2406" s="86"/>
      <c r="BB2406" s="86"/>
      <c r="BC2406" s="86"/>
      <c r="BD2406" s="86"/>
      <c r="BE2406" s="86"/>
      <c r="BF2406" s="86"/>
      <c r="BG2406" s="86"/>
    </row>
    <row r="2407" spans="1:59" s="88" customFormat="1" x14ac:dyDescent="0.2">
      <c r="A2407" s="125"/>
      <c r="B2407" s="125"/>
      <c r="C2407" s="125"/>
      <c r="D2407" s="125"/>
      <c r="E2407" s="125"/>
      <c r="F2407" s="125"/>
      <c r="G2407" s="125"/>
      <c r="H2407" s="125"/>
      <c r="I2407" s="125"/>
      <c r="J2407" s="125"/>
      <c r="K2407" s="125"/>
      <c r="L2407" s="125"/>
      <c r="M2407" s="125"/>
      <c r="N2407" s="125"/>
      <c r="O2407" s="125"/>
      <c r="P2407" s="125"/>
      <c r="Q2407" s="125"/>
      <c r="R2407" s="125"/>
      <c r="S2407" s="125"/>
      <c r="T2407" s="125"/>
      <c r="U2407" s="125"/>
      <c r="V2407" s="125"/>
      <c r="W2407" s="125"/>
      <c r="X2407" s="125"/>
      <c r="Y2407" s="125"/>
      <c r="Z2407" s="125"/>
      <c r="AA2407" s="125"/>
      <c r="AB2407" s="126"/>
      <c r="AC2407" s="126"/>
      <c r="AD2407" s="126"/>
      <c r="AE2407" s="125"/>
      <c r="AF2407" s="125"/>
      <c r="AG2407" s="125"/>
      <c r="AH2407" s="125"/>
      <c r="AI2407" s="125"/>
      <c r="AJ2407" s="125"/>
      <c r="AK2407" s="125"/>
      <c r="AL2407" s="125"/>
      <c r="AM2407" s="125"/>
      <c r="AP2407" s="86"/>
      <c r="AQ2407" s="86"/>
      <c r="AR2407" s="86"/>
      <c r="AS2407" s="86"/>
      <c r="AT2407" s="86"/>
      <c r="AU2407" s="86"/>
      <c r="AV2407" s="86"/>
      <c r="AW2407" s="86"/>
      <c r="AX2407" s="86"/>
      <c r="AY2407" s="86"/>
      <c r="AZ2407" s="86"/>
      <c r="BA2407" s="86"/>
      <c r="BB2407" s="86"/>
      <c r="BC2407" s="86"/>
      <c r="BD2407" s="86"/>
      <c r="BE2407" s="86"/>
      <c r="BF2407" s="86"/>
      <c r="BG2407" s="86"/>
    </row>
    <row r="2408" spans="1:59" s="88" customFormat="1" x14ac:dyDescent="0.2">
      <c r="A2408" s="125"/>
      <c r="B2408" s="125"/>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6"/>
      <c r="AC2408" s="126"/>
      <c r="AD2408" s="126"/>
      <c r="AE2408" s="125"/>
      <c r="AF2408" s="125"/>
      <c r="AG2408" s="125"/>
      <c r="AH2408" s="125"/>
      <c r="AI2408" s="125"/>
      <c r="AJ2408" s="125"/>
      <c r="AK2408" s="125"/>
      <c r="AL2408" s="125"/>
      <c r="AM2408" s="125"/>
      <c r="AP2408" s="86"/>
      <c r="AQ2408" s="86"/>
      <c r="AR2408" s="86"/>
      <c r="AS2408" s="86"/>
      <c r="AT2408" s="86"/>
      <c r="AU2408" s="86"/>
      <c r="AV2408" s="86"/>
      <c r="AW2408" s="86"/>
      <c r="AX2408" s="86"/>
      <c r="AY2408" s="86"/>
      <c r="AZ2408" s="86"/>
      <c r="BA2408" s="86"/>
      <c r="BB2408" s="86"/>
      <c r="BC2408" s="86"/>
      <c r="BD2408" s="86"/>
      <c r="BE2408" s="86"/>
      <c r="BF2408" s="86"/>
      <c r="BG2408" s="86"/>
    </row>
    <row r="2409" spans="1:59" s="88" customFormat="1" x14ac:dyDescent="0.2">
      <c r="A2409" s="125"/>
      <c r="B2409" s="125"/>
      <c r="C2409" s="125"/>
      <c r="D2409" s="125"/>
      <c r="E2409" s="125"/>
      <c r="F2409" s="125"/>
      <c r="G2409" s="125"/>
      <c r="H2409" s="125"/>
      <c r="I2409" s="125"/>
      <c r="J2409" s="125"/>
      <c r="K2409" s="125"/>
      <c r="L2409" s="125"/>
      <c r="M2409" s="125"/>
      <c r="N2409" s="125"/>
      <c r="O2409" s="125"/>
      <c r="P2409" s="125"/>
      <c r="Q2409" s="125"/>
      <c r="R2409" s="125"/>
      <c r="S2409" s="125"/>
      <c r="T2409" s="125"/>
      <c r="U2409" s="125"/>
      <c r="V2409" s="125"/>
      <c r="W2409" s="125"/>
      <c r="X2409" s="125"/>
      <c r="Y2409" s="125"/>
      <c r="Z2409" s="125"/>
      <c r="AA2409" s="125"/>
      <c r="AB2409" s="126"/>
      <c r="AC2409" s="126"/>
      <c r="AD2409" s="126"/>
      <c r="AE2409" s="125"/>
      <c r="AF2409" s="125"/>
      <c r="AG2409" s="125"/>
      <c r="AH2409" s="125"/>
      <c r="AI2409" s="125"/>
      <c r="AJ2409" s="125"/>
      <c r="AK2409" s="125"/>
      <c r="AL2409" s="125"/>
      <c r="AM2409" s="125"/>
      <c r="AP2409" s="86"/>
      <c r="AQ2409" s="86"/>
      <c r="AR2409" s="86"/>
      <c r="AS2409" s="86"/>
      <c r="AT2409" s="86"/>
      <c r="AU2409" s="86"/>
      <c r="AV2409" s="86"/>
      <c r="AW2409" s="86"/>
      <c r="AX2409" s="86"/>
      <c r="AY2409" s="86"/>
      <c r="AZ2409" s="86"/>
      <c r="BA2409" s="86"/>
      <c r="BB2409" s="86"/>
      <c r="BC2409" s="86"/>
      <c r="BD2409" s="86"/>
      <c r="BE2409" s="86"/>
      <c r="BF2409" s="86"/>
      <c r="BG2409" s="86"/>
    </row>
    <row r="2410" spans="1:59" s="88" customFormat="1" x14ac:dyDescent="0.2">
      <c r="A2410" s="125"/>
      <c r="B2410" s="125"/>
      <c r="C2410" s="125"/>
      <c r="D2410" s="125"/>
      <c r="E2410" s="125"/>
      <c r="F2410" s="125"/>
      <c r="G2410" s="125"/>
      <c r="H2410" s="125"/>
      <c r="I2410" s="125"/>
      <c r="J2410" s="125"/>
      <c r="K2410" s="125"/>
      <c r="L2410" s="125"/>
      <c r="M2410" s="125"/>
      <c r="N2410" s="125"/>
      <c r="O2410" s="125"/>
      <c r="P2410" s="125"/>
      <c r="Q2410" s="125"/>
      <c r="R2410" s="125"/>
      <c r="S2410" s="125"/>
      <c r="T2410" s="125"/>
      <c r="U2410" s="125"/>
      <c r="V2410" s="125"/>
      <c r="W2410" s="125"/>
      <c r="X2410" s="125"/>
      <c r="Y2410" s="125"/>
      <c r="Z2410" s="125"/>
      <c r="AA2410" s="125"/>
      <c r="AB2410" s="126"/>
      <c r="AC2410" s="126"/>
      <c r="AD2410" s="126"/>
      <c r="AE2410" s="125"/>
      <c r="AF2410" s="125"/>
      <c r="AG2410" s="125"/>
      <c r="AH2410" s="125"/>
      <c r="AI2410" s="125"/>
      <c r="AJ2410" s="125"/>
      <c r="AK2410" s="125"/>
      <c r="AL2410" s="125"/>
      <c r="AM2410" s="125"/>
      <c r="AP2410" s="86"/>
      <c r="AQ2410" s="86"/>
      <c r="AR2410" s="86"/>
      <c r="AS2410" s="86"/>
      <c r="AT2410" s="86"/>
      <c r="AU2410" s="86"/>
      <c r="AV2410" s="86"/>
      <c r="AW2410" s="86"/>
      <c r="AX2410" s="86"/>
      <c r="AY2410" s="86"/>
      <c r="AZ2410" s="86"/>
      <c r="BA2410" s="86"/>
      <c r="BB2410" s="86"/>
      <c r="BC2410" s="86"/>
      <c r="BD2410" s="86"/>
      <c r="BE2410" s="86"/>
      <c r="BF2410" s="86"/>
      <c r="BG2410" s="86"/>
    </row>
    <row r="2411" spans="1:59" s="88" customFormat="1" x14ac:dyDescent="0.2">
      <c r="A2411" s="125"/>
      <c r="B2411" s="125"/>
      <c r="C2411" s="125"/>
      <c r="D2411" s="125"/>
      <c r="E2411" s="125"/>
      <c r="F2411" s="125"/>
      <c r="G2411" s="125"/>
      <c r="H2411" s="125"/>
      <c r="I2411" s="125"/>
      <c r="J2411" s="125"/>
      <c r="K2411" s="125"/>
      <c r="L2411" s="125"/>
      <c r="M2411" s="125"/>
      <c r="N2411" s="125"/>
      <c r="O2411" s="125"/>
      <c r="P2411" s="125"/>
      <c r="Q2411" s="125"/>
      <c r="R2411" s="125"/>
      <c r="S2411" s="125"/>
      <c r="T2411" s="125"/>
      <c r="U2411" s="125"/>
      <c r="V2411" s="125"/>
      <c r="W2411" s="125"/>
      <c r="X2411" s="125"/>
      <c r="Y2411" s="125"/>
      <c r="Z2411" s="125"/>
      <c r="AA2411" s="125"/>
      <c r="AB2411" s="126"/>
      <c r="AC2411" s="126"/>
      <c r="AD2411" s="126"/>
      <c r="AE2411" s="125"/>
      <c r="AF2411" s="125"/>
      <c r="AG2411" s="125"/>
      <c r="AH2411" s="125"/>
      <c r="AI2411" s="125"/>
      <c r="AJ2411" s="125"/>
      <c r="AK2411" s="125"/>
      <c r="AL2411" s="125"/>
      <c r="AM2411" s="125"/>
      <c r="AP2411" s="86"/>
      <c r="AQ2411" s="86"/>
      <c r="AR2411" s="86"/>
      <c r="AS2411" s="86"/>
      <c r="AT2411" s="86"/>
      <c r="AU2411" s="86"/>
      <c r="AV2411" s="86"/>
      <c r="AW2411" s="86"/>
      <c r="AX2411" s="86"/>
      <c r="AY2411" s="86"/>
      <c r="AZ2411" s="86"/>
      <c r="BA2411" s="86"/>
      <c r="BB2411" s="86"/>
      <c r="BC2411" s="86"/>
      <c r="BD2411" s="86"/>
      <c r="BE2411" s="86"/>
      <c r="BF2411" s="86"/>
      <c r="BG2411" s="86"/>
    </row>
    <row r="2412" spans="1:59" s="88" customFormat="1" x14ac:dyDescent="0.2">
      <c r="A2412" s="125"/>
      <c r="B2412" s="125"/>
      <c r="C2412" s="125"/>
      <c r="D2412" s="125"/>
      <c r="E2412" s="125"/>
      <c r="F2412" s="125"/>
      <c r="G2412" s="125"/>
      <c r="H2412" s="125"/>
      <c r="I2412" s="125"/>
      <c r="J2412" s="125"/>
      <c r="K2412" s="125"/>
      <c r="L2412" s="125"/>
      <c r="M2412" s="125"/>
      <c r="N2412" s="125"/>
      <c r="O2412" s="125"/>
      <c r="P2412" s="125"/>
      <c r="Q2412" s="125"/>
      <c r="R2412" s="125"/>
      <c r="S2412" s="125"/>
      <c r="T2412" s="125"/>
      <c r="U2412" s="125"/>
      <c r="V2412" s="125"/>
      <c r="W2412" s="125"/>
      <c r="X2412" s="125"/>
      <c r="Y2412" s="125"/>
      <c r="Z2412" s="125"/>
      <c r="AA2412" s="125"/>
      <c r="AB2412" s="126"/>
      <c r="AC2412" s="126"/>
      <c r="AD2412" s="126"/>
      <c r="AE2412" s="125"/>
      <c r="AF2412" s="125"/>
      <c r="AG2412" s="125"/>
      <c r="AH2412" s="125"/>
      <c r="AI2412" s="125"/>
      <c r="AJ2412" s="125"/>
      <c r="AK2412" s="125"/>
      <c r="AL2412" s="125"/>
      <c r="AM2412" s="125"/>
      <c r="AP2412" s="86"/>
      <c r="AQ2412" s="86"/>
      <c r="AR2412" s="86"/>
      <c r="AS2412" s="86"/>
      <c r="AT2412" s="86"/>
      <c r="AU2412" s="86"/>
      <c r="AV2412" s="86"/>
      <c r="AW2412" s="86"/>
      <c r="AX2412" s="86"/>
      <c r="AY2412" s="86"/>
      <c r="AZ2412" s="86"/>
      <c r="BA2412" s="86"/>
      <c r="BB2412" s="86"/>
      <c r="BC2412" s="86"/>
      <c r="BD2412" s="86"/>
      <c r="BE2412" s="86"/>
      <c r="BF2412" s="86"/>
      <c r="BG2412" s="86"/>
    </row>
    <row r="2413" spans="1:59" s="88" customFormat="1" x14ac:dyDescent="0.2">
      <c r="A2413" s="125"/>
      <c r="B2413" s="125"/>
      <c r="C2413" s="125"/>
      <c r="D2413" s="125"/>
      <c r="E2413" s="125"/>
      <c r="F2413" s="125"/>
      <c r="G2413" s="125"/>
      <c r="H2413" s="125"/>
      <c r="I2413" s="125"/>
      <c r="J2413" s="125"/>
      <c r="K2413" s="125"/>
      <c r="L2413" s="125"/>
      <c r="M2413" s="125"/>
      <c r="N2413" s="125"/>
      <c r="O2413" s="125"/>
      <c r="P2413" s="125"/>
      <c r="Q2413" s="125"/>
      <c r="R2413" s="125"/>
      <c r="S2413" s="125"/>
      <c r="T2413" s="125"/>
      <c r="U2413" s="125"/>
      <c r="V2413" s="125"/>
      <c r="W2413" s="125"/>
      <c r="X2413" s="125"/>
      <c r="Y2413" s="125"/>
      <c r="Z2413" s="125"/>
      <c r="AA2413" s="125"/>
      <c r="AB2413" s="126"/>
      <c r="AC2413" s="126"/>
      <c r="AD2413" s="126"/>
      <c r="AE2413" s="125"/>
      <c r="AF2413" s="125"/>
      <c r="AG2413" s="125"/>
      <c r="AH2413" s="125"/>
      <c r="AI2413" s="125"/>
      <c r="AJ2413" s="125"/>
      <c r="AK2413" s="125"/>
      <c r="AL2413" s="125"/>
      <c r="AM2413" s="125"/>
      <c r="AP2413" s="86"/>
      <c r="AQ2413" s="86"/>
      <c r="AR2413" s="86"/>
      <c r="AS2413" s="86"/>
      <c r="AT2413" s="86"/>
      <c r="AU2413" s="86"/>
      <c r="AV2413" s="86"/>
      <c r="AW2413" s="86"/>
      <c r="AX2413" s="86"/>
      <c r="AY2413" s="86"/>
      <c r="AZ2413" s="86"/>
      <c r="BA2413" s="86"/>
      <c r="BB2413" s="86"/>
      <c r="BC2413" s="86"/>
      <c r="BD2413" s="86"/>
      <c r="BE2413" s="86"/>
      <c r="BF2413" s="86"/>
      <c r="BG2413" s="86"/>
    </row>
    <row r="2414" spans="1:59" s="88" customFormat="1" x14ac:dyDescent="0.2">
      <c r="A2414" s="125"/>
      <c r="B2414" s="125"/>
      <c r="C2414" s="125"/>
      <c r="D2414" s="125"/>
      <c r="E2414" s="125"/>
      <c r="F2414" s="125"/>
      <c r="G2414" s="125"/>
      <c r="H2414" s="125"/>
      <c r="I2414" s="125"/>
      <c r="J2414" s="125"/>
      <c r="K2414" s="125"/>
      <c r="L2414" s="125"/>
      <c r="M2414" s="125"/>
      <c r="N2414" s="125"/>
      <c r="O2414" s="125"/>
      <c r="P2414" s="125"/>
      <c r="Q2414" s="125"/>
      <c r="R2414" s="125"/>
      <c r="S2414" s="125"/>
      <c r="T2414" s="125"/>
      <c r="U2414" s="125"/>
      <c r="V2414" s="125"/>
      <c r="W2414" s="125"/>
      <c r="X2414" s="125"/>
      <c r="Y2414" s="125"/>
      <c r="Z2414" s="125"/>
      <c r="AA2414" s="125"/>
      <c r="AB2414" s="126"/>
      <c r="AC2414" s="126"/>
      <c r="AD2414" s="126"/>
      <c r="AE2414" s="125"/>
      <c r="AF2414" s="125"/>
      <c r="AG2414" s="125"/>
      <c r="AH2414" s="125"/>
      <c r="AI2414" s="125"/>
      <c r="AJ2414" s="125"/>
      <c r="AK2414" s="125"/>
      <c r="AL2414" s="125"/>
      <c r="AM2414" s="125"/>
      <c r="AP2414" s="86"/>
      <c r="AQ2414" s="86"/>
      <c r="AR2414" s="86"/>
      <c r="AS2414" s="86"/>
      <c r="AT2414" s="86"/>
      <c r="AU2414" s="86"/>
      <c r="AV2414" s="86"/>
      <c r="AW2414" s="86"/>
      <c r="AX2414" s="86"/>
      <c r="AY2414" s="86"/>
      <c r="AZ2414" s="86"/>
      <c r="BA2414" s="86"/>
      <c r="BB2414" s="86"/>
      <c r="BC2414" s="86"/>
      <c r="BD2414" s="86"/>
      <c r="BE2414" s="86"/>
      <c r="BF2414" s="86"/>
      <c r="BG2414" s="86"/>
    </row>
    <row r="2415" spans="1:59" s="88" customFormat="1" x14ac:dyDescent="0.2">
      <c r="A2415" s="125"/>
      <c r="B2415" s="125"/>
      <c r="C2415" s="125"/>
      <c r="D2415" s="125"/>
      <c r="E2415" s="125"/>
      <c r="F2415" s="125"/>
      <c r="G2415" s="125"/>
      <c r="H2415" s="125"/>
      <c r="I2415" s="125"/>
      <c r="J2415" s="125"/>
      <c r="K2415" s="125"/>
      <c r="L2415" s="125"/>
      <c r="M2415" s="125"/>
      <c r="N2415" s="125"/>
      <c r="O2415" s="125"/>
      <c r="P2415" s="125"/>
      <c r="Q2415" s="125"/>
      <c r="R2415" s="125"/>
      <c r="S2415" s="125"/>
      <c r="T2415" s="125"/>
      <c r="U2415" s="125"/>
      <c r="V2415" s="125"/>
      <c r="W2415" s="125"/>
      <c r="X2415" s="125"/>
      <c r="Y2415" s="125"/>
      <c r="Z2415" s="125"/>
      <c r="AA2415" s="125"/>
      <c r="AB2415" s="126"/>
      <c r="AC2415" s="126"/>
      <c r="AD2415" s="126"/>
      <c r="AE2415" s="125"/>
      <c r="AF2415" s="125"/>
      <c r="AG2415" s="125"/>
      <c r="AH2415" s="125"/>
      <c r="AI2415" s="125"/>
      <c r="AJ2415" s="125"/>
      <c r="AK2415" s="125"/>
      <c r="AL2415" s="125"/>
      <c r="AM2415" s="125"/>
      <c r="AP2415" s="86"/>
      <c r="AQ2415" s="86"/>
      <c r="AR2415" s="86"/>
      <c r="AS2415" s="86"/>
      <c r="AT2415" s="86"/>
      <c r="AU2415" s="86"/>
      <c r="AV2415" s="86"/>
      <c r="AW2415" s="86"/>
      <c r="AX2415" s="86"/>
      <c r="AY2415" s="86"/>
      <c r="AZ2415" s="86"/>
      <c r="BA2415" s="86"/>
      <c r="BB2415" s="86"/>
      <c r="BC2415" s="86"/>
      <c r="BD2415" s="86"/>
      <c r="BE2415" s="86"/>
      <c r="BF2415" s="86"/>
      <c r="BG2415" s="86"/>
    </row>
    <row r="2416" spans="1:59" s="88" customFormat="1" x14ac:dyDescent="0.2">
      <c r="A2416" s="125"/>
      <c r="B2416" s="125"/>
      <c r="C2416" s="125"/>
      <c r="D2416" s="125"/>
      <c r="E2416" s="125"/>
      <c r="F2416" s="125"/>
      <c r="G2416" s="125"/>
      <c r="H2416" s="125"/>
      <c r="I2416" s="125"/>
      <c r="J2416" s="125"/>
      <c r="K2416" s="125"/>
      <c r="L2416" s="125"/>
      <c r="M2416" s="125"/>
      <c r="N2416" s="125"/>
      <c r="O2416" s="125"/>
      <c r="P2416" s="125"/>
      <c r="Q2416" s="125"/>
      <c r="R2416" s="125"/>
      <c r="S2416" s="125"/>
      <c r="T2416" s="125"/>
      <c r="U2416" s="125"/>
      <c r="V2416" s="125"/>
      <c r="W2416" s="125"/>
      <c r="X2416" s="125"/>
      <c r="Y2416" s="125"/>
      <c r="Z2416" s="125"/>
      <c r="AA2416" s="125"/>
      <c r="AB2416" s="126"/>
      <c r="AC2416" s="126"/>
      <c r="AD2416" s="126"/>
      <c r="AE2416" s="125"/>
      <c r="AF2416" s="125"/>
      <c r="AG2416" s="125"/>
      <c r="AH2416" s="125"/>
      <c r="AI2416" s="125"/>
      <c r="AJ2416" s="125"/>
      <c r="AK2416" s="125"/>
      <c r="AL2416" s="125"/>
      <c r="AM2416" s="125"/>
      <c r="AP2416" s="86"/>
      <c r="AQ2416" s="86"/>
      <c r="AR2416" s="86"/>
      <c r="AS2416" s="86"/>
      <c r="AT2416" s="86"/>
      <c r="AU2416" s="86"/>
      <c r="AV2416" s="86"/>
      <c r="AW2416" s="86"/>
      <c r="AX2416" s="86"/>
      <c r="AY2416" s="86"/>
      <c r="AZ2416" s="86"/>
      <c r="BA2416" s="86"/>
      <c r="BB2416" s="86"/>
      <c r="BC2416" s="86"/>
      <c r="BD2416" s="86"/>
      <c r="BE2416" s="86"/>
      <c r="BF2416" s="86"/>
      <c r="BG2416" s="86"/>
    </row>
    <row r="2417" spans="1:59" s="88" customFormat="1" x14ac:dyDescent="0.2">
      <c r="A2417" s="125"/>
      <c r="B2417" s="125"/>
      <c r="C2417" s="125"/>
      <c r="D2417" s="125"/>
      <c r="E2417" s="125"/>
      <c r="F2417" s="125"/>
      <c r="G2417" s="125"/>
      <c r="H2417" s="125"/>
      <c r="I2417" s="125"/>
      <c r="J2417" s="125"/>
      <c r="K2417" s="125"/>
      <c r="L2417" s="125"/>
      <c r="M2417" s="125"/>
      <c r="N2417" s="125"/>
      <c r="O2417" s="125"/>
      <c r="P2417" s="125"/>
      <c r="Q2417" s="125"/>
      <c r="R2417" s="125"/>
      <c r="S2417" s="125"/>
      <c r="T2417" s="125"/>
      <c r="U2417" s="125"/>
      <c r="V2417" s="125"/>
      <c r="W2417" s="125"/>
      <c r="X2417" s="125"/>
      <c r="Y2417" s="125"/>
      <c r="Z2417" s="125"/>
      <c r="AA2417" s="125"/>
      <c r="AB2417" s="126"/>
      <c r="AC2417" s="126"/>
      <c r="AD2417" s="126"/>
      <c r="AE2417" s="125"/>
      <c r="AF2417" s="125"/>
      <c r="AG2417" s="125"/>
      <c r="AH2417" s="125"/>
      <c r="AI2417" s="125"/>
      <c r="AJ2417" s="125"/>
      <c r="AK2417" s="125"/>
      <c r="AL2417" s="125"/>
      <c r="AM2417" s="125"/>
      <c r="AP2417" s="86"/>
      <c r="AQ2417" s="86"/>
      <c r="AR2417" s="86"/>
      <c r="AS2417" s="86"/>
      <c r="AT2417" s="86"/>
      <c r="AU2417" s="86"/>
      <c r="AV2417" s="86"/>
      <c r="AW2417" s="86"/>
      <c r="AX2417" s="86"/>
      <c r="AY2417" s="86"/>
      <c r="AZ2417" s="86"/>
      <c r="BA2417" s="86"/>
      <c r="BB2417" s="86"/>
      <c r="BC2417" s="86"/>
      <c r="BD2417" s="86"/>
      <c r="BE2417" s="86"/>
      <c r="BF2417" s="86"/>
      <c r="BG2417" s="86"/>
    </row>
    <row r="2418" spans="1:59" s="88" customFormat="1" x14ac:dyDescent="0.2">
      <c r="A2418" s="125"/>
      <c r="B2418" s="125"/>
      <c r="C2418" s="125"/>
      <c r="D2418" s="125"/>
      <c r="E2418" s="125"/>
      <c r="F2418" s="125"/>
      <c r="G2418" s="125"/>
      <c r="H2418" s="125"/>
      <c r="I2418" s="125"/>
      <c r="J2418" s="125"/>
      <c r="K2418" s="125"/>
      <c r="L2418" s="125"/>
      <c r="M2418" s="125"/>
      <c r="N2418" s="125"/>
      <c r="O2418" s="125"/>
      <c r="P2418" s="125"/>
      <c r="Q2418" s="125"/>
      <c r="R2418" s="125"/>
      <c r="S2418" s="125"/>
      <c r="T2418" s="125"/>
      <c r="U2418" s="125"/>
      <c r="V2418" s="125"/>
      <c r="W2418" s="125"/>
      <c r="X2418" s="125"/>
      <c r="Y2418" s="125"/>
      <c r="Z2418" s="125"/>
      <c r="AA2418" s="125"/>
      <c r="AB2418" s="126"/>
      <c r="AC2418" s="126"/>
      <c r="AD2418" s="126"/>
      <c r="AE2418" s="125"/>
      <c r="AF2418" s="125"/>
      <c r="AG2418" s="125"/>
      <c r="AH2418" s="125"/>
      <c r="AI2418" s="125"/>
      <c r="AJ2418" s="125"/>
      <c r="AK2418" s="125"/>
      <c r="AL2418" s="125"/>
      <c r="AM2418" s="125"/>
      <c r="AP2418" s="86"/>
      <c r="AQ2418" s="86"/>
      <c r="AR2418" s="86"/>
      <c r="AS2418" s="86"/>
      <c r="AT2418" s="86"/>
      <c r="AU2418" s="86"/>
      <c r="AV2418" s="86"/>
      <c r="AW2418" s="86"/>
      <c r="AX2418" s="86"/>
      <c r="AY2418" s="86"/>
      <c r="AZ2418" s="86"/>
      <c r="BA2418" s="86"/>
      <c r="BB2418" s="86"/>
      <c r="BC2418" s="86"/>
      <c r="BD2418" s="86"/>
      <c r="BE2418" s="86"/>
      <c r="BF2418" s="86"/>
      <c r="BG2418" s="86"/>
    </row>
    <row r="2419" spans="1:59" s="88" customFormat="1" x14ac:dyDescent="0.2">
      <c r="A2419" s="125"/>
      <c r="B2419" s="125"/>
      <c r="C2419" s="125"/>
      <c r="D2419" s="125"/>
      <c r="E2419" s="125"/>
      <c r="F2419" s="125"/>
      <c r="G2419" s="125"/>
      <c r="H2419" s="125"/>
      <c r="I2419" s="125"/>
      <c r="J2419" s="125"/>
      <c r="K2419" s="125"/>
      <c r="L2419" s="125"/>
      <c r="M2419" s="125"/>
      <c r="N2419" s="125"/>
      <c r="O2419" s="125"/>
      <c r="P2419" s="125"/>
      <c r="Q2419" s="125"/>
      <c r="R2419" s="125"/>
      <c r="S2419" s="125"/>
      <c r="T2419" s="125"/>
      <c r="U2419" s="125"/>
      <c r="V2419" s="125"/>
      <c r="W2419" s="125"/>
      <c r="X2419" s="125"/>
      <c r="Y2419" s="125"/>
      <c r="Z2419" s="125"/>
      <c r="AA2419" s="125"/>
      <c r="AB2419" s="126"/>
      <c r="AC2419" s="126"/>
      <c r="AD2419" s="126"/>
      <c r="AE2419" s="125"/>
      <c r="AF2419" s="125"/>
      <c r="AG2419" s="125"/>
      <c r="AH2419" s="125"/>
      <c r="AI2419" s="125"/>
      <c r="AJ2419" s="125"/>
      <c r="AK2419" s="125"/>
      <c r="AL2419" s="125"/>
      <c r="AM2419" s="125"/>
      <c r="AP2419" s="86"/>
      <c r="AQ2419" s="86"/>
      <c r="AR2419" s="86"/>
      <c r="AS2419" s="86"/>
      <c r="AT2419" s="86"/>
      <c r="AU2419" s="86"/>
      <c r="AV2419" s="86"/>
      <c r="AW2419" s="86"/>
      <c r="AX2419" s="86"/>
      <c r="AY2419" s="86"/>
      <c r="AZ2419" s="86"/>
      <c r="BA2419" s="86"/>
      <c r="BB2419" s="86"/>
      <c r="BC2419" s="86"/>
      <c r="BD2419" s="86"/>
      <c r="BE2419" s="86"/>
      <c r="BF2419" s="86"/>
      <c r="BG2419" s="86"/>
    </row>
    <row r="2420" spans="1:59" s="88" customFormat="1" x14ac:dyDescent="0.2">
      <c r="A2420" s="125"/>
      <c r="B2420" s="125"/>
      <c r="C2420" s="125"/>
      <c r="D2420" s="125"/>
      <c r="E2420" s="125"/>
      <c r="F2420" s="125"/>
      <c r="G2420" s="125"/>
      <c r="H2420" s="125"/>
      <c r="I2420" s="125"/>
      <c r="J2420" s="125"/>
      <c r="K2420" s="125"/>
      <c r="L2420" s="125"/>
      <c r="M2420" s="125"/>
      <c r="N2420" s="125"/>
      <c r="O2420" s="125"/>
      <c r="P2420" s="125"/>
      <c r="Q2420" s="125"/>
      <c r="R2420" s="125"/>
      <c r="S2420" s="125"/>
      <c r="T2420" s="125"/>
      <c r="U2420" s="125"/>
      <c r="V2420" s="125"/>
      <c r="W2420" s="125"/>
      <c r="X2420" s="125"/>
      <c r="Y2420" s="125"/>
      <c r="Z2420" s="125"/>
      <c r="AA2420" s="125"/>
      <c r="AB2420" s="126"/>
      <c r="AC2420" s="126"/>
      <c r="AD2420" s="126"/>
      <c r="AE2420" s="125"/>
      <c r="AF2420" s="125"/>
      <c r="AG2420" s="125"/>
      <c r="AH2420" s="125"/>
      <c r="AI2420" s="125"/>
      <c r="AJ2420" s="125"/>
      <c r="AK2420" s="125"/>
      <c r="AL2420" s="125"/>
      <c r="AM2420" s="125"/>
      <c r="AP2420" s="86"/>
      <c r="AQ2420" s="86"/>
      <c r="AR2420" s="86"/>
      <c r="AS2420" s="86"/>
      <c r="AT2420" s="86"/>
      <c r="AU2420" s="86"/>
      <c r="AV2420" s="86"/>
      <c r="AW2420" s="86"/>
      <c r="AX2420" s="86"/>
      <c r="AY2420" s="86"/>
      <c r="AZ2420" s="86"/>
      <c r="BA2420" s="86"/>
      <c r="BB2420" s="86"/>
      <c r="BC2420" s="86"/>
      <c r="BD2420" s="86"/>
      <c r="BE2420" s="86"/>
      <c r="BF2420" s="86"/>
      <c r="BG2420" s="86"/>
    </row>
    <row r="2421" spans="1:59" s="88" customFormat="1" x14ac:dyDescent="0.2">
      <c r="A2421" s="125"/>
      <c r="B2421" s="125"/>
      <c r="C2421" s="125"/>
      <c r="D2421" s="125"/>
      <c r="E2421" s="125"/>
      <c r="F2421" s="125"/>
      <c r="G2421" s="125"/>
      <c r="H2421" s="125"/>
      <c r="I2421" s="125"/>
      <c r="J2421" s="125"/>
      <c r="K2421" s="125"/>
      <c r="L2421" s="125"/>
      <c r="M2421" s="125"/>
      <c r="N2421" s="125"/>
      <c r="O2421" s="125"/>
      <c r="P2421" s="125"/>
      <c r="Q2421" s="125"/>
      <c r="R2421" s="125"/>
      <c r="S2421" s="125"/>
      <c r="T2421" s="125"/>
      <c r="U2421" s="125"/>
      <c r="V2421" s="125"/>
      <c r="W2421" s="125"/>
      <c r="X2421" s="125"/>
      <c r="Y2421" s="125"/>
      <c r="Z2421" s="125"/>
      <c r="AA2421" s="125"/>
      <c r="AB2421" s="126"/>
      <c r="AC2421" s="126"/>
      <c r="AD2421" s="126"/>
      <c r="AE2421" s="125"/>
      <c r="AF2421" s="125"/>
      <c r="AG2421" s="125"/>
      <c r="AH2421" s="125"/>
      <c r="AI2421" s="125"/>
      <c r="AJ2421" s="125"/>
      <c r="AK2421" s="125"/>
      <c r="AL2421" s="125"/>
      <c r="AM2421" s="125"/>
      <c r="AP2421" s="86"/>
      <c r="AQ2421" s="86"/>
      <c r="AR2421" s="86"/>
      <c r="AS2421" s="86"/>
      <c r="AT2421" s="86"/>
      <c r="AU2421" s="86"/>
      <c r="AV2421" s="86"/>
      <c r="AW2421" s="86"/>
      <c r="AX2421" s="86"/>
      <c r="AY2421" s="86"/>
      <c r="AZ2421" s="86"/>
      <c r="BA2421" s="86"/>
      <c r="BB2421" s="86"/>
      <c r="BC2421" s="86"/>
      <c r="BD2421" s="86"/>
      <c r="BE2421" s="86"/>
      <c r="BF2421" s="86"/>
      <c r="BG2421" s="86"/>
    </row>
    <row r="2422" spans="1:59" s="88" customFormat="1" x14ac:dyDescent="0.2">
      <c r="A2422" s="125"/>
      <c r="B2422" s="125"/>
      <c r="C2422" s="125"/>
      <c r="D2422" s="125"/>
      <c r="E2422" s="125"/>
      <c r="F2422" s="125"/>
      <c r="G2422" s="125"/>
      <c r="H2422" s="125"/>
      <c r="I2422" s="125"/>
      <c r="J2422" s="125"/>
      <c r="K2422" s="125"/>
      <c r="L2422" s="125"/>
      <c r="M2422" s="125"/>
      <c r="N2422" s="125"/>
      <c r="O2422" s="125"/>
      <c r="P2422" s="125"/>
      <c r="Q2422" s="125"/>
      <c r="R2422" s="125"/>
      <c r="S2422" s="125"/>
      <c r="T2422" s="125"/>
      <c r="U2422" s="125"/>
      <c r="V2422" s="125"/>
      <c r="W2422" s="125"/>
      <c r="X2422" s="125"/>
      <c r="Y2422" s="125"/>
      <c r="Z2422" s="125"/>
      <c r="AA2422" s="125"/>
      <c r="AB2422" s="126"/>
      <c r="AC2422" s="126"/>
      <c r="AD2422" s="126"/>
      <c r="AE2422" s="125"/>
      <c r="AF2422" s="125"/>
      <c r="AG2422" s="125"/>
      <c r="AH2422" s="125"/>
      <c r="AI2422" s="125"/>
      <c r="AJ2422" s="125"/>
      <c r="AK2422" s="125"/>
      <c r="AL2422" s="125"/>
      <c r="AM2422" s="125"/>
      <c r="AP2422" s="86"/>
      <c r="AQ2422" s="86"/>
      <c r="AR2422" s="86"/>
      <c r="AS2422" s="86"/>
      <c r="AT2422" s="86"/>
      <c r="AU2422" s="86"/>
      <c r="AV2422" s="86"/>
      <c r="AW2422" s="86"/>
      <c r="AX2422" s="86"/>
      <c r="AY2422" s="86"/>
      <c r="AZ2422" s="86"/>
      <c r="BA2422" s="86"/>
      <c r="BB2422" s="86"/>
      <c r="BC2422" s="86"/>
      <c r="BD2422" s="86"/>
      <c r="BE2422" s="86"/>
      <c r="BF2422" s="86"/>
      <c r="BG2422" s="86"/>
    </row>
    <row r="2423" spans="1:59" s="88" customFormat="1" x14ac:dyDescent="0.2">
      <c r="A2423" s="125"/>
      <c r="B2423" s="125"/>
      <c r="C2423" s="125"/>
      <c r="D2423" s="125"/>
      <c r="E2423" s="125"/>
      <c r="F2423" s="125"/>
      <c r="G2423" s="125"/>
      <c r="H2423" s="125"/>
      <c r="I2423" s="125"/>
      <c r="J2423" s="125"/>
      <c r="K2423" s="125"/>
      <c r="L2423" s="125"/>
      <c r="M2423" s="125"/>
      <c r="N2423" s="125"/>
      <c r="O2423" s="125"/>
      <c r="P2423" s="125"/>
      <c r="Q2423" s="125"/>
      <c r="R2423" s="125"/>
      <c r="S2423" s="125"/>
      <c r="T2423" s="125"/>
      <c r="U2423" s="125"/>
      <c r="V2423" s="125"/>
      <c r="W2423" s="125"/>
      <c r="X2423" s="125"/>
      <c r="Y2423" s="125"/>
      <c r="Z2423" s="125"/>
      <c r="AA2423" s="125"/>
      <c r="AB2423" s="126"/>
      <c r="AC2423" s="126"/>
      <c r="AD2423" s="126"/>
      <c r="AE2423" s="125"/>
      <c r="AF2423" s="125"/>
      <c r="AG2423" s="125"/>
      <c r="AH2423" s="125"/>
      <c r="AI2423" s="125"/>
      <c r="AJ2423" s="125"/>
      <c r="AK2423" s="125"/>
      <c r="AL2423" s="125"/>
      <c r="AM2423" s="125"/>
      <c r="AP2423" s="86"/>
      <c r="AQ2423" s="86"/>
      <c r="AR2423" s="86"/>
      <c r="AS2423" s="86"/>
      <c r="AT2423" s="86"/>
      <c r="AU2423" s="86"/>
      <c r="AV2423" s="86"/>
      <c r="AW2423" s="86"/>
      <c r="AX2423" s="86"/>
      <c r="AY2423" s="86"/>
      <c r="AZ2423" s="86"/>
      <c r="BA2423" s="86"/>
      <c r="BB2423" s="86"/>
      <c r="BC2423" s="86"/>
      <c r="BD2423" s="86"/>
      <c r="BE2423" s="86"/>
      <c r="BF2423" s="86"/>
      <c r="BG2423" s="86"/>
    </row>
    <row r="2424" spans="1:59" s="88" customFormat="1" x14ac:dyDescent="0.2">
      <c r="A2424" s="125"/>
      <c r="B2424" s="125"/>
      <c r="C2424" s="125"/>
      <c r="D2424" s="125"/>
      <c r="E2424" s="125"/>
      <c r="F2424" s="125"/>
      <c r="G2424" s="125"/>
      <c r="H2424" s="125"/>
      <c r="I2424" s="125"/>
      <c r="J2424" s="125"/>
      <c r="K2424" s="125"/>
      <c r="L2424" s="125"/>
      <c r="M2424" s="125"/>
      <c r="N2424" s="125"/>
      <c r="O2424" s="125"/>
      <c r="P2424" s="125"/>
      <c r="Q2424" s="125"/>
      <c r="R2424" s="125"/>
      <c r="S2424" s="125"/>
      <c r="T2424" s="125"/>
      <c r="U2424" s="125"/>
      <c r="V2424" s="125"/>
      <c r="W2424" s="125"/>
      <c r="X2424" s="125"/>
      <c r="Y2424" s="125"/>
      <c r="Z2424" s="125"/>
      <c r="AA2424" s="125"/>
      <c r="AB2424" s="126"/>
      <c r="AC2424" s="126"/>
      <c r="AD2424" s="126"/>
      <c r="AE2424" s="125"/>
      <c r="AF2424" s="125"/>
      <c r="AG2424" s="125"/>
      <c r="AH2424" s="125"/>
      <c r="AI2424" s="125"/>
      <c r="AJ2424" s="125"/>
      <c r="AK2424" s="125"/>
      <c r="AL2424" s="125"/>
      <c r="AM2424" s="125"/>
      <c r="AP2424" s="86"/>
      <c r="AQ2424" s="86"/>
      <c r="AR2424" s="86"/>
      <c r="AS2424" s="86"/>
      <c r="AT2424" s="86"/>
      <c r="AU2424" s="86"/>
      <c r="AV2424" s="86"/>
      <c r="AW2424" s="86"/>
      <c r="AX2424" s="86"/>
      <c r="AY2424" s="86"/>
      <c r="AZ2424" s="86"/>
      <c r="BA2424" s="86"/>
      <c r="BB2424" s="86"/>
      <c r="BC2424" s="86"/>
      <c r="BD2424" s="86"/>
      <c r="BE2424" s="86"/>
      <c r="BF2424" s="86"/>
      <c r="BG2424" s="86"/>
    </row>
    <row r="2425" spans="1:59" s="88" customFormat="1" x14ac:dyDescent="0.2">
      <c r="A2425" s="125"/>
      <c r="B2425" s="125"/>
      <c r="C2425" s="125"/>
      <c r="D2425" s="125"/>
      <c r="E2425" s="125"/>
      <c r="F2425" s="125"/>
      <c r="G2425" s="125"/>
      <c r="H2425" s="125"/>
      <c r="I2425" s="125"/>
      <c r="J2425" s="125"/>
      <c r="K2425" s="125"/>
      <c r="L2425" s="125"/>
      <c r="M2425" s="125"/>
      <c r="N2425" s="125"/>
      <c r="O2425" s="125"/>
      <c r="P2425" s="125"/>
      <c r="Q2425" s="125"/>
      <c r="R2425" s="125"/>
      <c r="S2425" s="125"/>
      <c r="T2425" s="125"/>
      <c r="U2425" s="125"/>
      <c r="V2425" s="125"/>
      <c r="W2425" s="125"/>
      <c r="X2425" s="125"/>
      <c r="Y2425" s="125"/>
      <c r="Z2425" s="125"/>
      <c r="AA2425" s="125"/>
      <c r="AB2425" s="126"/>
      <c r="AC2425" s="126"/>
      <c r="AD2425" s="126"/>
      <c r="AE2425" s="125"/>
      <c r="AF2425" s="125"/>
      <c r="AG2425" s="125"/>
      <c r="AH2425" s="125"/>
      <c r="AI2425" s="125"/>
      <c r="AJ2425" s="125"/>
      <c r="AK2425" s="125"/>
      <c r="AL2425" s="125"/>
      <c r="AM2425" s="125"/>
      <c r="AP2425" s="86"/>
      <c r="AQ2425" s="86"/>
      <c r="AR2425" s="86"/>
      <c r="AS2425" s="86"/>
      <c r="AT2425" s="86"/>
      <c r="AU2425" s="86"/>
      <c r="AV2425" s="86"/>
      <c r="AW2425" s="86"/>
      <c r="AX2425" s="86"/>
      <c r="AY2425" s="86"/>
      <c r="AZ2425" s="86"/>
      <c r="BA2425" s="86"/>
      <c r="BB2425" s="86"/>
      <c r="BC2425" s="86"/>
      <c r="BD2425" s="86"/>
      <c r="BE2425" s="86"/>
      <c r="BF2425" s="86"/>
      <c r="BG2425" s="86"/>
    </row>
    <row r="2426" spans="1:59" s="88" customFormat="1" x14ac:dyDescent="0.2">
      <c r="A2426" s="125"/>
      <c r="B2426" s="125"/>
      <c r="C2426" s="125"/>
      <c r="D2426" s="125"/>
      <c r="E2426" s="125"/>
      <c r="F2426" s="125"/>
      <c r="G2426" s="125"/>
      <c r="H2426" s="125"/>
      <c r="I2426" s="125"/>
      <c r="J2426" s="125"/>
      <c r="K2426" s="125"/>
      <c r="L2426" s="125"/>
      <c r="M2426" s="125"/>
      <c r="N2426" s="125"/>
      <c r="O2426" s="125"/>
      <c r="P2426" s="125"/>
      <c r="Q2426" s="125"/>
      <c r="R2426" s="125"/>
      <c r="S2426" s="125"/>
      <c r="T2426" s="125"/>
      <c r="U2426" s="125"/>
      <c r="V2426" s="125"/>
      <c r="W2426" s="125"/>
      <c r="X2426" s="125"/>
      <c r="Y2426" s="125"/>
      <c r="Z2426" s="125"/>
      <c r="AA2426" s="125"/>
      <c r="AB2426" s="126"/>
      <c r="AC2426" s="126"/>
      <c r="AD2426" s="126"/>
      <c r="AE2426" s="125"/>
      <c r="AF2426" s="125"/>
      <c r="AG2426" s="125"/>
      <c r="AH2426" s="125"/>
      <c r="AI2426" s="125"/>
      <c r="AJ2426" s="125"/>
      <c r="AK2426" s="125"/>
      <c r="AL2426" s="125"/>
      <c r="AM2426" s="125"/>
      <c r="AP2426" s="86"/>
      <c r="AQ2426" s="86"/>
      <c r="AR2426" s="86"/>
      <c r="AS2426" s="86"/>
      <c r="AT2426" s="86"/>
      <c r="AU2426" s="86"/>
      <c r="AV2426" s="86"/>
      <c r="AW2426" s="86"/>
      <c r="AX2426" s="86"/>
      <c r="AY2426" s="86"/>
      <c r="AZ2426" s="86"/>
      <c r="BA2426" s="86"/>
      <c r="BB2426" s="86"/>
      <c r="BC2426" s="86"/>
      <c r="BD2426" s="86"/>
      <c r="BE2426" s="86"/>
      <c r="BF2426" s="86"/>
      <c r="BG2426" s="86"/>
    </row>
    <row r="2427" spans="1:59" s="88" customFormat="1" x14ac:dyDescent="0.2">
      <c r="A2427" s="125"/>
      <c r="B2427" s="125"/>
      <c r="C2427" s="125"/>
      <c r="D2427" s="125"/>
      <c r="E2427" s="125"/>
      <c r="F2427" s="125"/>
      <c r="G2427" s="125"/>
      <c r="H2427" s="125"/>
      <c r="I2427" s="125"/>
      <c r="J2427" s="125"/>
      <c r="K2427" s="125"/>
      <c r="L2427" s="125"/>
      <c r="M2427" s="125"/>
      <c r="N2427" s="125"/>
      <c r="O2427" s="125"/>
      <c r="P2427" s="125"/>
      <c r="Q2427" s="125"/>
      <c r="R2427" s="125"/>
      <c r="S2427" s="125"/>
      <c r="T2427" s="125"/>
      <c r="U2427" s="125"/>
      <c r="V2427" s="125"/>
      <c r="W2427" s="125"/>
      <c r="X2427" s="125"/>
      <c r="Y2427" s="125"/>
      <c r="Z2427" s="125"/>
      <c r="AA2427" s="125"/>
      <c r="AB2427" s="126"/>
      <c r="AC2427" s="126"/>
      <c r="AD2427" s="126"/>
      <c r="AE2427" s="125"/>
      <c r="AF2427" s="125"/>
      <c r="AG2427" s="125"/>
      <c r="AH2427" s="125"/>
      <c r="AI2427" s="125"/>
      <c r="AJ2427" s="125"/>
      <c r="AK2427" s="125"/>
      <c r="AL2427" s="125"/>
      <c r="AM2427" s="125"/>
      <c r="AP2427" s="86"/>
      <c r="AQ2427" s="86"/>
      <c r="AR2427" s="86"/>
      <c r="AS2427" s="86"/>
      <c r="AT2427" s="86"/>
      <c r="AU2427" s="86"/>
      <c r="AV2427" s="86"/>
      <c r="AW2427" s="86"/>
      <c r="AX2427" s="86"/>
      <c r="AY2427" s="86"/>
      <c r="AZ2427" s="86"/>
      <c r="BA2427" s="86"/>
      <c r="BB2427" s="86"/>
      <c r="BC2427" s="86"/>
      <c r="BD2427" s="86"/>
      <c r="BE2427" s="86"/>
      <c r="BF2427" s="86"/>
      <c r="BG2427" s="86"/>
    </row>
    <row r="2428" spans="1:59" s="88" customFormat="1" x14ac:dyDescent="0.2">
      <c r="A2428" s="125"/>
      <c r="B2428" s="125"/>
      <c r="C2428" s="125"/>
      <c r="D2428" s="125"/>
      <c r="E2428" s="125"/>
      <c r="F2428" s="125"/>
      <c r="G2428" s="125"/>
      <c r="H2428" s="125"/>
      <c r="I2428" s="125"/>
      <c r="J2428" s="125"/>
      <c r="K2428" s="125"/>
      <c r="L2428" s="125"/>
      <c r="M2428" s="125"/>
      <c r="N2428" s="125"/>
      <c r="O2428" s="125"/>
      <c r="P2428" s="125"/>
      <c r="Q2428" s="125"/>
      <c r="R2428" s="125"/>
      <c r="S2428" s="125"/>
      <c r="T2428" s="125"/>
      <c r="U2428" s="125"/>
      <c r="V2428" s="125"/>
      <c r="W2428" s="125"/>
      <c r="X2428" s="125"/>
      <c r="Y2428" s="125"/>
      <c r="Z2428" s="125"/>
      <c r="AA2428" s="125"/>
      <c r="AB2428" s="126"/>
      <c r="AC2428" s="126"/>
      <c r="AD2428" s="126"/>
      <c r="AE2428" s="125"/>
      <c r="AF2428" s="125"/>
      <c r="AG2428" s="125"/>
      <c r="AH2428" s="125"/>
      <c r="AI2428" s="125"/>
      <c r="AJ2428" s="125"/>
      <c r="AK2428" s="125"/>
      <c r="AL2428" s="125"/>
      <c r="AM2428" s="125"/>
      <c r="AP2428" s="86"/>
      <c r="AQ2428" s="86"/>
      <c r="AR2428" s="86"/>
      <c r="AS2428" s="86"/>
      <c r="AT2428" s="86"/>
      <c r="AU2428" s="86"/>
      <c r="AV2428" s="86"/>
      <c r="AW2428" s="86"/>
      <c r="AX2428" s="86"/>
      <c r="AY2428" s="86"/>
      <c r="AZ2428" s="86"/>
      <c r="BA2428" s="86"/>
      <c r="BB2428" s="86"/>
      <c r="BC2428" s="86"/>
      <c r="BD2428" s="86"/>
      <c r="BE2428" s="86"/>
      <c r="BF2428" s="86"/>
      <c r="BG2428" s="86"/>
    </row>
    <row r="2429" spans="1:59" s="88" customFormat="1" x14ac:dyDescent="0.2">
      <c r="A2429" s="125"/>
      <c r="B2429" s="125"/>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6"/>
      <c r="AC2429" s="126"/>
      <c r="AD2429" s="126"/>
      <c r="AE2429" s="125"/>
      <c r="AF2429" s="125"/>
      <c r="AG2429" s="125"/>
      <c r="AH2429" s="125"/>
      <c r="AI2429" s="125"/>
      <c r="AJ2429" s="125"/>
      <c r="AK2429" s="125"/>
      <c r="AL2429" s="125"/>
      <c r="AM2429" s="125"/>
      <c r="AP2429" s="86"/>
      <c r="AQ2429" s="86"/>
      <c r="AR2429" s="86"/>
      <c r="AS2429" s="86"/>
      <c r="AT2429" s="86"/>
      <c r="AU2429" s="86"/>
      <c r="AV2429" s="86"/>
      <c r="AW2429" s="86"/>
      <c r="AX2429" s="86"/>
      <c r="AY2429" s="86"/>
      <c r="AZ2429" s="86"/>
      <c r="BA2429" s="86"/>
      <c r="BB2429" s="86"/>
      <c r="BC2429" s="86"/>
      <c r="BD2429" s="86"/>
      <c r="BE2429" s="86"/>
      <c r="BF2429" s="86"/>
      <c r="BG2429" s="86"/>
    </row>
    <row r="2430" spans="1:59" s="88" customFormat="1" x14ac:dyDescent="0.2">
      <c r="A2430" s="125"/>
      <c r="B2430" s="125"/>
      <c r="C2430" s="125"/>
      <c r="D2430" s="125"/>
      <c r="E2430" s="125"/>
      <c r="F2430" s="125"/>
      <c r="G2430" s="125"/>
      <c r="H2430" s="125"/>
      <c r="I2430" s="125"/>
      <c r="J2430" s="125"/>
      <c r="K2430" s="125"/>
      <c r="L2430" s="125"/>
      <c r="M2430" s="125"/>
      <c r="N2430" s="125"/>
      <c r="O2430" s="125"/>
      <c r="P2430" s="125"/>
      <c r="Q2430" s="125"/>
      <c r="R2430" s="125"/>
      <c r="S2430" s="125"/>
      <c r="T2430" s="125"/>
      <c r="U2430" s="125"/>
      <c r="V2430" s="125"/>
      <c r="W2430" s="125"/>
      <c r="X2430" s="125"/>
      <c r="Y2430" s="125"/>
      <c r="Z2430" s="125"/>
      <c r="AA2430" s="125"/>
      <c r="AB2430" s="126"/>
      <c r="AC2430" s="126"/>
      <c r="AD2430" s="126"/>
      <c r="AE2430" s="125"/>
      <c r="AF2430" s="125"/>
      <c r="AG2430" s="125"/>
      <c r="AH2430" s="125"/>
      <c r="AI2430" s="125"/>
      <c r="AJ2430" s="125"/>
      <c r="AK2430" s="125"/>
      <c r="AL2430" s="125"/>
      <c r="AM2430" s="125"/>
      <c r="AP2430" s="86"/>
      <c r="AQ2430" s="86"/>
      <c r="AR2430" s="86"/>
      <c r="AS2430" s="86"/>
      <c r="AT2430" s="86"/>
      <c r="AU2430" s="86"/>
      <c r="AV2430" s="86"/>
      <c r="AW2430" s="86"/>
      <c r="AX2430" s="86"/>
      <c r="AY2430" s="86"/>
      <c r="AZ2430" s="86"/>
      <c r="BA2430" s="86"/>
      <c r="BB2430" s="86"/>
      <c r="BC2430" s="86"/>
      <c r="BD2430" s="86"/>
      <c r="BE2430" s="86"/>
      <c r="BF2430" s="86"/>
      <c r="BG2430" s="86"/>
    </row>
    <row r="2431" spans="1:59" s="88" customFormat="1" x14ac:dyDescent="0.2">
      <c r="A2431" s="125"/>
      <c r="B2431" s="125"/>
      <c r="C2431" s="125"/>
      <c r="D2431" s="125"/>
      <c r="E2431" s="125"/>
      <c r="F2431" s="125"/>
      <c r="G2431" s="125"/>
      <c r="H2431" s="125"/>
      <c r="I2431" s="125"/>
      <c r="J2431" s="125"/>
      <c r="K2431" s="125"/>
      <c r="L2431" s="125"/>
      <c r="M2431" s="125"/>
      <c r="N2431" s="125"/>
      <c r="O2431" s="125"/>
      <c r="P2431" s="125"/>
      <c r="Q2431" s="125"/>
      <c r="R2431" s="125"/>
      <c r="S2431" s="125"/>
      <c r="T2431" s="125"/>
      <c r="U2431" s="125"/>
      <c r="V2431" s="125"/>
      <c r="W2431" s="125"/>
      <c r="X2431" s="125"/>
      <c r="Y2431" s="125"/>
      <c r="Z2431" s="125"/>
      <c r="AA2431" s="125"/>
      <c r="AB2431" s="126"/>
      <c r="AC2431" s="126"/>
      <c r="AD2431" s="126"/>
      <c r="AE2431" s="125"/>
      <c r="AF2431" s="125"/>
      <c r="AG2431" s="125"/>
      <c r="AH2431" s="125"/>
      <c r="AI2431" s="125"/>
      <c r="AJ2431" s="125"/>
      <c r="AK2431" s="125"/>
      <c r="AL2431" s="125"/>
      <c r="AM2431" s="125"/>
      <c r="AP2431" s="86"/>
      <c r="AQ2431" s="86"/>
      <c r="AR2431" s="86"/>
      <c r="AS2431" s="86"/>
      <c r="AT2431" s="86"/>
      <c r="AU2431" s="86"/>
      <c r="AV2431" s="86"/>
      <c r="AW2431" s="86"/>
      <c r="AX2431" s="86"/>
      <c r="AY2431" s="86"/>
      <c r="AZ2431" s="86"/>
      <c r="BA2431" s="86"/>
      <c r="BB2431" s="86"/>
      <c r="BC2431" s="86"/>
      <c r="BD2431" s="86"/>
      <c r="BE2431" s="86"/>
      <c r="BF2431" s="86"/>
      <c r="BG2431" s="86"/>
    </row>
    <row r="2432" spans="1:59" s="88" customFormat="1" x14ac:dyDescent="0.2">
      <c r="A2432" s="125"/>
      <c r="B2432" s="125"/>
      <c r="C2432" s="125"/>
      <c r="D2432" s="125"/>
      <c r="E2432" s="125"/>
      <c r="F2432" s="125"/>
      <c r="G2432" s="125"/>
      <c r="H2432" s="125"/>
      <c r="I2432" s="125"/>
      <c r="J2432" s="125"/>
      <c r="K2432" s="125"/>
      <c r="L2432" s="125"/>
      <c r="M2432" s="125"/>
      <c r="N2432" s="125"/>
      <c r="O2432" s="125"/>
      <c r="P2432" s="125"/>
      <c r="Q2432" s="125"/>
      <c r="R2432" s="125"/>
      <c r="S2432" s="125"/>
      <c r="T2432" s="125"/>
      <c r="U2432" s="125"/>
      <c r="V2432" s="125"/>
      <c r="W2432" s="125"/>
      <c r="X2432" s="125"/>
      <c r="Y2432" s="125"/>
      <c r="Z2432" s="125"/>
      <c r="AA2432" s="125"/>
      <c r="AB2432" s="126"/>
      <c r="AC2432" s="126"/>
      <c r="AD2432" s="126"/>
      <c r="AE2432" s="125"/>
      <c r="AF2432" s="125"/>
      <c r="AG2432" s="125"/>
      <c r="AH2432" s="125"/>
      <c r="AI2432" s="125"/>
      <c r="AJ2432" s="125"/>
      <c r="AK2432" s="125"/>
      <c r="AL2432" s="125"/>
      <c r="AM2432" s="125"/>
      <c r="AP2432" s="86"/>
      <c r="AQ2432" s="86"/>
      <c r="AR2432" s="86"/>
      <c r="AS2432" s="86"/>
      <c r="AT2432" s="86"/>
      <c r="AU2432" s="86"/>
      <c r="AV2432" s="86"/>
      <c r="AW2432" s="86"/>
      <c r="AX2432" s="86"/>
      <c r="AY2432" s="86"/>
      <c r="AZ2432" s="86"/>
      <c r="BA2432" s="86"/>
      <c r="BB2432" s="86"/>
      <c r="BC2432" s="86"/>
      <c r="BD2432" s="86"/>
      <c r="BE2432" s="86"/>
      <c r="BF2432" s="86"/>
      <c r="BG2432" s="86"/>
    </row>
    <row r="2433" spans="1:59" s="88" customFormat="1" x14ac:dyDescent="0.2">
      <c r="A2433" s="125"/>
      <c r="B2433" s="125"/>
      <c r="C2433" s="125"/>
      <c r="D2433" s="125"/>
      <c r="E2433" s="125"/>
      <c r="F2433" s="125"/>
      <c r="G2433" s="125"/>
      <c r="H2433" s="125"/>
      <c r="I2433" s="125"/>
      <c r="J2433" s="125"/>
      <c r="K2433" s="125"/>
      <c r="L2433" s="125"/>
      <c r="M2433" s="125"/>
      <c r="N2433" s="125"/>
      <c r="O2433" s="125"/>
      <c r="P2433" s="125"/>
      <c r="Q2433" s="125"/>
      <c r="R2433" s="125"/>
      <c r="S2433" s="125"/>
      <c r="T2433" s="125"/>
      <c r="U2433" s="125"/>
      <c r="V2433" s="125"/>
      <c r="W2433" s="125"/>
      <c r="X2433" s="125"/>
      <c r="Y2433" s="125"/>
      <c r="Z2433" s="125"/>
      <c r="AA2433" s="125"/>
      <c r="AB2433" s="126"/>
      <c r="AC2433" s="126"/>
      <c r="AD2433" s="126"/>
      <c r="AE2433" s="125"/>
      <c r="AF2433" s="125"/>
      <c r="AG2433" s="125"/>
      <c r="AH2433" s="125"/>
      <c r="AI2433" s="125"/>
      <c r="AJ2433" s="125"/>
      <c r="AK2433" s="125"/>
      <c r="AL2433" s="125"/>
      <c r="AM2433" s="125"/>
      <c r="AP2433" s="86"/>
      <c r="AQ2433" s="86"/>
      <c r="AR2433" s="86"/>
      <c r="AS2433" s="86"/>
      <c r="AT2433" s="86"/>
      <c r="AU2433" s="86"/>
      <c r="AV2433" s="86"/>
      <c r="AW2433" s="86"/>
      <c r="AX2433" s="86"/>
      <c r="AY2433" s="86"/>
      <c r="AZ2433" s="86"/>
      <c r="BA2433" s="86"/>
      <c r="BB2433" s="86"/>
      <c r="BC2433" s="86"/>
      <c r="BD2433" s="86"/>
      <c r="BE2433" s="86"/>
      <c r="BF2433" s="86"/>
      <c r="BG2433" s="86"/>
    </row>
    <row r="2434" spans="1:59" s="88" customFormat="1" x14ac:dyDescent="0.2">
      <c r="A2434" s="125"/>
      <c r="B2434" s="125"/>
      <c r="C2434" s="125"/>
      <c r="D2434" s="125"/>
      <c r="E2434" s="125"/>
      <c r="F2434" s="125"/>
      <c r="G2434" s="125"/>
      <c r="H2434" s="125"/>
      <c r="I2434" s="125"/>
      <c r="J2434" s="125"/>
      <c r="K2434" s="125"/>
      <c r="L2434" s="125"/>
      <c r="M2434" s="125"/>
      <c r="N2434" s="125"/>
      <c r="O2434" s="125"/>
      <c r="P2434" s="125"/>
      <c r="Q2434" s="125"/>
      <c r="R2434" s="125"/>
      <c r="S2434" s="125"/>
      <c r="T2434" s="125"/>
      <c r="U2434" s="125"/>
      <c r="V2434" s="125"/>
      <c r="W2434" s="125"/>
      <c r="X2434" s="125"/>
      <c r="Y2434" s="125"/>
      <c r="Z2434" s="125"/>
      <c r="AA2434" s="125"/>
      <c r="AB2434" s="126"/>
      <c r="AC2434" s="126"/>
      <c r="AD2434" s="126"/>
      <c r="AE2434" s="125"/>
      <c r="AF2434" s="125"/>
      <c r="AG2434" s="125"/>
      <c r="AH2434" s="125"/>
      <c r="AI2434" s="125"/>
      <c r="AJ2434" s="125"/>
      <c r="AK2434" s="125"/>
      <c r="AL2434" s="125"/>
      <c r="AM2434" s="125"/>
      <c r="AP2434" s="86"/>
      <c r="AQ2434" s="86"/>
      <c r="AR2434" s="86"/>
      <c r="AS2434" s="86"/>
      <c r="AT2434" s="86"/>
      <c r="AU2434" s="86"/>
      <c r="AV2434" s="86"/>
      <c r="AW2434" s="86"/>
      <c r="AX2434" s="86"/>
      <c r="AY2434" s="86"/>
      <c r="AZ2434" s="86"/>
      <c r="BA2434" s="86"/>
      <c r="BB2434" s="86"/>
      <c r="BC2434" s="86"/>
      <c r="BD2434" s="86"/>
      <c r="BE2434" s="86"/>
      <c r="BF2434" s="86"/>
      <c r="BG2434" s="86"/>
    </row>
    <row r="2435" spans="1:59" s="88" customFormat="1" x14ac:dyDescent="0.2">
      <c r="A2435" s="125"/>
      <c r="B2435" s="125"/>
      <c r="C2435" s="125"/>
      <c r="D2435" s="125"/>
      <c r="E2435" s="125"/>
      <c r="F2435" s="125"/>
      <c r="G2435" s="125"/>
      <c r="H2435" s="125"/>
      <c r="I2435" s="125"/>
      <c r="J2435" s="125"/>
      <c r="K2435" s="125"/>
      <c r="L2435" s="125"/>
      <c r="M2435" s="125"/>
      <c r="N2435" s="125"/>
      <c r="O2435" s="125"/>
      <c r="P2435" s="125"/>
      <c r="Q2435" s="125"/>
      <c r="R2435" s="125"/>
      <c r="S2435" s="125"/>
      <c r="T2435" s="125"/>
      <c r="U2435" s="125"/>
      <c r="V2435" s="125"/>
      <c r="W2435" s="125"/>
      <c r="X2435" s="125"/>
      <c r="Y2435" s="125"/>
      <c r="Z2435" s="125"/>
      <c r="AA2435" s="125"/>
      <c r="AB2435" s="126"/>
      <c r="AC2435" s="126"/>
      <c r="AD2435" s="126"/>
      <c r="AE2435" s="125"/>
      <c r="AF2435" s="125"/>
      <c r="AG2435" s="125"/>
      <c r="AH2435" s="125"/>
      <c r="AI2435" s="125"/>
      <c r="AJ2435" s="125"/>
      <c r="AK2435" s="125"/>
      <c r="AL2435" s="125"/>
      <c r="AM2435" s="125"/>
      <c r="AP2435" s="86"/>
      <c r="AQ2435" s="86"/>
      <c r="AR2435" s="86"/>
      <c r="AS2435" s="86"/>
      <c r="AT2435" s="86"/>
      <c r="AU2435" s="86"/>
      <c r="AV2435" s="86"/>
      <c r="AW2435" s="86"/>
      <c r="AX2435" s="86"/>
      <c r="AY2435" s="86"/>
      <c r="AZ2435" s="86"/>
      <c r="BA2435" s="86"/>
      <c r="BB2435" s="86"/>
      <c r="BC2435" s="86"/>
      <c r="BD2435" s="86"/>
      <c r="BE2435" s="86"/>
      <c r="BF2435" s="86"/>
      <c r="BG2435" s="86"/>
    </row>
    <row r="2436" spans="1:59" s="88" customFormat="1" x14ac:dyDescent="0.2">
      <c r="A2436" s="125"/>
      <c r="B2436" s="125"/>
      <c r="C2436" s="125"/>
      <c r="D2436" s="125"/>
      <c r="E2436" s="125"/>
      <c r="F2436" s="125"/>
      <c r="G2436" s="125"/>
      <c r="H2436" s="125"/>
      <c r="I2436" s="125"/>
      <c r="J2436" s="125"/>
      <c r="K2436" s="125"/>
      <c r="L2436" s="125"/>
      <c r="M2436" s="125"/>
      <c r="N2436" s="125"/>
      <c r="O2436" s="125"/>
      <c r="P2436" s="125"/>
      <c r="Q2436" s="125"/>
      <c r="R2436" s="125"/>
      <c r="S2436" s="125"/>
      <c r="T2436" s="125"/>
      <c r="U2436" s="125"/>
      <c r="V2436" s="125"/>
      <c r="W2436" s="125"/>
      <c r="X2436" s="125"/>
      <c r="Y2436" s="125"/>
      <c r="Z2436" s="125"/>
      <c r="AA2436" s="125"/>
      <c r="AB2436" s="126"/>
      <c r="AC2436" s="126"/>
      <c r="AD2436" s="126"/>
      <c r="AE2436" s="125"/>
      <c r="AF2436" s="125"/>
      <c r="AG2436" s="125"/>
      <c r="AH2436" s="125"/>
      <c r="AI2436" s="125"/>
      <c r="AJ2436" s="125"/>
      <c r="AK2436" s="125"/>
      <c r="AL2436" s="125"/>
      <c r="AM2436" s="125"/>
      <c r="AP2436" s="86"/>
      <c r="AQ2436" s="86"/>
      <c r="AR2436" s="86"/>
      <c r="AS2436" s="86"/>
      <c r="AT2436" s="86"/>
      <c r="AU2436" s="86"/>
      <c r="AV2436" s="86"/>
      <c r="AW2436" s="86"/>
      <c r="AX2436" s="86"/>
      <c r="AY2436" s="86"/>
      <c r="AZ2436" s="86"/>
      <c r="BA2436" s="86"/>
      <c r="BB2436" s="86"/>
      <c r="BC2436" s="86"/>
      <c r="BD2436" s="86"/>
      <c r="BE2436" s="86"/>
      <c r="BF2436" s="86"/>
      <c r="BG2436" s="86"/>
    </row>
    <row r="2437" spans="1:59" s="88" customFormat="1" x14ac:dyDescent="0.2">
      <c r="A2437" s="125"/>
      <c r="B2437" s="125"/>
      <c r="C2437" s="125"/>
      <c r="D2437" s="125"/>
      <c r="E2437" s="125"/>
      <c r="F2437" s="125"/>
      <c r="G2437" s="125"/>
      <c r="H2437" s="125"/>
      <c r="I2437" s="125"/>
      <c r="J2437" s="125"/>
      <c r="K2437" s="125"/>
      <c r="L2437" s="125"/>
      <c r="M2437" s="125"/>
      <c r="N2437" s="125"/>
      <c r="O2437" s="125"/>
      <c r="P2437" s="125"/>
      <c r="Q2437" s="125"/>
      <c r="R2437" s="125"/>
      <c r="S2437" s="125"/>
      <c r="T2437" s="125"/>
      <c r="U2437" s="125"/>
      <c r="V2437" s="125"/>
      <c r="W2437" s="125"/>
      <c r="X2437" s="125"/>
      <c r="Y2437" s="125"/>
      <c r="Z2437" s="125"/>
      <c r="AA2437" s="125"/>
      <c r="AB2437" s="126"/>
      <c r="AC2437" s="126"/>
      <c r="AD2437" s="126"/>
      <c r="AE2437" s="125"/>
      <c r="AF2437" s="125"/>
      <c r="AG2437" s="125"/>
      <c r="AH2437" s="125"/>
      <c r="AI2437" s="125"/>
      <c r="AJ2437" s="125"/>
      <c r="AK2437" s="125"/>
      <c r="AL2437" s="125"/>
      <c r="AM2437" s="125"/>
      <c r="AP2437" s="86"/>
      <c r="AQ2437" s="86"/>
      <c r="AR2437" s="86"/>
      <c r="AS2437" s="86"/>
      <c r="AT2437" s="86"/>
      <c r="AU2437" s="86"/>
      <c r="AV2437" s="86"/>
      <c r="AW2437" s="86"/>
      <c r="AX2437" s="86"/>
      <c r="AY2437" s="86"/>
      <c r="AZ2437" s="86"/>
      <c r="BA2437" s="86"/>
      <c r="BB2437" s="86"/>
      <c r="BC2437" s="86"/>
      <c r="BD2437" s="86"/>
      <c r="BE2437" s="86"/>
      <c r="BF2437" s="86"/>
      <c r="BG2437" s="86"/>
    </row>
    <row r="2438" spans="1:59" s="88" customFormat="1" x14ac:dyDescent="0.2">
      <c r="A2438" s="125"/>
      <c r="B2438" s="125"/>
      <c r="C2438" s="125"/>
      <c r="D2438" s="125"/>
      <c r="E2438" s="125"/>
      <c r="F2438" s="125"/>
      <c r="G2438" s="125"/>
      <c r="H2438" s="125"/>
      <c r="I2438" s="125"/>
      <c r="J2438" s="125"/>
      <c r="K2438" s="125"/>
      <c r="L2438" s="125"/>
      <c r="M2438" s="125"/>
      <c r="N2438" s="125"/>
      <c r="O2438" s="125"/>
      <c r="P2438" s="125"/>
      <c r="Q2438" s="125"/>
      <c r="R2438" s="125"/>
      <c r="S2438" s="125"/>
      <c r="T2438" s="125"/>
      <c r="U2438" s="125"/>
      <c r="V2438" s="125"/>
      <c r="W2438" s="125"/>
      <c r="X2438" s="125"/>
      <c r="Y2438" s="125"/>
      <c r="Z2438" s="125"/>
      <c r="AA2438" s="125"/>
      <c r="AB2438" s="126"/>
      <c r="AC2438" s="126"/>
      <c r="AD2438" s="126"/>
      <c r="AE2438" s="125"/>
      <c r="AF2438" s="125"/>
      <c r="AG2438" s="125"/>
      <c r="AH2438" s="125"/>
      <c r="AI2438" s="125"/>
      <c r="AJ2438" s="125"/>
      <c r="AK2438" s="125"/>
      <c r="AL2438" s="125"/>
      <c r="AM2438" s="125"/>
      <c r="AP2438" s="86"/>
      <c r="AQ2438" s="86"/>
      <c r="AR2438" s="86"/>
      <c r="AS2438" s="86"/>
      <c r="AT2438" s="86"/>
      <c r="AU2438" s="86"/>
      <c r="AV2438" s="86"/>
      <c r="AW2438" s="86"/>
      <c r="AX2438" s="86"/>
      <c r="AY2438" s="86"/>
      <c r="AZ2438" s="86"/>
      <c r="BA2438" s="86"/>
      <c r="BB2438" s="86"/>
      <c r="BC2438" s="86"/>
      <c r="BD2438" s="86"/>
      <c r="BE2438" s="86"/>
      <c r="BF2438" s="86"/>
      <c r="BG2438" s="86"/>
    </row>
    <row r="2439" spans="1:59" s="88" customFormat="1" x14ac:dyDescent="0.2">
      <c r="A2439" s="125"/>
      <c r="B2439" s="125"/>
      <c r="C2439" s="125"/>
      <c r="D2439" s="125"/>
      <c r="E2439" s="125"/>
      <c r="F2439" s="125"/>
      <c r="G2439" s="125"/>
      <c r="H2439" s="125"/>
      <c r="I2439" s="125"/>
      <c r="J2439" s="125"/>
      <c r="K2439" s="125"/>
      <c r="L2439" s="125"/>
      <c r="M2439" s="125"/>
      <c r="N2439" s="125"/>
      <c r="O2439" s="125"/>
      <c r="P2439" s="125"/>
      <c r="Q2439" s="125"/>
      <c r="R2439" s="125"/>
      <c r="S2439" s="125"/>
      <c r="T2439" s="125"/>
      <c r="U2439" s="125"/>
      <c r="V2439" s="125"/>
      <c r="W2439" s="125"/>
      <c r="X2439" s="125"/>
      <c r="Y2439" s="125"/>
      <c r="Z2439" s="125"/>
      <c r="AA2439" s="125"/>
      <c r="AB2439" s="126"/>
      <c r="AC2439" s="126"/>
      <c r="AD2439" s="126"/>
      <c r="AE2439" s="125"/>
      <c r="AF2439" s="125"/>
      <c r="AG2439" s="125"/>
      <c r="AH2439" s="125"/>
      <c r="AI2439" s="125"/>
      <c r="AJ2439" s="125"/>
      <c r="AK2439" s="125"/>
      <c r="AL2439" s="125"/>
      <c r="AM2439" s="125"/>
      <c r="AP2439" s="86"/>
      <c r="AQ2439" s="86"/>
      <c r="AR2439" s="86"/>
      <c r="AS2439" s="86"/>
      <c r="AT2439" s="86"/>
      <c r="AU2439" s="86"/>
      <c r="AV2439" s="86"/>
      <c r="AW2439" s="86"/>
      <c r="AX2439" s="86"/>
      <c r="AY2439" s="86"/>
      <c r="AZ2439" s="86"/>
      <c r="BA2439" s="86"/>
      <c r="BB2439" s="86"/>
      <c r="BC2439" s="86"/>
      <c r="BD2439" s="86"/>
      <c r="BE2439" s="86"/>
      <c r="BF2439" s="86"/>
      <c r="BG2439" s="86"/>
    </row>
    <row r="2440" spans="1:59" s="88" customFormat="1" x14ac:dyDescent="0.2">
      <c r="A2440" s="125"/>
      <c r="B2440" s="125"/>
      <c r="C2440" s="125"/>
      <c r="D2440" s="125"/>
      <c r="E2440" s="125"/>
      <c r="F2440" s="125"/>
      <c r="G2440" s="125"/>
      <c r="H2440" s="125"/>
      <c r="I2440" s="125"/>
      <c r="J2440" s="125"/>
      <c r="K2440" s="125"/>
      <c r="L2440" s="125"/>
      <c r="M2440" s="125"/>
      <c r="N2440" s="125"/>
      <c r="O2440" s="125"/>
      <c r="P2440" s="125"/>
      <c r="Q2440" s="125"/>
      <c r="R2440" s="125"/>
      <c r="S2440" s="125"/>
      <c r="T2440" s="125"/>
      <c r="U2440" s="125"/>
      <c r="V2440" s="125"/>
      <c r="W2440" s="125"/>
      <c r="X2440" s="125"/>
      <c r="Y2440" s="125"/>
      <c r="Z2440" s="125"/>
      <c r="AA2440" s="125"/>
      <c r="AB2440" s="126"/>
      <c r="AC2440" s="126"/>
      <c r="AD2440" s="126"/>
      <c r="AE2440" s="125"/>
      <c r="AF2440" s="125"/>
      <c r="AG2440" s="125"/>
      <c r="AH2440" s="125"/>
      <c r="AI2440" s="125"/>
      <c r="AJ2440" s="125"/>
      <c r="AK2440" s="125"/>
      <c r="AL2440" s="125"/>
      <c r="AM2440" s="125"/>
      <c r="AP2440" s="86"/>
      <c r="AQ2440" s="86"/>
      <c r="AR2440" s="86"/>
      <c r="AS2440" s="86"/>
      <c r="AT2440" s="86"/>
      <c r="AU2440" s="86"/>
      <c r="AV2440" s="86"/>
      <c r="AW2440" s="86"/>
      <c r="AX2440" s="86"/>
      <c r="AY2440" s="86"/>
      <c r="AZ2440" s="86"/>
      <c r="BA2440" s="86"/>
      <c r="BB2440" s="86"/>
      <c r="BC2440" s="86"/>
      <c r="BD2440" s="86"/>
      <c r="BE2440" s="86"/>
      <c r="BF2440" s="86"/>
      <c r="BG2440" s="86"/>
    </row>
    <row r="2441" spans="1:59" s="88" customFormat="1" x14ac:dyDescent="0.2">
      <c r="A2441" s="125"/>
      <c r="B2441" s="125"/>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5"/>
      <c r="AA2441" s="125"/>
      <c r="AB2441" s="126"/>
      <c r="AC2441" s="126"/>
      <c r="AD2441" s="126"/>
      <c r="AE2441" s="125"/>
      <c r="AF2441" s="125"/>
      <c r="AG2441" s="125"/>
      <c r="AH2441" s="125"/>
      <c r="AI2441" s="125"/>
      <c r="AJ2441" s="125"/>
      <c r="AK2441" s="125"/>
      <c r="AL2441" s="125"/>
      <c r="AM2441" s="125"/>
      <c r="AP2441" s="86"/>
      <c r="AQ2441" s="86"/>
      <c r="AR2441" s="86"/>
      <c r="AS2441" s="86"/>
      <c r="AT2441" s="86"/>
      <c r="AU2441" s="86"/>
      <c r="AV2441" s="86"/>
      <c r="AW2441" s="86"/>
      <c r="AX2441" s="86"/>
      <c r="AY2441" s="86"/>
      <c r="AZ2441" s="86"/>
      <c r="BA2441" s="86"/>
      <c r="BB2441" s="86"/>
      <c r="BC2441" s="86"/>
      <c r="BD2441" s="86"/>
      <c r="BE2441" s="86"/>
      <c r="BF2441" s="86"/>
      <c r="BG2441" s="86"/>
    </row>
    <row r="2442" spans="1:59" s="88" customFormat="1" x14ac:dyDescent="0.2">
      <c r="A2442" s="125"/>
      <c r="B2442" s="125"/>
      <c r="C2442" s="125"/>
      <c r="D2442" s="125"/>
      <c r="E2442" s="125"/>
      <c r="F2442" s="125"/>
      <c r="G2442" s="125"/>
      <c r="H2442" s="125"/>
      <c r="I2442" s="125"/>
      <c r="J2442" s="125"/>
      <c r="K2442" s="125"/>
      <c r="L2442" s="125"/>
      <c r="M2442" s="125"/>
      <c r="N2442" s="125"/>
      <c r="O2442" s="125"/>
      <c r="P2442" s="125"/>
      <c r="Q2442" s="125"/>
      <c r="R2442" s="125"/>
      <c r="S2442" s="125"/>
      <c r="T2442" s="125"/>
      <c r="U2442" s="125"/>
      <c r="V2442" s="125"/>
      <c r="W2442" s="125"/>
      <c r="X2442" s="125"/>
      <c r="Y2442" s="125"/>
      <c r="Z2442" s="125"/>
      <c r="AA2442" s="125"/>
      <c r="AB2442" s="126"/>
      <c r="AC2442" s="126"/>
      <c r="AD2442" s="126"/>
      <c r="AE2442" s="125"/>
      <c r="AF2442" s="125"/>
      <c r="AG2442" s="125"/>
      <c r="AH2442" s="125"/>
      <c r="AI2442" s="125"/>
      <c r="AJ2442" s="125"/>
      <c r="AK2442" s="125"/>
      <c r="AL2442" s="125"/>
      <c r="AM2442" s="125"/>
      <c r="AP2442" s="86"/>
      <c r="AQ2442" s="86"/>
      <c r="AR2442" s="86"/>
      <c r="AS2442" s="86"/>
      <c r="AT2442" s="86"/>
      <c r="AU2442" s="86"/>
      <c r="AV2442" s="86"/>
      <c r="AW2442" s="86"/>
      <c r="AX2442" s="86"/>
      <c r="AY2442" s="86"/>
      <c r="AZ2442" s="86"/>
      <c r="BA2442" s="86"/>
      <c r="BB2442" s="86"/>
      <c r="BC2442" s="86"/>
      <c r="BD2442" s="86"/>
      <c r="BE2442" s="86"/>
      <c r="BF2442" s="86"/>
      <c r="BG2442" s="86"/>
    </row>
    <row r="2443" spans="1:59" s="88" customFormat="1" x14ac:dyDescent="0.2">
      <c r="A2443" s="125"/>
      <c r="B2443" s="125"/>
      <c r="C2443" s="125"/>
      <c r="D2443" s="125"/>
      <c r="E2443" s="125"/>
      <c r="F2443" s="125"/>
      <c r="G2443" s="125"/>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6"/>
      <c r="AC2443" s="126"/>
      <c r="AD2443" s="126"/>
      <c r="AE2443" s="125"/>
      <c r="AF2443" s="125"/>
      <c r="AG2443" s="125"/>
      <c r="AH2443" s="125"/>
      <c r="AI2443" s="125"/>
      <c r="AJ2443" s="125"/>
      <c r="AK2443" s="125"/>
      <c r="AL2443" s="125"/>
      <c r="AM2443" s="125"/>
      <c r="AP2443" s="86"/>
      <c r="AQ2443" s="86"/>
      <c r="AR2443" s="86"/>
      <c r="AS2443" s="86"/>
      <c r="AT2443" s="86"/>
      <c r="AU2443" s="86"/>
      <c r="AV2443" s="86"/>
      <c r="AW2443" s="86"/>
      <c r="AX2443" s="86"/>
      <c r="AY2443" s="86"/>
      <c r="AZ2443" s="86"/>
      <c r="BA2443" s="86"/>
      <c r="BB2443" s="86"/>
      <c r="BC2443" s="86"/>
      <c r="BD2443" s="86"/>
      <c r="BE2443" s="86"/>
      <c r="BF2443" s="86"/>
      <c r="BG2443" s="86"/>
    </row>
    <row r="2444" spans="1:59" s="88" customFormat="1" x14ac:dyDescent="0.2">
      <c r="A2444" s="125"/>
      <c r="B2444" s="125"/>
      <c r="C2444" s="125"/>
      <c r="D2444" s="125"/>
      <c r="E2444" s="125"/>
      <c r="F2444" s="125"/>
      <c r="G2444" s="125"/>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6"/>
      <c r="AC2444" s="126"/>
      <c r="AD2444" s="126"/>
      <c r="AE2444" s="125"/>
      <c r="AF2444" s="125"/>
      <c r="AG2444" s="125"/>
      <c r="AH2444" s="125"/>
      <c r="AI2444" s="125"/>
      <c r="AJ2444" s="125"/>
      <c r="AK2444" s="125"/>
      <c r="AL2444" s="125"/>
      <c r="AM2444" s="125"/>
      <c r="AP2444" s="86"/>
      <c r="AQ2444" s="86"/>
      <c r="AR2444" s="86"/>
      <c r="AS2444" s="86"/>
      <c r="AT2444" s="86"/>
      <c r="AU2444" s="86"/>
      <c r="AV2444" s="86"/>
      <c r="AW2444" s="86"/>
      <c r="AX2444" s="86"/>
      <c r="AY2444" s="86"/>
      <c r="AZ2444" s="86"/>
      <c r="BA2444" s="86"/>
      <c r="BB2444" s="86"/>
      <c r="BC2444" s="86"/>
      <c r="BD2444" s="86"/>
      <c r="BE2444" s="86"/>
      <c r="BF2444" s="86"/>
      <c r="BG2444" s="86"/>
    </row>
    <row r="2445" spans="1:59" s="88" customFormat="1" x14ac:dyDescent="0.2">
      <c r="A2445" s="125"/>
      <c r="B2445" s="125"/>
      <c r="C2445" s="125"/>
      <c r="D2445" s="125"/>
      <c r="E2445" s="125"/>
      <c r="F2445" s="125"/>
      <c r="G2445" s="125"/>
      <c r="H2445" s="125"/>
      <c r="I2445" s="125"/>
      <c r="J2445" s="125"/>
      <c r="K2445" s="125"/>
      <c r="L2445" s="125"/>
      <c r="M2445" s="125"/>
      <c r="N2445" s="125"/>
      <c r="O2445" s="125"/>
      <c r="P2445" s="125"/>
      <c r="Q2445" s="125"/>
      <c r="R2445" s="125"/>
      <c r="S2445" s="125"/>
      <c r="T2445" s="125"/>
      <c r="U2445" s="125"/>
      <c r="V2445" s="125"/>
      <c r="W2445" s="125"/>
      <c r="X2445" s="125"/>
      <c r="Y2445" s="125"/>
      <c r="Z2445" s="125"/>
      <c r="AA2445" s="125"/>
      <c r="AB2445" s="126"/>
      <c r="AC2445" s="126"/>
      <c r="AD2445" s="126"/>
      <c r="AE2445" s="125"/>
      <c r="AF2445" s="125"/>
      <c r="AG2445" s="125"/>
      <c r="AH2445" s="125"/>
      <c r="AI2445" s="125"/>
      <c r="AJ2445" s="125"/>
      <c r="AK2445" s="125"/>
      <c r="AL2445" s="125"/>
      <c r="AM2445" s="125"/>
      <c r="AP2445" s="86"/>
      <c r="AQ2445" s="86"/>
      <c r="AR2445" s="86"/>
      <c r="AS2445" s="86"/>
      <c r="AT2445" s="86"/>
      <c r="AU2445" s="86"/>
      <c r="AV2445" s="86"/>
      <c r="AW2445" s="86"/>
      <c r="AX2445" s="86"/>
      <c r="AY2445" s="86"/>
      <c r="AZ2445" s="86"/>
      <c r="BA2445" s="86"/>
      <c r="BB2445" s="86"/>
      <c r="BC2445" s="86"/>
      <c r="BD2445" s="86"/>
      <c r="BE2445" s="86"/>
      <c r="BF2445" s="86"/>
      <c r="BG2445" s="86"/>
    </row>
    <row r="2446" spans="1:59" s="88" customFormat="1" x14ac:dyDescent="0.2">
      <c r="A2446" s="125"/>
      <c r="B2446" s="125"/>
      <c r="C2446" s="125"/>
      <c r="D2446" s="125"/>
      <c r="E2446" s="125"/>
      <c r="F2446" s="125"/>
      <c r="G2446" s="125"/>
      <c r="H2446" s="125"/>
      <c r="I2446" s="125"/>
      <c r="J2446" s="125"/>
      <c r="K2446" s="125"/>
      <c r="L2446" s="125"/>
      <c r="M2446" s="125"/>
      <c r="N2446" s="125"/>
      <c r="O2446" s="125"/>
      <c r="P2446" s="125"/>
      <c r="Q2446" s="125"/>
      <c r="R2446" s="125"/>
      <c r="S2446" s="125"/>
      <c r="T2446" s="125"/>
      <c r="U2446" s="125"/>
      <c r="V2446" s="125"/>
      <c r="W2446" s="125"/>
      <c r="X2446" s="125"/>
      <c r="Y2446" s="125"/>
      <c r="Z2446" s="125"/>
      <c r="AA2446" s="125"/>
      <c r="AB2446" s="126"/>
      <c r="AC2446" s="126"/>
      <c r="AD2446" s="126"/>
      <c r="AE2446" s="125"/>
      <c r="AF2446" s="125"/>
      <c r="AG2446" s="125"/>
      <c r="AH2446" s="125"/>
      <c r="AI2446" s="125"/>
      <c r="AJ2446" s="125"/>
      <c r="AK2446" s="125"/>
      <c r="AL2446" s="125"/>
      <c r="AM2446" s="125"/>
      <c r="AP2446" s="86"/>
      <c r="AQ2446" s="86"/>
      <c r="AR2446" s="86"/>
      <c r="AS2446" s="86"/>
      <c r="AT2446" s="86"/>
      <c r="AU2446" s="86"/>
      <c r="AV2446" s="86"/>
      <c r="AW2446" s="86"/>
      <c r="AX2446" s="86"/>
      <c r="AY2446" s="86"/>
      <c r="AZ2446" s="86"/>
      <c r="BA2446" s="86"/>
      <c r="BB2446" s="86"/>
      <c r="BC2446" s="86"/>
      <c r="BD2446" s="86"/>
      <c r="BE2446" s="86"/>
      <c r="BF2446" s="86"/>
      <c r="BG2446" s="86"/>
    </row>
    <row r="2447" spans="1:59" s="88" customFormat="1" x14ac:dyDescent="0.2">
      <c r="A2447" s="125"/>
      <c r="B2447" s="125"/>
      <c r="C2447" s="125"/>
      <c r="D2447" s="125"/>
      <c r="E2447" s="125"/>
      <c r="F2447" s="125"/>
      <c r="G2447" s="125"/>
      <c r="H2447" s="125"/>
      <c r="I2447" s="125"/>
      <c r="J2447" s="125"/>
      <c r="K2447" s="125"/>
      <c r="L2447" s="125"/>
      <c r="M2447" s="125"/>
      <c r="N2447" s="125"/>
      <c r="O2447" s="125"/>
      <c r="P2447" s="125"/>
      <c r="Q2447" s="125"/>
      <c r="R2447" s="125"/>
      <c r="S2447" s="125"/>
      <c r="T2447" s="125"/>
      <c r="U2447" s="125"/>
      <c r="V2447" s="125"/>
      <c r="W2447" s="125"/>
      <c r="X2447" s="125"/>
      <c r="Y2447" s="125"/>
      <c r="Z2447" s="125"/>
      <c r="AA2447" s="125"/>
      <c r="AB2447" s="126"/>
      <c r="AC2447" s="126"/>
      <c r="AD2447" s="126"/>
      <c r="AE2447" s="125"/>
      <c r="AF2447" s="125"/>
      <c r="AG2447" s="125"/>
      <c r="AH2447" s="125"/>
      <c r="AI2447" s="125"/>
      <c r="AJ2447" s="125"/>
      <c r="AK2447" s="125"/>
      <c r="AL2447" s="125"/>
      <c r="AM2447" s="125"/>
      <c r="AP2447" s="86"/>
      <c r="AQ2447" s="86"/>
      <c r="AR2447" s="86"/>
      <c r="AS2447" s="86"/>
      <c r="AT2447" s="86"/>
      <c r="AU2447" s="86"/>
      <c r="AV2447" s="86"/>
      <c r="AW2447" s="86"/>
      <c r="AX2447" s="86"/>
      <c r="AY2447" s="86"/>
      <c r="AZ2447" s="86"/>
      <c r="BA2447" s="86"/>
      <c r="BB2447" s="86"/>
      <c r="BC2447" s="86"/>
      <c r="BD2447" s="86"/>
      <c r="BE2447" s="86"/>
      <c r="BF2447" s="86"/>
      <c r="BG2447" s="86"/>
    </row>
    <row r="2448" spans="1:59" s="88" customFormat="1" x14ac:dyDescent="0.2">
      <c r="A2448" s="125"/>
      <c r="B2448" s="125"/>
      <c r="C2448" s="125"/>
      <c r="D2448" s="125"/>
      <c r="E2448" s="125"/>
      <c r="F2448" s="125"/>
      <c r="G2448" s="125"/>
      <c r="H2448" s="125"/>
      <c r="I2448" s="125"/>
      <c r="J2448" s="125"/>
      <c r="K2448" s="125"/>
      <c r="L2448" s="125"/>
      <c r="M2448" s="125"/>
      <c r="N2448" s="125"/>
      <c r="O2448" s="125"/>
      <c r="P2448" s="125"/>
      <c r="Q2448" s="125"/>
      <c r="R2448" s="125"/>
      <c r="S2448" s="125"/>
      <c r="T2448" s="125"/>
      <c r="U2448" s="125"/>
      <c r="V2448" s="125"/>
      <c r="W2448" s="125"/>
      <c r="X2448" s="125"/>
      <c r="Y2448" s="125"/>
      <c r="Z2448" s="125"/>
      <c r="AA2448" s="125"/>
      <c r="AB2448" s="126"/>
      <c r="AC2448" s="126"/>
      <c r="AD2448" s="126"/>
      <c r="AE2448" s="125"/>
      <c r="AF2448" s="125"/>
      <c r="AG2448" s="125"/>
      <c r="AH2448" s="125"/>
      <c r="AI2448" s="125"/>
      <c r="AJ2448" s="125"/>
      <c r="AK2448" s="125"/>
      <c r="AL2448" s="125"/>
      <c r="AM2448" s="125"/>
      <c r="AP2448" s="86"/>
      <c r="AQ2448" s="86"/>
      <c r="AR2448" s="86"/>
      <c r="AS2448" s="86"/>
      <c r="AT2448" s="86"/>
      <c r="AU2448" s="86"/>
      <c r="AV2448" s="86"/>
      <c r="AW2448" s="86"/>
      <c r="AX2448" s="86"/>
      <c r="AY2448" s="86"/>
      <c r="AZ2448" s="86"/>
      <c r="BA2448" s="86"/>
      <c r="BB2448" s="86"/>
      <c r="BC2448" s="86"/>
      <c r="BD2448" s="86"/>
      <c r="BE2448" s="86"/>
      <c r="BF2448" s="86"/>
      <c r="BG2448" s="86"/>
    </row>
    <row r="2449" spans="1:59" s="88" customFormat="1" x14ac:dyDescent="0.2">
      <c r="A2449" s="125"/>
      <c r="B2449" s="125"/>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6"/>
      <c r="AC2449" s="126"/>
      <c r="AD2449" s="126"/>
      <c r="AE2449" s="125"/>
      <c r="AF2449" s="125"/>
      <c r="AG2449" s="125"/>
      <c r="AH2449" s="125"/>
      <c r="AI2449" s="125"/>
      <c r="AJ2449" s="125"/>
      <c r="AK2449" s="125"/>
      <c r="AL2449" s="125"/>
      <c r="AM2449" s="125"/>
      <c r="AP2449" s="86"/>
      <c r="AQ2449" s="86"/>
      <c r="AR2449" s="86"/>
      <c r="AS2449" s="86"/>
      <c r="AT2449" s="86"/>
      <c r="AU2449" s="86"/>
      <c r="AV2449" s="86"/>
      <c r="AW2449" s="86"/>
      <c r="AX2449" s="86"/>
      <c r="AY2449" s="86"/>
      <c r="AZ2449" s="86"/>
      <c r="BA2449" s="86"/>
      <c r="BB2449" s="86"/>
      <c r="BC2449" s="86"/>
      <c r="BD2449" s="86"/>
      <c r="BE2449" s="86"/>
      <c r="BF2449" s="86"/>
      <c r="BG2449" s="86"/>
    </row>
    <row r="2450" spans="1:59" s="88" customFormat="1" x14ac:dyDescent="0.2">
      <c r="A2450" s="125"/>
      <c r="B2450" s="125"/>
      <c r="C2450" s="125"/>
      <c r="D2450" s="125"/>
      <c r="E2450" s="125"/>
      <c r="F2450" s="125"/>
      <c r="G2450" s="125"/>
      <c r="H2450" s="125"/>
      <c r="I2450" s="125"/>
      <c r="J2450" s="125"/>
      <c r="K2450" s="125"/>
      <c r="L2450" s="125"/>
      <c r="M2450" s="125"/>
      <c r="N2450" s="125"/>
      <c r="O2450" s="125"/>
      <c r="P2450" s="125"/>
      <c r="Q2450" s="125"/>
      <c r="R2450" s="125"/>
      <c r="S2450" s="125"/>
      <c r="T2450" s="125"/>
      <c r="U2450" s="125"/>
      <c r="V2450" s="125"/>
      <c r="W2450" s="125"/>
      <c r="X2450" s="125"/>
      <c r="Y2450" s="125"/>
      <c r="Z2450" s="125"/>
      <c r="AA2450" s="125"/>
      <c r="AB2450" s="126"/>
      <c r="AC2450" s="126"/>
      <c r="AD2450" s="126"/>
      <c r="AE2450" s="125"/>
      <c r="AF2450" s="125"/>
      <c r="AG2450" s="125"/>
      <c r="AH2450" s="125"/>
      <c r="AI2450" s="125"/>
      <c r="AJ2450" s="125"/>
      <c r="AK2450" s="125"/>
      <c r="AL2450" s="125"/>
      <c r="AM2450" s="125"/>
      <c r="AP2450" s="86"/>
      <c r="AQ2450" s="86"/>
      <c r="AR2450" s="86"/>
      <c r="AS2450" s="86"/>
      <c r="AT2450" s="86"/>
      <c r="AU2450" s="86"/>
      <c r="AV2450" s="86"/>
      <c r="AW2450" s="86"/>
      <c r="AX2450" s="86"/>
      <c r="AY2450" s="86"/>
      <c r="AZ2450" s="86"/>
      <c r="BA2450" s="86"/>
      <c r="BB2450" s="86"/>
      <c r="BC2450" s="86"/>
      <c r="BD2450" s="86"/>
      <c r="BE2450" s="86"/>
      <c r="BF2450" s="86"/>
      <c r="BG2450" s="86"/>
    </row>
    <row r="2451" spans="1:59" s="88" customFormat="1" x14ac:dyDescent="0.2">
      <c r="A2451" s="125"/>
      <c r="B2451" s="125"/>
      <c r="C2451" s="125"/>
      <c r="D2451" s="125"/>
      <c r="E2451" s="125"/>
      <c r="F2451" s="125"/>
      <c r="G2451" s="125"/>
      <c r="H2451" s="125"/>
      <c r="I2451" s="125"/>
      <c r="J2451" s="125"/>
      <c r="K2451" s="125"/>
      <c r="L2451" s="125"/>
      <c r="M2451" s="125"/>
      <c r="N2451" s="125"/>
      <c r="O2451" s="125"/>
      <c r="P2451" s="125"/>
      <c r="Q2451" s="125"/>
      <c r="R2451" s="125"/>
      <c r="S2451" s="125"/>
      <c r="T2451" s="125"/>
      <c r="U2451" s="125"/>
      <c r="V2451" s="125"/>
      <c r="W2451" s="125"/>
      <c r="X2451" s="125"/>
      <c r="Y2451" s="125"/>
      <c r="Z2451" s="125"/>
      <c r="AA2451" s="125"/>
      <c r="AB2451" s="126"/>
      <c r="AC2451" s="126"/>
      <c r="AD2451" s="126"/>
      <c r="AE2451" s="125"/>
      <c r="AF2451" s="125"/>
      <c r="AG2451" s="125"/>
      <c r="AH2451" s="125"/>
      <c r="AI2451" s="125"/>
      <c r="AJ2451" s="125"/>
      <c r="AK2451" s="125"/>
      <c r="AL2451" s="125"/>
      <c r="AM2451" s="125"/>
      <c r="AP2451" s="86"/>
      <c r="AQ2451" s="86"/>
      <c r="AR2451" s="86"/>
      <c r="AS2451" s="86"/>
      <c r="AT2451" s="86"/>
      <c r="AU2451" s="86"/>
      <c r="AV2451" s="86"/>
      <c r="AW2451" s="86"/>
      <c r="AX2451" s="86"/>
      <c r="AY2451" s="86"/>
      <c r="AZ2451" s="86"/>
      <c r="BA2451" s="86"/>
      <c r="BB2451" s="86"/>
      <c r="BC2451" s="86"/>
      <c r="BD2451" s="86"/>
      <c r="BE2451" s="86"/>
      <c r="BF2451" s="86"/>
      <c r="BG2451" s="86"/>
    </row>
    <row r="2452" spans="1:59" s="88" customFormat="1" x14ac:dyDescent="0.2">
      <c r="A2452" s="125"/>
      <c r="B2452" s="125"/>
      <c r="C2452" s="125"/>
      <c r="D2452" s="125"/>
      <c r="E2452" s="125"/>
      <c r="F2452" s="125"/>
      <c r="G2452" s="125"/>
      <c r="H2452" s="125"/>
      <c r="I2452" s="125"/>
      <c r="J2452" s="125"/>
      <c r="K2452" s="125"/>
      <c r="L2452" s="125"/>
      <c r="M2452" s="125"/>
      <c r="N2452" s="125"/>
      <c r="O2452" s="125"/>
      <c r="P2452" s="125"/>
      <c r="Q2452" s="125"/>
      <c r="R2452" s="125"/>
      <c r="S2452" s="125"/>
      <c r="T2452" s="125"/>
      <c r="U2452" s="125"/>
      <c r="V2452" s="125"/>
      <c r="W2452" s="125"/>
      <c r="X2452" s="125"/>
      <c r="Y2452" s="125"/>
      <c r="Z2452" s="125"/>
      <c r="AA2452" s="125"/>
      <c r="AB2452" s="126"/>
      <c r="AC2452" s="126"/>
      <c r="AD2452" s="126"/>
      <c r="AE2452" s="125"/>
      <c r="AF2452" s="125"/>
      <c r="AG2452" s="125"/>
      <c r="AH2452" s="125"/>
      <c r="AI2452" s="125"/>
      <c r="AJ2452" s="125"/>
      <c r="AK2452" s="125"/>
      <c r="AL2452" s="125"/>
      <c r="AM2452" s="125"/>
      <c r="AP2452" s="86"/>
      <c r="AQ2452" s="86"/>
      <c r="AR2452" s="86"/>
      <c r="AS2452" s="86"/>
      <c r="AT2452" s="86"/>
      <c r="AU2452" s="86"/>
      <c r="AV2452" s="86"/>
      <c r="AW2452" s="86"/>
      <c r="AX2452" s="86"/>
      <c r="AY2452" s="86"/>
      <c r="AZ2452" s="86"/>
      <c r="BA2452" s="86"/>
      <c r="BB2452" s="86"/>
      <c r="BC2452" s="86"/>
      <c r="BD2452" s="86"/>
      <c r="BE2452" s="86"/>
      <c r="BF2452" s="86"/>
      <c r="BG2452" s="86"/>
    </row>
    <row r="2453" spans="1:59" s="88" customFormat="1" x14ac:dyDescent="0.2">
      <c r="A2453" s="125"/>
      <c r="B2453" s="125"/>
      <c r="C2453" s="125"/>
      <c r="D2453" s="125"/>
      <c r="E2453" s="125"/>
      <c r="F2453" s="125"/>
      <c r="G2453" s="125"/>
      <c r="H2453" s="125"/>
      <c r="I2453" s="125"/>
      <c r="J2453" s="125"/>
      <c r="K2453" s="125"/>
      <c r="L2453" s="125"/>
      <c r="M2453" s="125"/>
      <c r="N2453" s="125"/>
      <c r="O2453" s="125"/>
      <c r="P2453" s="125"/>
      <c r="Q2453" s="125"/>
      <c r="R2453" s="125"/>
      <c r="S2453" s="125"/>
      <c r="T2453" s="125"/>
      <c r="U2453" s="125"/>
      <c r="V2453" s="125"/>
      <c r="W2453" s="125"/>
      <c r="X2453" s="125"/>
      <c r="Y2453" s="125"/>
      <c r="Z2453" s="125"/>
      <c r="AA2453" s="125"/>
      <c r="AB2453" s="126"/>
      <c r="AC2453" s="126"/>
      <c r="AD2453" s="126"/>
      <c r="AE2453" s="125"/>
      <c r="AF2453" s="125"/>
      <c r="AG2453" s="125"/>
      <c r="AH2453" s="125"/>
      <c r="AI2453" s="125"/>
      <c r="AJ2453" s="125"/>
      <c r="AK2453" s="125"/>
      <c r="AL2453" s="125"/>
      <c r="AM2453" s="125"/>
      <c r="AP2453" s="86"/>
      <c r="AQ2453" s="86"/>
      <c r="AR2453" s="86"/>
      <c r="AS2453" s="86"/>
      <c r="AT2453" s="86"/>
      <c r="AU2453" s="86"/>
      <c r="AV2453" s="86"/>
      <c r="AW2453" s="86"/>
      <c r="AX2453" s="86"/>
      <c r="AY2453" s="86"/>
      <c r="AZ2453" s="86"/>
      <c r="BA2453" s="86"/>
      <c r="BB2453" s="86"/>
      <c r="BC2453" s="86"/>
      <c r="BD2453" s="86"/>
      <c r="BE2453" s="86"/>
      <c r="BF2453" s="86"/>
      <c r="BG2453" s="86"/>
    </row>
    <row r="2454" spans="1:59" s="88" customFormat="1" x14ac:dyDescent="0.2">
      <c r="A2454" s="125"/>
      <c r="B2454" s="125"/>
      <c r="C2454" s="125"/>
      <c r="D2454" s="125"/>
      <c r="E2454" s="125"/>
      <c r="F2454" s="125"/>
      <c r="G2454" s="125"/>
      <c r="H2454" s="125"/>
      <c r="I2454" s="125"/>
      <c r="J2454" s="125"/>
      <c r="K2454" s="125"/>
      <c r="L2454" s="125"/>
      <c r="M2454" s="125"/>
      <c r="N2454" s="125"/>
      <c r="O2454" s="125"/>
      <c r="P2454" s="125"/>
      <c r="Q2454" s="125"/>
      <c r="R2454" s="125"/>
      <c r="S2454" s="125"/>
      <c r="T2454" s="125"/>
      <c r="U2454" s="125"/>
      <c r="V2454" s="125"/>
      <c r="W2454" s="125"/>
      <c r="X2454" s="125"/>
      <c r="Y2454" s="125"/>
      <c r="Z2454" s="125"/>
      <c r="AA2454" s="125"/>
      <c r="AB2454" s="126"/>
      <c r="AC2454" s="126"/>
      <c r="AD2454" s="126"/>
      <c r="AE2454" s="125"/>
      <c r="AF2454" s="125"/>
      <c r="AG2454" s="125"/>
      <c r="AH2454" s="125"/>
      <c r="AI2454" s="125"/>
      <c r="AJ2454" s="125"/>
      <c r="AK2454" s="125"/>
      <c r="AL2454" s="125"/>
      <c r="AM2454" s="125"/>
      <c r="AP2454" s="86"/>
      <c r="AQ2454" s="86"/>
      <c r="AR2454" s="86"/>
      <c r="AS2454" s="86"/>
      <c r="AT2454" s="86"/>
      <c r="AU2454" s="86"/>
      <c r="AV2454" s="86"/>
      <c r="AW2454" s="86"/>
      <c r="AX2454" s="86"/>
      <c r="AY2454" s="86"/>
      <c r="AZ2454" s="86"/>
      <c r="BA2454" s="86"/>
      <c r="BB2454" s="86"/>
      <c r="BC2454" s="86"/>
      <c r="BD2454" s="86"/>
      <c r="BE2454" s="86"/>
      <c r="BF2454" s="86"/>
      <c r="BG2454" s="86"/>
    </row>
    <row r="2455" spans="1:59" s="88" customFormat="1" x14ac:dyDescent="0.2">
      <c r="A2455" s="125"/>
      <c r="B2455" s="125"/>
      <c r="C2455" s="125"/>
      <c r="D2455" s="125"/>
      <c r="E2455" s="125"/>
      <c r="F2455" s="125"/>
      <c r="G2455" s="125"/>
      <c r="H2455" s="125"/>
      <c r="I2455" s="125"/>
      <c r="J2455" s="125"/>
      <c r="K2455" s="125"/>
      <c r="L2455" s="125"/>
      <c r="M2455" s="125"/>
      <c r="N2455" s="125"/>
      <c r="O2455" s="125"/>
      <c r="P2455" s="125"/>
      <c r="Q2455" s="125"/>
      <c r="R2455" s="125"/>
      <c r="S2455" s="125"/>
      <c r="T2455" s="125"/>
      <c r="U2455" s="125"/>
      <c r="V2455" s="125"/>
      <c r="W2455" s="125"/>
      <c r="X2455" s="125"/>
      <c r="Y2455" s="125"/>
      <c r="Z2455" s="125"/>
      <c r="AA2455" s="125"/>
      <c r="AB2455" s="126"/>
      <c r="AC2455" s="126"/>
      <c r="AD2455" s="126"/>
      <c r="AE2455" s="125"/>
      <c r="AF2455" s="125"/>
      <c r="AG2455" s="125"/>
      <c r="AH2455" s="125"/>
      <c r="AI2455" s="125"/>
      <c r="AJ2455" s="125"/>
      <c r="AK2455" s="125"/>
      <c r="AL2455" s="125"/>
      <c r="AM2455" s="125"/>
      <c r="AP2455" s="86"/>
      <c r="AQ2455" s="86"/>
      <c r="AR2455" s="86"/>
      <c r="AS2455" s="86"/>
      <c r="AT2455" s="86"/>
      <c r="AU2455" s="86"/>
      <c r="AV2455" s="86"/>
      <c r="AW2455" s="86"/>
      <c r="AX2455" s="86"/>
      <c r="AY2455" s="86"/>
      <c r="AZ2455" s="86"/>
      <c r="BA2455" s="86"/>
      <c r="BB2455" s="86"/>
      <c r="BC2455" s="86"/>
      <c r="BD2455" s="86"/>
      <c r="BE2455" s="86"/>
      <c r="BF2455" s="86"/>
      <c r="BG2455" s="86"/>
    </row>
    <row r="2456" spans="1:59" s="88" customFormat="1" x14ac:dyDescent="0.2">
      <c r="A2456" s="125"/>
      <c r="B2456" s="125"/>
      <c r="C2456" s="125"/>
      <c r="D2456" s="125"/>
      <c r="E2456" s="125"/>
      <c r="F2456" s="125"/>
      <c r="G2456" s="125"/>
      <c r="H2456" s="125"/>
      <c r="I2456" s="125"/>
      <c r="J2456" s="125"/>
      <c r="K2456" s="125"/>
      <c r="L2456" s="125"/>
      <c r="M2456" s="125"/>
      <c r="N2456" s="125"/>
      <c r="O2456" s="125"/>
      <c r="P2456" s="125"/>
      <c r="Q2456" s="125"/>
      <c r="R2456" s="125"/>
      <c r="S2456" s="125"/>
      <c r="T2456" s="125"/>
      <c r="U2456" s="125"/>
      <c r="V2456" s="125"/>
      <c r="W2456" s="125"/>
      <c r="X2456" s="125"/>
      <c r="Y2456" s="125"/>
      <c r="Z2456" s="125"/>
      <c r="AA2456" s="125"/>
      <c r="AB2456" s="126"/>
      <c r="AC2456" s="126"/>
      <c r="AD2456" s="126"/>
      <c r="AE2456" s="125"/>
      <c r="AF2456" s="125"/>
      <c r="AG2456" s="125"/>
      <c r="AH2456" s="125"/>
      <c r="AI2456" s="125"/>
      <c r="AJ2456" s="125"/>
      <c r="AK2456" s="125"/>
      <c r="AL2456" s="125"/>
      <c r="AM2456" s="125"/>
      <c r="AP2456" s="86"/>
      <c r="AQ2456" s="86"/>
      <c r="AR2456" s="86"/>
      <c r="AS2456" s="86"/>
      <c r="AT2456" s="86"/>
      <c r="AU2456" s="86"/>
      <c r="AV2456" s="86"/>
      <c r="AW2456" s="86"/>
      <c r="AX2456" s="86"/>
      <c r="AY2456" s="86"/>
      <c r="AZ2456" s="86"/>
      <c r="BA2456" s="86"/>
      <c r="BB2456" s="86"/>
      <c r="BC2456" s="86"/>
      <c r="BD2456" s="86"/>
      <c r="BE2456" s="86"/>
      <c r="BF2456" s="86"/>
      <c r="BG2456" s="86"/>
    </row>
    <row r="2457" spans="1:59" s="88" customFormat="1" x14ac:dyDescent="0.2">
      <c r="A2457" s="125"/>
      <c r="B2457" s="125"/>
      <c r="C2457" s="125"/>
      <c r="D2457" s="125"/>
      <c r="E2457" s="125"/>
      <c r="F2457" s="125"/>
      <c r="G2457" s="125"/>
      <c r="H2457" s="125"/>
      <c r="I2457" s="125"/>
      <c r="J2457" s="125"/>
      <c r="K2457" s="125"/>
      <c r="L2457" s="125"/>
      <c r="M2457" s="125"/>
      <c r="N2457" s="125"/>
      <c r="O2457" s="125"/>
      <c r="P2457" s="125"/>
      <c r="Q2457" s="125"/>
      <c r="R2457" s="125"/>
      <c r="S2457" s="125"/>
      <c r="T2457" s="125"/>
      <c r="U2457" s="125"/>
      <c r="V2457" s="125"/>
      <c r="W2457" s="125"/>
      <c r="X2457" s="125"/>
      <c r="Y2457" s="125"/>
      <c r="Z2457" s="125"/>
      <c r="AA2457" s="125"/>
      <c r="AB2457" s="126"/>
      <c r="AC2457" s="126"/>
      <c r="AD2457" s="126"/>
      <c r="AE2457" s="125"/>
      <c r="AF2457" s="125"/>
      <c r="AG2457" s="125"/>
      <c r="AH2457" s="125"/>
      <c r="AI2457" s="125"/>
      <c r="AJ2457" s="125"/>
      <c r="AK2457" s="125"/>
      <c r="AL2457" s="125"/>
      <c r="AM2457" s="125"/>
      <c r="AP2457" s="86"/>
      <c r="AQ2457" s="86"/>
      <c r="AR2457" s="86"/>
      <c r="AS2457" s="86"/>
      <c r="AT2457" s="86"/>
      <c r="AU2457" s="86"/>
      <c r="AV2457" s="86"/>
      <c r="AW2457" s="86"/>
      <c r="AX2457" s="86"/>
      <c r="AY2457" s="86"/>
      <c r="AZ2457" s="86"/>
      <c r="BA2457" s="86"/>
      <c r="BB2457" s="86"/>
      <c r="BC2457" s="86"/>
      <c r="BD2457" s="86"/>
      <c r="BE2457" s="86"/>
      <c r="BF2457" s="86"/>
      <c r="BG2457" s="86"/>
    </row>
    <row r="2458" spans="1:59" s="88" customFormat="1" x14ac:dyDescent="0.2">
      <c r="A2458" s="125"/>
      <c r="B2458" s="125"/>
      <c r="C2458" s="125"/>
      <c r="D2458" s="125"/>
      <c r="E2458" s="125"/>
      <c r="F2458" s="125"/>
      <c r="G2458" s="125"/>
      <c r="H2458" s="125"/>
      <c r="I2458" s="125"/>
      <c r="J2458" s="125"/>
      <c r="K2458" s="125"/>
      <c r="L2458" s="125"/>
      <c r="M2458" s="125"/>
      <c r="N2458" s="125"/>
      <c r="O2458" s="125"/>
      <c r="P2458" s="125"/>
      <c r="Q2458" s="125"/>
      <c r="R2458" s="125"/>
      <c r="S2458" s="125"/>
      <c r="T2458" s="125"/>
      <c r="U2458" s="125"/>
      <c r="V2458" s="125"/>
      <c r="W2458" s="125"/>
      <c r="X2458" s="125"/>
      <c r="Y2458" s="125"/>
      <c r="Z2458" s="125"/>
      <c r="AA2458" s="125"/>
      <c r="AB2458" s="126"/>
      <c r="AC2458" s="126"/>
      <c r="AD2458" s="126"/>
      <c r="AE2458" s="125"/>
      <c r="AF2458" s="125"/>
      <c r="AG2458" s="125"/>
      <c r="AH2458" s="125"/>
      <c r="AI2458" s="125"/>
      <c r="AJ2458" s="125"/>
      <c r="AK2458" s="125"/>
      <c r="AL2458" s="125"/>
      <c r="AM2458" s="125"/>
      <c r="AP2458" s="86"/>
      <c r="AQ2458" s="86"/>
      <c r="AR2458" s="86"/>
      <c r="AS2458" s="86"/>
      <c r="AT2458" s="86"/>
      <c r="AU2458" s="86"/>
      <c r="AV2458" s="86"/>
      <c r="AW2458" s="86"/>
      <c r="AX2458" s="86"/>
      <c r="AY2458" s="86"/>
      <c r="AZ2458" s="86"/>
      <c r="BA2458" s="86"/>
      <c r="BB2458" s="86"/>
      <c r="BC2458" s="86"/>
      <c r="BD2458" s="86"/>
      <c r="BE2458" s="86"/>
      <c r="BF2458" s="86"/>
      <c r="BG2458" s="86"/>
    </row>
    <row r="2459" spans="1:59" s="88" customFormat="1" x14ac:dyDescent="0.2">
      <c r="A2459" s="125"/>
      <c r="B2459" s="125"/>
      <c r="C2459" s="125"/>
      <c r="D2459" s="125"/>
      <c r="E2459" s="125"/>
      <c r="F2459" s="125"/>
      <c r="G2459" s="125"/>
      <c r="H2459" s="125"/>
      <c r="I2459" s="125"/>
      <c r="J2459" s="125"/>
      <c r="K2459" s="125"/>
      <c r="L2459" s="125"/>
      <c r="M2459" s="125"/>
      <c r="N2459" s="125"/>
      <c r="O2459" s="125"/>
      <c r="P2459" s="125"/>
      <c r="Q2459" s="125"/>
      <c r="R2459" s="125"/>
      <c r="S2459" s="125"/>
      <c r="T2459" s="125"/>
      <c r="U2459" s="125"/>
      <c r="V2459" s="125"/>
      <c r="W2459" s="125"/>
      <c r="X2459" s="125"/>
      <c r="Y2459" s="125"/>
      <c r="Z2459" s="125"/>
      <c r="AA2459" s="125"/>
      <c r="AB2459" s="126"/>
      <c r="AC2459" s="126"/>
      <c r="AD2459" s="126"/>
      <c r="AE2459" s="125"/>
      <c r="AF2459" s="125"/>
      <c r="AG2459" s="125"/>
      <c r="AH2459" s="125"/>
      <c r="AI2459" s="125"/>
      <c r="AJ2459" s="125"/>
      <c r="AK2459" s="125"/>
      <c r="AL2459" s="125"/>
      <c r="AM2459" s="125"/>
      <c r="AP2459" s="86"/>
      <c r="AQ2459" s="86"/>
      <c r="AR2459" s="86"/>
      <c r="AS2459" s="86"/>
      <c r="AT2459" s="86"/>
      <c r="AU2459" s="86"/>
      <c r="AV2459" s="86"/>
      <c r="AW2459" s="86"/>
      <c r="AX2459" s="86"/>
      <c r="AY2459" s="86"/>
      <c r="AZ2459" s="86"/>
      <c r="BA2459" s="86"/>
      <c r="BB2459" s="86"/>
      <c r="BC2459" s="86"/>
      <c r="BD2459" s="86"/>
      <c r="BE2459" s="86"/>
      <c r="BF2459" s="86"/>
      <c r="BG2459" s="86"/>
    </row>
    <row r="2460" spans="1:59" s="88" customFormat="1" x14ac:dyDescent="0.2">
      <c r="A2460" s="125"/>
      <c r="B2460" s="125"/>
      <c r="C2460" s="125"/>
      <c r="D2460" s="125"/>
      <c r="E2460" s="125"/>
      <c r="F2460" s="125"/>
      <c r="G2460" s="125"/>
      <c r="H2460" s="125"/>
      <c r="I2460" s="125"/>
      <c r="J2460" s="125"/>
      <c r="K2460" s="125"/>
      <c r="L2460" s="125"/>
      <c r="M2460" s="125"/>
      <c r="N2460" s="125"/>
      <c r="O2460" s="125"/>
      <c r="P2460" s="125"/>
      <c r="Q2460" s="125"/>
      <c r="R2460" s="125"/>
      <c r="S2460" s="125"/>
      <c r="T2460" s="125"/>
      <c r="U2460" s="125"/>
      <c r="V2460" s="125"/>
      <c r="W2460" s="125"/>
      <c r="X2460" s="125"/>
      <c r="Y2460" s="125"/>
      <c r="Z2460" s="125"/>
      <c r="AA2460" s="125"/>
      <c r="AB2460" s="126"/>
      <c r="AC2460" s="126"/>
      <c r="AD2460" s="126"/>
      <c r="AE2460" s="125"/>
      <c r="AF2460" s="125"/>
      <c r="AG2460" s="125"/>
      <c r="AH2460" s="125"/>
      <c r="AI2460" s="125"/>
      <c r="AJ2460" s="125"/>
      <c r="AK2460" s="125"/>
      <c r="AL2460" s="125"/>
      <c r="AM2460" s="125"/>
      <c r="AP2460" s="86"/>
      <c r="AQ2460" s="86"/>
      <c r="AR2460" s="86"/>
      <c r="AS2460" s="86"/>
      <c r="AT2460" s="86"/>
      <c r="AU2460" s="86"/>
      <c r="AV2460" s="86"/>
      <c r="AW2460" s="86"/>
      <c r="AX2460" s="86"/>
      <c r="AY2460" s="86"/>
      <c r="AZ2460" s="86"/>
      <c r="BA2460" s="86"/>
      <c r="BB2460" s="86"/>
      <c r="BC2460" s="86"/>
      <c r="BD2460" s="86"/>
      <c r="BE2460" s="86"/>
      <c r="BF2460" s="86"/>
      <c r="BG2460" s="86"/>
    </row>
    <row r="2461" spans="1:59" s="88" customFormat="1" x14ac:dyDescent="0.2">
      <c r="A2461" s="125"/>
      <c r="B2461" s="125"/>
      <c r="C2461" s="125"/>
      <c r="D2461" s="125"/>
      <c r="E2461" s="125"/>
      <c r="F2461" s="125"/>
      <c r="G2461" s="125"/>
      <c r="H2461" s="125"/>
      <c r="I2461" s="125"/>
      <c r="J2461" s="125"/>
      <c r="K2461" s="125"/>
      <c r="L2461" s="125"/>
      <c r="M2461" s="125"/>
      <c r="N2461" s="125"/>
      <c r="O2461" s="125"/>
      <c r="P2461" s="125"/>
      <c r="Q2461" s="125"/>
      <c r="R2461" s="125"/>
      <c r="S2461" s="125"/>
      <c r="T2461" s="125"/>
      <c r="U2461" s="125"/>
      <c r="V2461" s="125"/>
      <c r="W2461" s="125"/>
      <c r="X2461" s="125"/>
      <c r="Y2461" s="125"/>
      <c r="Z2461" s="125"/>
      <c r="AA2461" s="125"/>
      <c r="AB2461" s="126"/>
      <c r="AC2461" s="126"/>
      <c r="AD2461" s="126"/>
      <c r="AE2461" s="125"/>
      <c r="AF2461" s="125"/>
      <c r="AG2461" s="125"/>
      <c r="AH2461" s="125"/>
      <c r="AI2461" s="125"/>
      <c r="AJ2461" s="125"/>
      <c r="AK2461" s="125"/>
      <c r="AL2461" s="125"/>
      <c r="AM2461" s="125"/>
      <c r="AP2461" s="86"/>
      <c r="AQ2461" s="86"/>
      <c r="AR2461" s="86"/>
      <c r="AS2461" s="86"/>
      <c r="AT2461" s="86"/>
      <c r="AU2461" s="86"/>
      <c r="AV2461" s="86"/>
      <c r="AW2461" s="86"/>
      <c r="AX2461" s="86"/>
      <c r="AY2461" s="86"/>
      <c r="AZ2461" s="86"/>
      <c r="BA2461" s="86"/>
      <c r="BB2461" s="86"/>
      <c r="BC2461" s="86"/>
      <c r="BD2461" s="86"/>
      <c r="BE2461" s="86"/>
      <c r="BF2461" s="86"/>
      <c r="BG2461" s="86"/>
    </row>
    <row r="2462" spans="1:59" s="88" customFormat="1" x14ac:dyDescent="0.2">
      <c r="A2462" s="125"/>
      <c r="B2462" s="125"/>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6"/>
      <c r="AC2462" s="126"/>
      <c r="AD2462" s="126"/>
      <c r="AE2462" s="125"/>
      <c r="AF2462" s="125"/>
      <c r="AG2462" s="125"/>
      <c r="AH2462" s="125"/>
      <c r="AI2462" s="125"/>
      <c r="AJ2462" s="125"/>
      <c r="AK2462" s="125"/>
      <c r="AL2462" s="125"/>
      <c r="AM2462" s="125"/>
      <c r="AP2462" s="86"/>
      <c r="AQ2462" s="86"/>
      <c r="AR2462" s="86"/>
      <c r="AS2462" s="86"/>
      <c r="AT2462" s="86"/>
      <c r="AU2462" s="86"/>
      <c r="AV2462" s="86"/>
      <c r="AW2462" s="86"/>
      <c r="AX2462" s="86"/>
      <c r="AY2462" s="86"/>
      <c r="AZ2462" s="86"/>
      <c r="BA2462" s="86"/>
      <c r="BB2462" s="86"/>
      <c r="BC2462" s="86"/>
      <c r="BD2462" s="86"/>
      <c r="BE2462" s="86"/>
      <c r="BF2462" s="86"/>
      <c r="BG2462" s="86"/>
    </row>
    <row r="2463" spans="1:59" s="88" customFormat="1" x14ac:dyDescent="0.2">
      <c r="A2463" s="125"/>
      <c r="B2463" s="125"/>
      <c r="C2463" s="125"/>
      <c r="D2463" s="125"/>
      <c r="E2463" s="125"/>
      <c r="F2463" s="125"/>
      <c r="G2463" s="125"/>
      <c r="H2463" s="125"/>
      <c r="I2463" s="125"/>
      <c r="J2463" s="125"/>
      <c r="K2463" s="125"/>
      <c r="L2463" s="125"/>
      <c r="M2463" s="125"/>
      <c r="N2463" s="125"/>
      <c r="O2463" s="125"/>
      <c r="P2463" s="125"/>
      <c r="Q2463" s="125"/>
      <c r="R2463" s="125"/>
      <c r="S2463" s="125"/>
      <c r="T2463" s="125"/>
      <c r="U2463" s="125"/>
      <c r="V2463" s="125"/>
      <c r="W2463" s="125"/>
      <c r="X2463" s="125"/>
      <c r="Y2463" s="125"/>
      <c r="Z2463" s="125"/>
      <c r="AA2463" s="125"/>
      <c r="AB2463" s="126"/>
      <c r="AC2463" s="126"/>
      <c r="AD2463" s="126"/>
      <c r="AE2463" s="125"/>
      <c r="AF2463" s="125"/>
      <c r="AG2463" s="125"/>
      <c r="AH2463" s="125"/>
      <c r="AI2463" s="125"/>
      <c r="AJ2463" s="125"/>
      <c r="AK2463" s="125"/>
      <c r="AL2463" s="125"/>
      <c r="AM2463" s="125"/>
      <c r="AP2463" s="86"/>
      <c r="AQ2463" s="86"/>
      <c r="AR2463" s="86"/>
      <c r="AS2463" s="86"/>
      <c r="AT2463" s="86"/>
      <c r="AU2463" s="86"/>
      <c r="AV2463" s="86"/>
      <c r="AW2463" s="86"/>
      <c r="AX2463" s="86"/>
      <c r="AY2463" s="86"/>
      <c r="AZ2463" s="86"/>
      <c r="BA2463" s="86"/>
      <c r="BB2463" s="86"/>
      <c r="BC2463" s="86"/>
      <c r="BD2463" s="86"/>
      <c r="BE2463" s="86"/>
      <c r="BF2463" s="86"/>
      <c r="BG2463" s="86"/>
    </row>
    <row r="2464" spans="1:59" s="88" customFormat="1" x14ac:dyDescent="0.2">
      <c r="A2464" s="125"/>
      <c r="B2464" s="125"/>
      <c r="C2464" s="125"/>
      <c r="D2464" s="125"/>
      <c r="E2464" s="125"/>
      <c r="F2464" s="125"/>
      <c r="G2464" s="125"/>
      <c r="H2464" s="125"/>
      <c r="I2464" s="125"/>
      <c r="J2464" s="125"/>
      <c r="K2464" s="125"/>
      <c r="L2464" s="125"/>
      <c r="M2464" s="125"/>
      <c r="N2464" s="125"/>
      <c r="O2464" s="125"/>
      <c r="P2464" s="125"/>
      <c r="Q2464" s="125"/>
      <c r="R2464" s="125"/>
      <c r="S2464" s="125"/>
      <c r="T2464" s="125"/>
      <c r="U2464" s="125"/>
      <c r="V2464" s="125"/>
      <c r="W2464" s="125"/>
      <c r="X2464" s="125"/>
      <c r="Y2464" s="125"/>
      <c r="Z2464" s="125"/>
      <c r="AA2464" s="125"/>
      <c r="AB2464" s="126"/>
      <c r="AC2464" s="126"/>
      <c r="AD2464" s="126"/>
      <c r="AE2464" s="125"/>
      <c r="AF2464" s="125"/>
      <c r="AG2464" s="125"/>
      <c r="AH2464" s="125"/>
      <c r="AI2464" s="125"/>
      <c r="AJ2464" s="125"/>
      <c r="AK2464" s="125"/>
      <c r="AL2464" s="125"/>
      <c r="AM2464" s="125"/>
      <c r="AP2464" s="86"/>
      <c r="AQ2464" s="86"/>
      <c r="AR2464" s="86"/>
      <c r="AS2464" s="86"/>
      <c r="AT2464" s="86"/>
      <c r="AU2464" s="86"/>
      <c r="AV2464" s="86"/>
      <c r="AW2464" s="86"/>
      <c r="AX2464" s="86"/>
      <c r="AY2464" s="86"/>
      <c r="AZ2464" s="86"/>
      <c r="BA2464" s="86"/>
      <c r="BB2464" s="86"/>
      <c r="BC2464" s="86"/>
      <c r="BD2464" s="86"/>
      <c r="BE2464" s="86"/>
      <c r="BF2464" s="86"/>
      <c r="BG2464" s="86"/>
    </row>
    <row r="2465" spans="1:59" s="88" customFormat="1" x14ac:dyDescent="0.2">
      <c r="A2465" s="125"/>
      <c r="B2465" s="125"/>
      <c r="C2465" s="125"/>
      <c r="D2465" s="125"/>
      <c r="E2465" s="125"/>
      <c r="F2465" s="125"/>
      <c r="G2465" s="125"/>
      <c r="H2465" s="125"/>
      <c r="I2465" s="125"/>
      <c r="J2465" s="125"/>
      <c r="K2465" s="125"/>
      <c r="L2465" s="125"/>
      <c r="M2465" s="125"/>
      <c r="N2465" s="125"/>
      <c r="O2465" s="125"/>
      <c r="P2465" s="125"/>
      <c r="Q2465" s="125"/>
      <c r="R2465" s="125"/>
      <c r="S2465" s="125"/>
      <c r="T2465" s="125"/>
      <c r="U2465" s="125"/>
      <c r="V2465" s="125"/>
      <c r="W2465" s="125"/>
      <c r="X2465" s="125"/>
      <c r="Y2465" s="125"/>
      <c r="Z2465" s="125"/>
      <c r="AA2465" s="125"/>
      <c r="AB2465" s="126"/>
      <c r="AC2465" s="126"/>
      <c r="AD2465" s="126"/>
      <c r="AE2465" s="125"/>
      <c r="AF2465" s="125"/>
      <c r="AG2465" s="125"/>
      <c r="AH2465" s="125"/>
      <c r="AI2465" s="125"/>
      <c r="AJ2465" s="125"/>
      <c r="AK2465" s="125"/>
      <c r="AL2465" s="125"/>
      <c r="AM2465" s="125"/>
      <c r="AP2465" s="86"/>
      <c r="AQ2465" s="86"/>
      <c r="AR2465" s="86"/>
      <c r="AS2465" s="86"/>
      <c r="AT2465" s="86"/>
      <c r="AU2465" s="86"/>
      <c r="AV2465" s="86"/>
      <c r="AW2465" s="86"/>
      <c r="AX2465" s="86"/>
      <c r="AY2465" s="86"/>
      <c r="AZ2465" s="86"/>
      <c r="BA2465" s="86"/>
      <c r="BB2465" s="86"/>
      <c r="BC2465" s="86"/>
      <c r="BD2465" s="86"/>
      <c r="BE2465" s="86"/>
      <c r="BF2465" s="86"/>
      <c r="BG2465" s="86"/>
    </row>
    <row r="2466" spans="1:59" s="88" customFormat="1" x14ac:dyDescent="0.2">
      <c r="A2466" s="125"/>
      <c r="B2466" s="125"/>
      <c r="C2466" s="125"/>
      <c r="D2466" s="125"/>
      <c r="E2466" s="125"/>
      <c r="F2466" s="125"/>
      <c r="G2466" s="125"/>
      <c r="H2466" s="125"/>
      <c r="I2466" s="125"/>
      <c r="J2466" s="125"/>
      <c r="K2466" s="125"/>
      <c r="L2466" s="125"/>
      <c r="M2466" s="125"/>
      <c r="N2466" s="125"/>
      <c r="O2466" s="125"/>
      <c r="P2466" s="125"/>
      <c r="Q2466" s="125"/>
      <c r="R2466" s="125"/>
      <c r="S2466" s="125"/>
      <c r="T2466" s="125"/>
      <c r="U2466" s="125"/>
      <c r="V2466" s="125"/>
      <c r="W2466" s="125"/>
      <c r="X2466" s="125"/>
      <c r="Y2466" s="125"/>
      <c r="Z2466" s="125"/>
      <c r="AA2466" s="125"/>
      <c r="AB2466" s="126"/>
      <c r="AC2466" s="126"/>
      <c r="AD2466" s="126"/>
      <c r="AE2466" s="125"/>
      <c r="AF2466" s="125"/>
      <c r="AG2466" s="125"/>
      <c r="AH2466" s="125"/>
      <c r="AI2466" s="125"/>
      <c r="AJ2466" s="125"/>
      <c r="AK2466" s="125"/>
      <c r="AL2466" s="125"/>
      <c r="AM2466" s="125"/>
      <c r="AP2466" s="86"/>
      <c r="AQ2466" s="86"/>
      <c r="AR2466" s="86"/>
      <c r="AS2466" s="86"/>
      <c r="AT2466" s="86"/>
      <c r="AU2466" s="86"/>
      <c r="AV2466" s="86"/>
      <c r="AW2466" s="86"/>
      <c r="AX2466" s="86"/>
      <c r="AY2466" s="86"/>
      <c r="AZ2466" s="86"/>
      <c r="BA2466" s="86"/>
      <c r="BB2466" s="86"/>
      <c r="BC2466" s="86"/>
      <c r="BD2466" s="86"/>
      <c r="BE2466" s="86"/>
      <c r="BF2466" s="86"/>
      <c r="BG2466" s="86"/>
    </row>
    <row r="2467" spans="1:59" s="88" customFormat="1" x14ac:dyDescent="0.2">
      <c r="A2467" s="125"/>
      <c r="B2467" s="125"/>
      <c r="C2467" s="125"/>
      <c r="D2467" s="125"/>
      <c r="E2467" s="125"/>
      <c r="F2467" s="125"/>
      <c r="G2467" s="125"/>
      <c r="H2467" s="125"/>
      <c r="I2467" s="125"/>
      <c r="J2467" s="125"/>
      <c r="K2467" s="125"/>
      <c r="L2467" s="125"/>
      <c r="M2467" s="125"/>
      <c r="N2467" s="125"/>
      <c r="O2467" s="125"/>
      <c r="P2467" s="125"/>
      <c r="Q2467" s="125"/>
      <c r="R2467" s="125"/>
      <c r="S2467" s="125"/>
      <c r="T2467" s="125"/>
      <c r="U2467" s="125"/>
      <c r="V2467" s="125"/>
      <c r="W2467" s="125"/>
      <c r="X2467" s="125"/>
      <c r="Y2467" s="125"/>
      <c r="Z2467" s="125"/>
      <c r="AA2467" s="125"/>
      <c r="AB2467" s="126"/>
      <c r="AC2467" s="126"/>
      <c r="AD2467" s="126"/>
      <c r="AE2467" s="125"/>
      <c r="AF2467" s="125"/>
      <c r="AG2467" s="125"/>
      <c r="AH2467" s="125"/>
      <c r="AI2467" s="125"/>
      <c r="AJ2467" s="125"/>
      <c r="AK2467" s="125"/>
      <c r="AL2467" s="125"/>
      <c r="AM2467" s="125"/>
      <c r="AP2467" s="86"/>
      <c r="AQ2467" s="86"/>
      <c r="AR2467" s="86"/>
      <c r="AS2467" s="86"/>
      <c r="AT2467" s="86"/>
      <c r="AU2467" s="86"/>
      <c r="AV2467" s="86"/>
      <c r="AW2467" s="86"/>
      <c r="AX2467" s="86"/>
      <c r="AY2467" s="86"/>
      <c r="AZ2467" s="86"/>
      <c r="BA2467" s="86"/>
      <c r="BB2467" s="86"/>
      <c r="BC2467" s="86"/>
      <c r="BD2467" s="86"/>
      <c r="BE2467" s="86"/>
      <c r="BF2467" s="86"/>
      <c r="BG2467" s="86"/>
    </row>
    <row r="2468" spans="1:59" s="88" customFormat="1" x14ac:dyDescent="0.2">
      <c r="A2468" s="125"/>
      <c r="B2468" s="125"/>
      <c r="C2468" s="125"/>
      <c r="D2468" s="125"/>
      <c r="E2468" s="125"/>
      <c r="F2468" s="125"/>
      <c r="G2468" s="125"/>
      <c r="H2468" s="125"/>
      <c r="I2468" s="125"/>
      <c r="J2468" s="125"/>
      <c r="K2468" s="125"/>
      <c r="L2468" s="125"/>
      <c r="M2468" s="125"/>
      <c r="N2468" s="125"/>
      <c r="O2468" s="125"/>
      <c r="P2468" s="125"/>
      <c r="Q2468" s="125"/>
      <c r="R2468" s="125"/>
      <c r="S2468" s="125"/>
      <c r="T2468" s="125"/>
      <c r="U2468" s="125"/>
      <c r="V2468" s="125"/>
      <c r="W2468" s="125"/>
      <c r="X2468" s="125"/>
      <c r="Y2468" s="125"/>
      <c r="Z2468" s="125"/>
      <c r="AA2468" s="125"/>
      <c r="AB2468" s="126"/>
      <c r="AC2468" s="126"/>
      <c r="AD2468" s="126"/>
      <c r="AE2468" s="125"/>
      <c r="AF2468" s="125"/>
      <c r="AG2468" s="125"/>
      <c r="AH2468" s="125"/>
      <c r="AI2468" s="125"/>
      <c r="AJ2468" s="125"/>
      <c r="AK2468" s="125"/>
      <c r="AL2468" s="125"/>
      <c r="AM2468" s="125"/>
      <c r="AP2468" s="86"/>
      <c r="AQ2468" s="86"/>
      <c r="AR2468" s="86"/>
      <c r="AS2468" s="86"/>
      <c r="AT2468" s="86"/>
      <c r="AU2468" s="86"/>
      <c r="AV2468" s="86"/>
      <c r="AW2468" s="86"/>
      <c r="AX2468" s="86"/>
      <c r="AY2468" s="86"/>
      <c r="AZ2468" s="86"/>
      <c r="BA2468" s="86"/>
      <c r="BB2468" s="86"/>
      <c r="BC2468" s="86"/>
      <c r="BD2468" s="86"/>
      <c r="BE2468" s="86"/>
      <c r="BF2468" s="86"/>
      <c r="BG2468" s="86"/>
    </row>
    <row r="2469" spans="1:59" s="88" customFormat="1" x14ac:dyDescent="0.2">
      <c r="A2469" s="125"/>
      <c r="B2469" s="125"/>
      <c r="C2469" s="125"/>
      <c r="D2469" s="125"/>
      <c r="E2469" s="125"/>
      <c r="F2469" s="125"/>
      <c r="G2469" s="125"/>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6"/>
      <c r="AC2469" s="126"/>
      <c r="AD2469" s="126"/>
      <c r="AE2469" s="125"/>
      <c r="AF2469" s="125"/>
      <c r="AG2469" s="125"/>
      <c r="AH2469" s="125"/>
      <c r="AI2469" s="125"/>
      <c r="AJ2469" s="125"/>
      <c r="AK2469" s="125"/>
      <c r="AL2469" s="125"/>
      <c r="AM2469" s="125"/>
      <c r="AP2469" s="86"/>
      <c r="AQ2469" s="86"/>
      <c r="AR2469" s="86"/>
      <c r="AS2469" s="86"/>
      <c r="AT2469" s="86"/>
      <c r="AU2469" s="86"/>
      <c r="AV2469" s="86"/>
      <c r="AW2469" s="86"/>
      <c r="AX2469" s="86"/>
      <c r="AY2469" s="86"/>
      <c r="AZ2469" s="86"/>
      <c r="BA2469" s="86"/>
      <c r="BB2469" s="86"/>
      <c r="BC2469" s="86"/>
      <c r="BD2469" s="86"/>
      <c r="BE2469" s="86"/>
      <c r="BF2469" s="86"/>
      <c r="BG2469" s="86"/>
    </row>
    <row r="2470" spans="1:59" s="88" customFormat="1" x14ac:dyDescent="0.2">
      <c r="A2470" s="125"/>
      <c r="B2470" s="125"/>
      <c r="C2470" s="125"/>
      <c r="D2470" s="125"/>
      <c r="E2470" s="125"/>
      <c r="F2470" s="125"/>
      <c r="G2470" s="125"/>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6"/>
      <c r="AC2470" s="126"/>
      <c r="AD2470" s="126"/>
      <c r="AE2470" s="125"/>
      <c r="AF2470" s="125"/>
      <c r="AG2470" s="125"/>
      <c r="AH2470" s="125"/>
      <c r="AI2470" s="125"/>
      <c r="AJ2470" s="125"/>
      <c r="AK2470" s="125"/>
      <c r="AL2470" s="125"/>
      <c r="AM2470" s="125"/>
      <c r="AP2470" s="86"/>
      <c r="AQ2470" s="86"/>
      <c r="AR2470" s="86"/>
      <c r="AS2470" s="86"/>
      <c r="AT2470" s="86"/>
      <c r="AU2470" s="86"/>
      <c r="AV2470" s="86"/>
      <c r="AW2470" s="86"/>
      <c r="AX2470" s="86"/>
      <c r="AY2470" s="86"/>
      <c r="AZ2470" s="86"/>
      <c r="BA2470" s="86"/>
      <c r="BB2470" s="86"/>
      <c r="BC2470" s="86"/>
      <c r="BD2470" s="86"/>
      <c r="BE2470" s="86"/>
      <c r="BF2470" s="86"/>
      <c r="BG2470" s="86"/>
    </row>
    <row r="2471" spans="1:59" s="88" customFormat="1" x14ac:dyDescent="0.2">
      <c r="A2471" s="125"/>
      <c r="B2471" s="125"/>
      <c r="C2471" s="125"/>
      <c r="D2471" s="125"/>
      <c r="E2471" s="125"/>
      <c r="F2471" s="125"/>
      <c r="G2471" s="125"/>
      <c r="H2471" s="125"/>
      <c r="I2471" s="125"/>
      <c r="J2471" s="125"/>
      <c r="K2471" s="125"/>
      <c r="L2471" s="125"/>
      <c r="M2471" s="125"/>
      <c r="N2471" s="125"/>
      <c r="O2471" s="125"/>
      <c r="P2471" s="125"/>
      <c r="Q2471" s="125"/>
      <c r="R2471" s="125"/>
      <c r="S2471" s="125"/>
      <c r="T2471" s="125"/>
      <c r="U2471" s="125"/>
      <c r="V2471" s="125"/>
      <c r="W2471" s="125"/>
      <c r="X2471" s="125"/>
      <c r="Y2471" s="125"/>
      <c r="Z2471" s="125"/>
      <c r="AA2471" s="125"/>
      <c r="AB2471" s="126"/>
      <c r="AC2471" s="126"/>
      <c r="AD2471" s="126"/>
      <c r="AE2471" s="125"/>
      <c r="AF2471" s="125"/>
      <c r="AG2471" s="125"/>
      <c r="AH2471" s="125"/>
      <c r="AI2471" s="125"/>
      <c r="AJ2471" s="125"/>
      <c r="AK2471" s="125"/>
      <c r="AL2471" s="125"/>
      <c r="AM2471" s="125"/>
      <c r="AP2471" s="86"/>
      <c r="AQ2471" s="86"/>
      <c r="AR2471" s="86"/>
      <c r="AS2471" s="86"/>
      <c r="AT2471" s="86"/>
      <c r="AU2471" s="86"/>
      <c r="AV2471" s="86"/>
      <c r="AW2471" s="86"/>
      <c r="AX2471" s="86"/>
      <c r="AY2471" s="86"/>
      <c r="AZ2471" s="86"/>
      <c r="BA2471" s="86"/>
      <c r="BB2471" s="86"/>
      <c r="BC2471" s="86"/>
      <c r="BD2471" s="86"/>
      <c r="BE2471" s="86"/>
      <c r="BF2471" s="86"/>
      <c r="BG2471" s="86"/>
    </row>
    <row r="2472" spans="1:59" s="88" customFormat="1" x14ac:dyDescent="0.2">
      <c r="A2472" s="125"/>
      <c r="B2472" s="125"/>
      <c r="C2472" s="125"/>
      <c r="D2472" s="125"/>
      <c r="E2472" s="125"/>
      <c r="F2472" s="125"/>
      <c r="G2472" s="125"/>
      <c r="H2472" s="125"/>
      <c r="I2472" s="125"/>
      <c r="J2472" s="125"/>
      <c r="K2472" s="125"/>
      <c r="L2472" s="125"/>
      <c r="M2472" s="125"/>
      <c r="N2472" s="125"/>
      <c r="O2472" s="125"/>
      <c r="P2472" s="125"/>
      <c r="Q2472" s="125"/>
      <c r="R2472" s="125"/>
      <c r="S2472" s="125"/>
      <c r="T2472" s="125"/>
      <c r="U2472" s="125"/>
      <c r="V2472" s="125"/>
      <c r="W2472" s="125"/>
      <c r="X2472" s="125"/>
      <c r="Y2472" s="125"/>
      <c r="Z2472" s="125"/>
      <c r="AA2472" s="125"/>
      <c r="AB2472" s="126"/>
      <c r="AC2472" s="126"/>
      <c r="AD2472" s="126"/>
      <c r="AE2472" s="125"/>
      <c r="AF2472" s="125"/>
      <c r="AG2472" s="125"/>
      <c r="AH2472" s="125"/>
      <c r="AI2472" s="125"/>
      <c r="AJ2472" s="125"/>
      <c r="AK2472" s="125"/>
      <c r="AL2472" s="125"/>
      <c r="AM2472" s="125"/>
      <c r="AP2472" s="86"/>
      <c r="AQ2472" s="86"/>
      <c r="AR2472" s="86"/>
      <c r="AS2472" s="86"/>
      <c r="AT2472" s="86"/>
      <c r="AU2472" s="86"/>
      <c r="AV2472" s="86"/>
      <c r="AW2472" s="86"/>
      <c r="AX2472" s="86"/>
      <c r="AY2472" s="86"/>
      <c r="AZ2472" s="86"/>
      <c r="BA2472" s="86"/>
      <c r="BB2472" s="86"/>
      <c r="BC2472" s="86"/>
      <c r="BD2472" s="86"/>
      <c r="BE2472" s="86"/>
      <c r="BF2472" s="86"/>
      <c r="BG2472" s="86"/>
    </row>
    <row r="2473" spans="1:59" s="88" customFormat="1" x14ac:dyDescent="0.2">
      <c r="A2473" s="125"/>
      <c r="B2473" s="125"/>
      <c r="C2473" s="125"/>
      <c r="D2473" s="125"/>
      <c r="E2473" s="125"/>
      <c r="F2473" s="125"/>
      <c r="G2473" s="125"/>
      <c r="H2473" s="125"/>
      <c r="I2473" s="125"/>
      <c r="J2473" s="125"/>
      <c r="K2473" s="125"/>
      <c r="L2473" s="125"/>
      <c r="M2473" s="125"/>
      <c r="N2473" s="125"/>
      <c r="O2473" s="125"/>
      <c r="P2473" s="125"/>
      <c r="Q2473" s="125"/>
      <c r="R2473" s="125"/>
      <c r="S2473" s="125"/>
      <c r="T2473" s="125"/>
      <c r="U2473" s="125"/>
      <c r="V2473" s="125"/>
      <c r="W2473" s="125"/>
      <c r="X2473" s="125"/>
      <c r="Y2473" s="125"/>
      <c r="Z2473" s="125"/>
      <c r="AA2473" s="125"/>
      <c r="AB2473" s="126"/>
      <c r="AC2473" s="126"/>
      <c r="AD2473" s="126"/>
      <c r="AE2473" s="125"/>
      <c r="AF2473" s="125"/>
      <c r="AG2473" s="125"/>
      <c r="AH2473" s="125"/>
      <c r="AI2473" s="125"/>
      <c r="AJ2473" s="125"/>
      <c r="AK2473" s="125"/>
      <c r="AL2473" s="125"/>
      <c r="AM2473" s="125"/>
      <c r="AP2473" s="86"/>
      <c r="AQ2473" s="86"/>
      <c r="AR2473" s="86"/>
      <c r="AS2473" s="86"/>
      <c r="AT2473" s="86"/>
      <c r="AU2473" s="86"/>
      <c r="AV2473" s="86"/>
      <c r="AW2473" s="86"/>
      <c r="AX2473" s="86"/>
      <c r="AY2473" s="86"/>
      <c r="AZ2473" s="86"/>
      <c r="BA2473" s="86"/>
      <c r="BB2473" s="86"/>
      <c r="BC2473" s="86"/>
      <c r="BD2473" s="86"/>
      <c r="BE2473" s="86"/>
      <c r="BF2473" s="86"/>
      <c r="BG2473" s="86"/>
    </row>
    <row r="2474" spans="1:59" s="88" customFormat="1" x14ac:dyDescent="0.2">
      <c r="A2474" s="125"/>
      <c r="B2474" s="125"/>
      <c r="C2474" s="125"/>
      <c r="D2474" s="125"/>
      <c r="E2474" s="125"/>
      <c r="F2474" s="125"/>
      <c r="G2474" s="125"/>
      <c r="H2474" s="125"/>
      <c r="I2474" s="125"/>
      <c r="J2474" s="125"/>
      <c r="K2474" s="125"/>
      <c r="L2474" s="125"/>
      <c r="M2474" s="125"/>
      <c r="N2474" s="125"/>
      <c r="O2474" s="125"/>
      <c r="P2474" s="125"/>
      <c r="Q2474" s="125"/>
      <c r="R2474" s="125"/>
      <c r="S2474" s="125"/>
      <c r="T2474" s="125"/>
      <c r="U2474" s="125"/>
      <c r="V2474" s="125"/>
      <c r="W2474" s="125"/>
      <c r="X2474" s="125"/>
      <c r="Y2474" s="125"/>
      <c r="Z2474" s="125"/>
      <c r="AA2474" s="125"/>
      <c r="AB2474" s="126"/>
      <c r="AC2474" s="126"/>
      <c r="AD2474" s="126"/>
      <c r="AE2474" s="125"/>
      <c r="AF2474" s="125"/>
      <c r="AG2474" s="125"/>
      <c r="AH2474" s="125"/>
      <c r="AI2474" s="125"/>
      <c r="AJ2474" s="125"/>
      <c r="AK2474" s="125"/>
      <c r="AL2474" s="125"/>
      <c r="AM2474" s="125"/>
      <c r="AP2474" s="86"/>
      <c r="AQ2474" s="86"/>
      <c r="AR2474" s="86"/>
      <c r="AS2474" s="86"/>
      <c r="AT2474" s="86"/>
      <c r="AU2474" s="86"/>
      <c r="AV2474" s="86"/>
      <c r="AW2474" s="86"/>
      <c r="AX2474" s="86"/>
      <c r="AY2474" s="86"/>
      <c r="AZ2474" s="86"/>
      <c r="BA2474" s="86"/>
      <c r="BB2474" s="86"/>
      <c r="BC2474" s="86"/>
      <c r="BD2474" s="86"/>
      <c r="BE2474" s="86"/>
      <c r="BF2474" s="86"/>
      <c r="BG2474" s="86"/>
    </row>
    <row r="2475" spans="1:59" s="88" customFormat="1" x14ac:dyDescent="0.2">
      <c r="A2475" s="125"/>
      <c r="B2475" s="125"/>
      <c r="C2475" s="125"/>
      <c r="D2475" s="125"/>
      <c r="E2475" s="125"/>
      <c r="F2475" s="125"/>
      <c r="G2475" s="125"/>
      <c r="H2475" s="125"/>
      <c r="I2475" s="125"/>
      <c r="J2475" s="125"/>
      <c r="K2475" s="125"/>
      <c r="L2475" s="125"/>
      <c r="M2475" s="125"/>
      <c r="N2475" s="125"/>
      <c r="O2475" s="125"/>
      <c r="P2475" s="125"/>
      <c r="Q2475" s="125"/>
      <c r="R2475" s="125"/>
      <c r="S2475" s="125"/>
      <c r="T2475" s="125"/>
      <c r="U2475" s="125"/>
      <c r="V2475" s="125"/>
      <c r="W2475" s="125"/>
      <c r="X2475" s="125"/>
      <c r="Y2475" s="125"/>
      <c r="Z2475" s="125"/>
      <c r="AA2475" s="125"/>
      <c r="AB2475" s="126"/>
      <c r="AC2475" s="126"/>
      <c r="AD2475" s="126"/>
      <c r="AE2475" s="125"/>
      <c r="AF2475" s="125"/>
      <c r="AG2475" s="125"/>
      <c r="AH2475" s="125"/>
      <c r="AI2475" s="125"/>
      <c r="AJ2475" s="125"/>
      <c r="AK2475" s="125"/>
      <c r="AL2475" s="125"/>
      <c r="AM2475" s="125"/>
      <c r="AP2475" s="86"/>
      <c r="AQ2475" s="86"/>
      <c r="AR2475" s="86"/>
      <c r="AS2475" s="86"/>
      <c r="AT2475" s="86"/>
      <c r="AU2475" s="86"/>
      <c r="AV2475" s="86"/>
      <c r="AW2475" s="86"/>
      <c r="AX2475" s="86"/>
      <c r="AY2475" s="86"/>
      <c r="AZ2475" s="86"/>
      <c r="BA2475" s="86"/>
      <c r="BB2475" s="86"/>
      <c r="BC2475" s="86"/>
      <c r="BD2475" s="86"/>
      <c r="BE2475" s="86"/>
      <c r="BF2475" s="86"/>
      <c r="BG2475" s="86"/>
    </row>
    <row r="2476" spans="1:59" s="88" customFormat="1" x14ac:dyDescent="0.2">
      <c r="A2476" s="125"/>
      <c r="B2476" s="125"/>
      <c r="C2476" s="125"/>
      <c r="D2476" s="125"/>
      <c r="E2476" s="125"/>
      <c r="F2476" s="125"/>
      <c r="G2476" s="125"/>
      <c r="H2476" s="125"/>
      <c r="I2476" s="125"/>
      <c r="J2476" s="125"/>
      <c r="K2476" s="125"/>
      <c r="L2476" s="125"/>
      <c r="M2476" s="125"/>
      <c r="N2476" s="125"/>
      <c r="O2476" s="125"/>
      <c r="P2476" s="125"/>
      <c r="Q2476" s="125"/>
      <c r="R2476" s="125"/>
      <c r="S2476" s="125"/>
      <c r="T2476" s="125"/>
      <c r="U2476" s="125"/>
      <c r="V2476" s="125"/>
      <c r="W2476" s="125"/>
      <c r="X2476" s="125"/>
      <c r="Y2476" s="125"/>
      <c r="Z2476" s="125"/>
      <c r="AA2476" s="125"/>
      <c r="AB2476" s="126"/>
      <c r="AC2476" s="126"/>
      <c r="AD2476" s="126"/>
      <c r="AE2476" s="125"/>
      <c r="AF2476" s="125"/>
      <c r="AG2476" s="125"/>
      <c r="AH2476" s="125"/>
      <c r="AI2476" s="125"/>
      <c r="AJ2476" s="125"/>
      <c r="AK2476" s="125"/>
      <c r="AL2476" s="125"/>
      <c r="AM2476" s="125"/>
      <c r="AP2476" s="86"/>
      <c r="AQ2476" s="86"/>
      <c r="AR2476" s="86"/>
      <c r="AS2476" s="86"/>
      <c r="AT2476" s="86"/>
      <c r="AU2476" s="86"/>
      <c r="AV2476" s="86"/>
      <c r="AW2476" s="86"/>
      <c r="AX2476" s="86"/>
      <c r="AY2476" s="86"/>
      <c r="AZ2476" s="86"/>
      <c r="BA2476" s="86"/>
      <c r="BB2476" s="86"/>
      <c r="BC2476" s="86"/>
      <c r="BD2476" s="86"/>
      <c r="BE2476" s="86"/>
      <c r="BF2476" s="86"/>
      <c r="BG2476" s="86"/>
    </row>
    <row r="2477" spans="1:59" s="88" customFormat="1" x14ac:dyDescent="0.2">
      <c r="A2477" s="125"/>
      <c r="B2477" s="125"/>
      <c r="C2477" s="125"/>
      <c r="D2477" s="125"/>
      <c r="E2477" s="125"/>
      <c r="F2477" s="125"/>
      <c r="G2477" s="125"/>
      <c r="H2477" s="125"/>
      <c r="I2477" s="125"/>
      <c r="J2477" s="125"/>
      <c r="K2477" s="125"/>
      <c r="L2477" s="125"/>
      <c r="M2477" s="125"/>
      <c r="N2477" s="125"/>
      <c r="O2477" s="125"/>
      <c r="P2477" s="125"/>
      <c r="Q2477" s="125"/>
      <c r="R2477" s="125"/>
      <c r="S2477" s="125"/>
      <c r="T2477" s="125"/>
      <c r="U2477" s="125"/>
      <c r="V2477" s="125"/>
      <c r="W2477" s="125"/>
      <c r="X2477" s="125"/>
      <c r="Y2477" s="125"/>
      <c r="Z2477" s="125"/>
      <c r="AA2477" s="125"/>
      <c r="AB2477" s="126"/>
      <c r="AC2477" s="126"/>
      <c r="AD2477" s="126"/>
      <c r="AE2477" s="125"/>
      <c r="AF2477" s="125"/>
      <c r="AG2477" s="125"/>
      <c r="AH2477" s="125"/>
      <c r="AI2477" s="125"/>
      <c r="AJ2477" s="125"/>
      <c r="AK2477" s="125"/>
      <c r="AL2477" s="125"/>
      <c r="AM2477" s="125"/>
      <c r="AP2477" s="86"/>
      <c r="AQ2477" s="86"/>
      <c r="AR2477" s="86"/>
      <c r="AS2477" s="86"/>
      <c r="AT2477" s="86"/>
      <c r="AU2477" s="86"/>
      <c r="AV2477" s="86"/>
      <c r="AW2477" s="86"/>
      <c r="AX2477" s="86"/>
      <c r="AY2477" s="86"/>
      <c r="AZ2477" s="86"/>
      <c r="BA2477" s="86"/>
      <c r="BB2477" s="86"/>
      <c r="BC2477" s="86"/>
      <c r="BD2477" s="86"/>
      <c r="BE2477" s="86"/>
      <c r="BF2477" s="86"/>
      <c r="BG2477" s="86"/>
    </row>
    <row r="2478" spans="1:59" s="88" customFormat="1" x14ac:dyDescent="0.2">
      <c r="A2478" s="125"/>
      <c r="B2478" s="125"/>
      <c r="C2478" s="125"/>
      <c r="D2478" s="125"/>
      <c r="E2478" s="125"/>
      <c r="F2478" s="125"/>
      <c r="G2478" s="125"/>
      <c r="H2478" s="125"/>
      <c r="I2478" s="125"/>
      <c r="J2478" s="125"/>
      <c r="K2478" s="125"/>
      <c r="L2478" s="125"/>
      <c r="M2478" s="125"/>
      <c r="N2478" s="125"/>
      <c r="O2478" s="125"/>
      <c r="P2478" s="125"/>
      <c r="Q2478" s="125"/>
      <c r="R2478" s="125"/>
      <c r="S2478" s="125"/>
      <c r="T2478" s="125"/>
      <c r="U2478" s="125"/>
      <c r="V2478" s="125"/>
      <c r="W2478" s="125"/>
      <c r="X2478" s="125"/>
      <c r="Y2478" s="125"/>
      <c r="Z2478" s="125"/>
      <c r="AA2478" s="125"/>
      <c r="AB2478" s="126"/>
      <c r="AC2478" s="126"/>
      <c r="AD2478" s="126"/>
      <c r="AE2478" s="125"/>
      <c r="AF2478" s="125"/>
      <c r="AG2478" s="125"/>
      <c r="AH2478" s="125"/>
      <c r="AI2478" s="125"/>
      <c r="AJ2478" s="125"/>
      <c r="AK2478" s="125"/>
      <c r="AL2478" s="125"/>
      <c r="AM2478" s="125"/>
      <c r="AP2478" s="86"/>
      <c r="AQ2478" s="86"/>
      <c r="AR2478" s="86"/>
      <c r="AS2478" s="86"/>
      <c r="AT2478" s="86"/>
      <c r="AU2478" s="86"/>
      <c r="AV2478" s="86"/>
      <c r="AW2478" s="86"/>
      <c r="AX2478" s="86"/>
      <c r="AY2478" s="86"/>
      <c r="AZ2478" s="86"/>
      <c r="BA2478" s="86"/>
      <c r="BB2478" s="86"/>
      <c r="BC2478" s="86"/>
      <c r="BD2478" s="86"/>
      <c r="BE2478" s="86"/>
      <c r="BF2478" s="86"/>
      <c r="BG2478" s="86"/>
    </row>
    <row r="2479" spans="1:59" s="88" customFormat="1" x14ac:dyDescent="0.2">
      <c r="A2479" s="125"/>
      <c r="B2479" s="125"/>
      <c r="C2479" s="125"/>
      <c r="D2479" s="125"/>
      <c r="E2479" s="125"/>
      <c r="F2479" s="125"/>
      <c r="G2479" s="125"/>
      <c r="H2479" s="125"/>
      <c r="I2479" s="125"/>
      <c r="J2479" s="125"/>
      <c r="K2479" s="125"/>
      <c r="L2479" s="125"/>
      <c r="M2479" s="125"/>
      <c r="N2479" s="125"/>
      <c r="O2479" s="125"/>
      <c r="P2479" s="125"/>
      <c r="Q2479" s="125"/>
      <c r="R2479" s="125"/>
      <c r="S2479" s="125"/>
      <c r="T2479" s="125"/>
      <c r="U2479" s="125"/>
      <c r="V2479" s="125"/>
      <c r="W2479" s="125"/>
      <c r="X2479" s="125"/>
      <c r="Y2479" s="125"/>
      <c r="Z2479" s="125"/>
      <c r="AA2479" s="125"/>
      <c r="AB2479" s="126"/>
      <c r="AC2479" s="126"/>
      <c r="AD2479" s="126"/>
      <c r="AE2479" s="125"/>
      <c r="AF2479" s="125"/>
      <c r="AG2479" s="125"/>
      <c r="AH2479" s="125"/>
      <c r="AI2479" s="125"/>
      <c r="AJ2479" s="125"/>
      <c r="AK2479" s="125"/>
      <c r="AL2479" s="125"/>
      <c r="AM2479" s="125"/>
      <c r="AP2479" s="86"/>
      <c r="AQ2479" s="86"/>
      <c r="AR2479" s="86"/>
      <c r="AS2479" s="86"/>
      <c r="AT2479" s="86"/>
      <c r="AU2479" s="86"/>
      <c r="AV2479" s="86"/>
      <c r="AW2479" s="86"/>
      <c r="AX2479" s="86"/>
      <c r="AY2479" s="86"/>
      <c r="AZ2479" s="86"/>
      <c r="BA2479" s="86"/>
      <c r="BB2479" s="86"/>
      <c r="BC2479" s="86"/>
      <c r="BD2479" s="86"/>
      <c r="BE2479" s="86"/>
      <c r="BF2479" s="86"/>
      <c r="BG2479" s="86"/>
    </row>
    <row r="2480" spans="1:59" s="88" customFormat="1" x14ac:dyDescent="0.2">
      <c r="A2480" s="125"/>
      <c r="B2480" s="125"/>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5"/>
      <c r="AA2480" s="125"/>
      <c r="AB2480" s="126"/>
      <c r="AC2480" s="126"/>
      <c r="AD2480" s="126"/>
      <c r="AE2480" s="125"/>
      <c r="AF2480" s="125"/>
      <c r="AG2480" s="125"/>
      <c r="AH2480" s="125"/>
      <c r="AI2480" s="125"/>
      <c r="AJ2480" s="125"/>
      <c r="AK2480" s="125"/>
      <c r="AL2480" s="125"/>
      <c r="AM2480" s="125"/>
      <c r="AP2480" s="86"/>
      <c r="AQ2480" s="86"/>
      <c r="AR2480" s="86"/>
      <c r="AS2480" s="86"/>
      <c r="AT2480" s="86"/>
      <c r="AU2480" s="86"/>
      <c r="AV2480" s="86"/>
      <c r="AW2480" s="86"/>
      <c r="AX2480" s="86"/>
      <c r="AY2480" s="86"/>
      <c r="AZ2480" s="86"/>
      <c r="BA2480" s="86"/>
      <c r="BB2480" s="86"/>
      <c r="BC2480" s="86"/>
      <c r="BD2480" s="86"/>
      <c r="BE2480" s="86"/>
      <c r="BF2480" s="86"/>
      <c r="BG2480" s="86"/>
    </row>
    <row r="2481" spans="1:59" s="88" customFormat="1" x14ac:dyDescent="0.2">
      <c r="A2481" s="125"/>
      <c r="B2481" s="125"/>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6"/>
      <c r="AC2481" s="126"/>
      <c r="AD2481" s="126"/>
      <c r="AE2481" s="125"/>
      <c r="AF2481" s="125"/>
      <c r="AG2481" s="125"/>
      <c r="AH2481" s="125"/>
      <c r="AI2481" s="125"/>
      <c r="AJ2481" s="125"/>
      <c r="AK2481" s="125"/>
      <c r="AL2481" s="125"/>
      <c r="AM2481" s="125"/>
      <c r="AP2481" s="86"/>
      <c r="AQ2481" s="86"/>
      <c r="AR2481" s="86"/>
      <c r="AS2481" s="86"/>
      <c r="AT2481" s="86"/>
      <c r="AU2481" s="86"/>
      <c r="AV2481" s="86"/>
      <c r="AW2481" s="86"/>
      <c r="AX2481" s="86"/>
      <c r="AY2481" s="86"/>
      <c r="AZ2481" s="86"/>
      <c r="BA2481" s="86"/>
      <c r="BB2481" s="86"/>
      <c r="BC2481" s="86"/>
      <c r="BD2481" s="86"/>
      <c r="BE2481" s="86"/>
      <c r="BF2481" s="86"/>
      <c r="BG2481" s="86"/>
    </row>
    <row r="2482" spans="1:59" s="88" customFormat="1" x14ac:dyDescent="0.2">
      <c r="A2482" s="125"/>
      <c r="B2482" s="125"/>
      <c r="C2482" s="125"/>
      <c r="D2482" s="125"/>
      <c r="E2482" s="125"/>
      <c r="F2482" s="125"/>
      <c r="G2482" s="125"/>
      <c r="H2482" s="125"/>
      <c r="I2482" s="125"/>
      <c r="J2482" s="125"/>
      <c r="K2482" s="125"/>
      <c r="L2482" s="125"/>
      <c r="M2482" s="125"/>
      <c r="N2482" s="125"/>
      <c r="O2482" s="125"/>
      <c r="P2482" s="125"/>
      <c r="Q2482" s="125"/>
      <c r="R2482" s="125"/>
      <c r="S2482" s="125"/>
      <c r="T2482" s="125"/>
      <c r="U2482" s="125"/>
      <c r="V2482" s="125"/>
      <c r="W2482" s="125"/>
      <c r="X2482" s="125"/>
      <c r="Y2482" s="125"/>
      <c r="Z2482" s="125"/>
      <c r="AA2482" s="125"/>
      <c r="AB2482" s="126"/>
      <c r="AC2482" s="126"/>
      <c r="AD2482" s="126"/>
      <c r="AE2482" s="125"/>
      <c r="AF2482" s="125"/>
      <c r="AG2482" s="125"/>
      <c r="AH2482" s="125"/>
      <c r="AI2482" s="125"/>
      <c r="AJ2482" s="125"/>
      <c r="AK2482" s="125"/>
      <c r="AL2482" s="125"/>
      <c r="AM2482" s="125"/>
      <c r="AP2482" s="86"/>
      <c r="AQ2482" s="86"/>
      <c r="AR2482" s="86"/>
      <c r="AS2482" s="86"/>
      <c r="AT2482" s="86"/>
      <c r="AU2482" s="86"/>
      <c r="AV2482" s="86"/>
      <c r="AW2482" s="86"/>
      <c r="AX2482" s="86"/>
      <c r="AY2482" s="86"/>
      <c r="AZ2482" s="86"/>
      <c r="BA2482" s="86"/>
      <c r="BB2482" s="86"/>
      <c r="BC2482" s="86"/>
      <c r="BD2482" s="86"/>
      <c r="BE2482" s="86"/>
      <c r="BF2482" s="86"/>
      <c r="BG2482" s="86"/>
    </row>
    <row r="2483" spans="1:59" s="88" customFormat="1" x14ac:dyDescent="0.2">
      <c r="A2483" s="125"/>
      <c r="B2483" s="125"/>
      <c r="C2483" s="125"/>
      <c r="D2483" s="125"/>
      <c r="E2483" s="125"/>
      <c r="F2483" s="125"/>
      <c r="G2483" s="125"/>
      <c r="H2483" s="125"/>
      <c r="I2483" s="125"/>
      <c r="J2483" s="125"/>
      <c r="K2483" s="125"/>
      <c r="L2483" s="125"/>
      <c r="M2483" s="125"/>
      <c r="N2483" s="125"/>
      <c r="O2483" s="125"/>
      <c r="P2483" s="125"/>
      <c r="Q2483" s="125"/>
      <c r="R2483" s="125"/>
      <c r="S2483" s="125"/>
      <c r="T2483" s="125"/>
      <c r="U2483" s="125"/>
      <c r="V2483" s="125"/>
      <c r="W2483" s="125"/>
      <c r="X2483" s="125"/>
      <c r="Y2483" s="125"/>
      <c r="Z2483" s="125"/>
      <c r="AA2483" s="125"/>
      <c r="AB2483" s="126"/>
      <c r="AC2483" s="126"/>
      <c r="AD2483" s="126"/>
      <c r="AE2483" s="125"/>
      <c r="AF2483" s="125"/>
      <c r="AG2483" s="125"/>
      <c r="AH2483" s="125"/>
      <c r="AI2483" s="125"/>
      <c r="AJ2483" s="125"/>
      <c r="AK2483" s="125"/>
      <c r="AL2483" s="125"/>
      <c r="AM2483" s="125"/>
      <c r="AP2483" s="86"/>
      <c r="AQ2483" s="86"/>
      <c r="AR2483" s="86"/>
      <c r="AS2483" s="86"/>
      <c r="AT2483" s="86"/>
      <c r="AU2483" s="86"/>
      <c r="AV2483" s="86"/>
      <c r="AW2483" s="86"/>
      <c r="AX2483" s="86"/>
      <c r="AY2483" s="86"/>
      <c r="AZ2483" s="86"/>
      <c r="BA2483" s="86"/>
      <c r="BB2483" s="86"/>
      <c r="BC2483" s="86"/>
      <c r="BD2483" s="86"/>
      <c r="BE2483" s="86"/>
      <c r="BF2483" s="86"/>
      <c r="BG2483" s="86"/>
    </row>
    <row r="2484" spans="1:59" s="88" customFormat="1" x14ac:dyDescent="0.2">
      <c r="A2484" s="125"/>
      <c r="B2484" s="125"/>
      <c r="C2484" s="125"/>
      <c r="D2484" s="125"/>
      <c r="E2484" s="125"/>
      <c r="F2484" s="125"/>
      <c r="G2484" s="125"/>
      <c r="H2484" s="125"/>
      <c r="I2484" s="125"/>
      <c r="J2484" s="125"/>
      <c r="K2484" s="125"/>
      <c r="L2484" s="125"/>
      <c r="M2484" s="125"/>
      <c r="N2484" s="125"/>
      <c r="O2484" s="125"/>
      <c r="P2484" s="125"/>
      <c r="Q2484" s="125"/>
      <c r="R2484" s="125"/>
      <c r="S2484" s="125"/>
      <c r="T2484" s="125"/>
      <c r="U2484" s="125"/>
      <c r="V2484" s="125"/>
      <c r="W2484" s="125"/>
      <c r="X2484" s="125"/>
      <c r="Y2484" s="125"/>
      <c r="Z2484" s="125"/>
      <c r="AA2484" s="125"/>
      <c r="AB2484" s="126"/>
      <c r="AC2484" s="126"/>
      <c r="AD2484" s="126"/>
      <c r="AE2484" s="125"/>
      <c r="AF2484" s="125"/>
      <c r="AG2484" s="125"/>
      <c r="AH2484" s="125"/>
      <c r="AI2484" s="125"/>
      <c r="AJ2484" s="125"/>
      <c r="AK2484" s="125"/>
      <c r="AL2484" s="125"/>
      <c r="AM2484" s="125"/>
      <c r="AP2484" s="86"/>
      <c r="AQ2484" s="86"/>
      <c r="AR2484" s="86"/>
      <c r="AS2484" s="86"/>
      <c r="AT2484" s="86"/>
      <c r="AU2484" s="86"/>
      <c r="AV2484" s="86"/>
      <c r="AW2484" s="86"/>
      <c r="AX2484" s="86"/>
      <c r="AY2484" s="86"/>
      <c r="AZ2484" s="86"/>
      <c r="BA2484" s="86"/>
      <c r="BB2484" s="86"/>
      <c r="BC2484" s="86"/>
      <c r="BD2484" s="86"/>
      <c r="BE2484" s="86"/>
      <c r="BF2484" s="86"/>
      <c r="BG2484" s="86"/>
    </row>
    <row r="2485" spans="1:59" s="88" customFormat="1" x14ac:dyDescent="0.2">
      <c r="A2485" s="125"/>
      <c r="B2485" s="125"/>
      <c r="C2485" s="125"/>
      <c r="D2485" s="125"/>
      <c r="E2485" s="125"/>
      <c r="F2485" s="125"/>
      <c r="G2485" s="125"/>
      <c r="H2485" s="125"/>
      <c r="I2485" s="125"/>
      <c r="J2485" s="125"/>
      <c r="K2485" s="125"/>
      <c r="L2485" s="125"/>
      <c r="M2485" s="125"/>
      <c r="N2485" s="125"/>
      <c r="O2485" s="125"/>
      <c r="P2485" s="125"/>
      <c r="Q2485" s="125"/>
      <c r="R2485" s="125"/>
      <c r="S2485" s="125"/>
      <c r="T2485" s="125"/>
      <c r="U2485" s="125"/>
      <c r="V2485" s="125"/>
      <c r="W2485" s="125"/>
      <c r="X2485" s="125"/>
      <c r="Y2485" s="125"/>
      <c r="Z2485" s="125"/>
      <c r="AA2485" s="125"/>
      <c r="AB2485" s="126"/>
      <c r="AC2485" s="126"/>
      <c r="AD2485" s="126"/>
      <c r="AE2485" s="125"/>
      <c r="AF2485" s="125"/>
      <c r="AG2485" s="125"/>
      <c r="AH2485" s="125"/>
      <c r="AI2485" s="125"/>
      <c r="AJ2485" s="125"/>
      <c r="AK2485" s="125"/>
      <c r="AL2485" s="125"/>
      <c r="AM2485" s="125"/>
      <c r="AP2485" s="86"/>
      <c r="AQ2485" s="86"/>
      <c r="AR2485" s="86"/>
      <c r="AS2485" s="86"/>
      <c r="AT2485" s="86"/>
      <c r="AU2485" s="86"/>
      <c r="AV2485" s="86"/>
      <c r="AW2485" s="86"/>
      <c r="AX2485" s="86"/>
      <c r="AY2485" s="86"/>
      <c r="AZ2485" s="86"/>
      <c r="BA2485" s="86"/>
      <c r="BB2485" s="86"/>
      <c r="BC2485" s="86"/>
      <c r="BD2485" s="86"/>
      <c r="BE2485" s="86"/>
      <c r="BF2485" s="86"/>
      <c r="BG2485" s="86"/>
    </row>
    <row r="2486" spans="1:59" s="88" customFormat="1" x14ac:dyDescent="0.2">
      <c r="A2486" s="125"/>
      <c r="B2486" s="125"/>
      <c r="C2486" s="125"/>
      <c r="D2486" s="125"/>
      <c r="E2486" s="125"/>
      <c r="F2486" s="125"/>
      <c r="G2486" s="125"/>
      <c r="H2486" s="125"/>
      <c r="I2486" s="125"/>
      <c r="J2486" s="125"/>
      <c r="K2486" s="125"/>
      <c r="L2486" s="125"/>
      <c r="M2486" s="125"/>
      <c r="N2486" s="125"/>
      <c r="O2486" s="125"/>
      <c r="P2486" s="125"/>
      <c r="Q2486" s="125"/>
      <c r="R2486" s="125"/>
      <c r="S2486" s="125"/>
      <c r="T2486" s="125"/>
      <c r="U2486" s="125"/>
      <c r="V2486" s="125"/>
      <c r="W2486" s="125"/>
      <c r="X2486" s="125"/>
      <c r="Y2486" s="125"/>
      <c r="Z2486" s="125"/>
      <c r="AA2486" s="125"/>
      <c r="AB2486" s="126"/>
      <c r="AC2486" s="126"/>
      <c r="AD2486" s="126"/>
      <c r="AE2486" s="125"/>
      <c r="AF2486" s="125"/>
      <c r="AG2486" s="125"/>
      <c r="AH2486" s="125"/>
      <c r="AI2486" s="125"/>
      <c r="AJ2486" s="125"/>
      <c r="AK2486" s="125"/>
      <c r="AL2486" s="125"/>
      <c r="AM2486" s="125"/>
      <c r="AP2486" s="86"/>
      <c r="AQ2486" s="86"/>
      <c r="AR2486" s="86"/>
      <c r="AS2486" s="86"/>
      <c r="AT2486" s="86"/>
      <c r="AU2486" s="86"/>
      <c r="AV2486" s="86"/>
      <c r="AW2486" s="86"/>
      <c r="AX2486" s="86"/>
      <c r="AY2486" s="86"/>
      <c r="AZ2486" s="86"/>
      <c r="BA2486" s="86"/>
      <c r="BB2486" s="86"/>
      <c r="BC2486" s="86"/>
      <c r="BD2486" s="86"/>
      <c r="BE2486" s="86"/>
      <c r="BF2486" s="86"/>
      <c r="BG2486" s="86"/>
    </row>
    <row r="2487" spans="1:59" s="88" customFormat="1" x14ac:dyDescent="0.2">
      <c r="A2487" s="125"/>
      <c r="B2487" s="125"/>
      <c r="C2487" s="125"/>
      <c r="D2487" s="125"/>
      <c r="E2487" s="125"/>
      <c r="F2487" s="125"/>
      <c r="G2487" s="125"/>
      <c r="H2487" s="125"/>
      <c r="I2487" s="125"/>
      <c r="J2487" s="125"/>
      <c r="K2487" s="125"/>
      <c r="L2487" s="125"/>
      <c r="M2487" s="125"/>
      <c r="N2487" s="125"/>
      <c r="O2487" s="125"/>
      <c r="P2487" s="125"/>
      <c r="Q2487" s="125"/>
      <c r="R2487" s="125"/>
      <c r="S2487" s="125"/>
      <c r="T2487" s="125"/>
      <c r="U2487" s="125"/>
      <c r="V2487" s="125"/>
      <c r="W2487" s="125"/>
      <c r="X2487" s="125"/>
      <c r="Y2487" s="125"/>
      <c r="Z2487" s="125"/>
      <c r="AA2487" s="125"/>
      <c r="AB2487" s="126"/>
      <c r="AC2487" s="126"/>
      <c r="AD2487" s="126"/>
      <c r="AE2487" s="125"/>
      <c r="AF2487" s="125"/>
      <c r="AG2487" s="125"/>
      <c r="AH2487" s="125"/>
      <c r="AI2487" s="125"/>
      <c r="AJ2487" s="125"/>
      <c r="AK2487" s="125"/>
      <c r="AL2487" s="125"/>
      <c r="AM2487" s="125"/>
      <c r="AP2487" s="86"/>
      <c r="AQ2487" s="86"/>
      <c r="AR2487" s="86"/>
      <c r="AS2487" s="86"/>
      <c r="AT2487" s="86"/>
      <c r="AU2487" s="86"/>
      <c r="AV2487" s="86"/>
      <c r="AW2487" s="86"/>
      <c r="AX2487" s="86"/>
      <c r="AY2487" s="86"/>
      <c r="AZ2487" s="86"/>
      <c r="BA2487" s="86"/>
      <c r="BB2487" s="86"/>
      <c r="BC2487" s="86"/>
      <c r="BD2487" s="86"/>
      <c r="BE2487" s="86"/>
      <c r="BF2487" s="86"/>
      <c r="BG2487" s="86"/>
    </row>
    <row r="2488" spans="1:59" s="88" customFormat="1" x14ac:dyDescent="0.2">
      <c r="A2488" s="125"/>
      <c r="B2488" s="125"/>
      <c r="C2488" s="125"/>
      <c r="D2488" s="125"/>
      <c r="E2488" s="125"/>
      <c r="F2488" s="125"/>
      <c r="G2488" s="125"/>
      <c r="H2488" s="125"/>
      <c r="I2488" s="125"/>
      <c r="J2488" s="125"/>
      <c r="K2488" s="125"/>
      <c r="L2488" s="125"/>
      <c r="M2488" s="125"/>
      <c r="N2488" s="125"/>
      <c r="O2488" s="125"/>
      <c r="P2488" s="125"/>
      <c r="Q2488" s="125"/>
      <c r="R2488" s="125"/>
      <c r="S2488" s="125"/>
      <c r="T2488" s="125"/>
      <c r="U2488" s="125"/>
      <c r="V2488" s="125"/>
      <c r="W2488" s="125"/>
      <c r="X2488" s="125"/>
      <c r="Y2488" s="125"/>
      <c r="Z2488" s="125"/>
      <c r="AA2488" s="125"/>
      <c r="AB2488" s="126"/>
      <c r="AC2488" s="126"/>
      <c r="AD2488" s="126"/>
      <c r="AE2488" s="125"/>
      <c r="AF2488" s="125"/>
      <c r="AG2488" s="125"/>
      <c r="AH2488" s="125"/>
      <c r="AI2488" s="125"/>
      <c r="AJ2488" s="125"/>
      <c r="AK2488" s="125"/>
      <c r="AL2488" s="125"/>
      <c r="AM2488" s="125"/>
      <c r="AP2488" s="86"/>
      <c r="AQ2488" s="86"/>
      <c r="AR2488" s="86"/>
      <c r="AS2488" s="86"/>
      <c r="AT2488" s="86"/>
      <c r="AU2488" s="86"/>
      <c r="AV2488" s="86"/>
      <c r="AW2488" s="86"/>
      <c r="AX2488" s="86"/>
      <c r="AY2488" s="86"/>
      <c r="AZ2488" s="86"/>
      <c r="BA2488" s="86"/>
      <c r="BB2488" s="86"/>
      <c r="BC2488" s="86"/>
      <c r="BD2488" s="86"/>
      <c r="BE2488" s="86"/>
      <c r="BF2488" s="86"/>
      <c r="BG2488" s="86"/>
    </row>
    <row r="2489" spans="1:59" s="88" customFormat="1" x14ac:dyDescent="0.2">
      <c r="A2489" s="125"/>
      <c r="B2489" s="125"/>
      <c r="C2489" s="125"/>
      <c r="D2489" s="125"/>
      <c r="E2489" s="125"/>
      <c r="F2489" s="125"/>
      <c r="G2489" s="125"/>
      <c r="H2489" s="125"/>
      <c r="I2489" s="125"/>
      <c r="J2489" s="125"/>
      <c r="K2489" s="125"/>
      <c r="L2489" s="125"/>
      <c r="M2489" s="125"/>
      <c r="N2489" s="125"/>
      <c r="O2489" s="125"/>
      <c r="P2489" s="125"/>
      <c r="Q2489" s="125"/>
      <c r="R2489" s="125"/>
      <c r="S2489" s="125"/>
      <c r="T2489" s="125"/>
      <c r="U2489" s="125"/>
      <c r="V2489" s="125"/>
      <c r="W2489" s="125"/>
      <c r="X2489" s="125"/>
      <c r="Y2489" s="125"/>
      <c r="Z2489" s="125"/>
      <c r="AA2489" s="125"/>
      <c r="AB2489" s="126"/>
      <c r="AC2489" s="126"/>
      <c r="AD2489" s="126"/>
      <c r="AE2489" s="125"/>
      <c r="AF2489" s="125"/>
      <c r="AG2489" s="125"/>
      <c r="AH2489" s="125"/>
      <c r="AI2489" s="125"/>
      <c r="AJ2489" s="125"/>
      <c r="AK2489" s="125"/>
      <c r="AL2489" s="125"/>
      <c r="AM2489" s="125"/>
      <c r="AP2489" s="86"/>
      <c r="AQ2489" s="86"/>
      <c r="AR2489" s="86"/>
      <c r="AS2489" s="86"/>
      <c r="AT2489" s="86"/>
      <c r="AU2489" s="86"/>
      <c r="AV2489" s="86"/>
      <c r="AW2489" s="86"/>
      <c r="AX2489" s="86"/>
      <c r="AY2489" s="86"/>
      <c r="AZ2489" s="86"/>
      <c r="BA2489" s="86"/>
      <c r="BB2489" s="86"/>
      <c r="BC2489" s="86"/>
      <c r="BD2489" s="86"/>
      <c r="BE2489" s="86"/>
      <c r="BF2489" s="86"/>
      <c r="BG2489" s="86"/>
    </row>
    <row r="2490" spans="1:59" s="88" customFormat="1" x14ac:dyDescent="0.2">
      <c r="A2490" s="125"/>
      <c r="B2490" s="125"/>
      <c r="C2490" s="125"/>
      <c r="D2490" s="125"/>
      <c r="E2490" s="125"/>
      <c r="F2490" s="125"/>
      <c r="G2490" s="125"/>
      <c r="H2490" s="125"/>
      <c r="I2490" s="125"/>
      <c r="J2490" s="125"/>
      <c r="K2490" s="125"/>
      <c r="L2490" s="125"/>
      <c r="M2490" s="125"/>
      <c r="N2490" s="125"/>
      <c r="O2490" s="125"/>
      <c r="P2490" s="125"/>
      <c r="Q2490" s="125"/>
      <c r="R2490" s="125"/>
      <c r="S2490" s="125"/>
      <c r="T2490" s="125"/>
      <c r="U2490" s="125"/>
      <c r="V2490" s="125"/>
      <c r="W2490" s="125"/>
      <c r="X2490" s="125"/>
      <c r="Y2490" s="125"/>
      <c r="Z2490" s="125"/>
      <c r="AA2490" s="125"/>
      <c r="AB2490" s="126"/>
      <c r="AC2490" s="126"/>
      <c r="AD2490" s="126"/>
      <c r="AE2490" s="125"/>
      <c r="AF2490" s="125"/>
      <c r="AG2490" s="125"/>
      <c r="AH2490" s="125"/>
      <c r="AI2490" s="125"/>
      <c r="AJ2490" s="125"/>
      <c r="AK2490" s="125"/>
      <c r="AL2490" s="125"/>
      <c r="AM2490" s="125"/>
      <c r="AP2490" s="86"/>
      <c r="AQ2490" s="86"/>
      <c r="AR2490" s="86"/>
      <c r="AS2490" s="86"/>
      <c r="AT2490" s="86"/>
      <c r="AU2490" s="86"/>
      <c r="AV2490" s="86"/>
      <c r="AW2490" s="86"/>
      <c r="AX2490" s="86"/>
      <c r="AY2490" s="86"/>
      <c r="AZ2490" s="86"/>
      <c r="BA2490" s="86"/>
      <c r="BB2490" s="86"/>
      <c r="BC2490" s="86"/>
      <c r="BD2490" s="86"/>
      <c r="BE2490" s="86"/>
      <c r="BF2490" s="86"/>
      <c r="BG2490" s="86"/>
    </row>
    <row r="2491" spans="1:59" s="88" customFormat="1" x14ac:dyDescent="0.2">
      <c r="A2491" s="125"/>
      <c r="B2491" s="125"/>
      <c r="C2491" s="125"/>
      <c r="D2491" s="125"/>
      <c r="E2491" s="125"/>
      <c r="F2491" s="125"/>
      <c r="G2491" s="125"/>
      <c r="H2491" s="125"/>
      <c r="I2491" s="125"/>
      <c r="J2491" s="125"/>
      <c r="K2491" s="125"/>
      <c r="L2491" s="125"/>
      <c r="M2491" s="125"/>
      <c r="N2491" s="125"/>
      <c r="O2491" s="125"/>
      <c r="P2491" s="125"/>
      <c r="Q2491" s="125"/>
      <c r="R2491" s="125"/>
      <c r="S2491" s="125"/>
      <c r="T2491" s="125"/>
      <c r="U2491" s="125"/>
      <c r="V2491" s="125"/>
      <c r="W2491" s="125"/>
      <c r="X2491" s="125"/>
      <c r="Y2491" s="125"/>
      <c r="Z2491" s="125"/>
      <c r="AA2491" s="125"/>
      <c r="AB2491" s="126"/>
      <c r="AC2491" s="126"/>
      <c r="AD2491" s="126"/>
      <c r="AE2491" s="125"/>
      <c r="AF2491" s="125"/>
      <c r="AG2491" s="125"/>
      <c r="AH2491" s="125"/>
      <c r="AI2491" s="125"/>
      <c r="AJ2491" s="125"/>
      <c r="AK2491" s="125"/>
      <c r="AL2491" s="125"/>
      <c r="AM2491" s="125"/>
      <c r="AP2491" s="86"/>
      <c r="AQ2491" s="86"/>
      <c r="AR2491" s="86"/>
      <c r="AS2491" s="86"/>
      <c r="AT2491" s="86"/>
      <c r="AU2491" s="86"/>
      <c r="AV2491" s="86"/>
      <c r="AW2491" s="86"/>
      <c r="AX2491" s="86"/>
      <c r="AY2491" s="86"/>
      <c r="AZ2491" s="86"/>
      <c r="BA2491" s="86"/>
      <c r="BB2491" s="86"/>
      <c r="BC2491" s="86"/>
      <c r="BD2491" s="86"/>
      <c r="BE2491" s="86"/>
      <c r="BF2491" s="86"/>
      <c r="BG2491" s="86"/>
    </row>
    <row r="2492" spans="1:59" s="88" customFormat="1" x14ac:dyDescent="0.2">
      <c r="A2492" s="125"/>
      <c r="B2492" s="125"/>
      <c r="C2492" s="125"/>
      <c r="D2492" s="125"/>
      <c r="E2492" s="125"/>
      <c r="F2492" s="125"/>
      <c r="G2492" s="125"/>
      <c r="H2492" s="125"/>
      <c r="I2492" s="125"/>
      <c r="J2492" s="125"/>
      <c r="K2492" s="125"/>
      <c r="L2492" s="125"/>
      <c r="M2492" s="125"/>
      <c r="N2492" s="125"/>
      <c r="O2492" s="125"/>
      <c r="P2492" s="125"/>
      <c r="Q2492" s="125"/>
      <c r="R2492" s="125"/>
      <c r="S2492" s="125"/>
      <c r="T2492" s="125"/>
      <c r="U2492" s="125"/>
      <c r="V2492" s="125"/>
      <c r="W2492" s="125"/>
      <c r="X2492" s="125"/>
      <c r="Y2492" s="125"/>
      <c r="Z2492" s="125"/>
      <c r="AA2492" s="125"/>
      <c r="AB2492" s="126"/>
      <c r="AC2492" s="126"/>
      <c r="AD2492" s="126"/>
      <c r="AE2492" s="125"/>
      <c r="AF2492" s="125"/>
      <c r="AG2492" s="125"/>
      <c r="AH2492" s="125"/>
      <c r="AI2492" s="125"/>
      <c r="AJ2492" s="125"/>
      <c r="AK2492" s="125"/>
      <c r="AL2492" s="125"/>
      <c r="AM2492" s="125"/>
      <c r="AP2492" s="86"/>
      <c r="AQ2492" s="86"/>
      <c r="AR2492" s="86"/>
      <c r="AS2492" s="86"/>
      <c r="AT2492" s="86"/>
      <c r="AU2492" s="86"/>
      <c r="AV2492" s="86"/>
      <c r="AW2492" s="86"/>
      <c r="AX2492" s="86"/>
      <c r="AY2492" s="86"/>
      <c r="AZ2492" s="86"/>
      <c r="BA2492" s="86"/>
      <c r="BB2492" s="86"/>
      <c r="BC2492" s="86"/>
      <c r="BD2492" s="86"/>
      <c r="BE2492" s="86"/>
      <c r="BF2492" s="86"/>
      <c r="BG2492" s="86"/>
    </row>
    <row r="2493" spans="1:59" s="88" customFormat="1" x14ac:dyDescent="0.2">
      <c r="A2493" s="125"/>
      <c r="B2493" s="125"/>
      <c r="C2493" s="125"/>
      <c r="D2493" s="125"/>
      <c r="E2493" s="125"/>
      <c r="F2493" s="125"/>
      <c r="G2493" s="125"/>
      <c r="H2493" s="125"/>
      <c r="I2493" s="125"/>
      <c r="J2493" s="125"/>
      <c r="K2493" s="125"/>
      <c r="L2493" s="125"/>
      <c r="M2493" s="125"/>
      <c r="N2493" s="125"/>
      <c r="O2493" s="125"/>
      <c r="P2493" s="125"/>
      <c r="Q2493" s="125"/>
      <c r="R2493" s="125"/>
      <c r="S2493" s="125"/>
      <c r="T2493" s="125"/>
      <c r="U2493" s="125"/>
      <c r="V2493" s="125"/>
      <c r="W2493" s="125"/>
      <c r="X2493" s="125"/>
      <c r="Y2493" s="125"/>
      <c r="Z2493" s="125"/>
      <c r="AA2493" s="125"/>
      <c r="AB2493" s="126"/>
      <c r="AC2493" s="126"/>
      <c r="AD2493" s="126"/>
      <c r="AE2493" s="125"/>
      <c r="AF2493" s="125"/>
      <c r="AG2493" s="125"/>
      <c r="AH2493" s="125"/>
      <c r="AI2493" s="125"/>
      <c r="AJ2493" s="125"/>
      <c r="AK2493" s="125"/>
      <c r="AL2493" s="125"/>
      <c r="AM2493" s="125"/>
      <c r="AP2493" s="86"/>
      <c r="AQ2493" s="86"/>
      <c r="AR2493" s="86"/>
      <c r="AS2493" s="86"/>
      <c r="AT2493" s="86"/>
      <c r="AU2493" s="86"/>
      <c r="AV2493" s="86"/>
      <c r="AW2493" s="86"/>
      <c r="AX2493" s="86"/>
      <c r="AY2493" s="86"/>
      <c r="AZ2493" s="86"/>
      <c r="BA2493" s="86"/>
      <c r="BB2493" s="86"/>
      <c r="BC2493" s="86"/>
      <c r="BD2493" s="86"/>
      <c r="BE2493" s="86"/>
      <c r="BF2493" s="86"/>
      <c r="BG2493" s="86"/>
    </row>
    <row r="2494" spans="1:59" s="88" customFormat="1" x14ac:dyDescent="0.2">
      <c r="A2494" s="125"/>
      <c r="B2494" s="125"/>
      <c r="C2494" s="125"/>
      <c r="D2494" s="125"/>
      <c r="E2494" s="125"/>
      <c r="F2494" s="125"/>
      <c r="G2494" s="125"/>
      <c r="H2494" s="125"/>
      <c r="I2494" s="125"/>
      <c r="J2494" s="125"/>
      <c r="K2494" s="125"/>
      <c r="L2494" s="125"/>
      <c r="M2494" s="125"/>
      <c r="N2494" s="125"/>
      <c r="O2494" s="125"/>
      <c r="P2494" s="125"/>
      <c r="Q2494" s="125"/>
      <c r="R2494" s="125"/>
      <c r="S2494" s="125"/>
      <c r="T2494" s="125"/>
      <c r="U2494" s="125"/>
      <c r="V2494" s="125"/>
      <c r="W2494" s="125"/>
      <c r="X2494" s="125"/>
      <c r="Y2494" s="125"/>
      <c r="Z2494" s="125"/>
      <c r="AA2494" s="125"/>
      <c r="AB2494" s="126"/>
      <c r="AC2494" s="126"/>
      <c r="AD2494" s="126"/>
      <c r="AE2494" s="125"/>
      <c r="AF2494" s="125"/>
      <c r="AG2494" s="125"/>
      <c r="AH2494" s="125"/>
      <c r="AI2494" s="125"/>
      <c r="AJ2494" s="125"/>
      <c r="AK2494" s="125"/>
      <c r="AL2494" s="125"/>
      <c r="AM2494" s="125"/>
      <c r="AP2494" s="86"/>
      <c r="AQ2494" s="86"/>
      <c r="AR2494" s="86"/>
      <c r="AS2494" s="86"/>
      <c r="AT2494" s="86"/>
      <c r="AU2494" s="86"/>
      <c r="AV2494" s="86"/>
      <c r="AW2494" s="86"/>
      <c r="AX2494" s="86"/>
      <c r="AY2494" s="86"/>
      <c r="AZ2494" s="86"/>
      <c r="BA2494" s="86"/>
      <c r="BB2494" s="86"/>
      <c r="BC2494" s="86"/>
      <c r="BD2494" s="86"/>
      <c r="BE2494" s="86"/>
      <c r="BF2494" s="86"/>
      <c r="BG2494" s="86"/>
    </row>
    <row r="2495" spans="1:59" s="88" customFormat="1" x14ac:dyDescent="0.2">
      <c r="A2495" s="125"/>
      <c r="B2495" s="125"/>
      <c r="C2495" s="125"/>
      <c r="D2495" s="125"/>
      <c r="E2495" s="125"/>
      <c r="F2495" s="125"/>
      <c r="G2495" s="125"/>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6"/>
      <c r="AC2495" s="126"/>
      <c r="AD2495" s="126"/>
      <c r="AE2495" s="125"/>
      <c r="AF2495" s="125"/>
      <c r="AG2495" s="125"/>
      <c r="AH2495" s="125"/>
      <c r="AI2495" s="125"/>
      <c r="AJ2495" s="125"/>
      <c r="AK2495" s="125"/>
      <c r="AL2495" s="125"/>
      <c r="AM2495" s="125"/>
      <c r="AP2495" s="86"/>
      <c r="AQ2495" s="86"/>
      <c r="AR2495" s="86"/>
      <c r="AS2495" s="86"/>
      <c r="AT2495" s="86"/>
      <c r="AU2495" s="86"/>
      <c r="AV2495" s="86"/>
      <c r="AW2495" s="86"/>
      <c r="AX2495" s="86"/>
      <c r="AY2495" s="86"/>
      <c r="AZ2495" s="86"/>
      <c r="BA2495" s="86"/>
      <c r="BB2495" s="86"/>
      <c r="BC2495" s="86"/>
      <c r="BD2495" s="86"/>
      <c r="BE2495" s="86"/>
      <c r="BF2495" s="86"/>
      <c r="BG2495" s="86"/>
    </row>
    <row r="2496" spans="1:59" s="88" customFormat="1" x14ac:dyDescent="0.2">
      <c r="A2496" s="125"/>
      <c r="B2496" s="125"/>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6"/>
      <c r="AC2496" s="126"/>
      <c r="AD2496" s="126"/>
      <c r="AE2496" s="125"/>
      <c r="AF2496" s="125"/>
      <c r="AG2496" s="125"/>
      <c r="AH2496" s="125"/>
      <c r="AI2496" s="125"/>
      <c r="AJ2496" s="125"/>
      <c r="AK2496" s="125"/>
      <c r="AL2496" s="125"/>
      <c r="AM2496" s="125"/>
      <c r="AP2496" s="86"/>
      <c r="AQ2496" s="86"/>
      <c r="AR2496" s="86"/>
      <c r="AS2496" s="86"/>
      <c r="AT2496" s="86"/>
      <c r="AU2496" s="86"/>
      <c r="AV2496" s="86"/>
      <c r="AW2496" s="86"/>
      <c r="AX2496" s="86"/>
      <c r="AY2496" s="86"/>
      <c r="AZ2496" s="86"/>
      <c r="BA2496" s="86"/>
      <c r="BB2496" s="86"/>
      <c r="BC2496" s="86"/>
      <c r="BD2496" s="86"/>
      <c r="BE2496" s="86"/>
      <c r="BF2496" s="86"/>
      <c r="BG2496" s="86"/>
    </row>
    <row r="2497" spans="1:59" s="88" customFormat="1" x14ac:dyDescent="0.2">
      <c r="A2497" s="125"/>
      <c r="B2497" s="125"/>
      <c r="C2497" s="125"/>
      <c r="D2497" s="125"/>
      <c r="E2497" s="125"/>
      <c r="F2497" s="125"/>
      <c r="G2497" s="125"/>
      <c r="H2497" s="125"/>
      <c r="I2497" s="125"/>
      <c r="J2497" s="125"/>
      <c r="K2497" s="125"/>
      <c r="L2497" s="125"/>
      <c r="M2497" s="125"/>
      <c r="N2497" s="125"/>
      <c r="O2497" s="125"/>
      <c r="P2497" s="125"/>
      <c r="Q2497" s="125"/>
      <c r="R2497" s="125"/>
      <c r="S2497" s="125"/>
      <c r="T2497" s="125"/>
      <c r="U2497" s="125"/>
      <c r="V2497" s="125"/>
      <c r="W2497" s="125"/>
      <c r="X2497" s="125"/>
      <c r="Y2497" s="125"/>
      <c r="Z2497" s="125"/>
      <c r="AA2497" s="125"/>
      <c r="AB2497" s="126"/>
      <c r="AC2497" s="126"/>
      <c r="AD2497" s="126"/>
      <c r="AE2497" s="125"/>
      <c r="AF2497" s="125"/>
      <c r="AG2497" s="125"/>
      <c r="AH2497" s="125"/>
      <c r="AI2497" s="125"/>
      <c r="AJ2497" s="125"/>
      <c r="AK2497" s="125"/>
      <c r="AL2497" s="125"/>
      <c r="AM2497" s="125"/>
      <c r="AP2497" s="86"/>
      <c r="AQ2497" s="86"/>
      <c r="AR2497" s="86"/>
      <c r="AS2497" s="86"/>
      <c r="AT2497" s="86"/>
      <c r="AU2497" s="86"/>
      <c r="AV2497" s="86"/>
      <c r="AW2497" s="86"/>
      <c r="AX2497" s="86"/>
      <c r="AY2497" s="86"/>
      <c r="AZ2497" s="86"/>
      <c r="BA2497" s="86"/>
      <c r="BB2497" s="86"/>
      <c r="BC2497" s="86"/>
      <c r="BD2497" s="86"/>
      <c r="BE2497" s="86"/>
      <c r="BF2497" s="86"/>
      <c r="BG2497" s="86"/>
    </row>
    <row r="2498" spans="1:59" s="88" customFormat="1" x14ac:dyDescent="0.2">
      <c r="A2498" s="125"/>
      <c r="B2498" s="125"/>
      <c r="C2498" s="125"/>
      <c r="D2498" s="125"/>
      <c r="E2498" s="125"/>
      <c r="F2498" s="125"/>
      <c r="G2498" s="125"/>
      <c r="H2498" s="125"/>
      <c r="I2498" s="125"/>
      <c r="J2498" s="125"/>
      <c r="K2498" s="125"/>
      <c r="L2498" s="125"/>
      <c r="M2498" s="125"/>
      <c r="N2498" s="125"/>
      <c r="O2498" s="125"/>
      <c r="P2498" s="125"/>
      <c r="Q2498" s="125"/>
      <c r="R2498" s="125"/>
      <c r="S2498" s="125"/>
      <c r="T2498" s="125"/>
      <c r="U2498" s="125"/>
      <c r="V2498" s="125"/>
      <c r="W2498" s="125"/>
      <c r="X2498" s="125"/>
      <c r="Y2498" s="125"/>
      <c r="Z2498" s="125"/>
      <c r="AA2498" s="125"/>
      <c r="AB2498" s="126"/>
      <c r="AC2498" s="126"/>
      <c r="AD2498" s="126"/>
      <c r="AE2498" s="125"/>
      <c r="AF2498" s="125"/>
      <c r="AG2498" s="125"/>
      <c r="AH2498" s="125"/>
      <c r="AI2498" s="125"/>
      <c r="AJ2498" s="125"/>
      <c r="AK2498" s="125"/>
      <c r="AL2498" s="125"/>
      <c r="AM2498" s="125"/>
      <c r="AP2498" s="86"/>
      <c r="AQ2498" s="86"/>
      <c r="AR2498" s="86"/>
      <c r="AS2498" s="86"/>
      <c r="AT2498" s="86"/>
      <c r="AU2498" s="86"/>
      <c r="AV2498" s="86"/>
      <c r="AW2498" s="86"/>
      <c r="AX2498" s="86"/>
      <c r="AY2498" s="86"/>
      <c r="AZ2498" s="86"/>
      <c r="BA2498" s="86"/>
      <c r="BB2498" s="86"/>
      <c r="BC2498" s="86"/>
      <c r="BD2498" s="86"/>
      <c r="BE2498" s="86"/>
      <c r="BF2498" s="86"/>
      <c r="BG2498" s="86"/>
    </row>
    <row r="2499" spans="1:59" s="88" customFormat="1" x14ac:dyDescent="0.2">
      <c r="A2499" s="125"/>
      <c r="B2499" s="125"/>
      <c r="C2499" s="125"/>
      <c r="D2499" s="125"/>
      <c r="E2499" s="125"/>
      <c r="F2499" s="125"/>
      <c r="G2499" s="125"/>
      <c r="H2499" s="125"/>
      <c r="I2499" s="125"/>
      <c r="J2499" s="125"/>
      <c r="K2499" s="125"/>
      <c r="L2499" s="125"/>
      <c r="M2499" s="125"/>
      <c r="N2499" s="125"/>
      <c r="O2499" s="125"/>
      <c r="P2499" s="125"/>
      <c r="Q2499" s="125"/>
      <c r="R2499" s="125"/>
      <c r="S2499" s="125"/>
      <c r="T2499" s="125"/>
      <c r="U2499" s="125"/>
      <c r="V2499" s="125"/>
      <c r="W2499" s="125"/>
      <c r="X2499" s="125"/>
      <c r="Y2499" s="125"/>
      <c r="Z2499" s="125"/>
      <c r="AA2499" s="125"/>
      <c r="AB2499" s="126"/>
      <c r="AC2499" s="126"/>
      <c r="AD2499" s="126"/>
      <c r="AE2499" s="125"/>
      <c r="AF2499" s="125"/>
      <c r="AG2499" s="125"/>
      <c r="AH2499" s="125"/>
      <c r="AI2499" s="125"/>
      <c r="AJ2499" s="125"/>
      <c r="AK2499" s="125"/>
      <c r="AL2499" s="125"/>
      <c r="AM2499" s="125"/>
      <c r="AP2499" s="86"/>
      <c r="AQ2499" s="86"/>
      <c r="AR2499" s="86"/>
      <c r="AS2499" s="86"/>
      <c r="AT2499" s="86"/>
      <c r="AU2499" s="86"/>
      <c r="AV2499" s="86"/>
      <c r="AW2499" s="86"/>
      <c r="AX2499" s="86"/>
      <c r="AY2499" s="86"/>
      <c r="AZ2499" s="86"/>
      <c r="BA2499" s="86"/>
      <c r="BB2499" s="86"/>
      <c r="BC2499" s="86"/>
      <c r="BD2499" s="86"/>
      <c r="BE2499" s="86"/>
      <c r="BF2499" s="86"/>
      <c r="BG2499" s="86"/>
    </row>
    <row r="2500" spans="1:59" s="88" customFormat="1" x14ac:dyDescent="0.2">
      <c r="A2500" s="125"/>
      <c r="B2500" s="125"/>
      <c r="C2500" s="125"/>
      <c r="D2500" s="125"/>
      <c r="E2500" s="125"/>
      <c r="F2500" s="125"/>
      <c r="G2500" s="125"/>
      <c r="H2500" s="125"/>
      <c r="I2500" s="125"/>
      <c r="J2500" s="125"/>
      <c r="K2500" s="125"/>
      <c r="L2500" s="125"/>
      <c r="M2500" s="125"/>
      <c r="N2500" s="125"/>
      <c r="O2500" s="125"/>
      <c r="P2500" s="125"/>
      <c r="Q2500" s="125"/>
      <c r="R2500" s="125"/>
      <c r="S2500" s="125"/>
      <c r="T2500" s="125"/>
      <c r="U2500" s="125"/>
      <c r="V2500" s="125"/>
      <c r="W2500" s="125"/>
      <c r="X2500" s="125"/>
      <c r="Y2500" s="125"/>
      <c r="Z2500" s="125"/>
      <c r="AA2500" s="125"/>
      <c r="AB2500" s="126"/>
      <c r="AC2500" s="126"/>
      <c r="AD2500" s="126"/>
      <c r="AE2500" s="125"/>
      <c r="AF2500" s="125"/>
      <c r="AG2500" s="125"/>
      <c r="AH2500" s="125"/>
      <c r="AI2500" s="125"/>
      <c r="AJ2500" s="125"/>
      <c r="AK2500" s="125"/>
      <c r="AL2500" s="125"/>
      <c r="AM2500" s="125"/>
      <c r="AP2500" s="86"/>
      <c r="AQ2500" s="86"/>
      <c r="AR2500" s="86"/>
      <c r="AS2500" s="86"/>
      <c r="AT2500" s="86"/>
      <c r="AU2500" s="86"/>
      <c r="AV2500" s="86"/>
      <c r="AW2500" s="86"/>
      <c r="AX2500" s="86"/>
      <c r="AY2500" s="86"/>
      <c r="AZ2500" s="86"/>
      <c r="BA2500" s="86"/>
      <c r="BB2500" s="86"/>
      <c r="BC2500" s="86"/>
      <c r="BD2500" s="86"/>
      <c r="BE2500" s="86"/>
      <c r="BF2500" s="86"/>
      <c r="BG2500" s="86"/>
    </row>
    <row r="2501" spans="1:59" s="88" customFormat="1" x14ac:dyDescent="0.2">
      <c r="A2501" s="125"/>
      <c r="B2501" s="125"/>
      <c r="C2501" s="125"/>
      <c r="D2501" s="125"/>
      <c r="E2501" s="125"/>
      <c r="F2501" s="125"/>
      <c r="G2501" s="125"/>
      <c r="H2501" s="125"/>
      <c r="I2501" s="125"/>
      <c r="J2501" s="125"/>
      <c r="K2501" s="125"/>
      <c r="L2501" s="125"/>
      <c r="M2501" s="125"/>
      <c r="N2501" s="125"/>
      <c r="O2501" s="125"/>
      <c r="P2501" s="125"/>
      <c r="Q2501" s="125"/>
      <c r="R2501" s="125"/>
      <c r="S2501" s="125"/>
      <c r="T2501" s="125"/>
      <c r="U2501" s="125"/>
      <c r="V2501" s="125"/>
      <c r="W2501" s="125"/>
      <c r="X2501" s="125"/>
      <c r="Y2501" s="125"/>
      <c r="Z2501" s="125"/>
      <c r="AA2501" s="125"/>
      <c r="AB2501" s="126"/>
      <c r="AC2501" s="126"/>
      <c r="AD2501" s="126"/>
      <c r="AE2501" s="125"/>
      <c r="AF2501" s="125"/>
      <c r="AG2501" s="125"/>
      <c r="AH2501" s="125"/>
      <c r="AI2501" s="125"/>
      <c r="AJ2501" s="125"/>
      <c r="AK2501" s="125"/>
      <c r="AL2501" s="125"/>
      <c r="AM2501" s="125"/>
      <c r="AP2501" s="86"/>
      <c r="AQ2501" s="86"/>
      <c r="AR2501" s="86"/>
      <c r="AS2501" s="86"/>
      <c r="AT2501" s="86"/>
      <c r="AU2501" s="86"/>
      <c r="AV2501" s="86"/>
      <c r="AW2501" s="86"/>
      <c r="AX2501" s="86"/>
      <c r="AY2501" s="86"/>
      <c r="AZ2501" s="86"/>
      <c r="BA2501" s="86"/>
      <c r="BB2501" s="86"/>
      <c r="BC2501" s="86"/>
      <c r="BD2501" s="86"/>
      <c r="BE2501" s="86"/>
      <c r="BF2501" s="86"/>
      <c r="BG2501" s="86"/>
    </row>
    <row r="2502" spans="1:59" s="88" customFormat="1" x14ac:dyDescent="0.2">
      <c r="A2502" s="125"/>
      <c r="B2502" s="125"/>
      <c r="C2502" s="125"/>
      <c r="D2502" s="125"/>
      <c r="E2502" s="125"/>
      <c r="F2502" s="125"/>
      <c r="G2502" s="125"/>
      <c r="H2502" s="125"/>
      <c r="I2502" s="125"/>
      <c r="J2502" s="125"/>
      <c r="K2502" s="125"/>
      <c r="L2502" s="125"/>
      <c r="M2502" s="125"/>
      <c r="N2502" s="125"/>
      <c r="O2502" s="125"/>
      <c r="P2502" s="125"/>
      <c r="Q2502" s="125"/>
      <c r="R2502" s="125"/>
      <c r="S2502" s="125"/>
      <c r="T2502" s="125"/>
      <c r="U2502" s="125"/>
      <c r="V2502" s="125"/>
      <c r="W2502" s="125"/>
      <c r="X2502" s="125"/>
      <c r="Y2502" s="125"/>
      <c r="Z2502" s="125"/>
      <c r="AA2502" s="125"/>
      <c r="AB2502" s="126"/>
      <c r="AC2502" s="126"/>
      <c r="AD2502" s="126"/>
      <c r="AE2502" s="125"/>
      <c r="AF2502" s="125"/>
      <c r="AG2502" s="125"/>
      <c r="AH2502" s="125"/>
      <c r="AI2502" s="125"/>
      <c r="AJ2502" s="125"/>
      <c r="AK2502" s="125"/>
      <c r="AL2502" s="125"/>
      <c r="AM2502" s="125"/>
      <c r="AP2502" s="86"/>
      <c r="AQ2502" s="86"/>
      <c r="AR2502" s="86"/>
      <c r="AS2502" s="86"/>
      <c r="AT2502" s="86"/>
      <c r="AU2502" s="86"/>
      <c r="AV2502" s="86"/>
      <c r="AW2502" s="86"/>
      <c r="AX2502" s="86"/>
      <c r="AY2502" s="86"/>
      <c r="AZ2502" s="86"/>
      <c r="BA2502" s="86"/>
      <c r="BB2502" s="86"/>
      <c r="BC2502" s="86"/>
      <c r="BD2502" s="86"/>
      <c r="BE2502" s="86"/>
      <c r="BF2502" s="86"/>
      <c r="BG2502" s="86"/>
    </row>
    <row r="2503" spans="1:59" s="88" customFormat="1" x14ac:dyDescent="0.2">
      <c r="A2503" s="125"/>
      <c r="B2503" s="125"/>
      <c r="C2503" s="125"/>
      <c r="D2503" s="125"/>
      <c r="E2503" s="125"/>
      <c r="F2503" s="125"/>
      <c r="G2503" s="125"/>
      <c r="H2503" s="125"/>
      <c r="I2503" s="125"/>
      <c r="J2503" s="125"/>
      <c r="K2503" s="125"/>
      <c r="L2503" s="125"/>
      <c r="M2503" s="125"/>
      <c r="N2503" s="125"/>
      <c r="O2503" s="125"/>
      <c r="P2503" s="125"/>
      <c r="Q2503" s="125"/>
      <c r="R2503" s="125"/>
      <c r="S2503" s="125"/>
      <c r="T2503" s="125"/>
      <c r="U2503" s="125"/>
      <c r="V2503" s="125"/>
      <c r="W2503" s="125"/>
      <c r="X2503" s="125"/>
      <c r="Y2503" s="125"/>
      <c r="Z2503" s="125"/>
      <c r="AA2503" s="125"/>
      <c r="AB2503" s="126"/>
      <c r="AC2503" s="126"/>
      <c r="AD2503" s="126"/>
      <c r="AE2503" s="125"/>
      <c r="AF2503" s="125"/>
      <c r="AG2503" s="125"/>
      <c r="AH2503" s="125"/>
      <c r="AI2503" s="125"/>
      <c r="AJ2503" s="125"/>
      <c r="AK2503" s="125"/>
      <c r="AL2503" s="125"/>
      <c r="AM2503" s="125"/>
      <c r="AP2503" s="86"/>
      <c r="AQ2503" s="86"/>
      <c r="AR2503" s="86"/>
      <c r="AS2503" s="86"/>
      <c r="AT2503" s="86"/>
      <c r="AU2503" s="86"/>
      <c r="AV2503" s="86"/>
      <c r="AW2503" s="86"/>
      <c r="AX2503" s="86"/>
      <c r="AY2503" s="86"/>
      <c r="AZ2503" s="86"/>
      <c r="BA2503" s="86"/>
      <c r="BB2503" s="86"/>
      <c r="BC2503" s="86"/>
      <c r="BD2503" s="86"/>
      <c r="BE2503" s="86"/>
      <c r="BF2503" s="86"/>
      <c r="BG2503" s="86"/>
    </row>
    <row r="2504" spans="1:59" s="88" customFormat="1" x14ac:dyDescent="0.2">
      <c r="A2504" s="125"/>
      <c r="B2504" s="125"/>
      <c r="C2504" s="125"/>
      <c r="D2504" s="125"/>
      <c r="E2504" s="125"/>
      <c r="F2504" s="125"/>
      <c r="G2504" s="125"/>
      <c r="H2504" s="125"/>
      <c r="I2504" s="125"/>
      <c r="J2504" s="125"/>
      <c r="K2504" s="125"/>
      <c r="L2504" s="125"/>
      <c r="M2504" s="125"/>
      <c r="N2504" s="125"/>
      <c r="O2504" s="125"/>
      <c r="P2504" s="125"/>
      <c r="Q2504" s="125"/>
      <c r="R2504" s="125"/>
      <c r="S2504" s="125"/>
      <c r="T2504" s="125"/>
      <c r="U2504" s="125"/>
      <c r="V2504" s="125"/>
      <c r="W2504" s="125"/>
      <c r="X2504" s="125"/>
      <c r="Y2504" s="125"/>
      <c r="Z2504" s="125"/>
      <c r="AA2504" s="125"/>
      <c r="AB2504" s="126"/>
      <c r="AC2504" s="126"/>
      <c r="AD2504" s="126"/>
      <c r="AE2504" s="125"/>
      <c r="AF2504" s="125"/>
      <c r="AG2504" s="125"/>
      <c r="AH2504" s="125"/>
      <c r="AI2504" s="125"/>
      <c r="AJ2504" s="125"/>
      <c r="AK2504" s="125"/>
      <c r="AL2504" s="125"/>
      <c r="AM2504" s="125"/>
      <c r="AP2504" s="86"/>
      <c r="AQ2504" s="86"/>
      <c r="AR2504" s="86"/>
      <c r="AS2504" s="86"/>
      <c r="AT2504" s="86"/>
      <c r="AU2504" s="86"/>
      <c r="AV2504" s="86"/>
      <c r="AW2504" s="86"/>
      <c r="AX2504" s="86"/>
      <c r="AY2504" s="86"/>
      <c r="AZ2504" s="86"/>
      <c r="BA2504" s="86"/>
      <c r="BB2504" s="86"/>
      <c r="BC2504" s="86"/>
      <c r="BD2504" s="86"/>
      <c r="BE2504" s="86"/>
      <c r="BF2504" s="86"/>
      <c r="BG2504" s="86"/>
    </row>
    <row r="2505" spans="1:59" s="88" customFormat="1" x14ac:dyDescent="0.2">
      <c r="A2505" s="125"/>
      <c r="B2505" s="125"/>
      <c r="C2505" s="125"/>
      <c r="D2505" s="125"/>
      <c r="E2505" s="125"/>
      <c r="F2505" s="125"/>
      <c r="G2505" s="125"/>
      <c r="H2505" s="125"/>
      <c r="I2505" s="125"/>
      <c r="J2505" s="125"/>
      <c r="K2505" s="125"/>
      <c r="L2505" s="125"/>
      <c r="M2505" s="125"/>
      <c r="N2505" s="125"/>
      <c r="O2505" s="125"/>
      <c r="P2505" s="125"/>
      <c r="Q2505" s="125"/>
      <c r="R2505" s="125"/>
      <c r="S2505" s="125"/>
      <c r="T2505" s="125"/>
      <c r="U2505" s="125"/>
      <c r="V2505" s="125"/>
      <c r="W2505" s="125"/>
      <c r="X2505" s="125"/>
      <c r="Y2505" s="125"/>
      <c r="Z2505" s="125"/>
      <c r="AA2505" s="125"/>
      <c r="AB2505" s="126"/>
      <c r="AC2505" s="126"/>
      <c r="AD2505" s="126"/>
      <c r="AE2505" s="125"/>
      <c r="AF2505" s="125"/>
      <c r="AG2505" s="125"/>
      <c r="AH2505" s="125"/>
      <c r="AI2505" s="125"/>
      <c r="AJ2505" s="125"/>
      <c r="AK2505" s="125"/>
      <c r="AL2505" s="125"/>
      <c r="AM2505" s="125"/>
      <c r="AP2505" s="86"/>
      <c r="AQ2505" s="86"/>
      <c r="AR2505" s="86"/>
      <c r="AS2505" s="86"/>
      <c r="AT2505" s="86"/>
      <c r="AU2505" s="86"/>
      <c r="AV2505" s="86"/>
      <c r="AW2505" s="86"/>
      <c r="AX2505" s="86"/>
      <c r="AY2505" s="86"/>
      <c r="AZ2505" s="86"/>
      <c r="BA2505" s="86"/>
      <c r="BB2505" s="86"/>
      <c r="BC2505" s="86"/>
      <c r="BD2505" s="86"/>
      <c r="BE2505" s="86"/>
      <c r="BF2505" s="86"/>
      <c r="BG2505" s="86"/>
    </row>
    <row r="2506" spans="1:59" s="88" customFormat="1" x14ac:dyDescent="0.2">
      <c r="A2506" s="125"/>
      <c r="B2506" s="125"/>
      <c r="C2506" s="125"/>
      <c r="D2506" s="125"/>
      <c r="E2506" s="125"/>
      <c r="F2506" s="125"/>
      <c r="G2506" s="125"/>
      <c r="H2506" s="125"/>
      <c r="I2506" s="125"/>
      <c r="J2506" s="125"/>
      <c r="K2506" s="125"/>
      <c r="L2506" s="125"/>
      <c r="M2506" s="125"/>
      <c r="N2506" s="125"/>
      <c r="O2506" s="125"/>
      <c r="P2506" s="125"/>
      <c r="Q2506" s="125"/>
      <c r="R2506" s="125"/>
      <c r="S2506" s="125"/>
      <c r="T2506" s="125"/>
      <c r="U2506" s="125"/>
      <c r="V2506" s="125"/>
      <c r="W2506" s="125"/>
      <c r="X2506" s="125"/>
      <c r="Y2506" s="125"/>
      <c r="Z2506" s="125"/>
      <c r="AA2506" s="125"/>
      <c r="AB2506" s="126"/>
      <c r="AC2506" s="126"/>
      <c r="AD2506" s="126"/>
      <c r="AE2506" s="125"/>
      <c r="AF2506" s="125"/>
      <c r="AG2506" s="125"/>
      <c r="AH2506" s="125"/>
      <c r="AI2506" s="125"/>
      <c r="AJ2506" s="125"/>
      <c r="AK2506" s="125"/>
      <c r="AL2506" s="125"/>
      <c r="AM2506" s="125"/>
      <c r="AP2506" s="86"/>
      <c r="AQ2506" s="86"/>
      <c r="AR2506" s="86"/>
      <c r="AS2506" s="86"/>
      <c r="AT2506" s="86"/>
      <c r="AU2506" s="86"/>
      <c r="AV2506" s="86"/>
      <c r="AW2506" s="86"/>
      <c r="AX2506" s="86"/>
      <c r="AY2506" s="86"/>
      <c r="AZ2506" s="86"/>
      <c r="BA2506" s="86"/>
      <c r="BB2506" s="86"/>
      <c r="BC2506" s="86"/>
      <c r="BD2506" s="86"/>
      <c r="BE2506" s="86"/>
      <c r="BF2506" s="86"/>
      <c r="BG2506" s="86"/>
    </row>
    <row r="2507" spans="1:59" s="88" customFormat="1" x14ac:dyDescent="0.2">
      <c r="A2507" s="125"/>
      <c r="B2507" s="125"/>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5"/>
      <c r="AA2507" s="125"/>
      <c r="AB2507" s="126"/>
      <c r="AC2507" s="126"/>
      <c r="AD2507" s="126"/>
      <c r="AE2507" s="125"/>
      <c r="AF2507" s="125"/>
      <c r="AG2507" s="125"/>
      <c r="AH2507" s="125"/>
      <c r="AI2507" s="125"/>
      <c r="AJ2507" s="125"/>
      <c r="AK2507" s="125"/>
      <c r="AL2507" s="125"/>
      <c r="AM2507" s="125"/>
      <c r="AP2507" s="86"/>
      <c r="AQ2507" s="86"/>
      <c r="AR2507" s="86"/>
      <c r="AS2507" s="86"/>
      <c r="AT2507" s="86"/>
      <c r="AU2507" s="86"/>
      <c r="AV2507" s="86"/>
      <c r="AW2507" s="86"/>
      <c r="AX2507" s="86"/>
      <c r="AY2507" s="86"/>
      <c r="AZ2507" s="86"/>
      <c r="BA2507" s="86"/>
      <c r="BB2507" s="86"/>
      <c r="BC2507" s="86"/>
      <c r="BD2507" s="86"/>
      <c r="BE2507" s="86"/>
      <c r="BF2507" s="86"/>
      <c r="BG2507" s="86"/>
    </row>
    <row r="2508" spans="1:59" s="88" customFormat="1" x14ac:dyDescent="0.2">
      <c r="A2508" s="125"/>
      <c r="B2508" s="125"/>
      <c r="C2508" s="125"/>
      <c r="D2508" s="125"/>
      <c r="E2508" s="125"/>
      <c r="F2508" s="125"/>
      <c r="G2508" s="125"/>
      <c r="H2508" s="125"/>
      <c r="I2508" s="125"/>
      <c r="J2508" s="125"/>
      <c r="K2508" s="125"/>
      <c r="L2508" s="125"/>
      <c r="M2508" s="125"/>
      <c r="N2508" s="125"/>
      <c r="O2508" s="125"/>
      <c r="P2508" s="125"/>
      <c r="Q2508" s="125"/>
      <c r="R2508" s="125"/>
      <c r="S2508" s="125"/>
      <c r="T2508" s="125"/>
      <c r="U2508" s="125"/>
      <c r="V2508" s="125"/>
      <c r="W2508" s="125"/>
      <c r="X2508" s="125"/>
      <c r="Y2508" s="125"/>
      <c r="Z2508" s="125"/>
      <c r="AA2508" s="125"/>
      <c r="AB2508" s="126"/>
      <c r="AC2508" s="126"/>
      <c r="AD2508" s="126"/>
      <c r="AE2508" s="125"/>
      <c r="AF2508" s="125"/>
      <c r="AG2508" s="125"/>
      <c r="AH2508" s="125"/>
      <c r="AI2508" s="125"/>
      <c r="AJ2508" s="125"/>
      <c r="AK2508" s="125"/>
      <c r="AL2508" s="125"/>
      <c r="AM2508" s="125"/>
      <c r="AP2508" s="86"/>
      <c r="AQ2508" s="86"/>
      <c r="AR2508" s="86"/>
      <c r="AS2508" s="86"/>
      <c r="AT2508" s="86"/>
      <c r="AU2508" s="86"/>
      <c r="AV2508" s="86"/>
      <c r="AW2508" s="86"/>
      <c r="AX2508" s="86"/>
      <c r="AY2508" s="86"/>
      <c r="AZ2508" s="86"/>
      <c r="BA2508" s="86"/>
      <c r="BB2508" s="86"/>
      <c r="BC2508" s="86"/>
      <c r="BD2508" s="86"/>
      <c r="BE2508" s="86"/>
      <c r="BF2508" s="86"/>
      <c r="BG2508" s="86"/>
    </row>
    <row r="2509" spans="1:59" s="88" customFormat="1" x14ac:dyDescent="0.2">
      <c r="A2509" s="125"/>
      <c r="B2509" s="125"/>
      <c r="C2509" s="125"/>
      <c r="D2509" s="125"/>
      <c r="E2509" s="125"/>
      <c r="F2509" s="125"/>
      <c r="G2509" s="125"/>
      <c r="H2509" s="125"/>
      <c r="I2509" s="125"/>
      <c r="J2509" s="125"/>
      <c r="K2509" s="125"/>
      <c r="L2509" s="125"/>
      <c r="M2509" s="125"/>
      <c r="N2509" s="125"/>
      <c r="O2509" s="125"/>
      <c r="P2509" s="125"/>
      <c r="Q2509" s="125"/>
      <c r="R2509" s="125"/>
      <c r="S2509" s="125"/>
      <c r="T2509" s="125"/>
      <c r="U2509" s="125"/>
      <c r="V2509" s="125"/>
      <c r="W2509" s="125"/>
      <c r="X2509" s="125"/>
      <c r="Y2509" s="125"/>
      <c r="Z2509" s="125"/>
      <c r="AA2509" s="125"/>
      <c r="AB2509" s="126"/>
      <c r="AC2509" s="126"/>
      <c r="AD2509" s="126"/>
      <c r="AE2509" s="125"/>
      <c r="AF2509" s="125"/>
      <c r="AG2509" s="125"/>
      <c r="AH2509" s="125"/>
      <c r="AI2509" s="125"/>
      <c r="AJ2509" s="125"/>
      <c r="AK2509" s="125"/>
      <c r="AL2509" s="125"/>
      <c r="AM2509" s="125"/>
      <c r="AP2509" s="86"/>
      <c r="AQ2509" s="86"/>
      <c r="AR2509" s="86"/>
      <c r="AS2509" s="86"/>
      <c r="AT2509" s="86"/>
      <c r="AU2509" s="86"/>
      <c r="AV2509" s="86"/>
      <c r="AW2509" s="86"/>
      <c r="AX2509" s="86"/>
      <c r="AY2509" s="86"/>
      <c r="AZ2509" s="86"/>
      <c r="BA2509" s="86"/>
      <c r="BB2509" s="86"/>
      <c r="BC2509" s="86"/>
      <c r="BD2509" s="86"/>
      <c r="BE2509" s="86"/>
      <c r="BF2509" s="86"/>
      <c r="BG2509" s="86"/>
    </row>
    <row r="2510" spans="1:59" s="88" customFormat="1" x14ac:dyDescent="0.2">
      <c r="A2510" s="125"/>
      <c r="B2510" s="125"/>
      <c r="C2510" s="125"/>
      <c r="D2510" s="125"/>
      <c r="E2510" s="125"/>
      <c r="F2510" s="125"/>
      <c r="G2510" s="125"/>
      <c r="H2510" s="125"/>
      <c r="I2510" s="125"/>
      <c r="J2510" s="125"/>
      <c r="K2510" s="125"/>
      <c r="L2510" s="125"/>
      <c r="M2510" s="125"/>
      <c r="N2510" s="125"/>
      <c r="O2510" s="125"/>
      <c r="P2510" s="125"/>
      <c r="Q2510" s="125"/>
      <c r="R2510" s="125"/>
      <c r="S2510" s="125"/>
      <c r="T2510" s="125"/>
      <c r="U2510" s="125"/>
      <c r="V2510" s="125"/>
      <c r="W2510" s="125"/>
      <c r="X2510" s="125"/>
      <c r="Y2510" s="125"/>
      <c r="Z2510" s="125"/>
      <c r="AA2510" s="125"/>
      <c r="AB2510" s="126"/>
      <c r="AC2510" s="126"/>
      <c r="AD2510" s="126"/>
      <c r="AE2510" s="125"/>
      <c r="AF2510" s="125"/>
      <c r="AG2510" s="125"/>
      <c r="AH2510" s="125"/>
      <c r="AI2510" s="125"/>
      <c r="AJ2510" s="125"/>
      <c r="AK2510" s="125"/>
      <c r="AL2510" s="125"/>
      <c r="AM2510" s="125"/>
      <c r="AP2510" s="86"/>
      <c r="AQ2510" s="86"/>
      <c r="AR2510" s="86"/>
      <c r="AS2510" s="86"/>
      <c r="AT2510" s="86"/>
      <c r="AU2510" s="86"/>
      <c r="AV2510" s="86"/>
      <c r="AW2510" s="86"/>
      <c r="AX2510" s="86"/>
      <c r="AY2510" s="86"/>
      <c r="AZ2510" s="86"/>
      <c r="BA2510" s="86"/>
      <c r="BB2510" s="86"/>
      <c r="BC2510" s="86"/>
      <c r="BD2510" s="86"/>
      <c r="BE2510" s="86"/>
      <c r="BF2510" s="86"/>
      <c r="BG2510" s="86"/>
    </row>
    <row r="2511" spans="1:59" s="88" customFormat="1" x14ac:dyDescent="0.2">
      <c r="A2511" s="125"/>
      <c r="B2511" s="125"/>
      <c r="C2511" s="125"/>
      <c r="D2511" s="125"/>
      <c r="E2511" s="125"/>
      <c r="F2511" s="125"/>
      <c r="G2511" s="125"/>
      <c r="H2511" s="125"/>
      <c r="I2511" s="125"/>
      <c r="J2511" s="125"/>
      <c r="K2511" s="125"/>
      <c r="L2511" s="125"/>
      <c r="M2511" s="125"/>
      <c r="N2511" s="125"/>
      <c r="O2511" s="125"/>
      <c r="P2511" s="125"/>
      <c r="Q2511" s="125"/>
      <c r="R2511" s="125"/>
      <c r="S2511" s="125"/>
      <c r="T2511" s="125"/>
      <c r="U2511" s="125"/>
      <c r="V2511" s="125"/>
      <c r="W2511" s="125"/>
      <c r="X2511" s="125"/>
      <c r="Y2511" s="125"/>
      <c r="Z2511" s="125"/>
      <c r="AA2511" s="125"/>
      <c r="AB2511" s="126"/>
      <c r="AC2511" s="126"/>
      <c r="AD2511" s="126"/>
      <c r="AE2511" s="125"/>
      <c r="AF2511" s="125"/>
      <c r="AG2511" s="125"/>
      <c r="AH2511" s="125"/>
      <c r="AI2511" s="125"/>
      <c r="AJ2511" s="125"/>
      <c r="AK2511" s="125"/>
      <c r="AL2511" s="125"/>
      <c r="AM2511" s="125"/>
      <c r="AP2511" s="86"/>
      <c r="AQ2511" s="86"/>
      <c r="AR2511" s="86"/>
      <c r="AS2511" s="86"/>
      <c r="AT2511" s="86"/>
      <c r="AU2511" s="86"/>
      <c r="AV2511" s="86"/>
      <c r="AW2511" s="86"/>
      <c r="AX2511" s="86"/>
      <c r="AY2511" s="86"/>
      <c r="AZ2511" s="86"/>
      <c r="BA2511" s="86"/>
      <c r="BB2511" s="86"/>
      <c r="BC2511" s="86"/>
      <c r="BD2511" s="86"/>
      <c r="BE2511" s="86"/>
      <c r="BF2511" s="86"/>
      <c r="BG2511" s="86"/>
    </row>
    <row r="2512" spans="1:59" s="88" customFormat="1" x14ac:dyDescent="0.2">
      <c r="A2512" s="125"/>
      <c r="B2512" s="125"/>
      <c r="C2512" s="125"/>
      <c r="D2512" s="125"/>
      <c r="E2512" s="125"/>
      <c r="F2512" s="125"/>
      <c r="G2512" s="125"/>
      <c r="H2512" s="125"/>
      <c r="I2512" s="125"/>
      <c r="J2512" s="125"/>
      <c r="K2512" s="125"/>
      <c r="L2512" s="125"/>
      <c r="M2512" s="125"/>
      <c r="N2512" s="125"/>
      <c r="O2512" s="125"/>
      <c r="P2512" s="125"/>
      <c r="Q2512" s="125"/>
      <c r="R2512" s="125"/>
      <c r="S2512" s="125"/>
      <c r="T2512" s="125"/>
      <c r="U2512" s="125"/>
      <c r="V2512" s="125"/>
      <c r="W2512" s="125"/>
      <c r="X2512" s="125"/>
      <c r="Y2512" s="125"/>
      <c r="Z2512" s="125"/>
      <c r="AA2512" s="125"/>
      <c r="AB2512" s="126"/>
      <c r="AC2512" s="126"/>
      <c r="AD2512" s="126"/>
      <c r="AE2512" s="125"/>
      <c r="AF2512" s="125"/>
      <c r="AG2512" s="125"/>
      <c r="AH2512" s="125"/>
      <c r="AI2512" s="125"/>
      <c r="AJ2512" s="125"/>
      <c r="AK2512" s="125"/>
      <c r="AL2512" s="125"/>
      <c r="AM2512" s="125"/>
      <c r="AP2512" s="86"/>
      <c r="AQ2512" s="86"/>
      <c r="AR2512" s="86"/>
      <c r="AS2512" s="86"/>
      <c r="AT2512" s="86"/>
      <c r="AU2512" s="86"/>
      <c r="AV2512" s="86"/>
      <c r="AW2512" s="86"/>
      <c r="AX2512" s="86"/>
      <c r="AY2512" s="86"/>
      <c r="AZ2512" s="86"/>
      <c r="BA2512" s="86"/>
      <c r="BB2512" s="86"/>
      <c r="BC2512" s="86"/>
      <c r="BD2512" s="86"/>
      <c r="BE2512" s="86"/>
      <c r="BF2512" s="86"/>
      <c r="BG2512" s="86"/>
    </row>
    <row r="2513" spans="1:59" s="88" customFormat="1" x14ac:dyDescent="0.2">
      <c r="A2513" s="125"/>
      <c r="B2513" s="125"/>
      <c r="C2513" s="125"/>
      <c r="D2513" s="125"/>
      <c r="E2513" s="125"/>
      <c r="F2513" s="125"/>
      <c r="G2513" s="125"/>
      <c r="H2513" s="125"/>
      <c r="I2513" s="125"/>
      <c r="J2513" s="125"/>
      <c r="K2513" s="125"/>
      <c r="L2513" s="125"/>
      <c r="M2513" s="125"/>
      <c r="N2513" s="125"/>
      <c r="O2513" s="125"/>
      <c r="P2513" s="125"/>
      <c r="Q2513" s="125"/>
      <c r="R2513" s="125"/>
      <c r="S2513" s="125"/>
      <c r="T2513" s="125"/>
      <c r="U2513" s="125"/>
      <c r="V2513" s="125"/>
      <c r="W2513" s="125"/>
      <c r="X2513" s="125"/>
      <c r="Y2513" s="125"/>
      <c r="Z2513" s="125"/>
      <c r="AA2513" s="125"/>
      <c r="AB2513" s="126"/>
      <c r="AC2513" s="126"/>
      <c r="AD2513" s="126"/>
      <c r="AE2513" s="125"/>
      <c r="AF2513" s="125"/>
      <c r="AG2513" s="125"/>
      <c r="AH2513" s="125"/>
      <c r="AI2513" s="125"/>
      <c r="AJ2513" s="125"/>
      <c r="AK2513" s="125"/>
      <c r="AL2513" s="125"/>
      <c r="AM2513" s="125"/>
      <c r="AP2513" s="86"/>
      <c r="AQ2513" s="86"/>
      <c r="AR2513" s="86"/>
      <c r="AS2513" s="86"/>
      <c r="AT2513" s="86"/>
      <c r="AU2513" s="86"/>
      <c r="AV2513" s="86"/>
      <c r="AW2513" s="86"/>
      <c r="AX2513" s="86"/>
      <c r="AY2513" s="86"/>
      <c r="AZ2513" s="86"/>
      <c r="BA2513" s="86"/>
      <c r="BB2513" s="86"/>
      <c r="BC2513" s="86"/>
      <c r="BD2513" s="86"/>
      <c r="BE2513" s="86"/>
      <c r="BF2513" s="86"/>
      <c r="BG2513" s="86"/>
    </row>
    <row r="2514" spans="1:59" s="88" customFormat="1" x14ac:dyDescent="0.2">
      <c r="A2514" s="125"/>
      <c r="B2514" s="125"/>
      <c r="C2514" s="125"/>
      <c r="D2514" s="125"/>
      <c r="E2514" s="125"/>
      <c r="F2514" s="125"/>
      <c r="G2514" s="125"/>
      <c r="H2514" s="125"/>
      <c r="I2514" s="125"/>
      <c r="J2514" s="125"/>
      <c r="K2514" s="125"/>
      <c r="L2514" s="125"/>
      <c r="M2514" s="125"/>
      <c r="N2514" s="125"/>
      <c r="O2514" s="125"/>
      <c r="P2514" s="125"/>
      <c r="Q2514" s="125"/>
      <c r="R2514" s="125"/>
      <c r="S2514" s="125"/>
      <c r="T2514" s="125"/>
      <c r="U2514" s="125"/>
      <c r="V2514" s="125"/>
      <c r="W2514" s="125"/>
      <c r="X2514" s="125"/>
      <c r="Y2514" s="125"/>
      <c r="Z2514" s="125"/>
      <c r="AA2514" s="125"/>
      <c r="AB2514" s="126"/>
      <c r="AC2514" s="126"/>
      <c r="AD2514" s="126"/>
      <c r="AE2514" s="125"/>
      <c r="AF2514" s="125"/>
      <c r="AG2514" s="125"/>
      <c r="AH2514" s="125"/>
      <c r="AI2514" s="125"/>
      <c r="AJ2514" s="125"/>
      <c r="AK2514" s="125"/>
      <c r="AL2514" s="125"/>
      <c r="AM2514" s="125"/>
      <c r="AP2514" s="86"/>
      <c r="AQ2514" s="86"/>
      <c r="AR2514" s="86"/>
      <c r="AS2514" s="86"/>
      <c r="AT2514" s="86"/>
      <c r="AU2514" s="86"/>
      <c r="AV2514" s="86"/>
      <c r="AW2514" s="86"/>
      <c r="AX2514" s="86"/>
      <c r="AY2514" s="86"/>
      <c r="AZ2514" s="86"/>
      <c r="BA2514" s="86"/>
      <c r="BB2514" s="86"/>
      <c r="BC2514" s="86"/>
      <c r="BD2514" s="86"/>
      <c r="BE2514" s="86"/>
      <c r="BF2514" s="86"/>
      <c r="BG2514" s="86"/>
    </row>
    <row r="2515" spans="1:59" s="88" customFormat="1" x14ac:dyDescent="0.2">
      <c r="A2515" s="125"/>
      <c r="B2515" s="125"/>
      <c r="C2515" s="125"/>
      <c r="D2515" s="125"/>
      <c r="E2515" s="125"/>
      <c r="F2515" s="125"/>
      <c r="G2515" s="125"/>
      <c r="H2515" s="125"/>
      <c r="I2515" s="125"/>
      <c r="J2515" s="125"/>
      <c r="K2515" s="125"/>
      <c r="L2515" s="125"/>
      <c r="M2515" s="125"/>
      <c r="N2515" s="125"/>
      <c r="O2515" s="125"/>
      <c r="P2515" s="125"/>
      <c r="Q2515" s="125"/>
      <c r="R2515" s="125"/>
      <c r="S2515" s="125"/>
      <c r="T2515" s="125"/>
      <c r="U2515" s="125"/>
      <c r="V2515" s="125"/>
      <c r="W2515" s="125"/>
      <c r="X2515" s="125"/>
      <c r="Y2515" s="125"/>
      <c r="Z2515" s="125"/>
      <c r="AA2515" s="125"/>
      <c r="AB2515" s="126"/>
      <c r="AC2515" s="126"/>
      <c r="AD2515" s="126"/>
      <c r="AE2515" s="125"/>
      <c r="AF2515" s="125"/>
      <c r="AG2515" s="125"/>
      <c r="AH2515" s="125"/>
      <c r="AI2515" s="125"/>
      <c r="AJ2515" s="125"/>
      <c r="AK2515" s="125"/>
      <c r="AL2515" s="125"/>
      <c r="AM2515" s="125"/>
      <c r="AP2515" s="86"/>
      <c r="AQ2515" s="86"/>
      <c r="AR2515" s="86"/>
      <c r="AS2515" s="86"/>
      <c r="AT2515" s="86"/>
      <c r="AU2515" s="86"/>
      <c r="AV2515" s="86"/>
      <c r="AW2515" s="86"/>
      <c r="AX2515" s="86"/>
      <c r="AY2515" s="86"/>
      <c r="AZ2515" s="86"/>
      <c r="BA2515" s="86"/>
      <c r="BB2515" s="86"/>
      <c r="BC2515" s="86"/>
      <c r="BD2515" s="86"/>
      <c r="BE2515" s="86"/>
      <c r="BF2515" s="86"/>
      <c r="BG2515" s="86"/>
    </row>
    <row r="2516" spans="1:59" s="88" customFormat="1" x14ac:dyDescent="0.2">
      <c r="A2516" s="125"/>
      <c r="B2516" s="125"/>
      <c r="C2516" s="125"/>
      <c r="D2516" s="125"/>
      <c r="E2516" s="125"/>
      <c r="F2516" s="125"/>
      <c r="G2516" s="125"/>
      <c r="H2516" s="125"/>
      <c r="I2516" s="125"/>
      <c r="J2516" s="125"/>
      <c r="K2516" s="125"/>
      <c r="L2516" s="125"/>
      <c r="M2516" s="125"/>
      <c r="N2516" s="125"/>
      <c r="O2516" s="125"/>
      <c r="P2516" s="125"/>
      <c r="Q2516" s="125"/>
      <c r="R2516" s="125"/>
      <c r="S2516" s="125"/>
      <c r="T2516" s="125"/>
      <c r="U2516" s="125"/>
      <c r="V2516" s="125"/>
      <c r="W2516" s="125"/>
      <c r="X2516" s="125"/>
      <c r="Y2516" s="125"/>
      <c r="Z2516" s="125"/>
      <c r="AA2516" s="125"/>
      <c r="AB2516" s="126"/>
      <c r="AC2516" s="126"/>
      <c r="AD2516" s="126"/>
      <c r="AE2516" s="125"/>
      <c r="AF2516" s="125"/>
      <c r="AG2516" s="125"/>
      <c r="AH2516" s="125"/>
      <c r="AI2516" s="125"/>
      <c r="AJ2516" s="125"/>
      <c r="AK2516" s="125"/>
      <c r="AL2516" s="125"/>
      <c r="AM2516" s="125"/>
      <c r="AP2516" s="86"/>
      <c r="AQ2516" s="86"/>
      <c r="AR2516" s="86"/>
      <c r="AS2516" s="86"/>
      <c r="AT2516" s="86"/>
      <c r="AU2516" s="86"/>
      <c r="AV2516" s="86"/>
      <c r="AW2516" s="86"/>
      <c r="AX2516" s="86"/>
      <c r="AY2516" s="86"/>
      <c r="AZ2516" s="86"/>
      <c r="BA2516" s="86"/>
      <c r="BB2516" s="86"/>
      <c r="BC2516" s="86"/>
      <c r="BD2516" s="86"/>
      <c r="BE2516" s="86"/>
      <c r="BF2516" s="86"/>
      <c r="BG2516" s="86"/>
    </row>
    <row r="2517" spans="1:59" s="88" customFormat="1" x14ac:dyDescent="0.2">
      <c r="A2517" s="125"/>
      <c r="B2517" s="125"/>
      <c r="C2517" s="125"/>
      <c r="D2517" s="125"/>
      <c r="E2517" s="125"/>
      <c r="F2517" s="125"/>
      <c r="G2517" s="125"/>
      <c r="H2517" s="125"/>
      <c r="I2517" s="125"/>
      <c r="J2517" s="125"/>
      <c r="K2517" s="125"/>
      <c r="L2517" s="125"/>
      <c r="M2517" s="125"/>
      <c r="N2517" s="125"/>
      <c r="O2517" s="125"/>
      <c r="P2517" s="125"/>
      <c r="Q2517" s="125"/>
      <c r="R2517" s="125"/>
      <c r="S2517" s="125"/>
      <c r="T2517" s="125"/>
      <c r="U2517" s="125"/>
      <c r="V2517" s="125"/>
      <c r="W2517" s="125"/>
      <c r="X2517" s="125"/>
      <c r="Y2517" s="125"/>
      <c r="Z2517" s="125"/>
      <c r="AA2517" s="125"/>
      <c r="AB2517" s="126"/>
      <c r="AC2517" s="126"/>
      <c r="AD2517" s="126"/>
      <c r="AE2517" s="125"/>
      <c r="AF2517" s="125"/>
      <c r="AG2517" s="125"/>
      <c r="AH2517" s="125"/>
      <c r="AI2517" s="125"/>
      <c r="AJ2517" s="125"/>
      <c r="AK2517" s="125"/>
      <c r="AL2517" s="125"/>
      <c r="AM2517" s="125"/>
      <c r="AP2517" s="86"/>
      <c r="AQ2517" s="86"/>
      <c r="AR2517" s="86"/>
      <c r="AS2517" s="86"/>
      <c r="AT2517" s="86"/>
      <c r="AU2517" s="86"/>
      <c r="AV2517" s="86"/>
      <c r="AW2517" s="86"/>
      <c r="AX2517" s="86"/>
      <c r="AY2517" s="86"/>
      <c r="AZ2517" s="86"/>
      <c r="BA2517" s="86"/>
      <c r="BB2517" s="86"/>
      <c r="BC2517" s="86"/>
      <c r="BD2517" s="86"/>
      <c r="BE2517" s="86"/>
      <c r="BF2517" s="86"/>
      <c r="BG2517" s="86"/>
    </row>
    <row r="2518" spans="1:59" s="88" customFormat="1" x14ac:dyDescent="0.2">
      <c r="A2518" s="125"/>
      <c r="B2518" s="125"/>
      <c r="C2518" s="125"/>
      <c r="D2518" s="125"/>
      <c r="E2518" s="125"/>
      <c r="F2518" s="125"/>
      <c r="G2518" s="125"/>
      <c r="H2518" s="125"/>
      <c r="I2518" s="125"/>
      <c r="J2518" s="125"/>
      <c r="K2518" s="125"/>
      <c r="L2518" s="125"/>
      <c r="M2518" s="125"/>
      <c r="N2518" s="125"/>
      <c r="O2518" s="125"/>
      <c r="P2518" s="125"/>
      <c r="Q2518" s="125"/>
      <c r="R2518" s="125"/>
      <c r="S2518" s="125"/>
      <c r="T2518" s="125"/>
      <c r="U2518" s="125"/>
      <c r="V2518" s="125"/>
      <c r="W2518" s="125"/>
      <c r="X2518" s="125"/>
      <c r="Y2518" s="125"/>
      <c r="Z2518" s="125"/>
      <c r="AA2518" s="125"/>
      <c r="AB2518" s="126"/>
      <c r="AC2518" s="126"/>
      <c r="AD2518" s="126"/>
      <c r="AE2518" s="125"/>
      <c r="AF2518" s="125"/>
      <c r="AG2518" s="125"/>
      <c r="AH2518" s="125"/>
      <c r="AI2518" s="125"/>
      <c r="AJ2518" s="125"/>
      <c r="AK2518" s="125"/>
      <c r="AL2518" s="125"/>
      <c r="AM2518" s="125"/>
      <c r="AP2518" s="86"/>
      <c r="AQ2518" s="86"/>
      <c r="AR2518" s="86"/>
      <c r="AS2518" s="86"/>
      <c r="AT2518" s="86"/>
      <c r="AU2518" s="86"/>
      <c r="AV2518" s="86"/>
      <c r="AW2518" s="86"/>
      <c r="AX2518" s="86"/>
      <c r="AY2518" s="86"/>
      <c r="AZ2518" s="86"/>
      <c r="BA2518" s="86"/>
      <c r="BB2518" s="86"/>
      <c r="BC2518" s="86"/>
      <c r="BD2518" s="86"/>
      <c r="BE2518" s="86"/>
      <c r="BF2518" s="86"/>
      <c r="BG2518" s="86"/>
    </row>
    <row r="2519" spans="1:59" s="88" customFormat="1" x14ac:dyDescent="0.2">
      <c r="A2519" s="125"/>
      <c r="B2519" s="125"/>
      <c r="C2519" s="125"/>
      <c r="D2519" s="125"/>
      <c r="E2519" s="125"/>
      <c r="F2519" s="125"/>
      <c r="G2519" s="125"/>
      <c r="H2519" s="125"/>
      <c r="I2519" s="125"/>
      <c r="J2519" s="125"/>
      <c r="K2519" s="125"/>
      <c r="L2519" s="125"/>
      <c r="M2519" s="125"/>
      <c r="N2519" s="125"/>
      <c r="O2519" s="125"/>
      <c r="P2519" s="125"/>
      <c r="Q2519" s="125"/>
      <c r="R2519" s="125"/>
      <c r="S2519" s="125"/>
      <c r="T2519" s="125"/>
      <c r="U2519" s="125"/>
      <c r="V2519" s="125"/>
      <c r="W2519" s="125"/>
      <c r="X2519" s="125"/>
      <c r="Y2519" s="125"/>
      <c r="Z2519" s="125"/>
      <c r="AA2519" s="125"/>
      <c r="AB2519" s="126"/>
      <c r="AC2519" s="126"/>
      <c r="AD2519" s="126"/>
      <c r="AE2519" s="125"/>
      <c r="AF2519" s="125"/>
      <c r="AG2519" s="125"/>
      <c r="AH2519" s="125"/>
      <c r="AI2519" s="125"/>
      <c r="AJ2519" s="125"/>
      <c r="AK2519" s="125"/>
      <c r="AL2519" s="125"/>
      <c r="AM2519" s="125"/>
      <c r="AP2519" s="86"/>
      <c r="AQ2519" s="86"/>
      <c r="AR2519" s="86"/>
      <c r="AS2519" s="86"/>
      <c r="AT2519" s="86"/>
      <c r="AU2519" s="86"/>
      <c r="AV2519" s="86"/>
      <c r="AW2519" s="86"/>
      <c r="AX2519" s="86"/>
      <c r="AY2519" s="86"/>
      <c r="AZ2519" s="86"/>
      <c r="BA2519" s="86"/>
      <c r="BB2519" s="86"/>
      <c r="BC2519" s="86"/>
      <c r="BD2519" s="86"/>
      <c r="BE2519" s="86"/>
      <c r="BF2519" s="86"/>
      <c r="BG2519" s="86"/>
    </row>
    <row r="2520" spans="1:59" s="88" customFormat="1" x14ac:dyDescent="0.2">
      <c r="A2520" s="125"/>
      <c r="B2520" s="125"/>
      <c r="C2520" s="125"/>
      <c r="D2520" s="125"/>
      <c r="E2520" s="125"/>
      <c r="F2520" s="125"/>
      <c r="G2520" s="125"/>
      <c r="H2520" s="125"/>
      <c r="I2520" s="125"/>
      <c r="J2520" s="125"/>
      <c r="K2520" s="125"/>
      <c r="L2520" s="125"/>
      <c r="M2520" s="125"/>
      <c r="N2520" s="125"/>
      <c r="O2520" s="125"/>
      <c r="P2520" s="125"/>
      <c r="Q2520" s="125"/>
      <c r="R2520" s="125"/>
      <c r="S2520" s="125"/>
      <c r="T2520" s="125"/>
      <c r="U2520" s="125"/>
      <c r="V2520" s="125"/>
      <c r="W2520" s="125"/>
      <c r="X2520" s="125"/>
      <c r="Y2520" s="125"/>
      <c r="Z2520" s="125"/>
      <c r="AA2520" s="125"/>
      <c r="AB2520" s="126"/>
      <c r="AC2520" s="126"/>
      <c r="AD2520" s="126"/>
      <c r="AE2520" s="125"/>
      <c r="AF2520" s="125"/>
      <c r="AG2520" s="125"/>
      <c r="AH2520" s="125"/>
      <c r="AI2520" s="125"/>
      <c r="AJ2520" s="125"/>
      <c r="AK2520" s="125"/>
      <c r="AL2520" s="125"/>
      <c r="AM2520" s="125"/>
      <c r="AP2520" s="86"/>
      <c r="AQ2520" s="86"/>
      <c r="AR2520" s="86"/>
      <c r="AS2520" s="86"/>
      <c r="AT2520" s="86"/>
      <c r="AU2520" s="86"/>
      <c r="AV2520" s="86"/>
      <c r="AW2520" s="86"/>
      <c r="AX2520" s="86"/>
      <c r="AY2520" s="86"/>
      <c r="AZ2520" s="86"/>
      <c r="BA2520" s="86"/>
      <c r="BB2520" s="86"/>
      <c r="BC2520" s="86"/>
      <c r="BD2520" s="86"/>
      <c r="BE2520" s="86"/>
      <c r="BF2520" s="86"/>
      <c r="BG2520" s="86"/>
    </row>
    <row r="2521" spans="1:59" s="88" customFormat="1" x14ac:dyDescent="0.2">
      <c r="A2521" s="125"/>
      <c r="B2521" s="125"/>
      <c r="C2521" s="125"/>
      <c r="D2521" s="125"/>
      <c r="E2521" s="125"/>
      <c r="F2521" s="125"/>
      <c r="G2521" s="125"/>
      <c r="H2521" s="125"/>
      <c r="I2521" s="125"/>
      <c r="J2521" s="125"/>
      <c r="K2521" s="125"/>
      <c r="L2521" s="125"/>
      <c r="M2521" s="125"/>
      <c r="N2521" s="125"/>
      <c r="O2521" s="125"/>
      <c r="P2521" s="125"/>
      <c r="Q2521" s="125"/>
      <c r="R2521" s="125"/>
      <c r="S2521" s="125"/>
      <c r="T2521" s="125"/>
      <c r="U2521" s="125"/>
      <c r="V2521" s="125"/>
      <c r="W2521" s="125"/>
      <c r="X2521" s="125"/>
      <c r="Y2521" s="125"/>
      <c r="Z2521" s="125"/>
      <c r="AA2521" s="125"/>
      <c r="AB2521" s="126"/>
      <c r="AC2521" s="126"/>
      <c r="AD2521" s="126"/>
      <c r="AE2521" s="125"/>
      <c r="AF2521" s="125"/>
      <c r="AG2521" s="125"/>
      <c r="AH2521" s="125"/>
      <c r="AI2521" s="125"/>
      <c r="AJ2521" s="125"/>
      <c r="AK2521" s="125"/>
      <c r="AL2521" s="125"/>
      <c r="AM2521" s="125"/>
      <c r="AP2521" s="86"/>
      <c r="AQ2521" s="86"/>
      <c r="AR2521" s="86"/>
      <c r="AS2521" s="86"/>
      <c r="AT2521" s="86"/>
      <c r="AU2521" s="86"/>
      <c r="AV2521" s="86"/>
      <c r="AW2521" s="86"/>
      <c r="AX2521" s="86"/>
      <c r="AY2521" s="86"/>
      <c r="AZ2521" s="86"/>
      <c r="BA2521" s="86"/>
      <c r="BB2521" s="86"/>
      <c r="BC2521" s="86"/>
      <c r="BD2521" s="86"/>
      <c r="BE2521" s="86"/>
      <c r="BF2521" s="86"/>
      <c r="BG2521" s="86"/>
    </row>
    <row r="2522" spans="1:59" s="88" customFormat="1" x14ac:dyDescent="0.2">
      <c r="A2522" s="125"/>
      <c r="B2522" s="125"/>
      <c r="C2522" s="125"/>
      <c r="D2522" s="125"/>
      <c r="E2522" s="125"/>
      <c r="F2522" s="125"/>
      <c r="G2522" s="125"/>
      <c r="H2522" s="125"/>
      <c r="I2522" s="125"/>
      <c r="J2522" s="125"/>
      <c r="K2522" s="125"/>
      <c r="L2522" s="125"/>
      <c r="M2522" s="125"/>
      <c r="N2522" s="125"/>
      <c r="O2522" s="125"/>
      <c r="P2522" s="125"/>
      <c r="Q2522" s="125"/>
      <c r="R2522" s="125"/>
      <c r="S2522" s="125"/>
      <c r="T2522" s="125"/>
      <c r="U2522" s="125"/>
      <c r="V2522" s="125"/>
      <c r="W2522" s="125"/>
      <c r="X2522" s="125"/>
      <c r="Y2522" s="125"/>
      <c r="Z2522" s="125"/>
      <c r="AA2522" s="125"/>
      <c r="AB2522" s="126"/>
      <c r="AC2522" s="126"/>
      <c r="AD2522" s="126"/>
      <c r="AE2522" s="125"/>
      <c r="AF2522" s="125"/>
      <c r="AG2522" s="125"/>
      <c r="AH2522" s="125"/>
      <c r="AI2522" s="125"/>
      <c r="AJ2522" s="125"/>
      <c r="AK2522" s="125"/>
      <c r="AL2522" s="125"/>
      <c r="AM2522" s="125"/>
      <c r="AP2522" s="86"/>
      <c r="AQ2522" s="86"/>
      <c r="AR2522" s="86"/>
      <c r="AS2522" s="86"/>
      <c r="AT2522" s="86"/>
      <c r="AU2522" s="86"/>
      <c r="AV2522" s="86"/>
      <c r="AW2522" s="86"/>
      <c r="AX2522" s="86"/>
      <c r="AY2522" s="86"/>
      <c r="AZ2522" s="86"/>
      <c r="BA2522" s="86"/>
      <c r="BB2522" s="86"/>
      <c r="BC2522" s="86"/>
      <c r="BD2522" s="86"/>
      <c r="BE2522" s="86"/>
      <c r="BF2522" s="86"/>
      <c r="BG2522" s="86"/>
    </row>
    <row r="2523" spans="1:59" s="88" customFormat="1" x14ac:dyDescent="0.2">
      <c r="A2523" s="125"/>
      <c r="B2523" s="125"/>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6"/>
      <c r="AC2523" s="126"/>
      <c r="AD2523" s="126"/>
      <c r="AE2523" s="125"/>
      <c r="AF2523" s="125"/>
      <c r="AG2523" s="125"/>
      <c r="AH2523" s="125"/>
      <c r="AI2523" s="125"/>
      <c r="AJ2523" s="125"/>
      <c r="AK2523" s="125"/>
      <c r="AL2523" s="125"/>
      <c r="AM2523" s="125"/>
      <c r="AP2523" s="86"/>
      <c r="AQ2523" s="86"/>
      <c r="AR2523" s="86"/>
      <c r="AS2523" s="86"/>
      <c r="AT2523" s="86"/>
      <c r="AU2523" s="86"/>
      <c r="AV2523" s="86"/>
      <c r="AW2523" s="86"/>
      <c r="AX2523" s="86"/>
      <c r="AY2523" s="86"/>
      <c r="AZ2523" s="86"/>
      <c r="BA2523" s="86"/>
      <c r="BB2523" s="86"/>
      <c r="BC2523" s="86"/>
      <c r="BD2523" s="86"/>
      <c r="BE2523" s="86"/>
      <c r="BF2523" s="86"/>
      <c r="BG2523" s="86"/>
    </row>
    <row r="2524" spans="1:59" s="88" customFormat="1" x14ac:dyDescent="0.2">
      <c r="A2524" s="125"/>
      <c r="B2524" s="125"/>
      <c r="C2524" s="125"/>
      <c r="D2524" s="125"/>
      <c r="E2524" s="125"/>
      <c r="F2524" s="125"/>
      <c r="G2524" s="125"/>
      <c r="H2524" s="125"/>
      <c r="I2524" s="125"/>
      <c r="J2524" s="125"/>
      <c r="K2524" s="125"/>
      <c r="L2524" s="125"/>
      <c r="M2524" s="125"/>
      <c r="N2524" s="125"/>
      <c r="O2524" s="125"/>
      <c r="P2524" s="125"/>
      <c r="Q2524" s="125"/>
      <c r="R2524" s="125"/>
      <c r="S2524" s="125"/>
      <c r="T2524" s="125"/>
      <c r="U2524" s="125"/>
      <c r="V2524" s="125"/>
      <c r="W2524" s="125"/>
      <c r="X2524" s="125"/>
      <c r="Y2524" s="125"/>
      <c r="Z2524" s="125"/>
      <c r="AA2524" s="125"/>
      <c r="AB2524" s="126"/>
      <c r="AC2524" s="126"/>
      <c r="AD2524" s="126"/>
      <c r="AE2524" s="125"/>
      <c r="AF2524" s="125"/>
      <c r="AG2524" s="125"/>
      <c r="AH2524" s="125"/>
      <c r="AI2524" s="125"/>
      <c r="AJ2524" s="125"/>
      <c r="AK2524" s="125"/>
      <c r="AL2524" s="125"/>
      <c r="AM2524" s="125"/>
      <c r="AP2524" s="86"/>
      <c r="AQ2524" s="86"/>
      <c r="AR2524" s="86"/>
      <c r="AS2524" s="86"/>
      <c r="AT2524" s="86"/>
      <c r="AU2524" s="86"/>
      <c r="AV2524" s="86"/>
      <c r="AW2524" s="86"/>
      <c r="AX2524" s="86"/>
      <c r="AY2524" s="86"/>
      <c r="AZ2524" s="86"/>
      <c r="BA2524" s="86"/>
      <c r="BB2524" s="86"/>
      <c r="BC2524" s="86"/>
      <c r="BD2524" s="86"/>
      <c r="BE2524" s="86"/>
      <c r="BF2524" s="86"/>
      <c r="BG2524" s="86"/>
    </row>
    <row r="2525" spans="1:59" s="88" customFormat="1" x14ac:dyDescent="0.2">
      <c r="A2525" s="125"/>
      <c r="B2525" s="125"/>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5"/>
      <c r="AA2525" s="125"/>
      <c r="AB2525" s="126"/>
      <c r="AC2525" s="126"/>
      <c r="AD2525" s="126"/>
      <c r="AE2525" s="125"/>
      <c r="AF2525" s="125"/>
      <c r="AG2525" s="125"/>
      <c r="AH2525" s="125"/>
      <c r="AI2525" s="125"/>
      <c r="AJ2525" s="125"/>
      <c r="AK2525" s="125"/>
      <c r="AL2525" s="125"/>
      <c r="AM2525" s="125"/>
      <c r="AP2525" s="86"/>
      <c r="AQ2525" s="86"/>
      <c r="AR2525" s="86"/>
      <c r="AS2525" s="86"/>
      <c r="AT2525" s="86"/>
      <c r="AU2525" s="86"/>
      <c r="AV2525" s="86"/>
      <c r="AW2525" s="86"/>
      <c r="AX2525" s="86"/>
      <c r="AY2525" s="86"/>
      <c r="AZ2525" s="86"/>
      <c r="BA2525" s="86"/>
      <c r="BB2525" s="86"/>
      <c r="BC2525" s="86"/>
      <c r="BD2525" s="86"/>
      <c r="BE2525" s="86"/>
      <c r="BF2525" s="86"/>
      <c r="BG2525" s="86"/>
    </row>
    <row r="2526" spans="1:59" s="88" customFormat="1" x14ac:dyDescent="0.2">
      <c r="A2526" s="125"/>
      <c r="B2526" s="125"/>
      <c r="C2526" s="125"/>
      <c r="D2526" s="125"/>
      <c r="E2526" s="125"/>
      <c r="F2526" s="125"/>
      <c r="G2526" s="125"/>
      <c r="H2526" s="125"/>
      <c r="I2526" s="125"/>
      <c r="J2526" s="125"/>
      <c r="K2526" s="125"/>
      <c r="L2526" s="125"/>
      <c r="M2526" s="125"/>
      <c r="N2526" s="125"/>
      <c r="O2526" s="125"/>
      <c r="P2526" s="125"/>
      <c r="Q2526" s="125"/>
      <c r="R2526" s="125"/>
      <c r="S2526" s="125"/>
      <c r="T2526" s="125"/>
      <c r="U2526" s="125"/>
      <c r="V2526" s="125"/>
      <c r="W2526" s="125"/>
      <c r="X2526" s="125"/>
      <c r="Y2526" s="125"/>
      <c r="Z2526" s="125"/>
      <c r="AA2526" s="125"/>
      <c r="AB2526" s="126"/>
      <c r="AC2526" s="126"/>
      <c r="AD2526" s="126"/>
      <c r="AE2526" s="125"/>
      <c r="AF2526" s="125"/>
      <c r="AG2526" s="125"/>
      <c r="AH2526" s="125"/>
      <c r="AI2526" s="125"/>
      <c r="AJ2526" s="125"/>
      <c r="AK2526" s="125"/>
      <c r="AL2526" s="125"/>
      <c r="AM2526" s="125"/>
      <c r="AP2526" s="86"/>
      <c r="AQ2526" s="86"/>
      <c r="AR2526" s="86"/>
      <c r="AS2526" s="86"/>
      <c r="AT2526" s="86"/>
      <c r="AU2526" s="86"/>
      <c r="AV2526" s="86"/>
      <c r="AW2526" s="86"/>
      <c r="AX2526" s="86"/>
      <c r="AY2526" s="86"/>
      <c r="AZ2526" s="86"/>
      <c r="BA2526" s="86"/>
      <c r="BB2526" s="86"/>
      <c r="BC2526" s="86"/>
      <c r="BD2526" s="86"/>
      <c r="BE2526" s="86"/>
      <c r="BF2526" s="86"/>
      <c r="BG2526" s="86"/>
    </row>
    <row r="2527" spans="1:59" s="88" customFormat="1" x14ac:dyDescent="0.2">
      <c r="A2527" s="125"/>
      <c r="B2527" s="125"/>
      <c r="C2527" s="125"/>
      <c r="D2527" s="125"/>
      <c r="E2527" s="125"/>
      <c r="F2527" s="125"/>
      <c r="G2527" s="125"/>
      <c r="H2527" s="125"/>
      <c r="I2527" s="125"/>
      <c r="J2527" s="125"/>
      <c r="K2527" s="125"/>
      <c r="L2527" s="125"/>
      <c r="M2527" s="125"/>
      <c r="N2527" s="125"/>
      <c r="O2527" s="125"/>
      <c r="P2527" s="125"/>
      <c r="Q2527" s="125"/>
      <c r="R2527" s="125"/>
      <c r="S2527" s="125"/>
      <c r="T2527" s="125"/>
      <c r="U2527" s="125"/>
      <c r="V2527" s="125"/>
      <c r="W2527" s="125"/>
      <c r="X2527" s="125"/>
      <c r="Y2527" s="125"/>
      <c r="Z2527" s="125"/>
      <c r="AA2527" s="125"/>
      <c r="AB2527" s="126"/>
      <c r="AC2527" s="126"/>
      <c r="AD2527" s="126"/>
      <c r="AE2527" s="125"/>
      <c r="AF2527" s="125"/>
      <c r="AG2527" s="125"/>
      <c r="AH2527" s="125"/>
      <c r="AI2527" s="125"/>
      <c r="AJ2527" s="125"/>
      <c r="AK2527" s="125"/>
      <c r="AL2527" s="125"/>
      <c r="AM2527" s="125"/>
      <c r="AP2527" s="86"/>
      <c r="AQ2527" s="86"/>
      <c r="AR2527" s="86"/>
      <c r="AS2527" s="86"/>
      <c r="AT2527" s="86"/>
      <c r="AU2527" s="86"/>
      <c r="AV2527" s="86"/>
      <c r="AW2527" s="86"/>
      <c r="AX2527" s="86"/>
      <c r="AY2527" s="86"/>
      <c r="AZ2527" s="86"/>
      <c r="BA2527" s="86"/>
      <c r="BB2527" s="86"/>
      <c r="BC2527" s="86"/>
      <c r="BD2527" s="86"/>
      <c r="BE2527" s="86"/>
      <c r="BF2527" s="86"/>
      <c r="BG2527" s="86"/>
    </row>
    <row r="2528" spans="1:59" s="88" customFormat="1" x14ac:dyDescent="0.2">
      <c r="A2528" s="125"/>
      <c r="B2528" s="125"/>
      <c r="C2528" s="125"/>
      <c r="D2528" s="125"/>
      <c r="E2528" s="125"/>
      <c r="F2528" s="125"/>
      <c r="G2528" s="125"/>
      <c r="H2528" s="125"/>
      <c r="I2528" s="125"/>
      <c r="J2528" s="125"/>
      <c r="K2528" s="125"/>
      <c r="L2528" s="125"/>
      <c r="M2528" s="125"/>
      <c r="N2528" s="125"/>
      <c r="O2528" s="125"/>
      <c r="P2528" s="125"/>
      <c r="Q2528" s="125"/>
      <c r="R2528" s="125"/>
      <c r="S2528" s="125"/>
      <c r="T2528" s="125"/>
      <c r="U2528" s="125"/>
      <c r="V2528" s="125"/>
      <c r="W2528" s="125"/>
      <c r="X2528" s="125"/>
      <c r="Y2528" s="125"/>
      <c r="Z2528" s="125"/>
      <c r="AA2528" s="125"/>
      <c r="AB2528" s="126"/>
      <c r="AC2528" s="126"/>
      <c r="AD2528" s="126"/>
      <c r="AE2528" s="125"/>
      <c r="AF2528" s="125"/>
      <c r="AG2528" s="125"/>
      <c r="AH2528" s="125"/>
      <c r="AI2528" s="125"/>
      <c r="AJ2528" s="125"/>
      <c r="AK2528" s="125"/>
      <c r="AL2528" s="125"/>
      <c r="AM2528" s="125"/>
      <c r="AP2528" s="86"/>
      <c r="AQ2528" s="86"/>
      <c r="AR2528" s="86"/>
      <c r="AS2528" s="86"/>
      <c r="AT2528" s="86"/>
      <c r="AU2528" s="86"/>
      <c r="AV2528" s="86"/>
      <c r="AW2528" s="86"/>
      <c r="AX2528" s="86"/>
      <c r="AY2528" s="86"/>
      <c r="AZ2528" s="86"/>
      <c r="BA2528" s="86"/>
      <c r="BB2528" s="86"/>
      <c r="BC2528" s="86"/>
      <c r="BD2528" s="86"/>
      <c r="BE2528" s="86"/>
      <c r="BF2528" s="86"/>
      <c r="BG2528" s="86"/>
    </row>
    <row r="2529" spans="1:59" s="88" customFormat="1" x14ac:dyDescent="0.2">
      <c r="A2529" s="125"/>
      <c r="B2529" s="125"/>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6"/>
      <c r="AC2529" s="126"/>
      <c r="AD2529" s="126"/>
      <c r="AE2529" s="125"/>
      <c r="AF2529" s="125"/>
      <c r="AG2529" s="125"/>
      <c r="AH2529" s="125"/>
      <c r="AI2529" s="125"/>
      <c r="AJ2529" s="125"/>
      <c r="AK2529" s="125"/>
      <c r="AL2529" s="125"/>
      <c r="AM2529" s="125"/>
      <c r="AP2529" s="86"/>
      <c r="AQ2529" s="86"/>
      <c r="AR2529" s="86"/>
      <c r="AS2529" s="86"/>
      <c r="AT2529" s="86"/>
      <c r="AU2529" s="86"/>
      <c r="AV2529" s="86"/>
      <c r="AW2529" s="86"/>
      <c r="AX2529" s="86"/>
      <c r="AY2529" s="86"/>
      <c r="AZ2529" s="86"/>
      <c r="BA2529" s="86"/>
      <c r="BB2529" s="86"/>
      <c r="BC2529" s="86"/>
      <c r="BD2529" s="86"/>
      <c r="BE2529" s="86"/>
      <c r="BF2529" s="86"/>
      <c r="BG2529" s="86"/>
    </row>
    <row r="2530" spans="1:59" s="88" customFormat="1" x14ac:dyDescent="0.2">
      <c r="A2530" s="125"/>
      <c r="B2530" s="125"/>
      <c r="C2530" s="125"/>
      <c r="D2530" s="125"/>
      <c r="E2530" s="125"/>
      <c r="F2530" s="125"/>
      <c r="G2530" s="125"/>
      <c r="H2530" s="125"/>
      <c r="I2530" s="125"/>
      <c r="J2530" s="125"/>
      <c r="K2530" s="125"/>
      <c r="L2530" s="125"/>
      <c r="M2530" s="125"/>
      <c r="N2530" s="125"/>
      <c r="O2530" s="125"/>
      <c r="P2530" s="125"/>
      <c r="Q2530" s="125"/>
      <c r="R2530" s="125"/>
      <c r="S2530" s="125"/>
      <c r="T2530" s="125"/>
      <c r="U2530" s="125"/>
      <c r="V2530" s="125"/>
      <c r="W2530" s="125"/>
      <c r="X2530" s="125"/>
      <c r="Y2530" s="125"/>
      <c r="Z2530" s="125"/>
      <c r="AA2530" s="125"/>
      <c r="AB2530" s="126"/>
      <c r="AC2530" s="126"/>
      <c r="AD2530" s="126"/>
      <c r="AE2530" s="125"/>
      <c r="AF2530" s="125"/>
      <c r="AG2530" s="125"/>
      <c r="AH2530" s="125"/>
      <c r="AI2530" s="125"/>
      <c r="AJ2530" s="125"/>
      <c r="AK2530" s="125"/>
      <c r="AL2530" s="125"/>
      <c r="AM2530" s="125"/>
      <c r="AP2530" s="86"/>
      <c r="AQ2530" s="86"/>
      <c r="AR2530" s="86"/>
      <c r="AS2530" s="86"/>
      <c r="AT2530" s="86"/>
      <c r="AU2530" s="86"/>
      <c r="AV2530" s="86"/>
      <c r="AW2530" s="86"/>
      <c r="AX2530" s="86"/>
      <c r="AY2530" s="86"/>
      <c r="AZ2530" s="86"/>
      <c r="BA2530" s="86"/>
      <c r="BB2530" s="86"/>
      <c r="BC2530" s="86"/>
      <c r="BD2530" s="86"/>
      <c r="BE2530" s="86"/>
      <c r="BF2530" s="86"/>
      <c r="BG2530" s="86"/>
    </row>
    <row r="2531" spans="1:59" s="88" customFormat="1" x14ac:dyDescent="0.2">
      <c r="A2531" s="125"/>
      <c r="B2531" s="125"/>
      <c r="C2531" s="125"/>
      <c r="D2531" s="125"/>
      <c r="E2531" s="125"/>
      <c r="F2531" s="125"/>
      <c r="G2531" s="125"/>
      <c r="H2531" s="125"/>
      <c r="I2531" s="125"/>
      <c r="J2531" s="125"/>
      <c r="K2531" s="125"/>
      <c r="L2531" s="125"/>
      <c r="M2531" s="125"/>
      <c r="N2531" s="125"/>
      <c r="O2531" s="125"/>
      <c r="P2531" s="125"/>
      <c r="Q2531" s="125"/>
      <c r="R2531" s="125"/>
      <c r="S2531" s="125"/>
      <c r="T2531" s="125"/>
      <c r="U2531" s="125"/>
      <c r="V2531" s="125"/>
      <c r="W2531" s="125"/>
      <c r="X2531" s="125"/>
      <c r="Y2531" s="125"/>
      <c r="Z2531" s="125"/>
      <c r="AA2531" s="125"/>
      <c r="AB2531" s="126"/>
      <c r="AC2531" s="126"/>
      <c r="AD2531" s="126"/>
      <c r="AE2531" s="125"/>
      <c r="AF2531" s="125"/>
      <c r="AG2531" s="125"/>
      <c r="AH2531" s="125"/>
      <c r="AI2531" s="125"/>
      <c r="AJ2531" s="125"/>
      <c r="AK2531" s="125"/>
      <c r="AL2531" s="125"/>
      <c r="AM2531" s="125"/>
      <c r="AP2531" s="86"/>
      <c r="AQ2531" s="86"/>
      <c r="AR2531" s="86"/>
      <c r="AS2531" s="86"/>
      <c r="AT2531" s="86"/>
      <c r="AU2531" s="86"/>
      <c r="AV2531" s="86"/>
      <c r="AW2531" s="86"/>
      <c r="AX2531" s="86"/>
      <c r="AY2531" s="86"/>
      <c r="AZ2531" s="86"/>
      <c r="BA2531" s="86"/>
      <c r="BB2531" s="86"/>
      <c r="BC2531" s="86"/>
      <c r="BD2531" s="86"/>
      <c r="BE2531" s="86"/>
      <c r="BF2531" s="86"/>
      <c r="BG2531" s="86"/>
    </row>
    <row r="2532" spans="1:59" s="88" customFormat="1" x14ac:dyDescent="0.2">
      <c r="A2532" s="125"/>
      <c r="B2532" s="125"/>
      <c r="C2532" s="125"/>
      <c r="D2532" s="125"/>
      <c r="E2532" s="125"/>
      <c r="F2532" s="125"/>
      <c r="G2532" s="125"/>
      <c r="H2532" s="125"/>
      <c r="I2532" s="125"/>
      <c r="J2532" s="125"/>
      <c r="K2532" s="125"/>
      <c r="L2532" s="125"/>
      <c r="M2532" s="125"/>
      <c r="N2532" s="125"/>
      <c r="O2532" s="125"/>
      <c r="P2532" s="125"/>
      <c r="Q2532" s="125"/>
      <c r="R2532" s="125"/>
      <c r="S2532" s="125"/>
      <c r="T2532" s="125"/>
      <c r="U2532" s="125"/>
      <c r="V2532" s="125"/>
      <c r="W2532" s="125"/>
      <c r="X2532" s="125"/>
      <c r="Y2532" s="125"/>
      <c r="Z2532" s="125"/>
      <c r="AA2532" s="125"/>
      <c r="AB2532" s="126"/>
      <c r="AC2532" s="126"/>
      <c r="AD2532" s="126"/>
      <c r="AE2532" s="125"/>
      <c r="AF2532" s="125"/>
      <c r="AG2532" s="125"/>
      <c r="AH2532" s="125"/>
      <c r="AI2532" s="125"/>
      <c r="AJ2532" s="125"/>
      <c r="AK2532" s="125"/>
      <c r="AL2532" s="125"/>
      <c r="AM2532" s="125"/>
      <c r="AP2532" s="86"/>
      <c r="AQ2532" s="86"/>
      <c r="AR2532" s="86"/>
      <c r="AS2532" s="86"/>
      <c r="AT2532" s="86"/>
      <c r="AU2532" s="86"/>
      <c r="AV2532" s="86"/>
      <c r="AW2532" s="86"/>
      <c r="AX2532" s="86"/>
      <c r="AY2532" s="86"/>
      <c r="AZ2532" s="86"/>
      <c r="BA2532" s="86"/>
      <c r="BB2532" s="86"/>
      <c r="BC2532" s="86"/>
      <c r="BD2532" s="86"/>
      <c r="BE2532" s="86"/>
      <c r="BF2532" s="86"/>
      <c r="BG2532" s="86"/>
    </row>
    <row r="2533" spans="1:59" s="88" customFormat="1" x14ac:dyDescent="0.2">
      <c r="A2533" s="125"/>
      <c r="B2533" s="125"/>
      <c r="C2533" s="125"/>
      <c r="D2533" s="125"/>
      <c r="E2533" s="125"/>
      <c r="F2533" s="125"/>
      <c r="G2533" s="125"/>
      <c r="H2533" s="125"/>
      <c r="I2533" s="125"/>
      <c r="J2533" s="125"/>
      <c r="K2533" s="125"/>
      <c r="L2533" s="125"/>
      <c r="M2533" s="125"/>
      <c r="N2533" s="125"/>
      <c r="O2533" s="125"/>
      <c r="P2533" s="125"/>
      <c r="Q2533" s="125"/>
      <c r="R2533" s="125"/>
      <c r="S2533" s="125"/>
      <c r="T2533" s="125"/>
      <c r="U2533" s="125"/>
      <c r="V2533" s="125"/>
      <c r="W2533" s="125"/>
      <c r="X2533" s="125"/>
      <c r="Y2533" s="125"/>
      <c r="Z2533" s="125"/>
      <c r="AA2533" s="125"/>
      <c r="AB2533" s="126"/>
      <c r="AC2533" s="126"/>
      <c r="AD2533" s="126"/>
      <c r="AE2533" s="125"/>
      <c r="AF2533" s="125"/>
      <c r="AG2533" s="125"/>
      <c r="AH2533" s="125"/>
      <c r="AI2533" s="125"/>
      <c r="AJ2533" s="125"/>
      <c r="AK2533" s="125"/>
      <c r="AL2533" s="125"/>
      <c r="AM2533" s="125"/>
      <c r="AP2533" s="86"/>
      <c r="AQ2533" s="86"/>
      <c r="AR2533" s="86"/>
      <c r="AS2533" s="86"/>
      <c r="AT2533" s="86"/>
      <c r="AU2533" s="86"/>
      <c r="AV2533" s="86"/>
      <c r="AW2533" s="86"/>
      <c r="AX2533" s="86"/>
      <c r="AY2533" s="86"/>
      <c r="AZ2533" s="86"/>
      <c r="BA2533" s="86"/>
      <c r="BB2533" s="86"/>
      <c r="BC2533" s="86"/>
      <c r="BD2533" s="86"/>
      <c r="BE2533" s="86"/>
      <c r="BF2533" s="86"/>
      <c r="BG2533" s="86"/>
    </row>
    <row r="2534" spans="1:59" s="88" customFormat="1" x14ac:dyDescent="0.2">
      <c r="A2534" s="125"/>
      <c r="B2534" s="125"/>
      <c r="C2534" s="125"/>
      <c r="D2534" s="125"/>
      <c r="E2534" s="125"/>
      <c r="F2534" s="125"/>
      <c r="G2534" s="125"/>
      <c r="H2534" s="125"/>
      <c r="I2534" s="125"/>
      <c r="J2534" s="125"/>
      <c r="K2534" s="125"/>
      <c r="L2534" s="125"/>
      <c r="M2534" s="125"/>
      <c r="N2534" s="125"/>
      <c r="O2534" s="125"/>
      <c r="P2534" s="125"/>
      <c r="Q2534" s="125"/>
      <c r="R2534" s="125"/>
      <c r="S2534" s="125"/>
      <c r="T2534" s="125"/>
      <c r="U2534" s="125"/>
      <c r="V2534" s="125"/>
      <c r="W2534" s="125"/>
      <c r="X2534" s="125"/>
      <c r="Y2534" s="125"/>
      <c r="Z2534" s="125"/>
      <c r="AA2534" s="125"/>
      <c r="AB2534" s="126"/>
      <c r="AC2534" s="126"/>
      <c r="AD2534" s="126"/>
      <c r="AE2534" s="125"/>
      <c r="AF2534" s="125"/>
      <c r="AG2534" s="125"/>
      <c r="AH2534" s="125"/>
      <c r="AI2534" s="125"/>
      <c r="AJ2534" s="125"/>
      <c r="AK2534" s="125"/>
      <c r="AL2534" s="125"/>
      <c r="AM2534" s="125"/>
      <c r="AP2534" s="86"/>
      <c r="AQ2534" s="86"/>
      <c r="AR2534" s="86"/>
      <c r="AS2534" s="86"/>
      <c r="AT2534" s="86"/>
      <c r="AU2534" s="86"/>
      <c r="AV2534" s="86"/>
      <c r="AW2534" s="86"/>
      <c r="AX2534" s="86"/>
      <c r="AY2534" s="86"/>
      <c r="AZ2534" s="86"/>
      <c r="BA2534" s="86"/>
      <c r="BB2534" s="86"/>
      <c r="BC2534" s="86"/>
      <c r="BD2534" s="86"/>
      <c r="BE2534" s="86"/>
      <c r="BF2534" s="86"/>
      <c r="BG2534" s="86"/>
    </row>
    <row r="2535" spans="1:59" s="88" customFormat="1" x14ac:dyDescent="0.2">
      <c r="A2535" s="125"/>
      <c r="B2535" s="125"/>
      <c r="C2535" s="125"/>
      <c r="D2535" s="125"/>
      <c r="E2535" s="125"/>
      <c r="F2535" s="125"/>
      <c r="G2535" s="125"/>
      <c r="H2535" s="125"/>
      <c r="I2535" s="125"/>
      <c r="J2535" s="125"/>
      <c r="K2535" s="125"/>
      <c r="L2535" s="125"/>
      <c r="M2535" s="125"/>
      <c r="N2535" s="125"/>
      <c r="O2535" s="125"/>
      <c r="P2535" s="125"/>
      <c r="Q2535" s="125"/>
      <c r="R2535" s="125"/>
      <c r="S2535" s="125"/>
      <c r="T2535" s="125"/>
      <c r="U2535" s="125"/>
      <c r="V2535" s="125"/>
      <c r="W2535" s="125"/>
      <c r="X2535" s="125"/>
      <c r="Y2535" s="125"/>
      <c r="Z2535" s="125"/>
      <c r="AA2535" s="125"/>
      <c r="AB2535" s="126"/>
      <c r="AC2535" s="126"/>
      <c r="AD2535" s="126"/>
      <c r="AE2535" s="125"/>
      <c r="AF2535" s="125"/>
      <c r="AG2535" s="125"/>
      <c r="AH2535" s="125"/>
      <c r="AI2535" s="125"/>
      <c r="AJ2535" s="125"/>
      <c r="AK2535" s="125"/>
      <c r="AL2535" s="125"/>
      <c r="AM2535" s="125"/>
      <c r="AP2535" s="86"/>
      <c r="AQ2535" s="86"/>
      <c r="AR2535" s="86"/>
      <c r="AS2535" s="86"/>
      <c r="AT2535" s="86"/>
      <c r="AU2535" s="86"/>
      <c r="AV2535" s="86"/>
      <c r="AW2535" s="86"/>
      <c r="AX2535" s="86"/>
      <c r="AY2535" s="86"/>
      <c r="AZ2535" s="86"/>
      <c r="BA2535" s="86"/>
      <c r="BB2535" s="86"/>
      <c r="BC2535" s="86"/>
      <c r="BD2535" s="86"/>
      <c r="BE2535" s="86"/>
      <c r="BF2535" s="86"/>
      <c r="BG2535" s="86"/>
    </row>
    <row r="2536" spans="1:59" s="88" customFormat="1" x14ac:dyDescent="0.2">
      <c r="A2536" s="125"/>
      <c r="B2536" s="125"/>
      <c r="C2536" s="125"/>
      <c r="D2536" s="125"/>
      <c r="E2536" s="125"/>
      <c r="F2536" s="125"/>
      <c r="G2536" s="125"/>
      <c r="H2536" s="125"/>
      <c r="I2536" s="125"/>
      <c r="J2536" s="125"/>
      <c r="K2536" s="125"/>
      <c r="L2536" s="125"/>
      <c r="M2536" s="125"/>
      <c r="N2536" s="125"/>
      <c r="O2536" s="125"/>
      <c r="P2536" s="125"/>
      <c r="Q2536" s="125"/>
      <c r="R2536" s="125"/>
      <c r="S2536" s="125"/>
      <c r="T2536" s="125"/>
      <c r="U2536" s="125"/>
      <c r="V2536" s="125"/>
      <c r="W2536" s="125"/>
      <c r="X2536" s="125"/>
      <c r="Y2536" s="125"/>
      <c r="Z2536" s="125"/>
      <c r="AA2536" s="125"/>
      <c r="AB2536" s="126"/>
      <c r="AC2536" s="126"/>
      <c r="AD2536" s="126"/>
      <c r="AE2536" s="125"/>
      <c r="AF2536" s="125"/>
      <c r="AG2536" s="125"/>
      <c r="AH2536" s="125"/>
      <c r="AI2536" s="125"/>
      <c r="AJ2536" s="125"/>
      <c r="AK2536" s="125"/>
      <c r="AL2536" s="125"/>
      <c r="AM2536" s="125"/>
      <c r="AP2536" s="86"/>
      <c r="AQ2536" s="86"/>
      <c r="AR2536" s="86"/>
      <c r="AS2536" s="86"/>
      <c r="AT2536" s="86"/>
      <c r="AU2536" s="86"/>
      <c r="AV2536" s="86"/>
      <c r="AW2536" s="86"/>
      <c r="AX2536" s="86"/>
      <c r="AY2536" s="86"/>
      <c r="AZ2536" s="86"/>
      <c r="BA2536" s="86"/>
      <c r="BB2536" s="86"/>
      <c r="BC2536" s="86"/>
      <c r="BD2536" s="86"/>
      <c r="BE2536" s="86"/>
      <c r="BF2536" s="86"/>
      <c r="BG2536" s="86"/>
    </row>
    <row r="2537" spans="1:59" s="88" customFormat="1" x14ac:dyDescent="0.2">
      <c r="A2537" s="125"/>
      <c r="B2537" s="125"/>
      <c r="C2537" s="125"/>
      <c r="D2537" s="125"/>
      <c r="E2537" s="125"/>
      <c r="F2537" s="125"/>
      <c r="G2537" s="125"/>
      <c r="H2537" s="125"/>
      <c r="I2537" s="125"/>
      <c r="J2537" s="125"/>
      <c r="K2537" s="125"/>
      <c r="L2537" s="125"/>
      <c r="M2537" s="125"/>
      <c r="N2537" s="125"/>
      <c r="O2537" s="125"/>
      <c r="P2537" s="125"/>
      <c r="Q2537" s="125"/>
      <c r="R2537" s="125"/>
      <c r="S2537" s="125"/>
      <c r="T2537" s="125"/>
      <c r="U2537" s="125"/>
      <c r="V2537" s="125"/>
      <c r="W2537" s="125"/>
      <c r="X2537" s="125"/>
      <c r="Y2537" s="125"/>
      <c r="Z2537" s="125"/>
      <c r="AA2537" s="125"/>
      <c r="AB2537" s="126"/>
      <c r="AC2537" s="126"/>
      <c r="AD2537" s="126"/>
      <c r="AE2537" s="125"/>
      <c r="AF2537" s="125"/>
      <c r="AG2537" s="125"/>
      <c r="AH2537" s="125"/>
      <c r="AI2537" s="125"/>
      <c r="AJ2537" s="125"/>
      <c r="AK2537" s="125"/>
      <c r="AL2537" s="125"/>
      <c r="AM2537" s="125"/>
      <c r="AP2537" s="86"/>
      <c r="AQ2537" s="86"/>
      <c r="AR2537" s="86"/>
      <c r="AS2537" s="86"/>
      <c r="AT2537" s="86"/>
      <c r="AU2537" s="86"/>
      <c r="AV2537" s="86"/>
      <c r="AW2537" s="86"/>
      <c r="AX2537" s="86"/>
      <c r="AY2537" s="86"/>
      <c r="AZ2537" s="86"/>
      <c r="BA2537" s="86"/>
      <c r="BB2537" s="86"/>
      <c r="BC2537" s="86"/>
      <c r="BD2537" s="86"/>
      <c r="BE2537" s="86"/>
      <c r="BF2537" s="86"/>
      <c r="BG2537" s="86"/>
    </row>
    <row r="2538" spans="1:59" s="88" customFormat="1" x14ac:dyDescent="0.2">
      <c r="A2538" s="125"/>
      <c r="B2538" s="125"/>
      <c r="C2538" s="125"/>
      <c r="D2538" s="125"/>
      <c r="E2538" s="125"/>
      <c r="F2538" s="125"/>
      <c r="G2538" s="125"/>
      <c r="H2538" s="125"/>
      <c r="I2538" s="125"/>
      <c r="J2538" s="125"/>
      <c r="K2538" s="125"/>
      <c r="L2538" s="125"/>
      <c r="M2538" s="125"/>
      <c r="N2538" s="125"/>
      <c r="O2538" s="125"/>
      <c r="P2538" s="125"/>
      <c r="Q2538" s="125"/>
      <c r="R2538" s="125"/>
      <c r="S2538" s="125"/>
      <c r="T2538" s="125"/>
      <c r="U2538" s="125"/>
      <c r="V2538" s="125"/>
      <c r="W2538" s="125"/>
      <c r="X2538" s="125"/>
      <c r="Y2538" s="125"/>
      <c r="Z2538" s="125"/>
      <c r="AA2538" s="125"/>
      <c r="AB2538" s="126"/>
      <c r="AC2538" s="126"/>
      <c r="AD2538" s="126"/>
      <c r="AE2538" s="125"/>
      <c r="AF2538" s="125"/>
      <c r="AG2538" s="125"/>
      <c r="AH2538" s="125"/>
      <c r="AI2538" s="125"/>
      <c r="AJ2538" s="125"/>
      <c r="AK2538" s="125"/>
      <c r="AL2538" s="125"/>
      <c r="AM2538" s="125"/>
      <c r="AP2538" s="86"/>
      <c r="AQ2538" s="86"/>
      <c r="AR2538" s="86"/>
      <c r="AS2538" s="86"/>
      <c r="AT2538" s="86"/>
      <c r="AU2538" s="86"/>
      <c r="AV2538" s="86"/>
      <c r="AW2538" s="86"/>
      <c r="AX2538" s="86"/>
      <c r="AY2538" s="86"/>
      <c r="AZ2538" s="86"/>
      <c r="BA2538" s="86"/>
      <c r="BB2538" s="86"/>
      <c r="BC2538" s="86"/>
      <c r="BD2538" s="86"/>
      <c r="BE2538" s="86"/>
      <c r="BF2538" s="86"/>
      <c r="BG2538" s="86"/>
    </row>
    <row r="2539" spans="1:59" s="88" customFormat="1" x14ac:dyDescent="0.2">
      <c r="A2539" s="125"/>
      <c r="B2539" s="125"/>
      <c r="C2539" s="125"/>
      <c r="D2539" s="125"/>
      <c r="E2539" s="125"/>
      <c r="F2539" s="125"/>
      <c r="G2539" s="125"/>
      <c r="H2539" s="125"/>
      <c r="I2539" s="125"/>
      <c r="J2539" s="125"/>
      <c r="K2539" s="125"/>
      <c r="L2539" s="125"/>
      <c r="M2539" s="125"/>
      <c r="N2539" s="125"/>
      <c r="O2539" s="125"/>
      <c r="P2539" s="125"/>
      <c r="Q2539" s="125"/>
      <c r="R2539" s="125"/>
      <c r="S2539" s="125"/>
      <c r="T2539" s="125"/>
      <c r="U2539" s="125"/>
      <c r="V2539" s="125"/>
      <c r="W2539" s="125"/>
      <c r="X2539" s="125"/>
      <c r="Y2539" s="125"/>
      <c r="Z2539" s="125"/>
      <c r="AA2539" s="125"/>
      <c r="AB2539" s="126"/>
      <c r="AC2539" s="126"/>
      <c r="AD2539" s="126"/>
      <c r="AE2539" s="125"/>
      <c r="AF2539" s="125"/>
      <c r="AG2539" s="125"/>
      <c r="AH2539" s="125"/>
      <c r="AI2539" s="125"/>
      <c r="AJ2539" s="125"/>
      <c r="AK2539" s="125"/>
      <c r="AL2539" s="125"/>
      <c r="AM2539" s="125"/>
      <c r="AP2539" s="86"/>
      <c r="AQ2539" s="86"/>
      <c r="AR2539" s="86"/>
      <c r="AS2539" s="86"/>
      <c r="AT2539" s="86"/>
      <c r="AU2539" s="86"/>
      <c r="AV2539" s="86"/>
      <c r="AW2539" s="86"/>
      <c r="AX2539" s="86"/>
      <c r="AY2539" s="86"/>
      <c r="AZ2539" s="86"/>
      <c r="BA2539" s="86"/>
      <c r="BB2539" s="86"/>
      <c r="BC2539" s="86"/>
      <c r="BD2539" s="86"/>
      <c r="BE2539" s="86"/>
      <c r="BF2539" s="86"/>
      <c r="BG2539" s="86"/>
    </row>
    <row r="2540" spans="1:59" s="88" customFormat="1" x14ac:dyDescent="0.2">
      <c r="A2540" s="125"/>
      <c r="B2540" s="125"/>
      <c r="C2540" s="125"/>
      <c r="D2540" s="125"/>
      <c r="E2540" s="125"/>
      <c r="F2540" s="125"/>
      <c r="G2540" s="125"/>
      <c r="H2540" s="125"/>
      <c r="I2540" s="125"/>
      <c r="J2540" s="125"/>
      <c r="K2540" s="125"/>
      <c r="L2540" s="125"/>
      <c r="M2540" s="125"/>
      <c r="N2540" s="125"/>
      <c r="O2540" s="125"/>
      <c r="P2540" s="125"/>
      <c r="Q2540" s="125"/>
      <c r="R2540" s="125"/>
      <c r="S2540" s="125"/>
      <c r="T2540" s="125"/>
      <c r="U2540" s="125"/>
      <c r="V2540" s="125"/>
      <c r="W2540" s="125"/>
      <c r="X2540" s="125"/>
      <c r="Y2540" s="125"/>
      <c r="Z2540" s="125"/>
      <c r="AA2540" s="125"/>
      <c r="AB2540" s="126"/>
      <c r="AC2540" s="126"/>
      <c r="AD2540" s="126"/>
      <c r="AE2540" s="125"/>
      <c r="AF2540" s="125"/>
      <c r="AG2540" s="125"/>
      <c r="AH2540" s="125"/>
      <c r="AI2540" s="125"/>
      <c r="AJ2540" s="125"/>
      <c r="AK2540" s="125"/>
      <c r="AL2540" s="125"/>
      <c r="AM2540" s="125"/>
      <c r="AP2540" s="86"/>
      <c r="AQ2540" s="86"/>
      <c r="AR2540" s="86"/>
      <c r="AS2540" s="86"/>
      <c r="AT2540" s="86"/>
      <c r="AU2540" s="86"/>
      <c r="AV2540" s="86"/>
      <c r="AW2540" s="86"/>
      <c r="AX2540" s="86"/>
      <c r="AY2540" s="86"/>
      <c r="AZ2540" s="86"/>
      <c r="BA2540" s="86"/>
      <c r="BB2540" s="86"/>
      <c r="BC2540" s="86"/>
      <c r="BD2540" s="86"/>
      <c r="BE2540" s="86"/>
      <c r="BF2540" s="86"/>
      <c r="BG2540" s="86"/>
    </row>
    <row r="2541" spans="1:59" s="88" customFormat="1" x14ac:dyDescent="0.2">
      <c r="A2541" s="125"/>
      <c r="B2541" s="125"/>
      <c r="C2541" s="125"/>
      <c r="D2541" s="125"/>
      <c r="E2541" s="125"/>
      <c r="F2541" s="125"/>
      <c r="G2541" s="125"/>
      <c r="H2541" s="125"/>
      <c r="I2541" s="125"/>
      <c r="J2541" s="125"/>
      <c r="K2541" s="125"/>
      <c r="L2541" s="125"/>
      <c r="M2541" s="125"/>
      <c r="N2541" s="125"/>
      <c r="O2541" s="125"/>
      <c r="P2541" s="125"/>
      <c r="Q2541" s="125"/>
      <c r="R2541" s="125"/>
      <c r="S2541" s="125"/>
      <c r="T2541" s="125"/>
      <c r="U2541" s="125"/>
      <c r="V2541" s="125"/>
      <c r="W2541" s="125"/>
      <c r="X2541" s="125"/>
      <c r="Y2541" s="125"/>
      <c r="Z2541" s="125"/>
      <c r="AA2541" s="125"/>
      <c r="AB2541" s="126"/>
      <c r="AC2541" s="126"/>
      <c r="AD2541" s="126"/>
      <c r="AE2541" s="125"/>
      <c r="AF2541" s="125"/>
      <c r="AG2541" s="125"/>
      <c r="AH2541" s="125"/>
      <c r="AI2541" s="125"/>
      <c r="AJ2541" s="125"/>
      <c r="AK2541" s="125"/>
      <c r="AL2541" s="125"/>
      <c r="AM2541" s="125"/>
      <c r="AP2541" s="86"/>
      <c r="AQ2541" s="86"/>
      <c r="AR2541" s="86"/>
      <c r="AS2541" s="86"/>
      <c r="AT2541" s="86"/>
      <c r="AU2541" s="86"/>
      <c r="AV2541" s="86"/>
      <c r="AW2541" s="86"/>
      <c r="AX2541" s="86"/>
      <c r="AY2541" s="86"/>
      <c r="AZ2541" s="86"/>
      <c r="BA2541" s="86"/>
      <c r="BB2541" s="86"/>
      <c r="BC2541" s="86"/>
      <c r="BD2541" s="86"/>
      <c r="BE2541" s="86"/>
      <c r="BF2541" s="86"/>
      <c r="BG2541" s="86"/>
    </row>
    <row r="2542" spans="1:59" s="88" customFormat="1" x14ac:dyDescent="0.2">
      <c r="A2542" s="125"/>
      <c r="B2542" s="125"/>
      <c r="C2542" s="125"/>
      <c r="D2542" s="125"/>
      <c r="E2542" s="125"/>
      <c r="F2542" s="125"/>
      <c r="G2542" s="125"/>
      <c r="H2542" s="125"/>
      <c r="I2542" s="125"/>
      <c r="J2542" s="125"/>
      <c r="K2542" s="125"/>
      <c r="L2542" s="125"/>
      <c r="M2542" s="125"/>
      <c r="N2542" s="125"/>
      <c r="O2542" s="125"/>
      <c r="P2542" s="125"/>
      <c r="Q2542" s="125"/>
      <c r="R2542" s="125"/>
      <c r="S2542" s="125"/>
      <c r="T2542" s="125"/>
      <c r="U2542" s="125"/>
      <c r="V2542" s="125"/>
      <c r="W2542" s="125"/>
      <c r="X2542" s="125"/>
      <c r="Y2542" s="125"/>
      <c r="Z2542" s="125"/>
      <c r="AA2542" s="125"/>
      <c r="AB2542" s="126"/>
      <c r="AC2542" s="126"/>
      <c r="AD2542" s="126"/>
      <c r="AE2542" s="125"/>
      <c r="AF2542" s="125"/>
      <c r="AG2542" s="125"/>
      <c r="AH2542" s="125"/>
      <c r="AI2542" s="125"/>
      <c r="AJ2542" s="125"/>
      <c r="AK2542" s="125"/>
      <c r="AL2542" s="125"/>
      <c r="AM2542" s="125"/>
      <c r="AP2542" s="86"/>
      <c r="AQ2542" s="86"/>
      <c r="AR2542" s="86"/>
      <c r="AS2542" s="86"/>
      <c r="AT2542" s="86"/>
      <c r="AU2542" s="86"/>
      <c r="AV2542" s="86"/>
      <c r="AW2542" s="86"/>
      <c r="AX2542" s="86"/>
      <c r="AY2542" s="86"/>
      <c r="AZ2542" s="86"/>
      <c r="BA2542" s="86"/>
      <c r="BB2542" s="86"/>
      <c r="BC2542" s="86"/>
      <c r="BD2542" s="86"/>
      <c r="BE2542" s="86"/>
      <c r="BF2542" s="86"/>
      <c r="BG2542" s="86"/>
    </row>
    <row r="2543" spans="1:59" s="88" customFormat="1" x14ac:dyDescent="0.2">
      <c r="A2543" s="125"/>
      <c r="B2543" s="125"/>
      <c r="C2543" s="125"/>
      <c r="D2543" s="125"/>
      <c r="E2543" s="125"/>
      <c r="F2543" s="125"/>
      <c r="G2543" s="125"/>
      <c r="H2543" s="125"/>
      <c r="I2543" s="125"/>
      <c r="J2543" s="125"/>
      <c r="K2543" s="125"/>
      <c r="L2543" s="125"/>
      <c r="M2543" s="125"/>
      <c r="N2543" s="125"/>
      <c r="O2543" s="125"/>
      <c r="P2543" s="125"/>
      <c r="Q2543" s="125"/>
      <c r="R2543" s="125"/>
      <c r="S2543" s="125"/>
      <c r="T2543" s="125"/>
      <c r="U2543" s="125"/>
      <c r="V2543" s="125"/>
      <c r="W2543" s="125"/>
      <c r="X2543" s="125"/>
      <c r="Y2543" s="125"/>
      <c r="Z2543" s="125"/>
      <c r="AA2543" s="125"/>
      <c r="AB2543" s="126"/>
      <c r="AC2543" s="126"/>
      <c r="AD2543" s="126"/>
      <c r="AE2543" s="125"/>
      <c r="AF2543" s="125"/>
      <c r="AG2543" s="125"/>
      <c r="AH2543" s="125"/>
      <c r="AI2543" s="125"/>
      <c r="AJ2543" s="125"/>
      <c r="AK2543" s="125"/>
      <c r="AL2543" s="125"/>
      <c r="AM2543" s="125"/>
      <c r="AP2543" s="86"/>
      <c r="AQ2543" s="86"/>
      <c r="AR2543" s="86"/>
      <c r="AS2543" s="86"/>
      <c r="AT2543" s="86"/>
      <c r="AU2543" s="86"/>
      <c r="AV2543" s="86"/>
      <c r="AW2543" s="86"/>
      <c r="AX2543" s="86"/>
      <c r="AY2543" s="86"/>
      <c r="AZ2543" s="86"/>
      <c r="BA2543" s="86"/>
      <c r="BB2543" s="86"/>
      <c r="BC2543" s="86"/>
      <c r="BD2543" s="86"/>
      <c r="BE2543" s="86"/>
      <c r="BF2543" s="86"/>
      <c r="BG2543" s="86"/>
    </row>
    <row r="2544" spans="1:59" s="88" customFormat="1" x14ac:dyDescent="0.2">
      <c r="A2544" s="125"/>
      <c r="B2544" s="125"/>
      <c r="C2544" s="125"/>
      <c r="D2544" s="125"/>
      <c r="E2544" s="125"/>
      <c r="F2544" s="125"/>
      <c r="G2544" s="125"/>
      <c r="H2544" s="125"/>
      <c r="I2544" s="125"/>
      <c r="J2544" s="125"/>
      <c r="K2544" s="125"/>
      <c r="L2544" s="125"/>
      <c r="M2544" s="125"/>
      <c r="N2544" s="125"/>
      <c r="O2544" s="125"/>
      <c r="P2544" s="125"/>
      <c r="Q2544" s="125"/>
      <c r="R2544" s="125"/>
      <c r="S2544" s="125"/>
      <c r="T2544" s="125"/>
      <c r="U2544" s="125"/>
      <c r="V2544" s="125"/>
      <c r="W2544" s="125"/>
      <c r="X2544" s="125"/>
      <c r="Y2544" s="125"/>
      <c r="Z2544" s="125"/>
      <c r="AA2544" s="125"/>
      <c r="AB2544" s="126"/>
      <c r="AC2544" s="126"/>
      <c r="AD2544" s="126"/>
      <c r="AE2544" s="125"/>
      <c r="AF2544" s="125"/>
      <c r="AG2544" s="125"/>
      <c r="AH2544" s="125"/>
      <c r="AI2544" s="125"/>
      <c r="AJ2544" s="125"/>
      <c r="AK2544" s="125"/>
      <c r="AL2544" s="125"/>
      <c r="AM2544" s="125"/>
      <c r="AP2544" s="86"/>
      <c r="AQ2544" s="86"/>
      <c r="AR2544" s="86"/>
      <c r="AS2544" s="86"/>
      <c r="AT2544" s="86"/>
      <c r="AU2544" s="86"/>
      <c r="AV2544" s="86"/>
      <c r="AW2544" s="86"/>
      <c r="AX2544" s="86"/>
      <c r="AY2544" s="86"/>
      <c r="AZ2544" s="86"/>
      <c r="BA2544" s="86"/>
      <c r="BB2544" s="86"/>
      <c r="BC2544" s="86"/>
      <c r="BD2544" s="86"/>
      <c r="BE2544" s="86"/>
      <c r="BF2544" s="86"/>
      <c r="BG2544" s="86"/>
    </row>
    <row r="2545" spans="1:59" s="88" customFormat="1" x14ac:dyDescent="0.2">
      <c r="A2545" s="125"/>
      <c r="B2545" s="125"/>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5"/>
      <c r="AA2545" s="125"/>
      <c r="AB2545" s="126"/>
      <c r="AC2545" s="126"/>
      <c r="AD2545" s="126"/>
      <c r="AE2545" s="125"/>
      <c r="AF2545" s="125"/>
      <c r="AG2545" s="125"/>
      <c r="AH2545" s="125"/>
      <c r="AI2545" s="125"/>
      <c r="AJ2545" s="125"/>
      <c r="AK2545" s="125"/>
      <c r="AL2545" s="125"/>
      <c r="AM2545" s="125"/>
      <c r="AP2545" s="86"/>
      <c r="AQ2545" s="86"/>
      <c r="AR2545" s="86"/>
      <c r="AS2545" s="86"/>
      <c r="AT2545" s="86"/>
      <c r="AU2545" s="86"/>
      <c r="AV2545" s="86"/>
      <c r="AW2545" s="86"/>
      <c r="AX2545" s="86"/>
      <c r="AY2545" s="86"/>
      <c r="AZ2545" s="86"/>
      <c r="BA2545" s="86"/>
      <c r="BB2545" s="86"/>
      <c r="BC2545" s="86"/>
      <c r="BD2545" s="86"/>
      <c r="BE2545" s="86"/>
      <c r="BF2545" s="86"/>
      <c r="BG2545" s="86"/>
    </row>
    <row r="2546" spans="1:59" s="88" customFormat="1" x14ac:dyDescent="0.2">
      <c r="A2546" s="125"/>
      <c r="B2546" s="125"/>
      <c r="C2546" s="125"/>
      <c r="D2546" s="125"/>
      <c r="E2546" s="125"/>
      <c r="F2546" s="125"/>
      <c r="G2546" s="125"/>
      <c r="H2546" s="125"/>
      <c r="I2546" s="125"/>
      <c r="J2546" s="125"/>
      <c r="K2546" s="125"/>
      <c r="L2546" s="125"/>
      <c r="M2546" s="125"/>
      <c r="N2546" s="125"/>
      <c r="O2546" s="125"/>
      <c r="P2546" s="125"/>
      <c r="Q2546" s="125"/>
      <c r="R2546" s="125"/>
      <c r="S2546" s="125"/>
      <c r="T2546" s="125"/>
      <c r="U2546" s="125"/>
      <c r="V2546" s="125"/>
      <c r="W2546" s="125"/>
      <c r="X2546" s="125"/>
      <c r="Y2546" s="125"/>
      <c r="Z2546" s="125"/>
      <c r="AA2546" s="125"/>
      <c r="AB2546" s="126"/>
      <c r="AC2546" s="126"/>
      <c r="AD2546" s="126"/>
      <c r="AE2546" s="125"/>
      <c r="AF2546" s="125"/>
      <c r="AG2546" s="125"/>
      <c r="AH2546" s="125"/>
      <c r="AI2546" s="125"/>
      <c r="AJ2546" s="125"/>
      <c r="AK2546" s="125"/>
      <c r="AL2546" s="125"/>
      <c r="AM2546" s="125"/>
      <c r="AP2546" s="86"/>
      <c r="AQ2546" s="86"/>
      <c r="AR2546" s="86"/>
      <c r="AS2546" s="86"/>
      <c r="AT2546" s="86"/>
      <c r="AU2546" s="86"/>
      <c r="AV2546" s="86"/>
      <c r="AW2546" s="86"/>
      <c r="AX2546" s="86"/>
      <c r="AY2546" s="86"/>
      <c r="AZ2546" s="86"/>
      <c r="BA2546" s="86"/>
      <c r="BB2546" s="86"/>
      <c r="BC2546" s="86"/>
      <c r="BD2546" s="86"/>
      <c r="BE2546" s="86"/>
      <c r="BF2546" s="86"/>
      <c r="BG2546" s="86"/>
    </row>
    <row r="2547" spans="1:59" s="88" customFormat="1" x14ac:dyDescent="0.2">
      <c r="A2547" s="125"/>
      <c r="B2547" s="125"/>
      <c r="C2547" s="125"/>
      <c r="D2547" s="125"/>
      <c r="E2547" s="125"/>
      <c r="F2547" s="125"/>
      <c r="G2547" s="125"/>
      <c r="H2547" s="125"/>
      <c r="I2547" s="125"/>
      <c r="J2547" s="125"/>
      <c r="K2547" s="125"/>
      <c r="L2547" s="125"/>
      <c r="M2547" s="125"/>
      <c r="N2547" s="125"/>
      <c r="O2547" s="125"/>
      <c r="P2547" s="125"/>
      <c r="Q2547" s="125"/>
      <c r="R2547" s="125"/>
      <c r="S2547" s="125"/>
      <c r="T2547" s="125"/>
      <c r="U2547" s="125"/>
      <c r="V2547" s="125"/>
      <c r="W2547" s="125"/>
      <c r="X2547" s="125"/>
      <c r="Y2547" s="125"/>
      <c r="Z2547" s="125"/>
      <c r="AA2547" s="125"/>
      <c r="AB2547" s="126"/>
      <c r="AC2547" s="126"/>
      <c r="AD2547" s="126"/>
      <c r="AE2547" s="125"/>
      <c r="AF2547" s="125"/>
      <c r="AG2547" s="125"/>
      <c r="AH2547" s="125"/>
      <c r="AI2547" s="125"/>
      <c r="AJ2547" s="125"/>
      <c r="AK2547" s="125"/>
      <c r="AL2547" s="125"/>
      <c r="AM2547" s="125"/>
      <c r="AP2547" s="86"/>
      <c r="AQ2547" s="86"/>
      <c r="AR2547" s="86"/>
      <c r="AS2547" s="86"/>
      <c r="AT2547" s="86"/>
      <c r="AU2547" s="86"/>
      <c r="AV2547" s="86"/>
      <c r="AW2547" s="86"/>
      <c r="AX2547" s="86"/>
      <c r="AY2547" s="86"/>
      <c r="AZ2547" s="86"/>
      <c r="BA2547" s="86"/>
      <c r="BB2547" s="86"/>
      <c r="BC2547" s="86"/>
      <c r="BD2547" s="86"/>
      <c r="BE2547" s="86"/>
      <c r="BF2547" s="86"/>
      <c r="BG2547" s="86"/>
    </row>
    <row r="2548" spans="1:59" s="88" customFormat="1" x14ac:dyDescent="0.2">
      <c r="A2548" s="125"/>
      <c r="B2548" s="125"/>
      <c r="C2548" s="125"/>
      <c r="D2548" s="125"/>
      <c r="E2548" s="125"/>
      <c r="F2548" s="125"/>
      <c r="G2548" s="125"/>
      <c r="H2548" s="125"/>
      <c r="I2548" s="125"/>
      <c r="J2548" s="125"/>
      <c r="K2548" s="125"/>
      <c r="L2548" s="125"/>
      <c r="M2548" s="125"/>
      <c r="N2548" s="125"/>
      <c r="O2548" s="125"/>
      <c r="P2548" s="125"/>
      <c r="Q2548" s="125"/>
      <c r="R2548" s="125"/>
      <c r="S2548" s="125"/>
      <c r="T2548" s="125"/>
      <c r="U2548" s="125"/>
      <c r="V2548" s="125"/>
      <c r="W2548" s="125"/>
      <c r="X2548" s="125"/>
      <c r="Y2548" s="125"/>
      <c r="Z2548" s="125"/>
      <c r="AA2548" s="125"/>
      <c r="AB2548" s="126"/>
      <c r="AC2548" s="126"/>
      <c r="AD2548" s="126"/>
      <c r="AE2548" s="125"/>
      <c r="AF2548" s="125"/>
      <c r="AG2548" s="125"/>
      <c r="AH2548" s="125"/>
      <c r="AI2548" s="125"/>
      <c r="AJ2548" s="125"/>
      <c r="AK2548" s="125"/>
      <c r="AL2548" s="125"/>
      <c r="AM2548" s="125"/>
      <c r="AP2548" s="86"/>
      <c r="AQ2548" s="86"/>
      <c r="AR2548" s="86"/>
      <c r="AS2548" s="86"/>
      <c r="AT2548" s="86"/>
      <c r="AU2548" s="86"/>
      <c r="AV2548" s="86"/>
      <c r="AW2548" s="86"/>
      <c r="AX2548" s="86"/>
      <c r="AY2548" s="86"/>
      <c r="AZ2548" s="86"/>
      <c r="BA2548" s="86"/>
      <c r="BB2548" s="86"/>
      <c r="BC2548" s="86"/>
      <c r="BD2548" s="86"/>
      <c r="BE2548" s="86"/>
      <c r="BF2548" s="86"/>
      <c r="BG2548" s="86"/>
    </row>
    <row r="2549" spans="1:59" s="88" customFormat="1" x14ac:dyDescent="0.2">
      <c r="A2549" s="125"/>
      <c r="B2549" s="125"/>
      <c r="C2549" s="125"/>
      <c r="D2549" s="125"/>
      <c r="E2549" s="125"/>
      <c r="F2549" s="125"/>
      <c r="G2549" s="125"/>
      <c r="H2549" s="125"/>
      <c r="I2549" s="125"/>
      <c r="J2549" s="125"/>
      <c r="K2549" s="125"/>
      <c r="L2549" s="125"/>
      <c r="M2549" s="125"/>
      <c r="N2549" s="125"/>
      <c r="O2549" s="125"/>
      <c r="P2549" s="125"/>
      <c r="Q2549" s="125"/>
      <c r="R2549" s="125"/>
      <c r="S2549" s="125"/>
      <c r="T2549" s="125"/>
      <c r="U2549" s="125"/>
      <c r="V2549" s="125"/>
      <c r="W2549" s="125"/>
      <c r="X2549" s="125"/>
      <c r="Y2549" s="125"/>
      <c r="Z2549" s="125"/>
      <c r="AA2549" s="125"/>
      <c r="AB2549" s="126"/>
      <c r="AC2549" s="126"/>
      <c r="AD2549" s="126"/>
      <c r="AE2549" s="125"/>
      <c r="AF2549" s="125"/>
      <c r="AG2549" s="125"/>
      <c r="AH2549" s="125"/>
      <c r="AI2549" s="125"/>
      <c r="AJ2549" s="125"/>
      <c r="AK2549" s="125"/>
      <c r="AL2549" s="125"/>
      <c r="AM2549" s="125"/>
      <c r="AP2549" s="86"/>
      <c r="AQ2549" s="86"/>
      <c r="AR2549" s="86"/>
      <c r="AS2549" s="86"/>
      <c r="AT2549" s="86"/>
      <c r="AU2549" s="86"/>
      <c r="AV2549" s="86"/>
      <c r="AW2549" s="86"/>
      <c r="AX2549" s="86"/>
      <c r="AY2549" s="86"/>
      <c r="AZ2549" s="86"/>
      <c r="BA2549" s="86"/>
      <c r="BB2549" s="86"/>
      <c r="BC2549" s="86"/>
      <c r="BD2549" s="86"/>
      <c r="BE2549" s="86"/>
      <c r="BF2549" s="86"/>
      <c r="BG2549" s="86"/>
    </row>
    <row r="2550" spans="1:59" s="88" customFormat="1" x14ac:dyDescent="0.2">
      <c r="A2550" s="125"/>
      <c r="B2550" s="125"/>
      <c r="C2550" s="125"/>
      <c r="D2550" s="125"/>
      <c r="E2550" s="125"/>
      <c r="F2550" s="125"/>
      <c r="G2550" s="125"/>
      <c r="H2550" s="125"/>
      <c r="I2550" s="125"/>
      <c r="J2550" s="125"/>
      <c r="K2550" s="125"/>
      <c r="L2550" s="125"/>
      <c r="M2550" s="125"/>
      <c r="N2550" s="125"/>
      <c r="O2550" s="125"/>
      <c r="P2550" s="125"/>
      <c r="Q2550" s="125"/>
      <c r="R2550" s="125"/>
      <c r="S2550" s="125"/>
      <c r="T2550" s="125"/>
      <c r="U2550" s="125"/>
      <c r="V2550" s="125"/>
      <c r="W2550" s="125"/>
      <c r="X2550" s="125"/>
      <c r="Y2550" s="125"/>
      <c r="Z2550" s="125"/>
      <c r="AA2550" s="125"/>
      <c r="AB2550" s="126"/>
      <c r="AC2550" s="126"/>
      <c r="AD2550" s="126"/>
      <c r="AE2550" s="125"/>
      <c r="AF2550" s="125"/>
      <c r="AG2550" s="125"/>
      <c r="AH2550" s="125"/>
      <c r="AI2550" s="125"/>
      <c r="AJ2550" s="125"/>
      <c r="AK2550" s="125"/>
      <c r="AL2550" s="125"/>
      <c r="AM2550" s="125"/>
      <c r="AP2550" s="86"/>
      <c r="AQ2550" s="86"/>
      <c r="AR2550" s="86"/>
      <c r="AS2550" s="86"/>
      <c r="AT2550" s="86"/>
      <c r="AU2550" s="86"/>
      <c r="AV2550" s="86"/>
      <c r="AW2550" s="86"/>
      <c r="AX2550" s="86"/>
      <c r="AY2550" s="86"/>
      <c r="AZ2550" s="86"/>
      <c r="BA2550" s="86"/>
      <c r="BB2550" s="86"/>
      <c r="BC2550" s="86"/>
      <c r="BD2550" s="86"/>
      <c r="BE2550" s="86"/>
      <c r="BF2550" s="86"/>
      <c r="BG2550" s="86"/>
    </row>
    <row r="2551" spans="1:59" s="88" customFormat="1" x14ac:dyDescent="0.2">
      <c r="A2551" s="125"/>
      <c r="B2551" s="125"/>
      <c r="C2551" s="125"/>
      <c r="D2551" s="125"/>
      <c r="E2551" s="125"/>
      <c r="F2551" s="125"/>
      <c r="G2551" s="125"/>
      <c r="H2551" s="125"/>
      <c r="I2551" s="125"/>
      <c r="J2551" s="125"/>
      <c r="K2551" s="125"/>
      <c r="L2551" s="125"/>
      <c r="M2551" s="125"/>
      <c r="N2551" s="125"/>
      <c r="O2551" s="125"/>
      <c r="P2551" s="125"/>
      <c r="Q2551" s="125"/>
      <c r="R2551" s="125"/>
      <c r="S2551" s="125"/>
      <c r="T2551" s="125"/>
      <c r="U2551" s="125"/>
      <c r="V2551" s="125"/>
      <c r="W2551" s="125"/>
      <c r="X2551" s="125"/>
      <c r="Y2551" s="125"/>
      <c r="Z2551" s="125"/>
      <c r="AA2551" s="125"/>
      <c r="AB2551" s="126"/>
      <c r="AC2551" s="126"/>
      <c r="AD2551" s="126"/>
      <c r="AE2551" s="125"/>
      <c r="AF2551" s="125"/>
      <c r="AG2551" s="125"/>
      <c r="AH2551" s="125"/>
      <c r="AI2551" s="125"/>
      <c r="AJ2551" s="125"/>
      <c r="AK2551" s="125"/>
      <c r="AL2551" s="125"/>
      <c r="AM2551" s="125"/>
      <c r="AP2551" s="86"/>
      <c r="AQ2551" s="86"/>
      <c r="AR2551" s="86"/>
      <c r="AS2551" s="86"/>
      <c r="AT2551" s="86"/>
      <c r="AU2551" s="86"/>
      <c r="AV2551" s="86"/>
      <c r="AW2551" s="86"/>
      <c r="AX2551" s="86"/>
      <c r="AY2551" s="86"/>
      <c r="AZ2551" s="86"/>
      <c r="BA2551" s="86"/>
      <c r="BB2551" s="86"/>
      <c r="BC2551" s="86"/>
      <c r="BD2551" s="86"/>
      <c r="BE2551" s="86"/>
      <c r="BF2551" s="86"/>
      <c r="BG2551" s="86"/>
    </row>
    <row r="2552" spans="1:59" s="88" customFormat="1" x14ac:dyDescent="0.2">
      <c r="A2552" s="125"/>
      <c r="B2552" s="125"/>
      <c r="C2552" s="125"/>
      <c r="D2552" s="125"/>
      <c r="E2552" s="125"/>
      <c r="F2552" s="125"/>
      <c r="G2552" s="125"/>
      <c r="H2552" s="125"/>
      <c r="I2552" s="125"/>
      <c r="J2552" s="125"/>
      <c r="K2552" s="125"/>
      <c r="L2552" s="125"/>
      <c r="M2552" s="125"/>
      <c r="N2552" s="125"/>
      <c r="O2552" s="125"/>
      <c r="P2552" s="125"/>
      <c r="Q2552" s="125"/>
      <c r="R2552" s="125"/>
      <c r="S2552" s="125"/>
      <c r="T2552" s="125"/>
      <c r="U2552" s="125"/>
      <c r="V2552" s="125"/>
      <c r="W2552" s="125"/>
      <c r="X2552" s="125"/>
      <c r="Y2552" s="125"/>
      <c r="Z2552" s="125"/>
      <c r="AA2552" s="125"/>
      <c r="AB2552" s="126"/>
      <c r="AC2552" s="126"/>
      <c r="AD2552" s="126"/>
      <c r="AE2552" s="125"/>
      <c r="AF2552" s="125"/>
      <c r="AG2552" s="125"/>
      <c r="AH2552" s="125"/>
      <c r="AI2552" s="125"/>
      <c r="AJ2552" s="125"/>
      <c r="AK2552" s="125"/>
      <c r="AL2552" s="125"/>
      <c r="AM2552" s="125"/>
      <c r="AP2552" s="86"/>
      <c r="AQ2552" s="86"/>
      <c r="AR2552" s="86"/>
      <c r="AS2552" s="86"/>
      <c r="AT2552" s="86"/>
      <c r="AU2552" s="86"/>
      <c r="AV2552" s="86"/>
      <c r="AW2552" s="86"/>
      <c r="AX2552" s="86"/>
      <c r="AY2552" s="86"/>
      <c r="AZ2552" s="86"/>
      <c r="BA2552" s="86"/>
      <c r="BB2552" s="86"/>
      <c r="BC2552" s="86"/>
      <c r="BD2552" s="86"/>
      <c r="BE2552" s="86"/>
      <c r="BF2552" s="86"/>
      <c r="BG2552" s="86"/>
    </row>
    <row r="2553" spans="1:59" s="88" customFormat="1" x14ac:dyDescent="0.2">
      <c r="A2553" s="125"/>
      <c r="B2553" s="125"/>
      <c r="C2553" s="125"/>
      <c r="D2553" s="125"/>
      <c r="E2553" s="125"/>
      <c r="F2553" s="125"/>
      <c r="G2553" s="125"/>
      <c r="H2553" s="125"/>
      <c r="I2553" s="125"/>
      <c r="J2553" s="125"/>
      <c r="K2553" s="125"/>
      <c r="L2553" s="125"/>
      <c r="M2553" s="125"/>
      <c r="N2553" s="125"/>
      <c r="O2553" s="125"/>
      <c r="P2553" s="125"/>
      <c r="Q2553" s="125"/>
      <c r="R2553" s="125"/>
      <c r="S2553" s="125"/>
      <c r="T2553" s="125"/>
      <c r="U2553" s="125"/>
      <c r="V2553" s="125"/>
      <c r="W2553" s="125"/>
      <c r="X2553" s="125"/>
      <c r="Y2553" s="125"/>
      <c r="Z2553" s="125"/>
      <c r="AA2553" s="125"/>
      <c r="AB2553" s="126"/>
      <c r="AC2553" s="126"/>
      <c r="AD2553" s="126"/>
      <c r="AE2553" s="125"/>
      <c r="AF2553" s="125"/>
      <c r="AG2553" s="125"/>
      <c r="AH2553" s="125"/>
      <c r="AI2553" s="125"/>
      <c r="AJ2553" s="125"/>
      <c r="AK2553" s="125"/>
      <c r="AL2553" s="125"/>
      <c r="AM2553" s="125"/>
      <c r="AP2553" s="86"/>
      <c r="AQ2553" s="86"/>
      <c r="AR2553" s="86"/>
      <c r="AS2553" s="86"/>
      <c r="AT2553" s="86"/>
      <c r="AU2553" s="86"/>
      <c r="AV2553" s="86"/>
      <c r="AW2553" s="86"/>
      <c r="AX2553" s="86"/>
      <c r="AY2553" s="86"/>
      <c r="AZ2553" s="86"/>
      <c r="BA2553" s="86"/>
      <c r="BB2553" s="86"/>
      <c r="BC2553" s="86"/>
      <c r="BD2553" s="86"/>
      <c r="BE2553" s="86"/>
      <c r="BF2553" s="86"/>
      <c r="BG2553" s="86"/>
    </row>
    <row r="2554" spans="1:59" s="88" customFormat="1" x14ac:dyDescent="0.2">
      <c r="A2554" s="125"/>
      <c r="B2554" s="125"/>
      <c r="C2554" s="125"/>
      <c r="D2554" s="125"/>
      <c r="E2554" s="125"/>
      <c r="F2554" s="125"/>
      <c r="G2554" s="125"/>
      <c r="H2554" s="125"/>
      <c r="I2554" s="125"/>
      <c r="J2554" s="125"/>
      <c r="K2554" s="125"/>
      <c r="L2554" s="125"/>
      <c r="M2554" s="125"/>
      <c r="N2554" s="125"/>
      <c r="O2554" s="125"/>
      <c r="P2554" s="125"/>
      <c r="Q2554" s="125"/>
      <c r="R2554" s="125"/>
      <c r="S2554" s="125"/>
      <c r="T2554" s="125"/>
      <c r="U2554" s="125"/>
      <c r="V2554" s="125"/>
      <c r="W2554" s="125"/>
      <c r="X2554" s="125"/>
      <c r="Y2554" s="125"/>
      <c r="Z2554" s="125"/>
      <c r="AA2554" s="125"/>
      <c r="AB2554" s="126"/>
      <c r="AC2554" s="126"/>
      <c r="AD2554" s="126"/>
      <c r="AE2554" s="125"/>
      <c r="AF2554" s="125"/>
      <c r="AG2554" s="125"/>
      <c r="AH2554" s="125"/>
      <c r="AI2554" s="125"/>
      <c r="AJ2554" s="125"/>
      <c r="AK2554" s="125"/>
      <c r="AL2554" s="125"/>
      <c r="AM2554" s="125"/>
      <c r="AP2554" s="86"/>
      <c r="AQ2554" s="86"/>
      <c r="AR2554" s="86"/>
      <c r="AS2554" s="86"/>
      <c r="AT2554" s="86"/>
      <c r="AU2554" s="86"/>
      <c r="AV2554" s="86"/>
      <c r="AW2554" s="86"/>
      <c r="AX2554" s="86"/>
      <c r="AY2554" s="86"/>
      <c r="AZ2554" s="86"/>
      <c r="BA2554" s="86"/>
      <c r="BB2554" s="86"/>
      <c r="BC2554" s="86"/>
      <c r="BD2554" s="86"/>
      <c r="BE2554" s="86"/>
      <c r="BF2554" s="86"/>
      <c r="BG2554" s="86"/>
    </row>
    <row r="2555" spans="1:59" s="88" customFormat="1" x14ac:dyDescent="0.2">
      <c r="A2555" s="125"/>
      <c r="B2555" s="125"/>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6"/>
      <c r="AC2555" s="126"/>
      <c r="AD2555" s="126"/>
      <c r="AE2555" s="125"/>
      <c r="AF2555" s="125"/>
      <c r="AG2555" s="125"/>
      <c r="AH2555" s="125"/>
      <c r="AI2555" s="125"/>
      <c r="AJ2555" s="125"/>
      <c r="AK2555" s="125"/>
      <c r="AL2555" s="125"/>
      <c r="AM2555" s="125"/>
      <c r="AP2555" s="86"/>
      <c r="AQ2555" s="86"/>
      <c r="AR2555" s="86"/>
      <c r="AS2555" s="86"/>
      <c r="AT2555" s="86"/>
      <c r="AU2555" s="86"/>
      <c r="AV2555" s="86"/>
      <c r="AW2555" s="86"/>
      <c r="AX2555" s="86"/>
      <c r="AY2555" s="86"/>
      <c r="AZ2555" s="86"/>
      <c r="BA2555" s="86"/>
      <c r="BB2555" s="86"/>
      <c r="BC2555" s="86"/>
      <c r="BD2555" s="86"/>
      <c r="BE2555" s="86"/>
      <c r="BF2555" s="86"/>
      <c r="BG2555" s="86"/>
    </row>
    <row r="2556" spans="1:59" s="88" customFormat="1" x14ac:dyDescent="0.2">
      <c r="A2556" s="125"/>
      <c r="B2556" s="125"/>
      <c r="C2556" s="125"/>
      <c r="D2556" s="125"/>
      <c r="E2556" s="125"/>
      <c r="F2556" s="125"/>
      <c r="G2556" s="125"/>
      <c r="H2556" s="125"/>
      <c r="I2556" s="125"/>
      <c r="J2556" s="125"/>
      <c r="K2556" s="125"/>
      <c r="L2556" s="125"/>
      <c r="M2556" s="125"/>
      <c r="N2556" s="125"/>
      <c r="O2556" s="125"/>
      <c r="P2556" s="125"/>
      <c r="Q2556" s="125"/>
      <c r="R2556" s="125"/>
      <c r="S2556" s="125"/>
      <c r="T2556" s="125"/>
      <c r="U2556" s="125"/>
      <c r="V2556" s="125"/>
      <c r="W2556" s="125"/>
      <c r="X2556" s="125"/>
      <c r="Y2556" s="125"/>
      <c r="Z2556" s="125"/>
      <c r="AA2556" s="125"/>
      <c r="AB2556" s="126"/>
      <c r="AC2556" s="126"/>
      <c r="AD2556" s="126"/>
      <c r="AE2556" s="125"/>
      <c r="AF2556" s="125"/>
      <c r="AG2556" s="125"/>
      <c r="AH2556" s="125"/>
      <c r="AI2556" s="125"/>
      <c r="AJ2556" s="125"/>
      <c r="AK2556" s="125"/>
      <c r="AL2556" s="125"/>
      <c r="AM2556" s="125"/>
      <c r="AP2556" s="86"/>
      <c r="AQ2556" s="86"/>
      <c r="AR2556" s="86"/>
      <c r="AS2556" s="86"/>
      <c r="AT2556" s="86"/>
      <c r="AU2556" s="86"/>
      <c r="AV2556" s="86"/>
      <c r="AW2556" s="86"/>
      <c r="AX2556" s="86"/>
      <c r="AY2556" s="86"/>
      <c r="AZ2556" s="86"/>
      <c r="BA2556" s="86"/>
      <c r="BB2556" s="86"/>
      <c r="BC2556" s="86"/>
      <c r="BD2556" s="86"/>
      <c r="BE2556" s="86"/>
      <c r="BF2556" s="86"/>
      <c r="BG2556" s="86"/>
    </row>
    <row r="2557" spans="1:59" s="88" customFormat="1" x14ac:dyDescent="0.2">
      <c r="A2557" s="125"/>
      <c r="B2557" s="125"/>
      <c r="C2557" s="125"/>
      <c r="D2557" s="125"/>
      <c r="E2557" s="125"/>
      <c r="F2557" s="125"/>
      <c r="G2557" s="125"/>
      <c r="H2557" s="125"/>
      <c r="I2557" s="125"/>
      <c r="J2557" s="125"/>
      <c r="K2557" s="125"/>
      <c r="L2557" s="125"/>
      <c r="M2557" s="125"/>
      <c r="N2557" s="125"/>
      <c r="O2557" s="125"/>
      <c r="P2557" s="125"/>
      <c r="Q2557" s="125"/>
      <c r="R2557" s="125"/>
      <c r="S2557" s="125"/>
      <c r="T2557" s="125"/>
      <c r="U2557" s="125"/>
      <c r="V2557" s="125"/>
      <c r="W2557" s="125"/>
      <c r="X2557" s="125"/>
      <c r="Y2557" s="125"/>
      <c r="Z2557" s="125"/>
      <c r="AA2557" s="125"/>
      <c r="AB2557" s="126"/>
      <c r="AC2557" s="126"/>
      <c r="AD2557" s="126"/>
      <c r="AE2557" s="125"/>
      <c r="AF2557" s="125"/>
      <c r="AG2557" s="125"/>
      <c r="AH2557" s="125"/>
      <c r="AI2557" s="125"/>
      <c r="AJ2557" s="125"/>
      <c r="AK2557" s="125"/>
      <c r="AL2557" s="125"/>
      <c r="AM2557" s="125"/>
      <c r="AP2557" s="86"/>
      <c r="AQ2557" s="86"/>
      <c r="AR2557" s="86"/>
      <c r="AS2557" s="86"/>
      <c r="AT2557" s="86"/>
      <c r="AU2557" s="86"/>
      <c r="AV2557" s="86"/>
      <c r="AW2557" s="86"/>
      <c r="AX2557" s="86"/>
      <c r="AY2557" s="86"/>
      <c r="AZ2557" s="86"/>
      <c r="BA2557" s="86"/>
      <c r="BB2557" s="86"/>
      <c r="BC2557" s="86"/>
      <c r="BD2557" s="86"/>
      <c r="BE2557" s="86"/>
      <c r="BF2557" s="86"/>
      <c r="BG2557" s="86"/>
    </row>
    <row r="2558" spans="1:59" s="88" customFormat="1" x14ac:dyDescent="0.2">
      <c r="A2558" s="125"/>
      <c r="B2558" s="125"/>
      <c r="C2558" s="125"/>
      <c r="D2558" s="125"/>
      <c r="E2558" s="125"/>
      <c r="F2558" s="125"/>
      <c r="G2558" s="125"/>
      <c r="H2558" s="125"/>
      <c r="I2558" s="125"/>
      <c r="J2558" s="125"/>
      <c r="K2558" s="125"/>
      <c r="L2558" s="125"/>
      <c r="M2558" s="125"/>
      <c r="N2558" s="125"/>
      <c r="O2558" s="125"/>
      <c r="P2558" s="125"/>
      <c r="Q2558" s="125"/>
      <c r="R2558" s="125"/>
      <c r="S2558" s="125"/>
      <c r="T2558" s="125"/>
      <c r="U2558" s="125"/>
      <c r="V2558" s="125"/>
      <c r="W2558" s="125"/>
      <c r="X2558" s="125"/>
      <c r="Y2558" s="125"/>
      <c r="Z2558" s="125"/>
      <c r="AA2558" s="125"/>
      <c r="AB2558" s="126"/>
      <c r="AC2558" s="126"/>
      <c r="AD2558" s="126"/>
      <c r="AE2558" s="125"/>
      <c r="AF2558" s="125"/>
      <c r="AG2558" s="125"/>
      <c r="AH2558" s="125"/>
      <c r="AI2558" s="125"/>
      <c r="AJ2558" s="125"/>
      <c r="AK2558" s="125"/>
      <c r="AL2558" s="125"/>
      <c r="AM2558" s="125"/>
      <c r="AP2558" s="86"/>
      <c r="AQ2558" s="86"/>
      <c r="AR2558" s="86"/>
      <c r="AS2558" s="86"/>
      <c r="AT2558" s="86"/>
      <c r="AU2558" s="86"/>
      <c r="AV2558" s="86"/>
      <c r="AW2558" s="86"/>
      <c r="AX2558" s="86"/>
      <c r="AY2558" s="86"/>
      <c r="AZ2558" s="86"/>
      <c r="BA2558" s="86"/>
      <c r="BB2558" s="86"/>
      <c r="BC2558" s="86"/>
      <c r="BD2558" s="86"/>
      <c r="BE2558" s="86"/>
      <c r="BF2558" s="86"/>
      <c r="BG2558" s="86"/>
    </row>
    <row r="2559" spans="1:59" s="88" customFormat="1" x14ac:dyDescent="0.2">
      <c r="A2559" s="125"/>
      <c r="B2559" s="125"/>
      <c r="C2559" s="125"/>
      <c r="D2559" s="125"/>
      <c r="E2559" s="125"/>
      <c r="F2559" s="125"/>
      <c r="G2559" s="125"/>
      <c r="H2559" s="125"/>
      <c r="I2559" s="125"/>
      <c r="J2559" s="125"/>
      <c r="K2559" s="125"/>
      <c r="L2559" s="125"/>
      <c r="M2559" s="125"/>
      <c r="N2559" s="125"/>
      <c r="O2559" s="125"/>
      <c r="P2559" s="125"/>
      <c r="Q2559" s="125"/>
      <c r="R2559" s="125"/>
      <c r="S2559" s="125"/>
      <c r="T2559" s="125"/>
      <c r="U2559" s="125"/>
      <c r="V2559" s="125"/>
      <c r="W2559" s="125"/>
      <c r="X2559" s="125"/>
      <c r="Y2559" s="125"/>
      <c r="Z2559" s="125"/>
      <c r="AA2559" s="125"/>
      <c r="AB2559" s="126"/>
      <c r="AC2559" s="126"/>
      <c r="AD2559" s="126"/>
      <c r="AE2559" s="125"/>
      <c r="AF2559" s="125"/>
      <c r="AG2559" s="125"/>
      <c r="AH2559" s="125"/>
      <c r="AI2559" s="125"/>
      <c r="AJ2559" s="125"/>
      <c r="AK2559" s="125"/>
      <c r="AL2559" s="125"/>
      <c r="AM2559" s="125"/>
      <c r="AP2559" s="86"/>
      <c r="AQ2559" s="86"/>
      <c r="AR2559" s="86"/>
      <c r="AS2559" s="86"/>
      <c r="AT2559" s="86"/>
      <c r="AU2559" s="86"/>
      <c r="AV2559" s="86"/>
      <c r="AW2559" s="86"/>
      <c r="AX2559" s="86"/>
      <c r="AY2559" s="86"/>
      <c r="AZ2559" s="86"/>
      <c r="BA2559" s="86"/>
      <c r="BB2559" s="86"/>
      <c r="BC2559" s="86"/>
      <c r="BD2559" s="86"/>
      <c r="BE2559" s="86"/>
      <c r="BF2559" s="86"/>
      <c r="BG2559" s="86"/>
    </row>
    <row r="2560" spans="1:59" s="88" customFormat="1" x14ac:dyDescent="0.2">
      <c r="A2560" s="125"/>
      <c r="B2560" s="125"/>
      <c r="C2560" s="125"/>
      <c r="D2560" s="125"/>
      <c r="E2560" s="125"/>
      <c r="F2560" s="125"/>
      <c r="G2560" s="125"/>
      <c r="H2560" s="125"/>
      <c r="I2560" s="125"/>
      <c r="J2560" s="125"/>
      <c r="K2560" s="125"/>
      <c r="L2560" s="125"/>
      <c r="M2560" s="125"/>
      <c r="N2560" s="125"/>
      <c r="O2560" s="125"/>
      <c r="P2560" s="125"/>
      <c r="Q2560" s="125"/>
      <c r="R2560" s="125"/>
      <c r="S2560" s="125"/>
      <c r="T2560" s="125"/>
      <c r="U2560" s="125"/>
      <c r="V2560" s="125"/>
      <c r="W2560" s="125"/>
      <c r="X2560" s="125"/>
      <c r="Y2560" s="125"/>
      <c r="Z2560" s="125"/>
      <c r="AA2560" s="125"/>
      <c r="AB2560" s="126"/>
      <c r="AC2560" s="126"/>
      <c r="AD2560" s="126"/>
      <c r="AE2560" s="125"/>
      <c r="AF2560" s="125"/>
      <c r="AG2560" s="125"/>
      <c r="AH2560" s="125"/>
      <c r="AI2560" s="125"/>
      <c r="AJ2560" s="125"/>
      <c r="AK2560" s="125"/>
      <c r="AL2560" s="125"/>
      <c r="AM2560" s="125"/>
      <c r="AP2560" s="86"/>
      <c r="AQ2560" s="86"/>
      <c r="AR2560" s="86"/>
      <c r="AS2560" s="86"/>
      <c r="AT2560" s="86"/>
      <c r="AU2560" s="86"/>
      <c r="AV2560" s="86"/>
      <c r="AW2560" s="86"/>
      <c r="AX2560" s="86"/>
      <c r="AY2560" s="86"/>
      <c r="AZ2560" s="86"/>
      <c r="BA2560" s="86"/>
      <c r="BB2560" s="86"/>
      <c r="BC2560" s="86"/>
      <c r="BD2560" s="86"/>
      <c r="BE2560" s="86"/>
      <c r="BF2560" s="86"/>
      <c r="BG2560" s="86"/>
    </row>
    <row r="2561" spans="1:59" s="88" customFormat="1" x14ac:dyDescent="0.2">
      <c r="A2561" s="125"/>
      <c r="B2561" s="125"/>
      <c r="C2561" s="125"/>
      <c r="D2561" s="125"/>
      <c r="E2561" s="125"/>
      <c r="F2561" s="125"/>
      <c r="G2561" s="125"/>
      <c r="H2561" s="125"/>
      <c r="I2561" s="125"/>
      <c r="J2561" s="125"/>
      <c r="K2561" s="125"/>
      <c r="L2561" s="125"/>
      <c r="M2561" s="125"/>
      <c r="N2561" s="125"/>
      <c r="O2561" s="125"/>
      <c r="P2561" s="125"/>
      <c r="Q2561" s="125"/>
      <c r="R2561" s="125"/>
      <c r="S2561" s="125"/>
      <c r="T2561" s="125"/>
      <c r="U2561" s="125"/>
      <c r="V2561" s="125"/>
      <c r="W2561" s="125"/>
      <c r="X2561" s="125"/>
      <c r="Y2561" s="125"/>
      <c r="Z2561" s="125"/>
      <c r="AA2561" s="125"/>
      <c r="AB2561" s="126"/>
      <c r="AC2561" s="126"/>
      <c r="AD2561" s="126"/>
      <c r="AE2561" s="125"/>
      <c r="AF2561" s="125"/>
      <c r="AG2561" s="125"/>
      <c r="AH2561" s="125"/>
      <c r="AI2561" s="125"/>
      <c r="AJ2561" s="125"/>
      <c r="AK2561" s="125"/>
      <c r="AL2561" s="125"/>
      <c r="AM2561" s="125"/>
      <c r="AP2561" s="86"/>
      <c r="AQ2561" s="86"/>
      <c r="AR2561" s="86"/>
      <c r="AS2561" s="86"/>
      <c r="AT2561" s="86"/>
      <c r="AU2561" s="86"/>
      <c r="AV2561" s="86"/>
      <c r="AW2561" s="86"/>
      <c r="AX2561" s="86"/>
      <c r="AY2561" s="86"/>
      <c r="AZ2561" s="86"/>
      <c r="BA2561" s="86"/>
      <c r="BB2561" s="86"/>
      <c r="BC2561" s="86"/>
      <c r="BD2561" s="86"/>
      <c r="BE2561" s="86"/>
      <c r="BF2561" s="86"/>
      <c r="BG2561" s="86"/>
    </row>
    <row r="2562" spans="1:59" s="88" customFormat="1" x14ac:dyDescent="0.2">
      <c r="A2562" s="125"/>
      <c r="B2562" s="125"/>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5"/>
      <c r="AA2562" s="125"/>
      <c r="AB2562" s="126"/>
      <c r="AC2562" s="126"/>
      <c r="AD2562" s="126"/>
      <c r="AE2562" s="125"/>
      <c r="AF2562" s="125"/>
      <c r="AG2562" s="125"/>
      <c r="AH2562" s="125"/>
      <c r="AI2562" s="125"/>
      <c r="AJ2562" s="125"/>
      <c r="AK2562" s="125"/>
      <c r="AL2562" s="125"/>
      <c r="AM2562" s="125"/>
      <c r="AP2562" s="86"/>
      <c r="AQ2562" s="86"/>
      <c r="AR2562" s="86"/>
      <c r="AS2562" s="86"/>
      <c r="AT2562" s="86"/>
      <c r="AU2562" s="86"/>
      <c r="AV2562" s="86"/>
      <c r="AW2562" s="86"/>
      <c r="AX2562" s="86"/>
      <c r="AY2562" s="86"/>
      <c r="AZ2562" s="86"/>
      <c r="BA2562" s="86"/>
      <c r="BB2562" s="86"/>
      <c r="BC2562" s="86"/>
      <c r="BD2562" s="86"/>
      <c r="BE2562" s="86"/>
      <c r="BF2562" s="86"/>
      <c r="BG2562" s="86"/>
    </row>
    <row r="2563" spans="1:59" s="88" customFormat="1" x14ac:dyDescent="0.2">
      <c r="A2563" s="125"/>
      <c r="B2563" s="125"/>
      <c r="C2563" s="125"/>
      <c r="D2563" s="125"/>
      <c r="E2563" s="125"/>
      <c r="F2563" s="125"/>
      <c r="G2563" s="125"/>
      <c r="H2563" s="125"/>
      <c r="I2563" s="125"/>
      <c r="J2563" s="125"/>
      <c r="K2563" s="125"/>
      <c r="L2563" s="125"/>
      <c r="M2563" s="125"/>
      <c r="N2563" s="125"/>
      <c r="O2563" s="125"/>
      <c r="P2563" s="125"/>
      <c r="Q2563" s="125"/>
      <c r="R2563" s="125"/>
      <c r="S2563" s="125"/>
      <c r="T2563" s="125"/>
      <c r="U2563" s="125"/>
      <c r="V2563" s="125"/>
      <c r="W2563" s="125"/>
      <c r="X2563" s="125"/>
      <c r="Y2563" s="125"/>
      <c r="Z2563" s="125"/>
      <c r="AA2563" s="125"/>
      <c r="AB2563" s="126"/>
      <c r="AC2563" s="126"/>
      <c r="AD2563" s="126"/>
      <c r="AE2563" s="125"/>
      <c r="AF2563" s="125"/>
      <c r="AG2563" s="125"/>
      <c r="AH2563" s="125"/>
      <c r="AI2563" s="125"/>
      <c r="AJ2563" s="125"/>
      <c r="AK2563" s="125"/>
      <c r="AL2563" s="125"/>
      <c r="AM2563" s="125"/>
      <c r="AP2563" s="86"/>
      <c r="AQ2563" s="86"/>
      <c r="AR2563" s="86"/>
      <c r="AS2563" s="86"/>
      <c r="AT2563" s="86"/>
      <c r="AU2563" s="86"/>
      <c r="AV2563" s="86"/>
      <c r="AW2563" s="86"/>
      <c r="AX2563" s="86"/>
      <c r="AY2563" s="86"/>
      <c r="AZ2563" s="86"/>
      <c r="BA2563" s="86"/>
      <c r="BB2563" s="86"/>
      <c r="BC2563" s="86"/>
      <c r="BD2563" s="86"/>
      <c r="BE2563" s="86"/>
      <c r="BF2563" s="86"/>
      <c r="BG2563" s="86"/>
    </row>
    <row r="2564" spans="1:59" s="88" customFormat="1" x14ac:dyDescent="0.2">
      <c r="A2564" s="125"/>
      <c r="B2564" s="125"/>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6"/>
      <c r="AC2564" s="126"/>
      <c r="AD2564" s="126"/>
      <c r="AE2564" s="125"/>
      <c r="AF2564" s="125"/>
      <c r="AG2564" s="125"/>
      <c r="AH2564" s="125"/>
      <c r="AI2564" s="125"/>
      <c r="AJ2564" s="125"/>
      <c r="AK2564" s="125"/>
      <c r="AL2564" s="125"/>
      <c r="AM2564" s="125"/>
      <c r="AP2564" s="86"/>
      <c r="AQ2564" s="86"/>
      <c r="AR2564" s="86"/>
      <c r="AS2564" s="86"/>
      <c r="AT2564" s="86"/>
      <c r="AU2564" s="86"/>
      <c r="AV2564" s="86"/>
      <c r="AW2564" s="86"/>
      <c r="AX2564" s="86"/>
      <c r="AY2564" s="86"/>
      <c r="AZ2564" s="86"/>
      <c r="BA2564" s="86"/>
      <c r="BB2564" s="86"/>
      <c r="BC2564" s="86"/>
      <c r="BD2564" s="86"/>
      <c r="BE2564" s="86"/>
      <c r="BF2564" s="86"/>
      <c r="BG2564" s="86"/>
    </row>
    <row r="2565" spans="1:59" s="88" customFormat="1" x14ac:dyDescent="0.2">
      <c r="A2565" s="125"/>
      <c r="B2565" s="125"/>
      <c r="C2565" s="125"/>
      <c r="D2565" s="125"/>
      <c r="E2565" s="125"/>
      <c r="F2565" s="125"/>
      <c r="G2565" s="125"/>
      <c r="H2565" s="125"/>
      <c r="I2565" s="125"/>
      <c r="J2565" s="125"/>
      <c r="K2565" s="125"/>
      <c r="L2565" s="125"/>
      <c r="M2565" s="125"/>
      <c r="N2565" s="125"/>
      <c r="O2565" s="125"/>
      <c r="P2565" s="125"/>
      <c r="Q2565" s="125"/>
      <c r="R2565" s="125"/>
      <c r="S2565" s="125"/>
      <c r="T2565" s="125"/>
      <c r="U2565" s="125"/>
      <c r="V2565" s="125"/>
      <c r="W2565" s="125"/>
      <c r="X2565" s="125"/>
      <c r="Y2565" s="125"/>
      <c r="Z2565" s="125"/>
      <c r="AA2565" s="125"/>
      <c r="AB2565" s="126"/>
      <c r="AC2565" s="126"/>
      <c r="AD2565" s="126"/>
      <c r="AE2565" s="125"/>
      <c r="AF2565" s="125"/>
      <c r="AG2565" s="125"/>
      <c r="AH2565" s="125"/>
      <c r="AI2565" s="125"/>
      <c r="AJ2565" s="125"/>
      <c r="AK2565" s="125"/>
      <c r="AL2565" s="125"/>
      <c r="AM2565" s="125"/>
      <c r="AP2565" s="86"/>
      <c r="AQ2565" s="86"/>
      <c r="AR2565" s="86"/>
      <c r="AS2565" s="86"/>
      <c r="AT2565" s="86"/>
      <c r="AU2565" s="86"/>
      <c r="AV2565" s="86"/>
      <c r="AW2565" s="86"/>
      <c r="AX2565" s="86"/>
      <c r="AY2565" s="86"/>
      <c r="AZ2565" s="86"/>
      <c r="BA2565" s="86"/>
      <c r="BB2565" s="86"/>
      <c r="BC2565" s="86"/>
      <c r="BD2565" s="86"/>
      <c r="BE2565" s="86"/>
      <c r="BF2565" s="86"/>
      <c r="BG2565" s="86"/>
    </row>
    <row r="2566" spans="1:59" s="88" customFormat="1" x14ac:dyDescent="0.2">
      <c r="A2566" s="125"/>
      <c r="B2566" s="125"/>
      <c r="C2566" s="125"/>
      <c r="D2566" s="125"/>
      <c r="E2566" s="125"/>
      <c r="F2566" s="125"/>
      <c r="G2566" s="125"/>
      <c r="H2566" s="125"/>
      <c r="I2566" s="125"/>
      <c r="J2566" s="125"/>
      <c r="K2566" s="125"/>
      <c r="L2566" s="125"/>
      <c r="M2566" s="125"/>
      <c r="N2566" s="125"/>
      <c r="O2566" s="125"/>
      <c r="P2566" s="125"/>
      <c r="Q2566" s="125"/>
      <c r="R2566" s="125"/>
      <c r="S2566" s="125"/>
      <c r="T2566" s="125"/>
      <c r="U2566" s="125"/>
      <c r="V2566" s="125"/>
      <c r="W2566" s="125"/>
      <c r="X2566" s="125"/>
      <c r="Y2566" s="125"/>
      <c r="Z2566" s="125"/>
      <c r="AA2566" s="125"/>
      <c r="AB2566" s="126"/>
      <c r="AC2566" s="126"/>
      <c r="AD2566" s="126"/>
      <c r="AE2566" s="125"/>
      <c r="AF2566" s="125"/>
      <c r="AG2566" s="125"/>
      <c r="AH2566" s="125"/>
      <c r="AI2566" s="125"/>
      <c r="AJ2566" s="125"/>
      <c r="AK2566" s="125"/>
      <c r="AL2566" s="125"/>
      <c r="AM2566" s="125"/>
      <c r="AP2566" s="86"/>
      <c r="AQ2566" s="86"/>
      <c r="AR2566" s="86"/>
      <c r="AS2566" s="86"/>
      <c r="AT2566" s="86"/>
      <c r="AU2566" s="86"/>
      <c r="AV2566" s="86"/>
      <c r="AW2566" s="86"/>
      <c r="AX2566" s="86"/>
      <c r="AY2566" s="86"/>
      <c r="AZ2566" s="86"/>
      <c r="BA2566" s="86"/>
      <c r="BB2566" s="86"/>
      <c r="BC2566" s="86"/>
      <c r="BD2566" s="86"/>
      <c r="BE2566" s="86"/>
      <c r="BF2566" s="86"/>
      <c r="BG2566" s="86"/>
    </row>
    <row r="2567" spans="1:59" s="88" customFormat="1" x14ac:dyDescent="0.2">
      <c r="A2567" s="125"/>
      <c r="B2567" s="125"/>
      <c r="C2567" s="125"/>
      <c r="D2567" s="125"/>
      <c r="E2567" s="125"/>
      <c r="F2567" s="125"/>
      <c r="G2567" s="125"/>
      <c r="H2567" s="125"/>
      <c r="I2567" s="125"/>
      <c r="J2567" s="125"/>
      <c r="K2567" s="125"/>
      <c r="L2567" s="125"/>
      <c r="M2567" s="125"/>
      <c r="N2567" s="125"/>
      <c r="O2567" s="125"/>
      <c r="P2567" s="125"/>
      <c r="Q2567" s="125"/>
      <c r="R2567" s="125"/>
      <c r="S2567" s="125"/>
      <c r="T2567" s="125"/>
      <c r="U2567" s="125"/>
      <c r="V2567" s="125"/>
      <c r="W2567" s="125"/>
      <c r="X2567" s="125"/>
      <c r="Y2567" s="125"/>
      <c r="Z2567" s="125"/>
      <c r="AA2567" s="125"/>
      <c r="AB2567" s="126"/>
      <c r="AC2567" s="126"/>
      <c r="AD2567" s="126"/>
      <c r="AE2567" s="125"/>
      <c r="AF2567" s="125"/>
      <c r="AG2567" s="125"/>
      <c r="AH2567" s="125"/>
      <c r="AI2567" s="125"/>
      <c r="AJ2567" s="125"/>
      <c r="AK2567" s="125"/>
      <c r="AL2567" s="125"/>
      <c r="AM2567" s="125"/>
      <c r="AP2567" s="86"/>
      <c r="AQ2567" s="86"/>
      <c r="AR2567" s="86"/>
      <c r="AS2567" s="86"/>
      <c r="AT2567" s="86"/>
      <c r="AU2567" s="86"/>
      <c r="AV2567" s="86"/>
      <c r="AW2567" s="86"/>
      <c r="AX2567" s="86"/>
      <c r="AY2567" s="86"/>
      <c r="AZ2567" s="86"/>
      <c r="BA2567" s="86"/>
      <c r="BB2567" s="86"/>
      <c r="BC2567" s="86"/>
      <c r="BD2567" s="86"/>
      <c r="BE2567" s="86"/>
      <c r="BF2567" s="86"/>
      <c r="BG2567" s="86"/>
    </row>
    <row r="2568" spans="1:59" s="88" customFormat="1" x14ac:dyDescent="0.2">
      <c r="A2568" s="125"/>
      <c r="B2568" s="125"/>
      <c r="C2568" s="125"/>
      <c r="D2568" s="125"/>
      <c r="E2568" s="125"/>
      <c r="F2568" s="125"/>
      <c r="G2568" s="125"/>
      <c r="H2568" s="125"/>
      <c r="I2568" s="125"/>
      <c r="J2568" s="125"/>
      <c r="K2568" s="125"/>
      <c r="L2568" s="125"/>
      <c r="M2568" s="125"/>
      <c r="N2568" s="125"/>
      <c r="O2568" s="125"/>
      <c r="P2568" s="125"/>
      <c r="Q2568" s="125"/>
      <c r="R2568" s="125"/>
      <c r="S2568" s="125"/>
      <c r="T2568" s="125"/>
      <c r="U2568" s="125"/>
      <c r="V2568" s="125"/>
      <c r="W2568" s="125"/>
      <c r="X2568" s="125"/>
      <c r="Y2568" s="125"/>
      <c r="Z2568" s="125"/>
      <c r="AA2568" s="125"/>
      <c r="AB2568" s="126"/>
      <c r="AC2568" s="126"/>
      <c r="AD2568" s="126"/>
      <c r="AE2568" s="125"/>
      <c r="AF2568" s="125"/>
      <c r="AG2568" s="125"/>
      <c r="AH2568" s="125"/>
      <c r="AI2568" s="125"/>
      <c r="AJ2568" s="125"/>
      <c r="AK2568" s="125"/>
      <c r="AL2568" s="125"/>
      <c r="AM2568" s="125"/>
      <c r="AP2568" s="86"/>
      <c r="AQ2568" s="86"/>
      <c r="AR2568" s="86"/>
      <c r="AS2568" s="86"/>
      <c r="AT2568" s="86"/>
      <c r="AU2568" s="86"/>
      <c r="AV2568" s="86"/>
      <c r="AW2568" s="86"/>
      <c r="AX2568" s="86"/>
      <c r="AY2568" s="86"/>
      <c r="AZ2568" s="86"/>
      <c r="BA2568" s="86"/>
      <c r="BB2568" s="86"/>
      <c r="BC2568" s="86"/>
      <c r="BD2568" s="86"/>
      <c r="BE2568" s="86"/>
      <c r="BF2568" s="86"/>
      <c r="BG2568" s="86"/>
    </row>
    <row r="2569" spans="1:59" s="88" customFormat="1" x14ac:dyDescent="0.2">
      <c r="A2569" s="125"/>
      <c r="B2569" s="125"/>
      <c r="C2569" s="125"/>
      <c r="D2569" s="125"/>
      <c r="E2569" s="125"/>
      <c r="F2569" s="125"/>
      <c r="G2569" s="125"/>
      <c r="H2569" s="125"/>
      <c r="I2569" s="125"/>
      <c r="J2569" s="125"/>
      <c r="K2569" s="125"/>
      <c r="L2569" s="125"/>
      <c r="M2569" s="125"/>
      <c r="N2569" s="125"/>
      <c r="O2569" s="125"/>
      <c r="P2569" s="125"/>
      <c r="Q2569" s="125"/>
      <c r="R2569" s="125"/>
      <c r="S2569" s="125"/>
      <c r="T2569" s="125"/>
      <c r="U2569" s="125"/>
      <c r="V2569" s="125"/>
      <c r="W2569" s="125"/>
      <c r="X2569" s="125"/>
      <c r="Y2569" s="125"/>
      <c r="Z2569" s="125"/>
      <c r="AA2569" s="125"/>
      <c r="AB2569" s="126"/>
      <c r="AC2569" s="126"/>
      <c r="AD2569" s="126"/>
      <c r="AE2569" s="125"/>
      <c r="AF2569" s="125"/>
      <c r="AG2569" s="125"/>
      <c r="AH2569" s="125"/>
      <c r="AI2569" s="125"/>
      <c r="AJ2569" s="125"/>
      <c r="AK2569" s="125"/>
      <c r="AL2569" s="125"/>
      <c r="AM2569" s="125"/>
      <c r="AP2569" s="86"/>
      <c r="AQ2569" s="86"/>
      <c r="AR2569" s="86"/>
      <c r="AS2569" s="86"/>
      <c r="AT2569" s="86"/>
      <c r="AU2569" s="86"/>
      <c r="AV2569" s="86"/>
      <c r="AW2569" s="86"/>
      <c r="AX2569" s="86"/>
      <c r="AY2569" s="86"/>
      <c r="AZ2569" s="86"/>
      <c r="BA2569" s="86"/>
      <c r="BB2569" s="86"/>
      <c r="BC2569" s="86"/>
      <c r="BD2569" s="86"/>
      <c r="BE2569" s="86"/>
      <c r="BF2569" s="86"/>
      <c r="BG2569" s="86"/>
    </row>
    <row r="2570" spans="1:59" s="88" customFormat="1" x14ac:dyDescent="0.2">
      <c r="A2570" s="125"/>
      <c r="B2570" s="125"/>
      <c r="C2570" s="125"/>
      <c r="D2570" s="125"/>
      <c r="E2570" s="125"/>
      <c r="F2570" s="125"/>
      <c r="G2570" s="125"/>
      <c r="H2570" s="125"/>
      <c r="I2570" s="125"/>
      <c r="J2570" s="125"/>
      <c r="K2570" s="125"/>
      <c r="L2570" s="125"/>
      <c r="M2570" s="125"/>
      <c r="N2570" s="125"/>
      <c r="O2570" s="125"/>
      <c r="P2570" s="125"/>
      <c r="Q2570" s="125"/>
      <c r="R2570" s="125"/>
      <c r="S2570" s="125"/>
      <c r="T2570" s="125"/>
      <c r="U2570" s="125"/>
      <c r="V2570" s="125"/>
      <c r="W2570" s="125"/>
      <c r="X2570" s="125"/>
      <c r="Y2570" s="125"/>
      <c r="Z2570" s="125"/>
      <c r="AA2570" s="125"/>
      <c r="AB2570" s="126"/>
      <c r="AC2570" s="126"/>
      <c r="AD2570" s="126"/>
      <c r="AE2570" s="125"/>
      <c r="AF2570" s="125"/>
      <c r="AG2570" s="125"/>
      <c r="AH2570" s="125"/>
      <c r="AI2570" s="125"/>
      <c r="AJ2570" s="125"/>
      <c r="AK2570" s="125"/>
      <c r="AL2570" s="125"/>
      <c r="AM2570" s="125"/>
      <c r="AP2570" s="86"/>
      <c r="AQ2570" s="86"/>
      <c r="AR2570" s="86"/>
      <c r="AS2570" s="86"/>
      <c r="AT2570" s="86"/>
      <c r="AU2570" s="86"/>
      <c r="AV2570" s="86"/>
      <c r="AW2570" s="86"/>
      <c r="AX2570" s="86"/>
      <c r="AY2570" s="86"/>
      <c r="AZ2570" s="86"/>
      <c r="BA2570" s="86"/>
      <c r="BB2570" s="86"/>
      <c r="BC2570" s="86"/>
      <c r="BD2570" s="86"/>
      <c r="BE2570" s="86"/>
      <c r="BF2570" s="86"/>
      <c r="BG2570" s="86"/>
    </row>
    <row r="2571" spans="1:59" s="88" customFormat="1" x14ac:dyDescent="0.2">
      <c r="A2571" s="125"/>
      <c r="B2571" s="125"/>
      <c r="C2571" s="125"/>
      <c r="D2571" s="125"/>
      <c r="E2571" s="125"/>
      <c r="F2571" s="125"/>
      <c r="G2571" s="125"/>
      <c r="H2571" s="125"/>
      <c r="I2571" s="125"/>
      <c r="J2571" s="125"/>
      <c r="K2571" s="125"/>
      <c r="L2571" s="125"/>
      <c r="M2571" s="125"/>
      <c r="N2571" s="125"/>
      <c r="O2571" s="125"/>
      <c r="P2571" s="125"/>
      <c r="Q2571" s="125"/>
      <c r="R2571" s="125"/>
      <c r="S2571" s="125"/>
      <c r="T2571" s="125"/>
      <c r="U2571" s="125"/>
      <c r="V2571" s="125"/>
      <c r="W2571" s="125"/>
      <c r="X2571" s="125"/>
      <c r="Y2571" s="125"/>
      <c r="Z2571" s="125"/>
      <c r="AA2571" s="125"/>
      <c r="AB2571" s="126"/>
      <c r="AC2571" s="126"/>
      <c r="AD2571" s="126"/>
      <c r="AE2571" s="125"/>
      <c r="AF2571" s="125"/>
      <c r="AG2571" s="125"/>
      <c r="AH2571" s="125"/>
      <c r="AI2571" s="125"/>
      <c r="AJ2571" s="125"/>
      <c r="AK2571" s="125"/>
      <c r="AL2571" s="125"/>
      <c r="AM2571" s="125"/>
      <c r="AP2571" s="86"/>
      <c r="AQ2571" s="86"/>
      <c r="AR2571" s="86"/>
      <c r="AS2571" s="86"/>
      <c r="AT2571" s="86"/>
      <c r="AU2571" s="86"/>
      <c r="AV2571" s="86"/>
      <c r="AW2571" s="86"/>
      <c r="AX2571" s="86"/>
      <c r="AY2571" s="86"/>
      <c r="AZ2571" s="86"/>
      <c r="BA2571" s="86"/>
      <c r="BB2571" s="86"/>
      <c r="BC2571" s="86"/>
      <c r="BD2571" s="86"/>
      <c r="BE2571" s="86"/>
      <c r="BF2571" s="86"/>
      <c r="BG2571" s="86"/>
    </row>
    <row r="2572" spans="1:59" s="88" customFormat="1" x14ac:dyDescent="0.2">
      <c r="A2572" s="125"/>
      <c r="B2572" s="125"/>
      <c r="C2572" s="125"/>
      <c r="D2572" s="125"/>
      <c r="E2572" s="125"/>
      <c r="F2572" s="125"/>
      <c r="G2572" s="125"/>
      <c r="H2572" s="125"/>
      <c r="I2572" s="125"/>
      <c r="J2572" s="125"/>
      <c r="K2572" s="125"/>
      <c r="L2572" s="125"/>
      <c r="M2572" s="125"/>
      <c r="N2572" s="125"/>
      <c r="O2572" s="125"/>
      <c r="P2572" s="125"/>
      <c r="Q2572" s="125"/>
      <c r="R2572" s="125"/>
      <c r="S2572" s="125"/>
      <c r="T2572" s="125"/>
      <c r="U2572" s="125"/>
      <c r="V2572" s="125"/>
      <c r="W2572" s="125"/>
      <c r="X2572" s="125"/>
      <c r="Y2572" s="125"/>
      <c r="Z2572" s="125"/>
      <c r="AA2572" s="125"/>
      <c r="AB2572" s="126"/>
      <c r="AC2572" s="126"/>
      <c r="AD2572" s="126"/>
      <c r="AE2572" s="125"/>
      <c r="AF2572" s="125"/>
      <c r="AG2572" s="125"/>
      <c r="AH2572" s="125"/>
      <c r="AI2572" s="125"/>
      <c r="AJ2572" s="125"/>
      <c r="AK2572" s="125"/>
      <c r="AL2572" s="125"/>
      <c r="AM2572" s="125"/>
      <c r="AP2572" s="86"/>
      <c r="AQ2572" s="86"/>
      <c r="AR2572" s="86"/>
      <c r="AS2572" s="86"/>
      <c r="AT2572" s="86"/>
      <c r="AU2572" s="86"/>
      <c r="AV2572" s="86"/>
      <c r="AW2572" s="86"/>
      <c r="AX2572" s="86"/>
      <c r="AY2572" s="86"/>
      <c r="AZ2572" s="86"/>
      <c r="BA2572" s="86"/>
      <c r="BB2572" s="86"/>
      <c r="BC2572" s="86"/>
      <c r="BD2572" s="86"/>
      <c r="BE2572" s="86"/>
      <c r="BF2572" s="86"/>
      <c r="BG2572" s="86"/>
    </row>
    <row r="2573" spans="1:59" s="88" customFormat="1" x14ac:dyDescent="0.2">
      <c r="A2573" s="125"/>
      <c r="B2573" s="125"/>
      <c r="C2573" s="125"/>
      <c r="D2573" s="125"/>
      <c r="E2573" s="125"/>
      <c r="F2573" s="125"/>
      <c r="G2573" s="125"/>
      <c r="H2573" s="125"/>
      <c r="I2573" s="125"/>
      <c r="J2573" s="125"/>
      <c r="K2573" s="125"/>
      <c r="L2573" s="125"/>
      <c r="M2573" s="125"/>
      <c r="N2573" s="125"/>
      <c r="O2573" s="125"/>
      <c r="P2573" s="125"/>
      <c r="Q2573" s="125"/>
      <c r="R2573" s="125"/>
      <c r="S2573" s="125"/>
      <c r="T2573" s="125"/>
      <c r="U2573" s="125"/>
      <c r="V2573" s="125"/>
      <c r="W2573" s="125"/>
      <c r="X2573" s="125"/>
      <c r="Y2573" s="125"/>
      <c r="Z2573" s="125"/>
      <c r="AA2573" s="125"/>
      <c r="AB2573" s="126"/>
      <c r="AC2573" s="126"/>
      <c r="AD2573" s="126"/>
      <c r="AE2573" s="125"/>
      <c r="AF2573" s="125"/>
      <c r="AG2573" s="125"/>
      <c r="AH2573" s="125"/>
      <c r="AI2573" s="125"/>
      <c r="AJ2573" s="125"/>
      <c r="AK2573" s="125"/>
      <c r="AL2573" s="125"/>
      <c r="AM2573" s="125"/>
      <c r="AP2573" s="86"/>
      <c r="AQ2573" s="86"/>
      <c r="AR2573" s="86"/>
      <c r="AS2573" s="86"/>
      <c r="AT2573" s="86"/>
      <c r="AU2573" s="86"/>
      <c r="AV2573" s="86"/>
      <c r="AW2573" s="86"/>
      <c r="AX2573" s="86"/>
      <c r="AY2573" s="86"/>
      <c r="AZ2573" s="86"/>
      <c r="BA2573" s="86"/>
      <c r="BB2573" s="86"/>
      <c r="BC2573" s="86"/>
      <c r="BD2573" s="86"/>
      <c r="BE2573" s="86"/>
      <c r="BF2573" s="86"/>
      <c r="BG2573" s="86"/>
    </row>
    <row r="2574" spans="1:59" s="88" customFormat="1" x14ac:dyDescent="0.2">
      <c r="A2574" s="125"/>
      <c r="B2574" s="125"/>
      <c r="C2574" s="125"/>
      <c r="D2574" s="125"/>
      <c r="E2574" s="125"/>
      <c r="F2574" s="125"/>
      <c r="G2574" s="125"/>
      <c r="H2574" s="125"/>
      <c r="I2574" s="125"/>
      <c r="J2574" s="125"/>
      <c r="K2574" s="125"/>
      <c r="L2574" s="125"/>
      <c r="M2574" s="125"/>
      <c r="N2574" s="125"/>
      <c r="O2574" s="125"/>
      <c r="P2574" s="125"/>
      <c r="Q2574" s="125"/>
      <c r="R2574" s="125"/>
      <c r="S2574" s="125"/>
      <c r="T2574" s="125"/>
      <c r="U2574" s="125"/>
      <c r="V2574" s="125"/>
      <c r="W2574" s="125"/>
      <c r="X2574" s="125"/>
      <c r="Y2574" s="125"/>
      <c r="Z2574" s="125"/>
      <c r="AA2574" s="125"/>
      <c r="AB2574" s="126"/>
      <c r="AC2574" s="126"/>
      <c r="AD2574" s="126"/>
      <c r="AE2574" s="125"/>
      <c r="AF2574" s="125"/>
      <c r="AG2574" s="125"/>
      <c r="AH2574" s="125"/>
      <c r="AI2574" s="125"/>
      <c r="AJ2574" s="125"/>
      <c r="AK2574" s="125"/>
      <c r="AL2574" s="125"/>
      <c r="AM2574" s="125"/>
      <c r="AP2574" s="86"/>
      <c r="AQ2574" s="86"/>
      <c r="AR2574" s="86"/>
      <c r="AS2574" s="86"/>
      <c r="AT2574" s="86"/>
      <c r="AU2574" s="86"/>
      <c r="AV2574" s="86"/>
      <c r="AW2574" s="86"/>
      <c r="AX2574" s="86"/>
      <c r="AY2574" s="86"/>
      <c r="AZ2574" s="86"/>
      <c r="BA2574" s="86"/>
      <c r="BB2574" s="86"/>
      <c r="BC2574" s="86"/>
      <c r="BD2574" s="86"/>
      <c r="BE2574" s="86"/>
      <c r="BF2574" s="86"/>
      <c r="BG2574" s="86"/>
    </row>
    <row r="2575" spans="1:59" s="88" customFormat="1" x14ac:dyDescent="0.2">
      <c r="A2575" s="125"/>
      <c r="B2575" s="125"/>
      <c r="C2575" s="125"/>
      <c r="D2575" s="125"/>
      <c r="E2575" s="125"/>
      <c r="F2575" s="125"/>
      <c r="G2575" s="125"/>
      <c r="H2575" s="125"/>
      <c r="I2575" s="125"/>
      <c r="J2575" s="125"/>
      <c r="K2575" s="125"/>
      <c r="L2575" s="125"/>
      <c r="M2575" s="125"/>
      <c r="N2575" s="125"/>
      <c r="O2575" s="125"/>
      <c r="P2575" s="125"/>
      <c r="Q2575" s="125"/>
      <c r="R2575" s="125"/>
      <c r="S2575" s="125"/>
      <c r="T2575" s="125"/>
      <c r="U2575" s="125"/>
      <c r="V2575" s="125"/>
      <c r="W2575" s="125"/>
      <c r="X2575" s="125"/>
      <c r="Y2575" s="125"/>
      <c r="Z2575" s="125"/>
      <c r="AA2575" s="125"/>
      <c r="AB2575" s="126"/>
      <c r="AC2575" s="126"/>
      <c r="AD2575" s="126"/>
      <c r="AE2575" s="125"/>
      <c r="AF2575" s="125"/>
      <c r="AG2575" s="125"/>
      <c r="AH2575" s="125"/>
      <c r="AI2575" s="125"/>
      <c r="AJ2575" s="125"/>
      <c r="AK2575" s="125"/>
      <c r="AL2575" s="125"/>
      <c r="AM2575" s="125"/>
      <c r="AP2575" s="86"/>
      <c r="AQ2575" s="86"/>
      <c r="AR2575" s="86"/>
      <c r="AS2575" s="86"/>
      <c r="AT2575" s="86"/>
      <c r="AU2575" s="86"/>
      <c r="AV2575" s="86"/>
      <c r="AW2575" s="86"/>
      <c r="AX2575" s="86"/>
      <c r="AY2575" s="86"/>
      <c r="AZ2575" s="86"/>
      <c r="BA2575" s="86"/>
      <c r="BB2575" s="86"/>
      <c r="BC2575" s="86"/>
      <c r="BD2575" s="86"/>
      <c r="BE2575" s="86"/>
      <c r="BF2575" s="86"/>
      <c r="BG2575" s="86"/>
    </row>
    <row r="2576" spans="1:59" s="88" customFormat="1" x14ac:dyDescent="0.2">
      <c r="A2576" s="125"/>
      <c r="B2576" s="125"/>
      <c r="C2576" s="125"/>
      <c r="D2576" s="125"/>
      <c r="E2576" s="125"/>
      <c r="F2576" s="125"/>
      <c r="G2576" s="125"/>
      <c r="H2576" s="125"/>
      <c r="I2576" s="125"/>
      <c r="J2576" s="125"/>
      <c r="K2576" s="125"/>
      <c r="L2576" s="125"/>
      <c r="M2576" s="125"/>
      <c r="N2576" s="125"/>
      <c r="O2576" s="125"/>
      <c r="P2576" s="125"/>
      <c r="Q2576" s="125"/>
      <c r="R2576" s="125"/>
      <c r="S2576" s="125"/>
      <c r="T2576" s="125"/>
      <c r="U2576" s="125"/>
      <c r="V2576" s="125"/>
      <c r="W2576" s="125"/>
      <c r="X2576" s="125"/>
      <c r="Y2576" s="125"/>
      <c r="Z2576" s="125"/>
      <c r="AA2576" s="125"/>
      <c r="AB2576" s="126"/>
      <c r="AC2576" s="126"/>
      <c r="AD2576" s="126"/>
      <c r="AE2576" s="125"/>
      <c r="AF2576" s="125"/>
      <c r="AG2576" s="125"/>
      <c r="AH2576" s="125"/>
      <c r="AI2576" s="125"/>
      <c r="AJ2576" s="125"/>
      <c r="AK2576" s="125"/>
      <c r="AL2576" s="125"/>
      <c r="AM2576" s="125"/>
      <c r="AP2576" s="86"/>
      <c r="AQ2576" s="86"/>
      <c r="AR2576" s="86"/>
      <c r="AS2576" s="86"/>
      <c r="AT2576" s="86"/>
      <c r="AU2576" s="86"/>
      <c r="AV2576" s="86"/>
      <c r="AW2576" s="86"/>
      <c r="AX2576" s="86"/>
      <c r="AY2576" s="86"/>
      <c r="AZ2576" s="86"/>
      <c r="BA2576" s="86"/>
      <c r="BB2576" s="86"/>
      <c r="BC2576" s="86"/>
      <c r="BD2576" s="86"/>
      <c r="BE2576" s="86"/>
      <c r="BF2576" s="86"/>
      <c r="BG2576" s="86"/>
    </row>
    <row r="2577" spans="1:59" s="88" customFormat="1" x14ac:dyDescent="0.2">
      <c r="A2577" s="125"/>
      <c r="B2577" s="125"/>
      <c r="C2577" s="125"/>
      <c r="D2577" s="125"/>
      <c r="E2577" s="125"/>
      <c r="F2577" s="125"/>
      <c r="G2577" s="125"/>
      <c r="H2577" s="125"/>
      <c r="I2577" s="125"/>
      <c r="J2577" s="125"/>
      <c r="K2577" s="125"/>
      <c r="L2577" s="125"/>
      <c r="M2577" s="125"/>
      <c r="N2577" s="125"/>
      <c r="O2577" s="125"/>
      <c r="P2577" s="125"/>
      <c r="Q2577" s="125"/>
      <c r="R2577" s="125"/>
      <c r="S2577" s="125"/>
      <c r="T2577" s="125"/>
      <c r="U2577" s="125"/>
      <c r="V2577" s="125"/>
      <c r="W2577" s="125"/>
      <c r="X2577" s="125"/>
      <c r="Y2577" s="125"/>
      <c r="Z2577" s="125"/>
      <c r="AA2577" s="125"/>
      <c r="AB2577" s="126"/>
      <c r="AC2577" s="126"/>
      <c r="AD2577" s="126"/>
      <c r="AE2577" s="125"/>
      <c r="AF2577" s="125"/>
      <c r="AG2577" s="125"/>
      <c r="AH2577" s="125"/>
      <c r="AI2577" s="125"/>
      <c r="AJ2577" s="125"/>
      <c r="AK2577" s="125"/>
      <c r="AL2577" s="125"/>
      <c r="AM2577" s="125"/>
      <c r="AP2577" s="86"/>
      <c r="AQ2577" s="86"/>
      <c r="AR2577" s="86"/>
      <c r="AS2577" s="86"/>
      <c r="AT2577" s="86"/>
      <c r="AU2577" s="86"/>
      <c r="AV2577" s="86"/>
      <c r="AW2577" s="86"/>
      <c r="AX2577" s="86"/>
      <c r="AY2577" s="86"/>
      <c r="AZ2577" s="86"/>
      <c r="BA2577" s="86"/>
      <c r="BB2577" s="86"/>
      <c r="BC2577" s="86"/>
      <c r="BD2577" s="86"/>
      <c r="BE2577" s="86"/>
      <c r="BF2577" s="86"/>
      <c r="BG2577" s="86"/>
    </row>
    <row r="2578" spans="1:59" s="88" customFormat="1" x14ac:dyDescent="0.2">
      <c r="A2578" s="125"/>
      <c r="B2578" s="125"/>
      <c r="C2578" s="125"/>
      <c r="D2578" s="125"/>
      <c r="E2578" s="125"/>
      <c r="F2578" s="125"/>
      <c r="G2578" s="125"/>
      <c r="H2578" s="125"/>
      <c r="I2578" s="125"/>
      <c r="J2578" s="125"/>
      <c r="K2578" s="125"/>
      <c r="L2578" s="125"/>
      <c r="M2578" s="125"/>
      <c r="N2578" s="125"/>
      <c r="O2578" s="125"/>
      <c r="P2578" s="125"/>
      <c r="Q2578" s="125"/>
      <c r="R2578" s="125"/>
      <c r="S2578" s="125"/>
      <c r="T2578" s="125"/>
      <c r="U2578" s="125"/>
      <c r="V2578" s="125"/>
      <c r="W2578" s="125"/>
      <c r="X2578" s="125"/>
      <c r="Y2578" s="125"/>
      <c r="Z2578" s="125"/>
      <c r="AA2578" s="125"/>
      <c r="AB2578" s="126"/>
      <c r="AC2578" s="126"/>
      <c r="AD2578" s="126"/>
      <c r="AE2578" s="125"/>
      <c r="AF2578" s="125"/>
      <c r="AG2578" s="125"/>
      <c r="AH2578" s="125"/>
      <c r="AI2578" s="125"/>
      <c r="AJ2578" s="125"/>
      <c r="AK2578" s="125"/>
      <c r="AL2578" s="125"/>
      <c r="AM2578" s="125"/>
      <c r="AP2578" s="86"/>
      <c r="AQ2578" s="86"/>
      <c r="AR2578" s="86"/>
      <c r="AS2578" s="86"/>
      <c r="AT2578" s="86"/>
      <c r="AU2578" s="86"/>
      <c r="AV2578" s="86"/>
      <c r="AW2578" s="86"/>
      <c r="AX2578" s="86"/>
      <c r="AY2578" s="86"/>
      <c r="AZ2578" s="86"/>
      <c r="BA2578" s="86"/>
      <c r="BB2578" s="86"/>
      <c r="BC2578" s="86"/>
      <c r="BD2578" s="86"/>
      <c r="BE2578" s="86"/>
      <c r="BF2578" s="86"/>
      <c r="BG2578" s="86"/>
    </row>
    <row r="2579" spans="1:59" s="88" customFormat="1" x14ac:dyDescent="0.2">
      <c r="A2579" s="125"/>
      <c r="B2579" s="125"/>
      <c r="C2579" s="125"/>
      <c r="D2579" s="125"/>
      <c r="E2579" s="125"/>
      <c r="F2579" s="125"/>
      <c r="G2579" s="125"/>
      <c r="H2579" s="125"/>
      <c r="I2579" s="125"/>
      <c r="J2579" s="125"/>
      <c r="K2579" s="125"/>
      <c r="L2579" s="125"/>
      <c r="M2579" s="125"/>
      <c r="N2579" s="125"/>
      <c r="O2579" s="125"/>
      <c r="P2579" s="125"/>
      <c r="Q2579" s="125"/>
      <c r="R2579" s="125"/>
      <c r="S2579" s="125"/>
      <c r="T2579" s="125"/>
      <c r="U2579" s="125"/>
      <c r="V2579" s="125"/>
      <c r="W2579" s="125"/>
      <c r="X2579" s="125"/>
      <c r="Y2579" s="125"/>
      <c r="Z2579" s="125"/>
      <c r="AA2579" s="125"/>
      <c r="AB2579" s="126"/>
      <c r="AC2579" s="126"/>
      <c r="AD2579" s="126"/>
      <c r="AE2579" s="125"/>
      <c r="AF2579" s="125"/>
      <c r="AG2579" s="125"/>
      <c r="AH2579" s="125"/>
      <c r="AI2579" s="125"/>
      <c r="AJ2579" s="125"/>
      <c r="AK2579" s="125"/>
      <c r="AL2579" s="125"/>
      <c r="AM2579" s="125"/>
      <c r="AP2579" s="86"/>
      <c r="AQ2579" s="86"/>
      <c r="AR2579" s="86"/>
      <c r="AS2579" s="86"/>
      <c r="AT2579" s="86"/>
      <c r="AU2579" s="86"/>
      <c r="AV2579" s="86"/>
      <c r="AW2579" s="86"/>
      <c r="AX2579" s="86"/>
      <c r="AY2579" s="86"/>
      <c r="AZ2579" s="86"/>
      <c r="BA2579" s="86"/>
      <c r="BB2579" s="86"/>
      <c r="BC2579" s="86"/>
      <c r="BD2579" s="86"/>
      <c r="BE2579" s="86"/>
      <c r="BF2579" s="86"/>
      <c r="BG2579" s="86"/>
    </row>
    <row r="2580" spans="1:59" s="88" customFormat="1" x14ac:dyDescent="0.2">
      <c r="A2580" s="125"/>
      <c r="B2580" s="125"/>
      <c r="C2580" s="125"/>
      <c r="D2580" s="125"/>
      <c r="E2580" s="125"/>
      <c r="F2580" s="125"/>
      <c r="G2580" s="125"/>
      <c r="H2580" s="125"/>
      <c r="I2580" s="125"/>
      <c r="J2580" s="125"/>
      <c r="K2580" s="125"/>
      <c r="L2580" s="125"/>
      <c r="M2580" s="125"/>
      <c r="N2580" s="125"/>
      <c r="O2580" s="125"/>
      <c r="P2580" s="125"/>
      <c r="Q2580" s="125"/>
      <c r="R2580" s="125"/>
      <c r="S2580" s="125"/>
      <c r="T2580" s="125"/>
      <c r="U2580" s="125"/>
      <c r="V2580" s="125"/>
      <c r="W2580" s="125"/>
      <c r="X2580" s="125"/>
      <c r="Y2580" s="125"/>
      <c r="Z2580" s="125"/>
      <c r="AA2580" s="125"/>
      <c r="AB2580" s="126"/>
      <c r="AC2580" s="126"/>
      <c r="AD2580" s="126"/>
      <c r="AE2580" s="125"/>
      <c r="AF2580" s="125"/>
      <c r="AG2580" s="125"/>
      <c r="AH2580" s="125"/>
      <c r="AI2580" s="125"/>
      <c r="AJ2580" s="125"/>
      <c r="AK2580" s="125"/>
      <c r="AL2580" s="125"/>
      <c r="AM2580" s="125"/>
      <c r="AP2580" s="86"/>
      <c r="AQ2580" s="86"/>
      <c r="AR2580" s="86"/>
      <c r="AS2580" s="86"/>
      <c r="AT2580" s="86"/>
      <c r="AU2580" s="86"/>
      <c r="AV2580" s="86"/>
      <c r="AW2580" s="86"/>
      <c r="AX2580" s="86"/>
      <c r="AY2580" s="86"/>
      <c r="AZ2580" s="86"/>
      <c r="BA2580" s="86"/>
      <c r="BB2580" s="86"/>
      <c r="BC2580" s="86"/>
      <c r="BD2580" s="86"/>
      <c r="BE2580" s="86"/>
      <c r="BF2580" s="86"/>
      <c r="BG2580" s="86"/>
    </row>
    <row r="2581" spans="1:59" s="88" customFormat="1" x14ac:dyDescent="0.2">
      <c r="A2581" s="125"/>
      <c r="B2581" s="125"/>
      <c r="C2581" s="125"/>
      <c r="D2581" s="125"/>
      <c r="E2581" s="125"/>
      <c r="F2581" s="125"/>
      <c r="G2581" s="125"/>
      <c r="H2581" s="125"/>
      <c r="I2581" s="125"/>
      <c r="J2581" s="125"/>
      <c r="K2581" s="125"/>
      <c r="L2581" s="125"/>
      <c r="M2581" s="125"/>
      <c r="N2581" s="125"/>
      <c r="O2581" s="125"/>
      <c r="P2581" s="125"/>
      <c r="Q2581" s="125"/>
      <c r="R2581" s="125"/>
      <c r="S2581" s="125"/>
      <c r="T2581" s="125"/>
      <c r="U2581" s="125"/>
      <c r="V2581" s="125"/>
      <c r="W2581" s="125"/>
      <c r="X2581" s="125"/>
      <c r="Y2581" s="125"/>
      <c r="Z2581" s="125"/>
      <c r="AA2581" s="125"/>
      <c r="AB2581" s="126"/>
      <c r="AC2581" s="126"/>
      <c r="AD2581" s="126"/>
      <c r="AE2581" s="125"/>
      <c r="AF2581" s="125"/>
      <c r="AG2581" s="125"/>
      <c r="AH2581" s="125"/>
      <c r="AI2581" s="125"/>
      <c r="AJ2581" s="125"/>
      <c r="AK2581" s="125"/>
      <c r="AL2581" s="125"/>
      <c r="AM2581" s="125"/>
      <c r="AP2581" s="86"/>
      <c r="AQ2581" s="86"/>
      <c r="AR2581" s="86"/>
      <c r="AS2581" s="86"/>
      <c r="AT2581" s="86"/>
      <c r="AU2581" s="86"/>
      <c r="AV2581" s="86"/>
      <c r="AW2581" s="86"/>
      <c r="AX2581" s="86"/>
      <c r="AY2581" s="86"/>
      <c r="AZ2581" s="86"/>
      <c r="BA2581" s="86"/>
      <c r="BB2581" s="86"/>
      <c r="BC2581" s="86"/>
      <c r="BD2581" s="86"/>
      <c r="BE2581" s="86"/>
      <c r="BF2581" s="86"/>
      <c r="BG2581" s="86"/>
    </row>
    <row r="2582" spans="1:59" s="88" customFormat="1" x14ac:dyDescent="0.2">
      <c r="A2582" s="125"/>
      <c r="B2582" s="125"/>
      <c r="C2582" s="125"/>
      <c r="D2582" s="125"/>
      <c r="E2582" s="125"/>
      <c r="F2582" s="125"/>
      <c r="G2582" s="125"/>
      <c r="H2582" s="125"/>
      <c r="I2582" s="125"/>
      <c r="J2582" s="125"/>
      <c r="K2582" s="125"/>
      <c r="L2582" s="125"/>
      <c r="M2582" s="125"/>
      <c r="N2582" s="125"/>
      <c r="O2582" s="125"/>
      <c r="P2582" s="125"/>
      <c r="Q2582" s="125"/>
      <c r="R2582" s="125"/>
      <c r="S2582" s="125"/>
      <c r="T2582" s="125"/>
      <c r="U2582" s="125"/>
      <c r="V2582" s="125"/>
      <c r="W2582" s="125"/>
      <c r="X2582" s="125"/>
      <c r="Y2582" s="125"/>
      <c r="Z2582" s="125"/>
      <c r="AA2582" s="125"/>
      <c r="AB2582" s="126"/>
      <c r="AC2582" s="126"/>
      <c r="AD2582" s="126"/>
      <c r="AE2582" s="125"/>
      <c r="AF2582" s="125"/>
      <c r="AG2582" s="125"/>
      <c r="AH2582" s="125"/>
      <c r="AI2582" s="125"/>
      <c r="AJ2582" s="125"/>
      <c r="AK2582" s="125"/>
      <c r="AL2582" s="125"/>
      <c r="AM2582" s="125"/>
      <c r="AP2582" s="86"/>
      <c r="AQ2582" s="86"/>
      <c r="AR2582" s="86"/>
      <c r="AS2582" s="86"/>
      <c r="AT2582" s="86"/>
      <c r="AU2582" s="86"/>
      <c r="AV2582" s="86"/>
      <c r="AW2582" s="86"/>
      <c r="AX2582" s="86"/>
      <c r="AY2582" s="86"/>
      <c r="AZ2582" s="86"/>
      <c r="BA2582" s="86"/>
      <c r="BB2582" s="86"/>
      <c r="BC2582" s="86"/>
      <c r="BD2582" s="86"/>
      <c r="BE2582" s="86"/>
      <c r="BF2582" s="86"/>
      <c r="BG2582" s="86"/>
    </row>
    <row r="2583" spans="1:59" s="88" customFormat="1" x14ac:dyDescent="0.2">
      <c r="A2583" s="125"/>
      <c r="B2583" s="125"/>
      <c r="C2583" s="125"/>
      <c r="D2583" s="125"/>
      <c r="E2583" s="125"/>
      <c r="F2583" s="125"/>
      <c r="G2583" s="125"/>
      <c r="H2583" s="125"/>
      <c r="I2583" s="125"/>
      <c r="J2583" s="125"/>
      <c r="K2583" s="125"/>
      <c r="L2583" s="125"/>
      <c r="M2583" s="125"/>
      <c r="N2583" s="125"/>
      <c r="O2583" s="125"/>
      <c r="P2583" s="125"/>
      <c r="Q2583" s="125"/>
      <c r="R2583" s="125"/>
      <c r="S2583" s="125"/>
      <c r="T2583" s="125"/>
      <c r="U2583" s="125"/>
      <c r="V2583" s="125"/>
      <c r="W2583" s="125"/>
      <c r="X2583" s="125"/>
      <c r="Y2583" s="125"/>
      <c r="Z2583" s="125"/>
      <c r="AA2583" s="125"/>
      <c r="AB2583" s="126"/>
      <c r="AC2583" s="126"/>
      <c r="AD2583" s="126"/>
      <c r="AE2583" s="125"/>
      <c r="AF2583" s="125"/>
      <c r="AG2583" s="125"/>
      <c r="AH2583" s="125"/>
      <c r="AI2583" s="125"/>
      <c r="AJ2583" s="125"/>
      <c r="AK2583" s="125"/>
      <c r="AL2583" s="125"/>
      <c r="AM2583" s="125"/>
      <c r="AP2583" s="86"/>
      <c r="AQ2583" s="86"/>
      <c r="AR2583" s="86"/>
      <c r="AS2583" s="86"/>
      <c r="AT2583" s="86"/>
      <c r="AU2583" s="86"/>
      <c r="AV2583" s="86"/>
      <c r="AW2583" s="86"/>
      <c r="AX2583" s="86"/>
      <c r="AY2583" s="86"/>
      <c r="AZ2583" s="86"/>
      <c r="BA2583" s="86"/>
      <c r="BB2583" s="86"/>
      <c r="BC2583" s="86"/>
      <c r="BD2583" s="86"/>
      <c r="BE2583" s="86"/>
      <c r="BF2583" s="86"/>
      <c r="BG2583" s="86"/>
    </row>
    <row r="2584" spans="1:59" s="88" customFormat="1" x14ac:dyDescent="0.2">
      <c r="A2584" s="125"/>
      <c r="B2584" s="125"/>
      <c r="C2584" s="125"/>
      <c r="D2584" s="125"/>
      <c r="E2584" s="125"/>
      <c r="F2584" s="125"/>
      <c r="G2584" s="125"/>
      <c r="H2584" s="125"/>
      <c r="I2584" s="125"/>
      <c r="J2584" s="125"/>
      <c r="K2584" s="125"/>
      <c r="L2584" s="125"/>
      <c r="M2584" s="125"/>
      <c r="N2584" s="125"/>
      <c r="O2584" s="125"/>
      <c r="P2584" s="125"/>
      <c r="Q2584" s="125"/>
      <c r="R2584" s="125"/>
      <c r="S2584" s="125"/>
      <c r="T2584" s="125"/>
      <c r="U2584" s="125"/>
      <c r="V2584" s="125"/>
      <c r="W2584" s="125"/>
      <c r="X2584" s="125"/>
      <c r="Y2584" s="125"/>
      <c r="Z2584" s="125"/>
      <c r="AA2584" s="125"/>
      <c r="AB2584" s="126"/>
      <c r="AC2584" s="126"/>
      <c r="AD2584" s="126"/>
      <c r="AE2584" s="125"/>
      <c r="AF2584" s="125"/>
      <c r="AG2584" s="125"/>
      <c r="AH2584" s="125"/>
      <c r="AI2584" s="125"/>
      <c r="AJ2584" s="125"/>
      <c r="AK2584" s="125"/>
      <c r="AL2584" s="125"/>
      <c r="AM2584" s="125"/>
      <c r="AP2584" s="86"/>
      <c r="AQ2584" s="86"/>
      <c r="AR2584" s="86"/>
      <c r="AS2584" s="86"/>
      <c r="AT2584" s="86"/>
      <c r="AU2584" s="86"/>
      <c r="AV2584" s="86"/>
      <c r="AW2584" s="86"/>
      <c r="AX2584" s="86"/>
      <c r="AY2584" s="86"/>
      <c r="AZ2584" s="86"/>
      <c r="BA2584" s="86"/>
      <c r="BB2584" s="86"/>
      <c r="BC2584" s="86"/>
      <c r="BD2584" s="86"/>
      <c r="BE2584" s="86"/>
      <c r="BF2584" s="86"/>
      <c r="BG2584" s="86"/>
    </row>
    <row r="2585" spans="1:59" s="88" customFormat="1" x14ac:dyDescent="0.2">
      <c r="A2585" s="125"/>
      <c r="B2585" s="125"/>
      <c r="C2585" s="125"/>
      <c r="D2585" s="125"/>
      <c r="E2585" s="125"/>
      <c r="F2585" s="125"/>
      <c r="G2585" s="125"/>
      <c r="H2585" s="125"/>
      <c r="I2585" s="125"/>
      <c r="J2585" s="125"/>
      <c r="K2585" s="125"/>
      <c r="L2585" s="125"/>
      <c r="M2585" s="125"/>
      <c r="N2585" s="125"/>
      <c r="O2585" s="125"/>
      <c r="P2585" s="125"/>
      <c r="Q2585" s="125"/>
      <c r="R2585" s="125"/>
      <c r="S2585" s="125"/>
      <c r="T2585" s="125"/>
      <c r="U2585" s="125"/>
      <c r="V2585" s="125"/>
      <c r="W2585" s="125"/>
      <c r="X2585" s="125"/>
      <c r="Y2585" s="125"/>
      <c r="Z2585" s="125"/>
      <c r="AA2585" s="125"/>
      <c r="AB2585" s="126"/>
      <c r="AC2585" s="126"/>
      <c r="AD2585" s="126"/>
      <c r="AE2585" s="125"/>
      <c r="AF2585" s="125"/>
      <c r="AG2585" s="125"/>
      <c r="AH2585" s="125"/>
      <c r="AI2585" s="125"/>
      <c r="AJ2585" s="125"/>
      <c r="AK2585" s="125"/>
      <c r="AL2585" s="125"/>
      <c r="AM2585" s="125"/>
      <c r="AP2585" s="86"/>
      <c r="AQ2585" s="86"/>
      <c r="AR2585" s="86"/>
      <c r="AS2585" s="86"/>
      <c r="AT2585" s="86"/>
      <c r="AU2585" s="86"/>
      <c r="AV2585" s="86"/>
      <c r="AW2585" s="86"/>
      <c r="AX2585" s="86"/>
      <c r="AY2585" s="86"/>
      <c r="AZ2585" s="86"/>
      <c r="BA2585" s="86"/>
      <c r="BB2585" s="86"/>
      <c r="BC2585" s="86"/>
      <c r="BD2585" s="86"/>
      <c r="BE2585" s="86"/>
      <c r="BF2585" s="86"/>
      <c r="BG2585" s="86"/>
    </row>
    <row r="2586" spans="1:59" s="88" customFormat="1" x14ac:dyDescent="0.2">
      <c r="A2586" s="125"/>
      <c r="B2586" s="125"/>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5"/>
      <c r="AA2586" s="125"/>
      <c r="AB2586" s="126"/>
      <c r="AC2586" s="126"/>
      <c r="AD2586" s="126"/>
      <c r="AE2586" s="125"/>
      <c r="AF2586" s="125"/>
      <c r="AG2586" s="125"/>
      <c r="AH2586" s="125"/>
      <c r="AI2586" s="125"/>
      <c r="AJ2586" s="125"/>
      <c r="AK2586" s="125"/>
      <c r="AL2586" s="125"/>
      <c r="AM2586" s="125"/>
      <c r="AP2586" s="86"/>
      <c r="AQ2586" s="86"/>
      <c r="AR2586" s="86"/>
      <c r="AS2586" s="86"/>
      <c r="AT2586" s="86"/>
      <c r="AU2586" s="86"/>
      <c r="AV2586" s="86"/>
      <c r="AW2586" s="86"/>
      <c r="AX2586" s="86"/>
      <c r="AY2586" s="86"/>
      <c r="AZ2586" s="86"/>
      <c r="BA2586" s="86"/>
      <c r="BB2586" s="86"/>
      <c r="BC2586" s="86"/>
      <c r="BD2586" s="86"/>
      <c r="BE2586" s="86"/>
      <c r="BF2586" s="86"/>
      <c r="BG2586" s="86"/>
    </row>
    <row r="2587" spans="1:59" s="88" customFormat="1" x14ac:dyDescent="0.2">
      <c r="A2587" s="125"/>
      <c r="B2587" s="125"/>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6"/>
      <c r="AC2587" s="126"/>
      <c r="AD2587" s="126"/>
      <c r="AE2587" s="125"/>
      <c r="AF2587" s="125"/>
      <c r="AG2587" s="125"/>
      <c r="AH2587" s="125"/>
      <c r="AI2587" s="125"/>
      <c r="AJ2587" s="125"/>
      <c r="AK2587" s="125"/>
      <c r="AL2587" s="125"/>
      <c r="AM2587" s="125"/>
      <c r="AP2587" s="86"/>
      <c r="AQ2587" s="86"/>
      <c r="AR2587" s="86"/>
      <c r="AS2587" s="86"/>
      <c r="AT2587" s="86"/>
      <c r="AU2587" s="86"/>
      <c r="AV2587" s="86"/>
      <c r="AW2587" s="86"/>
      <c r="AX2587" s="86"/>
      <c r="AY2587" s="86"/>
      <c r="AZ2587" s="86"/>
      <c r="BA2587" s="86"/>
      <c r="BB2587" s="86"/>
      <c r="BC2587" s="86"/>
      <c r="BD2587" s="86"/>
      <c r="BE2587" s="86"/>
      <c r="BF2587" s="86"/>
      <c r="BG2587" s="86"/>
    </row>
    <row r="2588" spans="1:59" s="88" customFormat="1" x14ac:dyDescent="0.2">
      <c r="A2588" s="125"/>
      <c r="B2588" s="125"/>
      <c r="C2588" s="125"/>
      <c r="D2588" s="125"/>
      <c r="E2588" s="125"/>
      <c r="F2588" s="125"/>
      <c r="G2588" s="125"/>
      <c r="H2588" s="125"/>
      <c r="I2588" s="125"/>
      <c r="J2588" s="125"/>
      <c r="K2588" s="125"/>
      <c r="L2588" s="125"/>
      <c r="M2588" s="125"/>
      <c r="N2588" s="125"/>
      <c r="O2588" s="125"/>
      <c r="P2588" s="125"/>
      <c r="Q2588" s="125"/>
      <c r="R2588" s="125"/>
      <c r="S2588" s="125"/>
      <c r="T2588" s="125"/>
      <c r="U2588" s="125"/>
      <c r="V2588" s="125"/>
      <c r="W2588" s="125"/>
      <c r="X2588" s="125"/>
      <c r="Y2588" s="125"/>
      <c r="Z2588" s="125"/>
      <c r="AA2588" s="125"/>
      <c r="AB2588" s="126"/>
      <c r="AC2588" s="126"/>
      <c r="AD2588" s="126"/>
      <c r="AE2588" s="125"/>
      <c r="AF2588" s="125"/>
      <c r="AG2588" s="125"/>
      <c r="AH2588" s="125"/>
      <c r="AI2588" s="125"/>
      <c r="AJ2588" s="125"/>
      <c r="AK2588" s="125"/>
      <c r="AL2588" s="125"/>
      <c r="AM2588" s="125"/>
      <c r="AP2588" s="86"/>
      <c r="AQ2588" s="86"/>
      <c r="AR2588" s="86"/>
      <c r="AS2588" s="86"/>
      <c r="AT2588" s="86"/>
      <c r="AU2588" s="86"/>
      <c r="AV2588" s="86"/>
      <c r="AW2588" s="86"/>
      <c r="AX2588" s="86"/>
      <c r="AY2588" s="86"/>
      <c r="AZ2588" s="86"/>
      <c r="BA2588" s="86"/>
      <c r="BB2588" s="86"/>
      <c r="BC2588" s="86"/>
      <c r="BD2588" s="86"/>
      <c r="BE2588" s="86"/>
      <c r="BF2588" s="86"/>
      <c r="BG2588" s="86"/>
    </row>
    <row r="2589" spans="1:59" s="88" customFormat="1" x14ac:dyDescent="0.2">
      <c r="A2589" s="125"/>
      <c r="B2589" s="125"/>
      <c r="C2589" s="125"/>
      <c r="D2589" s="125"/>
      <c r="E2589" s="125"/>
      <c r="F2589" s="125"/>
      <c r="G2589" s="125"/>
      <c r="H2589" s="125"/>
      <c r="I2589" s="125"/>
      <c r="J2589" s="125"/>
      <c r="K2589" s="125"/>
      <c r="L2589" s="125"/>
      <c r="M2589" s="125"/>
      <c r="N2589" s="125"/>
      <c r="O2589" s="125"/>
      <c r="P2589" s="125"/>
      <c r="Q2589" s="125"/>
      <c r="R2589" s="125"/>
      <c r="S2589" s="125"/>
      <c r="T2589" s="125"/>
      <c r="U2589" s="125"/>
      <c r="V2589" s="125"/>
      <c r="W2589" s="125"/>
      <c r="X2589" s="125"/>
      <c r="Y2589" s="125"/>
      <c r="Z2589" s="125"/>
      <c r="AA2589" s="125"/>
      <c r="AB2589" s="126"/>
      <c r="AC2589" s="126"/>
      <c r="AD2589" s="126"/>
      <c r="AE2589" s="125"/>
      <c r="AF2589" s="125"/>
      <c r="AG2589" s="125"/>
      <c r="AH2589" s="125"/>
      <c r="AI2589" s="125"/>
      <c r="AJ2589" s="125"/>
      <c r="AK2589" s="125"/>
      <c r="AL2589" s="125"/>
      <c r="AM2589" s="125"/>
      <c r="AP2589" s="86"/>
      <c r="AQ2589" s="86"/>
      <c r="AR2589" s="86"/>
      <c r="AS2589" s="86"/>
      <c r="AT2589" s="86"/>
      <c r="AU2589" s="86"/>
      <c r="AV2589" s="86"/>
      <c r="AW2589" s="86"/>
      <c r="AX2589" s="86"/>
      <c r="AY2589" s="86"/>
      <c r="AZ2589" s="86"/>
      <c r="BA2589" s="86"/>
      <c r="BB2589" s="86"/>
      <c r="BC2589" s="86"/>
      <c r="BD2589" s="86"/>
      <c r="BE2589" s="86"/>
      <c r="BF2589" s="86"/>
      <c r="BG2589" s="86"/>
    </row>
    <row r="2590" spans="1:59" s="88" customFormat="1" x14ac:dyDescent="0.2">
      <c r="A2590" s="125"/>
      <c r="B2590" s="125"/>
      <c r="C2590" s="125"/>
      <c r="D2590" s="125"/>
      <c r="E2590" s="125"/>
      <c r="F2590" s="125"/>
      <c r="G2590" s="125"/>
      <c r="H2590" s="125"/>
      <c r="I2590" s="125"/>
      <c r="J2590" s="125"/>
      <c r="K2590" s="125"/>
      <c r="L2590" s="125"/>
      <c r="M2590" s="125"/>
      <c r="N2590" s="125"/>
      <c r="O2590" s="125"/>
      <c r="P2590" s="125"/>
      <c r="Q2590" s="125"/>
      <c r="R2590" s="125"/>
      <c r="S2590" s="125"/>
      <c r="T2590" s="125"/>
      <c r="U2590" s="125"/>
      <c r="V2590" s="125"/>
      <c r="W2590" s="125"/>
      <c r="X2590" s="125"/>
      <c r="Y2590" s="125"/>
      <c r="Z2590" s="125"/>
      <c r="AA2590" s="125"/>
      <c r="AB2590" s="126"/>
      <c r="AC2590" s="126"/>
      <c r="AD2590" s="126"/>
      <c r="AE2590" s="125"/>
      <c r="AF2590" s="125"/>
      <c r="AG2590" s="125"/>
      <c r="AH2590" s="125"/>
      <c r="AI2590" s="125"/>
      <c r="AJ2590" s="125"/>
      <c r="AK2590" s="125"/>
      <c r="AL2590" s="125"/>
      <c r="AM2590" s="125"/>
      <c r="AP2590" s="86"/>
      <c r="AQ2590" s="86"/>
      <c r="AR2590" s="86"/>
      <c r="AS2590" s="86"/>
      <c r="AT2590" s="86"/>
      <c r="AU2590" s="86"/>
      <c r="AV2590" s="86"/>
      <c r="AW2590" s="86"/>
      <c r="AX2590" s="86"/>
      <c r="AY2590" s="86"/>
      <c r="AZ2590" s="86"/>
      <c r="BA2590" s="86"/>
      <c r="BB2590" s="86"/>
      <c r="BC2590" s="86"/>
      <c r="BD2590" s="86"/>
      <c r="BE2590" s="86"/>
      <c r="BF2590" s="86"/>
      <c r="BG2590" s="86"/>
    </row>
    <row r="2591" spans="1:59" s="88" customFormat="1" x14ac:dyDescent="0.2">
      <c r="A2591" s="125"/>
      <c r="B2591" s="125"/>
      <c r="C2591" s="125"/>
      <c r="D2591" s="125"/>
      <c r="E2591" s="125"/>
      <c r="F2591" s="125"/>
      <c r="G2591" s="125"/>
      <c r="H2591" s="125"/>
      <c r="I2591" s="125"/>
      <c r="J2591" s="125"/>
      <c r="K2591" s="125"/>
      <c r="L2591" s="125"/>
      <c r="M2591" s="125"/>
      <c r="N2591" s="125"/>
      <c r="O2591" s="125"/>
      <c r="P2591" s="125"/>
      <c r="Q2591" s="125"/>
      <c r="R2591" s="125"/>
      <c r="S2591" s="125"/>
      <c r="T2591" s="125"/>
      <c r="U2591" s="125"/>
      <c r="V2591" s="125"/>
      <c r="W2591" s="125"/>
      <c r="X2591" s="125"/>
      <c r="Y2591" s="125"/>
      <c r="Z2591" s="125"/>
      <c r="AA2591" s="125"/>
      <c r="AB2591" s="126"/>
      <c r="AC2591" s="126"/>
      <c r="AD2591" s="126"/>
      <c r="AE2591" s="125"/>
      <c r="AF2591" s="125"/>
      <c r="AG2591" s="125"/>
      <c r="AH2591" s="125"/>
      <c r="AI2591" s="125"/>
      <c r="AJ2591" s="125"/>
      <c r="AK2591" s="125"/>
      <c r="AL2591" s="125"/>
      <c r="AM2591" s="125"/>
      <c r="AP2591" s="86"/>
      <c r="AQ2591" s="86"/>
      <c r="AR2591" s="86"/>
      <c r="AS2591" s="86"/>
      <c r="AT2591" s="86"/>
      <c r="AU2591" s="86"/>
      <c r="AV2591" s="86"/>
      <c r="AW2591" s="86"/>
      <c r="AX2591" s="86"/>
      <c r="AY2591" s="86"/>
      <c r="AZ2591" s="86"/>
      <c r="BA2591" s="86"/>
      <c r="BB2591" s="86"/>
      <c r="BC2591" s="86"/>
      <c r="BD2591" s="86"/>
      <c r="BE2591" s="86"/>
      <c r="BF2591" s="86"/>
      <c r="BG2591" s="86"/>
    </row>
    <row r="2592" spans="1:59" s="88" customFormat="1" x14ac:dyDescent="0.2">
      <c r="A2592" s="125"/>
      <c r="B2592" s="125"/>
      <c r="C2592" s="125"/>
      <c r="D2592" s="125"/>
      <c r="E2592" s="125"/>
      <c r="F2592" s="125"/>
      <c r="G2592" s="125"/>
      <c r="H2592" s="125"/>
      <c r="I2592" s="125"/>
      <c r="J2592" s="125"/>
      <c r="K2592" s="125"/>
      <c r="L2592" s="125"/>
      <c r="M2592" s="125"/>
      <c r="N2592" s="125"/>
      <c r="O2592" s="125"/>
      <c r="P2592" s="125"/>
      <c r="Q2592" s="125"/>
      <c r="R2592" s="125"/>
      <c r="S2592" s="125"/>
      <c r="T2592" s="125"/>
      <c r="U2592" s="125"/>
      <c r="V2592" s="125"/>
      <c r="W2592" s="125"/>
      <c r="X2592" s="125"/>
      <c r="Y2592" s="125"/>
      <c r="Z2592" s="125"/>
      <c r="AA2592" s="125"/>
      <c r="AB2592" s="126"/>
      <c r="AC2592" s="126"/>
      <c r="AD2592" s="126"/>
      <c r="AE2592" s="125"/>
      <c r="AF2592" s="125"/>
      <c r="AG2592" s="125"/>
      <c r="AH2592" s="125"/>
      <c r="AI2592" s="125"/>
      <c r="AJ2592" s="125"/>
      <c r="AK2592" s="125"/>
      <c r="AL2592" s="125"/>
      <c r="AM2592" s="125"/>
      <c r="AP2592" s="86"/>
      <c r="AQ2592" s="86"/>
      <c r="AR2592" s="86"/>
      <c r="AS2592" s="86"/>
      <c r="AT2592" s="86"/>
      <c r="AU2592" s="86"/>
      <c r="AV2592" s="86"/>
      <c r="AW2592" s="86"/>
      <c r="AX2592" s="86"/>
      <c r="AY2592" s="86"/>
      <c r="AZ2592" s="86"/>
      <c r="BA2592" s="86"/>
      <c r="BB2592" s="86"/>
      <c r="BC2592" s="86"/>
      <c r="BD2592" s="86"/>
      <c r="BE2592" s="86"/>
      <c r="BF2592" s="86"/>
      <c r="BG2592" s="86"/>
    </row>
    <row r="2593" spans="1:59" s="88" customFormat="1" x14ac:dyDescent="0.2">
      <c r="A2593" s="125"/>
      <c r="B2593" s="125"/>
      <c r="C2593" s="125"/>
      <c r="D2593" s="125"/>
      <c r="E2593" s="125"/>
      <c r="F2593" s="125"/>
      <c r="G2593" s="125"/>
      <c r="H2593" s="125"/>
      <c r="I2593" s="125"/>
      <c r="J2593" s="125"/>
      <c r="K2593" s="125"/>
      <c r="L2593" s="125"/>
      <c r="M2593" s="125"/>
      <c r="N2593" s="125"/>
      <c r="O2593" s="125"/>
      <c r="P2593" s="125"/>
      <c r="Q2593" s="125"/>
      <c r="R2593" s="125"/>
      <c r="S2593" s="125"/>
      <c r="T2593" s="125"/>
      <c r="U2593" s="125"/>
      <c r="V2593" s="125"/>
      <c r="W2593" s="125"/>
      <c r="X2593" s="125"/>
      <c r="Y2593" s="125"/>
      <c r="Z2593" s="125"/>
      <c r="AA2593" s="125"/>
      <c r="AB2593" s="126"/>
      <c r="AC2593" s="126"/>
      <c r="AD2593" s="126"/>
      <c r="AE2593" s="125"/>
      <c r="AF2593" s="125"/>
      <c r="AG2593" s="125"/>
      <c r="AH2593" s="125"/>
      <c r="AI2593" s="125"/>
      <c r="AJ2593" s="125"/>
      <c r="AK2593" s="125"/>
      <c r="AL2593" s="125"/>
      <c r="AM2593" s="125"/>
      <c r="AP2593" s="86"/>
      <c r="AQ2593" s="86"/>
      <c r="AR2593" s="86"/>
      <c r="AS2593" s="86"/>
      <c r="AT2593" s="86"/>
      <c r="AU2593" s="86"/>
      <c r="AV2593" s="86"/>
      <c r="AW2593" s="86"/>
      <c r="AX2593" s="86"/>
      <c r="AY2593" s="86"/>
      <c r="AZ2593" s="86"/>
      <c r="BA2593" s="86"/>
      <c r="BB2593" s="86"/>
      <c r="BC2593" s="86"/>
      <c r="BD2593" s="86"/>
      <c r="BE2593" s="86"/>
      <c r="BF2593" s="86"/>
      <c r="BG2593" s="86"/>
    </row>
    <row r="2594" spans="1:59" s="88" customFormat="1" x14ac:dyDescent="0.2">
      <c r="A2594" s="125"/>
      <c r="B2594" s="125"/>
      <c r="C2594" s="125"/>
      <c r="D2594" s="125"/>
      <c r="E2594" s="125"/>
      <c r="F2594" s="125"/>
      <c r="G2594" s="125"/>
      <c r="H2594" s="125"/>
      <c r="I2594" s="125"/>
      <c r="J2594" s="125"/>
      <c r="K2594" s="125"/>
      <c r="L2594" s="125"/>
      <c r="M2594" s="125"/>
      <c r="N2594" s="125"/>
      <c r="O2594" s="125"/>
      <c r="P2594" s="125"/>
      <c r="Q2594" s="125"/>
      <c r="R2594" s="125"/>
      <c r="S2594" s="125"/>
      <c r="T2594" s="125"/>
      <c r="U2594" s="125"/>
      <c r="V2594" s="125"/>
      <c r="W2594" s="125"/>
      <c r="X2594" s="125"/>
      <c r="Y2594" s="125"/>
      <c r="Z2594" s="125"/>
      <c r="AA2594" s="125"/>
      <c r="AB2594" s="126"/>
      <c r="AC2594" s="126"/>
      <c r="AD2594" s="126"/>
      <c r="AE2594" s="125"/>
      <c r="AF2594" s="125"/>
      <c r="AG2594" s="125"/>
      <c r="AH2594" s="125"/>
      <c r="AI2594" s="125"/>
      <c r="AJ2594" s="125"/>
      <c r="AK2594" s="125"/>
      <c r="AL2594" s="125"/>
      <c r="AM2594" s="125"/>
      <c r="AP2594" s="86"/>
      <c r="AQ2594" s="86"/>
      <c r="AR2594" s="86"/>
      <c r="AS2594" s="86"/>
      <c r="AT2594" s="86"/>
      <c r="AU2594" s="86"/>
      <c r="AV2594" s="86"/>
      <c r="AW2594" s="86"/>
      <c r="AX2594" s="86"/>
      <c r="AY2594" s="86"/>
      <c r="AZ2594" s="86"/>
      <c r="BA2594" s="86"/>
      <c r="BB2594" s="86"/>
      <c r="BC2594" s="86"/>
      <c r="BD2594" s="86"/>
      <c r="BE2594" s="86"/>
      <c r="BF2594" s="86"/>
      <c r="BG2594" s="86"/>
    </row>
    <row r="2595" spans="1:59" s="88" customFormat="1" x14ac:dyDescent="0.2">
      <c r="A2595" s="125"/>
      <c r="B2595" s="125"/>
      <c r="C2595" s="125"/>
      <c r="D2595" s="125"/>
      <c r="E2595" s="125"/>
      <c r="F2595" s="125"/>
      <c r="G2595" s="125"/>
      <c r="H2595" s="125"/>
      <c r="I2595" s="125"/>
      <c r="J2595" s="125"/>
      <c r="K2595" s="125"/>
      <c r="L2595" s="125"/>
      <c r="M2595" s="125"/>
      <c r="N2595" s="125"/>
      <c r="O2595" s="125"/>
      <c r="P2595" s="125"/>
      <c r="Q2595" s="125"/>
      <c r="R2595" s="125"/>
      <c r="S2595" s="125"/>
      <c r="T2595" s="125"/>
      <c r="U2595" s="125"/>
      <c r="V2595" s="125"/>
      <c r="W2595" s="125"/>
      <c r="X2595" s="125"/>
      <c r="Y2595" s="125"/>
      <c r="Z2595" s="125"/>
      <c r="AA2595" s="125"/>
      <c r="AB2595" s="126"/>
      <c r="AC2595" s="126"/>
      <c r="AD2595" s="126"/>
      <c r="AE2595" s="125"/>
      <c r="AF2595" s="125"/>
      <c r="AG2595" s="125"/>
      <c r="AH2595" s="125"/>
      <c r="AI2595" s="125"/>
      <c r="AJ2595" s="125"/>
      <c r="AK2595" s="125"/>
      <c r="AL2595" s="125"/>
      <c r="AM2595" s="125"/>
      <c r="AP2595" s="86"/>
      <c r="AQ2595" s="86"/>
      <c r="AR2595" s="86"/>
      <c r="AS2595" s="86"/>
      <c r="AT2595" s="86"/>
      <c r="AU2595" s="86"/>
      <c r="AV2595" s="86"/>
      <c r="AW2595" s="86"/>
      <c r="AX2595" s="86"/>
      <c r="AY2595" s="86"/>
      <c r="AZ2595" s="86"/>
      <c r="BA2595" s="86"/>
      <c r="BB2595" s="86"/>
      <c r="BC2595" s="86"/>
      <c r="BD2595" s="86"/>
      <c r="BE2595" s="86"/>
      <c r="BF2595" s="86"/>
      <c r="BG2595" s="86"/>
    </row>
    <row r="2596" spans="1:59" s="88" customFormat="1" x14ac:dyDescent="0.2">
      <c r="A2596" s="125"/>
      <c r="B2596" s="125"/>
      <c r="C2596" s="125"/>
      <c r="D2596" s="125"/>
      <c r="E2596" s="125"/>
      <c r="F2596" s="125"/>
      <c r="G2596" s="125"/>
      <c r="H2596" s="125"/>
      <c r="I2596" s="125"/>
      <c r="J2596" s="125"/>
      <c r="K2596" s="125"/>
      <c r="L2596" s="125"/>
      <c r="M2596" s="125"/>
      <c r="N2596" s="125"/>
      <c r="O2596" s="125"/>
      <c r="P2596" s="125"/>
      <c r="Q2596" s="125"/>
      <c r="R2596" s="125"/>
      <c r="S2596" s="125"/>
      <c r="T2596" s="125"/>
      <c r="U2596" s="125"/>
      <c r="V2596" s="125"/>
      <c r="W2596" s="125"/>
      <c r="X2596" s="125"/>
      <c r="Y2596" s="125"/>
      <c r="Z2596" s="125"/>
      <c r="AA2596" s="125"/>
      <c r="AB2596" s="126"/>
      <c r="AC2596" s="126"/>
      <c r="AD2596" s="126"/>
      <c r="AE2596" s="125"/>
      <c r="AF2596" s="125"/>
      <c r="AG2596" s="125"/>
      <c r="AH2596" s="125"/>
      <c r="AI2596" s="125"/>
      <c r="AJ2596" s="125"/>
      <c r="AK2596" s="125"/>
      <c r="AL2596" s="125"/>
      <c r="AM2596" s="125"/>
      <c r="AP2596" s="86"/>
      <c r="AQ2596" s="86"/>
      <c r="AR2596" s="86"/>
      <c r="AS2596" s="86"/>
      <c r="AT2596" s="86"/>
      <c r="AU2596" s="86"/>
      <c r="AV2596" s="86"/>
      <c r="AW2596" s="86"/>
      <c r="AX2596" s="86"/>
      <c r="AY2596" s="86"/>
      <c r="AZ2596" s="86"/>
      <c r="BA2596" s="86"/>
      <c r="BB2596" s="86"/>
      <c r="BC2596" s="86"/>
      <c r="BD2596" s="86"/>
      <c r="BE2596" s="86"/>
      <c r="BF2596" s="86"/>
      <c r="BG2596" s="86"/>
    </row>
    <row r="2597" spans="1:59" s="88" customFormat="1" x14ac:dyDescent="0.2">
      <c r="A2597" s="125"/>
      <c r="B2597" s="125"/>
      <c r="C2597" s="125"/>
      <c r="D2597" s="125"/>
      <c r="E2597" s="125"/>
      <c r="F2597" s="125"/>
      <c r="G2597" s="125"/>
      <c r="H2597" s="125"/>
      <c r="I2597" s="125"/>
      <c r="J2597" s="125"/>
      <c r="K2597" s="125"/>
      <c r="L2597" s="125"/>
      <c r="M2597" s="125"/>
      <c r="N2597" s="125"/>
      <c r="O2597" s="125"/>
      <c r="P2597" s="125"/>
      <c r="Q2597" s="125"/>
      <c r="R2597" s="125"/>
      <c r="S2597" s="125"/>
      <c r="T2597" s="125"/>
      <c r="U2597" s="125"/>
      <c r="V2597" s="125"/>
      <c r="W2597" s="125"/>
      <c r="X2597" s="125"/>
      <c r="Y2597" s="125"/>
      <c r="Z2597" s="125"/>
      <c r="AA2597" s="125"/>
      <c r="AB2597" s="126"/>
      <c r="AC2597" s="126"/>
      <c r="AD2597" s="126"/>
      <c r="AE2597" s="125"/>
      <c r="AF2597" s="125"/>
      <c r="AG2597" s="125"/>
      <c r="AH2597" s="125"/>
      <c r="AI2597" s="125"/>
      <c r="AJ2597" s="125"/>
      <c r="AK2597" s="125"/>
      <c r="AL2597" s="125"/>
      <c r="AM2597" s="125"/>
      <c r="AP2597" s="86"/>
      <c r="AQ2597" s="86"/>
      <c r="AR2597" s="86"/>
      <c r="AS2597" s="86"/>
      <c r="AT2597" s="86"/>
      <c r="AU2597" s="86"/>
      <c r="AV2597" s="86"/>
      <c r="AW2597" s="86"/>
      <c r="AX2597" s="86"/>
      <c r="AY2597" s="86"/>
      <c r="AZ2597" s="86"/>
      <c r="BA2597" s="86"/>
      <c r="BB2597" s="86"/>
      <c r="BC2597" s="86"/>
      <c r="BD2597" s="86"/>
      <c r="BE2597" s="86"/>
      <c r="BF2597" s="86"/>
      <c r="BG2597" s="86"/>
    </row>
    <row r="2598" spans="1:59" s="88" customFormat="1" x14ac:dyDescent="0.2">
      <c r="A2598" s="125"/>
      <c r="B2598" s="125"/>
      <c r="C2598" s="125"/>
      <c r="D2598" s="125"/>
      <c r="E2598" s="125"/>
      <c r="F2598" s="125"/>
      <c r="G2598" s="125"/>
      <c r="H2598" s="125"/>
      <c r="I2598" s="125"/>
      <c r="J2598" s="125"/>
      <c r="K2598" s="125"/>
      <c r="L2598" s="125"/>
      <c r="M2598" s="125"/>
      <c r="N2598" s="125"/>
      <c r="O2598" s="125"/>
      <c r="P2598" s="125"/>
      <c r="Q2598" s="125"/>
      <c r="R2598" s="125"/>
      <c r="S2598" s="125"/>
      <c r="T2598" s="125"/>
      <c r="U2598" s="125"/>
      <c r="V2598" s="125"/>
      <c r="W2598" s="125"/>
      <c r="X2598" s="125"/>
      <c r="Y2598" s="125"/>
      <c r="Z2598" s="125"/>
      <c r="AA2598" s="125"/>
      <c r="AB2598" s="126"/>
      <c r="AC2598" s="126"/>
      <c r="AD2598" s="126"/>
      <c r="AE2598" s="125"/>
      <c r="AF2598" s="125"/>
      <c r="AG2598" s="125"/>
      <c r="AH2598" s="125"/>
      <c r="AI2598" s="125"/>
      <c r="AJ2598" s="125"/>
      <c r="AK2598" s="125"/>
      <c r="AL2598" s="125"/>
      <c r="AM2598" s="125"/>
      <c r="AP2598" s="86"/>
      <c r="AQ2598" s="86"/>
      <c r="AR2598" s="86"/>
      <c r="AS2598" s="86"/>
      <c r="AT2598" s="86"/>
      <c r="AU2598" s="86"/>
      <c r="AV2598" s="86"/>
      <c r="AW2598" s="86"/>
      <c r="AX2598" s="86"/>
      <c r="AY2598" s="86"/>
      <c r="AZ2598" s="86"/>
      <c r="BA2598" s="86"/>
      <c r="BB2598" s="86"/>
      <c r="BC2598" s="86"/>
      <c r="BD2598" s="86"/>
      <c r="BE2598" s="86"/>
      <c r="BF2598" s="86"/>
      <c r="BG2598" s="86"/>
    </row>
    <row r="2599" spans="1:59" s="88" customFormat="1" x14ac:dyDescent="0.2">
      <c r="A2599" s="125"/>
      <c r="B2599" s="125"/>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6"/>
      <c r="AC2599" s="126"/>
      <c r="AD2599" s="126"/>
      <c r="AE2599" s="125"/>
      <c r="AF2599" s="125"/>
      <c r="AG2599" s="125"/>
      <c r="AH2599" s="125"/>
      <c r="AI2599" s="125"/>
      <c r="AJ2599" s="125"/>
      <c r="AK2599" s="125"/>
      <c r="AL2599" s="125"/>
      <c r="AM2599" s="125"/>
      <c r="AP2599" s="86"/>
      <c r="AQ2599" s="86"/>
      <c r="AR2599" s="86"/>
      <c r="AS2599" s="86"/>
      <c r="AT2599" s="86"/>
      <c r="AU2599" s="86"/>
      <c r="AV2599" s="86"/>
      <c r="AW2599" s="86"/>
      <c r="AX2599" s="86"/>
      <c r="AY2599" s="86"/>
      <c r="AZ2599" s="86"/>
      <c r="BA2599" s="86"/>
      <c r="BB2599" s="86"/>
      <c r="BC2599" s="86"/>
      <c r="BD2599" s="86"/>
      <c r="BE2599" s="86"/>
      <c r="BF2599" s="86"/>
      <c r="BG2599" s="86"/>
    </row>
    <row r="2600" spans="1:59" s="88" customFormat="1" x14ac:dyDescent="0.2">
      <c r="A2600" s="125"/>
      <c r="B2600" s="125"/>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5"/>
      <c r="AA2600" s="125"/>
      <c r="AB2600" s="126"/>
      <c r="AC2600" s="126"/>
      <c r="AD2600" s="126"/>
      <c r="AE2600" s="125"/>
      <c r="AF2600" s="125"/>
      <c r="AG2600" s="125"/>
      <c r="AH2600" s="125"/>
      <c r="AI2600" s="125"/>
      <c r="AJ2600" s="125"/>
      <c r="AK2600" s="125"/>
      <c r="AL2600" s="125"/>
      <c r="AM2600" s="125"/>
      <c r="AP2600" s="86"/>
      <c r="AQ2600" s="86"/>
      <c r="AR2600" s="86"/>
      <c r="AS2600" s="86"/>
      <c r="AT2600" s="86"/>
      <c r="AU2600" s="86"/>
      <c r="AV2600" s="86"/>
      <c r="AW2600" s="86"/>
      <c r="AX2600" s="86"/>
      <c r="AY2600" s="86"/>
      <c r="AZ2600" s="86"/>
      <c r="BA2600" s="86"/>
      <c r="BB2600" s="86"/>
      <c r="BC2600" s="86"/>
      <c r="BD2600" s="86"/>
      <c r="BE2600" s="86"/>
      <c r="BF2600" s="86"/>
      <c r="BG2600" s="86"/>
    </row>
    <row r="2601" spans="1:59" s="88" customFormat="1" x14ac:dyDescent="0.2">
      <c r="A2601" s="125"/>
      <c r="B2601" s="125"/>
      <c r="C2601" s="125"/>
      <c r="D2601" s="125"/>
      <c r="E2601" s="125"/>
      <c r="F2601" s="125"/>
      <c r="G2601" s="125"/>
      <c r="H2601" s="125"/>
      <c r="I2601" s="125"/>
      <c r="J2601" s="125"/>
      <c r="K2601" s="125"/>
      <c r="L2601" s="125"/>
      <c r="M2601" s="125"/>
      <c r="N2601" s="125"/>
      <c r="O2601" s="125"/>
      <c r="P2601" s="125"/>
      <c r="Q2601" s="125"/>
      <c r="R2601" s="125"/>
      <c r="S2601" s="125"/>
      <c r="T2601" s="125"/>
      <c r="U2601" s="125"/>
      <c r="V2601" s="125"/>
      <c r="W2601" s="125"/>
      <c r="X2601" s="125"/>
      <c r="Y2601" s="125"/>
      <c r="Z2601" s="125"/>
      <c r="AA2601" s="125"/>
      <c r="AB2601" s="126"/>
      <c r="AC2601" s="126"/>
      <c r="AD2601" s="126"/>
      <c r="AE2601" s="125"/>
      <c r="AF2601" s="125"/>
      <c r="AG2601" s="125"/>
      <c r="AH2601" s="125"/>
      <c r="AI2601" s="125"/>
      <c r="AJ2601" s="125"/>
      <c r="AK2601" s="125"/>
      <c r="AL2601" s="125"/>
      <c r="AM2601" s="125"/>
      <c r="AP2601" s="86"/>
      <c r="AQ2601" s="86"/>
      <c r="AR2601" s="86"/>
      <c r="AS2601" s="86"/>
      <c r="AT2601" s="86"/>
      <c r="AU2601" s="86"/>
      <c r="AV2601" s="86"/>
      <c r="AW2601" s="86"/>
      <c r="AX2601" s="86"/>
      <c r="AY2601" s="86"/>
      <c r="AZ2601" s="86"/>
      <c r="BA2601" s="86"/>
      <c r="BB2601" s="86"/>
      <c r="BC2601" s="86"/>
      <c r="BD2601" s="86"/>
      <c r="BE2601" s="86"/>
      <c r="BF2601" s="86"/>
      <c r="BG2601" s="86"/>
    </row>
    <row r="2602" spans="1:59" s="88" customFormat="1" x14ac:dyDescent="0.2">
      <c r="A2602" s="125"/>
      <c r="B2602" s="125"/>
      <c r="C2602" s="125"/>
      <c r="D2602" s="125"/>
      <c r="E2602" s="125"/>
      <c r="F2602" s="125"/>
      <c r="G2602" s="125"/>
      <c r="H2602" s="125"/>
      <c r="I2602" s="125"/>
      <c r="J2602" s="125"/>
      <c r="K2602" s="125"/>
      <c r="L2602" s="125"/>
      <c r="M2602" s="125"/>
      <c r="N2602" s="125"/>
      <c r="O2602" s="125"/>
      <c r="P2602" s="125"/>
      <c r="Q2602" s="125"/>
      <c r="R2602" s="125"/>
      <c r="S2602" s="125"/>
      <c r="T2602" s="125"/>
      <c r="U2602" s="125"/>
      <c r="V2602" s="125"/>
      <c r="W2602" s="125"/>
      <c r="X2602" s="125"/>
      <c r="Y2602" s="125"/>
      <c r="Z2602" s="125"/>
      <c r="AA2602" s="125"/>
      <c r="AB2602" s="126"/>
      <c r="AC2602" s="126"/>
      <c r="AD2602" s="126"/>
      <c r="AE2602" s="125"/>
      <c r="AF2602" s="125"/>
      <c r="AG2602" s="125"/>
      <c r="AH2602" s="125"/>
      <c r="AI2602" s="125"/>
      <c r="AJ2602" s="125"/>
      <c r="AK2602" s="125"/>
      <c r="AL2602" s="125"/>
      <c r="AM2602" s="125"/>
      <c r="AP2602" s="86"/>
      <c r="AQ2602" s="86"/>
      <c r="AR2602" s="86"/>
      <c r="AS2602" s="86"/>
      <c r="AT2602" s="86"/>
      <c r="AU2602" s="86"/>
      <c r="AV2602" s="86"/>
      <c r="AW2602" s="86"/>
      <c r="AX2602" s="86"/>
      <c r="AY2602" s="86"/>
      <c r="AZ2602" s="86"/>
      <c r="BA2602" s="86"/>
      <c r="BB2602" s="86"/>
      <c r="BC2602" s="86"/>
      <c r="BD2602" s="86"/>
      <c r="BE2602" s="86"/>
      <c r="BF2602" s="86"/>
      <c r="BG2602" s="86"/>
    </row>
    <row r="2603" spans="1:59" s="88" customFormat="1" x14ac:dyDescent="0.2">
      <c r="A2603" s="125"/>
      <c r="B2603" s="125"/>
      <c r="C2603" s="125"/>
      <c r="D2603" s="125"/>
      <c r="E2603" s="125"/>
      <c r="F2603" s="125"/>
      <c r="G2603" s="125"/>
      <c r="H2603" s="125"/>
      <c r="I2603" s="125"/>
      <c r="J2603" s="125"/>
      <c r="K2603" s="125"/>
      <c r="L2603" s="125"/>
      <c r="M2603" s="125"/>
      <c r="N2603" s="125"/>
      <c r="O2603" s="125"/>
      <c r="P2603" s="125"/>
      <c r="Q2603" s="125"/>
      <c r="R2603" s="125"/>
      <c r="S2603" s="125"/>
      <c r="T2603" s="125"/>
      <c r="U2603" s="125"/>
      <c r="V2603" s="125"/>
      <c r="W2603" s="125"/>
      <c r="X2603" s="125"/>
      <c r="Y2603" s="125"/>
      <c r="Z2603" s="125"/>
      <c r="AA2603" s="125"/>
      <c r="AB2603" s="126"/>
      <c r="AC2603" s="126"/>
      <c r="AD2603" s="126"/>
      <c r="AE2603" s="125"/>
      <c r="AF2603" s="125"/>
      <c r="AG2603" s="125"/>
      <c r="AH2603" s="125"/>
      <c r="AI2603" s="125"/>
      <c r="AJ2603" s="125"/>
      <c r="AK2603" s="125"/>
      <c r="AL2603" s="125"/>
      <c r="AM2603" s="125"/>
      <c r="AP2603" s="86"/>
      <c r="AQ2603" s="86"/>
      <c r="AR2603" s="86"/>
      <c r="AS2603" s="86"/>
      <c r="AT2603" s="86"/>
      <c r="AU2603" s="86"/>
      <c r="AV2603" s="86"/>
      <c r="AW2603" s="86"/>
      <c r="AX2603" s="86"/>
      <c r="AY2603" s="86"/>
      <c r="AZ2603" s="86"/>
      <c r="BA2603" s="86"/>
      <c r="BB2603" s="86"/>
      <c r="BC2603" s="86"/>
      <c r="BD2603" s="86"/>
      <c r="BE2603" s="86"/>
      <c r="BF2603" s="86"/>
      <c r="BG2603" s="86"/>
    </row>
    <row r="2604" spans="1:59" s="88" customFormat="1" x14ac:dyDescent="0.2">
      <c r="A2604" s="125"/>
      <c r="B2604" s="125"/>
      <c r="C2604" s="125"/>
      <c r="D2604" s="125"/>
      <c r="E2604" s="125"/>
      <c r="F2604" s="125"/>
      <c r="G2604" s="125"/>
      <c r="H2604" s="125"/>
      <c r="I2604" s="125"/>
      <c r="J2604" s="125"/>
      <c r="K2604" s="125"/>
      <c r="L2604" s="125"/>
      <c r="M2604" s="125"/>
      <c r="N2604" s="125"/>
      <c r="O2604" s="125"/>
      <c r="P2604" s="125"/>
      <c r="Q2604" s="125"/>
      <c r="R2604" s="125"/>
      <c r="S2604" s="125"/>
      <c r="T2604" s="125"/>
      <c r="U2604" s="125"/>
      <c r="V2604" s="125"/>
      <c r="W2604" s="125"/>
      <c r="X2604" s="125"/>
      <c r="Y2604" s="125"/>
      <c r="Z2604" s="125"/>
      <c r="AA2604" s="125"/>
      <c r="AB2604" s="126"/>
      <c r="AC2604" s="126"/>
      <c r="AD2604" s="126"/>
      <c r="AE2604" s="125"/>
      <c r="AF2604" s="125"/>
      <c r="AG2604" s="125"/>
      <c r="AH2604" s="125"/>
      <c r="AI2604" s="125"/>
      <c r="AJ2604" s="125"/>
      <c r="AK2604" s="125"/>
      <c r="AL2604" s="125"/>
      <c r="AM2604" s="125"/>
      <c r="AP2604" s="86"/>
      <c r="AQ2604" s="86"/>
      <c r="AR2604" s="86"/>
      <c r="AS2604" s="86"/>
      <c r="AT2604" s="86"/>
      <c r="AU2604" s="86"/>
      <c r="AV2604" s="86"/>
      <c r="AW2604" s="86"/>
      <c r="AX2604" s="86"/>
      <c r="AY2604" s="86"/>
      <c r="AZ2604" s="86"/>
      <c r="BA2604" s="86"/>
      <c r="BB2604" s="86"/>
      <c r="BC2604" s="86"/>
      <c r="BD2604" s="86"/>
      <c r="BE2604" s="86"/>
      <c r="BF2604" s="86"/>
      <c r="BG2604" s="86"/>
    </row>
    <row r="2605" spans="1:59" s="88" customFormat="1" x14ac:dyDescent="0.2">
      <c r="A2605" s="125"/>
      <c r="B2605" s="125"/>
      <c r="C2605" s="125"/>
      <c r="D2605" s="125"/>
      <c r="E2605" s="125"/>
      <c r="F2605" s="125"/>
      <c r="G2605" s="125"/>
      <c r="H2605" s="125"/>
      <c r="I2605" s="125"/>
      <c r="J2605" s="125"/>
      <c r="K2605" s="125"/>
      <c r="L2605" s="125"/>
      <c r="M2605" s="125"/>
      <c r="N2605" s="125"/>
      <c r="O2605" s="125"/>
      <c r="P2605" s="125"/>
      <c r="Q2605" s="125"/>
      <c r="R2605" s="125"/>
      <c r="S2605" s="125"/>
      <c r="T2605" s="125"/>
      <c r="U2605" s="125"/>
      <c r="V2605" s="125"/>
      <c r="W2605" s="125"/>
      <c r="X2605" s="125"/>
      <c r="Y2605" s="125"/>
      <c r="Z2605" s="125"/>
      <c r="AA2605" s="125"/>
      <c r="AB2605" s="126"/>
      <c r="AC2605" s="126"/>
      <c r="AD2605" s="126"/>
      <c r="AE2605" s="125"/>
      <c r="AF2605" s="125"/>
      <c r="AG2605" s="125"/>
      <c r="AH2605" s="125"/>
      <c r="AI2605" s="125"/>
      <c r="AJ2605" s="125"/>
      <c r="AK2605" s="125"/>
      <c r="AL2605" s="125"/>
      <c r="AM2605" s="125"/>
      <c r="AP2605" s="86"/>
      <c r="AQ2605" s="86"/>
      <c r="AR2605" s="86"/>
      <c r="AS2605" s="86"/>
      <c r="AT2605" s="86"/>
      <c r="AU2605" s="86"/>
      <c r="AV2605" s="86"/>
      <c r="AW2605" s="86"/>
      <c r="AX2605" s="86"/>
      <c r="AY2605" s="86"/>
      <c r="AZ2605" s="86"/>
      <c r="BA2605" s="86"/>
      <c r="BB2605" s="86"/>
      <c r="BC2605" s="86"/>
      <c r="BD2605" s="86"/>
      <c r="BE2605" s="86"/>
      <c r="BF2605" s="86"/>
      <c r="BG2605" s="86"/>
    </row>
    <row r="2606" spans="1:59" s="88" customFormat="1" x14ac:dyDescent="0.2">
      <c r="A2606" s="125"/>
      <c r="B2606" s="125"/>
      <c r="C2606" s="125"/>
      <c r="D2606" s="125"/>
      <c r="E2606" s="125"/>
      <c r="F2606" s="125"/>
      <c r="G2606" s="125"/>
      <c r="H2606" s="125"/>
      <c r="I2606" s="125"/>
      <c r="J2606" s="125"/>
      <c r="K2606" s="125"/>
      <c r="L2606" s="125"/>
      <c r="M2606" s="125"/>
      <c r="N2606" s="125"/>
      <c r="O2606" s="125"/>
      <c r="P2606" s="125"/>
      <c r="Q2606" s="125"/>
      <c r="R2606" s="125"/>
      <c r="S2606" s="125"/>
      <c r="T2606" s="125"/>
      <c r="U2606" s="125"/>
      <c r="V2606" s="125"/>
      <c r="W2606" s="125"/>
      <c r="X2606" s="125"/>
      <c r="Y2606" s="125"/>
      <c r="Z2606" s="125"/>
      <c r="AA2606" s="125"/>
      <c r="AB2606" s="126"/>
      <c r="AC2606" s="126"/>
      <c r="AD2606" s="126"/>
      <c r="AE2606" s="125"/>
      <c r="AF2606" s="125"/>
      <c r="AG2606" s="125"/>
      <c r="AH2606" s="125"/>
      <c r="AI2606" s="125"/>
      <c r="AJ2606" s="125"/>
      <c r="AK2606" s="125"/>
      <c r="AL2606" s="125"/>
      <c r="AM2606" s="125"/>
      <c r="AP2606" s="86"/>
      <c r="AQ2606" s="86"/>
      <c r="AR2606" s="86"/>
      <c r="AS2606" s="86"/>
      <c r="AT2606" s="86"/>
      <c r="AU2606" s="86"/>
      <c r="AV2606" s="86"/>
      <c r="AW2606" s="86"/>
      <c r="AX2606" s="86"/>
      <c r="AY2606" s="86"/>
      <c r="AZ2606" s="86"/>
      <c r="BA2606" s="86"/>
      <c r="BB2606" s="86"/>
      <c r="BC2606" s="86"/>
      <c r="BD2606" s="86"/>
      <c r="BE2606" s="86"/>
      <c r="BF2606" s="86"/>
      <c r="BG2606" s="86"/>
    </row>
    <row r="2607" spans="1:59" s="88" customFormat="1" x14ac:dyDescent="0.2">
      <c r="A2607" s="125"/>
      <c r="B2607" s="125"/>
      <c r="C2607" s="125"/>
      <c r="D2607" s="125"/>
      <c r="E2607" s="125"/>
      <c r="F2607" s="125"/>
      <c r="G2607" s="125"/>
      <c r="H2607" s="125"/>
      <c r="I2607" s="125"/>
      <c r="J2607" s="125"/>
      <c r="K2607" s="125"/>
      <c r="L2607" s="125"/>
      <c r="M2607" s="125"/>
      <c r="N2607" s="125"/>
      <c r="O2607" s="125"/>
      <c r="P2607" s="125"/>
      <c r="Q2607" s="125"/>
      <c r="R2607" s="125"/>
      <c r="S2607" s="125"/>
      <c r="T2607" s="125"/>
      <c r="U2607" s="125"/>
      <c r="V2607" s="125"/>
      <c r="W2607" s="125"/>
      <c r="X2607" s="125"/>
      <c r="Y2607" s="125"/>
      <c r="Z2607" s="125"/>
      <c r="AA2607" s="125"/>
      <c r="AB2607" s="126"/>
      <c r="AC2607" s="126"/>
      <c r="AD2607" s="126"/>
      <c r="AE2607" s="125"/>
      <c r="AF2607" s="125"/>
      <c r="AG2607" s="125"/>
      <c r="AH2607" s="125"/>
      <c r="AI2607" s="125"/>
      <c r="AJ2607" s="125"/>
      <c r="AK2607" s="125"/>
      <c r="AL2607" s="125"/>
      <c r="AM2607" s="125"/>
      <c r="AP2607" s="86"/>
      <c r="AQ2607" s="86"/>
      <c r="AR2607" s="86"/>
      <c r="AS2607" s="86"/>
      <c r="AT2607" s="86"/>
      <c r="AU2607" s="86"/>
      <c r="AV2607" s="86"/>
      <c r="AW2607" s="86"/>
      <c r="AX2607" s="86"/>
      <c r="AY2607" s="86"/>
      <c r="AZ2607" s="86"/>
      <c r="BA2607" s="86"/>
      <c r="BB2607" s="86"/>
      <c r="BC2607" s="86"/>
      <c r="BD2607" s="86"/>
      <c r="BE2607" s="86"/>
      <c r="BF2607" s="86"/>
      <c r="BG2607" s="86"/>
    </row>
    <row r="2608" spans="1:59" s="88" customFormat="1" x14ac:dyDescent="0.2">
      <c r="A2608" s="125"/>
      <c r="B2608" s="125"/>
      <c r="C2608" s="125"/>
      <c r="D2608" s="125"/>
      <c r="E2608" s="125"/>
      <c r="F2608" s="125"/>
      <c r="G2608" s="125"/>
      <c r="H2608" s="125"/>
      <c r="I2608" s="125"/>
      <c r="J2608" s="125"/>
      <c r="K2608" s="125"/>
      <c r="L2608" s="125"/>
      <c r="M2608" s="125"/>
      <c r="N2608" s="125"/>
      <c r="O2608" s="125"/>
      <c r="P2608" s="125"/>
      <c r="Q2608" s="125"/>
      <c r="R2608" s="125"/>
      <c r="S2608" s="125"/>
      <c r="T2608" s="125"/>
      <c r="U2608" s="125"/>
      <c r="V2608" s="125"/>
      <c r="W2608" s="125"/>
      <c r="X2608" s="125"/>
      <c r="Y2608" s="125"/>
      <c r="Z2608" s="125"/>
      <c r="AA2608" s="125"/>
      <c r="AB2608" s="126"/>
      <c r="AC2608" s="126"/>
      <c r="AD2608" s="126"/>
      <c r="AE2608" s="125"/>
      <c r="AF2608" s="125"/>
      <c r="AG2608" s="125"/>
      <c r="AH2608" s="125"/>
      <c r="AI2608" s="125"/>
      <c r="AJ2608" s="125"/>
      <c r="AK2608" s="125"/>
      <c r="AL2608" s="125"/>
      <c r="AM2608" s="125"/>
      <c r="AP2608" s="86"/>
      <c r="AQ2608" s="86"/>
      <c r="AR2608" s="86"/>
      <c r="AS2608" s="86"/>
      <c r="AT2608" s="86"/>
      <c r="AU2608" s="86"/>
      <c r="AV2608" s="86"/>
      <c r="AW2608" s="86"/>
      <c r="AX2608" s="86"/>
      <c r="AY2608" s="86"/>
      <c r="AZ2608" s="86"/>
      <c r="BA2608" s="86"/>
      <c r="BB2608" s="86"/>
      <c r="BC2608" s="86"/>
      <c r="BD2608" s="86"/>
      <c r="BE2608" s="86"/>
      <c r="BF2608" s="86"/>
      <c r="BG2608" s="86"/>
    </row>
    <row r="2609" spans="1:59" s="88" customFormat="1" x14ac:dyDescent="0.2">
      <c r="A2609" s="125"/>
      <c r="B2609" s="125"/>
      <c r="C2609" s="125"/>
      <c r="D2609" s="125"/>
      <c r="E2609" s="125"/>
      <c r="F2609" s="125"/>
      <c r="G2609" s="125"/>
      <c r="H2609" s="125"/>
      <c r="I2609" s="125"/>
      <c r="J2609" s="125"/>
      <c r="K2609" s="125"/>
      <c r="L2609" s="125"/>
      <c r="M2609" s="125"/>
      <c r="N2609" s="125"/>
      <c r="O2609" s="125"/>
      <c r="P2609" s="125"/>
      <c r="Q2609" s="125"/>
      <c r="R2609" s="125"/>
      <c r="S2609" s="125"/>
      <c r="T2609" s="125"/>
      <c r="U2609" s="125"/>
      <c r="V2609" s="125"/>
      <c r="W2609" s="125"/>
      <c r="X2609" s="125"/>
      <c r="Y2609" s="125"/>
      <c r="Z2609" s="125"/>
      <c r="AA2609" s="125"/>
      <c r="AB2609" s="126"/>
      <c r="AC2609" s="126"/>
      <c r="AD2609" s="126"/>
      <c r="AE2609" s="125"/>
      <c r="AF2609" s="125"/>
      <c r="AG2609" s="125"/>
      <c r="AH2609" s="125"/>
      <c r="AI2609" s="125"/>
      <c r="AJ2609" s="125"/>
      <c r="AK2609" s="125"/>
      <c r="AL2609" s="125"/>
      <c r="AM2609" s="125"/>
      <c r="AP2609" s="86"/>
      <c r="AQ2609" s="86"/>
      <c r="AR2609" s="86"/>
      <c r="AS2609" s="86"/>
      <c r="AT2609" s="86"/>
      <c r="AU2609" s="86"/>
      <c r="AV2609" s="86"/>
      <c r="AW2609" s="86"/>
      <c r="AX2609" s="86"/>
      <c r="AY2609" s="86"/>
      <c r="AZ2609" s="86"/>
      <c r="BA2609" s="86"/>
      <c r="BB2609" s="86"/>
      <c r="BC2609" s="86"/>
      <c r="BD2609" s="86"/>
      <c r="BE2609" s="86"/>
      <c r="BF2609" s="86"/>
      <c r="BG2609" s="86"/>
    </row>
    <row r="2610" spans="1:59" s="88" customFormat="1" x14ac:dyDescent="0.2">
      <c r="A2610" s="125"/>
      <c r="B2610" s="125"/>
      <c r="C2610" s="125"/>
      <c r="D2610" s="125"/>
      <c r="E2610" s="125"/>
      <c r="F2610" s="125"/>
      <c r="G2610" s="125"/>
      <c r="H2610" s="125"/>
      <c r="I2610" s="125"/>
      <c r="J2610" s="125"/>
      <c r="K2610" s="125"/>
      <c r="L2610" s="125"/>
      <c r="M2610" s="125"/>
      <c r="N2610" s="125"/>
      <c r="O2610" s="125"/>
      <c r="P2610" s="125"/>
      <c r="Q2610" s="125"/>
      <c r="R2610" s="125"/>
      <c r="S2610" s="125"/>
      <c r="T2610" s="125"/>
      <c r="U2610" s="125"/>
      <c r="V2610" s="125"/>
      <c r="W2610" s="125"/>
      <c r="X2610" s="125"/>
      <c r="Y2610" s="125"/>
      <c r="Z2610" s="125"/>
      <c r="AA2610" s="125"/>
      <c r="AB2610" s="126"/>
      <c r="AC2610" s="126"/>
      <c r="AD2610" s="126"/>
      <c r="AE2610" s="125"/>
      <c r="AF2610" s="125"/>
      <c r="AG2610" s="125"/>
      <c r="AH2610" s="125"/>
      <c r="AI2610" s="125"/>
      <c r="AJ2610" s="125"/>
      <c r="AK2610" s="125"/>
      <c r="AL2610" s="125"/>
      <c r="AM2610" s="125"/>
      <c r="AP2610" s="86"/>
      <c r="AQ2610" s="86"/>
      <c r="AR2610" s="86"/>
      <c r="AS2610" s="86"/>
      <c r="AT2610" s="86"/>
      <c r="AU2610" s="86"/>
      <c r="AV2610" s="86"/>
      <c r="AW2610" s="86"/>
      <c r="AX2610" s="86"/>
      <c r="AY2610" s="86"/>
      <c r="AZ2610" s="86"/>
      <c r="BA2610" s="86"/>
      <c r="BB2610" s="86"/>
      <c r="BC2610" s="86"/>
      <c r="BD2610" s="86"/>
      <c r="BE2610" s="86"/>
      <c r="BF2610" s="86"/>
      <c r="BG2610" s="86"/>
    </row>
    <row r="2611" spans="1:59" s="88" customFormat="1" x14ac:dyDescent="0.2">
      <c r="A2611" s="125"/>
      <c r="B2611" s="125"/>
      <c r="C2611" s="125"/>
      <c r="D2611" s="125"/>
      <c r="E2611" s="125"/>
      <c r="F2611" s="125"/>
      <c r="G2611" s="125"/>
      <c r="H2611" s="125"/>
      <c r="I2611" s="125"/>
      <c r="J2611" s="125"/>
      <c r="K2611" s="125"/>
      <c r="L2611" s="125"/>
      <c r="M2611" s="125"/>
      <c r="N2611" s="125"/>
      <c r="O2611" s="125"/>
      <c r="P2611" s="125"/>
      <c r="Q2611" s="125"/>
      <c r="R2611" s="125"/>
      <c r="S2611" s="125"/>
      <c r="T2611" s="125"/>
      <c r="U2611" s="125"/>
      <c r="V2611" s="125"/>
      <c r="W2611" s="125"/>
      <c r="X2611" s="125"/>
      <c r="Y2611" s="125"/>
      <c r="Z2611" s="125"/>
      <c r="AA2611" s="125"/>
      <c r="AB2611" s="126"/>
      <c r="AC2611" s="126"/>
      <c r="AD2611" s="126"/>
      <c r="AE2611" s="125"/>
      <c r="AF2611" s="125"/>
      <c r="AG2611" s="125"/>
      <c r="AH2611" s="125"/>
      <c r="AI2611" s="125"/>
      <c r="AJ2611" s="125"/>
      <c r="AK2611" s="125"/>
      <c r="AL2611" s="125"/>
      <c r="AM2611" s="125"/>
      <c r="AP2611" s="86"/>
      <c r="AQ2611" s="86"/>
      <c r="AR2611" s="86"/>
      <c r="AS2611" s="86"/>
      <c r="AT2611" s="86"/>
      <c r="AU2611" s="86"/>
      <c r="AV2611" s="86"/>
      <c r="AW2611" s="86"/>
      <c r="AX2611" s="86"/>
      <c r="AY2611" s="86"/>
      <c r="AZ2611" s="86"/>
      <c r="BA2611" s="86"/>
      <c r="BB2611" s="86"/>
      <c r="BC2611" s="86"/>
      <c r="BD2611" s="86"/>
      <c r="BE2611" s="86"/>
      <c r="BF2611" s="86"/>
      <c r="BG2611" s="86"/>
    </row>
    <row r="2612" spans="1:59" s="88" customFormat="1" x14ac:dyDescent="0.2">
      <c r="A2612" s="125"/>
      <c r="B2612" s="125"/>
      <c r="C2612" s="125"/>
      <c r="D2612" s="125"/>
      <c r="E2612" s="125"/>
      <c r="F2612" s="125"/>
      <c r="G2612" s="125"/>
      <c r="H2612" s="125"/>
      <c r="I2612" s="125"/>
      <c r="J2612" s="125"/>
      <c r="K2612" s="125"/>
      <c r="L2612" s="125"/>
      <c r="M2612" s="125"/>
      <c r="N2612" s="125"/>
      <c r="O2612" s="125"/>
      <c r="P2612" s="125"/>
      <c r="Q2612" s="125"/>
      <c r="R2612" s="125"/>
      <c r="S2612" s="125"/>
      <c r="T2612" s="125"/>
      <c r="U2612" s="125"/>
      <c r="V2612" s="125"/>
      <c r="W2612" s="125"/>
      <c r="X2612" s="125"/>
      <c r="Y2612" s="125"/>
      <c r="Z2612" s="125"/>
      <c r="AA2612" s="125"/>
      <c r="AB2612" s="126"/>
      <c r="AC2612" s="126"/>
      <c r="AD2612" s="126"/>
      <c r="AE2612" s="125"/>
      <c r="AF2612" s="125"/>
      <c r="AG2612" s="125"/>
      <c r="AH2612" s="125"/>
      <c r="AI2612" s="125"/>
      <c r="AJ2612" s="125"/>
      <c r="AK2612" s="125"/>
      <c r="AL2612" s="125"/>
      <c r="AM2612" s="125"/>
      <c r="AP2612" s="86"/>
      <c r="AQ2612" s="86"/>
      <c r="AR2612" s="86"/>
      <c r="AS2612" s="86"/>
      <c r="AT2612" s="86"/>
      <c r="AU2612" s="86"/>
      <c r="AV2612" s="86"/>
      <c r="AW2612" s="86"/>
      <c r="AX2612" s="86"/>
      <c r="AY2612" s="86"/>
      <c r="AZ2612" s="86"/>
      <c r="BA2612" s="86"/>
      <c r="BB2612" s="86"/>
      <c r="BC2612" s="86"/>
      <c r="BD2612" s="86"/>
      <c r="BE2612" s="86"/>
      <c r="BF2612" s="86"/>
      <c r="BG2612" s="86"/>
    </row>
    <row r="2613" spans="1:59" s="88" customFormat="1" x14ac:dyDescent="0.2">
      <c r="A2613" s="125"/>
      <c r="B2613" s="125"/>
      <c r="C2613" s="125"/>
      <c r="D2613" s="125"/>
      <c r="E2613" s="125"/>
      <c r="F2613" s="125"/>
      <c r="G2613" s="125"/>
      <c r="H2613" s="125"/>
      <c r="I2613" s="125"/>
      <c r="J2613" s="125"/>
      <c r="K2613" s="125"/>
      <c r="L2613" s="125"/>
      <c r="M2613" s="125"/>
      <c r="N2613" s="125"/>
      <c r="O2613" s="125"/>
      <c r="P2613" s="125"/>
      <c r="Q2613" s="125"/>
      <c r="R2613" s="125"/>
      <c r="S2613" s="125"/>
      <c r="T2613" s="125"/>
      <c r="U2613" s="125"/>
      <c r="V2613" s="125"/>
      <c r="W2613" s="125"/>
      <c r="X2613" s="125"/>
      <c r="Y2613" s="125"/>
      <c r="Z2613" s="125"/>
      <c r="AA2613" s="125"/>
      <c r="AB2613" s="126"/>
      <c r="AC2613" s="126"/>
      <c r="AD2613" s="126"/>
      <c r="AE2613" s="125"/>
      <c r="AF2613" s="125"/>
      <c r="AG2613" s="125"/>
      <c r="AH2613" s="125"/>
      <c r="AI2613" s="125"/>
      <c r="AJ2613" s="125"/>
      <c r="AK2613" s="125"/>
      <c r="AL2613" s="125"/>
      <c r="AM2613" s="125"/>
      <c r="AP2613" s="86"/>
      <c r="AQ2613" s="86"/>
      <c r="AR2613" s="86"/>
      <c r="AS2613" s="86"/>
      <c r="AT2613" s="86"/>
      <c r="AU2613" s="86"/>
      <c r="AV2613" s="86"/>
      <c r="AW2613" s="86"/>
      <c r="AX2613" s="86"/>
      <c r="AY2613" s="86"/>
      <c r="AZ2613" s="86"/>
      <c r="BA2613" s="86"/>
      <c r="BB2613" s="86"/>
      <c r="BC2613" s="86"/>
      <c r="BD2613" s="86"/>
      <c r="BE2613" s="86"/>
      <c r="BF2613" s="86"/>
      <c r="BG2613" s="86"/>
    </row>
    <row r="2614" spans="1:59" s="88" customFormat="1" x14ac:dyDescent="0.2">
      <c r="A2614" s="125"/>
      <c r="B2614" s="125"/>
      <c r="C2614" s="125"/>
      <c r="D2614" s="125"/>
      <c r="E2614" s="125"/>
      <c r="F2614" s="125"/>
      <c r="G2614" s="125"/>
      <c r="H2614" s="125"/>
      <c r="I2614" s="125"/>
      <c r="J2614" s="125"/>
      <c r="K2614" s="125"/>
      <c r="L2614" s="125"/>
      <c r="M2614" s="125"/>
      <c r="N2614" s="125"/>
      <c r="O2614" s="125"/>
      <c r="P2614" s="125"/>
      <c r="Q2614" s="125"/>
      <c r="R2614" s="125"/>
      <c r="S2614" s="125"/>
      <c r="T2614" s="125"/>
      <c r="U2614" s="125"/>
      <c r="V2614" s="125"/>
      <c r="W2614" s="125"/>
      <c r="X2614" s="125"/>
      <c r="Y2614" s="125"/>
      <c r="Z2614" s="125"/>
      <c r="AA2614" s="125"/>
      <c r="AB2614" s="126"/>
      <c r="AC2614" s="126"/>
      <c r="AD2614" s="126"/>
      <c r="AE2614" s="125"/>
      <c r="AF2614" s="125"/>
      <c r="AG2614" s="125"/>
      <c r="AH2614" s="125"/>
      <c r="AI2614" s="125"/>
      <c r="AJ2614" s="125"/>
      <c r="AK2614" s="125"/>
      <c r="AL2614" s="125"/>
      <c r="AM2614" s="125"/>
      <c r="AP2614" s="86"/>
      <c r="AQ2614" s="86"/>
      <c r="AR2614" s="86"/>
      <c r="AS2614" s="86"/>
      <c r="AT2614" s="86"/>
      <c r="AU2614" s="86"/>
      <c r="AV2614" s="86"/>
      <c r="AW2614" s="86"/>
      <c r="AX2614" s="86"/>
      <c r="AY2614" s="86"/>
      <c r="AZ2614" s="86"/>
      <c r="BA2614" s="86"/>
      <c r="BB2614" s="86"/>
      <c r="BC2614" s="86"/>
      <c r="BD2614" s="86"/>
      <c r="BE2614" s="86"/>
      <c r="BF2614" s="86"/>
      <c r="BG2614" s="86"/>
    </row>
    <row r="2615" spans="1:59" s="88" customFormat="1" x14ac:dyDescent="0.2">
      <c r="A2615" s="125"/>
      <c r="B2615" s="125"/>
      <c r="C2615" s="125"/>
      <c r="D2615" s="125"/>
      <c r="E2615" s="125"/>
      <c r="F2615" s="125"/>
      <c r="G2615" s="125"/>
      <c r="H2615" s="125"/>
      <c r="I2615" s="125"/>
      <c r="J2615" s="125"/>
      <c r="K2615" s="125"/>
      <c r="L2615" s="125"/>
      <c r="M2615" s="125"/>
      <c r="N2615" s="125"/>
      <c r="O2615" s="125"/>
      <c r="P2615" s="125"/>
      <c r="Q2615" s="125"/>
      <c r="R2615" s="125"/>
      <c r="S2615" s="125"/>
      <c r="T2615" s="125"/>
      <c r="U2615" s="125"/>
      <c r="V2615" s="125"/>
      <c r="W2615" s="125"/>
      <c r="X2615" s="125"/>
      <c r="Y2615" s="125"/>
      <c r="Z2615" s="125"/>
      <c r="AA2615" s="125"/>
      <c r="AB2615" s="126"/>
      <c r="AC2615" s="126"/>
      <c r="AD2615" s="126"/>
      <c r="AE2615" s="125"/>
      <c r="AF2615" s="125"/>
      <c r="AG2615" s="125"/>
      <c r="AH2615" s="125"/>
      <c r="AI2615" s="125"/>
      <c r="AJ2615" s="125"/>
      <c r="AK2615" s="125"/>
      <c r="AL2615" s="125"/>
      <c r="AM2615" s="125"/>
      <c r="AP2615" s="86"/>
      <c r="AQ2615" s="86"/>
      <c r="AR2615" s="86"/>
      <c r="AS2615" s="86"/>
      <c r="AT2615" s="86"/>
      <c r="AU2615" s="86"/>
      <c r="AV2615" s="86"/>
      <c r="AW2615" s="86"/>
      <c r="AX2615" s="86"/>
      <c r="AY2615" s="86"/>
      <c r="AZ2615" s="86"/>
      <c r="BA2615" s="86"/>
      <c r="BB2615" s="86"/>
      <c r="BC2615" s="86"/>
      <c r="BD2615" s="86"/>
      <c r="BE2615" s="86"/>
      <c r="BF2615" s="86"/>
      <c r="BG2615" s="86"/>
    </row>
    <row r="2616" spans="1:59" s="88" customFormat="1" x14ac:dyDescent="0.2">
      <c r="A2616" s="125"/>
      <c r="B2616" s="125"/>
      <c r="C2616" s="125"/>
      <c r="D2616" s="125"/>
      <c r="E2616" s="125"/>
      <c r="F2616" s="125"/>
      <c r="G2616" s="125"/>
      <c r="H2616" s="125"/>
      <c r="I2616" s="125"/>
      <c r="J2616" s="125"/>
      <c r="K2616" s="125"/>
      <c r="L2616" s="125"/>
      <c r="M2616" s="125"/>
      <c r="N2616" s="125"/>
      <c r="O2616" s="125"/>
      <c r="P2616" s="125"/>
      <c r="Q2616" s="125"/>
      <c r="R2616" s="125"/>
      <c r="S2616" s="125"/>
      <c r="T2616" s="125"/>
      <c r="U2616" s="125"/>
      <c r="V2616" s="125"/>
      <c r="W2616" s="125"/>
      <c r="X2616" s="125"/>
      <c r="Y2616" s="125"/>
      <c r="Z2616" s="125"/>
      <c r="AA2616" s="125"/>
      <c r="AB2616" s="126"/>
      <c r="AC2616" s="126"/>
      <c r="AD2616" s="126"/>
      <c r="AE2616" s="125"/>
      <c r="AF2616" s="125"/>
      <c r="AG2616" s="125"/>
      <c r="AH2616" s="125"/>
      <c r="AI2616" s="125"/>
      <c r="AJ2616" s="125"/>
      <c r="AK2616" s="125"/>
      <c r="AL2616" s="125"/>
      <c r="AM2616" s="125"/>
      <c r="AP2616" s="86"/>
      <c r="AQ2616" s="86"/>
      <c r="AR2616" s="86"/>
      <c r="AS2616" s="86"/>
      <c r="AT2616" s="86"/>
      <c r="AU2616" s="86"/>
      <c r="AV2616" s="86"/>
      <c r="AW2616" s="86"/>
      <c r="AX2616" s="86"/>
      <c r="AY2616" s="86"/>
      <c r="AZ2616" s="86"/>
      <c r="BA2616" s="86"/>
      <c r="BB2616" s="86"/>
      <c r="BC2616" s="86"/>
      <c r="BD2616" s="86"/>
      <c r="BE2616" s="86"/>
      <c r="BF2616" s="86"/>
      <c r="BG2616" s="86"/>
    </row>
    <row r="2617" spans="1:59" s="88" customFormat="1" x14ac:dyDescent="0.2">
      <c r="A2617" s="125"/>
      <c r="B2617" s="125"/>
      <c r="C2617" s="125"/>
      <c r="D2617" s="125"/>
      <c r="E2617" s="125"/>
      <c r="F2617" s="125"/>
      <c r="G2617" s="125"/>
      <c r="H2617" s="125"/>
      <c r="I2617" s="125"/>
      <c r="J2617" s="125"/>
      <c r="K2617" s="125"/>
      <c r="L2617" s="125"/>
      <c r="M2617" s="125"/>
      <c r="N2617" s="125"/>
      <c r="O2617" s="125"/>
      <c r="P2617" s="125"/>
      <c r="Q2617" s="125"/>
      <c r="R2617" s="125"/>
      <c r="S2617" s="125"/>
      <c r="T2617" s="125"/>
      <c r="U2617" s="125"/>
      <c r="V2617" s="125"/>
      <c r="W2617" s="125"/>
      <c r="X2617" s="125"/>
      <c r="Y2617" s="125"/>
      <c r="Z2617" s="125"/>
      <c r="AA2617" s="125"/>
      <c r="AB2617" s="126"/>
      <c r="AC2617" s="126"/>
      <c r="AD2617" s="126"/>
      <c r="AE2617" s="125"/>
      <c r="AF2617" s="125"/>
      <c r="AG2617" s="125"/>
      <c r="AH2617" s="125"/>
      <c r="AI2617" s="125"/>
      <c r="AJ2617" s="125"/>
      <c r="AK2617" s="125"/>
      <c r="AL2617" s="125"/>
      <c r="AM2617" s="125"/>
      <c r="AP2617" s="86"/>
      <c r="AQ2617" s="86"/>
      <c r="AR2617" s="86"/>
      <c r="AS2617" s="86"/>
      <c r="AT2617" s="86"/>
      <c r="AU2617" s="86"/>
      <c r="AV2617" s="86"/>
      <c r="AW2617" s="86"/>
      <c r="AX2617" s="86"/>
      <c r="AY2617" s="86"/>
      <c r="AZ2617" s="86"/>
      <c r="BA2617" s="86"/>
      <c r="BB2617" s="86"/>
      <c r="BC2617" s="86"/>
      <c r="BD2617" s="86"/>
      <c r="BE2617" s="86"/>
      <c r="BF2617" s="86"/>
      <c r="BG2617" s="86"/>
    </row>
    <row r="2618" spans="1:59" s="88" customFormat="1" x14ac:dyDescent="0.2">
      <c r="A2618" s="125"/>
      <c r="B2618" s="125"/>
      <c r="C2618" s="125"/>
      <c r="D2618" s="125"/>
      <c r="E2618" s="125"/>
      <c r="F2618" s="125"/>
      <c r="G2618" s="125"/>
      <c r="H2618" s="125"/>
      <c r="I2618" s="125"/>
      <c r="J2618" s="125"/>
      <c r="K2618" s="125"/>
      <c r="L2618" s="125"/>
      <c r="M2618" s="125"/>
      <c r="N2618" s="125"/>
      <c r="O2618" s="125"/>
      <c r="P2618" s="125"/>
      <c r="Q2618" s="125"/>
      <c r="R2618" s="125"/>
      <c r="S2618" s="125"/>
      <c r="T2618" s="125"/>
      <c r="U2618" s="125"/>
      <c r="V2618" s="125"/>
      <c r="W2618" s="125"/>
      <c r="X2618" s="125"/>
      <c r="Y2618" s="125"/>
      <c r="Z2618" s="125"/>
      <c r="AA2618" s="125"/>
      <c r="AB2618" s="126"/>
      <c r="AC2618" s="126"/>
      <c r="AD2618" s="126"/>
      <c r="AE2618" s="125"/>
      <c r="AF2618" s="125"/>
      <c r="AG2618" s="125"/>
      <c r="AH2618" s="125"/>
      <c r="AI2618" s="125"/>
      <c r="AJ2618" s="125"/>
      <c r="AK2618" s="125"/>
      <c r="AL2618" s="125"/>
      <c r="AM2618" s="125"/>
      <c r="AP2618" s="86"/>
      <c r="AQ2618" s="86"/>
      <c r="AR2618" s="86"/>
      <c r="AS2618" s="86"/>
      <c r="AT2618" s="86"/>
      <c r="AU2618" s="86"/>
      <c r="AV2618" s="86"/>
      <c r="AW2618" s="86"/>
      <c r="AX2618" s="86"/>
      <c r="AY2618" s="86"/>
      <c r="AZ2618" s="86"/>
      <c r="BA2618" s="86"/>
      <c r="BB2618" s="86"/>
      <c r="BC2618" s="86"/>
      <c r="BD2618" s="86"/>
      <c r="BE2618" s="86"/>
      <c r="BF2618" s="86"/>
      <c r="BG2618" s="86"/>
    </row>
    <row r="2619" spans="1:59" s="88" customFormat="1" x14ac:dyDescent="0.2">
      <c r="A2619" s="125"/>
      <c r="B2619" s="125"/>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6"/>
      <c r="AC2619" s="126"/>
      <c r="AD2619" s="126"/>
      <c r="AE2619" s="125"/>
      <c r="AF2619" s="125"/>
      <c r="AG2619" s="125"/>
      <c r="AH2619" s="125"/>
      <c r="AI2619" s="125"/>
      <c r="AJ2619" s="125"/>
      <c r="AK2619" s="125"/>
      <c r="AL2619" s="125"/>
      <c r="AM2619" s="125"/>
      <c r="AP2619" s="86"/>
      <c r="AQ2619" s="86"/>
      <c r="AR2619" s="86"/>
      <c r="AS2619" s="86"/>
      <c r="AT2619" s="86"/>
      <c r="AU2619" s="86"/>
      <c r="AV2619" s="86"/>
      <c r="AW2619" s="86"/>
      <c r="AX2619" s="86"/>
      <c r="AY2619" s="86"/>
      <c r="AZ2619" s="86"/>
      <c r="BA2619" s="86"/>
      <c r="BB2619" s="86"/>
      <c r="BC2619" s="86"/>
      <c r="BD2619" s="86"/>
      <c r="BE2619" s="86"/>
      <c r="BF2619" s="86"/>
      <c r="BG2619" s="86"/>
    </row>
    <row r="2620" spans="1:59" s="88" customFormat="1" x14ac:dyDescent="0.2">
      <c r="A2620" s="125"/>
      <c r="B2620" s="125"/>
      <c r="C2620" s="125"/>
      <c r="D2620" s="125"/>
      <c r="E2620" s="125"/>
      <c r="F2620" s="125"/>
      <c r="G2620" s="125"/>
      <c r="H2620" s="125"/>
      <c r="I2620" s="125"/>
      <c r="J2620" s="125"/>
      <c r="K2620" s="125"/>
      <c r="L2620" s="125"/>
      <c r="M2620" s="125"/>
      <c r="N2620" s="125"/>
      <c r="O2620" s="125"/>
      <c r="P2620" s="125"/>
      <c r="Q2620" s="125"/>
      <c r="R2620" s="125"/>
      <c r="S2620" s="125"/>
      <c r="T2620" s="125"/>
      <c r="U2620" s="125"/>
      <c r="V2620" s="125"/>
      <c r="W2620" s="125"/>
      <c r="X2620" s="125"/>
      <c r="Y2620" s="125"/>
      <c r="Z2620" s="125"/>
      <c r="AA2620" s="125"/>
      <c r="AB2620" s="126"/>
      <c r="AC2620" s="126"/>
      <c r="AD2620" s="126"/>
      <c r="AE2620" s="125"/>
      <c r="AF2620" s="125"/>
      <c r="AG2620" s="125"/>
      <c r="AH2620" s="125"/>
      <c r="AI2620" s="125"/>
      <c r="AJ2620" s="125"/>
      <c r="AK2620" s="125"/>
      <c r="AL2620" s="125"/>
      <c r="AM2620" s="125"/>
      <c r="AP2620" s="86"/>
      <c r="AQ2620" s="86"/>
      <c r="AR2620" s="86"/>
      <c r="AS2620" s="86"/>
      <c r="AT2620" s="86"/>
      <c r="AU2620" s="86"/>
      <c r="AV2620" s="86"/>
      <c r="AW2620" s="86"/>
      <c r="AX2620" s="86"/>
      <c r="AY2620" s="86"/>
      <c r="AZ2620" s="86"/>
      <c r="BA2620" s="86"/>
      <c r="BB2620" s="86"/>
      <c r="BC2620" s="86"/>
      <c r="BD2620" s="86"/>
      <c r="BE2620" s="86"/>
      <c r="BF2620" s="86"/>
      <c r="BG2620" s="86"/>
    </row>
    <row r="2621" spans="1:59" s="88" customFormat="1" x14ac:dyDescent="0.2">
      <c r="A2621" s="125"/>
      <c r="B2621" s="125"/>
      <c r="C2621" s="125"/>
      <c r="D2621" s="125"/>
      <c r="E2621" s="125"/>
      <c r="F2621" s="125"/>
      <c r="G2621" s="125"/>
      <c r="H2621" s="125"/>
      <c r="I2621" s="125"/>
      <c r="J2621" s="125"/>
      <c r="K2621" s="125"/>
      <c r="L2621" s="125"/>
      <c r="M2621" s="125"/>
      <c r="N2621" s="125"/>
      <c r="O2621" s="125"/>
      <c r="P2621" s="125"/>
      <c r="Q2621" s="125"/>
      <c r="R2621" s="125"/>
      <c r="S2621" s="125"/>
      <c r="T2621" s="125"/>
      <c r="U2621" s="125"/>
      <c r="V2621" s="125"/>
      <c r="W2621" s="125"/>
      <c r="X2621" s="125"/>
      <c r="Y2621" s="125"/>
      <c r="Z2621" s="125"/>
      <c r="AA2621" s="125"/>
      <c r="AB2621" s="126"/>
      <c r="AC2621" s="126"/>
      <c r="AD2621" s="126"/>
      <c r="AE2621" s="125"/>
      <c r="AF2621" s="125"/>
      <c r="AG2621" s="125"/>
      <c r="AH2621" s="125"/>
      <c r="AI2621" s="125"/>
      <c r="AJ2621" s="125"/>
      <c r="AK2621" s="125"/>
      <c r="AL2621" s="125"/>
      <c r="AM2621" s="125"/>
      <c r="AP2621" s="86"/>
      <c r="AQ2621" s="86"/>
      <c r="AR2621" s="86"/>
      <c r="AS2621" s="86"/>
      <c r="AT2621" s="86"/>
      <c r="AU2621" s="86"/>
      <c r="AV2621" s="86"/>
      <c r="AW2621" s="86"/>
      <c r="AX2621" s="86"/>
      <c r="AY2621" s="86"/>
      <c r="AZ2621" s="86"/>
      <c r="BA2621" s="86"/>
      <c r="BB2621" s="86"/>
      <c r="BC2621" s="86"/>
      <c r="BD2621" s="86"/>
      <c r="BE2621" s="86"/>
      <c r="BF2621" s="86"/>
      <c r="BG2621" s="86"/>
    </row>
    <row r="2622" spans="1:59" s="88" customFormat="1" x14ac:dyDescent="0.2">
      <c r="A2622" s="125"/>
      <c r="B2622" s="125"/>
      <c r="C2622" s="125"/>
      <c r="D2622" s="125"/>
      <c r="E2622" s="125"/>
      <c r="F2622" s="125"/>
      <c r="G2622" s="125"/>
      <c r="H2622" s="125"/>
      <c r="I2622" s="125"/>
      <c r="J2622" s="125"/>
      <c r="K2622" s="125"/>
      <c r="L2622" s="125"/>
      <c r="M2622" s="125"/>
      <c r="N2622" s="125"/>
      <c r="O2622" s="125"/>
      <c r="P2622" s="125"/>
      <c r="Q2622" s="125"/>
      <c r="R2622" s="125"/>
      <c r="S2622" s="125"/>
      <c r="T2622" s="125"/>
      <c r="U2622" s="125"/>
      <c r="V2622" s="125"/>
      <c r="W2622" s="125"/>
      <c r="X2622" s="125"/>
      <c r="Y2622" s="125"/>
      <c r="Z2622" s="125"/>
      <c r="AA2622" s="125"/>
      <c r="AB2622" s="126"/>
      <c r="AC2622" s="126"/>
      <c r="AD2622" s="126"/>
      <c r="AE2622" s="125"/>
      <c r="AF2622" s="125"/>
      <c r="AG2622" s="125"/>
      <c r="AH2622" s="125"/>
      <c r="AI2622" s="125"/>
      <c r="AJ2622" s="125"/>
      <c r="AK2622" s="125"/>
      <c r="AL2622" s="125"/>
      <c r="AM2622" s="125"/>
      <c r="AP2622" s="86"/>
      <c r="AQ2622" s="86"/>
      <c r="AR2622" s="86"/>
      <c r="AS2622" s="86"/>
      <c r="AT2622" s="86"/>
      <c r="AU2622" s="86"/>
      <c r="AV2622" s="86"/>
      <c r="AW2622" s="86"/>
      <c r="AX2622" s="86"/>
      <c r="AY2622" s="86"/>
      <c r="AZ2622" s="86"/>
      <c r="BA2622" s="86"/>
      <c r="BB2622" s="86"/>
      <c r="BC2622" s="86"/>
      <c r="BD2622" s="86"/>
      <c r="BE2622" s="86"/>
      <c r="BF2622" s="86"/>
      <c r="BG2622" s="86"/>
    </row>
    <row r="2623" spans="1:59" s="88" customFormat="1" x14ac:dyDescent="0.2">
      <c r="A2623" s="125"/>
      <c r="B2623" s="125"/>
      <c r="C2623" s="125"/>
      <c r="D2623" s="125"/>
      <c r="E2623" s="125"/>
      <c r="F2623" s="125"/>
      <c r="G2623" s="125"/>
      <c r="H2623" s="125"/>
      <c r="I2623" s="125"/>
      <c r="J2623" s="125"/>
      <c r="K2623" s="125"/>
      <c r="L2623" s="125"/>
      <c r="M2623" s="125"/>
      <c r="N2623" s="125"/>
      <c r="O2623" s="125"/>
      <c r="P2623" s="125"/>
      <c r="Q2623" s="125"/>
      <c r="R2623" s="125"/>
      <c r="S2623" s="125"/>
      <c r="T2623" s="125"/>
      <c r="U2623" s="125"/>
      <c r="V2623" s="125"/>
      <c r="W2623" s="125"/>
      <c r="X2623" s="125"/>
      <c r="Y2623" s="125"/>
      <c r="Z2623" s="125"/>
      <c r="AA2623" s="125"/>
      <c r="AB2623" s="126"/>
      <c r="AC2623" s="126"/>
      <c r="AD2623" s="126"/>
      <c r="AE2623" s="125"/>
      <c r="AF2623" s="125"/>
      <c r="AG2623" s="125"/>
      <c r="AH2623" s="125"/>
      <c r="AI2623" s="125"/>
      <c r="AJ2623" s="125"/>
      <c r="AK2623" s="125"/>
      <c r="AL2623" s="125"/>
      <c r="AM2623" s="125"/>
      <c r="AP2623" s="86"/>
      <c r="AQ2623" s="86"/>
      <c r="AR2623" s="86"/>
      <c r="AS2623" s="86"/>
      <c r="AT2623" s="86"/>
      <c r="AU2623" s="86"/>
      <c r="AV2623" s="86"/>
      <c r="AW2623" s="86"/>
      <c r="AX2623" s="86"/>
      <c r="AY2623" s="86"/>
      <c r="AZ2623" s="86"/>
      <c r="BA2623" s="86"/>
      <c r="BB2623" s="86"/>
      <c r="BC2623" s="86"/>
      <c r="BD2623" s="86"/>
      <c r="BE2623" s="86"/>
      <c r="BF2623" s="86"/>
      <c r="BG2623" s="86"/>
    </row>
    <row r="2624" spans="1:59" s="88" customFormat="1" x14ac:dyDescent="0.2">
      <c r="A2624" s="125"/>
      <c r="B2624" s="125"/>
      <c r="C2624" s="125"/>
      <c r="D2624" s="125"/>
      <c r="E2624" s="125"/>
      <c r="F2624" s="125"/>
      <c r="G2624" s="125"/>
      <c r="H2624" s="125"/>
      <c r="I2624" s="125"/>
      <c r="J2624" s="125"/>
      <c r="K2624" s="125"/>
      <c r="L2624" s="125"/>
      <c r="M2624" s="125"/>
      <c r="N2624" s="125"/>
      <c r="O2624" s="125"/>
      <c r="P2624" s="125"/>
      <c r="Q2624" s="125"/>
      <c r="R2624" s="125"/>
      <c r="S2624" s="125"/>
      <c r="T2624" s="125"/>
      <c r="U2624" s="125"/>
      <c r="V2624" s="125"/>
      <c r="W2624" s="125"/>
      <c r="X2624" s="125"/>
      <c r="Y2624" s="125"/>
      <c r="Z2624" s="125"/>
      <c r="AA2624" s="125"/>
      <c r="AB2624" s="126"/>
      <c r="AC2624" s="126"/>
      <c r="AD2624" s="126"/>
      <c r="AE2624" s="125"/>
      <c r="AF2624" s="125"/>
      <c r="AG2624" s="125"/>
      <c r="AH2624" s="125"/>
      <c r="AI2624" s="125"/>
      <c r="AJ2624" s="125"/>
      <c r="AK2624" s="125"/>
      <c r="AL2624" s="125"/>
      <c r="AM2624" s="125"/>
      <c r="AP2624" s="86"/>
      <c r="AQ2624" s="86"/>
      <c r="AR2624" s="86"/>
      <c r="AS2624" s="86"/>
      <c r="AT2624" s="86"/>
      <c r="AU2624" s="86"/>
      <c r="AV2624" s="86"/>
      <c r="AW2624" s="86"/>
      <c r="AX2624" s="86"/>
      <c r="AY2624" s="86"/>
      <c r="AZ2624" s="86"/>
      <c r="BA2624" s="86"/>
      <c r="BB2624" s="86"/>
      <c r="BC2624" s="86"/>
      <c r="BD2624" s="86"/>
      <c r="BE2624" s="86"/>
      <c r="BF2624" s="86"/>
      <c r="BG2624" s="86"/>
    </row>
    <row r="2625" spans="1:59" s="88" customFormat="1" x14ac:dyDescent="0.2">
      <c r="A2625" s="125"/>
      <c r="B2625" s="125"/>
      <c r="C2625" s="125"/>
      <c r="D2625" s="125"/>
      <c r="E2625" s="125"/>
      <c r="F2625" s="125"/>
      <c r="G2625" s="125"/>
      <c r="H2625" s="125"/>
      <c r="I2625" s="125"/>
      <c r="J2625" s="125"/>
      <c r="K2625" s="125"/>
      <c r="L2625" s="125"/>
      <c r="M2625" s="125"/>
      <c r="N2625" s="125"/>
      <c r="O2625" s="125"/>
      <c r="P2625" s="125"/>
      <c r="Q2625" s="125"/>
      <c r="R2625" s="125"/>
      <c r="S2625" s="125"/>
      <c r="T2625" s="125"/>
      <c r="U2625" s="125"/>
      <c r="V2625" s="125"/>
      <c r="W2625" s="125"/>
      <c r="X2625" s="125"/>
      <c r="Y2625" s="125"/>
      <c r="Z2625" s="125"/>
      <c r="AA2625" s="125"/>
      <c r="AB2625" s="126"/>
      <c r="AC2625" s="126"/>
      <c r="AD2625" s="126"/>
      <c r="AE2625" s="125"/>
      <c r="AF2625" s="125"/>
      <c r="AG2625" s="125"/>
      <c r="AH2625" s="125"/>
      <c r="AI2625" s="125"/>
      <c r="AJ2625" s="125"/>
      <c r="AK2625" s="125"/>
      <c r="AL2625" s="125"/>
      <c r="AM2625" s="125"/>
      <c r="AP2625" s="86"/>
      <c r="AQ2625" s="86"/>
      <c r="AR2625" s="86"/>
      <c r="AS2625" s="86"/>
      <c r="AT2625" s="86"/>
      <c r="AU2625" s="86"/>
      <c r="AV2625" s="86"/>
      <c r="AW2625" s="86"/>
      <c r="AX2625" s="86"/>
      <c r="AY2625" s="86"/>
      <c r="AZ2625" s="86"/>
      <c r="BA2625" s="86"/>
      <c r="BB2625" s="86"/>
      <c r="BC2625" s="86"/>
      <c r="BD2625" s="86"/>
      <c r="BE2625" s="86"/>
      <c r="BF2625" s="86"/>
      <c r="BG2625" s="86"/>
    </row>
    <row r="2626" spans="1:59" s="88" customFormat="1" x14ac:dyDescent="0.2">
      <c r="A2626" s="125"/>
      <c r="B2626" s="125"/>
      <c r="C2626" s="125"/>
      <c r="D2626" s="125"/>
      <c r="E2626" s="125"/>
      <c r="F2626" s="125"/>
      <c r="G2626" s="125"/>
      <c r="H2626" s="125"/>
      <c r="I2626" s="125"/>
      <c r="J2626" s="125"/>
      <c r="K2626" s="125"/>
      <c r="L2626" s="125"/>
      <c r="M2626" s="125"/>
      <c r="N2626" s="125"/>
      <c r="O2626" s="125"/>
      <c r="P2626" s="125"/>
      <c r="Q2626" s="125"/>
      <c r="R2626" s="125"/>
      <c r="S2626" s="125"/>
      <c r="T2626" s="125"/>
      <c r="U2626" s="125"/>
      <c r="V2626" s="125"/>
      <c r="W2626" s="125"/>
      <c r="X2626" s="125"/>
      <c r="Y2626" s="125"/>
      <c r="Z2626" s="125"/>
      <c r="AA2626" s="125"/>
      <c r="AB2626" s="126"/>
      <c r="AC2626" s="126"/>
      <c r="AD2626" s="126"/>
      <c r="AE2626" s="125"/>
      <c r="AF2626" s="125"/>
      <c r="AG2626" s="125"/>
      <c r="AH2626" s="125"/>
      <c r="AI2626" s="125"/>
      <c r="AJ2626" s="125"/>
      <c r="AK2626" s="125"/>
      <c r="AL2626" s="125"/>
      <c r="AM2626" s="125"/>
      <c r="AP2626" s="86"/>
      <c r="AQ2626" s="86"/>
      <c r="AR2626" s="86"/>
      <c r="AS2626" s="86"/>
      <c r="AT2626" s="86"/>
      <c r="AU2626" s="86"/>
      <c r="AV2626" s="86"/>
      <c r="AW2626" s="86"/>
      <c r="AX2626" s="86"/>
      <c r="AY2626" s="86"/>
      <c r="AZ2626" s="86"/>
      <c r="BA2626" s="86"/>
      <c r="BB2626" s="86"/>
      <c r="BC2626" s="86"/>
      <c r="BD2626" s="86"/>
      <c r="BE2626" s="86"/>
      <c r="BF2626" s="86"/>
      <c r="BG2626" s="86"/>
    </row>
    <row r="2627" spans="1:59" s="88" customFormat="1" x14ac:dyDescent="0.2">
      <c r="A2627" s="125"/>
      <c r="B2627" s="125"/>
      <c r="C2627" s="125"/>
      <c r="D2627" s="125"/>
      <c r="E2627" s="125"/>
      <c r="F2627" s="125"/>
      <c r="G2627" s="125"/>
      <c r="H2627" s="125"/>
      <c r="I2627" s="125"/>
      <c r="J2627" s="125"/>
      <c r="K2627" s="125"/>
      <c r="L2627" s="125"/>
      <c r="M2627" s="125"/>
      <c r="N2627" s="125"/>
      <c r="O2627" s="125"/>
      <c r="P2627" s="125"/>
      <c r="Q2627" s="125"/>
      <c r="R2627" s="125"/>
      <c r="S2627" s="125"/>
      <c r="T2627" s="125"/>
      <c r="U2627" s="125"/>
      <c r="V2627" s="125"/>
      <c r="W2627" s="125"/>
      <c r="X2627" s="125"/>
      <c r="Y2627" s="125"/>
      <c r="Z2627" s="125"/>
      <c r="AA2627" s="125"/>
      <c r="AB2627" s="126"/>
      <c r="AC2627" s="126"/>
      <c r="AD2627" s="126"/>
      <c r="AE2627" s="125"/>
      <c r="AF2627" s="125"/>
      <c r="AG2627" s="125"/>
      <c r="AH2627" s="125"/>
      <c r="AI2627" s="125"/>
      <c r="AJ2627" s="125"/>
      <c r="AK2627" s="125"/>
      <c r="AL2627" s="125"/>
      <c r="AM2627" s="125"/>
      <c r="AP2627" s="86"/>
      <c r="AQ2627" s="86"/>
      <c r="AR2627" s="86"/>
      <c r="AS2627" s="86"/>
      <c r="AT2627" s="86"/>
      <c r="AU2627" s="86"/>
      <c r="AV2627" s="86"/>
      <c r="AW2627" s="86"/>
      <c r="AX2627" s="86"/>
      <c r="AY2627" s="86"/>
      <c r="AZ2627" s="86"/>
      <c r="BA2627" s="86"/>
      <c r="BB2627" s="86"/>
      <c r="BC2627" s="86"/>
      <c r="BD2627" s="86"/>
      <c r="BE2627" s="86"/>
      <c r="BF2627" s="86"/>
      <c r="BG2627" s="86"/>
    </row>
    <row r="2628" spans="1:59" s="88" customFormat="1" x14ac:dyDescent="0.2">
      <c r="A2628" s="125"/>
      <c r="B2628" s="125"/>
      <c r="C2628" s="125"/>
      <c r="D2628" s="125"/>
      <c r="E2628" s="125"/>
      <c r="F2628" s="125"/>
      <c r="G2628" s="125"/>
      <c r="H2628" s="125"/>
      <c r="I2628" s="125"/>
      <c r="J2628" s="125"/>
      <c r="K2628" s="125"/>
      <c r="L2628" s="125"/>
      <c r="M2628" s="125"/>
      <c r="N2628" s="125"/>
      <c r="O2628" s="125"/>
      <c r="P2628" s="125"/>
      <c r="Q2628" s="125"/>
      <c r="R2628" s="125"/>
      <c r="S2628" s="125"/>
      <c r="T2628" s="125"/>
      <c r="U2628" s="125"/>
      <c r="V2628" s="125"/>
      <c r="W2628" s="125"/>
      <c r="X2628" s="125"/>
      <c r="Y2628" s="125"/>
      <c r="Z2628" s="125"/>
      <c r="AA2628" s="125"/>
      <c r="AB2628" s="126"/>
      <c r="AC2628" s="126"/>
      <c r="AD2628" s="126"/>
      <c r="AE2628" s="125"/>
      <c r="AF2628" s="125"/>
      <c r="AG2628" s="125"/>
      <c r="AH2628" s="125"/>
      <c r="AI2628" s="125"/>
      <c r="AJ2628" s="125"/>
      <c r="AK2628" s="125"/>
      <c r="AL2628" s="125"/>
      <c r="AM2628" s="125"/>
      <c r="AP2628" s="86"/>
      <c r="AQ2628" s="86"/>
      <c r="AR2628" s="86"/>
      <c r="AS2628" s="86"/>
      <c r="AT2628" s="86"/>
      <c r="AU2628" s="86"/>
      <c r="AV2628" s="86"/>
      <c r="AW2628" s="86"/>
      <c r="AX2628" s="86"/>
      <c r="AY2628" s="86"/>
      <c r="AZ2628" s="86"/>
      <c r="BA2628" s="86"/>
      <c r="BB2628" s="86"/>
      <c r="BC2628" s="86"/>
      <c r="BD2628" s="86"/>
      <c r="BE2628" s="86"/>
      <c r="BF2628" s="86"/>
      <c r="BG2628" s="86"/>
    </row>
    <row r="2629" spans="1:59" s="88" customFormat="1" x14ac:dyDescent="0.2">
      <c r="A2629" s="125"/>
      <c r="B2629" s="125"/>
      <c r="C2629" s="125"/>
      <c r="D2629" s="125"/>
      <c r="E2629" s="125"/>
      <c r="F2629" s="125"/>
      <c r="G2629" s="125"/>
      <c r="H2629" s="125"/>
      <c r="I2629" s="125"/>
      <c r="J2629" s="125"/>
      <c r="K2629" s="125"/>
      <c r="L2629" s="125"/>
      <c r="M2629" s="125"/>
      <c r="N2629" s="125"/>
      <c r="O2629" s="125"/>
      <c r="P2629" s="125"/>
      <c r="Q2629" s="125"/>
      <c r="R2629" s="125"/>
      <c r="S2629" s="125"/>
      <c r="T2629" s="125"/>
      <c r="U2629" s="125"/>
      <c r="V2629" s="125"/>
      <c r="W2629" s="125"/>
      <c r="X2629" s="125"/>
      <c r="Y2629" s="125"/>
      <c r="Z2629" s="125"/>
      <c r="AA2629" s="125"/>
      <c r="AB2629" s="126"/>
      <c r="AC2629" s="126"/>
      <c r="AD2629" s="126"/>
      <c r="AE2629" s="125"/>
      <c r="AF2629" s="125"/>
      <c r="AG2629" s="125"/>
      <c r="AH2629" s="125"/>
      <c r="AI2629" s="125"/>
      <c r="AJ2629" s="125"/>
      <c r="AK2629" s="125"/>
      <c r="AL2629" s="125"/>
      <c r="AM2629" s="125"/>
      <c r="AP2629" s="86"/>
      <c r="AQ2629" s="86"/>
      <c r="AR2629" s="86"/>
      <c r="AS2629" s="86"/>
      <c r="AT2629" s="86"/>
      <c r="AU2629" s="86"/>
      <c r="AV2629" s="86"/>
      <c r="AW2629" s="86"/>
      <c r="AX2629" s="86"/>
      <c r="AY2629" s="86"/>
      <c r="AZ2629" s="86"/>
      <c r="BA2629" s="86"/>
      <c r="BB2629" s="86"/>
      <c r="BC2629" s="86"/>
      <c r="BD2629" s="86"/>
      <c r="BE2629" s="86"/>
      <c r="BF2629" s="86"/>
      <c r="BG2629" s="86"/>
    </row>
    <row r="2630" spans="1:59" s="88" customFormat="1" x14ac:dyDescent="0.2">
      <c r="A2630" s="125"/>
      <c r="B2630" s="125"/>
      <c r="C2630" s="125"/>
      <c r="D2630" s="125"/>
      <c r="E2630" s="125"/>
      <c r="F2630" s="125"/>
      <c r="G2630" s="125"/>
      <c r="H2630" s="125"/>
      <c r="I2630" s="125"/>
      <c r="J2630" s="125"/>
      <c r="K2630" s="125"/>
      <c r="L2630" s="125"/>
      <c r="M2630" s="125"/>
      <c r="N2630" s="125"/>
      <c r="O2630" s="125"/>
      <c r="P2630" s="125"/>
      <c r="Q2630" s="125"/>
      <c r="R2630" s="125"/>
      <c r="S2630" s="125"/>
      <c r="T2630" s="125"/>
      <c r="U2630" s="125"/>
      <c r="V2630" s="125"/>
      <c r="W2630" s="125"/>
      <c r="X2630" s="125"/>
      <c r="Y2630" s="125"/>
      <c r="Z2630" s="125"/>
      <c r="AA2630" s="125"/>
      <c r="AB2630" s="126"/>
      <c r="AC2630" s="126"/>
      <c r="AD2630" s="126"/>
      <c r="AE2630" s="125"/>
      <c r="AF2630" s="125"/>
      <c r="AG2630" s="125"/>
      <c r="AH2630" s="125"/>
      <c r="AI2630" s="125"/>
      <c r="AJ2630" s="125"/>
      <c r="AK2630" s="125"/>
      <c r="AL2630" s="125"/>
      <c r="AM2630" s="125"/>
      <c r="AP2630" s="86"/>
      <c r="AQ2630" s="86"/>
      <c r="AR2630" s="86"/>
      <c r="AS2630" s="86"/>
      <c r="AT2630" s="86"/>
      <c r="AU2630" s="86"/>
      <c r="AV2630" s="86"/>
      <c r="AW2630" s="86"/>
      <c r="AX2630" s="86"/>
      <c r="AY2630" s="86"/>
      <c r="AZ2630" s="86"/>
      <c r="BA2630" s="86"/>
      <c r="BB2630" s="86"/>
      <c r="BC2630" s="86"/>
      <c r="BD2630" s="86"/>
      <c r="BE2630" s="86"/>
      <c r="BF2630" s="86"/>
      <c r="BG2630" s="86"/>
    </row>
    <row r="2631" spans="1:59" s="88" customFormat="1" x14ac:dyDescent="0.2">
      <c r="A2631" s="125"/>
      <c r="B2631" s="125"/>
      <c r="C2631" s="125"/>
      <c r="D2631" s="125"/>
      <c r="E2631" s="125"/>
      <c r="F2631" s="125"/>
      <c r="G2631" s="125"/>
      <c r="H2631" s="125"/>
      <c r="I2631" s="125"/>
      <c r="J2631" s="125"/>
      <c r="K2631" s="125"/>
      <c r="L2631" s="125"/>
      <c r="M2631" s="125"/>
      <c r="N2631" s="125"/>
      <c r="O2631" s="125"/>
      <c r="P2631" s="125"/>
      <c r="Q2631" s="125"/>
      <c r="R2631" s="125"/>
      <c r="S2631" s="125"/>
      <c r="T2631" s="125"/>
      <c r="U2631" s="125"/>
      <c r="V2631" s="125"/>
      <c r="W2631" s="125"/>
      <c r="X2631" s="125"/>
      <c r="Y2631" s="125"/>
      <c r="Z2631" s="125"/>
      <c r="AA2631" s="125"/>
      <c r="AB2631" s="126"/>
      <c r="AC2631" s="126"/>
      <c r="AD2631" s="126"/>
      <c r="AE2631" s="125"/>
      <c r="AF2631" s="125"/>
      <c r="AG2631" s="125"/>
      <c r="AH2631" s="125"/>
      <c r="AI2631" s="125"/>
      <c r="AJ2631" s="125"/>
      <c r="AK2631" s="125"/>
      <c r="AL2631" s="125"/>
      <c r="AM2631" s="125"/>
      <c r="AP2631" s="86"/>
      <c r="AQ2631" s="86"/>
      <c r="AR2631" s="86"/>
      <c r="AS2631" s="86"/>
      <c r="AT2631" s="86"/>
      <c r="AU2631" s="86"/>
      <c r="AV2631" s="86"/>
      <c r="AW2631" s="86"/>
      <c r="AX2631" s="86"/>
      <c r="AY2631" s="86"/>
      <c r="AZ2631" s="86"/>
      <c r="BA2631" s="86"/>
      <c r="BB2631" s="86"/>
      <c r="BC2631" s="86"/>
      <c r="BD2631" s="86"/>
      <c r="BE2631" s="86"/>
      <c r="BF2631" s="86"/>
      <c r="BG2631" s="86"/>
    </row>
    <row r="2632" spans="1:59" s="88" customFormat="1" x14ac:dyDescent="0.2">
      <c r="A2632" s="125"/>
      <c r="B2632" s="125"/>
      <c r="C2632" s="125"/>
      <c r="D2632" s="125"/>
      <c r="E2632" s="125"/>
      <c r="F2632" s="125"/>
      <c r="G2632" s="125"/>
      <c r="H2632" s="125"/>
      <c r="I2632" s="125"/>
      <c r="J2632" s="125"/>
      <c r="K2632" s="125"/>
      <c r="L2632" s="125"/>
      <c r="M2632" s="125"/>
      <c r="N2632" s="125"/>
      <c r="O2632" s="125"/>
      <c r="P2632" s="125"/>
      <c r="Q2632" s="125"/>
      <c r="R2632" s="125"/>
      <c r="S2632" s="125"/>
      <c r="T2632" s="125"/>
      <c r="U2632" s="125"/>
      <c r="V2632" s="125"/>
      <c r="W2632" s="125"/>
      <c r="X2632" s="125"/>
      <c r="Y2632" s="125"/>
      <c r="Z2632" s="125"/>
      <c r="AA2632" s="125"/>
      <c r="AB2632" s="126"/>
      <c r="AC2632" s="126"/>
      <c r="AD2632" s="126"/>
      <c r="AE2632" s="125"/>
      <c r="AF2632" s="125"/>
      <c r="AG2632" s="125"/>
      <c r="AH2632" s="125"/>
      <c r="AI2632" s="125"/>
      <c r="AJ2632" s="125"/>
      <c r="AK2632" s="125"/>
      <c r="AL2632" s="125"/>
      <c r="AM2632" s="125"/>
      <c r="AP2632" s="86"/>
      <c r="AQ2632" s="86"/>
      <c r="AR2632" s="86"/>
      <c r="AS2632" s="86"/>
      <c r="AT2632" s="86"/>
      <c r="AU2632" s="86"/>
      <c r="AV2632" s="86"/>
      <c r="AW2632" s="86"/>
      <c r="AX2632" s="86"/>
      <c r="AY2632" s="86"/>
      <c r="AZ2632" s="86"/>
      <c r="BA2632" s="86"/>
      <c r="BB2632" s="86"/>
      <c r="BC2632" s="86"/>
      <c r="BD2632" s="86"/>
      <c r="BE2632" s="86"/>
      <c r="BF2632" s="86"/>
      <c r="BG2632" s="86"/>
    </row>
    <row r="2633" spans="1:59" s="88" customFormat="1" x14ac:dyDescent="0.2">
      <c r="A2633" s="125"/>
      <c r="B2633" s="125"/>
      <c r="C2633" s="125"/>
      <c r="D2633" s="125"/>
      <c r="E2633" s="125"/>
      <c r="F2633" s="125"/>
      <c r="G2633" s="125"/>
      <c r="H2633" s="125"/>
      <c r="I2633" s="125"/>
      <c r="J2633" s="125"/>
      <c r="K2633" s="125"/>
      <c r="L2633" s="125"/>
      <c r="M2633" s="125"/>
      <c r="N2633" s="125"/>
      <c r="O2633" s="125"/>
      <c r="P2633" s="125"/>
      <c r="Q2633" s="125"/>
      <c r="R2633" s="125"/>
      <c r="S2633" s="125"/>
      <c r="T2633" s="125"/>
      <c r="U2633" s="125"/>
      <c r="V2633" s="125"/>
      <c r="W2633" s="125"/>
      <c r="X2633" s="125"/>
      <c r="Y2633" s="125"/>
      <c r="Z2633" s="125"/>
      <c r="AA2633" s="125"/>
      <c r="AB2633" s="126"/>
      <c r="AC2633" s="126"/>
      <c r="AD2633" s="126"/>
      <c r="AE2633" s="125"/>
      <c r="AF2633" s="125"/>
      <c r="AG2633" s="125"/>
      <c r="AH2633" s="125"/>
      <c r="AI2633" s="125"/>
      <c r="AJ2633" s="125"/>
      <c r="AK2633" s="125"/>
      <c r="AL2633" s="125"/>
      <c r="AM2633" s="125"/>
      <c r="AP2633" s="86"/>
      <c r="AQ2633" s="86"/>
      <c r="AR2633" s="86"/>
      <c r="AS2633" s="86"/>
      <c r="AT2633" s="86"/>
      <c r="AU2633" s="86"/>
      <c r="AV2633" s="86"/>
      <c r="AW2633" s="86"/>
      <c r="AX2633" s="86"/>
      <c r="AY2633" s="86"/>
      <c r="AZ2633" s="86"/>
      <c r="BA2633" s="86"/>
      <c r="BB2633" s="86"/>
      <c r="BC2633" s="86"/>
      <c r="BD2633" s="86"/>
      <c r="BE2633" s="86"/>
      <c r="BF2633" s="86"/>
      <c r="BG2633" s="86"/>
    </row>
    <row r="2634" spans="1:59" s="88" customFormat="1" x14ac:dyDescent="0.2">
      <c r="A2634" s="125"/>
      <c r="B2634" s="125"/>
      <c r="C2634" s="125"/>
      <c r="D2634" s="125"/>
      <c r="E2634" s="125"/>
      <c r="F2634" s="125"/>
      <c r="G2634" s="125"/>
      <c r="H2634" s="125"/>
      <c r="I2634" s="125"/>
      <c r="J2634" s="125"/>
      <c r="K2634" s="125"/>
      <c r="L2634" s="125"/>
      <c r="M2634" s="125"/>
      <c r="N2634" s="125"/>
      <c r="O2634" s="125"/>
      <c r="P2634" s="125"/>
      <c r="Q2634" s="125"/>
      <c r="R2634" s="125"/>
      <c r="S2634" s="125"/>
      <c r="T2634" s="125"/>
      <c r="U2634" s="125"/>
      <c r="V2634" s="125"/>
      <c r="W2634" s="125"/>
      <c r="X2634" s="125"/>
      <c r="Y2634" s="125"/>
      <c r="Z2634" s="125"/>
      <c r="AA2634" s="125"/>
      <c r="AB2634" s="126"/>
      <c r="AC2634" s="126"/>
      <c r="AD2634" s="126"/>
      <c r="AE2634" s="125"/>
      <c r="AF2634" s="125"/>
      <c r="AG2634" s="125"/>
      <c r="AH2634" s="125"/>
      <c r="AI2634" s="125"/>
      <c r="AJ2634" s="125"/>
      <c r="AK2634" s="125"/>
      <c r="AL2634" s="125"/>
      <c r="AM2634" s="125"/>
      <c r="AP2634" s="86"/>
      <c r="AQ2634" s="86"/>
      <c r="AR2634" s="86"/>
      <c r="AS2634" s="86"/>
      <c r="AT2634" s="86"/>
      <c r="AU2634" s="86"/>
      <c r="AV2634" s="86"/>
      <c r="AW2634" s="86"/>
      <c r="AX2634" s="86"/>
      <c r="AY2634" s="86"/>
      <c r="AZ2634" s="86"/>
      <c r="BA2634" s="86"/>
      <c r="BB2634" s="86"/>
      <c r="BC2634" s="86"/>
      <c r="BD2634" s="86"/>
      <c r="BE2634" s="86"/>
      <c r="BF2634" s="86"/>
      <c r="BG2634" s="86"/>
    </row>
    <row r="2635" spans="1:59" s="88" customFormat="1" x14ac:dyDescent="0.2">
      <c r="A2635" s="125"/>
      <c r="B2635" s="125"/>
      <c r="C2635" s="125"/>
      <c r="D2635" s="125"/>
      <c r="E2635" s="125"/>
      <c r="F2635" s="125"/>
      <c r="G2635" s="125"/>
      <c r="H2635" s="125"/>
      <c r="I2635" s="125"/>
      <c r="J2635" s="125"/>
      <c r="K2635" s="125"/>
      <c r="L2635" s="125"/>
      <c r="M2635" s="125"/>
      <c r="N2635" s="125"/>
      <c r="O2635" s="125"/>
      <c r="P2635" s="125"/>
      <c r="Q2635" s="125"/>
      <c r="R2635" s="125"/>
      <c r="S2635" s="125"/>
      <c r="T2635" s="125"/>
      <c r="U2635" s="125"/>
      <c r="V2635" s="125"/>
      <c r="W2635" s="125"/>
      <c r="X2635" s="125"/>
      <c r="Y2635" s="125"/>
      <c r="Z2635" s="125"/>
      <c r="AA2635" s="125"/>
      <c r="AB2635" s="126"/>
      <c r="AC2635" s="126"/>
      <c r="AD2635" s="126"/>
      <c r="AE2635" s="125"/>
      <c r="AF2635" s="125"/>
      <c r="AG2635" s="125"/>
      <c r="AH2635" s="125"/>
      <c r="AI2635" s="125"/>
      <c r="AJ2635" s="125"/>
      <c r="AK2635" s="125"/>
      <c r="AL2635" s="125"/>
      <c r="AM2635" s="125"/>
      <c r="AP2635" s="86"/>
      <c r="AQ2635" s="86"/>
      <c r="AR2635" s="86"/>
      <c r="AS2635" s="86"/>
      <c r="AT2635" s="86"/>
      <c r="AU2635" s="86"/>
      <c r="AV2635" s="86"/>
      <c r="AW2635" s="86"/>
      <c r="AX2635" s="86"/>
      <c r="AY2635" s="86"/>
      <c r="AZ2635" s="86"/>
      <c r="BA2635" s="86"/>
      <c r="BB2635" s="86"/>
      <c r="BC2635" s="86"/>
      <c r="BD2635" s="86"/>
      <c r="BE2635" s="86"/>
      <c r="BF2635" s="86"/>
      <c r="BG2635" s="86"/>
    </row>
    <row r="2636" spans="1:59" s="88" customFormat="1" x14ac:dyDescent="0.2">
      <c r="A2636" s="125"/>
      <c r="B2636" s="125"/>
      <c r="C2636" s="125"/>
      <c r="D2636" s="125"/>
      <c r="E2636" s="125"/>
      <c r="F2636" s="125"/>
      <c r="G2636" s="125"/>
      <c r="H2636" s="125"/>
      <c r="I2636" s="125"/>
      <c r="J2636" s="125"/>
      <c r="K2636" s="125"/>
      <c r="L2636" s="125"/>
      <c r="M2636" s="125"/>
      <c r="N2636" s="125"/>
      <c r="O2636" s="125"/>
      <c r="P2636" s="125"/>
      <c r="Q2636" s="125"/>
      <c r="R2636" s="125"/>
      <c r="S2636" s="125"/>
      <c r="T2636" s="125"/>
      <c r="U2636" s="125"/>
      <c r="V2636" s="125"/>
      <c r="W2636" s="125"/>
      <c r="X2636" s="125"/>
      <c r="Y2636" s="125"/>
      <c r="Z2636" s="125"/>
      <c r="AA2636" s="125"/>
      <c r="AB2636" s="126"/>
      <c r="AC2636" s="126"/>
      <c r="AD2636" s="126"/>
      <c r="AE2636" s="125"/>
      <c r="AF2636" s="125"/>
      <c r="AG2636" s="125"/>
      <c r="AH2636" s="125"/>
      <c r="AI2636" s="125"/>
      <c r="AJ2636" s="125"/>
      <c r="AK2636" s="125"/>
      <c r="AL2636" s="125"/>
      <c r="AM2636" s="125"/>
      <c r="AP2636" s="86"/>
      <c r="AQ2636" s="86"/>
      <c r="AR2636" s="86"/>
      <c r="AS2636" s="86"/>
      <c r="AT2636" s="86"/>
      <c r="AU2636" s="86"/>
      <c r="AV2636" s="86"/>
      <c r="AW2636" s="86"/>
      <c r="AX2636" s="86"/>
      <c r="AY2636" s="86"/>
      <c r="AZ2636" s="86"/>
      <c r="BA2636" s="86"/>
      <c r="BB2636" s="86"/>
      <c r="BC2636" s="86"/>
      <c r="BD2636" s="86"/>
      <c r="BE2636" s="86"/>
      <c r="BF2636" s="86"/>
      <c r="BG2636" s="86"/>
    </row>
    <row r="2637" spans="1:59" s="88" customFormat="1" x14ac:dyDescent="0.2">
      <c r="A2637" s="125"/>
      <c r="B2637" s="125"/>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5"/>
      <c r="AA2637" s="125"/>
      <c r="AB2637" s="126"/>
      <c r="AC2637" s="126"/>
      <c r="AD2637" s="126"/>
      <c r="AE2637" s="125"/>
      <c r="AF2637" s="125"/>
      <c r="AG2637" s="125"/>
      <c r="AH2637" s="125"/>
      <c r="AI2637" s="125"/>
      <c r="AJ2637" s="125"/>
      <c r="AK2637" s="125"/>
      <c r="AL2637" s="125"/>
      <c r="AM2637" s="125"/>
      <c r="AP2637" s="86"/>
      <c r="AQ2637" s="86"/>
      <c r="AR2637" s="86"/>
      <c r="AS2637" s="86"/>
      <c r="AT2637" s="86"/>
      <c r="AU2637" s="86"/>
      <c r="AV2637" s="86"/>
      <c r="AW2637" s="86"/>
      <c r="AX2637" s="86"/>
      <c r="AY2637" s="86"/>
      <c r="AZ2637" s="86"/>
      <c r="BA2637" s="86"/>
      <c r="BB2637" s="86"/>
      <c r="BC2637" s="86"/>
      <c r="BD2637" s="86"/>
      <c r="BE2637" s="86"/>
      <c r="BF2637" s="86"/>
      <c r="BG2637" s="86"/>
    </row>
    <row r="2638" spans="1:59" s="88" customFormat="1" x14ac:dyDescent="0.2">
      <c r="A2638" s="125"/>
      <c r="B2638" s="125"/>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6"/>
      <c r="AC2638" s="126"/>
      <c r="AD2638" s="126"/>
      <c r="AE2638" s="125"/>
      <c r="AF2638" s="125"/>
      <c r="AG2638" s="125"/>
      <c r="AH2638" s="125"/>
      <c r="AI2638" s="125"/>
      <c r="AJ2638" s="125"/>
      <c r="AK2638" s="125"/>
      <c r="AL2638" s="125"/>
      <c r="AM2638" s="125"/>
      <c r="AP2638" s="86"/>
      <c r="AQ2638" s="86"/>
      <c r="AR2638" s="86"/>
      <c r="AS2638" s="86"/>
      <c r="AT2638" s="86"/>
      <c r="AU2638" s="86"/>
      <c r="AV2638" s="86"/>
      <c r="AW2638" s="86"/>
      <c r="AX2638" s="86"/>
      <c r="AY2638" s="86"/>
      <c r="AZ2638" s="86"/>
      <c r="BA2638" s="86"/>
      <c r="BB2638" s="86"/>
      <c r="BC2638" s="86"/>
      <c r="BD2638" s="86"/>
      <c r="BE2638" s="86"/>
      <c r="BF2638" s="86"/>
      <c r="BG2638" s="86"/>
    </row>
    <row r="2639" spans="1:59" s="88" customFormat="1" x14ac:dyDescent="0.2">
      <c r="A2639" s="125"/>
      <c r="B2639" s="125"/>
      <c r="C2639" s="125"/>
      <c r="D2639" s="125"/>
      <c r="E2639" s="125"/>
      <c r="F2639" s="125"/>
      <c r="G2639" s="125"/>
      <c r="H2639" s="125"/>
      <c r="I2639" s="125"/>
      <c r="J2639" s="125"/>
      <c r="K2639" s="125"/>
      <c r="L2639" s="125"/>
      <c r="M2639" s="125"/>
      <c r="N2639" s="125"/>
      <c r="O2639" s="125"/>
      <c r="P2639" s="125"/>
      <c r="Q2639" s="125"/>
      <c r="R2639" s="125"/>
      <c r="S2639" s="125"/>
      <c r="T2639" s="125"/>
      <c r="U2639" s="125"/>
      <c r="V2639" s="125"/>
      <c r="W2639" s="125"/>
      <c r="X2639" s="125"/>
      <c r="Y2639" s="125"/>
      <c r="Z2639" s="125"/>
      <c r="AA2639" s="125"/>
      <c r="AB2639" s="126"/>
      <c r="AC2639" s="126"/>
      <c r="AD2639" s="126"/>
      <c r="AE2639" s="125"/>
      <c r="AF2639" s="125"/>
      <c r="AG2639" s="125"/>
      <c r="AH2639" s="125"/>
      <c r="AI2639" s="125"/>
      <c r="AJ2639" s="125"/>
      <c r="AK2639" s="125"/>
      <c r="AL2639" s="125"/>
      <c r="AM2639" s="125"/>
      <c r="AP2639" s="86"/>
      <c r="AQ2639" s="86"/>
      <c r="AR2639" s="86"/>
      <c r="AS2639" s="86"/>
      <c r="AT2639" s="86"/>
      <c r="AU2639" s="86"/>
      <c r="AV2639" s="86"/>
      <c r="AW2639" s="86"/>
      <c r="AX2639" s="86"/>
      <c r="AY2639" s="86"/>
      <c r="AZ2639" s="86"/>
      <c r="BA2639" s="86"/>
      <c r="BB2639" s="86"/>
      <c r="BC2639" s="86"/>
      <c r="BD2639" s="86"/>
      <c r="BE2639" s="86"/>
      <c r="BF2639" s="86"/>
      <c r="BG2639" s="86"/>
    </row>
    <row r="2640" spans="1:59" s="88" customFormat="1" x14ac:dyDescent="0.2">
      <c r="A2640" s="125"/>
      <c r="B2640" s="125"/>
      <c r="C2640" s="125"/>
      <c r="D2640" s="125"/>
      <c r="E2640" s="125"/>
      <c r="F2640" s="125"/>
      <c r="G2640" s="125"/>
      <c r="H2640" s="125"/>
      <c r="I2640" s="125"/>
      <c r="J2640" s="125"/>
      <c r="K2640" s="125"/>
      <c r="L2640" s="125"/>
      <c r="M2640" s="125"/>
      <c r="N2640" s="125"/>
      <c r="O2640" s="125"/>
      <c r="P2640" s="125"/>
      <c r="Q2640" s="125"/>
      <c r="R2640" s="125"/>
      <c r="S2640" s="125"/>
      <c r="T2640" s="125"/>
      <c r="U2640" s="125"/>
      <c r="V2640" s="125"/>
      <c r="W2640" s="125"/>
      <c r="X2640" s="125"/>
      <c r="Y2640" s="125"/>
      <c r="Z2640" s="125"/>
      <c r="AA2640" s="125"/>
      <c r="AB2640" s="126"/>
      <c r="AC2640" s="126"/>
      <c r="AD2640" s="126"/>
      <c r="AE2640" s="125"/>
      <c r="AF2640" s="125"/>
      <c r="AG2640" s="125"/>
      <c r="AH2640" s="125"/>
      <c r="AI2640" s="125"/>
      <c r="AJ2640" s="125"/>
      <c r="AK2640" s="125"/>
      <c r="AL2640" s="125"/>
      <c r="AM2640" s="125"/>
      <c r="AP2640" s="86"/>
      <c r="AQ2640" s="86"/>
      <c r="AR2640" s="86"/>
      <c r="AS2640" s="86"/>
      <c r="AT2640" s="86"/>
      <c r="AU2640" s="86"/>
      <c r="AV2640" s="86"/>
      <c r="AW2640" s="86"/>
      <c r="AX2640" s="86"/>
      <c r="AY2640" s="86"/>
      <c r="AZ2640" s="86"/>
      <c r="BA2640" s="86"/>
      <c r="BB2640" s="86"/>
      <c r="BC2640" s="86"/>
      <c r="BD2640" s="86"/>
      <c r="BE2640" s="86"/>
      <c r="BF2640" s="86"/>
      <c r="BG2640" s="86"/>
    </row>
    <row r="2641" spans="1:59" s="88" customFormat="1" x14ac:dyDescent="0.2">
      <c r="A2641" s="125"/>
      <c r="B2641" s="125"/>
      <c r="C2641" s="125"/>
      <c r="D2641" s="125"/>
      <c r="E2641" s="125"/>
      <c r="F2641" s="125"/>
      <c r="G2641" s="125"/>
      <c r="H2641" s="125"/>
      <c r="I2641" s="125"/>
      <c r="J2641" s="125"/>
      <c r="K2641" s="125"/>
      <c r="L2641" s="125"/>
      <c r="M2641" s="125"/>
      <c r="N2641" s="125"/>
      <c r="O2641" s="125"/>
      <c r="P2641" s="125"/>
      <c r="Q2641" s="125"/>
      <c r="R2641" s="125"/>
      <c r="S2641" s="125"/>
      <c r="T2641" s="125"/>
      <c r="U2641" s="125"/>
      <c r="V2641" s="125"/>
      <c r="W2641" s="125"/>
      <c r="X2641" s="125"/>
      <c r="Y2641" s="125"/>
      <c r="Z2641" s="125"/>
      <c r="AA2641" s="125"/>
      <c r="AB2641" s="126"/>
      <c r="AC2641" s="126"/>
      <c r="AD2641" s="126"/>
      <c r="AE2641" s="125"/>
      <c r="AF2641" s="125"/>
      <c r="AG2641" s="125"/>
      <c r="AH2641" s="125"/>
      <c r="AI2641" s="125"/>
      <c r="AJ2641" s="125"/>
      <c r="AK2641" s="125"/>
      <c r="AL2641" s="125"/>
      <c r="AM2641" s="125"/>
      <c r="AP2641" s="86"/>
      <c r="AQ2641" s="86"/>
      <c r="AR2641" s="86"/>
      <c r="AS2641" s="86"/>
      <c r="AT2641" s="86"/>
      <c r="AU2641" s="86"/>
      <c r="AV2641" s="86"/>
      <c r="AW2641" s="86"/>
      <c r="AX2641" s="86"/>
      <c r="AY2641" s="86"/>
      <c r="AZ2641" s="86"/>
      <c r="BA2641" s="86"/>
      <c r="BB2641" s="86"/>
      <c r="BC2641" s="86"/>
      <c r="BD2641" s="86"/>
      <c r="BE2641" s="86"/>
      <c r="BF2641" s="86"/>
      <c r="BG2641" s="86"/>
    </row>
    <row r="2642" spans="1:59" s="88" customFormat="1" x14ac:dyDescent="0.2">
      <c r="A2642" s="125"/>
      <c r="B2642" s="125"/>
      <c r="C2642" s="125"/>
      <c r="D2642" s="125"/>
      <c r="E2642" s="125"/>
      <c r="F2642" s="125"/>
      <c r="G2642" s="125"/>
      <c r="H2642" s="125"/>
      <c r="I2642" s="125"/>
      <c r="J2642" s="125"/>
      <c r="K2642" s="125"/>
      <c r="L2642" s="125"/>
      <c r="M2642" s="125"/>
      <c r="N2642" s="125"/>
      <c r="O2642" s="125"/>
      <c r="P2642" s="125"/>
      <c r="Q2642" s="125"/>
      <c r="R2642" s="125"/>
      <c r="S2642" s="125"/>
      <c r="T2642" s="125"/>
      <c r="U2642" s="125"/>
      <c r="V2642" s="125"/>
      <c r="W2642" s="125"/>
      <c r="X2642" s="125"/>
      <c r="Y2642" s="125"/>
      <c r="Z2642" s="125"/>
      <c r="AA2642" s="125"/>
      <c r="AB2642" s="126"/>
      <c r="AC2642" s="126"/>
      <c r="AD2642" s="126"/>
      <c r="AE2642" s="125"/>
      <c r="AF2642" s="125"/>
      <c r="AG2642" s="125"/>
      <c r="AH2642" s="125"/>
      <c r="AI2642" s="125"/>
      <c r="AJ2642" s="125"/>
      <c r="AK2642" s="125"/>
      <c r="AL2642" s="125"/>
      <c r="AM2642" s="125"/>
      <c r="AP2642" s="86"/>
      <c r="AQ2642" s="86"/>
      <c r="AR2642" s="86"/>
      <c r="AS2642" s="86"/>
      <c r="AT2642" s="86"/>
      <c r="AU2642" s="86"/>
      <c r="AV2642" s="86"/>
      <c r="AW2642" s="86"/>
      <c r="AX2642" s="86"/>
      <c r="AY2642" s="86"/>
      <c r="AZ2642" s="86"/>
      <c r="BA2642" s="86"/>
      <c r="BB2642" s="86"/>
      <c r="BC2642" s="86"/>
      <c r="BD2642" s="86"/>
      <c r="BE2642" s="86"/>
      <c r="BF2642" s="86"/>
      <c r="BG2642" s="86"/>
    </row>
    <row r="2643" spans="1:59" s="88" customFormat="1" x14ac:dyDescent="0.2">
      <c r="A2643" s="125"/>
      <c r="B2643" s="125"/>
      <c r="C2643" s="125"/>
      <c r="D2643" s="125"/>
      <c r="E2643" s="125"/>
      <c r="F2643" s="125"/>
      <c r="G2643" s="125"/>
      <c r="H2643" s="125"/>
      <c r="I2643" s="125"/>
      <c r="J2643" s="125"/>
      <c r="K2643" s="125"/>
      <c r="L2643" s="125"/>
      <c r="M2643" s="125"/>
      <c r="N2643" s="125"/>
      <c r="O2643" s="125"/>
      <c r="P2643" s="125"/>
      <c r="Q2643" s="125"/>
      <c r="R2643" s="125"/>
      <c r="S2643" s="125"/>
      <c r="T2643" s="125"/>
      <c r="U2643" s="125"/>
      <c r="V2643" s="125"/>
      <c r="W2643" s="125"/>
      <c r="X2643" s="125"/>
      <c r="Y2643" s="125"/>
      <c r="Z2643" s="125"/>
      <c r="AA2643" s="125"/>
      <c r="AB2643" s="126"/>
      <c r="AC2643" s="126"/>
      <c r="AD2643" s="126"/>
      <c r="AE2643" s="125"/>
      <c r="AF2643" s="125"/>
      <c r="AG2643" s="125"/>
      <c r="AH2643" s="125"/>
      <c r="AI2643" s="125"/>
      <c r="AJ2643" s="125"/>
      <c r="AK2643" s="125"/>
      <c r="AL2643" s="125"/>
      <c r="AM2643" s="125"/>
      <c r="AP2643" s="86"/>
      <c r="AQ2643" s="86"/>
      <c r="AR2643" s="86"/>
      <c r="AS2643" s="86"/>
      <c r="AT2643" s="86"/>
      <c r="AU2643" s="86"/>
      <c r="AV2643" s="86"/>
      <c r="AW2643" s="86"/>
      <c r="AX2643" s="86"/>
      <c r="AY2643" s="86"/>
      <c r="AZ2643" s="86"/>
      <c r="BA2643" s="86"/>
      <c r="BB2643" s="86"/>
      <c r="BC2643" s="86"/>
      <c r="BD2643" s="86"/>
      <c r="BE2643" s="86"/>
      <c r="BF2643" s="86"/>
      <c r="BG2643" s="86"/>
    </row>
    <row r="2644" spans="1:59" s="88" customFormat="1" x14ac:dyDescent="0.2">
      <c r="A2644" s="125"/>
      <c r="B2644" s="125"/>
      <c r="C2644" s="125"/>
      <c r="D2644" s="125"/>
      <c r="E2644" s="125"/>
      <c r="F2644" s="125"/>
      <c r="G2644" s="125"/>
      <c r="H2644" s="125"/>
      <c r="I2644" s="125"/>
      <c r="J2644" s="125"/>
      <c r="K2644" s="125"/>
      <c r="L2644" s="125"/>
      <c r="M2644" s="125"/>
      <c r="N2644" s="125"/>
      <c r="O2644" s="125"/>
      <c r="P2644" s="125"/>
      <c r="Q2644" s="125"/>
      <c r="R2644" s="125"/>
      <c r="S2644" s="125"/>
      <c r="T2644" s="125"/>
      <c r="U2644" s="125"/>
      <c r="V2644" s="125"/>
      <c r="W2644" s="125"/>
      <c r="X2644" s="125"/>
      <c r="Y2644" s="125"/>
      <c r="Z2644" s="125"/>
      <c r="AA2644" s="125"/>
      <c r="AB2644" s="126"/>
      <c r="AC2644" s="126"/>
      <c r="AD2644" s="126"/>
      <c r="AE2644" s="125"/>
      <c r="AF2644" s="125"/>
      <c r="AG2644" s="125"/>
      <c r="AH2644" s="125"/>
      <c r="AI2644" s="125"/>
      <c r="AJ2644" s="125"/>
      <c r="AK2644" s="125"/>
      <c r="AL2644" s="125"/>
      <c r="AM2644" s="125"/>
      <c r="AP2644" s="86"/>
      <c r="AQ2644" s="86"/>
      <c r="AR2644" s="86"/>
      <c r="AS2644" s="86"/>
      <c r="AT2644" s="86"/>
      <c r="AU2644" s="86"/>
      <c r="AV2644" s="86"/>
      <c r="AW2644" s="86"/>
      <c r="AX2644" s="86"/>
      <c r="AY2644" s="86"/>
      <c r="AZ2644" s="86"/>
      <c r="BA2644" s="86"/>
      <c r="BB2644" s="86"/>
      <c r="BC2644" s="86"/>
      <c r="BD2644" s="86"/>
      <c r="BE2644" s="86"/>
      <c r="BF2644" s="86"/>
      <c r="BG2644" s="86"/>
    </row>
    <row r="2645" spans="1:59" s="88" customFormat="1" x14ac:dyDescent="0.2">
      <c r="A2645" s="125"/>
      <c r="B2645" s="125"/>
      <c r="C2645" s="125"/>
      <c r="D2645" s="125"/>
      <c r="E2645" s="125"/>
      <c r="F2645" s="125"/>
      <c r="G2645" s="125"/>
      <c r="H2645" s="125"/>
      <c r="I2645" s="125"/>
      <c r="J2645" s="125"/>
      <c r="K2645" s="125"/>
      <c r="L2645" s="125"/>
      <c r="M2645" s="125"/>
      <c r="N2645" s="125"/>
      <c r="O2645" s="125"/>
      <c r="P2645" s="125"/>
      <c r="Q2645" s="125"/>
      <c r="R2645" s="125"/>
      <c r="S2645" s="125"/>
      <c r="T2645" s="125"/>
      <c r="U2645" s="125"/>
      <c r="V2645" s="125"/>
      <c r="W2645" s="125"/>
      <c r="X2645" s="125"/>
      <c r="Y2645" s="125"/>
      <c r="Z2645" s="125"/>
      <c r="AA2645" s="125"/>
      <c r="AB2645" s="126"/>
      <c r="AC2645" s="126"/>
      <c r="AD2645" s="126"/>
      <c r="AE2645" s="125"/>
      <c r="AF2645" s="125"/>
      <c r="AG2645" s="125"/>
      <c r="AH2645" s="125"/>
      <c r="AI2645" s="125"/>
      <c r="AJ2645" s="125"/>
      <c r="AK2645" s="125"/>
      <c r="AL2645" s="125"/>
      <c r="AM2645" s="125"/>
      <c r="AP2645" s="86"/>
      <c r="AQ2645" s="86"/>
      <c r="AR2645" s="86"/>
      <c r="AS2645" s="86"/>
      <c r="AT2645" s="86"/>
      <c r="AU2645" s="86"/>
      <c r="AV2645" s="86"/>
      <c r="AW2645" s="86"/>
      <c r="AX2645" s="86"/>
      <c r="AY2645" s="86"/>
      <c r="AZ2645" s="86"/>
      <c r="BA2645" s="86"/>
      <c r="BB2645" s="86"/>
      <c r="BC2645" s="86"/>
      <c r="BD2645" s="86"/>
      <c r="BE2645" s="86"/>
      <c r="BF2645" s="86"/>
      <c r="BG2645" s="86"/>
    </row>
    <row r="2646" spans="1:59" s="88" customFormat="1" x14ac:dyDescent="0.2">
      <c r="A2646" s="125"/>
      <c r="B2646" s="125"/>
      <c r="C2646" s="125"/>
      <c r="D2646" s="125"/>
      <c r="E2646" s="125"/>
      <c r="F2646" s="125"/>
      <c r="G2646" s="125"/>
      <c r="H2646" s="125"/>
      <c r="I2646" s="125"/>
      <c r="J2646" s="125"/>
      <c r="K2646" s="125"/>
      <c r="L2646" s="125"/>
      <c r="M2646" s="125"/>
      <c r="N2646" s="125"/>
      <c r="O2646" s="125"/>
      <c r="P2646" s="125"/>
      <c r="Q2646" s="125"/>
      <c r="R2646" s="125"/>
      <c r="S2646" s="125"/>
      <c r="T2646" s="125"/>
      <c r="U2646" s="125"/>
      <c r="V2646" s="125"/>
      <c r="W2646" s="125"/>
      <c r="X2646" s="125"/>
      <c r="Y2646" s="125"/>
      <c r="Z2646" s="125"/>
      <c r="AA2646" s="125"/>
      <c r="AB2646" s="126"/>
      <c r="AC2646" s="126"/>
      <c r="AD2646" s="126"/>
      <c r="AE2646" s="125"/>
      <c r="AF2646" s="125"/>
      <c r="AG2646" s="125"/>
      <c r="AH2646" s="125"/>
      <c r="AI2646" s="125"/>
      <c r="AJ2646" s="125"/>
      <c r="AK2646" s="125"/>
      <c r="AL2646" s="125"/>
      <c r="AM2646" s="125"/>
      <c r="AP2646" s="86"/>
      <c r="AQ2646" s="86"/>
      <c r="AR2646" s="86"/>
      <c r="AS2646" s="86"/>
      <c r="AT2646" s="86"/>
      <c r="AU2646" s="86"/>
      <c r="AV2646" s="86"/>
      <c r="AW2646" s="86"/>
      <c r="AX2646" s="86"/>
      <c r="AY2646" s="86"/>
      <c r="AZ2646" s="86"/>
      <c r="BA2646" s="86"/>
      <c r="BB2646" s="86"/>
      <c r="BC2646" s="86"/>
      <c r="BD2646" s="86"/>
      <c r="BE2646" s="86"/>
      <c r="BF2646" s="86"/>
      <c r="BG2646" s="86"/>
    </row>
    <row r="2647" spans="1:59" s="88" customFormat="1" x14ac:dyDescent="0.2">
      <c r="A2647" s="125"/>
      <c r="B2647" s="125"/>
      <c r="C2647" s="125"/>
      <c r="D2647" s="125"/>
      <c r="E2647" s="125"/>
      <c r="F2647" s="125"/>
      <c r="G2647" s="125"/>
      <c r="H2647" s="125"/>
      <c r="I2647" s="125"/>
      <c r="J2647" s="125"/>
      <c r="K2647" s="125"/>
      <c r="L2647" s="125"/>
      <c r="M2647" s="125"/>
      <c r="N2647" s="125"/>
      <c r="O2647" s="125"/>
      <c r="P2647" s="125"/>
      <c r="Q2647" s="125"/>
      <c r="R2647" s="125"/>
      <c r="S2647" s="125"/>
      <c r="T2647" s="125"/>
      <c r="U2647" s="125"/>
      <c r="V2647" s="125"/>
      <c r="W2647" s="125"/>
      <c r="X2647" s="125"/>
      <c r="Y2647" s="125"/>
      <c r="Z2647" s="125"/>
      <c r="AA2647" s="125"/>
      <c r="AB2647" s="126"/>
      <c r="AC2647" s="126"/>
      <c r="AD2647" s="126"/>
      <c r="AE2647" s="125"/>
      <c r="AF2647" s="125"/>
      <c r="AG2647" s="125"/>
      <c r="AH2647" s="125"/>
      <c r="AI2647" s="125"/>
      <c r="AJ2647" s="125"/>
      <c r="AK2647" s="125"/>
      <c r="AL2647" s="125"/>
      <c r="AM2647" s="125"/>
      <c r="AP2647" s="86"/>
      <c r="AQ2647" s="86"/>
      <c r="AR2647" s="86"/>
      <c r="AS2647" s="86"/>
      <c r="AT2647" s="86"/>
      <c r="AU2647" s="86"/>
      <c r="AV2647" s="86"/>
      <c r="AW2647" s="86"/>
      <c r="AX2647" s="86"/>
      <c r="AY2647" s="86"/>
      <c r="AZ2647" s="86"/>
      <c r="BA2647" s="86"/>
      <c r="BB2647" s="86"/>
      <c r="BC2647" s="86"/>
      <c r="BD2647" s="86"/>
      <c r="BE2647" s="86"/>
      <c r="BF2647" s="86"/>
      <c r="BG2647" s="86"/>
    </row>
    <row r="2648" spans="1:59" s="88" customFormat="1" x14ac:dyDescent="0.2">
      <c r="A2648" s="125"/>
      <c r="B2648" s="125"/>
      <c r="C2648" s="125"/>
      <c r="D2648" s="125"/>
      <c r="E2648" s="125"/>
      <c r="F2648" s="125"/>
      <c r="G2648" s="125"/>
      <c r="H2648" s="125"/>
      <c r="I2648" s="125"/>
      <c r="J2648" s="125"/>
      <c r="K2648" s="125"/>
      <c r="L2648" s="125"/>
      <c r="M2648" s="125"/>
      <c r="N2648" s="125"/>
      <c r="O2648" s="125"/>
      <c r="P2648" s="125"/>
      <c r="Q2648" s="125"/>
      <c r="R2648" s="125"/>
      <c r="S2648" s="125"/>
      <c r="T2648" s="125"/>
      <c r="U2648" s="125"/>
      <c r="V2648" s="125"/>
      <c r="W2648" s="125"/>
      <c r="X2648" s="125"/>
      <c r="Y2648" s="125"/>
      <c r="Z2648" s="125"/>
      <c r="AA2648" s="125"/>
      <c r="AB2648" s="126"/>
      <c r="AC2648" s="126"/>
      <c r="AD2648" s="126"/>
      <c r="AE2648" s="125"/>
      <c r="AF2648" s="125"/>
      <c r="AG2648" s="125"/>
      <c r="AH2648" s="125"/>
      <c r="AI2648" s="125"/>
      <c r="AJ2648" s="125"/>
      <c r="AK2648" s="125"/>
      <c r="AL2648" s="125"/>
      <c r="AM2648" s="125"/>
      <c r="AP2648" s="86"/>
      <c r="AQ2648" s="86"/>
      <c r="AR2648" s="86"/>
      <c r="AS2648" s="86"/>
      <c r="AT2648" s="86"/>
      <c r="AU2648" s="86"/>
      <c r="AV2648" s="86"/>
      <c r="AW2648" s="86"/>
      <c r="AX2648" s="86"/>
      <c r="AY2648" s="86"/>
      <c r="AZ2648" s="86"/>
      <c r="BA2648" s="86"/>
      <c r="BB2648" s="86"/>
      <c r="BC2648" s="86"/>
      <c r="BD2648" s="86"/>
      <c r="BE2648" s="86"/>
      <c r="BF2648" s="86"/>
      <c r="BG2648" s="86"/>
    </row>
    <row r="2649" spans="1:59" s="88" customFormat="1" x14ac:dyDescent="0.2">
      <c r="A2649" s="125"/>
      <c r="B2649" s="125"/>
      <c r="C2649" s="125"/>
      <c r="D2649" s="125"/>
      <c r="E2649" s="125"/>
      <c r="F2649" s="125"/>
      <c r="G2649" s="125"/>
      <c r="H2649" s="125"/>
      <c r="I2649" s="125"/>
      <c r="J2649" s="125"/>
      <c r="K2649" s="125"/>
      <c r="L2649" s="125"/>
      <c r="M2649" s="125"/>
      <c r="N2649" s="125"/>
      <c r="O2649" s="125"/>
      <c r="P2649" s="125"/>
      <c r="Q2649" s="125"/>
      <c r="R2649" s="125"/>
      <c r="S2649" s="125"/>
      <c r="T2649" s="125"/>
      <c r="U2649" s="125"/>
      <c r="V2649" s="125"/>
      <c r="W2649" s="125"/>
      <c r="X2649" s="125"/>
      <c r="Y2649" s="125"/>
      <c r="Z2649" s="125"/>
      <c r="AA2649" s="125"/>
      <c r="AB2649" s="126"/>
      <c r="AC2649" s="126"/>
      <c r="AD2649" s="126"/>
      <c r="AE2649" s="125"/>
      <c r="AF2649" s="125"/>
      <c r="AG2649" s="125"/>
      <c r="AH2649" s="125"/>
      <c r="AI2649" s="125"/>
      <c r="AJ2649" s="125"/>
      <c r="AK2649" s="125"/>
      <c r="AL2649" s="125"/>
      <c r="AM2649" s="125"/>
      <c r="AP2649" s="86"/>
      <c r="AQ2649" s="86"/>
      <c r="AR2649" s="86"/>
      <c r="AS2649" s="86"/>
      <c r="AT2649" s="86"/>
      <c r="AU2649" s="86"/>
      <c r="AV2649" s="86"/>
      <c r="AW2649" s="86"/>
      <c r="AX2649" s="86"/>
      <c r="AY2649" s="86"/>
      <c r="AZ2649" s="86"/>
      <c r="BA2649" s="86"/>
      <c r="BB2649" s="86"/>
      <c r="BC2649" s="86"/>
      <c r="BD2649" s="86"/>
      <c r="BE2649" s="86"/>
      <c r="BF2649" s="86"/>
      <c r="BG2649" s="86"/>
    </row>
    <row r="2650" spans="1:59" s="88" customFormat="1" x14ac:dyDescent="0.2">
      <c r="A2650" s="125"/>
      <c r="B2650" s="125"/>
      <c r="C2650" s="125"/>
      <c r="D2650" s="125"/>
      <c r="E2650" s="125"/>
      <c r="F2650" s="125"/>
      <c r="G2650" s="125"/>
      <c r="H2650" s="125"/>
      <c r="I2650" s="125"/>
      <c r="J2650" s="125"/>
      <c r="K2650" s="125"/>
      <c r="L2650" s="125"/>
      <c r="M2650" s="125"/>
      <c r="N2650" s="125"/>
      <c r="O2650" s="125"/>
      <c r="P2650" s="125"/>
      <c r="Q2650" s="125"/>
      <c r="R2650" s="125"/>
      <c r="S2650" s="125"/>
      <c r="T2650" s="125"/>
      <c r="U2650" s="125"/>
      <c r="V2650" s="125"/>
      <c r="W2650" s="125"/>
      <c r="X2650" s="125"/>
      <c r="Y2650" s="125"/>
      <c r="Z2650" s="125"/>
      <c r="AA2650" s="125"/>
      <c r="AB2650" s="126"/>
      <c r="AC2650" s="126"/>
      <c r="AD2650" s="126"/>
      <c r="AE2650" s="125"/>
      <c r="AF2650" s="125"/>
      <c r="AG2650" s="125"/>
      <c r="AH2650" s="125"/>
      <c r="AI2650" s="125"/>
      <c r="AJ2650" s="125"/>
      <c r="AK2650" s="125"/>
      <c r="AL2650" s="125"/>
      <c r="AM2650" s="125"/>
      <c r="AP2650" s="86"/>
      <c r="AQ2650" s="86"/>
      <c r="AR2650" s="86"/>
      <c r="AS2650" s="86"/>
      <c r="AT2650" s="86"/>
      <c r="AU2650" s="86"/>
      <c r="AV2650" s="86"/>
      <c r="AW2650" s="86"/>
      <c r="AX2650" s="86"/>
      <c r="AY2650" s="86"/>
      <c r="AZ2650" s="86"/>
      <c r="BA2650" s="86"/>
      <c r="BB2650" s="86"/>
      <c r="BC2650" s="86"/>
      <c r="BD2650" s="86"/>
      <c r="BE2650" s="86"/>
      <c r="BF2650" s="86"/>
      <c r="BG2650" s="86"/>
    </row>
    <row r="2651" spans="1:59" s="88" customFormat="1" x14ac:dyDescent="0.2">
      <c r="A2651" s="125"/>
      <c r="B2651" s="125"/>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6"/>
      <c r="AC2651" s="126"/>
      <c r="AD2651" s="126"/>
      <c r="AE2651" s="125"/>
      <c r="AF2651" s="125"/>
      <c r="AG2651" s="125"/>
      <c r="AH2651" s="125"/>
      <c r="AI2651" s="125"/>
      <c r="AJ2651" s="125"/>
      <c r="AK2651" s="125"/>
      <c r="AL2651" s="125"/>
      <c r="AM2651" s="125"/>
      <c r="AP2651" s="86"/>
      <c r="AQ2651" s="86"/>
      <c r="AR2651" s="86"/>
      <c r="AS2651" s="86"/>
      <c r="AT2651" s="86"/>
      <c r="AU2651" s="86"/>
      <c r="AV2651" s="86"/>
      <c r="AW2651" s="86"/>
      <c r="AX2651" s="86"/>
      <c r="AY2651" s="86"/>
      <c r="AZ2651" s="86"/>
      <c r="BA2651" s="86"/>
      <c r="BB2651" s="86"/>
      <c r="BC2651" s="86"/>
      <c r="BD2651" s="86"/>
      <c r="BE2651" s="86"/>
      <c r="BF2651" s="86"/>
      <c r="BG2651" s="86"/>
    </row>
    <row r="2652" spans="1:59" s="88" customFormat="1" x14ac:dyDescent="0.2">
      <c r="A2652" s="125"/>
      <c r="B2652" s="125"/>
      <c r="C2652" s="125"/>
      <c r="D2652" s="125"/>
      <c r="E2652" s="125"/>
      <c r="F2652" s="125"/>
      <c r="G2652" s="125"/>
      <c r="H2652" s="125"/>
      <c r="I2652" s="125"/>
      <c r="J2652" s="125"/>
      <c r="K2652" s="125"/>
      <c r="L2652" s="125"/>
      <c r="M2652" s="125"/>
      <c r="N2652" s="125"/>
      <c r="O2652" s="125"/>
      <c r="P2652" s="125"/>
      <c r="Q2652" s="125"/>
      <c r="R2652" s="125"/>
      <c r="S2652" s="125"/>
      <c r="T2652" s="125"/>
      <c r="U2652" s="125"/>
      <c r="V2652" s="125"/>
      <c r="W2652" s="125"/>
      <c r="X2652" s="125"/>
      <c r="Y2652" s="125"/>
      <c r="Z2652" s="125"/>
      <c r="AA2652" s="125"/>
      <c r="AB2652" s="126"/>
      <c r="AC2652" s="126"/>
      <c r="AD2652" s="126"/>
      <c r="AE2652" s="125"/>
      <c r="AF2652" s="125"/>
      <c r="AG2652" s="125"/>
      <c r="AH2652" s="125"/>
      <c r="AI2652" s="125"/>
      <c r="AJ2652" s="125"/>
      <c r="AK2652" s="125"/>
      <c r="AL2652" s="125"/>
      <c r="AM2652" s="125"/>
      <c r="AP2652" s="86"/>
      <c r="AQ2652" s="86"/>
      <c r="AR2652" s="86"/>
      <c r="AS2652" s="86"/>
      <c r="AT2652" s="86"/>
      <c r="AU2652" s="86"/>
      <c r="AV2652" s="86"/>
      <c r="AW2652" s="86"/>
      <c r="AX2652" s="86"/>
      <c r="AY2652" s="86"/>
      <c r="AZ2652" s="86"/>
      <c r="BA2652" s="86"/>
      <c r="BB2652" s="86"/>
      <c r="BC2652" s="86"/>
      <c r="BD2652" s="86"/>
      <c r="BE2652" s="86"/>
      <c r="BF2652" s="86"/>
      <c r="BG2652" s="86"/>
    </row>
    <row r="2653" spans="1:59" s="88" customFormat="1" x14ac:dyDescent="0.2">
      <c r="A2653" s="125"/>
      <c r="B2653" s="125"/>
      <c r="C2653" s="125"/>
      <c r="D2653" s="125"/>
      <c r="E2653" s="125"/>
      <c r="F2653" s="125"/>
      <c r="G2653" s="125"/>
      <c r="H2653" s="125"/>
      <c r="I2653" s="125"/>
      <c r="J2653" s="125"/>
      <c r="K2653" s="125"/>
      <c r="L2653" s="125"/>
      <c r="M2653" s="125"/>
      <c r="N2653" s="125"/>
      <c r="O2653" s="125"/>
      <c r="P2653" s="125"/>
      <c r="Q2653" s="125"/>
      <c r="R2653" s="125"/>
      <c r="S2653" s="125"/>
      <c r="T2653" s="125"/>
      <c r="U2653" s="125"/>
      <c r="V2653" s="125"/>
      <c r="W2653" s="125"/>
      <c r="X2653" s="125"/>
      <c r="Y2653" s="125"/>
      <c r="Z2653" s="125"/>
      <c r="AA2653" s="125"/>
      <c r="AB2653" s="126"/>
      <c r="AC2653" s="126"/>
      <c r="AD2653" s="126"/>
      <c r="AE2653" s="125"/>
      <c r="AF2653" s="125"/>
      <c r="AG2653" s="125"/>
      <c r="AH2653" s="125"/>
      <c r="AI2653" s="125"/>
      <c r="AJ2653" s="125"/>
      <c r="AK2653" s="125"/>
      <c r="AL2653" s="125"/>
      <c r="AM2653" s="125"/>
      <c r="AP2653" s="86"/>
      <c r="AQ2653" s="86"/>
      <c r="AR2653" s="86"/>
      <c r="AS2653" s="86"/>
      <c r="AT2653" s="86"/>
      <c r="AU2653" s="86"/>
      <c r="AV2653" s="86"/>
      <c r="AW2653" s="86"/>
      <c r="AX2653" s="86"/>
      <c r="AY2653" s="86"/>
      <c r="AZ2653" s="86"/>
      <c r="BA2653" s="86"/>
      <c r="BB2653" s="86"/>
      <c r="BC2653" s="86"/>
      <c r="BD2653" s="86"/>
      <c r="BE2653" s="86"/>
      <c r="BF2653" s="86"/>
      <c r="BG2653" s="86"/>
    </row>
    <row r="2654" spans="1:59" s="88" customFormat="1" x14ac:dyDescent="0.2">
      <c r="A2654" s="125"/>
      <c r="B2654" s="125"/>
      <c r="C2654" s="125"/>
      <c r="D2654" s="125"/>
      <c r="E2654" s="125"/>
      <c r="F2654" s="125"/>
      <c r="G2654" s="125"/>
      <c r="H2654" s="125"/>
      <c r="I2654" s="125"/>
      <c r="J2654" s="125"/>
      <c r="K2654" s="125"/>
      <c r="L2654" s="125"/>
      <c r="M2654" s="125"/>
      <c r="N2654" s="125"/>
      <c r="O2654" s="125"/>
      <c r="P2654" s="125"/>
      <c r="Q2654" s="125"/>
      <c r="R2654" s="125"/>
      <c r="S2654" s="125"/>
      <c r="T2654" s="125"/>
      <c r="U2654" s="125"/>
      <c r="V2654" s="125"/>
      <c r="W2654" s="125"/>
      <c r="X2654" s="125"/>
      <c r="Y2654" s="125"/>
      <c r="Z2654" s="125"/>
      <c r="AA2654" s="125"/>
      <c r="AB2654" s="126"/>
      <c r="AC2654" s="126"/>
      <c r="AD2654" s="126"/>
      <c r="AE2654" s="125"/>
      <c r="AF2654" s="125"/>
      <c r="AG2654" s="125"/>
      <c r="AH2654" s="125"/>
      <c r="AI2654" s="125"/>
      <c r="AJ2654" s="125"/>
      <c r="AK2654" s="125"/>
      <c r="AL2654" s="125"/>
      <c r="AM2654" s="125"/>
      <c r="AP2654" s="86"/>
      <c r="AQ2654" s="86"/>
      <c r="AR2654" s="86"/>
      <c r="AS2654" s="86"/>
      <c r="AT2654" s="86"/>
      <c r="AU2654" s="86"/>
      <c r="AV2654" s="86"/>
      <c r="AW2654" s="86"/>
      <c r="AX2654" s="86"/>
      <c r="AY2654" s="86"/>
      <c r="AZ2654" s="86"/>
      <c r="BA2654" s="86"/>
      <c r="BB2654" s="86"/>
      <c r="BC2654" s="86"/>
      <c r="BD2654" s="86"/>
      <c r="BE2654" s="86"/>
      <c r="BF2654" s="86"/>
      <c r="BG2654" s="86"/>
    </row>
    <row r="2655" spans="1:59" s="88" customFormat="1" x14ac:dyDescent="0.2">
      <c r="A2655" s="125"/>
      <c r="B2655" s="125"/>
      <c r="C2655" s="125"/>
      <c r="D2655" s="125"/>
      <c r="E2655" s="125"/>
      <c r="F2655" s="125"/>
      <c r="G2655" s="125"/>
      <c r="H2655" s="125"/>
      <c r="I2655" s="125"/>
      <c r="J2655" s="125"/>
      <c r="K2655" s="125"/>
      <c r="L2655" s="125"/>
      <c r="M2655" s="125"/>
      <c r="N2655" s="125"/>
      <c r="O2655" s="125"/>
      <c r="P2655" s="125"/>
      <c r="Q2655" s="125"/>
      <c r="R2655" s="125"/>
      <c r="S2655" s="125"/>
      <c r="T2655" s="125"/>
      <c r="U2655" s="125"/>
      <c r="V2655" s="125"/>
      <c r="W2655" s="125"/>
      <c r="X2655" s="125"/>
      <c r="Y2655" s="125"/>
      <c r="Z2655" s="125"/>
      <c r="AA2655" s="125"/>
      <c r="AB2655" s="126"/>
      <c r="AC2655" s="126"/>
      <c r="AD2655" s="126"/>
      <c r="AE2655" s="125"/>
      <c r="AF2655" s="125"/>
      <c r="AG2655" s="125"/>
      <c r="AH2655" s="125"/>
      <c r="AI2655" s="125"/>
      <c r="AJ2655" s="125"/>
      <c r="AK2655" s="125"/>
      <c r="AL2655" s="125"/>
      <c r="AM2655" s="125"/>
      <c r="AP2655" s="86"/>
      <c r="AQ2655" s="86"/>
      <c r="AR2655" s="86"/>
      <c r="AS2655" s="86"/>
      <c r="AT2655" s="86"/>
      <c r="AU2655" s="86"/>
      <c r="AV2655" s="86"/>
      <c r="AW2655" s="86"/>
      <c r="AX2655" s="86"/>
      <c r="AY2655" s="86"/>
      <c r="AZ2655" s="86"/>
      <c r="BA2655" s="86"/>
      <c r="BB2655" s="86"/>
      <c r="BC2655" s="86"/>
      <c r="BD2655" s="86"/>
      <c r="BE2655" s="86"/>
      <c r="BF2655" s="86"/>
      <c r="BG2655" s="86"/>
    </row>
    <row r="2656" spans="1:59" s="88" customFormat="1" x14ac:dyDescent="0.2">
      <c r="A2656" s="125"/>
      <c r="B2656" s="125"/>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5"/>
      <c r="AA2656" s="125"/>
      <c r="AB2656" s="126"/>
      <c r="AC2656" s="126"/>
      <c r="AD2656" s="126"/>
      <c r="AE2656" s="125"/>
      <c r="AF2656" s="125"/>
      <c r="AG2656" s="125"/>
      <c r="AH2656" s="125"/>
      <c r="AI2656" s="125"/>
      <c r="AJ2656" s="125"/>
      <c r="AK2656" s="125"/>
      <c r="AL2656" s="125"/>
      <c r="AM2656" s="125"/>
      <c r="AP2656" s="86"/>
      <c r="AQ2656" s="86"/>
      <c r="AR2656" s="86"/>
      <c r="AS2656" s="86"/>
      <c r="AT2656" s="86"/>
      <c r="AU2656" s="86"/>
      <c r="AV2656" s="86"/>
      <c r="AW2656" s="86"/>
      <c r="AX2656" s="86"/>
      <c r="AY2656" s="86"/>
      <c r="AZ2656" s="86"/>
      <c r="BA2656" s="86"/>
      <c r="BB2656" s="86"/>
      <c r="BC2656" s="86"/>
      <c r="BD2656" s="86"/>
      <c r="BE2656" s="86"/>
      <c r="BF2656" s="86"/>
      <c r="BG2656" s="86"/>
    </row>
    <row r="2657" spans="1:59" s="88" customFormat="1" x14ac:dyDescent="0.2">
      <c r="A2657" s="125"/>
      <c r="B2657" s="125"/>
      <c r="C2657" s="125"/>
      <c r="D2657" s="125"/>
      <c r="E2657" s="125"/>
      <c r="F2657" s="125"/>
      <c r="G2657" s="125"/>
      <c r="H2657" s="125"/>
      <c r="I2657" s="125"/>
      <c r="J2657" s="125"/>
      <c r="K2657" s="125"/>
      <c r="L2657" s="125"/>
      <c r="M2657" s="125"/>
      <c r="N2657" s="125"/>
      <c r="O2657" s="125"/>
      <c r="P2657" s="125"/>
      <c r="Q2657" s="125"/>
      <c r="R2657" s="125"/>
      <c r="S2657" s="125"/>
      <c r="T2657" s="125"/>
      <c r="U2657" s="125"/>
      <c r="V2657" s="125"/>
      <c r="W2657" s="125"/>
      <c r="X2657" s="125"/>
      <c r="Y2657" s="125"/>
      <c r="Z2657" s="125"/>
      <c r="AA2657" s="125"/>
      <c r="AB2657" s="126"/>
      <c r="AC2657" s="126"/>
      <c r="AD2657" s="126"/>
      <c r="AE2657" s="125"/>
      <c r="AF2657" s="125"/>
      <c r="AG2657" s="125"/>
      <c r="AH2657" s="125"/>
      <c r="AI2657" s="125"/>
      <c r="AJ2657" s="125"/>
      <c r="AK2657" s="125"/>
      <c r="AL2657" s="125"/>
      <c r="AM2657" s="125"/>
      <c r="AP2657" s="86"/>
      <c r="AQ2657" s="86"/>
      <c r="AR2657" s="86"/>
      <c r="AS2657" s="86"/>
      <c r="AT2657" s="86"/>
      <c r="AU2657" s="86"/>
      <c r="AV2657" s="86"/>
      <c r="AW2657" s="86"/>
      <c r="AX2657" s="86"/>
      <c r="AY2657" s="86"/>
      <c r="AZ2657" s="86"/>
      <c r="BA2657" s="86"/>
      <c r="BB2657" s="86"/>
      <c r="BC2657" s="86"/>
      <c r="BD2657" s="86"/>
      <c r="BE2657" s="86"/>
      <c r="BF2657" s="86"/>
      <c r="BG2657" s="86"/>
    </row>
    <row r="2658" spans="1:59" s="88" customFormat="1" x14ac:dyDescent="0.2">
      <c r="A2658" s="125"/>
      <c r="B2658" s="125"/>
      <c r="C2658" s="125"/>
      <c r="D2658" s="125"/>
      <c r="E2658" s="125"/>
      <c r="F2658" s="125"/>
      <c r="G2658" s="125"/>
      <c r="H2658" s="125"/>
      <c r="I2658" s="125"/>
      <c r="J2658" s="125"/>
      <c r="K2658" s="125"/>
      <c r="L2658" s="125"/>
      <c r="M2658" s="125"/>
      <c r="N2658" s="125"/>
      <c r="O2658" s="125"/>
      <c r="P2658" s="125"/>
      <c r="Q2658" s="125"/>
      <c r="R2658" s="125"/>
      <c r="S2658" s="125"/>
      <c r="T2658" s="125"/>
      <c r="U2658" s="125"/>
      <c r="V2658" s="125"/>
      <c r="W2658" s="125"/>
      <c r="X2658" s="125"/>
      <c r="Y2658" s="125"/>
      <c r="Z2658" s="125"/>
      <c r="AA2658" s="125"/>
      <c r="AB2658" s="126"/>
      <c r="AC2658" s="126"/>
      <c r="AD2658" s="126"/>
      <c r="AE2658" s="125"/>
      <c r="AF2658" s="125"/>
      <c r="AG2658" s="125"/>
      <c r="AH2658" s="125"/>
      <c r="AI2658" s="125"/>
      <c r="AJ2658" s="125"/>
      <c r="AK2658" s="125"/>
      <c r="AL2658" s="125"/>
      <c r="AM2658" s="125"/>
      <c r="AP2658" s="86"/>
      <c r="AQ2658" s="86"/>
      <c r="AR2658" s="86"/>
      <c r="AS2658" s="86"/>
      <c r="AT2658" s="86"/>
      <c r="AU2658" s="86"/>
      <c r="AV2658" s="86"/>
      <c r="AW2658" s="86"/>
      <c r="AX2658" s="86"/>
      <c r="AY2658" s="86"/>
      <c r="AZ2658" s="86"/>
      <c r="BA2658" s="86"/>
      <c r="BB2658" s="86"/>
      <c r="BC2658" s="86"/>
      <c r="BD2658" s="86"/>
      <c r="BE2658" s="86"/>
      <c r="BF2658" s="86"/>
      <c r="BG2658" s="86"/>
    </row>
    <row r="2659" spans="1:59" s="88" customFormat="1" x14ac:dyDescent="0.2">
      <c r="A2659" s="125"/>
      <c r="B2659" s="125"/>
      <c r="C2659" s="125"/>
      <c r="D2659" s="125"/>
      <c r="E2659" s="125"/>
      <c r="F2659" s="125"/>
      <c r="G2659" s="125"/>
      <c r="H2659" s="125"/>
      <c r="I2659" s="125"/>
      <c r="J2659" s="125"/>
      <c r="K2659" s="125"/>
      <c r="L2659" s="125"/>
      <c r="M2659" s="125"/>
      <c r="N2659" s="125"/>
      <c r="O2659" s="125"/>
      <c r="P2659" s="125"/>
      <c r="Q2659" s="125"/>
      <c r="R2659" s="125"/>
      <c r="S2659" s="125"/>
      <c r="T2659" s="125"/>
      <c r="U2659" s="125"/>
      <c r="V2659" s="125"/>
      <c r="W2659" s="125"/>
      <c r="X2659" s="125"/>
      <c r="Y2659" s="125"/>
      <c r="Z2659" s="125"/>
      <c r="AA2659" s="125"/>
      <c r="AB2659" s="126"/>
      <c r="AC2659" s="126"/>
      <c r="AD2659" s="126"/>
      <c r="AE2659" s="125"/>
      <c r="AF2659" s="125"/>
      <c r="AG2659" s="125"/>
      <c r="AH2659" s="125"/>
      <c r="AI2659" s="125"/>
      <c r="AJ2659" s="125"/>
      <c r="AK2659" s="125"/>
      <c r="AL2659" s="125"/>
      <c r="AM2659" s="125"/>
      <c r="AP2659" s="86"/>
      <c r="AQ2659" s="86"/>
      <c r="AR2659" s="86"/>
      <c r="AS2659" s="86"/>
      <c r="AT2659" s="86"/>
      <c r="AU2659" s="86"/>
      <c r="AV2659" s="86"/>
      <c r="AW2659" s="86"/>
      <c r="AX2659" s="86"/>
      <c r="AY2659" s="86"/>
      <c r="AZ2659" s="86"/>
      <c r="BA2659" s="86"/>
      <c r="BB2659" s="86"/>
      <c r="BC2659" s="86"/>
      <c r="BD2659" s="86"/>
      <c r="BE2659" s="86"/>
      <c r="BF2659" s="86"/>
      <c r="BG2659" s="86"/>
    </row>
    <row r="2660" spans="1:59" s="88" customFormat="1" x14ac:dyDescent="0.2">
      <c r="A2660" s="125"/>
      <c r="B2660" s="125"/>
      <c r="C2660" s="125"/>
      <c r="D2660" s="125"/>
      <c r="E2660" s="125"/>
      <c r="F2660" s="125"/>
      <c r="G2660" s="125"/>
      <c r="H2660" s="125"/>
      <c r="I2660" s="125"/>
      <c r="J2660" s="125"/>
      <c r="K2660" s="125"/>
      <c r="L2660" s="125"/>
      <c r="M2660" s="125"/>
      <c r="N2660" s="125"/>
      <c r="O2660" s="125"/>
      <c r="P2660" s="125"/>
      <c r="Q2660" s="125"/>
      <c r="R2660" s="125"/>
      <c r="S2660" s="125"/>
      <c r="T2660" s="125"/>
      <c r="U2660" s="125"/>
      <c r="V2660" s="125"/>
      <c r="W2660" s="125"/>
      <c r="X2660" s="125"/>
      <c r="Y2660" s="125"/>
      <c r="Z2660" s="125"/>
      <c r="AA2660" s="125"/>
      <c r="AB2660" s="126"/>
      <c r="AC2660" s="126"/>
      <c r="AD2660" s="126"/>
      <c r="AE2660" s="125"/>
      <c r="AF2660" s="125"/>
      <c r="AG2660" s="125"/>
      <c r="AH2660" s="125"/>
      <c r="AI2660" s="125"/>
      <c r="AJ2660" s="125"/>
      <c r="AK2660" s="125"/>
      <c r="AL2660" s="125"/>
      <c r="AM2660" s="125"/>
      <c r="AP2660" s="86"/>
      <c r="AQ2660" s="86"/>
      <c r="AR2660" s="86"/>
      <c r="AS2660" s="86"/>
      <c r="AT2660" s="86"/>
      <c r="AU2660" s="86"/>
      <c r="AV2660" s="86"/>
      <c r="AW2660" s="86"/>
      <c r="AX2660" s="86"/>
      <c r="AY2660" s="86"/>
      <c r="AZ2660" s="86"/>
      <c r="BA2660" s="86"/>
      <c r="BB2660" s="86"/>
      <c r="BC2660" s="86"/>
      <c r="BD2660" s="86"/>
      <c r="BE2660" s="86"/>
      <c r="BF2660" s="86"/>
      <c r="BG2660" s="86"/>
    </row>
    <row r="2661" spans="1:59" s="88" customFormat="1" x14ac:dyDescent="0.2">
      <c r="A2661" s="125"/>
      <c r="B2661" s="125"/>
      <c r="C2661" s="125"/>
      <c r="D2661" s="125"/>
      <c r="E2661" s="125"/>
      <c r="F2661" s="125"/>
      <c r="G2661" s="125"/>
      <c r="H2661" s="125"/>
      <c r="I2661" s="125"/>
      <c r="J2661" s="125"/>
      <c r="K2661" s="125"/>
      <c r="L2661" s="125"/>
      <c r="M2661" s="125"/>
      <c r="N2661" s="125"/>
      <c r="O2661" s="125"/>
      <c r="P2661" s="125"/>
      <c r="Q2661" s="125"/>
      <c r="R2661" s="125"/>
      <c r="S2661" s="125"/>
      <c r="T2661" s="125"/>
      <c r="U2661" s="125"/>
      <c r="V2661" s="125"/>
      <c r="W2661" s="125"/>
      <c r="X2661" s="125"/>
      <c r="Y2661" s="125"/>
      <c r="Z2661" s="125"/>
      <c r="AA2661" s="125"/>
      <c r="AB2661" s="126"/>
      <c r="AC2661" s="126"/>
      <c r="AD2661" s="126"/>
      <c r="AE2661" s="125"/>
      <c r="AF2661" s="125"/>
      <c r="AG2661" s="125"/>
      <c r="AH2661" s="125"/>
      <c r="AI2661" s="125"/>
      <c r="AJ2661" s="125"/>
      <c r="AK2661" s="125"/>
      <c r="AL2661" s="125"/>
      <c r="AM2661" s="125"/>
      <c r="AP2661" s="86"/>
      <c r="AQ2661" s="86"/>
      <c r="AR2661" s="86"/>
      <c r="AS2661" s="86"/>
      <c r="AT2661" s="86"/>
      <c r="AU2661" s="86"/>
      <c r="AV2661" s="86"/>
      <c r="AW2661" s="86"/>
      <c r="AX2661" s="86"/>
      <c r="AY2661" s="86"/>
      <c r="AZ2661" s="86"/>
      <c r="BA2661" s="86"/>
      <c r="BB2661" s="86"/>
      <c r="BC2661" s="86"/>
      <c r="BD2661" s="86"/>
      <c r="BE2661" s="86"/>
      <c r="BF2661" s="86"/>
      <c r="BG2661" s="86"/>
    </row>
    <row r="2662" spans="1:59" s="88" customFormat="1" x14ac:dyDescent="0.2">
      <c r="A2662" s="125"/>
      <c r="B2662" s="125"/>
      <c r="C2662" s="125"/>
      <c r="D2662" s="125"/>
      <c r="E2662" s="125"/>
      <c r="F2662" s="125"/>
      <c r="G2662" s="125"/>
      <c r="H2662" s="125"/>
      <c r="I2662" s="125"/>
      <c r="J2662" s="125"/>
      <c r="K2662" s="125"/>
      <c r="L2662" s="125"/>
      <c r="M2662" s="125"/>
      <c r="N2662" s="125"/>
      <c r="O2662" s="125"/>
      <c r="P2662" s="125"/>
      <c r="Q2662" s="125"/>
      <c r="R2662" s="125"/>
      <c r="S2662" s="125"/>
      <c r="T2662" s="125"/>
      <c r="U2662" s="125"/>
      <c r="V2662" s="125"/>
      <c r="W2662" s="125"/>
      <c r="X2662" s="125"/>
      <c r="Y2662" s="125"/>
      <c r="Z2662" s="125"/>
      <c r="AA2662" s="125"/>
      <c r="AB2662" s="126"/>
      <c r="AC2662" s="126"/>
      <c r="AD2662" s="126"/>
      <c r="AE2662" s="125"/>
      <c r="AF2662" s="125"/>
      <c r="AG2662" s="125"/>
      <c r="AH2662" s="125"/>
      <c r="AI2662" s="125"/>
      <c r="AJ2662" s="125"/>
      <c r="AK2662" s="125"/>
      <c r="AL2662" s="125"/>
      <c r="AM2662" s="125"/>
      <c r="AP2662" s="86"/>
      <c r="AQ2662" s="86"/>
      <c r="AR2662" s="86"/>
      <c r="AS2662" s="86"/>
      <c r="AT2662" s="86"/>
      <c r="AU2662" s="86"/>
      <c r="AV2662" s="86"/>
      <c r="AW2662" s="86"/>
      <c r="AX2662" s="86"/>
      <c r="AY2662" s="86"/>
      <c r="AZ2662" s="86"/>
      <c r="BA2662" s="86"/>
      <c r="BB2662" s="86"/>
      <c r="BC2662" s="86"/>
      <c r="BD2662" s="86"/>
      <c r="BE2662" s="86"/>
      <c r="BF2662" s="86"/>
      <c r="BG2662" s="86"/>
    </row>
    <row r="2663" spans="1:59" s="88" customFormat="1" x14ac:dyDescent="0.2">
      <c r="A2663" s="125"/>
      <c r="B2663" s="125"/>
      <c r="C2663" s="125"/>
      <c r="D2663" s="125"/>
      <c r="E2663" s="125"/>
      <c r="F2663" s="125"/>
      <c r="G2663" s="125"/>
      <c r="H2663" s="125"/>
      <c r="I2663" s="125"/>
      <c r="J2663" s="125"/>
      <c r="K2663" s="125"/>
      <c r="L2663" s="125"/>
      <c r="M2663" s="125"/>
      <c r="N2663" s="125"/>
      <c r="O2663" s="125"/>
      <c r="P2663" s="125"/>
      <c r="Q2663" s="125"/>
      <c r="R2663" s="125"/>
      <c r="S2663" s="125"/>
      <c r="T2663" s="125"/>
      <c r="U2663" s="125"/>
      <c r="V2663" s="125"/>
      <c r="W2663" s="125"/>
      <c r="X2663" s="125"/>
      <c r="Y2663" s="125"/>
      <c r="Z2663" s="125"/>
      <c r="AA2663" s="125"/>
      <c r="AB2663" s="126"/>
      <c r="AC2663" s="126"/>
      <c r="AD2663" s="126"/>
      <c r="AE2663" s="125"/>
      <c r="AF2663" s="125"/>
      <c r="AG2663" s="125"/>
      <c r="AH2663" s="125"/>
      <c r="AI2663" s="125"/>
      <c r="AJ2663" s="125"/>
      <c r="AK2663" s="125"/>
      <c r="AL2663" s="125"/>
      <c r="AM2663" s="125"/>
      <c r="AP2663" s="86"/>
      <c r="AQ2663" s="86"/>
      <c r="AR2663" s="86"/>
      <c r="AS2663" s="86"/>
      <c r="AT2663" s="86"/>
      <c r="AU2663" s="86"/>
      <c r="AV2663" s="86"/>
      <c r="AW2663" s="86"/>
      <c r="AX2663" s="86"/>
      <c r="AY2663" s="86"/>
      <c r="AZ2663" s="86"/>
      <c r="BA2663" s="86"/>
      <c r="BB2663" s="86"/>
      <c r="BC2663" s="86"/>
      <c r="BD2663" s="86"/>
      <c r="BE2663" s="86"/>
      <c r="BF2663" s="86"/>
      <c r="BG2663" s="86"/>
    </row>
    <row r="2664" spans="1:59" s="88" customFormat="1" x14ac:dyDescent="0.2">
      <c r="A2664" s="125"/>
      <c r="B2664" s="125"/>
      <c r="C2664" s="125"/>
      <c r="D2664" s="125"/>
      <c r="E2664" s="125"/>
      <c r="F2664" s="125"/>
      <c r="G2664" s="125"/>
      <c r="H2664" s="125"/>
      <c r="I2664" s="125"/>
      <c r="J2664" s="125"/>
      <c r="K2664" s="125"/>
      <c r="L2664" s="125"/>
      <c r="M2664" s="125"/>
      <c r="N2664" s="125"/>
      <c r="O2664" s="125"/>
      <c r="P2664" s="125"/>
      <c r="Q2664" s="125"/>
      <c r="R2664" s="125"/>
      <c r="S2664" s="125"/>
      <c r="T2664" s="125"/>
      <c r="U2664" s="125"/>
      <c r="V2664" s="125"/>
      <c r="W2664" s="125"/>
      <c r="X2664" s="125"/>
      <c r="Y2664" s="125"/>
      <c r="Z2664" s="125"/>
      <c r="AA2664" s="125"/>
      <c r="AB2664" s="126"/>
      <c r="AC2664" s="126"/>
      <c r="AD2664" s="126"/>
      <c r="AE2664" s="125"/>
      <c r="AF2664" s="125"/>
      <c r="AG2664" s="125"/>
      <c r="AH2664" s="125"/>
      <c r="AI2664" s="125"/>
      <c r="AJ2664" s="125"/>
      <c r="AK2664" s="125"/>
      <c r="AL2664" s="125"/>
      <c r="AM2664" s="125"/>
      <c r="AP2664" s="86"/>
      <c r="AQ2664" s="86"/>
      <c r="AR2664" s="86"/>
      <c r="AS2664" s="86"/>
      <c r="AT2664" s="86"/>
      <c r="AU2664" s="86"/>
      <c r="AV2664" s="86"/>
      <c r="AW2664" s="86"/>
      <c r="AX2664" s="86"/>
      <c r="AY2664" s="86"/>
      <c r="AZ2664" s="86"/>
      <c r="BA2664" s="86"/>
      <c r="BB2664" s="86"/>
      <c r="BC2664" s="86"/>
      <c r="BD2664" s="86"/>
      <c r="BE2664" s="86"/>
      <c r="BF2664" s="86"/>
      <c r="BG2664" s="86"/>
    </row>
    <row r="2665" spans="1:59" s="88" customFormat="1" x14ac:dyDescent="0.2">
      <c r="A2665" s="125"/>
      <c r="B2665" s="125"/>
      <c r="C2665" s="125"/>
      <c r="D2665" s="125"/>
      <c r="E2665" s="125"/>
      <c r="F2665" s="125"/>
      <c r="G2665" s="125"/>
      <c r="H2665" s="125"/>
      <c r="I2665" s="125"/>
      <c r="J2665" s="125"/>
      <c r="K2665" s="125"/>
      <c r="L2665" s="125"/>
      <c r="M2665" s="125"/>
      <c r="N2665" s="125"/>
      <c r="O2665" s="125"/>
      <c r="P2665" s="125"/>
      <c r="Q2665" s="125"/>
      <c r="R2665" s="125"/>
      <c r="S2665" s="125"/>
      <c r="T2665" s="125"/>
      <c r="U2665" s="125"/>
      <c r="V2665" s="125"/>
      <c r="W2665" s="125"/>
      <c r="X2665" s="125"/>
      <c r="Y2665" s="125"/>
      <c r="Z2665" s="125"/>
      <c r="AA2665" s="125"/>
      <c r="AB2665" s="126"/>
      <c r="AC2665" s="126"/>
      <c r="AD2665" s="126"/>
      <c r="AE2665" s="125"/>
      <c r="AF2665" s="125"/>
      <c r="AG2665" s="125"/>
      <c r="AH2665" s="125"/>
      <c r="AI2665" s="125"/>
      <c r="AJ2665" s="125"/>
      <c r="AK2665" s="125"/>
      <c r="AL2665" s="125"/>
      <c r="AM2665" s="125"/>
      <c r="AP2665" s="86"/>
      <c r="AQ2665" s="86"/>
      <c r="AR2665" s="86"/>
      <c r="AS2665" s="86"/>
      <c r="AT2665" s="86"/>
      <c r="AU2665" s="86"/>
      <c r="AV2665" s="86"/>
      <c r="AW2665" s="86"/>
      <c r="AX2665" s="86"/>
      <c r="AY2665" s="86"/>
      <c r="AZ2665" s="86"/>
      <c r="BA2665" s="86"/>
      <c r="BB2665" s="86"/>
      <c r="BC2665" s="86"/>
      <c r="BD2665" s="86"/>
      <c r="BE2665" s="86"/>
      <c r="BF2665" s="86"/>
      <c r="BG2665" s="86"/>
    </row>
    <row r="2666" spans="1:59" s="88" customFormat="1" x14ac:dyDescent="0.2">
      <c r="A2666" s="125"/>
      <c r="B2666" s="125"/>
      <c r="C2666" s="125"/>
      <c r="D2666" s="125"/>
      <c r="E2666" s="125"/>
      <c r="F2666" s="125"/>
      <c r="G2666" s="125"/>
      <c r="H2666" s="125"/>
      <c r="I2666" s="125"/>
      <c r="J2666" s="125"/>
      <c r="K2666" s="125"/>
      <c r="L2666" s="125"/>
      <c r="M2666" s="125"/>
      <c r="N2666" s="125"/>
      <c r="O2666" s="125"/>
      <c r="P2666" s="125"/>
      <c r="Q2666" s="125"/>
      <c r="R2666" s="125"/>
      <c r="S2666" s="125"/>
      <c r="T2666" s="125"/>
      <c r="U2666" s="125"/>
      <c r="V2666" s="125"/>
      <c r="W2666" s="125"/>
      <c r="X2666" s="125"/>
      <c r="Y2666" s="125"/>
      <c r="Z2666" s="125"/>
      <c r="AA2666" s="125"/>
      <c r="AB2666" s="126"/>
      <c r="AC2666" s="126"/>
      <c r="AD2666" s="126"/>
      <c r="AE2666" s="125"/>
      <c r="AF2666" s="125"/>
      <c r="AG2666" s="125"/>
      <c r="AH2666" s="125"/>
      <c r="AI2666" s="125"/>
      <c r="AJ2666" s="125"/>
      <c r="AK2666" s="125"/>
      <c r="AL2666" s="125"/>
      <c r="AM2666" s="125"/>
      <c r="AP2666" s="86"/>
      <c r="AQ2666" s="86"/>
      <c r="AR2666" s="86"/>
      <c r="AS2666" s="86"/>
      <c r="AT2666" s="86"/>
      <c r="AU2666" s="86"/>
      <c r="AV2666" s="86"/>
      <c r="AW2666" s="86"/>
      <c r="AX2666" s="86"/>
      <c r="AY2666" s="86"/>
      <c r="AZ2666" s="86"/>
      <c r="BA2666" s="86"/>
      <c r="BB2666" s="86"/>
      <c r="BC2666" s="86"/>
      <c r="BD2666" s="86"/>
      <c r="BE2666" s="86"/>
      <c r="BF2666" s="86"/>
      <c r="BG2666" s="86"/>
    </row>
    <row r="2667" spans="1:59" s="88" customFormat="1" x14ac:dyDescent="0.2">
      <c r="A2667" s="125"/>
      <c r="B2667" s="125"/>
      <c r="C2667" s="125"/>
      <c r="D2667" s="125"/>
      <c r="E2667" s="125"/>
      <c r="F2667" s="125"/>
      <c r="G2667" s="125"/>
      <c r="H2667" s="125"/>
      <c r="I2667" s="125"/>
      <c r="J2667" s="125"/>
      <c r="K2667" s="125"/>
      <c r="L2667" s="125"/>
      <c r="M2667" s="125"/>
      <c r="N2667" s="125"/>
      <c r="O2667" s="125"/>
      <c r="P2667" s="125"/>
      <c r="Q2667" s="125"/>
      <c r="R2667" s="125"/>
      <c r="S2667" s="125"/>
      <c r="T2667" s="125"/>
      <c r="U2667" s="125"/>
      <c r="V2667" s="125"/>
      <c r="W2667" s="125"/>
      <c r="X2667" s="125"/>
      <c r="Y2667" s="125"/>
      <c r="Z2667" s="125"/>
      <c r="AA2667" s="125"/>
      <c r="AB2667" s="126"/>
      <c r="AC2667" s="126"/>
      <c r="AD2667" s="126"/>
      <c r="AE2667" s="125"/>
      <c r="AF2667" s="125"/>
      <c r="AG2667" s="125"/>
      <c r="AH2667" s="125"/>
      <c r="AI2667" s="125"/>
      <c r="AJ2667" s="125"/>
      <c r="AK2667" s="125"/>
      <c r="AL2667" s="125"/>
      <c r="AM2667" s="125"/>
      <c r="AP2667" s="86"/>
      <c r="AQ2667" s="86"/>
      <c r="AR2667" s="86"/>
      <c r="AS2667" s="86"/>
      <c r="AT2667" s="86"/>
      <c r="AU2667" s="86"/>
      <c r="AV2667" s="86"/>
      <c r="AW2667" s="86"/>
      <c r="AX2667" s="86"/>
      <c r="AY2667" s="86"/>
      <c r="AZ2667" s="86"/>
      <c r="BA2667" s="86"/>
      <c r="BB2667" s="86"/>
      <c r="BC2667" s="86"/>
      <c r="BD2667" s="86"/>
      <c r="BE2667" s="86"/>
      <c r="BF2667" s="86"/>
      <c r="BG2667" s="86"/>
    </row>
    <row r="2668" spans="1:59" s="88" customFormat="1" x14ac:dyDescent="0.2">
      <c r="A2668" s="125"/>
      <c r="B2668" s="125"/>
      <c r="C2668" s="125"/>
      <c r="D2668" s="125"/>
      <c r="E2668" s="125"/>
      <c r="F2668" s="125"/>
      <c r="G2668" s="125"/>
      <c r="H2668" s="125"/>
      <c r="I2668" s="125"/>
      <c r="J2668" s="125"/>
      <c r="K2668" s="125"/>
      <c r="L2668" s="125"/>
      <c r="M2668" s="125"/>
      <c r="N2668" s="125"/>
      <c r="O2668" s="125"/>
      <c r="P2668" s="125"/>
      <c r="Q2668" s="125"/>
      <c r="R2668" s="125"/>
      <c r="S2668" s="125"/>
      <c r="T2668" s="125"/>
      <c r="U2668" s="125"/>
      <c r="V2668" s="125"/>
      <c r="W2668" s="125"/>
      <c r="X2668" s="125"/>
      <c r="Y2668" s="125"/>
      <c r="Z2668" s="125"/>
      <c r="AA2668" s="125"/>
      <c r="AB2668" s="126"/>
      <c r="AC2668" s="126"/>
      <c r="AD2668" s="126"/>
      <c r="AE2668" s="125"/>
      <c r="AF2668" s="125"/>
      <c r="AG2668" s="125"/>
      <c r="AH2668" s="125"/>
      <c r="AI2668" s="125"/>
      <c r="AJ2668" s="125"/>
      <c r="AK2668" s="125"/>
      <c r="AL2668" s="125"/>
      <c r="AM2668" s="125"/>
      <c r="AP2668" s="86"/>
      <c r="AQ2668" s="86"/>
      <c r="AR2668" s="86"/>
      <c r="AS2668" s="86"/>
      <c r="AT2668" s="86"/>
      <c r="AU2668" s="86"/>
      <c r="AV2668" s="86"/>
      <c r="AW2668" s="86"/>
      <c r="AX2668" s="86"/>
      <c r="AY2668" s="86"/>
      <c r="AZ2668" s="86"/>
      <c r="BA2668" s="86"/>
      <c r="BB2668" s="86"/>
      <c r="BC2668" s="86"/>
      <c r="BD2668" s="86"/>
      <c r="BE2668" s="86"/>
      <c r="BF2668" s="86"/>
      <c r="BG2668" s="86"/>
    </row>
    <row r="2669" spans="1:59" s="88" customFormat="1" x14ac:dyDescent="0.2">
      <c r="A2669" s="125"/>
      <c r="B2669" s="125"/>
      <c r="C2669" s="125"/>
      <c r="D2669" s="125"/>
      <c r="E2669" s="125"/>
      <c r="F2669" s="125"/>
      <c r="G2669" s="125"/>
      <c r="H2669" s="125"/>
      <c r="I2669" s="125"/>
      <c r="J2669" s="125"/>
      <c r="K2669" s="125"/>
      <c r="L2669" s="125"/>
      <c r="M2669" s="125"/>
      <c r="N2669" s="125"/>
      <c r="O2669" s="125"/>
      <c r="P2669" s="125"/>
      <c r="Q2669" s="125"/>
      <c r="R2669" s="125"/>
      <c r="S2669" s="125"/>
      <c r="T2669" s="125"/>
      <c r="U2669" s="125"/>
      <c r="V2669" s="125"/>
      <c r="W2669" s="125"/>
      <c r="X2669" s="125"/>
      <c r="Y2669" s="125"/>
      <c r="Z2669" s="125"/>
      <c r="AA2669" s="125"/>
      <c r="AB2669" s="126"/>
      <c r="AC2669" s="126"/>
      <c r="AD2669" s="126"/>
      <c r="AE2669" s="125"/>
      <c r="AF2669" s="125"/>
      <c r="AG2669" s="125"/>
      <c r="AH2669" s="125"/>
      <c r="AI2669" s="125"/>
      <c r="AJ2669" s="125"/>
      <c r="AK2669" s="125"/>
      <c r="AL2669" s="125"/>
      <c r="AM2669" s="125"/>
      <c r="AP2669" s="86"/>
      <c r="AQ2669" s="86"/>
      <c r="AR2669" s="86"/>
      <c r="AS2669" s="86"/>
      <c r="AT2669" s="86"/>
      <c r="AU2669" s="86"/>
      <c r="AV2669" s="86"/>
      <c r="AW2669" s="86"/>
      <c r="AX2669" s="86"/>
      <c r="AY2669" s="86"/>
      <c r="AZ2669" s="86"/>
      <c r="BA2669" s="86"/>
      <c r="BB2669" s="86"/>
      <c r="BC2669" s="86"/>
      <c r="BD2669" s="86"/>
      <c r="BE2669" s="86"/>
      <c r="BF2669" s="86"/>
      <c r="BG2669" s="86"/>
    </row>
    <row r="2670" spans="1:59" s="88" customFormat="1" x14ac:dyDescent="0.2">
      <c r="A2670" s="125"/>
      <c r="B2670" s="125"/>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5"/>
      <c r="AA2670" s="125"/>
      <c r="AB2670" s="126"/>
      <c r="AC2670" s="126"/>
      <c r="AD2670" s="126"/>
      <c r="AE2670" s="125"/>
      <c r="AF2670" s="125"/>
      <c r="AG2670" s="125"/>
      <c r="AH2670" s="125"/>
      <c r="AI2670" s="125"/>
      <c r="AJ2670" s="125"/>
      <c r="AK2670" s="125"/>
      <c r="AL2670" s="125"/>
      <c r="AM2670" s="125"/>
      <c r="AP2670" s="86"/>
      <c r="AQ2670" s="86"/>
      <c r="AR2670" s="86"/>
      <c r="AS2670" s="86"/>
      <c r="AT2670" s="86"/>
      <c r="AU2670" s="86"/>
      <c r="AV2670" s="86"/>
      <c r="AW2670" s="86"/>
      <c r="AX2670" s="86"/>
      <c r="AY2670" s="86"/>
      <c r="AZ2670" s="86"/>
      <c r="BA2670" s="86"/>
      <c r="BB2670" s="86"/>
      <c r="BC2670" s="86"/>
      <c r="BD2670" s="86"/>
      <c r="BE2670" s="86"/>
      <c r="BF2670" s="86"/>
      <c r="BG2670" s="86"/>
    </row>
    <row r="2671" spans="1:59" s="88" customFormat="1" x14ac:dyDescent="0.2">
      <c r="A2671" s="125"/>
      <c r="B2671" s="125"/>
      <c r="C2671" s="125"/>
      <c r="D2671" s="125"/>
      <c r="E2671" s="125"/>
      <c r="F2671" s="125"/>
      <c r="G2671" s="125"/>
      <c r="H2671" s="125"/>
      <c r="I2671" s="125"/>
      <c r="J2671" s="125"/>
      <c r="K2671" s="125"/>
      <c r="L2671" s="125"/>
      <c r="M2671" s="125"/>
      <c r="N2671" s="125"/>
      <c r="O2671" s="125"/>
      <c r="P2671" s="125"/>
      <c r="Q2671" s="125"/>
      <c r="R2671" s="125"/>
      <c r="S2671" s="125"/>
      <c r="T2671" s="125"/>
      <c r="U2671" s="125"/>
      <c r="V2671" s="125"/>
      <c r="W2671" s="125"/>
      <c r="X2671" s="125"/>
      <c r="Y2671" s="125"/>
      <c r="Z2671" s="125"/>
      <c r="AA2671" s="125"/>
      <c r="AB2671" s="126"/>
      <c r="AC2671" s="126"/>
      <c r="AD2671" s="126"/>
      <c r="AE2671" s="125"/>
      <c r="AF2671" s="125"/>
      <c r="AG2671" s="125"/>
      <c r="AH2671" s="125"/>
      <c r="AI2671" s="125"/>
      <c r="AJ2671" s="125"/>
      <c r="AK2671" s="125"/>
      <c r="AL2671" s="125"/>
      <c r="AM2671" s="125"/>
      <c r="AP2671" s="86"/>
      <c r="AQ2671" s="86"/>
      <c r="AR2671" s="86"/>
      <c r="AS2671" s="86"/>
      <c r="AT2671" s="86"/>
      <c r="AU2671" s="86"/>
      <c r="AV2671" s="86"/>
      <c r="AW2671" s="86"/>
      <c r="AX2671" s="86"/>
      <c r="AY2671" s="86"/>
      <c r="AZ2671" s="86"/>
      <c r="BA2671" s="86"/>
      <c r="BB2671" s="86"/>
      <c r="BC2671" s="86"/>
      <c r="BD2671" s="86"/>
      <c r="BE2671" s="86"/>
      <c r="BF2671" s="86"/>
      <c r="BG2671" s="86"/>
    </row>
    <row r="2672" spans="1:59" s="88" customFormat="1" x14ac:dyDescent="0.2">
      <c r="A2672" s="125"/>
      <c r="B2672" s="125"/>
      <c r="C2672" s="125"/>
      <c r="D2672" s="125"/>
      <c r="E2672" s="125"/>
      <c r="F2672" s="125"/>
      <c r="G2672" s="125"/>
      <c r="H2672" s="125"/>
      <c r="I2672" s="125"/>
      <c r="J2672" s="125"/>
      <c r="K2672" s="125"/>
      <c r="L2672" s="125"/>
      <c r="M2672" s="125"/>
      <c r="N2672" s="125"/>
      <c r="O2672" s="125"/>
      <c r="P2672" s="125"/>
      <c r="Q2672" s="125"/>
      <c r="R2672" s="125"/>
      <c r="S2672" s="125"/>
      <c r="T2672" s="125"/>
      <c r="U2672" s="125"/>
      <c r="V2672" s="125"/>
      <c r="W2672" s="125"/>
      <c r="X2672" s="125"/>
      <c r="Y2672" s="125"/>
      <c r="Z2672" s="125"/>
      <c r="AA2672" s="125"/>
      <c r="AB2672" s="126"/>
      <c r="AC2672" s="126"/>
      <c r="AD2672" s="126"/>
      <c r="AE2672" s="125"/>
      <c r="AF2672" s="125"/>
      <c r="AG2672" s="125"/>
      <c r="AH2672" s="125"/>
      <c r="AI2672" s="125"/>
      <c r="AJ2672" s="125"/>
      <c r="AK2672" s="125"/>
      <c r="AL2672" s="125"/>
      <c r="AM2672" s="125"/>
      <c r="AP2672" s="86"/>
      <c r="AQ2672" s="86"/>
      <c r="AR2672" s="86"/>
      <c r="AS2672" s="86"/>
      <c r="AT2672" s="86"/>
      <c r="AU2672" s="86"/>
      <c r="AV2672" s="86"/>
      <c r="AW2672" s="86"/>
      <c r="AX2672" s="86"/>
      <c r="AY2672" s="86"/>
      <c r="AZ2672" s="86"/>
      <c r="BA2672" s="86"/>
      <c r="BB2672" s="86"/>
      <c r="BC2672" s="86"/>
      <c r="BD2672" s="86"/>
      <c r="BE2672" s="86"/>
      <c r="BF2672" s="86"/>
      <c r="BG2672" s="86"/>
    </row>
    <row r="2673" spans="1:59" s="88" customFormat="1" x14ac:dyDescent="0.2">
      <c r="A2673" s="125"/>
      <c r="B2673" s="125"/>
      <c r="C2673" s="125"/>
      <c r="D2673" s="125"/>
      <c r="E2673" s="125"/>
      <c r="F2673" s="125"/>
      <c r="G2673" s="125"/>
      <c r="H2673" s="125"/>
      <c r="I2673" s="125"/>
      <c r="J2673" s="125"/>
      <c r="K2673" s="125"/>
      <c r="L2673" s="125"/>
      <c r="M2673" s="125"/>
      <c r="N2673" s="125"/>
      <c r="O2673" s="125"/>
      <c r="P2673" s="125"/>
      <c r="Q2673" s="125"/>
      <c r="R2673" s="125"/>
      <c r="S2673" s="125"/>
      <c r="T2673" s="125"/>
      <c r="U2673" s="125"/>
      <c r="V2673" s="125"/>
      <c r="W2673" s="125"/>
      <c r="X2673" s="125"/>
      <c r="Y2673" s="125"/>
      <c r="Z2673" s="125"/>
      <c r="AA2673" s="125"/>
      <c r="AB2673" s="126"/>
      <c r="AC2673" s="126"/>
      <c r="AD2673" s="126"/>
      <c r="AE2673" s="125"/>
      <c r="AF2673" s="125"/>
      <c r="AG2673" s="125"/>
      <c r="AH2673" s="125"/>
      <c r="AI2673" s="125"/>
      <c r="AJ2673" s="125"/>
      <c r="AK2673" s="125"/>
      <c r="AL2673" s="125"/>
      <c r="AM2673" s="125"/>
      <c r="AP2673" s="86"/>
      <c r="AQ2673" s="86"/>
      <c r="AR2673" s="86"/>
      <c r="AS2673" s="86"/>
      <c r="AT2673" s="86"/>
      <c r="AU2673" s="86"/>
      <c r="AV2673" s="86"/>
      <c r="AW2673" s="86"/>
      <c r="AX2673" s="86"/>
      <c r="AY2673" s="86"/>
      <c r="AZ2673" s="86"/>
      <c r="BA2673" s="86"/>
      <c r="BB2673" s="86"/>
      <c r="BC2673" s="86"/>
      <c r="BD2673" s="86"/>
      <c r="BE2673" s="86"/>
      <c r="BF2673" s="86"/>
      <c r="BG2673" s="86"/>
    </row>
    <row r="2674" spans="1:59" s="88" customFormat="1" x14ac:dyDescent="0.2">
      <c r="A2674" s="125"/>
      <c r="B2674" s="125"/>
      <c r="C2674" s="125"/>
      <c r="D2674" s="125"/>
      <c r="E2674" s="125"/>
      <c r="F2674" s="125"/>
      <c r="G2674" s="125"/>
      <c r="H2674" s="125"/>
      <c r="I2674" s="125"/>
      <c r="J2674" s="125"/>
      <c r="K2674" s="125"/>
      <c r="L2674" s="125"/>
      <c r="M2674" s="125"/>
      <c r="N2674" s="125"/>
      <c r="O2674" s="125"/>
      <c r="P2674" s="125"/>
      <c r="Q2674" s="125"/>
      <c r="R2674" s="125"/>
      <c r="S2674" s="125"/>
      <c r="T2674" s="125"/>
      <c r="U2674" s="125"/>
      <c r="V2674" s="125"/>
      <c r="W2674" s="125"/>
      <c r="X2674" s="125"/>
      <c r="Y2674" s="125"/>
      <c r="Z2674" s="125"/>
      <c r="AA2674" s="125"/>
      <c r="AB2674" s="126"/>
      <c r="AC2674" s="126"/>
      <c r="AD2674" s="126"/>
      <c r="AE2674" s="125"/>
      <c r="AF2674" s="125"/>
      <c r="AG2674" s="125"/>
      <c r="AH2674" s="125"/>
      <c r="AI2674" s="125"/>
      <c r="AJ2674" s="125"/>
      <c r="AK2674" s="125"/>
      <c r="AL2674" s="125"/>
      <c r="AM2674" s="125"/>
      <c r="AP2674" s="86"/>
      <c r="AQ2674" s="86"/>
      <c r="AR2674" s="86"/>
      <c r="AS2674" s="86"/>
      <c r="AT2674" s="86"/>
      <c r="AU2674" s="86"/>
      <c r="AV2674" s="86"/>
      <c r="AW2674" s="86"/>
      <c r="AX2674" s="86"/>
      <c r="AY2674" s="86"/>
      <c r="AZ2674" s="86"/>
      <c r="BA2674" s="86"/>
      <c r="BB2674" s="86"/>
      <c r="BC2674" s="86"/>
      <c r="BD2674" s="86"/>
      <c r="BE2674" s="86"/>
      <c r="BF2674" s="86"/>
      <c r="BG2674" s="86"/>
    </row>
    <row r="2675" spans="1:59" s="88" customFormat="1" x14ac:dyDescent="0.2">
      <c r="A2675" s="125"/>
      <c r="B2675" s="125"/>
      <c r="C2675" s="125"/>
      <c r="D2675" s="125"/>
      <c r="E2675" s="125"/>
      <c r="F2675" s="125"/>
      <c r="G2675" s="125"/>
      <c r="H2675" s="125"/>
      <c r="I2675" s="125"/>
      <c r="J2675" s="125"/>
      <c r="K2675" s="125"/>
      <c r="L2675" s="125"/>
      <c r="M2675" s="125"/>
      <c r="N2675" s="125"/>
      <c r="O2675" s="125"/>
      <c r="P2675" s="125"/>
      <c r="Q2675" s="125"/>
      <c r="R2675" s="125"/>
      <c r="S2675" s="125"/>
      <c r="T2675" s="125"/>
      <c r="U2675" s="125"/>
      <c r="V2675" s="125"/>
      <c r="W2675" s="125"/>
      <c r="X2675" s="125"/>
      <c r="Y2675" s="125"/>
      <c r="Z2675" s="125"/>
      <c r="AA2675" s="125"/>
      <c r="AB2675" s="126"/>
      <c r="AC2675" s="126"/>
      <c r="AD2675" s="126"/>
      <c r="AE2675" s="125"/>
      <c r="AF2675" s="125"/>
      <c r="AG2675" s="125"/>
      <c r="AH2675" s="125"/>
      <c r="AI2675" s="125"/>
      <c r="AJ2675" s="125"/>
      <c r="AK2675" s="125"/>
      <c r="AL2675" s="125"/>
      <c r="AM2675" s="125"/>
      <c r="AP2675" s="86"/>
      <c r="AQ2675" s="86"/>
      <c r="AR2675" s="86"/>
      <c r="AS2675" s="86"/>
      <c r="AT2675" s="86"/>
      <c r="AU2675" s="86"/>
      <c r="AV2675" s="86"/>
      <c r="AW2675" s="86"/>
      <c r="AX2675" s="86"/>
      <c r="AY2675" s="86"/>
      <c r="AZ2675" s="86"/>
      <c r="BA2675" s="86"/>
      <c r="BB2675" s="86"/>
      <c r="BC2675" s="86"/>
      <c r="BD2675" s="86"/>
      <c r="BE2675" s="86"/>
      <c r="BF2675" s="86"/>
      <c r="BG2675" s="86"/>
    </row>
    <row r="2676" spans="1:59" s="88" customFormat="1" x14ac:dyDescent="0.2">
      <c r="A2676" s="125"/>
      <c r="B2676" s="125"/>
      <c r="C2676" s="125"/>
      <c r="D2676" s="125"/>
      <c r="E2676" s="125"/>
      <c r="F2676" s="125"/>
      <c r="G2676" s="125"/>
      <c r="H2676" s="125"/>
      <c r="I2676" s="125"/>
      <c r="J2676" s="125"/>
      <c r="K2676" s="125"/>
      <c r="L2676" s="125"/>
      <c r="M2676" s="125"/>
      <c r="N2676" s="125"/>
      <c r="O2676" s="125"/>
      <c r="P2676" s="125"/>
      <c r="Q2676" s="125"/>
      <c r="R2676" s="125"/>
      <c r="S2676" s="125"/>
      <c r="T2676" s="125"/>
      <c r="U2676" s="125"/>
      <c r="V2676" s="125"/>
      <c r="W2676" s="125"/>
      <c r="X2676" s="125"/>
      <c r="Y2676" s="125"/>
      <c r="Z2676" s="125"/>
      <c r="AA2676" s="125"/>
      <c r="AB2676" s="126"/>
      <c r="AC2676" s="126"/>
      <c r="AD2676" s="126"/>
      <c r="AE2676" s="125"/>
      <c r="AF2676" s="125"/>
      <c r="AG2676" s="125"/>
      <c r="AH2676" s="125"/>
      <c r="AI2676" s="125"/>
      <c r="AJ2676" s="125"/>
      <c r="AK2676" s="125"/>
      <c r="AL2676" s="125"/>
      <c r="AM2676" s="125"/>
      <c r="AP2676" s="86"/>
      <c r="AQ2676" s="86"/>
      <c r="AR2676" s="86"/>
      <c r="AS2676" s="86"/>
      <c r="AT2676" s="86"/>
      <c r="AU2676" s="86"/>
      <c r="AV2676" s="86"/>
      <c r="AW2676" s="86"/>
      <c r="AX2676" s="86"/>
      <c r="AY2676" s="86"/>
      <c r="AZ2676" s="86"/>
      <c r="BA2676" s="86"/>
      <c r="BB2676" s="86"/>
      <c r="BC2676" s="86"/>
      <c r="BD2676" s="86"/>
      <c r="BE2676" s="86"/>
      <c r="BF2676" s="86"/>
      <c r="BG2676" s="86"/>
    </row>
    <row r="2677" spans="1:59" s="88" customFormat="1" x14ac:dyDescent="0.2">
      <c r="A2677" s="125"/>
      <c r="B2677" s="125"/>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6"/>
      <c r="AC2677" s="126"/>
      <c r="AD2677" s="126"/>
      <c r="AE2677" s="125"/>
      <c r="AF2677" s="125"/>
      <c r="AG2677" s="125"/>
      <c r="AH2677" s="125"/>
      <c r="AI2677" s="125"/>
      <c r="AJ2677" s="125"/>
      <c r="AK2677" s="125"/>
      <c r="AL2677" s="125"/>
      <c r="AM2677" s="125"/>
      <c r="AP2677" s="86"/>
      <c r="AQ2677" s="86"/>
      <c r="AR2677" s="86"/>
      <c r="AS2677" s="86"/>
      <c r="AT2677" s="86"/>
      <c r="AU2677" s="86"/>
      <c r="AV2677" s="86"/>
      <c r="AW2677" s="86"/>
      <c r="AX2677" s="86"/>
      <c r="AY2677" s="86"/>
      <c r="AZ2677" s="86"/>
      <c r="BA2677" s="86"/>
      <c r="BB2677" s="86"/>
      <c r="BC2677" s="86"/>
      <c r="BD2677" s="86"/>
      <c r="BE2677" s="86"/>
      <c r="BF2677" s="86"/>
      <c r="BG2677" s="86"/>
    </row>
    <row r="2678" spans="1:59" s="88" customFormat="1" x14ac:dyDescent="0.2">
      <c r="A2678" s="125"/>
      <c r="B2678" s="125"/>
      <c r="C2678" s="125"/>
      <c r="D2678" s="125"/>
      <c r="E2678" s="125"/>
      <c r="F2678" s="125"/>
      <c r="G2678" s="125"/>
      <c r="H2678" s="125"/>
      <c r="I2678" s="125"/>
      <c r="J2678" s="125"/>
      <c r="K2678" s="125"/>
      <c r="L2678" s="125"/>
      <c r="M2678" s="125"/>
      <c r="N2678" s="125"/>
      <c r="O2678" s="125"/>
      <c r="P2678" s="125"/>
      <c r="Q2678" s="125"/>
      <c r="R2678" s="125"/>
      <c r="S2678" s="125"/>
      <c r="T2678" s="125"/>
      <c r="U2678" s="125"/>
      <c r="V2678" s="125"/>
      <c r="W2678" s="125"/>
      <c r="X2678" s="125"/>
      <c r="Y2678" s="125"/>
      <c r="Z2678" s="125"/>
      <c r="AA2678" s="125"/>
      <c r="AB2678" s="126"/>
      <c r="AC2678" s="126"/>
      <c r="AD2678" s="126"/>
      <c r="AE2678" s="125"/>
      <c r="AF2678" s="125"/>
      <c r="AG2678" s="125"/>
      <c r="AH2678" s="125"/>
      <c r="AI2678" s="125"/>
      <c r="AJ2678" s="125"/>
      <c r="AK2678" s="125"/>
      <c r="AL2678" s="125"/>
      <c r="AM2678" s="125"/>
      <c r="AP2678" s="86"/>
      <c r="AQ2678" s="86"/>
      <c r="AR2678" s="86"/>
      <c r="AS2678" s="86"/>
      <c r="AT2678" s="86"/>
      <c r="AU2678" s="86"/>
      <c r="AV2678" s="86"/>
      <c r="AW2678" s="86"/>
      <c r="AX2678" s="86"/>
      <c r="AY2678" s="86"/>
      <c r="AZ2678" s="86"/>
      <c r="BA2678" s="86"/>
      <c r="BB2678" s="86"/>
      <c r="BC2678" s="86"/>
      <c r="BD2678" s="86"/>
      <c r="BE2678" s="86"/>
      <c r="BF2678" s="86"/>
      <c r="BG2678" s="86"/>
    </row>
    <row r="2679" spans="1:59" s="88" customFormat="1" x14ac:dyDescent="0.2">
      <c r="A2679" s="125"/>
      <c r="B2679" s="125"/>
      <c r="C2679" s="125"/>
      <c r="D2679" s="125"/>
      <c r="E2679" s="125"/>
      <c r="F2679" s="125"/>
      <c r="G2679" s="125"/>
      <c r="H2679" s="125"/>
      <c r="I2679" s="125"/>
      <c r="J2679" s="125"/>
      <c r="K2679" s="125"/>
      <c r="L2679" s="125"/>
      <c r="M2679" s="125"/>
      <c r="N2679" s="125"/>
      <c r="O2679" s="125"/>
      <c r="P2679" s="125"/>
      <c r="Q2679" s="125"/>
      <c r="R2679" s="125"/>
      <c r="S2679" s="125"/>
      <c r="T2679" s="125"/>
      <c r="U2679" s="125"/>
      <c r="V2679" s="125"/>
      <c r="W2679" s="125"/>
      <c r="X2679" s="125"/>
      <c r="Y2679" s="125"/>
      <c r="Z2679" s="125"/>
      <c r="AA2679" s="125"/>
      <c r="AB2679" s="126"/>
      <c r="AC2679" s="126"/>
      <c r="AD2679" s="126"/>
      <c r="AE2679" s="125"/>
      <c r="AF2679" s="125"/>
      <c r="AG2679" s="125"/>
      <c r="AH2679" s="125"/>
      <c r="AI2679" s="125"/>
      <c r="AJ2679" s="125"/>
      <c r="AK2679" s="125"/>
      <c r="AL2679" s="125"/>
      <c r="AM2679" s="125"/>
      <c r="AP2679" s="86"/>
      <c r="AQ2679" s="86"/>
      <c r="AR2679" s="86"/>
      <c r="AS2679" s="86"/>
      <c r="AT2679" s="86"/>
      <c r="AU2679" s="86"/>
      <c r="AV2679" s="86"/>
      <c r="AW2679" s="86"/>
      <c r="AX2679" s="86"/>
      <c r="AY2679" s="86"/>
      <c r="AZ2679" s="86"/>
      <c r="BA2679" s="86"/>
      <c r="BB2679" s="86"/>
      <c r="BC2679" s="86"/>
      <c r="BD2679" s="86"/>
      <c r="BE2679" s="86"/>
      <c r="BF2679" s="86"/>
      <c r="BG2679" s="86"/>
    </row>
    <row r="2680" spans="1:59" s="88" customFormat="1" x14ac:dyDescent="0.2">
      <c r="A2680" s="125"/>
      <c r="B2680" s="125"/>
      <c r="C2680" s="125"/>
      <c r="D2680" s="125"/>
      <c r="E2680" s="125"/>
      <c r="F2680" s="125"/>
      <c r="G2680" s="125"/>
      <c r="H2680" s="125"/>
      <c r="I2680" s="125"/>
      <c r="J2680" s="125"/>
      <c r="K2680" s="125"/>
      <c r="L2680" s="125"/>
      <c r="M2680" s="125"/>
      <c r="N2680" s="125"/>
      <c r="O2680" s="125"/>
      <c r="P2680" s="125"/>
      <c r="Q2680" s="125"/>
      <c r="R2680" s="125"/>
      <c r="S2680" s="125"/>
      <c r="T2680" s="125"/>
      <c r="U2680" s="125"/>
      <c r="V2680" s="125"/>
      <c r="W2680" s="125"/>
      <c r="X2680" s="125"/>
      <c r="Y2680" s="125"/>
      <c r="Z2680" s="125"/>
      <c r="AA2680" s="125"/>
      <c r="AB2680" s="126"/>
      <c r="AC2680" s="126"/>
      <c r="AD2680" s="126"/>
      <c r="AE2680" s="125"/>
      <c r="AF2680" s="125"/>
      <c r="AG2680" s="125"/>
      <c r="AH2680" s="125"/>
      <c r="AI2680" s="125"/>
      <c r="AJ2680" s="125"/>
      <c r="AK2680" s="125"/>
      <c r="AL2680" s="125"/>
      <c r="AM2680" s="125"/>
      <c r="AP2680" s="86"/>
      <c r="AQ2680" s="86"/>
      <c r="AR2680" s="86"/>
      <c r="AS2680" s="86"/>
      <c r="AT2680" s="86"/>
      <c r="AU2680" s="86"/>
      <c r="AV2680" s="86"/>
      <c r="AW2680" s="86"/>
      <c r="AX2680" s="86"/>
      <c r="AY2680" s="86"/>
      <c r="AZ2680" s="86"/>
      <c r="BA2680" s="86"/>
      <c r="BB2680" s="86"/>
      <c r="BC2680" s="86"/>
      <c r="BD2680" s="86"/>
      <c r="BE2680" s="86"/>
      <c r="BF2680" s="86"/>
      <c r="BG2680" s="86"/>
    </row>
    <row r="2681" spans="1:59" s="88" customFormat="1" x14ac:dyDescent="0.2">
      <c r="A2681" s="125"/>
      <c r="B2681" s="125"/>
      <c r="C2681" s="125"/>
      <c r="D2681" s="125"/>
      <c r="E2681" s="125"/>
      <c r="F2681" s="125"/>
      <c r="G2681" s="125"/>
      <c r="H2681" s="125"/>
      <c r="I2681" s="125"/>
      <c r="J2681" s="125"/>
      <c r="K2681" s="125"/>
      <c r="L2681" s="125"/>
      <c r="M2681" s="125"/>
      <c r="N2681" s="125"/>
      <c r="O2681" s="125"/>
      <c r="P2681" s="125"/>
      <c r="Q2681" s="125"/>
      <c r="R2681" s="125"/>
      <c r="S2681" s="125"/>
      <c r="T2681" s="125"/>
      <c r="U2681" s="125"/>
      <c r="V2681" s="125"/>
      <c r="W2681" s="125"/>
      <c r="X2681" s="125"/>
      <c r="Y2681" s="125"/>
      <c r="Z2681" s="125"/>
      <c r="AA2681" s="125"/>
      <c r="AB2681" s="126"/>
      <c r="AC2681" s="126"/>
      <c r="AD2681" s="126"/>
      <c r="AE2681" s="125"/>
      <c r="AF2681" s="125"/>
      <c r="AG2681" s="125"/>
      <c r="AH2681" s="125"/>
      <c r="AI2681" s="125"/>
      <c r="AJ2681" s="125"/>
      <c r="AK2681" s="125"/>
      <c r="AL2681" s="125"/>
      <c r="AM2681" s="125"/>
      <c r="AP2681" s="86"/>
      <c r="AQ2681" s="86"/>
      <c r="AR2681" s="86"/>
      <c r="AS2681" s="86"/>
      <c r="AT2681" s="86"/>
      <c r="AU2681" s="86"/>
      <c r="AV2681" s="86"/>
      <c r="AW2681" s="86"/>
      <c r="AX2681" s="86"/>
      <c r="AY2681" s="86"/>
      <c r="AZ2681" s="86"/>
      <c r="BA2681" s="86"/>
      <c r="BB2681" s="86"/>
      <c r="BC2681" s="86"/>
      <c r="BD2681" s="86"/>
      <c r="BE2681" s="86"/>
      <c r="BF2681" s="86"/>
      <c r="BG2681" s="86"/>
    </row>
    <row r="2682" spans="1:59" s="88" customFormat="1" x14ac:dyDescent="0.2">
      <c r="A2682" s="125"/>
      <c r="B2682" s="125"/>
      <c r="C2682" s="125"/>
      <c r="D2682" s="125"/>
      <c r="E2682" s="125"/>
      <c r="F2682" s="125"/>
      <c r="G2682" s="125"/>
      <c r="H2682" s="125"/>
      <c r="I2682" s="125"/>
      <c r="J2682" s="125"/>
      <c r="K2682" s="125"/>
      <c r="L2682" s="125"/>
      <c r="M2682" s="125"/>
      <c r="N2682" s="125"/>
      <c r="O2682" s="125"/>
      <c r="P2682" s="125"/>
      <c r="Q2682" s="125"/>
      <c r="R2682" s="125"/>
      <c r="S2682" s="125"/>
      <c r="T2682" s="125"/>
      <c r="U2682" s="125"/>
      <c r="V2682" s="125"/>
      <c r="W2682" s="125"/>
      <c r="X2682" s="125"/>
      <c r="Y2682" s="125"/>
      <c r="Z2682" s="125"/>
      <c r="AA2682" s="125"/>
      <c r="AB2682" s="126"/>
      <c r="AC2682" s="126"/>
      <c r="AD2682" s="126"/>
      <c r="AE2682" s="125"/>
      <c r="AF2682" s="125"/>
      <c r="AG2682" s="125"/>
      <c r="AH2682" s="125"/>
      <c r="AI2682" s="125"/>
      <c r="AJ2682" s="125"/>
      <c r="AK2682" s="125"/>
      <c r="AL2682" s="125"/>
      <c r="AM2682" s="125"/>
      <c r="AP2682" s="86"/>
      <c r="AQ2682" s="86"/>
      <c r="AR2682" s="86"/>
      <c r="AS2682" s="86"/>
      <c r="AT2682" s="86"/>
      <c r="AU2682" s="86"/>
      <c r="AV2682" s="86"/>
      <c r="AW2682" s="86"/>
      <c r="AX2682" s="86"/>
      <c r="AY2682" s="86"/>
      <c r="AZ2682" s="86"/>
      <c r="BA2682" s="86"/>
      <c r="BB2682" s="86"/>
      <c r="BC2682" s="86"/>
      <c r="BD2682" s="86"/>
      <c r="BE2682" s="86"/>
      <c r="BF2682" s="86"/>
      <c r="BG2682" s="86"/>
    </row>
    <row r="2683" spans="1:59" s="88" customFormat="1" x14ac:dyDescent="0.2">
      <c r="A2683" s="125"/>
      <c r="B2683" s="125"/>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6"/>
      <c r="AC2683" s="126"/>
      <c r="AD2683" s="126"/>
      <c r="AE2683" s="125"/>
      <c r="AF2683" s="125"/>
      <c r="AG2683" s="125"/>
      <c r="AH2683" s="125"/>
      <c r="AI2683" s="125"/>
      <c r="AJ2683" s="125"/>
      <c r="AK2683" s="125"/>
      <c r="AL2683" s="125"/>
      <c r="AM2683" s="125"/>
      <c r="AP2683" s="86"/>
      <c r="AQ2683" s="86"/>
      <c r="AR2683" s="86"/>
      <c r="AS2683" s="86"/>
      <c r="AT2683" s="86"/>
      <c r="AU2683" s="86"/>
      <c r="AV2683" s="86"/>
      <c r="AW2683" s="86"/>
      <c r="AX2683" s="86"/>
      <c r="AY2683" s="86"/>
      <c r="AZ2683" s="86"/>
      <c r="BA2683" s="86"/>
      <c r="BB2683" s="86"/>
      <c r="BC2683" s="86"/>
      <c r="BD2683" s="86"/>
      <c r="BE2683" s="86"/>
      <c r="BF2683" s="86"/>
      <c r="BG2683" s="86"/>
    </row>
    <row r="2684" spans="1:59" s="88" customFormat="1" x14ac:dyDescent="0.2">
      <c r="A2684" s="125"/>
      <c r="B2684" s="125"/>
      <c r="C2684" s="125"/>
      <c r="D2684" s="125"/>
      <c r="E2684" s="125"/>
      <c r="F2684" s="125"/>
      <c r="G2684" s="125"/>
      <c r="H2684" s="125"/>
      <c r="I2684" s="125"/>
      <c r="J2684" s="125"/>
      <c r="K2684" s="125"/>
      <c r="L2684" s="125"/>
      <c r="M2684" s="125"/>
      <c r="N2684" s="125"/>
      <c r="O2684" s="125"/>
      <c r="P2684" s="125"/>
      <c r="Q2684" s="125"/>
      <c r="R2684" s="125"/>
      <c r="S2684" s="125"/>
      <c r="T2684" s="125"/>
      <c r="U2684" s="125"/>
      <c r="V2684" s="125"/>
      <c r="W2684" s="125"/>
      <c r="X2684" s="125"/>
      <c r="Y2684" s="125"/>
      <c r="Z2684" s="125"/>
      <c r="AA2684" s="125"/>
      <c r="AB2684" s="126"/>
      <c r="AC2684" s="126"/>
      <c r="AD2684" s="126"/>
      <c r="AE2684" s="125"/>
      <c r="AF2684" s="125"/>
      <c r="AG2684" s="125"/>
      <c r="AH2684" s="125"/>
      <c r="AI2684" s="125"/>
      <c r="AJ2684" s="125"/>
      <c r="AK2684" s="125"/>
      <c r="AL2684" s="125"/>
      <c r="AM2684" s="125"/>
      <c r="AP2684" s="86"/>
      <c r="AQ2684" s="86"/>
      <c r="AR2684" s="86"/>
      <c r="AS2684" s="86"/>
      <c r="AT2684" s="86"/>
      <c r="AU2684" s="86"/>
      <c r="AV2684" s="86"/>
      <c r="AW2684" s="86"/>
      <c r="AX2684" s="86"/>
      <c r="AY2684" s="86"/>
      <c r="AZ2684" s="86"/>
      <c r="BA2684" s="86"/>
      <c r="BB2684" s="86"/>
      <c r="BC2684" s="86"/>
      <c r="BD2684" s="86"/>
      <c r="BE2684" s="86"/>
      <c r="BF2684" s="86"/>
      <c r="BG2684" s="86"/>
    </row>
    <row r="2685" spans="1:59" s="88" customFormat="1" x14ac:dyDescent="0.2">
      <c r="A2685" s="125"/>
      <c r="B2685" s="125"/>
      <c r="C2685" s="125"/>
      <c r="D2685" s="125"/>
      <c r="E2685" s="125"/>
      <c r="F2685" s="125"/>
      <c r="G2685" s="125"/>
      <c r="H2685" s="125"/>
      <c r="I2685" s="125"/>
      <c r="J2685" s="125"/>
      <c r="K2685" s="125"/>
      <c r="L2685" s="125"/>
      <c r="M2685" s="125"/>
      <c r="N2685" s="125"/>
      <c r="O2685" s="125"/>
      <c r="P2685" s="125"/>
      <c r="Q2685" s="125"/>
      <c r="R2685" s="125"/>
      <c r="S2685" s="125"/>
      <c r="T2685" s="125"/>
      <c r="U2685" s="125"/>
      <c r="V2685" s="125"/>
      <c r="W2685" s="125"/>
      <c r="X2685" s="125"/>
      <c r="Y2685" s="125"/>
      <c r="Z2685" s="125"/>
      <c r="AA2685" s="125"/>
      <c r="AB2685" s="126"/>
      <c r="AC2685" s="126"/>
      <c r="AD2685" s="126"/>
      <c r="AE2685" s="125"/>
      <c r="AF2685" s="125"/>
      <c r="AG2685" s="125"/>
      <c r="AH2685" s="125"/>
      <c r="AI2685" s="125"/>
      <c r="AJ2685" s="125"/>
      <c r="AK2685" s="125"/>
      <c r="AL2685" s="125"/>
      <c r="AM2685" s="125"/>
      <c r="AP2685" s="86"/>
      <c r="AQ2685" s="86"/>
      <c r="AR2685" s="86"/>
      <c r="AS2685" s="86"/>
      <c r="AT2685" s="86"/>
      <c r="AU2685" s="86"/>
      <c r="AV2685" s="86"/>
      <c r="AW2685" s="86"/>
      <c r="AX2685" s="86"/>
      <c r="AY2685" s="86"/>
      <c r="AZ2685" s="86"/>
      <c r="BA2685" s="86"/>
      <c r="BB2685" s="86"/>
      <c r="BC2685" s="86"/>
      <c r="BD2685" s="86"/>
      <c r="BE2685" s="86"/>
      <c r="BF2685" s="86"/>
      <c r="BG2685" s="86"/>
    </row>
    <row r="2686" spans="1:59" s="88" customFormat="1" x14ac:dyDescent="0.2">
      <c r="A2686" s="125"/>
      <c r="B2686" s="125"/>
      <c r="C2686" s="125"/>
      <c r="D2686" s="125"/>
      <c r="E2686" s="125"/>
      <c r="F2686" s="125"/>
      <c r="G2686" s="125"/>
      <c r="H2686" s="125"/>
      <c r="I2686" s="125"/>
      <c r="J2686" s="125"/>
      <c r="K2686" s="125"/>
      <c r="L2686" s="125"/>
      <c r="M2686" s="125"/>
      <c r="N2686" s="125"/>
      <c r="O2686" s="125"/>
      <c r="P2686" s="125"/>
      <c r="Q2686" s="125"/>
      <c r="R2686" s="125"/>
      <c r="S2686" s="125"/>
      <c r="T2686" s="125"/>
      <c r="U2686" s="125"/>
      <c r="V2686" s="125"/>
      <c r="W2686" s="125"/>
      <c r="X2686" s="125"/>
      <c r="Y2686" s="125"/>
      <c r="Z2686" s="125"/>
      <c r="AA2686" s="125"/>
      <c r="AB2686" s="126"/>
      <c r="AC2686" s="126"/>
      <c r="AD2686" s="126"/>
      <c r="AE2686" s="125"/>
      <c r="AF2686" s="125"/>
      <c r="AG2686" s="125"/>
      <c r="AH2686" s="125"/>
      <c r="AI2686" s="125"/>
      <c r="AJ2686" s="125"/>
      <c r="AK2686" s="125"/>
      <c r="AL2686" s="125"/>
      <c r="AM2686" s="125"/>
      <c r="AP2686" s="86"/>
      <c r="AQ2686" s="86"/>
      <c r="AR2686" s="86"/>
      <c r="AS2686" s="86"/>
      <c r="AT2686" s="86"/>
      <c r="AU2686" s="86"/>
      <c r="AV2686" s="86"/>
      <c r="AW2686" s="86"/>
      <c r="AX2686" s="86"/>
      <c r="AY2686" s="86"/>
      <c r="AZ2686" s="86"/>
      <c r="BA2686" s="86"/>
      <c r="BB2686" s="86"/>
      <c r="BC2686" s="86"/>
      <c r="BD2686" s="86"/>
      <c r="BE2686" s="86"/>
      <c r="BF2686" s="86"/>
      <c r="BG2686" s="86"/>
    </row>
    <row r="2687" spans="1:59" s="88" customFormat="1" x14ac:dyDescent="0.2">
      <c r="A2687" s="125"/>
      <c r="B2687" s="125"/>
      <c r="C2687" s="125"/>
      <c r="D2687" s="125"/>
      <c r="E2687" s="125"/>
      <c r="F2687" s="125"/>
      <c r="G2687" s="125"/>
      <c r="H2687" s="125"/>
      <c r="I2687" s="125"/>
      <c r="J2687" s="125"/>
      <c r="K2687" s="125"/>
      <c r="L2687" s="125"/>
      <c r="M2687" s="125"/>
      <c r="N2687" s="125"/>
      <c r="O2687" s="125"/>
      <c r="P2687" s="125"/>
      <c r="Q2687" s="125"/>
      <c r="R2687" s="125"/>
      <c r="S2687" s="125"/>
      <c r="T2687" s="125"/>
      <c r="U2687" s="125"/>
      <c r="V2687" s="125"/>
      <c r="W2687" s="125"/>
      <c r="X2687" s="125"/>
      <c r="Y2687" s="125"/>
      <c r="Z2687" s="125"/>
      <c r="AA2687" s="125"/>
      <c r="AB2687" s="126"/>
      <c r="AC2687" s="126"/>
      <c r="AD2687" s="126"/>
      <c r="AE2687" s="125"/>
      <c r="AF2687" s="125"/>
      <c r="AG2687" s="125"/>
      <c r="AH2687" s="125"/>
      <c r="AI2687" s="125"/>
      <c r="AJ2687" s="125"/>
      <c r="AK2687" s="125"/>
      <c r="AL2687" s="125"/>
      <c r="AM2687" s="125"/>
      <c r="AP2687" s="86"/>
      <c r="AQ2687" s="86"/>
      <c r="AR2687" s="86"/>
      <c r="AS2687" s="86"/>
      <c r="AT2687" s="86"/>
      <c r="AU2687" s="86"/>
      <c r="AV2687" s="86"/>
      <c r="AW2687" s="86"/>
      <c r="AX2687" s="86"/>
      <c r="AY2687" s="86"/>
      <c r="AZ2687" s="86"/>
      <c r="BA2687" s="86"/>
      <c r="BB2687" s="86"/>
      <c r="BC2687" s="86"/>
      <c r="BD2687" s="86"/>
      <c r="BE2687" s="86"/>
      <c r="BF2687" s="86"/>
      <c r="BG2687" s="86"/>
    </row>
    <row r="2688" spans="1:59" s="88" customFormat="1" x14ac:dyDescent="0.2">
      <c r="A2688" s="125"/>
      <c r="B2688" s="125"/>
      <c r="C2688" s="125"/>
      <c r="D2688" s="125"/>
      <c r="E2688" s="125"/>
      <c r="F2688" s="125"/>
      <c r="G2688" s="125"/>
      <c r="H2688" s="125"/>
      <c r="I2688" s="125"/>
      <c r="J2688" s="125"/>
      <c r="K2688" s="125"/>
      <c r="L2688" s="125"/>
      <c r="M2688" s="125"/>
      <c r="N2688" s="125"/>
      <c r="O2688" s="125"/>
      <c r="P2688" s="125"/>
      <c r="Q2688" s="125"/>
      <c r="R2688" s="125"/>
      <c r="S2688" s="125"/>
      <c r="T2688" s="125"/>
      <c r="U2688" s="125"/>
      <c r="V2688" s="125"/>
      <c r="W2688" s="125"/>
      <c r="X2688" s="125"/>
      <c r="Y2688" s="125"/>
      <c r="Z2688" s="125"/>
      <c r="AA2688" s="125"/>
      <c r="AB2688" s="126"/>
      <c r="AC2688" s="126"/>
      <c r="AD2688" s="126"/>
      <c r="AE2688" s="125"/>
      <c r="AF2688" s="125"/>
      <c r="AG2688" s="125"/>
      <c r="AH2688" s="125"/>
      <c r="AI2688" s="125"/>
      <c r="AJ2688" s="125"/>
      <c r="AK2688" s="125"/>
      <c r="AL2688" s="125"/>
      <c r="AM2688" s="125"/>
      <c r="AP2688" s="86"/>
      <c r="AQ2688" s="86"/>
      <c r="AR2688" s="86"/>
      <c r="AS2688" s="86"/>
      <c r="AT2688" s="86"/>
      <c r="AU2688" s="86"/>
      <c r="AV2688" s="86"/>
      <c r="AW2688" s="86"/>
      <c r="AX2688" s="86"/>
      <c r="AY2688" s="86"/>
      <c r="AZ2688" s="86"/>
      <c r="BA2688" s="86"/>
      <c r="BB2688" s="86"/>
      <c r="BC2688" s="86"/>
      <c r="BD2688" s="86"/>
      <c r="BE2688" s="86"/>
      <c r="BF2688" s="86"/>
      <c r="BG2688" s="86"/>
    </row>
    <row r="2689" spans="1:59" s="88" customFormat="1" x14ac:dyDescent="0.2">
      <c r="A2689" s="125"/>
      <c r="B2689" s="125"/>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5"/>
      <c r="AA2689" s="125"/>
      <c r="AB2689" s="126"/>
      <c r="AC2689" s="126"/>
      <c r="AD2689" s="126"/>
      <c r="AE2689" s="125"/>
      <c r="AF2689" s="125"/>
      <c r="AG2689" s="125"/>
      <c r="AH2689" s="125"/>
      <c r="AI2689" s="125"/>
      <c r="AJ2689" s="125"/>
      <c r="AK2689" s="125"/>
      <c r="AL2689" s="125"/>
      <c r="AM2689" s="125"/>
      <c r="AP2689" s="86"/>
      <c r="AQ2689" s="86"/>
      <c r="AR2689" s="86"/>
      <c r="AS2689" s="86"/>
      <c r="AT2689" s="86"/>
      <c r="AU2689" s="86"/>
      <c r="AV2689" s="86"/>
      <c r="AW2689" s="86"/>
      <c r="AX2689" s="86"/>
      <c r="AY2689" s="86"/>
      <c r="AZ2689" s="86"/>
      <c r="BA2689" s="86"/>
      <c r="BB2689" s="86"/>
      <c r="BC2689" s="86"/>
      <c r="BD2689" s="86"/>
      <c r="BE2689" s="86"/>
      <c r="BF2689" s="86"/>
      <c r="BG2689" s="86"/>
    </row>
    <row r="2690" spans="1:59" s="88" customFormat="1" x14ac:dyDescent="0.2">
      <c r="A2690" s="125"/>
      <c r="B2690" s="125"/>
      <c r="C2690" s="125"/>
      <c r="D2690" s="125"/>
      <c r="E2690" s="125"/>
      <c r="F2690" s="125"/>
      <c r="G2690" s="125"/>
      <c r="H2690" s="125"/>
      <c r="I2690" s="125"/>
      <c r="J2690" s="125"/>
      <c r="K2690" s="125"/>
      <c r="L2690" s="125"/>
      <c r="M2690" s="125"/>
      <c r="N2690" s="125"/>
      <c r="O2690" s="125"/>
      <c r="P2690" s="125"/>
      <c r="Q2690" s="125"/>
      <c r="R2690" s="125"/>
      <c r="S2690" s="125"/>
      <c r="T2690" s="125"/>
      <c r="U2690" s="125"/>
      <c r="V2690" s="125"/>
      <c r="W2690" s="125"/>
      <c r="X2690" s="125"/>
      <c r="Y2690" s="125"/>
      <c r="Z2690" s="125"/>
      <c r="AA2690" s="125"/>
      <c r="AB2690" s="126"/>
      <c r="AC2690" s="126"/>
      <c r="AD2690" s="126"/>
      <c r="AE2690" s="125"/>
      <c r="AF2690" s="125"/>
      <c r="AG2690" s="125"/>
      <c r="AH2690" s="125"/>
      <c r="AI2690" s="125"/>
      <c r="AJ2690" s="125"/>
      <c r="AK2690" s="125"/>
      <c r="AL2690" s="125"/>
      <c r="AM2690" s="125"/>
      <c r="AP2690" s="86"/>
      <c r="AQ2690" s="86"/>
      <c r="AR2690" s="86"/>
      <c r="AS2690" s="86"/>
      <c r="AT2690" s="86"/>
      <c r="AU2690" s="86"/>
      <c r="AV2690" s="86"/>
      <c r="AW2690" s="86"/>
      <c r="AX2690" s="86"/>
      <c r="AY2690" s="86"/>
      <c r="AZ2690" s="86"/>
      <c r="BA2690" s="86"/>
      <c r="BB2690" s="86"/>
      <c r="BC2690" s="86"/>
      <c r="BD2690" s="86"/>
      <c r="BE2690" s="86"/>
      <c r="BF2690" s="86"/>
      <c r="BG2690" s="86"/>
    </row>
    <row r="2691" spans="1:59" s="88" customFormat="1" x14ac:dyDescent="0.2">
      <c r="A2691" s="125"/>
      <c r="B2691" s="125"/>
      <c r="C2691" s="125"/>
      <c r="D2691" s="125"/>
      <c r="E2691" s="125"/>
      <c r="F2691" s="125"/>
      <c r="G2691" s="125"/>
      <c r="H2691" s="125"/>
      <c r="I2691" s="125"/>
      <c r="J2691" s="125"/>
      <c r="K2691" s="125"/>
      <c r="L2691" s="125"/>
      <c r="M2691" s="125"/>
      <c r="N2691" s="125"/>
      <c r="O2691" s="125"/>
      <c r="P2691" s="125"/>
      <c r="Q2691" s="125"/>
      <c r="R2691" s="125"/>
      <c r="S2691" s="125"/>
      <c r="T2691" s="125"/>
      <c r="U2691" s="125"/>
      <c r="V2691" s="125"/>
      <c r="W2691" s="125"/>
      <c r="X2691" s="125"/>
      <c r="Y2691" s="125"/>
      <c r="Z2691" s="125"/>
      <c r="AA2691" s="125"/>
      <c r="AB2691" s="126"/>
      <c r="AC2691" s="126"/>
      <c r="AD2691" s="126"/>
      <c r="AE2691" s="125"/>
      <c r="AF2691" s="125"/>
      <c r="AG2691" s="125"/>
      <c r="AH2691" s="125"/>
      <c r="AI2691" s="125"/>
      <c r="AJ2691" s="125"/>
      <c r="AK2691" s="125"/>
      <c r="AL2691" s="125"/>
      <c r="AM2691" s="125"/>
      <c r="AP2691" s="86"/>
      <c r="AQ2691" s="86"/>
      <c r="AR2691" s="86"/>
      <c r="AS2691" s="86"/>
      <c r="AT2691" s="86"/>
      <c r="AU2691" s="86"/>
      <c r="AV2691" s="86"/>
      <c r="AW2691" s="86"/>
      <c r="AX2691" s="86"/>
      <c r="AY2691" s="86"/>
      <c r="AZ2691" s="86"/>
      <c r="BA2691" s="86"/>
      <c r="BB2691" s="86"/>
      <c r="BC2691" s="86"/>
      <c r="BD2691" s="86"/>
      <c r="BE2691" s="86"/>
      <c r="BF2691" s="86"/>
      <c r="BG2691" s="86"/>
    </row>
    <row r="2692" spans="1:59" s="88" customFormat="1" x14ac:dyDescent="0.2">
      <c r="A2692" s="125"/>
      <c r="B2692" s="125"/>
      <c r="C2692" s="125"/>
      <c r="D2692" s="125"/>
      <c r="E2692" s="125"/>
      <c r="F2692" s="125"/>
      <c r="G2692" s="125"/>
      <c r="H2692" s="125"/>
      <c r="I2692" s="125"/>
      <c r="J2692" s="125"/>
      <c r="K2692" s="125"/>
      <c r="L2692" s="125"/>
      <c r="M2692" s="125"/>
      <c r="N2692" s="125"/>
      <c r="O2692" s="125"/>
      <c r="P2692" s="125"/>
      <c r="Q2692" s="125"/>
      <c r="R2692" s="125"/>
      <c r="S2692" s="125"/>
      <c r="T2692" s="125"/>
      <c r="U2692" s="125"/>
      <c r="V2692" s="125"/>
      <c r="W2692" s="125"/>
      <c r="X2692" s="125"/>
      <c r="Y2692" s="125"/>
      <c r="Z2692" s="125"/>
      <c r="AA2692" s="125"/>
      <c r="AB2692" s="126"/>
      <c r="AC2692" s="126"/>
      <c r="AD2692" s="126"/>
      <c r="AE2692" s="125"/>
      <c r="AF2692" s="125"/>
      <c r="AG2692" s="125"/>
      <c r="AH2692" s="125"/>
      <c r="AI2692" s="125"/>
      <c r="AJ2692" s="125"/>
      <c r="AK2692" s="125"/>
      <c r="AL2692" s="125"/>
      <c r="AM2692" s="125"/>
      <c r="AP2692" s="86"/>
      <c r="AQ2692" s="86"/>
      <c r="AR2692" s="86"/>
      <c r="AS2692" s="86"/>
      <c r="AT2692" s="86"/>
      <c r="AU2692" s="86"/>
      <c r="AV2692" s="86"/>
      <c r="AW2692" s="86"/>
      <c r="AX2692" s="86"/>
      <c r="AY2692" s="86"/>
      <c r="AZ2692" s="86"/>
      <c r="BA2692" s="86"/>
      <c r="BB2692" s="86"/>
      <c r="BC2692" s="86"/>
      <c r="BD2692" s="86"/>
      <c r="BE2692" s="86"/>
      <c r="BF2692" s="86"/>
      <c r="BG2692" s="86"/>
    </row>
    <row r="2693" spans="1:59" s="88" customFormat="1" x14ac:dyDescent="0.2">
      <c r="A2693" s="125"/>
      <c r="B2693" s="125"/>
      <c r="C2693" s="125"/>
      <c r="D2693" s="125"/>
      <c r="E2693" s="125"/>
      <c r="F2693" s="125"/>
      <c r="G2693" s="125"/>
      <c r="H2693" s="125"/>
      <c r="I2693" s="125"/>
      <c r="J2693" s="125"/>
      <c r="K2693" s="125"/>
      <c r="L2693" s="125"/>
      <c r="M2693" s="125"/>
      <c r="N2693" s="125"/>
      <c r="O2693" s="125"/>
      <c r="P2693" s="125"/>
      <c r="Q2693" s="125"/>
      <c r="R2693" s="125"/>
      <c r="S2693" s="125"/>
      <c r="T2693" s="125"/>
      <c r="U2693" s="125"/>
      <c r="V2693" s="125"/>
      <c r="W2693" s="125"/>
      <c r="X2693" s="125"/>
      <c r="Y2693" s="125"/>
      <c r="Z2693" s="125"/>
      <c r="AA2693" s="125"/>
      <c r="AB2693" s="126"/>
      <c r="AC2693" s="126"/>
      <c r="AD2693" s="126"/>
      <c r="AE2693" s="125"/>
      <c r="AF2693" s="125"/>
      <c r="AG2693" s="125"/>
      <c r="AH2693" s="125"/>
      <c r="AI2693" s="125"/>
      <c r="AJ2693" s="125"/>
      <c r="AK2693" s="125"/>
      <c r="AL2693" s="125"/>
      <c r="AM2693" s="125"/>
      <c r="AP2693" s="86"/>
      <c r="AQ2693" s="86"/>
      <c r="AR2693" s="86"/>
      <c r="AS2693" s="86"/>
      <c r="AT2693" s="86"/>
      <c r="AU2693" s="86"/>
      <c r="AV2693" s="86"/>
      <c r="AW2693" s="86"/>
      <c r="AX2693" s="86"/>
      <c r="AY2693" s="86"/>
      <c r="AZ2693" s="86"/>
      <c r="BA2693" s="86"/>
      <c r="BB2693" s="86"/>
      <c r="BC2693" s="86"/>
      <c r="BD2693" s="86"/>
      <c r="BE2693" s="86"/>
      <c r="BF2693" s="86"/>
      <c r="BG2693" s="86"/>
    </row>
    <row r="2694" spans="1:59" s="88" customFormat="1" x14ac:dyDescent="0.2">
      <c r="A2694" s="125"/>
      <c r="B2694" s="125"/>
      <c r="C2694" s="125"/>
      <c r="D2694" s="125"/>
      <c r="E2694" s="125"/>
      <c r="F2694" s="125"/>
      <c r="G2694" s="125"/>
      <c r="H2694" s="125"/>
      <c r="I2694" s="125"/>
      <c r="J2694" s="125"/>
      <c r="K2694" s="125"/>
      <c r="L2694" s="125"/>
      <c r="M2694" s="125"/>
      <c r="N2694" s="125"/>
      <c r="O2694" s="125"/>
      <c r="P2694" s="125"/>
      <c r="Q2694" s="125"/>
      <c r="R2694" s="125"/>
      <c r="S2694" s="125"/>
      <c r="T2694" s="125"/>
      <c r="U2694" s="125"/>
      <c r="V2694" s="125"/>
      <c r="W2694" s="125"/>
      <c r="X2694" s="125"/>
      <c r="Y2694" s="125"/>
      <c r="Z2694" s="125"/>
      <c r="AA2694" s="125"/>
      <c r="AB2694" s="126"/>
      <c r="AC2694" s="126"/>
      <c r="AD2694" s="126"/>
      <c r="AE2694" s="125"/>
      <c r="AF2694" s="125"/>
      <c r="AG2694" s="125"/>
      <c r="AH2694" s="125"/>
      <c r="AI2694" s="125"/>
      <c r="AJ2694" s="125"/>
      <c r="AK2694" s="125"/>
      <c r="AL2694" s="125"/>
      <c r="AM2694" s="125"/>
      <c r="AP2694" s="86"/>
      <c r="AQ2694" s="86"/>
      <c r="AR2694" s="86"/>
      <c r="AS2694" s="86"/>
      <c r="AT2694" s="86"/>
      <c r="AU2694" s="86"/>
      <c r="AV2694" s="86"/>
      <c r="AW2694" s="86"/>
      <c r="AX2694" s="86"/>
      <c r="AY2694" s="86"/>
      <c r="AZ2694" s="86"/>
      <c r="BA2694" s="86"/>
      <c r="BB2694" s="86"/>
      <c r="BC2694" s="86"/>
      <c r="BD2694" s="86"/>
      <c r="BE2694" s="86"/>
      <c r="BF2694" s="86"/>
      <c r="BG2694" s="86"/>
    </row>
    <row r="2695" spans="1:59" s="88" customFormat="1" x14ac:dyDescent="0.2">
      <c r="A2695" s="125"/>
      <c r="B2695" s="125"/>
      <c r="C2695" s="125"/>
      <c r="D2695" s="125"/>
      <c r="E2695" s="125"/>
      <c r="F2695" s="125"/>
      <c r="G2695" s="125"/>
      <c r="H2695" s="125"/>
      <c r="I2695" s="125"/>
      <c r="J2695" s="125"/>
      <c r="K2695" s="125"/>
      <c r="L2695" s="125"/>
      <c r="M2695" s="125"/>
      <c r="N2695" s="125"/>
      <c r="O2695" s="125"/>
      <c r="P2695" s="125"/>
      <c r="Q2695" s="125"/>
      <c r="R2695" s="125"/>
      <c r="S2695" s="125"/>
      <c r="T2695" s="125"/>
      <c r="U2695" s="125"/>
      <c r="V2695" s="125"/>
      <c r="W2695" s="125"/>
      <c r="X2695" s="125"/>
      <c r="Y2695" s="125"/>
      <c r="Z2695" s="125"/>
      <c r="AA2695" s="125"/>
      <c r="AB2695" s="126"/>
      <c r="AC2695" s="126"/>
      <c r="AD2695" s="126"/>
      <c r="AE2695" s="125"/>
      <c r="AF2695" s="125"/>
      <c r="AG2695" s="125"/>
      <c r="AH2695" s="125"/>
      <c r="AI2695" s="125"/>
      <c r="AJ2695" s="125"/>
      <c r="AK2695" s="125"/>
      <c r="AL2695" s="125"/>
      <c r="AM2695" s="125"/>
      <c r="AP2695" s="86"/>
      <c r="AQ2695" s="86"/>
      <c r="AR2695" s="86"/>
      <c r="AS2695" s="86"/>
      <c r="AT2695" s="86"/>
      <c r="AU2695" s="86"/>
      <c r="AV2695" s="86"/>
      <c r="AW2695" s="86"/>
      <c r="AX2695" s="86"/>
      <c r="AY2695" s="86"/>
      <c r="AZ2695" s="86"/>
      <c r="BA2695" s="86"/>
      <c r="BB2695" s="86"/>
      <c r="BC2695" s="86"/>
      <c r="BD2695" s="86"/>
      <c r="BE2695" s="86"/>
      <c r="BF2695" s="86"/>
      <c r="BG2695" s="86"/>
    </row>
    <row r="2696" spans="1:59" s="88" customFormat="1" x14ac:dyDescent="0.2">
      <c r="A2696" s="125"/>
      <c r="B2696" s="125"/>
      <c r="C2696" s="125"/>
      <c r="D2696" s="125"/>
      <c r="E2696" s="125"/>
      <c r="F2696" s="125"/>
      <c r="G2696" s="125"/>
      <c r="H2696" s="125"/>
      <c r="I2696" s="125"/>
      <c r="J2696" s="125"/>
      <c r="K2696" s="125"/>
      <c r="L2696" s="125"/>
      <c r="M2696" s="125"/>
      <c r="N2696" s="125"/>
      <c r="O2696" s="125"/>
      <c r="P2696" s="125"/>
      <c r="Q2696" s="125"/>
      <c r="R2696" s="125"/>
      <c r="S2696" s="125"/>
      <c r="T2696" s="125"/>
      <c r="U2696" s="125"/>
      <c r="V2696" s="125"/>
      <c r="W2696" s="125"/>
      <c r="X2696" s="125"/>
      <c r="Y2696" s="125"/>
      <c r="Z2696" s="125"/>
      <c r="AA2696" s="125"/>
      <c r="AB2696" s="126"/>
      <c r="AC2696" s="126"/>
      <c r="AD2696" s="126"/>
      <c r="AE2696" s="125"/>
      <c r="AF2696" s="125"/>
      <c r="AG2696" s="125"/>
      <c r="AH2696" s="125"/>
      <c r="AI2696" s="125"/>
      <c r="AJ2696" s="125"/>
      <c r="AK2696" s="125"/>
      <c r="AL2696" s="125"/>
      <c r="AM2696" s="125"/>
      <c r="AP2696" s="86"/>
      <c r="AQ2696" s="86"/>
      <c r="AR2696" s="86"/>
      <c r="AS2696" s="86"/>
      <c r="AT2696" s="86"/>
      <c r="AU2696" s="86"/>
      <c r="AV2696" s="86"/>
      <c r="AW2696" s="86"/>
      <c r="AX2696" s="86"/>
      <c r="AY2696" s="86"/>
      <c r="AZ2696" s="86"/>
      <c r="BA2696" s="86"/>
      <c r="BB2696" s="86"/>
      <c r="BC2696" s="86"/>
      <c r="BD2696" s="86"/>
      <c r="BE2696" s="86"/>
      <c r="BF2696" s="86"/>
      <c r="BG2696" s="86"/>
    </row>
    <row r="2697" spans="1:59" s="88" customFormat="1" x14ac:dyDescent="0.2">
      <c r="A2697" s="125"/>
      <c r="B2697" s="125"/>
      <c r="C2697" s="125"/>
      <c r="D2697" s="125"/>
      <c r="E2697" s="125"/>
      <c r="F2697" s="125"/>
      <c r="G2697" s="125"/>
      <c r="H2697" s="125"/>
      <c r="I2697" s="125"/>
      <c r="J2697" s="125"/>
      <c r="K2697" s="125"/>
      <c r="L2697" s="125"/>
      <c r="M2697" s="125"/>
      <c r="N2697" s="125"/>
      <c r="O2697" s="125"/>
      <c r="P2697" s="125"/>
      <c r="Q2697" s="125"/>
      <c r="R2697" s="125"/>
      <c r="S2697" s="125"/>
      <c r="T2697" s="125"/>
      <c r="U2697" s="125"/>
      <c r="V2697" s="125"/>
      <c r="W2697" s="125"/>
      <c r="X2697" s="125"/>
      <c r="Y2697" s="125"/>
      <c r="Z2697" s="125"/>
      <c r="AA2697" s="125"/>
      <c r="AB2697" s="126"/>
      <c r="AC2697" s="126"/>
      <c r="AD2697" s="126"/>
      <c r="AE2697" s="125"/>
      <c r="AF2697" s="125"/>
      <c r="AG2697" s="125"/>
      <c r="AH2697" s="125"/>
      <c r="AI2697" s="125"/>
      <c r="AJ2697" s="125"/>
      <c r="AK2697" s="125"/>
      <c r="AL2697" s="125"/>
      <c r="AM2697" s="125"/>
      <c r="AP2697" s="86"/>
      <c r="AQ2697" s="86"/>
      <c r="AR2697" s="86"/>
      <c r="AS2697" s="86"/>
      <c r="AT2697" s="86"/>
      <c r="AU2697" s="86"/>
      <c r="AV2697" s="86"/>
      <c r="AW2697" s="86"/>
      <c r="AX2697" s="86"/>
      <c r="AY2697" s="86"/>
      <c r="AZ2697" s="86"/>
      <c r="BA2697" s="86"/>
      <c r="BB2697" s="86"/>
      <c r="BC2697" s="86"/>
      <c r="BD2697" s="86"/>
      <c r="BE2697" s="86"/>
      <c r="BF2697" s="86"/>
      <c r="BG2697" s="86"/>
    </row>
    <row r="2698" spans="1:59" s="88" customFormat="1" x14ac:dyDescent="0.2">
      <c r="A2698" s="125"/>
      <c r="B2698" s="125"/>
      <c r="C2698" s="125"/>
      <c r="D2698" s="125"/>
      <c r="E2698" s="125"/>
      <c r="F2698" s="125"/>
      <c r="G2698" s="125"/>
      <c r="H2698" s="125"/>
      <c r="I2698" s="125"/>
      <c r="J2698" s="125"/>
      <c r="K2698" s="125"/>
      <c r="L2698" s="125"/>
      <c r="M2698" s="125"/>
      <c r="N2698" s="125"/>
      <c r="O2698" s="125"/>
      <c r="P2698" s="125"/>
      <c r="Q2698" s="125"/>
      <c r="R2698" s="125"/>
      <c r="S2698" s="125"/>
      <c r="T2698" s="125"/>
      <c r="U2698" s="125"/>
      <c r="V2698" s="125"/>
      <c r="W2698" s="125"/>
      <c r="X2698" s="125"/>
      <c r="Y2698" s="125"/>
      <c r="Z2698" s="125"/>
      <c r="AA2698" s="125"/>
      <c r="AB2698" s="126"/>
      <c r="AC2698" s="126"/>
      <c r="AD2698" s="126"/>
      <c r="AE2698" s="125"/>
      <c r="AF2698" s="125"/>
      <c r="AG2698" s="125"/>
      <c r="AH2698" s="125"/>
      <c r="AI2698" s="125"/>
      <c r="AJ2698" s="125"/>
      <c r="AK2698" s="125"/>
      <c r="AL2698" s="125"/>
      <c r="AM2698" s="125"/>
      <c r="AP2698" s="86"/>
      <c r="AQ2698" s="86"/>
      <c r="AR2698" s="86"/>
      <c r="AS2698" s="86"/>
      <c r="AT2698" s="86"/>
      <c r="AU2698" s="86"/>
      <c r="AV2698" s="86"/>
      <c r="AW2698" s="86"/>
      <c r="AX2698" s="86"/>
      <c r="AY2698" s="86"/>
      <c r="AZ2698" s="86"/>
      <c r="BA2698" s="86"/>
      <c r="BB2698" s="86"/>
      <c r="BC2698" s="86"/>
      <c r="BD2698" s="86"/>
      <c r="BE2698" s="86"/>
      <c r="BF2698" s="86"/>
      <c r="BG2698" s="86"/>
    </row>
    <row r="2699" spans="1:59" s="88" customFormat="1" x14ac:dyDescent="0.2">
      <c r="A2699" s="125"/>
      <c r="B2699" s="125"/>
      <c r="C2699" s="125"/>
      <c r="D2699" s="125"/>
      <c r="E2699" s="125"/>
      <c r="F2699" s="125"/>
      <c r="G2699" s="125"/>
      <c r="H2699" s="125"/>
      <c r="I2699" s="125"/>
      <c r="J2699" s="125"/>
      <c r="K2699" s="125"/>
      <c r="L2699" s="125"/>
      <c r="M2699" s="125"/>
      <c r="N2699" s="125"/>
      <c r="O2699" s="125"/>
      <c r="P2699" s="125"/>
      <c r="Q2699" s="125"/>
      <c r="R2699" s="125"/>
      <c r="S2699" s="125"/>
      <c r="T2699" s="125"/>
      <c r="U2699" s="125"/>
      <c r="V2699" s="125"/>
      <c r="W2699" s="125"/>
      <c r="X2699" s="125"/>
      <c r="Y2699" s="125"/>
      <c r="Z2699" s="125"/>
      <c r="AA2699" s="125"/>
      <c r="AB2699" s="126"/>
      <c r="AC2699" s="126"/>
      <c r="AD2699" s="126"/>
      <c r="AE2699" s="125"/>
      <c r="AF2699" s="125"/>
      <c r="AG2699" s="125"/>
      <c r="AH2699" s="125"/>
      <c r="AI2699" s="125"/>
      <c r="AJ2699" s="125"/>
      <c r="AK2699" s="125"/>
      <c r="AL2699" s="125"/>
      <c r="AM2699" s="125"/>
      <c r="AP2699" s="86"/>
      <c r="AQ2699" s="86"/>
      <c r="AR2699" s="86"/>
      <c r="AS2699" s="86"/>
      <c r="AT2699" s="86"/>
      <c r="AU2699" s="86"/>
      <c r="AV2699" s="86"/>
      <c r="AW2699" s="86"/>
      <c r="AX2699" s="86"/>
      <c r="AY2699" s="86"/>
      <c r="AZ2699" s="86"/>
      <c r="BA2699" s="86"/>
      <c r="BB2699" s="86"/>
      <c r="BC2699" s="86"/>
      <c r="BD2699" s="86"/>
      <c r="BE2699" s="86"/>
      <c r="BF2699" s="86"/>
      <c r="BG2699" s="86"/>
    </row>
    <row r="2700" spans="1:59" s="88" customFormat="1" x14ac:dyDescent="0.2">
      <c r="A2700" s="125"/>
      <c r="B2700" s="125"/>
      <c r="C2700" s="125"/>
      <c r="D2700" s="125"/>
      <c r="E2700" s="125"/>
      <c r="F2700" s="125"/>
      <c r="G2700" s="125"/>
      <c r="H2700" s="125"/>
      <c r="I2700" s="125"/>
      <c r="J2700" s="125"/>
      <c r="K2700" s="125"/>
      <c r="L2700" s="125"/>
      <c r="M2700" s="125"/>
      <c r="N2700" s="125"/>
      <c r="O2700" s="125"/>
      <c r="P2700" s="125"/>
      <c r="Q2700" s="125"/>
      <c r="R2700" s="125"/>
      <c r="S2700" s="125"/>
      <c r="T2700" s="125"/>
      <c r="U2700" s="125"/>
      <c r="V2700" s="125"/>
      <c r="W2700" s="125"/>
      <c r="X2700" s="125"/>
      <c r="Y2700" s="125"/>
      <c r="Z2700" s="125"/>
      <c r="AA2700" s="125"/>
      <c r="AB2700" s="126"/>
      <c r="AC2700" s="126"/>
      <c r="AD2700" s="126"/>
      <c r="AE2700" s="125"/>
      <c r="AF2700" s="125"/>
      <c r="AG2700" s="125"/>
      <c r="AH2700" s="125"/>
      <c r="AI2700" s="125"/>
      <c r="AJ2700" s="125"/>
      <c r="AK2700" s="125"/>
      <c r="AL2700" s="125"/>
      <c r="AM2700" s="125"/>
      <c r="AP2700" s="86"/>
      <c r="AQ2700" s="86"/>
      <c r="AR2700" s="86"/>
      <c r="AS2700" s="86"/>
      <c r="AT2700" s="86"/>
      <c r="AU2700" s="86"/>
      <c r="AV2700" s="86"/>
      <c r="AW2700" s="86"/>
      <c r="AX2700" s="86"/>
      <c r="AY2700" s="86"/>
      <c r="AZ2700" s="86"/>
      <c r="BA2700" s="86"/>
      <c r="BB2700" s="86"/>
      <c r="BC2700" s="86"/>
      <c r="BD2700" s="86"/>
      <c r="BE2700" s="86"/>
      <c r="BF2700" s="86"/>
      <c r="BG2700" s="86"/>
    </row>
    <row r="2701" spans="1:59" s="88" customFormat="1" x14ac:dyDescent="0.2">
      <c r="A2701" s="125"/>
      <c r="B2701" s="125"/>
      <c r="C2701" s="125"/>
      <c r="D2701" s="125"/>
      <c r="E2701" s="125"/>
      <c r="F2701" s="125"/>
      <c r="G2701" s="125"/>
      <c r="H2701" s="125"/>
      <c r="I2701" s="125"/>
      <c r="J2701" s="125"/>
      <c r="K2701" s="125"/>
      <c r="L2701" s="125"/>
      <c r="M2701" s="125"/>
      <c r="N2701" s="125"/>
      <c r="O2701" s="125"/>
      <c r="P2701" s="125"/>
      <c r="Q2701" s="125"/>
      <c r="R2701" s="125"/>
      <c r="S2701" s="125"/>
      <c r="T2701" s="125"/>
      <c r="U2701" s="125"/>
      <c r="V2701" s="125"/>
      <c r="W2701" s="125"/>
      <c r="X2701" s="125"/>
      <c r="Y2701" s="125"/>
      <c r="Z2701" s="125"/>
      <c r="AA2701" s="125"/>
      <c r="AB2701" s="126"/>
      <c r="AC2701" s="126"/>
      <c r="AD2701" s="126"/>
      <c r="AE2701" s="125"/>
      <c r="AF2701" s="125"/>
      <c r="AG2701" s="125"/>
      <c r="AH2701" s="125"/>
      <c r="AI2701" s="125"/>
      <c r="AJ2701" s="125"/>
      <c r="AK2701" s="125"/>
      <c r="AL2701" s="125"/>
      <c r="AM2701" s="125"/>
      <c r="AP2701" s="86"/>
      <c r="AQ2701" s="86"/>
      <c r="AR2701" s="86"/>
      <c r="AS2701" s="86"/>
      <c r="AT2701" s="86"/>
      <c r="AU2701" s="86"/>
      <c r="AV2701" s="86"/>
      <c r="AW2701" s="86"/>
      <c r="AX2701" s="86"/>
      <c r="AY2701" s="86"/>
      <c r="AZ2701" s="86"/>
      <c r="BA2701" s="86"/>
      <c r="BB2701" s="86"/>
      <c r="BC2701" s="86"/>
      <c r="BD2701" s="86"/>
      <c r="BE2701" s="86"/>
      <c r="BF2701" s="86"/>
      <c r="BG2701" s="86"/>
    </row>
    <row r="2702" spans="1:59" s="88" customFormat="1" x14ac:dyDescent="0.2">
      <c r="A2702" s="125"/>
      <c r="B2702" s="125"/>
      <c r="C2702" s="125"/>
      <c r="D2702" s="125"/>
      <c r="E2702" s="125"/>
      <c r="F2702" s="125"/>
      <c r="G2702" s="125"/>
      <c r="H2702" s="125"/>
      <c r="I2702" s="125"/>
      <c r="J2702" s="125"/>
      <c r="K2702" s="125"/>
      <c r="L2702" s="125"/>
      <c r="M2702" s="125"/>
      <c r="N2702" s="125"/>
      <c r="O2702" s="125"/>
      <c r="P2702" s="125"/>
      <c r="Q2702" s="125"/>
      <c r="R2702" s="125"/>
      <c r="S2702" s="125"/>
      <c r="T2702" s="125"/>
      <c r="U2702" s="125"/>
      <c r="V2702" s="125"/>
      <c r="W2702" s="125"/>
      <c r="X2702" s="125"/>
      <c r="Y2702" s="125"/>
      <c r="Z2702" s="125"/>
      <c r="AA2702" s="125"/>
      <c r="AB2702" s="126"/>
      <c r="AC2702" s="126"/>
      <c r="AD2702" s="126"/>
      <c r="AE2702" s="125"/>
      <c r="AF2702" s="125"/>
      <c r="AG2702" s="125"/>
      <c r="AH2702" s="125"/>
      <c r="AI2702" s="125"/>
      <c r="AJ2702" s="125"/>
      <c r="AK2702" s="125"/>
      <c r="AL2702" s="125"/>
      <c r="AM2702" s="125"/>
      <c r="AP2702" s="86"/>
      <c r="AQ2702" s="86"/>
      <c r="AR2702" s="86"/>
      <c r="AS2702" s="86"/>
      <c r="AT2702" s="86"/>
      <c r="AU2702" s="86"/>
      <c r="AV2702" s="86"/>
      <c r="AW2702" s="86"/>
      <c r="AX2702" s="86"/>
      <c r="AY2702" s="86"/>
      <c r="AZ2702" s="86"/>
      <c r="BA2702" s="86"/>
      <c r="BB2702" s="86"/>
      <c r="BC2702" s="86"/>
      <c r="BD2702" s="86"/>
      <c r="BE2702" s="86"/>
      <c r="BF2702" s="86"/>
      <c r="BG2702" s="86"/>
    </row>
    <row r="2703" spans="1:59" s="88" customFormat="1" x14ac:dyDescent="0.2">
      <c r="A2703" s="125"/>
      <c r="B2703" s="125"/>
      <c r="C2703" s="125"/>
      <c r="D2703" s="125"/>
      <c r="E2703" s="125"/>
      <c r="F2703" s="125"/>
      <c r="G2703" s="125"/>
      <c r="H2703" s="125"/>
      <c r="I2703" s="125"/>
      <c r="J2703" s="125"/>
      <c r="K2703" s="125"/>
      <c r="L2703" s="125"/>
      <c r="M2703" s="125"/>
      <c r="N2703" s="125"/>
      <c r="O2703" s="125"/>
      <c r="P2703" s="125"/>
      <c r="Q2703" s="125"/>
      <c r="R2703" s="125"/>
      <c r="S2703" s="125"/>
      <c r="T2703" s="125"/>
      <c r="U2703" s="125"/>
      <c r="V2703" s="125"/>
      <c r="W2703" s="125"/>
      <c r="X2703" s="125"/>
      <c r="Y2703" s="125"/>
      <c r="Z2703" s="125"/>
      <c r="AA2703" s="125"/>
      <c r="AB2703" s="126"/>
      <c r="AC2703" s="126"/>
      <c r="AD2703" s="126"/>
      <c r="AE2703" s="125"/>
      <c r="AF2703" s="125"/>
      <c r="AG2703" s="125"/>
      <c r="AH2703" s="125"/>
      <c r="AI2703" s="125"/>
      <c r="AJ2703" s="125"/>
      <c r="AK2703" s="125"/>
      <c r="AL2703" s="125"/>
      <c r="AM2703" s="125"/>
      <c r="AP2703" s="86"/>
      <c r="AQ2703" s="86"/>
      <c r="AR2703" s="86"/>
      <c r="AS2703" s="86"/>
      <c r="AT2703" s="86"/>
      <c r="AU2703" s="86"/>
      <c r="AV2703" s="86"/>
      <c r="AW2703" s="86"/>
      <c r="AX2703" s="86"/>
      <c r="AY2703" s="86"/>
      <c r="AZ2703" s="86"/>
      <c r="BA2703" s="86"/>
      <c r="BB2703" s="86"/>
      <c r="BC2703" s="86"/>
      <c r="BD2703" s="86"/>
      <c r="BE2703" s="86"/>
      <c r="BF2703" s="86"/>
      <c r="BG2703" s="86"/>
    </row>
    <row r="2704" spans="1:59" s="88" customFormat="1" x14ac:dyDescent="0.2">
      <c r="A2704" s="125"/>
      <c r="B2704" s="125"/>
      <c r="C2704" s="125"/>
      <c r="D2704" s="125"/>
      <c r="E2704" s="125"/>
      <c r="F2704" s="125"/>
      <c r="G2704" s="125"/>
      <c r="H2704" s="125"/>
      <c r="I2704" s="125"/>
      <c r="J2704" s="125"/>
      <c r="K2704" s="125"/>
      <c r="L2704" s="125"/>
      <c r="M2704" s="125"/>
      <c r="N2704" s="125"/>
      <c r="O2704" s="125"/>
      <c r="P2704" s="125"/>
      <c r="Q2704" s="125"/>
      <c r="R2704" s="125"/>
      <c r="S2704" s="125"/>
      <c r="T2704" s="125"/>
      <c r="U2704" s="125"/>
      <c r="V2704" s="125"/>
      <c r="W2704" s="125"/>
      <c r="X2704" s="125"/>
      <c r="Y2704" s="125"/>
      <c r="Z2704" s="125"/>
      <c r="AA2704" s="125"/>
      <c r="AB2704" s="126"/>
      <c r="AC2704" s="126"/>
      <c r="AD2704" s="126"/>
      <c r="AE2704" s="125"/>
      <c r="AF2704" s="125"/>
      <c r="AG2704" s="125"/>
      <c r="AH2704" s="125"/>
      <c r="AI2704" s="125"/>
      <c r="AJ2704" s="125"/>
      <c r="AK2704" s="125"/>
      <c r="AL2704" s="125"/>
      <c r="AM2704" s="125"/>
      <c r="AP2704" s="86"/>
      <c r="AQ2704" s="86"/>
      <c r="AR2704" s="86"/>
      <c r="AS2704" s="86"/>
      <c r="AT2704" s="86"/>
      <c r="AU2704" s="86"/>
      <c r="AV2704" s="86"/>
      <c r="AW2704" s="86"/>
      <c r="AX2704" s="86"/>
      <c r="AY2704" s="86"/>
      <c r="AZ2704" s="86"/>
      <c r="BA2704" s="86"/>
      <c r="BB2704" s="86"/>
      <c r="BC2704" s="86"/>
      <c r="BD2704" s="86"/>
      <c r="BE2704" s="86"/>
      <c r="BF2704" s="86"/>
      <c r="BG2704" s="86"/>
    </row>
    <row r="2705" spans="1:59" s="88" customFormat="1" x14ac:dyDescent="0.2">
      <c r="A2705" s="125"/>
      <c r="B2705" s="125"/>
      <c r="C2705" s="125"/>
      <c r="D2705" s="125"/>
      <c r="E2705" s="125"/>
      <c r="F2705" s="125"/>
      <c r="G2705" s="125"/>
      <c r="H2705" s="125"/>
      <c r="I2705" s="125"/>
      <c r="J2705" s="125"/>
      <c r="K2705" s="125"/>
      <c r="L2705" s="125"/>
      <c r="M2705" s="125"/>
      <c r="N2705" s="125"/>
      <c r="O2705" s="125"/>
      <c r="P2705" s="125"/>
      <c r="Q2705" s="125"/>
      <c r="R2705" s="125"/>
      <c r="S2705" s="125"/>
      <c r="T2705" s="125"/>
      <c r="U2705" s="125"/>
      <c r="V2705" s="125"/>
      <c r="W2705" s="125"/>
      <c r="X2705" s="125"/>
      <c r="Y2705" s="125"/>
      <c r="Z2705" s="125"/>
      <c r="AA2705" s="125"/>
      <c r="AB2705" s="126"/>
      <c r="AC2705" s="126"/>
      <c r="AD2705" s="126"/>
      <c r="AE2705" s="125"/>
      <c r="AF2705" s="125"/>
      <c r="AG2705" s="125"/>
      <c r="AH2705" s="125"/>
      <c r="AI2705" s="125"/>
      <c r="AJ2705" s="125"/>
      <c r="AK2705" s="125"/>
      <c r="AL2705" s="125"/>
      <c r="AM2705" s="125"/>
      <c r="AP2705" s="86"/>
      <c r="AQ2705" s="86"/>
      <c r="AR2705" s="86"/>
      <c r="AS2705" s="86"/>
      <c r="AT2705" s="86"/>
      <c r="AU2705" s="86"/>
      <c r="AV2705" s="86"/>
      <c r="AW2705" s="86"/>
      <c r="AX2705" s="86"/>
      <c r="AY2705" s="86"/>
      <c r="AZ2705" s="86"/>
      <c r="BA2705" s="86"/>
      <c r="BB2705" s="86"/>
      <c r="BC2705" s="86"/>
      <c r="BD2705" s="86"/>
      <c r="BE2705" s="86"/>
      <c r="BF2705" s="86"/>
      <c r="BG2705" s="86"/>
    </row>
    <row r="2706" spans="1:59" s="88" customFormat="1" x14ac:dyDescent="0.2">
      <c r="A2706" s="125"/>
      <c r="B2706" s="125"/>
      <c r="C2706" s="125"/>
      <c r="D2706" s="125"/>
      <c r="E2706" s="125"/>
      <c r="F2706" s="125"/>
      <c r="G2706" s="125"/>
      <c r="H2706" s="125"/>
      <c r="I2706" s="125"/>
      <c r="J2706" s="125"/>
      <c r="K2706" s="125"/>
      <c r="L2706" s="125"/>
      <c r="M2706" s="125"/>
      <c r="N2706" s="125"/>
      <c r="O2706" s="125"/>
      <c r="P2706" s="125"/>
      <c r="Q2706" s="125"/>
      <c r="R2706" s="125"/>
      <c r="S2706" s="125"/>
      <c r="T2706" s="125"/>
      <c r="U2706" s="125"/>
      <c r="V2706" s="125"/>
      <c r="W2706" s="125"/>
      <c r="X2706" s="125"/>
      <c r="Y2706" s="125"/>
      <c r="Z2706" s="125"/>
      <c r="AA2706" s="125"/>
      <c r="AB2706" s="126"/>
      <c r="AC2706" s="126"/>
      <c r="AD2706" s="126"/>
      <c r="AE2706" s="125"/>
      <c r="AF2706" s="125"/>
      <c r="AG2706" s="125"/>
      <c r="AH2706" s="125"/>
      <c r="AI2706" s="125"/>
      <c r="AJ2706" s="125"/>
      <c r="AK2706" s="125"/>
      <c r="AL2706" s="125"/>
      <c r="AM2706" s="125"/>
      <c r="AP2706" s="86"/>
      <c r="AQ2706" s="86"/>
      <c r="AR2706" s="86"/>
      <c r="AS2706" s="86"/>
      <c r="AT2706" s="86"/>
      <c r="AU2706" s="86"/>
      <c r="AV2706" s="86"/>
      <c r="AW2706" s="86"/>
      <c r="AX2706" s="86"/>
      <c r="AY2706" s="86"/>
      <c r="AZ2706" s="86"/>
      <c r="BA2706" s="86"/>
      <c r="BB2706" s="86"/>
      <c r="BC2706" s="86"/>
      <c r="BD2706" s="86"/>
      <c r="BE2706" s="86"/>
      <c r="BF2706" s="86"/>
      <c r="BG2706" s="86"/>
    </row>
    <row r="2707" spans="1:59" s="88" customFormat="1" x14ac:dyDescent="0.2">
      <c r="A2707" s="125"/>
      <c r="B2707" s="125"/>
      <c r="C2707" s="125"/>
      <c r="D2707" s="125"/>
      <c r="E2707" s="125"/>
      <c r="F2707" s="125"/>
      <c r="G2707" s="125"/>
      <c r="H2707" s="125"/>
      <c r="I2707" s="125"/>
      <c r="J2707" s="125"/>
      <c r="K2707" s="125"/>
      <c r="L2707" s="125"/>
      <c r="M2707" s="125"/>
      <c r="N2707" s="125"/>
      <c r="O2707" s="125"/>
      <c r="P2707" s="125"/>
      <c r="Q2707" s="125"/>
      <c r="R2707" s="125"/>
      <c r="S2707" s="125"/>
      <c r="T2707" s="125"/>
      <c r="U2707" s="125"/>
      <c r="V2707" s="125"/>
      <c r="W2707" s="125"/>
      <c r="X2707" s="125"/>
      <c r="Y2707" s="125"/>
      <c r="Z2707" s="125"/>
      <c r="AA2707" s="125"/>
      <c r="AB2707" s="126"/>
      <c r="AC2707" s="126"/>
      <c r="AD2707" s="126"/>
      <c r="AE2707" s="125"/>
      <c r="AF2707" s="125"/>
      <c r="AG2707" s="125"/>
      <c r="AH2707" s="125"/>
      <c r="AI2707" s="125"/>
      <c r="AJ2707" s="125"/>
      <c r="AK2707" s="125"/>
      <c r="AL2707" s="125"/>
      <c r="AM2707" s="125"/>
      <c r="AP2707" s="86"/>
      <c r="AQ2707" s="86"/>
      <c r="AR2707" s="86"/>
      <c r="AS2707" s="86"/>
      <c r="AT2707" s="86"/>
      <c r="AU2707" s="86"/>
      <c r="AV2707" s="86"/>
      <c r="AW2707" s="86"/>
      <c r="AX2707" s="86"/>
      <c r="AY2707" s="86"/>
      <c r="AZ2707" s="86"/>
      <c r="BA2707" s="86"/>
      <c r="BB2707" s="86"/>
      <c r="BC2707" s="86"/>
      <c r="BD2707" s="86"/>
      <c r="BE2707" s="86"/>
      <c r="BF2707" s="86"/>
      <c r="BG2707" s="86"/>
    </row>
    <row r="2708" spans="1:59" s="88" customFormat="1" x14ac:dyDescent="0.2">
      <c r="A2708" s="125"/>
      <c r="B2708" s="125"/>
      <c r="C2708" s="125"/>
      <c r="D2708" s="125"/>
      <c r="E2708" s="125"/>
      <c r="F2708" s="125"/>
      <c r="G2708" s="125"/>
      <c r="H2708" s="125"/>
      <c r="I2708" s="125"/>
      <c r="J2708" s="125"/>
      <c r="K2708" s="125"/>
      <c r="L2708" s="125"/>
      <c r="M2708" s="125"/>
      <c r="N2708" s="125"/>
      <c r="O2708" s="125"/>
      <c r="P2708" s="125"/>
      <c r="Q2708" s="125"/>
      <c r="R2708" s="125"/>
      <c r="S2708" s="125"/>
      <c r="T2708" s="125"/>
      <c r="U2708" s="125"/>
      <c r="V2708" s="125"/>
      <c r="W2708" s="125"/>
      <c r="X2708" s="125"/>
      <c r="Y2708" s="125"/>
      <c r="Z2708" s="125"/>
      <c r="AA2708" s="125"/>
      <c r="AB2708" s="126"/>
      <c r="AC2708" s="126"/>
      <c r="AD2708" s="126"/>
      <c r="AE2708" s="125"/>
      <c r="AF2708" s="125"/>
      <c r="AG2708" s="125"/>
      <c r="AH2708" s="125"/>
      <c r="AI2708" s="125"/>
      <c r="AJ2708" s="125"/>
      <c r="AK2708" s="125"/>
      <c r="AL2708" s="125"/>
      <c r="AM2708" s="125"/>
      <c r="AP2708" s="86"/>
      <c r="AQ2708" s="86"/>
      <c r="AR2708" s="86"/>
      <c r="AS2708" s="86"/>
      <c r="AT2708" s="86"/>
      <c r="AU2708" s="86"/>
      <c r="AV2708" s="86"/>
      <c r="AW2708" s="86"/>
      <c r="AX2708" s="86"/>
      <c r="AY2708" s="86"/>
      <c r="AZ2708" s="86"/>
      <c r="BA2708" s="86"/>
      <c r="BB2708" s="86"/>
      <c r="BC2708" s="86"/>
      <c r="BD2708" s="86"/>
      <c r="BE2708" s="86"/>
      <c r="BF2708" s="86"/>
      <c r="BG2708" s="86"/>
    </row>
    <row r="2709" spans="1:59" s="88" customFormat="1" x14ac:dyDescent="0.2">
      <c r="A2709" s="125"/>
      <c r="B2709" s="125"/>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5"/>
      <c r="AA2709" s="125"/>
      <c r="AB2709" s="126"/>
      <c r="AC2709" s="126"/>
      <c r="AD2709" s="126"/>
      <c r="AE2709" s="125"/>
      <c r="AF2709" s="125"/>
      <c r="AG2709" s="125"/>
      <c r="AH2709" s="125"/>
      <c r="AI2709" s="125"/>
      <c r="AJ2709" s="125"/>
      <c r="AK2709" s="125"/>
      <c r="AL2709" s="125"/>
      <c r="AM2709" s="125"/>
      <c r="AP2709" s="86"/>
      <c r="AQ2709" s="86"/>
      <c r="AR2709" s="86"/>
      <c r="AS2709" s="86"/>
      <c r="AT2709" s="86"/>
      <c r="AU2709" s="86"/>
      <c r="AV2709" s="86"/>
      <c r="AW2709" s="86"/>
      <c r="AX2709" s="86"/>
      <c r="AY2709" s="86"/>
      <c r="AZ2709" s="86"/>
      <c r="BA2709" s="86"/>
      <c r="BB2709" s="86"/>
      <c r="BC2709" s="86"/>
      <c r="BD2709" s="86"/>
      <c r="BE2709" s="86"/>
      <c r="BF2709" s="86"/>
      <c r="BG2709" s="86"/>
    </row>
    <row r="2710" spans="1:59" s="88" customFormat="1" x14ac:dyDescent="0.2">
      <c r="A2710" s="125"/>
      <c r="B2710" s="125"/>
      <c r="C2710" s="125"/>
      <c r="D2710" s="125"/>
      <c r="E2710" s="125"/>
      <c r="F2710" s="125"/>
      <c r="G2710" s="125"/>
      <c r="H2710" s="125"/>
      <c r="I2710" s="125"/>
      <c r="J2710" s="125"/>
      <c r="K2710" s="125"/>
      <c r="L2710" s="125"/>
      <c r="M2710" s="125"/>
      <c r="N2710" s="125"/>
      <c r="O2710" s="125"/>
      <c r="P2710" s="125"/>
      <c r="Q2710" s="125"/>
      <c r="R2710" s="125"/>
      <c r="S2710" s="125"/>
      <c r="T2710" s="125"/>
      <c r="U2710" s="125"/>
      <c r="V2710" s="125"/>
      <c r="W2710" s="125"/>
      <c r="X2710" s="125"/>
      <c r="Y2710" s="125"/>
      <c r="Z2710" s="125"/>
      <c r="AA2710" s="125"/>
      <c r="AB2710" s="126"/>
      <c r="AC2710" s="126"/>
      <c r="AD2710" s="126"/>
      <c r="AE2710" s="125"/>
      <c r="AF2710" s="125"/>
      <c r="AG2710" s="125"/>
      <c r="AH2710" s="125"/>
      <c r="AI2710" s="125"/>
      <c r="AJ2710" s="125"/>
      <c r="AK2710" s="125"/>
      <c r="AL2710" s="125"/>
      <c r="AM2710" s="125"/>
      <c r="AP2710" s="86"/>
      <c r="AQ2710" s="86"/>
      <c r="AR2710" s="86"/>
      <c r="AS2710" s="86"/>
      <c r="AT2710" s="86"/>
      <c r="AU2710" s="86"/>
      <c r="AV2710" s="86"/>
      <c r="AW2710" s="86"/>
      <c r="AX2710" s="86"/>
      <c r="AY2710" s="86"/>
      <c r="AZ2710" s="86"/>
      <c r="BA2710" s="86"/>
      <c r="BB2710" s="86"/>
      <c r="BC2710" s="86"/>
      <c r="BD2710" s="86"/>
      <c r="BE2710" s="86"/>
      <c r="BF2710" s="86"/>
      <c r="BG2710" s="86"/>
    </row>
    <row r="2711" spans="1:59" s="88" customFormat="1" x14ac:dyDescent="0.2">
      <c r="A2711" s="125"/>
      <c r="B2711" s="125"/>
      <c r="C2711" s="125"/>
      <c r="D2711" s="125"/>
      <c r="E2711" s="125"/>
      <c r="F2711" s="125"/>
      <c r="G2711" s="125"/>
      <c r="H2711" s="125"/>
      <c r="I2711" s="125"/>
      <c r="J2711" s="125"/>
      <c r="K2711" s="125"/>
      <c r="L2711" s="125"/>
      <c r="M2711" s="125"/>
      <c r="N2711" s="125"/>
      <c r="O2711" s="125"/>
      <c r="P2711" s="125"/>
      <c r="Q2711" s="125"/>
      <c r="R2711" s="125"/>
      <c r="S2711" s="125"/>
      <c r="T2711" s="125"/>
      <c r="U2711" s="125"/>
      <c r="V2711" s="125"/>
      <c r="W2711" s="125"/>
      <c r="X2711" s="125"/>
      <c r="Y2711" s="125"/>
      <c r="Z2711" s="125"/>
      <c r="AA2711" s="125"/>
      <c r="AB2711" s="126"/>
      <c r="AC2711" s="126"/>
      <c r="AD2711" s="126"/>
      <c r="AE2711" s="125"/>
      <c r="AF2711" s="125"/>
      <c r="AG2711" s="125"/>
      <c r="AH2711" s="125"/>
      <c r="AI2711" s="125"/>
      <c r="AJ2711" s="125"/>
      <c r="AK2711" s="125"/>
      <c r="AL2711" s="125"/>
      <c r="AM2711" s="125"/>
      <c r="AP2711" s="86"/>
      <c r="AQ2711" s="86"/>
      <c r="AR2711" s="86"/>
      <c r="AS2711" s="86"/>
      <c r="AT2711" s="86"/>
      <c r="AU2711" s="86"/>
      <c r="AV2711" s="86"/>
      <c r="AW2711" s="86"/>
      <c r="AX2711" s="86"/>
      <c r="AY2711" s="86"/>
      <c r="AZ2711" s="86"/>
      <c r="BA2711" s="86"/>
      <c r="BB2711" s="86"/>
      <c r="BC2711" s="86"/>
      <c r="BD2711" s="86"/>
      <c r="BE2711" s="86"/>
      <c r="BF2711" s="86"/>
      <c r="BG2711" s="86"/>
    </row>
    <row r="2712" spans="1:59" s="88" customFormat="1" x14ac:dyDescent="0.2">
      <c r="A2712" s="125"/>
      <c r="B2712" s="125"/>
      <c r="C2712" s="125"/>
      <c r="D2712" s="125"/>
      <c r="E2712" s="125"/>
      <c r="F2712" s="125"/>
      <c r="G2712" s="125"/>
      <c r="H2712" s="125"/>
      <c r="I2712" s="125"/>
      <c r="J2712" s="125"/>
      <c r="K2712" s="125"/>
      <c r="L2712" s="125"/>
      <c r="M2712" s="125"/>
      <c r="N2712" s="125"/>
      <c r="O2712" s="125"/>
      <c r="P2712" s="125"/>
      <c r="Q2712" s="125"/>
      <c r="R2712" s="125"/>
      <c r="S2712" s="125"/>
      <c r="T2712" s="125"/>
      <c r="U2712" s="125"/>
      <c r="V2712" s="125"/>
      <c r="W2712" s="125"/>
      <c r="X2712" s="125"/>
      <c r="Y2712" s="125"/>
      <c r="Z2712" s="125"/>
      <c r="AA2712" s="125"/>
      <c r="AB2712" s="126"/>
      <c r="AC2712" s="126"/>
      <c r="AD2712" s="126"/>
      <c r="AE2712" s="125"/>
      <c r="AF2712" s="125"/>
      <c r="AG2712" s="125"/>
      <c r="AH2712" s="125"/>
      <c r="AI2712" s="125"/>
      <c r="AJ2712" s="125"/>
      <c r="AK2712" s="125"/>
      <c r="AL2712" s="125"/>
      <c r="AM2712" s="125"/>
      <c r="AP2712" s="86"/>
      <c r="AQ2712" s="86"/>
      <c r="AR2712" s="86"/>
      <c r="AS2712" s="86"/>
      <c r="AT2712" s="86"/>
      <c r="AU2712" s="86"/>
      <c r="AV2712" s="86"/>
      <c r="AW2712" s="86"/>
      <c r="AX2712" s="86"/>
      <c r="AY2712" s="86"/>
      <c r="AZ2712" s="86"/>
      <c r="BA2712" s="86"/>
      <c r="BB2712" s="86"/>
      <c r="BC2712" s="86"/>
      <c r="BD2712" s="86"/>
      <c r="BE2712" s="86"/>
      <c r="BF2712" s="86"/>
      <c r="BG2712" s="86"/>
    </row>
    <row r="2713" spans="1:59" s="88" customFormat="1" x14ac:dyDescent="0.2">
      <c r="A2713" s="125"/>
      <c r="B2713" s="125"/>
      <c r="C2713" s="125"/>
      <c r="D2713" s="125"/>
      <c r="E2713" s="125"/>
      <c r="F2713" s="125"/>
      <c r="G2713" s="125"/>
      <c r="H2713" s="125"/>
      <c r="I2713" s="125"/>
      <c r="J2713" s="125"/>
      <c r="K2713" s="125"/>
      <c r="L2713" s="125"/>
      <c r="M2713" s="125"/>
      <c r="N2713" s="125"/>
      <c r="O2713" s="125"/>
      <c r="P2713" s="125"/>
      <c r="Q2713" s="125"/>
      <c r="R2713" s="125"/>
      <c r="S2713" s="125"/>
      <c r="T2713" s="125"/>
      <c r="U2713" s="125"/>
      <c r="V2713" s="125"/>
      <c r="W2713" s="125"/>
      <c r="X2713" s="125"/>
      <c r="Y2713" s="125"/>
      <c r="Z2713" s="125"/>
      <c r="AA2713" s="125"/>
      <c r="AB2713" s="126"/>
      <c r="AC2713" s="126"/>
      <c r="AD2713" s="126"/>
      <c r="AE2713" s="125"/>
      <c r="AF2713" s="125"/>
      <c r="AG2713" s="125"/>
      <c r="AH2713" s="125"/>
      <c r="AI2713" s="125"/>
      <c r="AJ2713" s="125"/>
      <c r="AK2713" s="125"/>
      <c r="AL2713" s="125"/>
      <c r="AM2713" s="125"/>
      <c r="AP2713" s="86"/>
      <c r="AQ2713" s="86"/>
      <c r="AR2713" s="86"/>
      <c r="AS2713" s="86"/>
      <c r="AT2713" s="86"/>
      <c r="AU2713" s="86"/>
      <c r="AV2713" s="86"/>
      <c r="AW2713" s="86"/>
      <c r="AX2713" s="86"/>
      <c r="AY2713" s="86"/>
      <c r="AZ2713" s="86"/>
      <c r="BA2713" s="86"/>
      <c r="BB2713" s="86"/>
      <c r="BC2713" s="86"/>
      <c r="BD2713" s="86"/>
      <c r="BE2713" s="86"/>
      <c r="BF2713" s="86"/>
      <c r="BG2713" s="86"/>
    </row>
    <row r="2714" spans="1:59" s="88" customFormat="1" x14ac:dyDescent="0.2">
      <c r="A2714" s="125"/>
      <c r="B2714" s="125"/>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6"/>
      <c r="AC2714" s="126"/>
      <c r="AD2714" s="126"/>
      <c r="AE2714" s="125"/>
      <c r="AF2714" s="125"/>
      <c r="AG2714" s="125"/>
      <c r="AH2714" s="125"/>
      <c r="AI2714" s="125"/>
      <c r="AJ2714" s="125"/>
      <c r="AK2714" s="125"/>
      <c r="AL2714" s="125"/>
      <c r="AM2714" s="125"/>
      <c r="AP2714" s="86"/>
      <c r="AQ2714" s="86"/>
      <c r="AR2714" s="86"/>
      <c r="AS2714" s="86"/>
      <c r="AT2714" s="86"/>
      <c r="AU2714" s="86"/>
      <c r="AV2714" s="86"/>
      <c r="AW2714" s="86"/>
      <c r="AX2714" s="86"/>
      <c r="AY2714" s="86"/>
      <c r="AZ2714" s="86"/>
      <c r="BA2714" s="86"/>
      <c r="BB2714" s="86"/>
      <c r="BC2714" s="86"/>
      <c r="BD2714" s="86"/>
      <c r="BE2714" s="86"/>
      <c r="BF2714" s="86"/>
      <c r="BG2714" s="86"/>
    </row>
    <row r="2715" spans="1:59" s="88" customFormat="1" x14ac:dyDescent="0.2">
      <c r="A2715" s="125"/>
      <c r="B2715" s="125"/>
      <c r="C2715" s="125"/>
      <c r="D2715" s="125"/>
      <c r="E2715" s="125"/>
      <c r="F2715" s="125"/>
      <c r="G2715" s="125"/>
      <c r="H2715" s="125"/>
      <c r="I2715" s="125"/>
      <c r="J2715" s="125"/>
      <c r="K2715" s="125"/>
      <c r="L2715" s="125"/>
      <c r="M2715" s="125"/>
      <c r="N2715" s="125"/>
      <c r="O2715" s="125"/>
      <c r="P2715" s="125"/>
      <c r="Q2715" s="125"/>
      <c r="R2715" s="125"/>
      <c r="S2715" s="125"/>
      <c r="T2715" s="125"/>
      <c r="U2715" s="125"/>
      <c r="V2715" s="125"/>
      <c r="W2715" s="125"/>
      <c r="X2715" s="125"/>
      <c r="Y2715" s="125"/>
      <c r="Z2715" s="125"/>
      <c r="AA2715" s="125"/>
      <c r="AB2715" s="126"/>
      <c r="AC2715" s="126"/>
      <c r="AD2715" s="126"/>
      <c r="AE2715" s="125"/>
      <c r="AF2715" s="125"/>
      <c r="AG2715" s="125"/>
      <c r="AH2715" s="125"/>
      <c r="AI2715" s="125"/>
      <c r="AJ2715" s="125"/>
      <c r="AK2715" s="125"/>
      <c r="AL2715" s="125"/>
      <c r="AM2715" s="125"/>
      <c r="AP2715" s="86"/>
      <c r="AQ2715" s="86"/>
      <c r="AR2715" s="86"/>
      <c r="AS2715" s="86"/>
      <c r="AT2715" s="86"/>
      <c r="AU2715" s="86"/>
      <c r="AV2715" s="86"/>
      <c r="AW2715" s="86"/>
      <c r="AX2715" s="86"/>
      <c r="AY2715" s="86"/>
      <c r="AZ2715" s="86"/>
      <c r="BA2715" s="86"/>
      <c r="BB2715" s="86"/>
      <c r="BC2715" s="86"/>
      <c r="BD2715" s="86"/>
      <c r="BE2715" s="86"/>
      <c r="BF2715" s="86"/>
      <c r="BG2715" s="86"/>
    </row>
    <row r="2716" spans="1:59" s="88" customFormat="1" x14ac:dyDescent="0.2">
      <c r="A2716" s="125"/>
      <c r="B2716" s="125"/>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6"/>
      <c r="AC2716" s="126"/>
      <c r="AD2716" s="126"/>
      <c r="AE2716" s="125"/>
      <c r="AF2716" s="125"/>
      <c r="AG2716" s="125"/>
      <c r="AH2716" s="125"/>
      <c r="AI2716" s="125"/>
      <c r="AJ2716" s="125"/>
      <c r="AK2716" s="125"/>
      <c r="AL2716" s="125"/>
      <c r="AM2716" s="125"/>
      <c r="AP2716" s="86"/>
      <c r="AQ2716" s="86"/>
      <c r="AR2716" s="86"/>
      <c r="AS2716" s="86"/>
      <c r="AT2716" s="86"/>
      <c r="AU2716" s="86"/>
      <c r="AV2716" s="86"/>
      <c r="AW2716" s="86"/>
      <c r="AX2716" s="86"/>
      <c r="AY2716" s="86"/>
      <c r="AZ2716" s="86"/>
      <c r="BA2716" s="86"/>
      <c r="BB2716" s="86"/>
      <c r="BC2716" s="86"/>
      <c r="BD2716" s="86"/>
      <c r="BE2716" s="86"/>
      <c r="BF2716" s="86"/>
      <c r="BG2716" s="86"/>
    </row>
    <row r="2717" spans="1:59" s="88" customFormat="1" x14ac:dyDescent="0.2">
      <c r="A2717" s="125"/>
      <c r="B2717" s="125"/>
      <c r="C2717" s="125"/>
      <c r="D2717" s="125"/>
      <c r="E2717" s="125"/>
      <c r="F2717" s="125"/>
      <c r="G2717" s="125"/>
      <c r="H2717" s="125"/>
      <c r="I2717" s="125"/>
      <c r="J2717" s="125"/>
      <c r="K2717" s="125"/>
      <c r="L2717" s="125"/>
      <c r="M2717" s="125"/>
      <c r="N2717" s="125"/>
      <c r="O2717" s="125"/>
      <c r="P2717" s="125"/>
      <c r="Q2717" s="125"/>
      <c r="R2717" s="125"/>
      <c r="S2717" s="125"/>
      <c r="T2717" s="125"/>
      <c r="U2717" s="125"/>
      <c r="V2717" s="125"/>
      <c r="W2717" s="125"/>
      <c r="X2717" s="125"/>
      <c r="Y2717" s="125"/>
      <c r="Z2717" s="125"/>
      <c r="AA2717" s="125"/>
      <c r="AB2717" s="126"/>
      <c r="AC2717" s="126"/>
      <c r="AD2717" s="126"/>
      <c r="AE2717" s="125"/>
      <c r="AF2717" s="125"/>
      <c r="AG2717" s="125"/>
      <c r="AH2717" s="125"/>
      <c r="AI2717" s="125"/>
      <c r="AJ2717" s="125"/>
      <c r="AK2717" s="125"/>
      <c r="AL2717" s="125"/>
      <c r="AM2717" s="125"/>
      <c r="AP2717" s="86"/>
      <c r="AQ2717" s="86"/>
      <c r="AR2717" s="86"/>
      <c r="AS2717" s="86"/>
      <c r="AT2717" s="86"/>
      <c r="AU2717" s="86"/>
      <c r="AV2717" s="86"/>
      <c r="AW2717" s="86"/>
      <c r="AX2717" s="86"/>
      <c r="AY2717" s="86"/>
      <c r="AZ2717" s="86"/>
      <c r="BA2717" s="86"/>
      <c r="BB2717" s="86"/>
      <c r="BC2717" s="86"/>
      <c r="BD2717" s="86"/>
      <c r="BE2717" s="86"/>
      <c r="BF2717" s="86"/>
      <c r="BG2717" s="86"/>
    </row>
    <row r="2718" spans="1:59" s="88" customFormat="1" x14ac:dyDescent="0.2">
      <c r="A2718" s="125"/>
      <c r="B2718" s="125"/>
      <c r="C2718" s="125"/>
      <c r="D2718" s="125"/>
      <c r="E2718" s="125"/>
      <c r="F2718" s="125"/>
      <c r="G2718" s="125"/>
      <c r="H2718" s="125"/>
      <c r="I2718" s="125"/>
      <c r="J2718" s="125"/>
      <c r="K2718" s="125"/>
      <c r="L2718" s="125"/>
      <c r="M2718" s="125"/>
      <c r="N2718" s="125"/>
      <c r="O2718" s="125"/>
      <c r="P2718" s="125"/>
      <c r="Q2718" s="125"/>
      <c r="R2718" s="125"/>
      <c r="S2718" s="125"/>
      <c r="T2718" s="125"/>
      <c r="U2718" s="125"/>
      <c r="V2718" s="125"/>
      <c r="W2718" s="125"/>
      <c r="X2718" s="125"/>
      <c r="Y2718" s="125"/>
      <c r="Z2718" s="125"/>
      <c r="AA2718" s="125"/>
      <c r="AB2718" s="126"/>
      <c r="AC2718" s="126"/>
      <c r="AD2718" s="126"/>
      <c r="AE2718" s="125"/>
      <c r="AF2718" s="125"/>
      <c r="AG2718" s="125"/>
      <c r="AH2718" s="125"/>
      <c r="AI2718" s="125"/>
      <c r="AJ2718" s="125"/>
      <c r="AK2718" s="125"/>
      <c r="AL2718" s="125"/>
      <c r="AM2718" s="125"/>
      <c r="AP2718" s="86"/>
      <c r="AQ2718" s="86"/>
      <c r="AR2718" s="86"/>
      <c r="AS2718" s="86"/>
      <c r="AT2718" s="86"/>
      <c r="AU2718" s="86"/>
      <c r="AV2718" s="86"/>
      <c r="AW2718" s="86"/>
      <c r="AX2718" s="86"/>
      <c r="AY2718" s="86"/>
      <c r="AZ2718" s="86"/>
      <c r="BA2718" s="86"/>
      <c r="BB2718" s="86"/>
      <c r="BC2718" s="86"/>
      <c r="BD2718" s="86"/>
      <c r="BE2718" s="86"/>
      <c r="BF2718" s="86"/>
      <c r="BG2718" s="86"/>
    </row>
    <row r="2719" spans="1:59" s="88" customFormat="1" x14ac:dyDescent="0.2">
      <c r="A2719" s="125"/>
      <c r="B2719" s="125"/>
      <c r="C2719" s="125"/>
      <c r="D2719" s="125"/>
      <c r="E2719" s="125"/>
      <c r="F2719" s="125"/>
      <c r="G2719" s="125"/>
      <c r="H2719" s="125"/>
      <c r="I2719" s="125"/>
      <c r="J2719" s="125"/>
      <c r="K2719" s="125"/>
      <c r="L2719" s="125"/>
      <c r="M2719" s="125"/>
      <c r="N2719" s="125"/>
      <c r="O2719" s="125"/>
      <c r="P2719" s="125"/>
      <c r="Q2719" s="125"/>
      <c r="R2719" s="125"/>
      <c r="S2719" s="125"/>
      <c r="T2719" s="125"/>
      <c r="U2719" s="125"/>
      <c r="V2719" s="125"/>
      <c r="W2719" s="125"/>
      <c r="X2719" s="125"/>
      <c r="Y2719" s="125"/>
      <c r="Z2719" s="125"/>
      <c r="AA2719" s="125"/>
      <c r="AB2719" s="126"/>
      <c r="AC2719" s="126"/>
      <c r="AD2719" s="126"/>
      <c r="AE2719" s="125"/>
      <c r="AF2719" s="125"/>
      <c r="AG2719" s="125"/>
      <c r="AH2719" s="125"/>
      <c r="AI2719" s="125"/>
      <c r="AJ2719" s="125"/>
      <c r="AK2719" s="125"/>
      <c r="AL2719" s="125"/>
      <c r="AM2719" s="125"/>
      <c r="AP2719" s="86"/>
      <c r="AQ2719" s="86"/>
      <c r="AR2719" s="86"/>
      <c r="AS2719" s="86"/>
      <c r="AT2719" s="86"/>
      <c r="AU2719" s="86"/>
      <c r="AV2719" s="86"/>
      <c r="AW2719" s="86"/>
      <c r="AX2719" s="86"/>
      <c r="AY2719" s="86"/>
      <c r="AZ2719" s="86"/>
      <c r="BA2719" s="86"/>
      <c r="BB2719" s="86"/>
      <c r="BC2719" s="86"/>
      <c r="BD2719" s="86"/>
      <c r="BE2719" s="86"/>
      <c r="BF2719" s="86"/>
      <c r="BG2719" s="86"/>
    </row>
    <row r="2720" spans="1:59" s="88" customFormat="1" x14ac:dyDescent="0.2">
      <c r="A2720" s="125"/>
      <c r="B2720" s="125"/>
      <c r="C2720" s="125"/>
      <c r="D2720" s="125"/>
      <c r="E2720" s="125"/>
      <c r="F2720" s="125"/>
      <c r="G2720" s="125"/>
      <c r="H2720" s="125"/>
      <c r="I2720" s="125"/>
      <c r="J2720" s="125"/>
      <c r="K2720" s="125"/>
      <c r="L2720" s="125"/>
      <c r="M2720" s="125"/>
      <c r="N2720" s="125"/>
      <c r="O2720" s="125"/>
      <c r="P2720" s="125"/>
      <c r="Q2720" s="125"/>
      <c r="R2720" s="125"/>
      <c r="S2720" s="125"/>
      <c r="T2720" s="125"/>
      <c r="U2720" s="125"/>
      <c r="V2720" s="125"/>
      <c r="W2720" s="125"/>
      <c r="X2720" s="125"/>
      <c r="Y2720" s="125"/>
      <c r="Z2720" s="125"/>
      <c r="AA2720" s="125"/>
      <c r="AB2720" s="126"/>
      <c r="AC2720" s="126"/>
      <c r="AD2720" s="126"/>
      <c r="AE2720" s="125"/>
      <c r="AF2720" s="125"/>
      <c r="AG2720" s="125"/>
      <c r="AH2720" s="125"/>
      <c r="AI2720" s="125"/>
      <c r="AJ2720" s="125"/>
      <c r="AK2720" s="125"/>
      <c r="AL2720" s="125"/>
      <c r="AM2720" s="125"/>
      <c r="AP2720" s="86"/>
      <c r="AQ2720" s="86"/>
      <c r="AR2720" s="86"/>
      <c r="AS2720" s="86"/>
      <c r="AT2720" s="86"/>
      <c r="AU2720" s="86"/>
      <c r="AV2720" s="86"/>
      <c r="AW2720" s="86"/>
      <c r="AX2720" s="86"/>
      <c r="AY2720" s="86"/>
      <c r="AZ2720" s="86"/>
      <c r="BA2720" s="86"/>
      <c r="BB2720" s="86"/>
      <c r="BC2720" s="86"/>
      <c r="BD2720" s="86"/>
      <c r="BE2720" s="86"/>
      <c r="BF2720" s="86"/>
      <c r="BG2720" s="86"/>
    </row>
    <row r="2721" spans="1:59" s="88" customFormat="1" x14ac:dyDescent="0.2">
      <c r="A2721" s="125"/>
      <c r="B2721" s="125"/>
      <c r="C2721" s="125"/>
      <c r="D2721" s="125"/>
      <c r="E2721" s="125"/>
      <c r="F2721" s="125"/>
      <c r="G2721" s="125"/>
      <c r="H2721" s="125"/>
      <c r="I2721" s="125"/>
      <c r="J2721" s="125"/>
      <c r="K2721" s="125"/>
      <c r="L2721" s="125"/>
      <c r="M2721" s="125"/>
      <c r="N2721" s="125"/>
      <c r="O2721" s="125"/>
      <c r="P2721" s="125"/>
      <c r="Q2721" s="125"/>
      <c r="R2721" s="125"/>
      <c r="S2721" s="125"/>
      <c r="T2721" s="125"/>
      <c r="U2721" s="125"/>
      <c r="V2721" s="125"/>
      <c r="W2721" s="125"/>
      <c r="X2721" s="125"/>
      <c r="Y2721" s="125"/>
      <c r="Z2721" s="125"/>
      <c r="AA2721" s="125"/>
      <c r="AB2721" s="126"/>
      <c r="AC2721" s="126"/>
      <c r="AD2721" s="126"/>
      <c r="AE2721" s="125"/>
      <c r="AF2721" s="125"/>
      <c r="AG2721" s="125"/>
      <c r="AH2721" s="125"/>
      <c r="AI2721" s="125"/>
      <c r="AJ2721" s="125"/>
      <c r="AK2721" s="125"/>
      <c r="AL2721" s="125"/>
      <c r="AM2721" s="125"/>
      <c r="AP2721" s="86"/>
      <c r="AQ2721" s="86"/>
      <c r="AR2721" s="86"/>
      <c r="AS2721" s="86"/>
      <c r="AT2721" s="86"/>
      <c r="AU2721" s="86"/>
      <c r="AV2721" s="86"/>
      <c r="AW2721" s="86"/>
      <c r="AX2721" s="86"/>
      <c r="AY2721" s="86"/>
      <c r="AZ2721" s="86"/>
      <c r="BA2721" s="86"/>
      <c r="BB2721" s="86"/>
      <c r="BC2721" s="86"/>
      <c r="BD2721" s="86"/>
      <c r="BE2721" s="86"/>
      <c r="BF2721" s="86"/>
      <c r="BG2721" s="86"/>
    </row>
    <row r="2722" spans="1:59" s="88" customFormat="1" x14ac:dyDescent="0.2">
      <c r="A2722" s="125"/>
      <c r="B2722" s="125"/>
      <c r="C2722" s="125"/>
      <c r="D2722" s="125"/>
      <c r="E2722" s="125"/>
      <c r="F2722" s="125"/>
      <c r="G2722" s="125"/>
      <c r="H2722" s="125"/>
      <c r="I2722" s="125"/>
      <c r="J2722" s="125"/>
      <c r="K2722" s="125"/>
      <c r="L2722" s="125"/>
      <c r="M2722" s="125"/>
      <c r="N2722" s="125"/>
      <c r="O2722" s="125"/>
      <c r="P2722" s="125"/>
      <c r="Q2722" s="125"/>
      <c r="R2722" s="125"/>
      <c r="S2722" s="125"/>
      <c r="T2722" s="125"/>
      <c r="U2722" s="125"/>
      <c r="V2722" s="125"/>
      <c r="W2722" s="125"/>
      <c r="X2722" s="125"/>
      <c r="Y2722" s="125"/>
      <c r="Z2722" s="125"/>
      <c r="AA2722" s="125"/>
      <c r="AB2722" s="126"/>
      <c r="AC2722" s="126"/>
      <c r="AD2722" s="126"/>
      <c r="AE2722" s="125"/>
      <c r="AF2722" s="125"/>
      <c r="AG2722" s="125"/>
      <c r="AH2722" s="125"/>
      <c r="AI2722" s="125"/>
      <c r="AJ2722" s="125"/>
      <c r="AK2722" s="125"/>
      <c r="AL2722" s="125"/>
      <c r="AM2722" s="125"/>
      <c r="AP2722" s="86"/>
      <c r="AQ2722" s="86"/>
      <c r="AR2722" s="86"/>
      <c r="AS2722" s="86"/>
      <c r="AT2722" s="86"/>
      <c r="AU2722" s="86"/>
      <c r="AV2722" s="86"/>
      <c r="AW2722" s="86"/>
      <c r="AX2722" s="86"/>
      <c r="AY2722" s="86"/>
      <c r="AZ2722" s="86"/>
      <c r="BA2722" s="86"/>
      <c r="BB2722" s="86"/>
      <c r="BC2722" s="86"/>
      <c r="BD2722" s="86"/>
      <c r="BE2722" s="86"/>
      <c r="BF2722" s="86"/>
      <c r="BG2722" s="86"/>
    </row>
    <row r="2723" spans="1:59" s="88" customFormat="1" x14ac:dyDescent="0.2">
      <c r="A2723" s="125"/>
      <c r="B2723" s="125"/>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5"/>
      <c r="AA2723" s="125"/>
      <c r="AB2723" s="126"/>
      <c r="AC2723" s="126"/>
      <c r="AD2723" s="126"/>
      <c r="AE2723" s="125"/>
      <c r="AF2723" s="125"/>
      <c r="AG2723" s="125"/>
      <c r="AH2723" s="125"/>
      <c r="AI2723" s="125"/>
      <c r="AJ2723" s="125"/>
      <c r="AK2723" s="125"/>
      <c r="AL2723" s="125"/>
      <c r="AM2723" s="125"/>
      <c r="AP2723" s="86"/>
      <c r="AQ2723" s="86"/>
      <c r="AR2723" s="86"/>
      <c r="AS2723" s="86"/>
      <c r="AT2723" s="86"/>
      <c r="AU2723" s="86"/>
      <c r="AV2723" s="86"/>
      <c r="AW2723" s="86"/>
      <c r="AX2723" s="86"/>
      <c r="AY2723" s="86"/>
      <c r="AZ2723" s="86"/>
      <c r="BA2723" s="86"/>
      <c r="BB2723" s="86"/>
      <c r="BC2723" s="86"/>
      <c r="BD2723" s="86"/>
      <c r="BE2723" s="86"/>
      <c r="BF2723" s="86"/>
      <c r="BG2723" s="86"/>
    </row>
    <row r="2724" spans="1:59" s="88" customFormat="1" x14ac:dyDescent="0.2">
      <c r="A2724" s="125"/>
      <c r="B2724" s="125"/>
      <c r="C2724" s="125"/>
      <c r="D2724" s="125"/>
      <c r="E2724" s="125"/>
      <c r="F2724" s="125"/>
      <c r="G2724" s="125"/>
      <c r="H2724" s="125"/>
      <c r="I2724" s="125"/>
      <c r="J2724" s="125"/>
      <c r="K2724" s="125"/>
      <c r="L2724" s="125"/>
      <c r="M2724" s="125"/>
      <c r="N2724" s="125"/>
      <c r="O2724" s="125"/>
      <c r="P2724" s="125"/>
      <c r="Q2724" s="125"/>
      <c r="R2724" s="125"/>
      <c r="S2724" s="125"/>
      <c r="T2724" s="125"/>
      <c r="U2724" s="125"/>
      <c r="V2724" s="125"/>
      <c r="W2724" s="125"/>
      <c r="X2724" s="125"/>
      <c r="Y2724" s="125"/>
      <c r="Z2724" s="125"/>
      <c r="AA2724" s="125"/>
      <c r="AB2724" s="126"/>
      <c r="AC2724" s="126"/>
      <c r="AD2724" s="126"/>
      <c r="AE2724" s="125"/>
      <c r="AF2724" s="125"/>
      <c r="AG2724" s="125"/>
      <c r="AH2724" s="125"/>
      <c r="AI2724" s="125"/>
      <c r="AJ2724" s="125"/>
      <c r="AK2724" s="125"/>
      <c r="AL2724" s="125"/>
      <c r="AM2724" s="125"/>
      <c r="AP2724" s="86"/>
      <c r="AQ2724" s="86"/>
      <c r="AR2724" s="86"/>
      <c r="AS2724" s="86"/>
      <c r="AT2724" s="86"/>
      <c r="AU2724" s="86"/>
      <c r="AV2724" s="86"/>
      <c r="AW2724" s="86"/>
      <c r="AX2724" s="86"/>
      <c r="AY2724" s="86"/>
      <c r="AZ2724" s="86"/>
      <c r="BA2724" s="86"/>
      <c r="BB2724" s="86"/>
      <c r="BC2724" s="86"/>
      <c r="BD2724" s="86"/>
      <c r="BE2724" s="86"/>
      <c r="BF2724" s="86"/>
      <c r="BG2724" s="86"/>
    </row>
    <row r="2725" spans="1:59" s="88" customFormat="1" x14ac:dyDescent="0.2">
      <c r="A2725" s="125"/>
      <c r="B2725" s="125"/>
      <c r="C2725" s="125"/>
      <c r="D2725" s="125"/>
      <c r="E2725" s="125"/>
      <c r="F2725" s="125"/>
      <c r="G2725" s="125"/>
      <c r="H2725" s="125"/>
      <c r="I2725" s="125"/>
      <c r="J2725" s="125"/>
      <c r="K2725" s="125"/>
      <c r="L2725" s="125"/>
      <c r="M2725" s="125"/>
      <c r="N2725" s="125"/>
      <c r="O2725" s="125"/>
      <c r="P2725" s="125"/>
      <c r="Q2725" s="125"/>
      <c r="R2725" s="125"/>
      <c r="S2725" s="125"/>
      <c r="T2725" s="125"/>
      <c r="U2725" s="125"/>
      <c r="V2725" s="125"/>
      <c r="W2725" s="125"/>
      <c r="X2725" s="125"/>
      <c r="Y2725" s="125"/>
      <c r="Z2725" s="125"/>
      <c r="AA2725" s="125"/>
      <c r="AB2725" s="126"/>
      <c r="AC2725" s="126"/>
      <c r="AD2725" s="126"/>
      <c r="AE2725" s="125"/>
      <c r="AF2725" s="125"/>
      <c r="AG2725" s="125"/>
      <c r="AH2725" s="125"/>
      <c r="AI2725" s="125"/>
      <c r="AJ2725" s="125"/>
      <c r="AK2725" s="125"/>
      <c r="AL2725" s="125"/>
      <c r="AM2725" s="125"/>
      <c r="AP2725" s="86"/>
      <c r="AQ2725" s="86"/>
      <c r="AR2725" s="86"/>
      <c r="AS2725" s="86"/>
      <c r="AT2725" s="86"/>
      <c r="AU2725" s="86"/>
      <c r="AV2725" s="86"/>
      <c r="AW2725" s="86"/>
      <c r="AX2725" s="86"/>
      <c r="AY2725" s="86"/>
      <c r="AZ2725" s="86"/>
      <c r="BA2725" s="86"/>
      <c r="BB2725" s="86"/>
      <c r="BC2725" s="86"/>
      <c r="BD2725" s="86"/>
      <c r="BE2725" s="86"/>
      <c r="BF2725" s="86"/>
      <c r="BG2725" s="86"/>
    </row>
    <row r="2726" spans="1:59" s="88" customFormat="1" x14ac:dyDescent="0.2">
      <c r="A2726" s="125"/>
      <c r="B2726" s="125"/>
      <c r="C2726" s="125"/>
      <c r="D2726" s="125"/>
      <c r="E2726" s="125"/>
      <c r="F2726" s="125"/>
      <c r="G2726" s="125"/>
      <c r="H2726" s="125"/>
      <c r="I2726" s="125"/>
      <c r="J2726" s="125"/>
      <c r="K2726" s="125"/>
      <c r="L2726" s="125"/>
      <c r="M2726" s="125"/>
      <c r="N2726" s="125"/>
      <c r="O2726" s="125"/>
      <c r="P2726" s="125"/>
      <c r="Q2726" s="125"/>
      <c r="R2726" s="125"/>
      <c r="S2726" s="125"/>
      <c r="T2726" s="125"/>
      <c r="U2726" s="125"/>
      <c r="V2726" s="125"/>
      <c r="W2726" s="125"/>
      <c r="X2726" s="125"/>
      <c r="Y2726" s="125"/>
      <c r="Z2726" s="125"/>
      <c r="AA2726" s="125"/>
      <c r="AB2726" s="126"/>
      <c r="AC2726" s="126"/>
      <c r="AD2726" s="126"/>
      <c r="AE2726" s="125"/>
      <c r="AF2726" s="125"/>
      <c r="AG2726" s="125"/>
      <c r="AH2726" s="125"/>
      <c r="AI2726" s="125"/>
      <c r="AJ2726" s="125"/>
      <c r="AK2726" s="125"/>
      <c r="AL2726" s="125"/>
      <c r="AM2726" s="125"/>
      <c r="AP2726" s="86"/>
      <c r="AQ2726" s="86"/>
      <c r="AR2726" s="86"/>
      <c r="AS2726" s="86"/>
      <c r="AT2726" s="86"/>
      <c r="AU2726" s="86"/>
      <c r="AV2726" s="86"/>
      <c r="AW2726" s="86"/>
      <c r="AX2726" s="86"/>
      <c r="AY2726" s="86"/>
      <c r="AZ2726" s="86"/>
      <c r="BA2726" s="86"/>
      <c r="BB2726" s="86"/>
      <c r="BC2726" s="86"/>
      <c r="BD2726" s="86"/>
      <c r="BE2726" s="86"/>
      <c r="BF2726" s="86"/>
      <c r="BG2726" s="86"/>
    </row>
    <row r="2727" spans="1:59" s="88" customFormat="1" x14ac:dyDescent="0.2">
      <c r="A2727" s="125"/>
      <c r="B2727" s="125"/>
      <c r="C2727" s="125"/>
      <c r="D2727" s="125"/>
      <c r="E2727" s="125"/>
      <c r="F2727" s="125"/>
      <c r="G2727" s="125"/>
      <c r="H2727" s="125"/>
      <c r="I2727" s="125"/>
      <c r="J2727" s="125"/>
      <c r="K2727" s="125"/>
      <c r="L2727" s="125"/>
      <c r="M2727" s="125"/>
      <c r="N2727" s="125"/>
      <c r="O2727" s="125"/>
      <c r="P2727" s="125"/>
      <c r="Q2727" s="125"/>
      <c r="R2727" s="125"/>
      <c r="S2727" s="125"/>
      <c r="T2727" s="125"/>
      <c r="U2727" s="125"/>
      <c r="V2727" s="125"/>
      <c r="W2727" s="125"/>
      <c r="X2727" s="125"/>
      <c r="Y2727" s="125"/>
      <c r="Z2727" s="125"/>
      <c r="AA2727" s="125"/>
      <c r="AB2727" s="126"/>
      <c r="AC2727" s="126"/>
      <c r="AD2727" s="126"/>
      <c r="AE2727" s="125"/>
      <c r="AF2727" s="125"/>
      <c r="AG2727" s="125"/>
      <c r="AH2727" s="125"/>
      <c r="AI2727" s="125"/>
      <c r="AJ2727" s="125"/>
      <c r="AK2727" s="125"/>
      <c r="AL2727" s="125"/>
      <c r="AM2727" s="125"/>
      <c r="AP2727" s="86"/>
      <c r="AQ2727" s="86"/>
      <c r="AR2727" s="86"/>
      <c r="AS2727" s="86"/>
      <c r="AT2727" s="86"/>
      <c r="AU2727" s="86"/>
      <c r="AV2727" s="86"/>
      <c r="AW2727" s="86"/>
      <c r="AX2727" s="86"/>
      <c r="AY2727" s="86"/>
      <c r="AZ2727" s="86"/>
      <c r="BA2727" s="86"/>
      <c r="BB2727" s="86"/>
      <c r="BC2727" s="86"/>
      <c r="BD2727" s="86"/>
      <c r="BE2727" s="86"/>
      <c r="BF2727" s="86"/>
      <c r="BG2727" s="86"/>
    </row>
    <row r="2728" spans="1:59" s="88" customFormat="1" x14ac:dyDescent="0.2">
      <c r="A2728" s="125"/>
      <c r="B2728" s="125"/>
      <c r="C2728" s="125"/>
      <c r="D2728" s="125"/>
      <c r="E2728" s="125"/>
      <c r="F2728" s="125"/>
      <c r="G2728" s="125"/>
      <c r="H2728" s="125"/>
      <c r="I2728" s="125"/>
      <c r="J2728" s="125"/>
      <c r="K2728" s="125"/>
      <c r="L2728" s="125"/>
      <c r="M2728" s="125"/>
      <c r="N2728" s="125"/>
      <c r="O2728" s="125"/>
      <c r="P2728" s="125"/>
      <c r="Q2728" s="125"/>
      <c r="R2728" s="125"/>
      <c r="S2728" s="125"/>
      <c r="T2728" s="125"/>
      <c r="U2728" s="125"/>
      <c r="V2728" s="125"/>
      <c r="W2728" s="125"/>
      <c r="X2728" s="125"/>
      <c r="Y2728" s="125"/>
      <c r="Z2728" s="125"/>
      <c r="AA2728" s="125"/>
      <c r="AB2728" s="126"/>
      <c r="AC2728" s="126"/>
      <c r="AD2728" s="126"/>
      <c r="AE2728" s="125"/>
      <c r="AF2728" s="125"/>
      <c r="AG2728" s="125"/>
      <c r="AH2728" s="125"/>
      <c r="AI2728" s="125"/>
      <c r="AJ2728" s="125"/>
      <c r="AK2728" s="125"/>
      <c r="AL2728" s="125"/>
      <c r="AM2728" s="125"/>
      <c r="AP2728" s="86"/>
      <c r="AQ2728" s="86"/>
      <c r="AR2728" s="86"/>
      <c r="AS2728" s="86"/>
      <c r="AT2728" s="86"/>
      <c r="AU2728" s="86"/>
      <c r="AV2728" s="86"/>
      <c r="AW2728" s="86"/>
      <c r="AX2728" s="86"/>
      <c r="AY2728" s="86"/>
      <c r="AZ2728" s="86"/>
      <c r="BA2728" s="86"/>
      <c r="BB2728" s="86"/>
      <c r="BC2728" s="86"/>
      <c r="BD2728" s="86"/>
      <c r="BE2728" s="86"/>
      <c r="BF2728" s="86"/>
      <c r="BG2728" s="86"/>
    </row>
    <row r="2729" spans="1:59" s="88" customFormat="1" x14ac:dyDescent="0.2">
      <c r="A2729" s="125"/>
      <c r="B2729" s="125"/>
      <c r="C2729" s="125"/>
      <c r="D2729" s="125"/>
      <c r="E2729" s="125"/>
      <c r="F2729" s="125"/>
      <c r="G2729" s="125"/>
      <c r="H2729" s="125"/>
      <c r="I2729" s="125"/>
      <c r="J2729" s="125"/>
      <c r="K2729" s="125"/>
      <c r="L2729" s="125"/>
      <c r="M2729" s="125"/>
      <c r="N2729" s="125"/>
      <c r="O2729" s="125"/>
      <c r="P2729" s="125"/>
      <c r="Q2729" s="125"/>
      <c r="R2729" s="125"/>
      <c r="S2729" s="125"/>
      <c r="T2729" s="125"/>
      <c r="U2729" s="125"/>
      <c r="V2729" s="125"/>
      <c r="W2729" s="125"/>
      <c r="X2729" s="125"/>
      <c r="Y2729" s="125"/>
      <c r="Z2729" s="125"/>
      <c r="AA2729" s="125"/>
      <c r="AB2729" s="126"/>
      <c r="AC2729" s="126"/>
      <c r="AD2729" s="126"/>
      <c r="AE2729" s="125"/>
      <c r="AF2729" s="125"/>
      <c r="AG2729" s="125"/>
      <c r="AH2729" s="125"/>
      <c r="AI2729" s="125"/>
      <c r="AJ2729" s="125"/>
      <c r="AK2729" s="125"/>
      <c r="AL2729" s="125"/>
      <c r="AM2729" s="125"/>
      <c r="AP2729" s="86"/>
      <c r="AQ2729" s="86"/>
      <c r="AR2729" s="86"/>
      <c r="AS2729" s="86"/>
      <c r="AT2729" s="86"/>
      <c r="AU2729" s="86"/>
      <c r="AV2729" s="86"/>
      <c r="AW2729" s="86"/>
      <c r="AX2729" s="86"/>
      <c r="AY2729" s="86"/>
      <c r="AZ2729" s="86"/>
      <c r="BA2729" s="86"/>
      <c r="BB2729" s="86"/>
      <c r="BC2729" s="86"/>
      <c r="BD2729" s="86"/>
      <c r="BE2729" s="86"/>
      <c r="BF2729" s="86"/>
      <c r="BG2729" s="86"/>
    </row>
    <row r="2730" spans="1:59" s="88" customFormat="1" x14ac:dyDescent="0.2">
      <c r="A2730" s="125"/>
      <c r="B2730" s="125"/>
      <c r="C2730" s="125"/>
      <c r="D2730" s="125"/>
      <c r="E2730" s="125"/>
      <c r="F2730" s="125"/>
      <c r="G2730" s="125"/>
      <c r="H2730" s="125"/>
      <c r="I2730" s="125"/>
      <c r="J2730" s="125"/>
      <c r="K2730" s="125"/>
      <c r="L2730" s="125"/>
      <c r="M2730" s="125"/>
      <c r="N2730" s="125"/>
      <c r="O2730" s="125"/>
      <c r="P2730" s="125"/>
      <c r="Q2730" s="125"/>
      <c r="R2730" s="125"/>
      <c r="S2730" s="125"/>
      <c r="T2730" s="125"/>
      <c r="U2730" s="125"/>
      <c r="V2730" s="125"/>
      <c r="W2730" s="125"/>
      <c r="X2730" s="125"/>
      <c r="Y2730" s="125"/>
      <c r="Z2730" s="125"/>
      <c r="AA2730" s="125"/>
      <c r="AB2730" s="126"/>
      <c r="AC2730" s="126"/>
      <c r="AD2730" s="126"/>
      <c r="AE2730" s="125"/>
      <c r="AF2730" s="125"/>
      <c r="AG2730" s="125"/>
      <c r="AH2730" s="125"/>
      <c r="AI2730" s="125"/>
      <c r="AJ2730" s="125"/>
      <c r="AK2730" s="125"/>
      <c r="AL2730" s="125"/>
      <c r="AM2730" s="125"/>
      <c r="AP2730" s="86"/>
      <c r="AQ2730" s="86"/>
      <c r="AR2730" s="86"/>
      <c r="AS2730" s="86"/>
      <c r="AT2730" s="86"/>
      <c r="AU2730" s="86"/>
      <c r="AV2730" s="86"/>
      <c r="AW2730" s="86"/>
      <c r="AX2730" s="86"/>
      <c r="AY2730" s="86"/>
      <c r="AZ2730" s="86"/>
      <c r="BA2730" s="86"/>
      <c r="BB2730" s="86"/>
      <c r="BC2730" s="86"/>
      <c r="BD2730" s="86"/>
      <c r="BE2730" s="86"/>
      <c r="BF2730" s="86"/>
      <c r="BG2730" s="86"/>
    </row>
    <row r="2731" spans="1:59" s="88" customFormat="1" x14ac:dyDescent="0.2">
      <c r="A2731" s="125"/>
      <c r="B2731" s="125"/>
      <c r="C2731" s="125"/>
      <c r="D2731" s="125"/>
      <c r="E2731" s="125"/>
      <c r="F2731" s="125"/>
      <c r="G2731" s="125"/>
      <c r="H2731" s="125"/>
      <c r="I2731" s="125"/>
      <c r="J2731" s="125"/>
      <c r="K2731" s="125"/>
      <c r="L2731" s="125"/>
      <c r="M2731" s="125"/>
      <c r="N2731" s="125"/>
      <c r="O2731" s="125"/>
      <c r="P2731" s="125"/>
      <c r="Q2731" s="125"/>
      <c r="R2731" s="125"/>
      <c r="S2731" s="125"/>
      <c r="T2731" s="125"/>
      <c r="U2731" s="125"/>
      <c r="V2731" s="125"/>
      <c r="W2731" s="125"/>
      <c r="X2731" s="125"/>
      <c r="Y2731" s="125"/>
      <c r="Z2731" s="125"/>
      <c r="AA2731" s="125"/>
      <c r="AB2731" s="126"/>
      <c r="AC2731" s="126"/>
      <c r="AD2731" s="126"/>
      <c r="AE2731" s="125"/>
      <c r="AF2731" s="125"/>
      <c r="AG2731" s="125"/>
      <c r="AH2731" s="125"/>
      <c r="AI2731" s="125"/>
      <c r="AJ2731" s="125"/>
      <c r="AK2731" s="125"/>
      <c r="AL2731" s="125"/>
      <c r="AM2731" s="125"/>
      <c r="AP2731" s="86"/>
      <c r="AQ2731" s="86"/>
      <c r="AR2731" s="86"/>
      <c r="AS2731" s="86"/>
      <c r="AT2731" s="86"/>
      <c r="AU2731" s="86"/>
      <c r="AV2731" s="86"/>
      <c r="AW2731" s="86"/>
      <c r="AX2731" s="86"/>
      <c r="AY2731" s="86"/>
      <c r="AZ2731" s="86"/>
      <c r="BA2731" s="86"/>
      <c r="BB2731" s="86"/>
      <c r="BC2731" s="86"/>
      <c r="BD2731" s="86"/>
      <c r="BE2731" s="86"/>
      <c r="BF2731" s="86"/>
      <c r="BG2731" s="86"/>
    </row>
    <row r="2732" spans="1:59" s="88" customFormat="1" x14ac:dyDescent="0.2">
      <c r="A2732" s="125"/>
      <c r="B2732" s="125"/>
      <c r="C2732" s="125"/>
      <c r="D2732" s="125"/>
      <c r="E2732" s="125"/>
      <c r="F2732" s="125"/>
      <c r="G2732" s="125"/>
      <c r="H2732" s="125"/>
      <c r="I2732" s="125"/>
      <c r="J2732" s="125"/>
      <c r="K2732" s="125"/>
      <c r="L2732" s="125"/>
      <c r="M2732" s="125"/>
      <c r="N2732" s="125"/>
      <c r="O2732" s="125"/>
      <c r="P2732" s="125"/>
      <c r="Q2732" s="125"/>
      <c r="R2732" s="125"/>
      <c r="S2732" s="125"/>
      <c r="T2732" s="125"/>
      <c r="U2732" s="125"/>
      <c r="V2732" s="125"/>
      <c r="W2732" s="125"/>
      <c r="X2732" s="125"/>
      <c r="Y2732" s="125"/>
      <c r="Z2732" s="125"/>
      <c r="AA2732" s="125"/>
      <c r="AB2732" s="126"/>
      <c r="AC2732" s="126"/>
      <c r="AD2732" s="126"/>
      <c r="AE2732" s="125"/>
      <c r="AF2732" s="125"/>
      <c r="AG2732" s="125"/>
      <c r="AH2732" s="125"/>
      <c r="AI2732" s="125"/>
      <c r="AJ2732" s="125"/>
      <c r="AK2732" s="125"/>
      <c r="AL2732" s="125"/>
      <c r="AM2732" s="125"/>
      <c r="AP2732" s="86"/>
      <c r="AQ2732" s="86"/>
      <c r="AR2732" s="86"/>
      <c r="AS2732" s="86"/>
      <c r="AT2732" s="86"/>
      <c r="AU2732" s="86"/>
      <c r="AV2732" s="86"/>
      <c r="AW2732" s="86"/>
      <c r="AX2732" s="86"/>
      <c r="AY2732" s="86"/>
      <c r="AZ2732" s="86"/>
      <c r="BA2732" s="86"/>
      <c r="BB2732" s="86"/>
      <c r="BC2732" s="86"/>
      <c r="BD2732" s="86"/>
      <c r="BE2732" s="86"/>
      <c r="BF2732" s="86"/>
      <c r="BG2732" s="86"/>
    </row>
    <row r="2733" spans="1:59" s="88" customFormat="1" x14ac:dyDescent="0.2">
      <c r="A2733" s="125"/>
      <c r="B2733" s="125"/>
      <c r="C2733" s="125"/>
      <c r="D2733" s="125"/>
      <c r="E2733" s="125"/>
      <c r="F2733" s="125"/>
      <c r="G2733" s="125"/>
      <c r="H2733" s="125"/>
      <c r="I2733" s="125"/>
      <c r="J2733" s="125"/>
      <c r="K2733" s="125"/>
      <c r="L2733" s="125"/>
      <c r="M2733" s="125"/>
      <c r="N2733" s="125"/>
      <c r="O2733" s="125"/>
      <c r="P2733" s="125"/>
      <c r="Q2733" s="125"/>
      <c r="R2733" s="125"/>
      <c r="S2733" s="125"/>
      <c r="T2733" s="125"/>
      <c r="U2733" s="125"/>
      <c r="V2733" s="125"/>
      <c r="W2733" s="125"/>
      <c r="X2733" s="125"/>
      <c r="Y2733" s="125"/>
      <c r="Z2733" s="125"/>
      <c r="AA2733" s="125"/>
      <c r="AB2733" s="126"/>
      <c r="AC2733" s="126"/>
      <c r="AD2733" s="126"/>
      <c r="AE2733" s="125"/>
      <c r="AF2733" s="125"/>
      <c r="AG2733" s="125"/>
      <c r="AH2733" s="125"/>
      <c r="AI2733" s="125"/>
      <c r="AJ2733" s="125"/>
      <c r="AK2733" s="125"/>
      <c r="AL2733" s="125"/>
      <c r="AM2733" s="125"/>
      <c r="AP2733" s="86"/>
      <c r="AQ2733" s="86"/>
      <c r="AR2733" s="86"/>
      <c r="AS2733" s="86"/>
      <c r="AT2733" s="86"/>
      <c r="AU2733" s="86"/>
      <c r="AV2733" s="86"/>
      <c r="AW2733" s="86"/>
      <c r="AX2733" s="86"/>
      <c r="AY2733" s="86"/>
      <c r="AZ2733" s="86"/>
      <c r="BA2733" s="86"/>
      <c r="BB2733" s="86"/>
      <c r="BC2733" s="86"/>
      <c r="BD2733" s="86"/>
      <c r="BE2733" s="86"/>
      <c r="BF2733" s="86"/>
      <c r="BG2733" s="86"/>
    </row>
    <row r="2734" spans="1:59" s="88" customFormat="1" x14ac:dyDescent="0.2">
      <c r="A2734" s="125"/>
      <c r="B2734" s="125"/>
      <c r="C2734" s="125"/>
      <c r="D2734" s="125"/>
      <c r="E2734" s="125"/>
      <c r="F2734" s="125"/>
      <c r="G2734" s="125"/>
      <c r="H2734" s="125"/>
      <c r="I2734" s="125"/>
      <c r="J2734" s="125"/>
      <c r="K2734" s="125"/>
      <c r="L2734" s="125"/>
      <c r="M2734" s="125"/>
      <c r="N2734" s="125"/>
      <c r="O2734" s="125"/>
      <c r="P2734" s="125"/>
      <c r="Q2734" s="125"/>
      <c r="R2734" s="125"/>
      <c r="S2734" s="125"/>
      <c r="T2734" s="125"/>
      <c r="U2734" s="125"/>
      <c r="V2734" s="125"/>
      <c r="W2734" s="125"/>
      <c r="X2734" s="125"/>
      <c r="Y2734" s="125"/>
      <c r="Z2734" s="125"/>
      <c r="AA2734" s="125"/>
      <c r="AB2734" s="126"/>
      <c r="AC2734" s="126"/>
      <c r="AD2734" s="126"/>
      <c r="AE2734" s="125"/>
      <c r="AF2734" s="125"/>
      <c r="AG2734" s="125"/>
      <c r="AH2734" s="125"/>
      <c r="AI2734" s="125"/>
      <c r="AJ2734" s="125"/>
      <c r="AK2734" s="125"/>
      <c r="AL2734" s="125"/>
      <c r="AM2734" s="125"/>
      <c r="AP2734" s="86"/>
      <c r="AQ2734" s="86"/>
      <c r="AR2734" s="86"/>
      <c r="AS2734" s="86"/>
      <c r="AT2734" s="86"/>
      <c r="AU2734" s="86"/>
      <c r="AV2734" s="86"/>
      <c r="AW2734" s="86"/>
      <c r="AX2734" s="86"/>
      <c r="AY2734" s="86"/>
      <c r="AZ2734" s="86"/>
      <c r="BA2734" s="86"/>
      <c r="BB2734" s="86"/>
      <c r="BC2734" s="86"/>
      <c r="BD2734" s="86"/>
      <c r="BE2734" s="86"/>
      <c r="BF2734" s="86"/>
      <c r="BG2734" s="86"/>
    </row>
    <row r="2735" spans="1:59" s="88" customFormat="1" x14ac:dyDescent="0.2">
      <c r="A2735" s="125"/>
      <c r="B2735" s="125"/>
      <c r="C2735" s="125"/>
      <c r="D2735" s="125"/>
      <c r="E2735" s="125"/>
      <c r="F2735" s="125"/>
      <c r="G2735" s="125"/>
      <c r="H2735" s="125"/>
      <c r="I2735" s="125"/>
      <c r="J2735" s="125"/>
      <c r="K2735" s="125"/>
      <c r="L2735" s="125"/>
      <c r="M2735" s="125"/>
      <c r="N2735" s="125"/>
      <c r="O2735" s="125"/>
      <c r="P2735" s="125"/>
      <c r="Q2735" s="125"/>
      <c r="R2735" s="125"/>
      <c r="S2735" s="125"/>
      <c r="T2735" s="125"/>
      <c r="U2735" s="125"/>
      <c r="V2735" s="125"/>
      <c r="W2735" s="125"/>
      <c r="X2735" s="125"/>
      <c r="Y2735" s="125"/>
      <c r="Z2735" s="125"/>
      <c r="AA2735" s="125"/>
      <c r="AB2735" s="126"/>
      <c r="AC2735" s="126"/>
      <c r="AD2735" s="126"/>
      <c r="AE2735" s="125"/>
      <c r="AF2735" s="125"/>
      <c r="AG2735" s="125"/>
      <c r="AH2735" s="125"/>
      <c r="AI2735" s="125"/>
      <c r="AJ2735" s="125"/>
      <c r="AK2735" s="125"/>
      <c r="AL2735" s="125"/>
      <c r="AM2735" s="125"/>
      <c r="AP2735" s="86"/>
      <c r="AQ2735" s="86"/>
      <c r="AR2735" s="86"/>
      <c r="AS2735" s="86"/>
      <c r="AT2735" s="86"/>
      <c r="AU2735" s="86"/>
      <c r="AV2735" s="86"/>
      <c r="AW2735" s="86"/>
      <c r="AX2735" s="86"/>
      <c r="AY2735" s="86"/>
      <c r="AZ2735" s="86"/>
      <c r="BA2735" s="86"/>
      <c r="BB2735" s="86"/>
      <c r="BC2735" s="86"/>
      <c r="BD2735" s="86"/>
      <c r="BE2735" s="86"/>
      <c r="BF2735" s="86"/>
      <c r="BG2735" s="86"/>
    </row>
    <row r="2736" spans="1:59" s="88" customFormat="1" x14ac:dyDescent="0.2">
      <c r="A2736" s="125"/>
      <c r="B2736" s="125"/>
      <c r="C2736" s="125"/>
      <c r="D2736" s="125"/>
      <c r="E2736" s="125"/>
      <c r="F2736" s="125"/>
      <c r="G2736" s="125"/>
      <c r="H2736" s="125"/>
      <c r="I2736" s="125"/>
      <c r="J2736" s="125"/>
      <c r="K2736" s="125"/>
      <c r="L2736" s="125"/>
      <c r="M2736" s="125"/>
      <c r="N2736" s="125"/>
      <c r="O2736" s="125"/>
      <c r="P2736" s="125"/>
      <c r="Q2736" s="125"/>
      <c r="R2736" s="125"/>
      <c r="S2736" s="125"/>
      <c r="T2736" s="125"/>
      <c r="U2736" s="125"/>
      <c r="V2736" s="125"/>
      <c r="W2736" s="125"/>
      <c r="X2736" s="125"/>
      <c r="Y2736" s="125"/>
      <c r="Z2736" s="125"/>
      <c r="AA2736" s="125"/>
      <c r="AB2736" s="126"/>
      <c r="AC2736" s="126"/>
      <c r="AD2736" s="126"/>
      <c r="AE2736" s="125"/>
      <c r="AF2736" s="125"/>
      <c r="AG2736" s="125"/>
      <c r="AH2736" s="125"/>
      <c r="AI2736" s="125"/>
      <c r="AJ2736" s="125"/>
      <c r="AK2736" s="125"/>
      <c r="AL2736" s="125"/>
      <c r="AM2736" s="125"/>
      <c r="AP2736" s="86"/>
      <c r="AQ2736" s="86"/>
      <c r="AR2736" s="86"/>
      <c r="AS2736" s="86"/>
      <c r="AT2736" s="86"/>
      <c r="AU2736" s="86"/>
      <c r="AV2736" s="86"/>
      <c r="AW2736" s="86"/>
      <c r="AX2736" s="86"/>
      <c r="AY2736" s="86"/>
      <c r="AZ2736" s="86"/>
      <c r="BA2736" s="86"/>
      <c r="BB2736" s="86"/>
      <c r="BC2736" s="86"/>
      <c r="BD2736" s="86"/>
      <c r="BE2736" s="86"/>
      <c r="BF2736" s="86"/>
      <c r="BG2736" s="86"/>
    </row>
    <row r="2737" spans="1:59" s="88" customFormat="1" x14ac:dyDescent="0.2">
      <c r="A2737" s="125"/>
      <c r="B2737" s="125"/>
      <c r="C2737" s="125"/>
      <c r="D2737" s="125"/>
      <c r="E2737" s="125"/>
      <c r="F2737" s="125"/>
      <c r="G2737" s="125"/>
      <c r="H2737" s="125"/>
      <c r="I2737" s="125"/>
      <c r="J2737" s="125"/>
      <c r="K2737" s="125"/>
      <c r="L2737" s="125"/>
      <c r="M2737" s="125"/>
      <c r="N2737" s="125"/>
      <c r="O2737" s="125"/>
      <c r="P2737" s="125"/>
      <c r="Q2737" s="125"/>
      <c r="R2737" s="125"/>
      <c r="S2737" s="125"/>
      <c r="T2737" s="125"/>
      <c r="U2737" s="125"/>
      <c r="V2737" s="125"/>
      <c r="W2737" s="125"/>
      <c r="X2737" s="125"/>
      <c r="Y2737" s="125"/>
      <c r="Z2737" s="125"/>
      <c r="AA2737" s="125"/>
      <c r="AB2737" s="126"/>
      <c r="AC2737" s="126"/>
      <c r="AD2737" s="126"/>
      <c r="AE2737" s="125"/>
      <c r="AF2737" s="125"/>
      <c r="AG2737" s="125"/>
      <c r="AH2737" s="125"/>
      <c r="AI2737" s="125"/>
      <c r="AJ2737" s="125"/>
      <c r="AK2737" s="125"/>
      <c r="AL2737" s="125"/>
      <c r="AM2737" s="125"/>
      <c r="AP2737" s="86"/>
      <c r="AQ2737" s="86"/>
      <c r="AR2737" s="86"/>
      <c r="AS2737" s="86"/>
      <c r="AT2737" s="86"/>
      <c r="AU2737" s="86"/>
      <c r="AV2737" s="86"/>
      <c r="AW2737" s="86"/>
      <c r="AX2737" s="86"/>
      <c r="AY2737" s="86"/>
      <c r="AZ2737" s="86"/>
      <c r="BA2737" s="86"/>
      <c r="BB2737" s="86"/>
      <c r="BC2737" s="86"/>
      <c r="BD2737" s="86"/>
      <c r="BE2737" s="86"/>
      <c r="BF2737" s="86"/>
      <c r="BG2737" s="86"/>
    </row>
    <row r="2738" spans="1:59" s="88" customFormat="1" x14ac:dyDescent="0.2">
      <c r="A2738" s="125"/>
      <c r="B2738" s="125"/>
      <c r="C2738" s="125"/>
      <c r="D2738" s="125"/>
      <c r="E2738" s="125"/>
      <c r="F2738" s="125"/>
      <c r="G2738" s="125"/>
      <c r="H2738" s="125"/>
      <c r="I2738" s="125"/>
      <c r="J2738" s="125"/>
      <c r="K2738" s="125"/>
      <c r="L2738" s="125"/>
      <c r="M2738" s="125"/>
      <c r="N2738" s="125"/>
      <c r="O2738" s="125"/>
      <c r="P2738" s="125"/>
      <c r="Q2738" s="125"/>
      <c r="R2738" s="125"/>
      <c r="S2738" s="125"/>
      <c r="T2738" s="125"/>
      <c r="U2738" s="125"/>
      <c r="V2738" s="125"/>
      <c r="W2738" s="125"/>
      <c r="X2738" s="125"/>
      <c r="Y2738" s="125"/>
      <c r="Z2738" s="125"/>
      <c r="AA2738" s="125"/>
      <c r="AB2738" s="126"/>
      <c r="AC2738" s="126"/>
      <c r="AD2738" s="126"/>
      <c r="AE2738" s="125"/>
      <c r="AF2738" s="125"/>
      <c r="AG2738" s="125"/>
      <c r="AH2738" s="125"/>
      <c r="AI2738" s="125"/>
      <c r="AJ2738" s="125"/>
      <c r="AK2738" s="125"/>
      <c r="AL2738" s="125"/>
      <c r="AM2738" s="125"/>
      <c r="AP2738" s="86"/>
      <c r="AQ2738" s="86"/>
      <c r="AR2738" s="86"/>
      <c r="AS2738" s="86"/>
      <c r="AT2738" s="86"/>
      <c r="AU2738" s="86"/>
      <c r="AV2738" s="86"/>
      <c r="AW2738" s="86"/>
      <c r="AX2738" s="86"/>
      <c r="AY2738" s="86"/>
      <c r="AZ2738" s="86"/>
      <c r="BA2738" s="86"/>
      <c r="BB2738" s="86"/>
      <c r="BC2738" s="86"/>
      <c r="BD2738" s="86"/>
      <c r="BE2738" s="86"/>
      <c r="BF2738" s="86"/>
      <c r="BG2738" s="86"/>
    </row>
    <row r="2739" spans="1:59" s="88" customFormat="1" x14ac:dyDescent="0.2">
      <c r="A2739" s="125"/>
      <c r="B2739" s="125"/>
      <c r="C2739" s="125"/>
      <c r="D2739" s="125"/>
      <c r="E2739" s="125"/>
      <c r="F2739" s="125"/>
      <c r="G2739" s="125"/>
      <c r="H2739" s="125"/>
      <c r="I2739" s="125"/>
      <c r="J2739" s="125"/>
      <c r="K2739" s="125"/>
      <c r="L2739" s="125"/>
      <c r="M2739" s="125"/>
      <c r="N2739" s="125"/>
      <c r="O2739" s="125"/>
      <c r="P2739" s="125"/>
      <c r="Q2739" s="125"/>
      <c r="R2739" s="125"/>
      <c r="S2739" s="125"/>
      <c r="T2739" s="125"/>
      <c r="U2739" s="125"/>
      <c r="V2739" s="125"/>
      <c r="W2739" s="125"/>
      <c r="X2739" s="125"/>
      <c r="Y2739" s="125"/>
      <c r="Z2739" s="125"/>
      <c r="AA2739" s="125"/>
      <c r="AB2739" s="126"/>
      <c r="AC2739" s="126"/>
      <c r="AD2739" s="126"/>
      <c r="AE2739" s="125"/>
      <c r="AF2739" s="125"/>
      <c r="AG2739" s="125"/>
      <c r="AH2739" s="125"/>
      <c r="AI2739" s="125"/>
      <c r="AJ2739" s="125"/>
      <c r="AK2739" s="125"/>
      <c r="AL2739" s="125"/>
      <c r="AM2739" s="125"/>
      <c r="AP2739" s="86"/>
      <c r="AQ2739" s="86"/>
      <c r="AR2739" s="86"/>
      <c r="AS2739" s="86"/>
      <c r="AT2739" s="86"/>
      <c r="AU2739" s="86"/>
      <c r="AV2739" s="86"/>
      <c r="AW2739" s="86"/>
      <c r="AX2739" s="86"/>
      <c r="AY2739" s="86"/>
      <c r="AZ2739" s="86"/>
      <c r="BA2739" s="86"/>
      <c r="BB2739" s="86"/>
      <c r="BC2739" s="86"/>
      <c r="BD2739" s="86"/>
      <c r="BE2739" s="86"/>
      <c r="BF2739" s="86"/>
      <c r="BG2739" s="86"/>
    </row>
    <row r="2740" spans="1:59" s="88" customFormat="1" x14ac:dyDescent="0.2">
      <c r="A2740" s="125"/>
      <c r="B2740" s="125"/>
      <c r="C2740" s="125"/>
      <c r="D2740" s="125"/>
      <c r="E2740" s="125"/>
      <c r="F2740" s="125"/>
      <c r="G2740" s="125"/>
      <c r="H2740" s="125"/>
      <c r="I2740" s="125"/>
      <c r="J2740" s="125"/>
      <c r="K2740" s="125"/>
      <c r="L2740" s="125"/>
      <c r="M2740" s="125"/>
      <c r="N2740" s="125"/>
      <c r="O2740" s="125"/>
      <c r="P2740" s="125"/>
      <c r="Q2740" s="125"/>
      <c r="R2740" s="125"/>
      <c r="S2740" s="125"/>
      <c r="T2740" s="125"/>
      <c r="U2740" s="125"/>
      <c r="V2740" s="125"/>
      <c r="W2740" s="125"/>
      <c r="X2740" s="125"/>
      <c r="Y2740" s="125"/>
      <c r="Z2740" s="125"/>
      <c r="AA2740" s="125"/>
      <c r="AB2740" s="126"/>
      <c r="AC2740" s="126"/>
      <c r="AD2740" s="126"/>
      <c r="AE2740" s="125"/>
      <c r="AF2740" s="125"/>
      <c r="AG2740" s="125"/>
      <c r="AH2740" s="125"/>
      <c r="AI2740" s="125"/>
      <c r="AJ2740" s="125"/>
      <c r="AK2740" s="125"/>
      <c r="AL2740" s="125"/>
      <c r="AM2740" s="125"/>
      <c r="AP2740" s="86"/>
      <c r="AQ2740" s="86"/>
      <c r="AR2740" s="86"/>
      <c r="AS2740" s="86"/>
      <c r="AT2740" s="86"/>
      <c r="AU2740" s="86"/>
      <c r="AV2740" s="86"/>
      <c r="AW2740" s="86"/>
      <c r="AX2740" s="86"/>
      <c r="AY2740" s="86"/>
      <c r="AZ2740" s="86"/>
      <c r="BA2740" s="86"/>
      <c r="BB2740" s="86"/>
      <c r="BC2740" s="86"/>
      <c r="BD2740" s="86"/>
      <c r="BE2740" s="86"/>
      <c r="BF2740" s="86"/>
      <c r="BG2740" s="86"/>
    </row>
    <row r="2741" spans="1:59" s="88" customFormat="1" x14ac:dyDescent="0.2">
      <c r="A2741" s="125"/>
      <c r="B2741" s="125"/>
      <c r="C2741" s="125"/>
      <c r="D2741" s="125"/>
      <c r="E2741" s="125"/>
      <c r="F2741" s="125"/>
      <c r="G2741" s="125"/>
      <c r="H2741" s="125"/>
      <c r="I2741" s="125"/>
      <c r="J2741" s="125"/>
      <c r="K2741" s="125"/>
      <c r="L2741" s="125"/>
      <c r="M2741" s="125"/>
      <c r="N2741" s="125"/>
      <c r="O2741" s="125"/>
      <c r="P2741" s="125"/>
      <c r="Q2741" s="125"/>
      <c r="R2741" s="125"/>
      <c r="S2741" s="125"/>
      <c r="T2741" s="125"/>
      <c r="U2741" s="125"/>
      <c r="V2741" s="125"/>
      <c r="W2741" s="125"/>
      <c r="X2741" s="125"/>
      <c r="Y2741" s="125"/>
      <c r="Z2741" s="125"/>
      <c r="AA2741" s="125"/>
      <c r="AB2741" s="126"/>
      <c r="AC2741" s="126"/>
      <c r="AD2741" s="126"/>
      <c r="AE2741" s="125"/>
      <c r="AF2741" s="125"/>
      <c r="AG2741" s="125"/>
      <c r="AH2741" s="125"/>
      <c r="AI2741" s="125"/>
      <c r="AJ2741" s="125"/>
      <c r="AK2741" s="125"/>
      <c r="AL2741" s="125"/>
      <c r="AM2741" s="125"/>
      <c r="AP2741" s="86"/>
      <c r="AQ2741" s="86"/>
      <c r="AR2741" s="86"/>
      <c r="AS2741" s="86"/>
      <c r="AT2741" s="86"/>
      <c r="AU2741" s="86"/>
      <c r="AV2741" s="86"/>
      <c r="AW2741" s="86"/>
      <c r="AX2741" s="86"/>
      <c r="AY2741" s="86"/>
      <c r="AZ2741" s="86"/>
      <c r="BA2741" s="86"/>
      <c r="BB2741" s="86"/>
      <c r="BC2741" s="86"/>
      <c r="BD2741" s="86"/>
      <c r="BE2741" s="86"/>
      <c r="BF2741" s="86"/>
      <c r="BG2741" s="86"/>
    </row>
    <row r="2742" spans="1:59" s="88" customFormat="1" x14ac:dyDescent="0.2">
      <c r="A2742" s="125"/>
      <c r="B2742" s="125"/>
      <c r="C2742" s="125"/>
      <c r="D2742" s="125"/>
      <c r="E2742" s="125"/>
      <c r="F2742" s="125"/>
      <c r="G2742" s="125"/>
      <c r="H2742" s="125"/>
      <c r="I2742" s="125"/>
      <c r="J2742" s="125"/>
      <c r="K2742" s="125"/>
      <c r="L2742" s="125"/>
      <c r="M2742" s="125"/>
      <c r="N2742" s="125"/>
      <c r="O2742" s="125"/>
      <c r="P2742" s="125"/>
      <c r="Q2742" s="125"/>
      <c r="R2742" s="125"/>
      <c r="S2742" s="125"/>
      <c r="T2742" s="125"/>
      <c r="U2742" s="125"/>
      <c r="V2742" s="125"/>
      <c r="W2742" s="125"/>
      <c r="X2742" s="125"/>
      <c r="Y2742" s="125"/>
      <c r="Z2742" s="125"/>
      <c r="AA2742" s="125"/>
      <c r="AB2742" s="126"/>
      <c r="AC2742" s="126"/>
      <c r="AD2742" s="126"/>
      <c r="AE2742" s="125"/>
      <c r="AF2742" s="125"/>
      <c r="AG2742" s="125"/>
      <c r="AH2742" s="125"/>
      <c r="AI2742" s="125"/>
      <c r="AJ2742" s="125"/>
      <c r="AK2742" s="125"/>
      <c r="AL2742" s="125"/>
      <c r="AM2742" s="125"/>
      <c r="AP2742" s="86"/>
      <c r="AQ2742" s="86"/>
      <c r="AR2742" s="86"/>
      <c r="AS2742" s="86"/>
      <c r="AT2742" s="86"/>
      <c r="AU2742" s="86"/>
      <c r="AV2742" s="86"/>
      <c r="AW2742" s="86"/>
      <c r="AX2742" s="86"/>
      <c r="AY2742" s="86"/>
      <c r="AZ2742" s="86"/>
      <c r="BA2742" s="86"/>
      <c r="BB2742" s="86"/>
      <c r="BC2742" s="86"/>
      <c r="BD2742" s="86"/>
      <c r="BE2742" s="86"/>
      <c r="BF2742" s="86"/>
      <c r="BG2742" s="86"/>
    </row>
    <row r="2743" spans="1:59" s="88" customFormat="1" x14ac:dyDescent="0.2">
      <c r="A2743" s="125"/>
      <c r="B2743" s="125"/>
      <c r="C2743" s="125"/>
      <c r="D2743" s="125"/>
      <c r="E2743" s="125"/>
      <c r="F2743" s="125"/>
      <c r="G2743" s="125"/>
      <c r="H2743" s="125"/>
      <c r="I2743" s="125"/>
      <c r="J2743" s="125"/>
      <c r="K2743" s="125"/>
      <c r="L2743" s="125"/>
      <c r="M2743" s="125"/>
      <c r="N2743" s="125"/>
      <c r="O2743" s="125"/>
      <c r="P2743" s="125"/>
      <c r="Q2743" s="125"/>
      <c r="R2743" s="125"/>
      <c r="S2743" s="125"/>
      <c r="T2743" s="125"/>
      <c r="U2743" s="125"/>
      <c r="V2743" s="125"/>
      <c r="W2743" s="125"/>
      <c r="X2743" s="125"/>
      <c r="Y2743" s="125"/>
      <c r="Z2743" s="125"/>
      <c r="AA2743" s="125"/>
      <c r="AB2743" s="126"/>
      <c r="AC2743" s="126"/>
      <c r="AD2743" s="126"/>
      <c r="AE2743" s="125"/>
      <c r="AF2743" s="125"/>
      <c r="AG2743" s="125"/>
      <c r="AH2743" s="125"/>
      <c r="AI2743" s="125"/>
      <c r="AJ2743" s="125"/>
      <c r="AK2743" s="125"/>
      <c r="AL2743" s="125"/>
      <c r="AM2743" s="125"/>
      <c r="AP2743" s="86"/>
      <c r="AQ2743" s="86"/>
      <c r="AR2743" s="86"/>
      <c r="AS2743" s="86"/>
      <c r="AT2743" s="86"/>
      <c r="AU2743" s="86"/>
      <c r="AV2743" s="86"/>
      <c r="AW2743" s="86"/>
      <c r="AX2743" s="86"/>
      <c r="AY2743" s="86"/>
      <c r="AZ2743" s="86"/>
      <c r="BA2743" s="86"/>
      <c r="BB2743" s="86"/>
      <c r="BC2743" s="86"/>
      <c r="BD2743" s="86"/>
      <c r="BE2743" s="86"/>
      <c r="BF2743" s="86"/>
      <c r="BG2743" s="86"/>
    </row>
    <row r="2744" spans="1:59" s="88" customFormat="1" x14ac:dyDescent="0.2">
      <c r="A2744" s="125"/>
      <c r="B2744" s="125"/>
      <c r="C2744" s="125"/>
      <c r="D2744" s="125"/>
      <c r="E2744" s="125"/>
      <c r="F2744" s="125"/>
      <c r="G2744" s="125"/>
      <c r="H2744" s="125"/>
      <c r="I2744" s="125"/>
      <c r="J2744" s="125"/>
      <c r="K2744" s="125"/>
      <c r="L2744" s="125"/>
      <c r="M2744" s="125"/>
      <c r="N2744" s="125"/>
      <c r="O2744" s="125"/>
      <c r="P2744" s="125"/>
      <c r="Q2744" s="125"/>
      <c r="R2744" s="125"/>
      <c r="S2744" s="125"/>
      <c r="T2744" s="125"/>
      <c r="U2744" s="125"/>
      <c r="V2744" s="125"/>
      <c r="W2744" s="125"/>
      <c r="X2744" s="125"/>
      <c r="Y2744" s="125"/>
      <c r="Z2744" s="125"/>
      <c r="AA2744" s="125"/>
      <c r="AB2744" s="126"/>
      <c r="AC2744" s="126"/>
      <c r="AD2744" s="126"/>
      <c r="AE2744" s="125"/>
      <c r="AF2744" s="125"/>
      <c r="AG2744" s="125"/>
      <c r="AH2744" s="125"/>
      <c r="AI2744" s="125"/>
      <c r="AJ2744" s="125"/>
      <c r="AK2744" s="125"/>
      <c r="AL2744" s="125"/>
      <c r="AM2744" s="125"/>
      <c r="AP2744" s="86"/>
      <c r="AQ2744" s="86"/>
      <c r="AR2744" s="86"/>
      <c r="AS2744" s="86"/>
      <c r="AT2744" s="86"/>
      <c r="AU2744" s="86"/>
      <c r="AV2744" s="86"/>
      <c r="AW2744" s="86"/>
      <c r="AX2744" s="86"/>
      <c r="AY2744" s="86"/>
      <c r="AZ2744" s="86"/>
      <c r="BA2744" s="86"/>
      <c r="BB2744" s="86"/>
      <c r="BC2744" s="86"/>
      <c r="BD2744" s="86"/>
      <c r="BE2744" s="86"/>
      <c r="BF2744" s="86"/>
      <c r="BG2744" s="86"/>
    </row>
    <row r="2745" spans="1:59" s="88" customFormat="1" x14ac:dyDescent="0.2">
      <c r="A2745" s="125"/>
      <c r="B2745" s="125"/>
      <c r="C2745" s="125"/>
      <c r="D2745" s="125"/>
      <c r="E2745" s="125"/>
      <c r="F2745" s="125"/>
      <c r="G2745" s="125"/>
      <c r="H2745" s="125"/>
      <c r="I2745" s="125"/>
      <c r="J2745" s="125"/>
      <c r="K2745" s="125"/>
      <c r="L2745" s="125"/>
      <c r="M2745" s="125"/>
      <c r="N2745" s="125"/>
      <c r="O2745" s="125"/>
      <c r="P2745" s="125"/>
      <c r="Q2745" s="125"/>
      <c r="R2745" s="125"/>
      <c r="S2745" s="125"/>
      <c r="T2745" s="125"/>
      <c r="U2745" s="125"/>
      <c r="V2745" s="125"/>
      <c r="W2745" s="125"/>
      <c r="X2745" s="125"/>
      <c r="Y2745" s="125"/>
      <c r="Z2745" s="125"/>
      <c r="AA2745" s="125"/>
      <c r="AB2745" s="126"/>
      <c r="AC2745" s="126"/>
      <c r="AD2745" s="126"/>
      <c r="AE2745" s="125"/>
      <c r="AF2745" s="125"/>
      <c r="AG2745" s="125"/>
      <c r="AH2745" s="125"/>
      <c r="AI2745" s="125"/>
      <c r="AJ2745" s="125"/>
      <c r="AK2745" s="125"/>
      <c r="AL2745" s="125"/>
      <c r="AM2745" s="125"/>
      <c r="AP2745" s="86"/>
      <c r="AQ2745" s="86"/>
      <c r="AR2745" s="86"/>
      <c r="AS2745" s="86"/>
      <c r="AT2745" s="86"/>
      <c r="AU2745" s="86"/>
      <c r="AV2745" s="86"/>
      <c r="AW2745" s="86"/>
      <c r="AX2745" s="86"/>
      <c r="AY2745" s="86"/>
      <c r="AZ2745" s="86"/>
      <c r="BA2745" s="86"/>
      <c r="BB2745" s="86"/>
      <c r="BC2745" s="86"/>
      <c r="BD2745" s="86"/>
      <c r="BE2745" s="86"/>
      <c r="BF2745" s="86"/>
      <c r="BG2745" s="86"/>
    </row>
    <row r="2746" spans="1:59" s="88" customFormat="1" x14ac:dyDescent="0.2">
      <c r="A2746" s="125"/>
      <c r="B2746" s="125"/>
      <c r="C2746" s="125"/>
      <c r="D2746" s="125"/>
      <c r="E2746" s="125"/>
      <c r="F2746" s="125"/>
      <c r="G2746" s="125"/>
      <c r="H2746" s="125"/>
      <c r="I2746" s="125"/>
      <c r="J2746" s="125"/>
      <c r="K2746" s="125"/>
      <c r="L2746" s="125"/>
      <c r="M2746" s="125"/>
      <c r="N2746" s="125"/>
      <c r="O2746" s="125"/>
      <c r="P2746" s="125"/>
      <c r="Q2746" s="125"/>
      <c r="R2746" s="125"/>
      <c r="S2746" s="125"/>
      <c r="T2746" s="125"/>
      <c r="U2746" s="125"/>
      <c r="V2746" s="125"/>
      <c r="W2746" s="125"/>
      <c r="X2746" s="125"/>
      <c r="Y2746" s="125"/>
      <c r="Z2746" s="125"/>
      <c r="AA2746" s="125"/>
      <c r="AB2746" s="126"/>
      <c r="AC2746" s="126"/>
      <c r="AD2746" s="126"/>
      <c r="AE2746" s="125"/>
      <c r="AF2746" s="125"/>
      <c r="AG2746" s="125"/>
      <c r="AH2746" s="125"/>
      <c r="AI2746" s="125"/>
      <c r="AJ2746" s="125"/>
      <c r="AK2746" s="125"/>
      <c r="AL2746" s="125"/>
      <c r="AM2746" s="125"/>
      <c r="AP2746" s="86"/>
      <c r="AQ2746" s="86"/>
      <c r="AR2746" s="86"/>
      <c r="AS2746" s="86"/>
      <c r="AT2746" s="86"/>
      <c r="AU2746" s="86"/>
      <c r="AV2746" s="86"/>
      <c r="AW2746" s="86"/>
      <c r="AX2746" s="86"/>
      <c r="AY2746" s="86"/>
      <c r="AZ2746" s="86"/>
      <c r="BA2746" s="86"/>
      <c r="BB2746" s="86"/>
      <c r="BC2746" s="86"/>
      <c r="BD2746" s="86"/>
      <c r="BE2746" s="86"/>
      <c r="BF2746" s="86"/>
      <c r="BG2746" s="86"/>
    </row>
    <row r="2747" spans="1:59" s="88" customFormat="1" x14ac:dyDescent="0.2">
      <c r="A2747" s="125"/>
      <c r="B2747" s="125"/>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6"/>
      <c r="AC2747" s="126"/>
      <c r="AD2747" s="126"/>
      <c r="AE2747" s="125"/>
      <c r="AF2747" s="125"/>
      <c r="AG2747" s="125"/>
      <c r="AH2747" s="125"/>
      <c r="AI2747" s="125"/>
      <c r="AJ2747" s="125"/>
      <c r="AK2747" s="125"/>
      <c r="AL2747" s="125"/>
      <c r="AM2747" s="125"/>
      <c r="AP2747" s="86"/>
      <c r="AQ2747" s="86"/>
      <c r="AR2747" s="86"/>
      <c r="AS2747" s="86"/>
      <c r="AT2747" s="86"/>
      <c r="AU2747" s="86"/>
      <c r="AV2747" s="86"/>
      <c r="AW2747" s="86"/>
      <c r="AX2747" s="86"/>
      <c r="AY2747" s="86"/>
      <c r="AZ2747" s="86"/>
      <c r="BA2747" s="86"/>
      <c r="BB2747" s="86"/>
      <c r="BC2747" s="86"/>
      <c r="BD2747" s="86"/>
      <c r="BE2747" s="86"/>
      <c r="BF2747" s="86"/>
      <c r="BG2747" s="86"/>
    </row>
    <row r="2748" spans="1:59" s="88" customFormat="1" x14ac:dyDescent="0.2">
      <c r="A2748" s="125"/>
      <c r="B2748" s="125"/>
      <c r="C2748" s="125"/>
      <c r="D2748" s="125"/>
      <c r="E2748" s="125"/>
      <c r="F2748" s="125"/>
      <c r="G2748" s="125"/>
      <c r="H2748" s="125"/>
      <c r="I2748" s="125"/>
      <c r="J2748" s="125"/>
      <c r="K2748" s="125"/>
      <c r="L2748" s="125"/>
      <c r="M2748" s="125"/>
      <c r="N2748" s="125"/>
      <c r="O2748" s="125"/>
      <c r="P2748" s="125"/>
      <c r="Q2748" s="125"/>
      <c r="R2748" s="125"/>
      <c r="S2748" s="125"/>
      <c r="T2748" s="125"/>
      <c r="U2748" s="125"/>
      <c r="V2748" s="125"/>
      <c r="W2748" s="125"/>
      <c r="X2748" s="125"/>
      <c r="Y2748" s="125"/>
      <c r="Z2748" s="125"/>
      <c r="AA2748" s="125"/>
      <c r="AB2748" s="126"/>
      <c r="AC2748" s="126"/>
      <c r="AD2748" s="126"/>
      <c r="AE2748" s="125"/>
      <c r="AF2748" s="125"/>
      <c r="AG2748" s="125"/>
      <c r="AH2748" s="125"/>
      <c r="AI2748" s="125"/>
      <c r="AJ2748" s="125"/>
      <c r="AK2748" s="125"/>
      <c r="AL2748" s="125"/>
      <c r="AM2748" s="125"/>
      <c r="AP2748" s="86"/>
      <c r="AQ2748" s="86"/>
      <c r="AR2748" s="86"/>
      <c r="AS2748" s="86"/>
      <c r="AT2748" s="86"/>
      <c r="AU2748" s="86"/>
      <c r="AV2748" s="86"/>
      <c r="AW2748" s="86"/>
      <c r="AX2748" s="86"/>
      <c r="AY2748" s="86"/>
      <c r="AZ2748" s="86"/>
      <c r="BA2748" s="86"/>
      <c r="BB2748" s="86"/>
      <c r="BC2748" s="86"/>
      <c r="BD2748" s="86"/>
      <c r="BE2748" s="86"/>
      <c r="BF2748" s="86"/>
      <c r="BG2748" s="86"/>
    </row>
    <row r="2749" spans="1:59" s="88" customFormat="1" x14ac:dyDescent="0.2">
      <c r="A2749" s="125"/>
      <c r="B2749" s="125"/>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6"/>
      <c r="AC2749" s="126"/>
      <c r="AD2749" s="126"/>
      <c r="AE2749" s="125"/>
      <c r="AF2749" s="125"/>
      <c r="AG2749" s="125"/>
      <c r="AH2749" s="125"/>
      <c r="AI2749" s="125"/>
      <c r="AJ2749" s="125"/>
      <c r="AK2749" s="125"/>
      <c r="AL2749" s="125"/>
      <c r="AM2749" s="125"/>
      <c r="AP2749" s="86"/>
      <c r="AQ2749" s="86"/>
      <c r="AR2749" s="86"/>
      <c r="AS2749" s="86"/>
      <c r="AT2749" s="86"/>
      <c r="AU2749" s="86"/>
      <c r="AV2749" s="86"/>
      <c r="AW2749" s="86"/>
      <c r="AX2749" s="86"/>
      <c r="AY2749" s="86"/>
      <c r="AZ2749" s="86"/>
      <c r="BA2749" s="86"/>
      <c r="BB2749" s="86"/>
      <c r="BC2749" s="86"/>
      <c r="BD2749" s="86"/>
      <c r="BE2749" s="86"/>
      <c r="BF2749" s="86"/>
      <c r="BG2749" s="86"/>
    </row>
    <row r="2750" spans="1:59" s="88" customFormat="1" x14ac:dyDescent="0.2">
      <c r="A2750" s="125"/>
      <c r="B2750" s="125"/>
      <c r="C2750" s="125"/>
      <c r="D2750" s="125"/>
      <c r="E2750" s="125"/>
      <c r="F2750" s="125"/>
      <c r="G2750" s="125"/>
      <c r="H2750" s="125"/>
      <c r="I2750" s="125"/>
      <c r="J2750" s="125"/>
      <c r="K2750" s="125"/>
      <c r="L2750" s="125"/>
      <c r="M2750" s="125"/>
      <c r="N2750" s="125"/>
      <c r="O2750" s="125"/>
      <c r="P2750" s="125"/>
      <c r="Q2750" s="125"/>
      <c r="R2750" s="125"/>
      <c r="S2750" s="125"/>
      <c r="T2750" s="125"/>
      <c r="U2750" s="125"/>
      <c r="V2750" s="125"/>
      <c r="W2750" s="125"/>
      <c r="X2750" s="125"/>
      <c r="Y2750" s="125"/>
      <c r="Z2750" s="125"/>
      <c r="AA2750" s="125"/>
      <c r="AB2750" s="126"/>
      <c r="AC2750" s="126"/>
      <c r="AD2750" s="126"/>
      <c r="AE2750" s="125"/>
      <c r="AF2750" s="125"/>
      <c r="AG2750" s="125"/>
      <c r="AH2750" s="125"/>
      <c r="AI2750" s="125"/>
      <c r="AJ2750" s="125"/>
      <c r="AK2750" s="125"/>
      <c r="AL2750" s="125"/>
      <c r="AM2750" s="125"/>
      <c r="AP2750" s="86"/>
      <c r="AQ2750" s="86"/>
      <c r="AR2750" s="86"/>
      <c r="AS2750" s="86"/>
      <c r="AT2750" s="86"/>
      <c r="AU2750" s="86"/>
      <c r="AV2750" s="86"/>
      <c r="AW2750" s="86"/>
      <c r="AX2750" s="86"/>
      <c r="AY2750" s="86"/>
      <c r="AZ2750" s="86"/>
      <c r="BA2750" s="86"/>
      <c r="BB2750" s="86"/>
      <c r="BC2750" s="86"/>
      <c r="BD2750" s="86"/>
      <c r="BE2750" s="86"/>
      <c r="BF2750" s="86"/>
      <c r="BG2750" s="86"/>
    </row>
    <row r="2751" spans="1:59" s="88" customFormat="1" x14ac:dyDescent="0.2">
      <c r="A2751" s="125"/>
      <c r="B2751" s="125"/>
      <c r="C2751" s="125"/>
      <c r="D2751" s="125"/>
      <c r="E2751" s="125"/>
      <c r="F2751" s="125"/>
      <c r="G2751" s="125"/>
      <c r="H2751" s="125"/>
      <c r="I2751" s="125"/>
      <c r="J2751" s="125"/>
      <c r="K2751" s="125"/>
      <c r="L2751" s="125"/>
      <c r="M2751" s="125"/>
      <c r="N2751" s="125"/>
      <c r="O2751" s="125"/>
      <c r="P2751" s="125"/>
      <c r="Q2751" s="125"/>
      <c r="R2751" s="125"/>
      <c r="S2751" s="125"/>
      <c r="T2751" s="125"/>
      <c r="U2751" s="125"/>
      <c r="V2751" s="125"/>
      <c r="W2751" s="125"/>
      <c r="X2751" s="125"/>
      <c r="Y2751" s="125"/>
      <c r="Z2751" s="125"/>
      <c r="AA2751" s="125"/>
      <c r="AB2751" s="126"/>
      <c r="AC2751" s="126"/>
      <c r="AD2751" s="126"/>
      <c r="AE2751" s="125"/>
      <c r="AF2751" s="125"/>
      <c r="AG2751" s="125"/>
      <c r="AH2751" s="125"/>
      <c r="AI2751" s="125"/>
      <c r="AJ2751" s="125"/>
      <c r="AK2751" s="125"/>
      <c r="AL2751" s="125"/>
      <c r="AM2751" s="125"/>
      <c r="AP2751" s="86"/>
      <c r="AQ2751" s="86"/>
      <c r="AR2751" s="86"/>
      <c r="AS2751" s="86"/>
      <c r="AT2751" s="86"/>
      <c r="AU2751" s="86"/>
      <c r="AV2751" s="86"/>
      <c r="AW2751" s="86"/>
      <c r="AX2751" s="86"/>
      <c r="AY2751" s="86"/>
      <c r="AZ2751" s="86"/>
      <c r="BA2751" s="86"/>
      <c r="BB2751" s="86"/>
      <c r="BC2751" s="86"/>
      <c r="BD2751" s="86"/>
      <c r="BE2751" s="86"/>
      <c r="BF2751" s="86"/>
      <c r="BG2751" s="86"/>
    </row>
    <row r="2752" spans="1:59" s="88" customFormat="1" x14ac:dyDescent="0.2">
      <c r="A2752" s="125"/>
      <c r="B2752" s="125"/>
      <c r="C2752" s="125"/>
      <c r="D2752" s="125"/>
      <c r="E2752" s="125"/>
      <c r="F2752" s="125"/>
      <c r="G2752" s="125"/>
      <c r="H2752" s="125"/>
      <c r="I2752" s="125"/>
      <c r="J2752" s="125"/>
      <c r="K2752" s="125"/>
      <c r="L2752" s="125"/>
      <c r="M2752" s="125"/>
      <c r="N2752" s="125"/>
      <c r="O2752" s="125"/>
      <c r="P2752" s="125"/>
      <c r="Q2752" s="125"/>
      <c r="R2752" s="125"/>
      <c r="S2752" s="125"/>
      <c r="T2752" s="125"/>
      <c r="U2752" s="125"/>
      <c r="V2752" s="125"/>
      <c r="W2752" s="125"/>
      <c r="X2752" s="125"/>
      <c r="Y2752" s="125"/>
      <c r="Z2752" s="125"/>
      <c r="AA2752" s="125"/>
      <c r="AB2752" s="126"/>
      <c r="AC2752" s="126"/>
      <c r="AD2752" s="126"/>
      <c r="AE2752" s="125"/>
      <c r="AF2752" s="125"/>
      <c r="AG2752" s="125"/>
      <c r="AH2752" s="125"/>
      <c r="AI2752" s="125"/>
      <c r="AJ2752" s="125"/>
      <c r="AK2752" s="125"/>
      <c r="AL2752" s="125"/>
      <c r="AM2752" s="125"/>
      <c r="AP2752" s="86"/>
      <c r="AQ2752" s="86"/>
      <c r="AR2752" s="86"/>
      <c r="AS2752" s="86"/>
      <c r="AT2752" s="86"/>
      <c r="AU2752" s="86"/>
      <c r="AV2752" s="86"/>
      <c r="AW2752" s="86"/>
      <c r="AX2752" s="86"/>
      <c r="AY2752" s="86"/>
      <c r="AZ2752" s="86"/>
      <c r="BA2752" s="86"/>
      <c r="BB2752" s="86"/>
      <c r="BC2752" s="86"/>
      <c r="BD2752" s="86"/>
      <c r="BE2752" s="86"/>
      <c r="BF2752" s="86"/>
      <c r="BG2752" s="86"/>
    </row>
    <row r="2753" spans="1:59" s="88" customFormat="1" x14ac:dyDescent="0.2">
      <c r="A2753" s="125"/>
      <c r="B2753" s="125"/>
      <c r="C2753" s="125"/>
      <c r="D2753" s="125"/>
      <c r="E2753" s="125"/>
      <c r="F2753" s="125"/>
      <c r="G2753" s="125"/>
      <c r="H2753" s="125"/>
      <c r="I2753" s="125"/>
      <c r="J2753" s="125"/>
      <c r="K2753" s="125"/>
      <c r="L2753" s="125"/>
      <c r="M2753" s="125"/>
      <c r="N2753" s="125"/>
      <c r="O2753" s="125"/>
      <c r="P2753" s="125"/>
      <c r="Q2753" s="125"/>
      <c r="R2753" s="125"/>
      <c r="S2753" s="125"/>
      <c r="T2753" s="125"/>
      <c r="U2753" s="125"/>
      <c r="V2753" s="125"/>
      <c r="W2753" s="125"/>
      <c r="X2753" s="125"/>
      <c r="Y2753" s="125"/>
      <c r="Z2753" s="125"/>
      <c r="AA2753" s="125"/>
      <c r="AB2753" s="126"/>
      <c r="AC2753" s="126"/>
      <c r="AD2753" s="126"/>
      <c r="AE2753" s="125"/>
      <c r="AF2753" s="125"/>
      <c r="AG2753" s="125"/>
      <c r="AH2753" s="125"/>
      <c r="AI2753" s="125"/>
      <c r="AJ2753" s="125"/>
      <c r="AK2753" s="125"/>
      <c r="AL2753" s="125"/>
      <c r="AM2753" s="125"/>
      <c r="AP2753" s="86"/>
      <c r="AQ2753" s="86"/>
      <c r="AR2753" s="86"/>
      <c r="AS2753" s="86"/>
      <c r="AT2753" s="86"/>
      <c r="AU2753" s="86"/>
      <c r="AV2753" s="86"/>
      <c r="AW2753" s="86"/>
      <c r="AX2753" s="86"/>
      <c r="AY2753" s="86"/>
      <c r="AZ2753" s="86"/>
      <c r="BA2753" s="86"/>
      <c r="BB2753" s="86"/>
      <c r="BC2753" s="86"/>
      <c r="BD2753" s="86"/>
      <c r="BE2753" s="86"/>
      <c r="BF2753" s="86"/>
      <c r="BG2753" s="86"/>
    </row>
    <row r="2754" spans="1:59" s="88" customFormat="1" x14ac:dyDescent="0.2">
      <c r="A2754" s="125"/>
      <c r="B2754" s="125"/>
      <c r="C2754" s="125"/>
      <c r="D2754" s="125"/>
      <c r="E2754" s="125"/>
      <c r="F2754" s="125"/>
      <c r="G2754" s="125"/>
      <c r="H2754" s="125"/>
      <c r="I2754" s="125"/>
      <c r="J2754" s="125"/>
      <c r="K2754" s="125"/>
      <c r="L2754" s="125"/>
      <c r="M2754" s="125"/>
      <c r="N2754" s="125"/>
      <c r="O2754" s="125"/>
      <c r="P2754" s="125"/>
      <c r="Q2754" s="125"/>
      <c r="R2754" s="125"/>
      <c r="S2754" s="125"/>
      <c r="T2754" s="125"/>
      <c r="U2754" s="125"/>
      <c r="V2754" s="125"/>
      <c r="W2754" s="125"/>
      <c r="X2754" s="125"/>
      <c r="Y2754" s="125"/>
      <c r="Z2754" s="125"/>
      <c r="AA2754" s="125"/>
      <c r="AB2754" s="126"/>
      <c r="AC2754" s="126"/>
      <c r="AD2754" s="126"/>
      <c r="AE2754" s="125"/>
      <c r="AF2754" s="125"/>
      <c r="AG2754" s="125"/>
      <c r="AH2754" s="125"/>
      <c r="AI2754" s="125"/>
      <c r="AJ2754" s="125"/>
      <c r="AK2754" s="125"/>
      <c r="AL2754" s="125"/>
      <c r="AM2754" s="125"/>
      <c r="AP2754" s="86"/>
      <c r="AQ2754" s="86"/>
      <c r="AR2754" s="86"/>
      <c r="AS2754" s="86"/>
      <c r="AT2754" s="86"/>
      <c r="AU2754" s="86"/>
      <c r="AV2754" s="86"/>
      <c r="AW2754" s="86"/>
      <c r="AX2754" s="86"/>
      <c r="AY2754" s="86"/>
      <c r="AZ2754" s="86"/>
      <c r="BA2754" s="86"/>
      <c r="BB2754" s="86"/>
      <c r="BC2754" s="86"/>
      <c r="BD2754" s="86"/>
      <c r="BE2754" s="86"/>
      <c r="BF2754" s="86"/>
      <c r="BG2754" s="86"/>
    </row>
    <row r="2755" spans="1:59" s="88" customFormat="1" x14ac:dyDescent="0.2">
      <c r="A2755" s="125"/>
      <c r="B2755" s="125"/>
      <c r="C2755" s="125"/>
      <c r="D2755" s="125"/>
      <c r="E2755" s="125"/>
      <c r="F2755" s="125"/>
      <c r="G2755" s="125"/>
      <c r="H2755" s="125"/>
      <c r="I2755" s="125"/>
      <c r="J2755" s="125"/>
      <c r="K2755" s="125"/>
      <c r="L2755" s="125"/>
      <c r="M2755" s="125"/>
      <c r="N2755" s="125"/>
      <c r="O2755" s="125"/>
      <c r="P2755" s="125"/>
      <c r="Q2755" s="125"/>
      <c r="R2755" s="125"/>
      <c r="S2755" s="125"/>
      <c r="T2755" s="125"/>
      <c r="U2755" s="125"/>
      <c r="V2755" s="125"/>
      <c r="W2755" s="125"/>
      <c r="X2755" s="125"/>
      <c r="Y2755" s="125"/>
      <c r="Z2755" s="125"/>
      <c r="AA2755" s="125"/>
      <c r="AB2755" s="126"/>
      <c r="AC2755" s="126"/>
      <c r="AD2755" s="126"/>
      <c r="AE2755" s="125"/>
      <c r="AF2755" s="125"/>
      <c r="AG2755" s="125"/>
      <c r="AH2755" s="125"/>
      <c r="AI2755" s="125"/>
      <c r="AJ2755" s="125"/>
      <c r="AK2755" s="125"/>
      <c r="AL2755" s="125"/>
      <c r="AM2755" s="125"/>
      <c r="AP2755" s="86"/>
      <c r="AQ2755" s="86"/>
      <c r="AR2755" s="86"/>
      <c r="AS2755" s="86"/>
      <c r="AT2755" s="86"/>
      <c r="AU2755" s="86"/>
      <c r="AV2755" s="86"/>
      <c r="AW2755" s="86"/>
      <c r="AX2755" s="86"/>
      <c r="AY2755" s="86"/>
      <c r="AZ2755" s="86"/>
      <c r="BA2755" s="86"/>
      <c r="BB2755" s="86"/>
      <c r="BC2755" s="86"/>
      <c r="BD2755" s="86"/>
      <c r="BE2755" s="86"/>
      <c r="BF2755" s="86"/>
      <c r="BG2755" s="86"/>
    </row>
    <row r="2756" spans="1:59" s="88" customFormat="1" x14ac:dyDescent="0.2">
      <c r="A2756" s="125"/>
      <c r="B2756" s="125"/>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5"/>
      <c r="AA2756" s="125"/>
      <c r="AB2756" s="126"/>
      <c r="AC2756" s="126"/>
      <c r="AD2756" s="126"/>
      <c r="AE2756" s="125"/>
      <c r="AF2756" s="125"/>
      <c r="AG2756" s="125"/>
      <c r="AH2756" s="125"/>
      <c r="AI2756" s="125"/>
      <c r="AJ2756" s="125"/>
      <c r="AK2756" s="125"/>
      <c r="AL2756" s="125"/>
      <c r="AM2756" s="125"/>
      <c r="AP2756" s="86"/>
      <c r="AQ2756" s="86"/>
      <c r="AR2756" s="86"/>
      <c r="AS2756" s="86"/>
      <c r="AT2756" s="86"/>
      <c r="AU2756" s="86"/>
      <c r="AV2756" s="86"/>
      <c r="AW2756" s="86"/>
      <c r="AX2756" s="86"/>
      <c r="AY2756" s="86"/>
      <c r="AZ2756" s="86"/>
      <c r="BA2756" s="86"/>
      <c r="BB2756" s="86"/>
      <c r="BC2756" s="86"/>
      <c r="BD2756" s="86"/>
      <c r="BE2756" s="86"/>
      <c r="BF2756" s="86"/>
      <c r="BG2756" s="86"/>
    </row>
    <row r="2757" spans="1:59" s="88" customFormat="1" x14ac:dyDescent="0.2">
      <c r="A2757" s="125"/>
      <c r="B2757" s="125"/>
      <c r="C2757" s="125"/>
      <c r="D2757" s="125"/>
      <c r="E2757" s="125"/>
      <c r="F2757" s="125"/>
      <c r="G2757" s="125"/>
      <c r="H2757" s="125"/>
      <c r="I2757" s="125"/>
      <c r="J2757" s="125"/>
      <c r="K2757" s="125"/>
      <c r="L2757" s="125"/>
      <c r="M2757" s="125"/>
      <c r="N2757" s="125"/>
      <c r="O2757" s="125"/>
      <c r="P2757" s="125"/>
      <c r="Q2757" s="125"/>
      <c r="R2757" s="125"/>
      <c r="S2757" s="125"/>
      <c r="T2757" s="125"/>
      <c r="U2757" s="125"/>
      <c r="V2757" s="125"/>
      <c r="W2757" s="125"/>
      <c r="X2757" s="125"/>
      <c r="Y2757" s="125"/>
      <c r="Z2757" s="125"/>
      <c r="AA2757" s="125"/>
      <c r="AB2757" s="126"/>
      <c r="AC2757" s="126"/>
      <c r="AD2757" s="126"/>
      <c r="AE2757" s="125"/>
      <c r="AF2757" s="125"/>
      <c r="AG2757" s="125"/>
      <c r="AH2757" s="125"/>
      <c r="AI2757" s="125"/>
      <c r="AJ2757" s="125"/>
      <c r="AK2757" s="125"/>
      <c r="AL2757" s="125"/>
      <c r="AM2757" s="125"/>
      <c r="AP2757" s="86"/>
      <c r="AQ2757" s="86"/>
      <c r="AR2757" s="86"/>
      <c r="AS2757" s="86"/>
      <c r="AT2757" s="86"/>
      <c r="AU2757" s="86"/>
      <c r="AV2757" s="86"/>
      <c r="AW2757" s="86"/>
      <c r="AX2757" s="86"/>
      <c r="AY2757" s="86"/>
      <c r="AZ2757" s="86"/>
      <c r="BA2757" s="86"/>
      <c r="BB2757" s="86"/>
      <c r="BC2757" s="86"/>
      <c r="BD2757" s="86"/>
      <c r="BE2757" s="86"/>
      <c r="BF2757" s="86"/>
      <c r="BG2757" s="86"/>
    </row>
    <row r="2758" spans="1:59" s="88" customFormat="1" x14ac:dyDescent="0.2">
      <c r="A2758" s="125"/>
      <c r="B2758" s="125"/>
      <c r="C2758" s="125"/>
      <c r="D2758" s="125"/>
      <c r="E2758" s="125"/>
      <c r="F2758" s="125"/>
      <c r="G2758" s="125"/>
      <c r="H2758" s="125"/>
      <c r="I2758" s="125"/>
      <c r="J2758" s="125"/>
      <c r="K2758" s="125"/>
      <c r="L2758" s="125"/>
      <c r="M2758" s="125"/>
      <c r="N2758" s="125"/>
      <c r="O2758" s="125"/>
      <c r="P2758" s="125"/>
      <c r="Q2758" s="125"/>
      <c r="R2758" s="125"/>
      <c r="S2758" s="125"/>
      <c r="T2758" s="125"/>
      <c r="U2758" s="125"/>
      <c r="V2758" s="125"/>
      <c r="W2758" s="125"/>
      <c r="X2758" s="125"/>
      <c r="Y2758" s="125"/>
      <c r="Z2758" s="125"/>
      <c r="AA2758" s="125"/>
      <c r="AB2758" s="126"/>
      <c r="AC2758" s="126"/>
      <c r="AD2758" s="126"/>
      <c r="AE2758" s="125"/>
      <c r="AF2758" s="125"/>
      <c r="AG2758" s="125"/>
      <c r="AH2758" s="125"/>
      <c r="AI2758" s="125"/>
      <c r="AJ2758" s="125"/>
      <c r="AK2758" s="125"/>
      <c r="AL2758" s="125"/>
      <c r="AM2758" s="125"/>
      <c r="AP2758" s="86"/>
      <c r="AQ2758" s="86"/>
      <c r="AR2758" s="86"/>
      <c r="AS2758" s="86"/>
      <c r="AT2758" s="86"/>
      <c r="AU2758" s="86"/>
      <c r="AV2758" s="86"/>
      <c r="AW2758" s="86"/>
      <c r="AX2758" s="86"/>
      <c r="AY2758" s="86"/>
      <c r="AZ2758" s="86"/>
      <c r="BA2758" s="86"/>
      <c r="BB2758" s="86"/>
      <c r="BC2758" s="86"/>
      <c r="BD2758" s="86"/>
      <c r="BE2758" s="86"/>
      <c r="BF2758" s="86"/>
      <c r="BG2758" s="86"/>
    </row>
    <row r="2759" spans="1:59" s="88" customFormat="1" x14ac:dyDescent="0.2">
      <c r="A2759" s="125"/>
      <c r="B2759" s="125"/>
      <c r="C2759" s="125"/>
      <c r="D2759" s="125"/>
      <c r="E2759" s="125"/>
      <c r="F2759" s="125"/>
      <c r="G2759" s="125"/>
      <c r="H2759" s="125"/>
      <c r="I2759" s="125"/>
      <c r="J2759" s="125"/>
      <c r="K2759" s="125"/>
      <c r="L2759" s="125"/>
      <c r="M2759" s="125"/>
      <c r="N2759" s="125"/>
      <c r="O2759" s="125"/>
      <c r="P2759" s="125"/>
      <c r="Q2759" s="125"/>
      <c r="R2759" s="125"/>
      <c r="S2759" s="125"/>
      <c r="T2759" s="125"/>
      <c r="U2759" s="125"/>
      <c r="V2759" s="125"/>
      <c r="W2759" s="125"/>
      <c r="X2759" s="125"/>
      <c r="Y2759" s="125"/>
      <c r="Z2759" s="125"/>
      <c r="AA2759" s="125"/>
      <c r="AB2759" s="126"/>
      <c r="AC2759" s="126"/>
      <c r="AD2759" s="126"/>
      <c r="AE2759" s="125"/>
      <c r="AF2759" s="125"/>
      <c r="AG2759" s="125"/>
      <c r="AH2759" s="125"/>
      <c r="AI2759" s="125"/>
      <c r="AJ2759" s="125"/>
      <c r="AK2759" s="125"/>
      <c r="AL2759" s="125"/>
      <c r="AM2759" s="125"/>
      <c r="AP2759" s="86"/>
      <c r="AQ2759" s="86"/>
      <c r="AR2759" s="86"/>
      <c r="AS2759" s="86"/>
      <c r="AT2759" s="86"/>
      <c r="AU2759" s="86"/>
      <c r="AV2759" s="86"/>
      <c r="AW2759" s="86"/>
      <c r="AX2759" s="86"/>
      <c r="AY2759" s="86"/>
      <c r="AZ2759" s="86"/>
      <c r="BA2759" s="86"/>
      <c r="BB2759" s="86"/>
      <c r="BC2759" s="86"/>
      <c r="BD2759" s="86"/>
      <c r="BE2759" s="86"/>
      <c r="BF2759" s="86"/>
      <c r="BG2759" s="86"/>
    </row>
    <row r="2760" spans="1:59" s="88" customFormat="1" x14ac:dyDescent="0.2">
      <c r="A2760" s="125"/>
      <c r="B2760" s="125"/>
      <c r="C2760" s="125"/>
      <c r="D2760" s="125"/>
      <c r="E2760" s="125"/>
      <c r="F2760" s="125"/>
      <c r="G2760" s="125"/>
      <c r="H2760" s="125"/>
      <c r="I2760" s="125"/>
      <c r="J2760" s="125"/>
      <c r="K2760" s="125"/>
      <c r="L2760" s="125"/>
      <c r="M2760" s="125"/>
      <c r="N2760" s="125"/>
      <c r="O2760" s="125"/>
      <c r="P2760" s="125"/>
      <c r="Q2760" s="125"/>
      <c r="R2760" s="125"/>
      <c r="S2760" s="125"/>
      <c r="T2760" s="125"/>
      <c r="U2760" s="125"/>
      <c r="V2760" s="125"/>
      <c r="W2760" s="125"/>
      <c r="X2760" s="125"/>
      <c r="Y2760" s="125"/>
      <c r="Z2760" s="125"/>
      <c r="AA2760" s="125"/>
      <c r="AB2760" s="126"/>
      <c r="AC2760" s="126"/>
      <c r="AD2760" s="126"/>
      <c r="AE2760" s="125"/>
      <c r="AF2760" s="125"/>
      <c r="AG2760" s="125"/>
      <c r="AH2760" s="125"/>
      <c r="AI2760" s="125"/>
      <c r="AJ2760" s="125"/>
      <c r="AK2760" s="125"/>
      <c r="AL2760" s="125"/>
      <c r="AM2760" s="125"/>
      <c r="AP2760" s="86"/>
      <c r="AQ2760" s="86"/>
      <c r="AR2760" s="86"/>
      <c r="AS2760" s="86"/>
      <c r="AT2760" s="86"/>
      <c r="AU2760" s="86"/>
      <c r="AV2760" s="86"/>
      <c r="AW2760" s="86"/>
      <c r="AX2760" s="86"/>
      <c r="AY2760" s="86"/>
      <c r="AZ2760" s="86"/>
      <c r="BA2760" s="86"/>
      <c r="BB2760" s="86"/>
      <c r="BC2760" s="86"/>
      <c r="BD2760" s="86"/>
      <c r="BE2760" s="86"/>
      <c r="BF2760" s="86"/>
      <c r="BG2760" s="86"/>
    </row>
    <row r="2761" spans="1:59" s="88" customFormat="1" x14ac:dyDescent="0.2">
      <c r="A2761" s="125"/>
      <c r="B2761" s="125"/>
      <c r="C2761" s="125"/>
      <c r="D2761" s="125"/>
      <c r="E2761" s="125"/>
      <c r="F2761" s="125"/>
      <c r="G2761" s="125"/>
      <c r="H2761" s="125"/>
      <c r="I2761" s="125"/>
      <c r="J2761" s="125"/>
      <c r="K2761" s="125"/>
      <c r="L2761" s="125"/>
      <c r="M2761" s="125"/>
      <c r="N2761" s="125"/>
      <c r="O2761" s="125"/>
      <c r="P2761" s="125"/>
      <c r="Q2761" s="125"/>
      <c r="R2761" s="125"/>
      <c r="S2761" s="125"/>
      <c r="T2761" s="125"/>
      <c r="U2761" s="125"/>
      <c r="V2761" s="125"/>
      <c r="W2761" s="125"/>
      <c r="X2761" s="125"/>
      <c r="Y2761" s="125"/>
      <c r="Z2761" s="125"/>
      <c r="AA2761" s="125"/>
      <c r="AB2761" s="126"/>
      <c r="AC2761" s="126"/>
      <c r="AD2761" s="126"/>
      <c r="AE2761" s="125"/>
      <c r="AF2761" s="125"/>
      <c r="AG2761" s="125"/>
      <c r="AH2761" s="125"/>
      <c r="AI2761" s="125"/>
      <c r="AJ2761" s="125"/>
      <c r="AK2761" s="125"/>
      <c r="AL2761" s="125"/>
      <c r="AM2761" s="125"/>
      <c r="AP2761" s="86"/>
      <c r="AQ2761" s="86"/>
      <c r="AR2761" s="86"/>
      <c r="AS2761" s="86"/>
      <c r="AT2761" s="86"/>
      <c r="AU2761" s="86"/>
      <c r="AV2761" s="86"/>
      <c r="AW2761" s="86"/>
      <c r="AX2761" s="86"/>
      <c r="AY2761" s="86"/>
      <c r="AZ2761" s="86"/>
      <c r="BA2761" s="86"/>
      <c r="BB2761" s="86"/>
      <c r="BC2761" s="86"/>
      <c r="BD2761" s="86"/>
      <c r="BE2761" s="86"/>
      <c r="BF2761" s="86"/>
      <c r="BG2761" s="86"/>
    </row>
    <row r="2762" spans="1:59" s="88" customFormat="1" x14ac:dyDescent="0.2">
      <c r="A2762" s="125"/>
      <c r="B2762" s="125"/>
      <c r="C2762" s="125"/>
      <c r="D2762" s="125"/>
      <c r="E2762" s="125"/>
      <c r="F2762" s="125"/>
      <c r="G2762" s="125"/>
      <c r="H2762" s="125"/>
      <c r="I2762" s="125"/>
      <c r="J2762" s="125"/>
      <c r="K2762" s="125"/>
      <c r="L2762" s="125"/>
      <c r="M2762" s="125"/>
      <c r="N2762" s="125"/>
      <c r="O2762" s="125"/>
      <c r="P2762" s="125"/>
      <c r="Q2762" s="125"/>
      <c r="R2762" s="125"/>
      <c r="S2762" s="125"/>
      <c r="T2762" s="125"/>
      <c r="U2762" s="125"/>
      <c r="V2762" s="125"/>
      <c r="W2762" s="125"/>
      <c r="X2762" s="125"/>
      <c r="Y2762" s="125"/>
      <c r="Z2762" s="125"/>
      <c r="AA2762" s="125"/>
      <c r="AB2762" s="126"/>
      <c r="AC2762" s="126"/>
      <c r="AD2762" s="126"/>
      <c r="AE2762" s="125"/>
      <c r="AF2762" s="125"/>
      <c r="AG2762" s="125"/>
      <c r="AH2762" s="125"/>
      <c r="AI2762" s="125"/>
      <c r="AJ2762" s="125"/>
      <c r="AK2762" s="125"/>
      <c r="AL2762" s="125"/>
      <c r="AM2762" s="125"/>
      <c r="AP2762" s="86"/>
      <c r="AQ2762" s="86"/>
      <c r="AR2762" s="86"/>
      <c r="AS2762" s="86"/>
      <c r="AT2762" s="86"/>
      <c r="AU2762" s="86"/>
      <c r="AV2762" s="86"/>
      <c r="AW2762" s="86"/>
      <c r="AX2762" s="86"/>
      <c r="AY2762" s="86"/>
      <c r="AZ2762" s="86"/>
      <c r="BA2762" s="86"/>
      <c r="BB2762" s="86"/>
      <c r="BC2762" s="86"/>
      <c r="BD2762" s="86"/>
      <c r="BE2762" s="86"/>
      <c r="BF2762" s="86"/>
      <c r="BG2762" s="86"/>
    </row>
    <row r="2763" spans="1:59" s="88" customFormat="1" x14ac:dyDescent="0.2">
      <c r="A2763" s="125"/>
      <c r="B2763" s="125"/>
      <c r="C2763" s="125"/>
      <c r="D2763" s="125"/>
      <c r="E2763" s="125"/>
      <c r="F2763" s="125"/>
      <c r="G2763" s="125"/>
      <c r="H2763" s="125"/>
      <c r="I2763" s="125"/>
      <c r="J2763" s="125"/>
      <c r="K2763" s="125"/>
      <c r="L2763" s="125"/>
      <c r="M2763" s="125"/>
      <c r="N2763" s="125"/>
      <c r="O2763" s="125"/>
      <c r="P2763" s="125"/>
      <c r="Q2763" s="125"/>
      <c r="R2763" s="125"/>
      <c r="S2763" s="125"/>
      <c r="T2763" s="125"/>
      <c r="U2763" s="125"/>
      <c r="V2763" s="125"/>
      <c r="W2763" s="125"/>
      <c r="X2763" s="125"/>
      <c r="Y2763" s="125"/>
      <c r="Z2763" s="125"/>
      <c r="AA2763" s="125"/>
      <c r="AB2763" s="126"/>
      <c r="AC2763" s="126"/>
      <c r="AD2763" s="126"/>
      <c r="AE2763" s="125"/>
      <c r="AF2763" s="125"/>
      <c r="AG2763" s="125"/>
      <c r="AH2763" s="125"/>
      <c r="AI2763" s="125"/>
      <c r="AJ2763" s="125"/>
      <c r="AK2763" s="125"/>
      <c r="AL2763" s="125"/>
      <c r="AM2763" s="125"/>
      <c r="AP2763" s="86"/>
      <c r="AQ2763" s="86"/>
      <c r="AR2763" s="86"/>
      <c r="AS2763" s="86"/>
      <c r="AT2763" s="86"/>
      <c r="AU2763" s="86"/>
      <c r="AV2763" s="86"/>
      <c r="AW2763" s="86"/>
      <c r="AX2763" s="86"/>
      <c r="AY2763" s="86"/>
      <c r="AZ2763" s="86"/>
      <c r="BA2763" s="86"/>
      <c r="BB2763" s="86"/>
      <c r="BC2763" s="86"/>
      <c r="BD2763" s="86"/>
      <c r="BE2763" s="86"/>
      <c r="BF2763" s="86"/>
      <c r="BG2763" s="86"/>
    </row>
    <row r="2764" spans="1:59" s="88" customFormat="1" x14ac:dyDescent="0.2">
      <c r="A2764" s="125"/>
      <c r="B2764" s="125"/>
      <c r="C2764" s="125"/>
      <c r="D2764" s="125"/>
      <c r="E2764" s="125"/>
      <c r="F2764" s="125"/>
      <c r="G2764" s="125"/>
      <c r="H2764" s="125"/>
      <c r="I2764" s="125"/>
      <c r="J2764" s="125"/>
      <c r="K2764" s="125"/>
      <c r="L2764" s="125"/>
      <c r="M2764" s="125"/>
      <c r="N2764" s="125"/>
      <c r="O2764" s="125"/>
      <c r="P2764" s="125"/>
      <c r="Q2764" s="125"/>
      <c r="R2764" s="125"/>
      <c r="S2764" s="125"/>
      <c r="T2764" s="125"/>
      <c r="U2764" s="125"/>
      <c r="V2764" s="125"/>
      <c r="W2764" s="125"/>
      <c r="X2764" s="125"/>
      <c r="Y2764" s="125"/>
      <c r="Z2764" s="125"/>
      <c r="AA2764" s="125"/>
      <c r="AB2764" s="126"/>
      <c r="AC2764" s="126"/>
      <c r="AD2764" s="126"/>
      <c r="AE2764" s="125"/>
      <c r="AF2764" s="125"/>
      <c r="AG2764" s="125"/>
      <c r="AH2764" s="125"/>
      <c r="AI2764" s="125"/>
      <c r="AJ2764" s="125"/>
      <c r="AK2764" s="125"/>
      <c r="AL2764" s="125"/>
      <c r="AM2764" s="125"/>
      <c r="AP2764" s="86"/>
      <c r="AQ2764" s="86"/>
      <c r="AR2764" s="86"/>
      <c r="AS2764" s="86"/>
      <c r="AT2764" s="86"/>
      <c r="AU2764" s="86"/>
      <c r="AV2764" s="86"/>
      <c r="AW2764" s="86"/>
      <c r="AX2764" s="86"/>
      <c r="AY2764" s="86"/>
      <c r="AZ2764" s="86"/>
      <c r="BA2764" s="86"/>
      <c r="BB2764" s="86"/>
      <c r="BC2764" s="86"/>
      <c r="BD2764" s="86"/>
      <c r="BE2764" s="86"/>
      <c r="BF2764" s="86"/>
      <c r="BG2764" s="86"/>
    </row>
    <row r="2765" spans="1:59" s="88" customFormat="1" x14ac:dyDescent="0.2">
      <c r="A2765" s="125"/>
      <c r="B2765" s="125"/>
      <c r="C2765" s="125"/>
      <c r="D2765" s="125"/>
      <c r="E2765" s="125"/>
      <c r="F2765" s="125"/>
      <c r="G2765" s="125"/>
      <c r="H2765" s="125"/>
      <c r="I2765" s="125"/>
      <c r="J2765" s="125"/>
      <c r="K2765" s="125"/>
      <c r="L2765" s="125"/>
      <c r="M2765" s="125"/>
      <c r="N2765" s="125"/>
      <c r="O2765" s="125"/>
      <c r="P2765" s="125"/>
      <c r="Q2765" s="125"/>
      <c r="R2765" s="125"/>
      <c r="S2765" s="125"/>
      <c r="T2765" s="125"/>
      <c r="U2765" s="125"/>
      <c r="V2765" s="125"/>
      <c r="W2765" s="125"/>
      <c r="X2765" s="125"/>
      <c r="Y2765" s="125"/>
      <c r="Z2765" s="125"/>
      <c r="AA2765" s="125"/>
      <c r="AB2765" s="126"/>
      <c r="AC2765" s="126"/>
      <c r="AD2765" s="126"/>
      <c r="AE2765" s="125"/>
      <c r="AF2765" s="125"/>
      <c r="AG2765" s="125"/>
      <c r="AH2765" s="125"/>
      <c r="AI2765" s="125"/>
      <c r="AJ2765" s="125"/>
      <c r="AK2765" s="125"/>
      <c r="AL2765" s="125"/>
      <c r="AM2765" s="125"/>
      <c r="AP2765" s="86"/>
      <c r="AQ2765" s="86"/>
      <c r="AR2765" s="86"/>
      <c r="AS2765" s="86"/>
      <c r="AT2765" s="86"/>
      <c r="AU2765" s="86"/>
      <c r="AV2765" s="86"/>
      <c r="AW2765" s="86"/>
      <c r="AX2765" s="86"/>
      <c r="AY2765" s="86"/>
      <c r="AZ2765" s="86"/>
      <c r="BA2765" s="86"/>
      <c r="BB2765" s="86"/>
      <c r="BC2765" s="86"/>
      <c r="BD2765" s="86"/>
      <c r="BE2765" s="86"/>
      <c r="BF2765" s="86"/>
      <c r="BG2765" s="86"/>
    </row>
    <row r="2766" spans="1:59" s="88" customFormat="1" x14ac:dyDescent="0.2">
      <c r="A2766" s="125"/>
      <c r="B2766" s="125"/>
      <c r="C2766" s="125"/>
      <c r="D2766" s="125"/>
      <c r="E2766" s="125"/>
      <c r="F2766" s="125"/>
      <c r="G2766" s="125"/>
      <c r="H2766" s="125"/>
      <c r="I2766" s="125"/>
      <c r="J2766" s="125"/>
      <c r="K2766" s="125"/>
      <c r="L2766" s="125"/>
      <c r="M2766" s="125"/>
      <c r="N2766" s="125"/>
      <c r="O2766" s="125"/>
      <c r="P2766" s="125"/>
      <c r="Q2766" s="125"/>
      <c r="R2766" s="125"/>
      <c r="S2766" s="125"/>
      <c r="T2766" s="125"/>
      <c r="U2766" s="125"/>
      <c r="V2766" s="125"/>
      <c r="W2766" s="125"/>
      <c r="X2766" s="125"/>
      <c r="Y2766" s="125"/>
      <c r="Z2766" s="125"/>
      <c r="AA2766" s="125"/>
      <c r="AB2766" s="126"/>
      <c r="AC2766" s="126"/>
      <c r="AD2766" s="126"/>
      <c r="AE2766" s="125"/>
      <c r="AF2766" s="125"/>
      <c r="AG2766" s="125"/>
      <c r="AH2766" s="125"/>
      <c r="AI2766" s="125"/>
      <c r="AJ2766" s="125"/>
      <c r="AK2766" s="125"/>
      <c r="AL2766" s="125"/>
      <c r="AM2766" s="125"/>
      <c r="AP2766" s="86"/>
      <c r="AQ2766" s="86"/>
      <c r="AR2766" s="86"/>
      <c r="AS2766" s="86"/>
      <c r="AT2766" s="86"/>
      <c r="AU2766" s="86"/>
      <c r="AV2766" s="86"/>
      <c r="AW2766" s="86"/>
      <c r="AX2766" s="86"/>
      <c r="AY2766" s="86"/>
      <c r="AZ2766" s="86"/>
      <c r="BA2766" s="86"/>
      <c r="BB2766" s="86"/>
      <c r="BC2766" s="86"/>
      <c r="BD2766" s="86"/>
      <c r="BE2766" s="86"/>
      <c r="BF2766" s="86"/>
      <c r="BG2766" s="86"/>
    </row>
    <row r="2767" spans="1:59" s="88" customFormat="1" x14ac:dyDescent="0.2">
      <c r="A2767" s="125"/>
      <c r="B2767" s="125"/>
      <c r="C2767" s="125"/>
      <c r="D2767" s="125"/>
      <c r="E2767" s="125"/>
      <c r="F2767" s="125"/>
      <c r="G2767" s="125"/>
      <c r="H2767" s="125"/>
      <c r="I2767" s="125"/>
      <c r="J2767" s="125"/>
      <c r="K2767" s="125"/>
      <c r="L2767" s="125"/>
      <c r="M2767" s="125"/>
      <c r="N2767" s="125"/>
      <c r="O2767" s="125"/>
      <c r="P2767" s="125"/>
      <c r="Q2767" s="125"/>
      <c r="R2767" s="125"/>
      <c r="S2767" s="125"/>
      <c r="T2767" s="125"/>
      <c r="U2767" s="125"/>
      <c r="V2767" s="125"/>
      <c r="W2767" s="125"/>
      <c r="X2767" s="125"/>
      <c r="Y2767" s="125"/>
      <c r="Z2767" s="125"/>
      <c r="AA2767" s="125"/>
      <c r="AB2767" s="126"/>
      <c r="AC2767" s="126"/>
      <c r="AD2767" s="126"/>
      <c r="AE2767" s="125"/>
      <c r="AF2767" s="125"/>
      <c r="AG2767" s="125"/>
      <c r="AH2767" s="125"/>
      <c r="AI2767" s="125"/>
      <c r="AJ2767" s="125"/>
      <c r="AK2767" s="125"/>
      <c r="AL2767" s="125"/>
      <c r="AM2767" s="125"/>
      <c r="AP2767" s="86"/>
      <c r="AQ2767" s="86"/>
      <c r="AR2767" s="86"/>
      <c r="AS2767" s="86"/>
      <c r="AT2767" s="86"/>
      <c r="AU2767" s="86"/>
      <c r="AV2767" s="86"/>
      <c r="AW2767" s="86"/>
      <c r="AX2767" s="86"/>
      <c r="AY2767" s="86"/>
      <c r="AZ2767" s="86"/>
      <c r="BA2767" s="86"/>
      <c r="BB2767" s="86"/>
      <c r="BC2767" s="86"/>
      <c r="BD2767" s="86"/>
      <c r="BE2767" s="86"/>
      <c r="BF2767" s="86"/>
      <c r="BG2767" s="86"/>
    </row>
    <row r="2768" spans="1:59" s="88" customFormat="1" x14ac:dyDescent="0.2">
      <c r="A2768" s="125"/>
      <c r="B2768" s="125"/>
      <c r="C2768" s="125"/>
      <c r="D2768" s="125"/>
      <c r="E2768" s="125"/>
      <c r="F2768" s="125"/>
      <c r="G2768" s="125"/>
      <c r="H2768" s="125"/>
      <c r="I2768" s="125"/>
      <c r="J2768" s="125"/>
      <c r="K2768" s="125"/>
      <c r="L2768" s="125"/>
      <c r="M2768" s="125"/>
      <c r="N2768" s="125"/>
      <c r="O2768" s="125"/>
      <c r="P2768" s="125"/>
      <c r="Q2768" s="125"/>
      <c r="R2768" s="125"/>
      <c r="S2768" s="125"/>
      <c r="T2768" s="125"/>
      <c r="U2768" s="125"/>
      <c r="V2768" s="125"/>
      <c r="W2768" s="125"/>
      <c r="X2768" s="125"/>
      <c r="Y2768" s="125"/>
      <c r="Z2768" s="125"/>
      <c r="AA2768" s="125"/>
      <c r="AB2768" s="126"/>
      <c r="AC2768" s="126"/>
      <c r="AD2768" s="126"/>
      <c r="AE2768" s="125"/>
      <c r="AF2768" s="125"/>
      <c r="AG2768" s="125"/>
      <c r="AH2768" s="125"/>
      <c r="AI2768" s="125"/>
      <c r="AJ2768" s="125"/>
      <c r="AK2768" s="125"/>
      <c r="AL2768" s="125"/>
      <c r="AM2768" s="125"/>
      <c r="AP2768" s="86"/>
      <c r="AQ2768" s="86"/>
      <c r="AR2768" s="86"/>
      <c r="AS2768" s="86"/>
      <c r="AT2768" s="86"/>
      <c r="AU2768" s="86"/>
      <c r="AV2768" s="86"/>
      <c r="AW2768" s="86"/>
      <c r="AX2768" s="86"/>
      <c r="AY2768" s="86"/>
      <c r="AZ2768" s="86"/>
      <c r="BA2768" s="86"/>
      <c r="BB2768" s="86"/>
      <c r="BC2768" s="86"/>
      <c r="BD2768" s="86"/>
      <c r="BE2768" s="86"/>
      <c r="BF2768" s="86"/>
      <c r="BG2768" s="86"/>
    </row>
    <row r="2769" spans="1:59" s="88" customFormat="1" x14ac:dyDescent="0.2">
      <c r="A2769" s="125"/>
      <c r="B2769" s="125"/>
      <c r="C2769" s="125"/>
      <c r="D2769" s="125"/>
      <c r="E2769" s="125"/>
      <c r="F2769" s="125"/>
      <c r="G2769" s="125"/>
      <c r="H2769" s="125"/>
      <c r="I2769" s="125"/>
      <c r="J2769" s="125"/>
      <c r="K2769" s="125"/>
      <c r="L2769" s="125"/>
      <c r="M2769" s="125"/>
      <c r="N2769" s="125"/>
      <c r="O2769" s="125"/>
      <c r="P2769" s="125"/>
      <c r="Q2769" s="125"/>
      <c r="R2769" s="125"/>
      <c r="S2769" s="125"/>
      <c r="T2769" s="125"/>
      <c r="U2769" s="125"/>
      <c r="V2769" s="125"/>
      <c r="W2769" s="125"/>
      <c r="X2769" s="125"/>
      <c r="Y2769" s="125"/>
      <c r="Z2769" s="125"/>
      <c r="AA2769" s="125"/>
      <c r="AB2769" s="126"/>
      <c r="AC2769" s="126"/>
      <c r="AD2769" s="126"/>
      <c r="AE2769" s="125"/>
      <c r="AF2769" s="125"/>
      <c r="AG2769" s="125"/>
      <c r="AH2769" s="125"/>
      <c r="AI2769" s="125"/>
      <c r="AJ2769" s="125"/>
      <c r="AK2769" s="125"/>
      <c r="AL2769" s="125"/>
      <c r="AM2769" s="125"/>
      <c r="AP2769" s="86"/>
      <c r="AQ2769" s="86"/>
      <c r="AR2769" s="86"/>
      <c r="AS2769" s="86"/>
      <c r="AT2769" s="86"/>
      <c r="AU2769" s="86"/>
      <c r="AV2769" s="86"/>
      <c r="AW2769" s="86"/>
      <c r="AX2769" s="86"/>
      <c r="AY2769" s="86"/>
      <c r="AZ2769" s="86"/>
      <c r="BA2769" s="86"/>
      <c r="BB2769" s="86"/>
      <c r="BC2769" s="86"/>
      <c r="BD2769" s="86"/>
      <c r="BE2769" s="86"/>
      <c r="BF2769" s="86"/>
      <c r="BG2769" s="86"/>
    </row>
    <row r="2770" spans="1:59" s="88" customFormat="1" x14ac:dyDescent="0.2">
      <c r="A2770" s="125"/>
      <c r="B2770" s="125"/>
      <c r="C2770" s="125"/>
      <c r="D2770" s="125"/>
      <c r="E2770" s="125"/>
      <c r="F2770" s="125"/>
      <c r="G2770" s="125"/>
      <c r="H2770" s="125"/>
      <c r="I2770" s="125"/>
      <c r="J2770" s="125"/>
      <c r="K2770" s="125"/>
      <c r="L2770" s="125"/>
      <c r="M2770" s="125"/>
      <c r="N2770" s="125"/>
      <c r="O2770" s="125"/>
      <c r="P2770" s="125"/>
      <c r="Q2770" s="125"/>
      <c r="R2770" s="125"/>
      <c r="S2770" s="125"/>
      <c r="T2770" s="125"/>
      <c r="U2770" s="125"/>
      <c r="V2770" s="125"/>
      <c r="W2770" s="125"/>
      <c r="X2770" s="125"/>
      <c r="Y2770" s="125"/>
      <c r="Z2770" s="125"/>
      <c r="AA2770" s="125"/>
      <c r="AB2770" s="126"/>
      <c r="AC2770" s="126"/>
      <c r="AD2770" s="126"/>
      <c r="AE2770" s="125"/>
      <c r="AF2770" s="125"/>
      <c r="AG2770" s="125"/>
      <c r="AH2770" s="125"/>
      <c r="AI2770" s="125"/>
      <c r="AJ2770" s="125"/>
      <c r="AK2770" s="125"/>
      <c r="AL2770" s="125"/>
      <c r="AM2770" s="125"/>
      <c r="AP2770" s="86"/>
      <c r="AQ2770" s="86"/>
      <c r="AR2770" s="86"/>
      <c r="AS2770" s="86"/>
      <c r="AT2770" s="86"/>
      <c r="AU2770" s="86"/>
      <c r="AV2770" s="86"/>
      <c r="AW2770" s="86"/>
      <c r="AX2770" s="86"/>
      <c r="AY2770" s="86"/>
      <c r="AZ2770" s="86"/>
      <c r="BA2770" s="86"/>
      <c r="BB2770" s="86"/>
      <c r="BC2770" s="86"/>
      <c r="BD2770" s="86"/>
      <c r="BE2770" s="86"/>
      <c r="BF2770" s="86"/>
      <c r="BG2770" s="86"/>
    </row>
    <row r="2771" spans="1:59" s="88" customFormat="1" x14ac:dyDescent="0.2">
      <c r="A2771" s="125"/>
      <c r="B2771" s="125"/>
      <c r="C2771" s="125"/>
      <c r="D2771" s="125"/>
      <c r="E2771" s="125"/>
      <c r="F2771" s="125"/>
      <c r="G2771" s="125"/>
      <c r="H2771" s="125"/>
      <c r="I2771" s="125"/>
      <c r="J2771" s="125"/>
      <c r="K2771" s="125"/>
      <c r="L2771" s="125"/>
      <c r="M2771" s="125"/>
      <c r="N2771" s="125"/>
      <c r="O2771" s="125"/>
      <c r="P2771" s="125"/>
      <c r="Q2771" s="125"/>
      <c r="R2771" s="125"/>
      <c r="S2771" s="125"/>
      <c r="T2771" s="125"/>
      <c r="U2771" s="125"/>
      <c r="V2771" s="125"/>
      <c r="W2771" s="125"/>
      <c r="X2771" s="125"/>
      <c r="Y2771" s="125"/>
      <c r="Z2771" s="125"/>
      <c r="AA2771" s="125"/>
      <c r="AB2771" s="126"/>
      <c r="AC2771" s="126"/>
      <c r="AD2771" s="126"/>
      <c r="AE2771" s="125"/>
      <c r="AF2771" s="125"/>
      <c r="AG2771" s="125"/>
      <c r="AH2771" s="125"/>
      <c r="AI2771" s="125"/>
      <c r="AJ2771" s="125"/>
      <c r="AK2771" s="125"/>
      <c r="AL2771" s="125"/>
      <c r="AM2771" s="125"/>
      <c r="AP2771" s="86"/>
      <c r="AQ2771" s="86"/>
      <c r="AR2771" s="86"/>
      <c r="AS2771" s="86"/>
      <c r="AT2771" s="86"/>
      <c r="AU2771" s="86"/>
      <c r="AV2771" s="86"/>
      <c r="AW2771" s="86"/>
      <c r="AX2771" s="86"/>
      <c r="AY2771" s="86"/>
      <c r="AZ2771" s="86"/>
      <c r="BA2771" s="86"/>
      <c r="BB2771" s="86"/>
      <c r="BC2771" s="86"/>
      <c r="BD2771" s="86"/>
      <c r="BE2771" s="86"/>
      <c r="BF2771" s="86"/>
      <c r="BG2771" s="86"/>
    </row>
    <row r="2772" spans="1:59" s="88" customFormat="1" x14ac:dyDescent="0.2">
      <c r="A2772" s="125"/>
      <c r="B2772" s="125"/>
      <c r="C2772" s="125"/>
      <c r="D2772" s="125"/>
      <c r="E2772" s="125"/>
      <c r="F2772" s="125"/>
      <c r="G2772" s="125"/>
      <c r="H2772" s="125"/>
      <c r="I2772" s="125"/>
      <c r="J2772" s="125"/>
      <c r="K2772" s="125"/>
      <c r="L2772" s="125"/>
      <c r="M2772" s="125"/>
      <c r="N2772" s="125"/>
      <c r="O2772" s="125"/>
      <c r="P2772" s="125"/>
      <c r="Q2772" s="125"/>
      <c r="R2772" s="125"/>
      <c r="S2772" s="125"/>
      <c r="T2772" s="125"/>
      <c r="U2772" s="125"/>
      <c r="V2772" s="125"/>
      <c r="W2772" s="125"/>
      <c r="X2772" s="125"/>
      <c r="Y2772" s="125"/>
      <c r="Z2772" s="125"/>
      <c r="AA2772" s="125"/>
      <c r="AB2772" s="126"/>
      <c r="AC2772" s="126"/>
      <c r="AD2772" s="126"/>
      <c r="AE2772" s="125"/>
      <c r="AF2772" s="125"/>
      <c r="AG2772" s="125"/>
      <c r="AH2772" s="125"/>
      <c r="AI2772" s="125"/>
      <c r="AJ2772" s="125"/>
      <c r="AK2772" s="125"/>
      <c r="AL2772" s="125"/>
      <c r="AM2772" s="125"/>
      <c r="AP2772" s="86"/>
      <c r="AQ2772" s="86"/>
      <c r="AR2772" s="86"/>
      <c r="AS2772" s="86"/>
      <c r="AT2772" s="86"/>
      <c r="AU2772" s="86"/>
      <c r="AV2772" s="86"/>
      <c r="AW2772" s="86"/>
      <c r="AX2772" s="86"/>
      <c r="AY2772" s="86"/>
      <c r="AZ2772" s="86"/>
      <c r="BA2772" s="86"/>
      <c r="BB2772" s="86"/>
      <c r="BC2772" s="86"/>
      <c r="BD2772" s="86"/>
      <c r="BE2772" s="86"/>
      <c r="BF2772" s="86"/>
      <c r="BG2772" s="86"/>
    </row>
    <row r="2773" spans="1:59" s="88" customFormat="1" x14ac:dyDescent="0.2">
      <c r="A2773" s="125"/>
      <c r="B2773" s="125"/>
      <c r="C2773" s="125"/>
      <c r="D2773" s="125"/>
      <c r="E2773" s="125"/>
      <c r="F2773" s="125"/>
      <c r="G2773" s="125"/>
      <c r="H2773" s="125"/>
      <c r="I2773" s="125"/>
      <c r="J2773" s="125"/>
      <c r="K2773" s="125"/>
      <c r="L2773" s="125"/>
      <c r="M2773" s="125"/>
      <c r="N2773" s="125"/>
      <c r="O2773" s="125"/>
      <c r="P2773" s="125"/>
      <c r="Q2773" s="125"/>
      <c r="R2773" s="125"/>
      <c r="S2773" s="125"/>
      <c r="T2773" s="125"/>
      <c r="U2773" s="125"/>
      <c r="V2773" s="125"/>
      <c r="W2773" s="125"/>
      <c r="X2773" s="125"/>
      <c r="Y2773" s="125"/>
      <c r="Z2773" s="125"/>
      <c r="AA2773" s="125"/>
      <c r="AB2773" s="126"/>
      <c r="AC2773" s="126"/>
      <c r="AD2773" s="126"/>
      <c r="AE2773" s="125"/>
      <c r="AF2773" s="125"/>
      <c r="AG2773" s="125"/>
      <c r="AH2773" s="125"/>
      <c r="AI2773" s="125"/>
      <c r="AJ2773" s="125"/>
      <c r="AK2773" s="125"/>
      <c r="AL2773" s="125"/>
      <c r="AM2773" s="125"/>
      <c r="AP2773" s="86"/>
      <c r="AQ2773" s="86"/>
      <c r="AR2773" s="86"/>
      <c r="AS2773" s="86"/>
      <c r="AT2773" s="86"/>
      <c r="AU2773" s="86"/>
      <c r="AV2773" s="86"/>
      <c r="AW2773" s="86"/>
      <c r="AX2773" s="86"/>
      <c r="AY2773" s="86"/>
      <c r="AZ2773" s="86"/>
      <c r="BA2773" s="86"/>
      <c r="BB2773" s="86"/>
      <c r="BC2773" s="86"/>
      <c r="BD2773" s="86"/>
      <c r="BE2773" s="86"/>
      <c r="BF2773" s="86"/>
      <c r="BG2773" s="86"/>
    </row>
    <row r="2774" spans="1:59" s="88" customFormat="1" x14ac:dyDescent="0.2">
      <c r="A2774" s="125"/>
      <c r="B2774" s="125"/>
      <c r="C2774" s="125"/>
      <c r="D2774" s="125"/>
      <c r="E2774" s="125"/>
      <c r="F2774" s="125"/>
      <c r="G2774" s="125"/>
      <c r="H2774" s="125"/>
      <c r="I2774" s="125"/>
      <c r="J2774" s="125"/>
      <c r="K2774" s="125"/>
      <c r="L2774" s="125"/>
      <c r="M2774" s="125"/>
      <c r="N2774" s="125"/>
      <c r="O2774" s="125"/>
      <c r="P2774" s="125"/>
      <c r="Q2774" s="125"/>
      <c r="R2774" s="125"/>
      <c r="S2774" s="125"/>
      <c r="T2774" s="125"/>
      <c r="U2774" s="125"/>
      <c r="V2774" s="125"/>
      <c r="W2774" s="125"/>
      <c r="X2774" s="125"/>
      <c r="Y2774" s="125"/>
      <c r="Z2774" s="125"/>
      <c r="AA2774" s="125"/>
      <c r="AB2774" s="126"/>
      <c r="AC2774" s="126"/>
      <c r="AD2774" s="126"/>
      <c r="AE2774" s="125"/>
      <c r="AF2774" s="125"/>
      <c r="AG2774" s="125"/>
      <c r="AH2774" s="125"/>
      <c r="AI2774" s="125"/>
      <c r="AJ2774" s="125"/>
      <c r="AK2774" s="125"/>
      <c r="AL2774" s="125"/>
      <c r="AM2774" s="125"/>
      <c r="AP2774" s="86"/>
      <c r="AQ2774" s="86"/>
      <c r="AR2774" s="86"/>
      <c r="AS2774" s="86"/>
      <c r="AT2774" s="86"/>
      <c r="AU2774" s="86"/>
      <c r="AV2774" s="86"/>
      <c r="AW2774" s="86"/>
      <c r="AX2774" s="86"/>
      <c r="AY2774" s="86"/>
      <c r="AZ2774" s="86"/>
      <c r="BA2774" s="86"/>
      <c r="BB2774" s="86"/>
      <c r="BC2774" s="86"/>
      <c r="BD2774" s="86"/>
      <c r="BE2774" s="86"/>
      <c r="BF2774" s="86"/>
      <c r="BG2774" s="86"/>
    </row>
    <row r="2775" spans="1:59" s="88" customFormat="1" x14ac:dyDescent="0.2">
      <c r="A2775" s="125"/>
      <c r="B2775" s="125"/>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6"/>
      <c r="AC2775" s="126"/>
      <c r="AD2775" s="126"/>
      <c r="AE2775" s="125"/>
      <c r="AF2775" s="125"/>
      <c r="AG2775" s="125"/>
      <c r="AH2775" s="125"/>
      <c r="AI2775" s="125"/>
      <c r="AJ2775" s="125"/>
      <c r="AK2775" s="125"/>
      <c r="AL2775" s="125"/>
      <c r="AM2775" s="125"/>
      <c r="AP2775" s="86"/>
      <c r="AQ2775" s="86"/>
      <c r="AR2775" s="86"/>
      <c r="AS2775" s="86"/>
      <c r="AT2775" s="86"/>
      <c r="AU2775" s="86"/>
      <c r="AV2775" s="86"/>
      <c r="AW2775" s="86"/>
      <c r="AX2775" s="86"/>
      <c r="AY2775" s="86"/>
      <c r="AZ2775" s="86"/>
      <c r="BA2775" s="86"/>
      <c r="BB2775" s="86"/>
      <c r="BC2775" s="86"/>
      <c r="BD2775" s="86"/>
      <c r="BE2775" s="86"/>
      <c r="BF2775" s="86"/>
      <c r="BG2775" s="86"/>
    </row>
    <row r="2776" spans="1:59" s="88" customFormat="1" x14ac:dyDescent="0.2">
      <c r="A2776" s="125"/>
      <c r="B2776" s="125"/>
      <c r="C2776" s="125"/>
      <c r="D2776" s="125"/>
      <c r="E2776" s="125"/>
      <c r="F2776" s="125"/>
      <c r="G2776" s="125"/>
      <c r="H2776" s="125"/>
      <c r="I2776" s="125"/>
      <c r="J2776" s="125"/>
      <c r="K2776" s="125"/>
      <c r="L2776" s="125"/>
      <c r="M2776" s="125"/>
      <c r="N2776" s="125"/>
      <c r="O2776" s="125"/>
      <c r="P2776" s="125"/>
      <c r="Q2776" s="125"/>
      <c r="R2776" s="125"/>
      <c r="S2776" s="125"/>
      <c r="T2776" s="125"/>
      <c r="U2776" s="125"/>
      <c r="V2776" s="125"/>
      <c r="W2776" s="125"/>
      <c r="X2776" s="125"/>
      <c r="Y2776" s="125"/>
      <c r="Z2776" s="125"/>
      <c r="AA2776" s="125"/>
      <c r="AB2776" s="126"/>
      <c r="AC2776" s="126"/>
      <c r="AD2776" s="126"/>
      <c r="AE2776" s="125"/>
      <c r="AF2776" s="125"/>
      <c r="AG2776" s="125"/>
      <c r="AH2776" s="125"/>
      <c r="AI2776" s="125"/>
      <c r="AJ2776" s="125"/>
      <c r="AK2776" s="125"/>
      <c r="AL2776" s="125"/>
      <c r="AM2776" s="125"/>
      <c r="AP2776" s="86"/>
      <c r="AQ2776" s="86"/>
      <c r="AR2776" s="86"/>
      <c r="AS2776" s="86"/>
      <c r="AT2776" s="86"/>
      <c r="AU2776" s="86"/>
      <c r="AV2776" s="86"/>
      <c r="AW2776" s="86"/>
      <c r="AX2776" s="86"/>
      <c r="AY2776" s="86"/>
      <c r="AZ2776" s="86"/>
      <c r="BA2776" s="86"/>
      <c r="BB2776" s="86"/>
      <c r="BC2776" s="86"/>
      <c r="BD2776" s="86"/>
      <c r="BE2776" s="86"/>
      <c r="BF2776" s="86"/>
      <c r="BG2776" s="86"/>
    </row>
    <row r="2777" spans="1:59" s="88" customFormat="1" x14ac:dyDescent="0.2">
      <c r="A2777" s="125"/>
      <c r="B2777" s="125"/>
      <c r="C2777" s="125"/>
      <c r="D2777" s="125"/>
      <c r="E2777" s="125"/>
      <c r="F2777" s="125"/>
      <c r="G2777" s="125"/>
      <c r="H2777" s="125"/>
      <c r="I2777" s="125"/>
      <c r="J2777" s="125"/>
      <c r="K2777" s="125"/>
      <c r="L2777" s="125"/>
      <c r="M2777" s="125"/>
      <c r="N2777" s="125"/>
      <c r="O2777" s="125"/>
      <c r="P2777" s="125"/>
      <c r="Q2777" s="125"/>
      <c r="R2777" s="125"/>
      <c r="S2777" s="125"/>
      <c r="T2777" s="125"/>
      <c r="U2777" s="125"/>
      <c r="V2777" s="125"/>
      <c r="W2777" s="125"/>
      <c r="X2777" s="125"/>
      <c r="Y2777" s="125"/>
      <c r="Z2777" s="125"/>
      <c r="AA2777" s="125"/>
      <c r="AB2777" s="126"/>
      <c r="AC2777" s="126"/>
      <c r="AD2777" s="126"/>
      <c r="AE2777" s="125"/>
      <c r="AF2777" s="125"/>
      <c r="AG2777" s="125"/>
      <c r="AH2777" s="125"/>
      <c r="AI2777" s="125"/>
      <c r="AJ2777" s="125"/>
      <c r="AK2777" s="125"/>
      <c r="AL2777" s="125"/>
      <c r="AM2777" s="125"/>
      <c r="AP2777" s="86"/>
      <c r="AQ2777" s="86"/>
      <c r="AR2777" s="86"/>
      <c r="AS2777" s="86"/>
      <c r="AT2777" s="86"/>
      <c r="AU2777" s="86"/>
      <c r="AV2777" s="86"/>
      <c r="AW2777" s="86"/>
      <c r="AX2777" s="86"/>
      <c r="AY2777" s="86"/>
      <c r="AZ2777" s="86"/>
      <c r="BA2777" s="86"/>
      <c r="BB2777" s="86"/>
      <c r="BC2777" s="86"/>
      <c r="BD2777" s="86"/>
      <c r="BE2777" s="86"/>
      <c r="BF2777" s="86"/>
      <c r="BG2777" s="86"/>
    </row>
    <row r="2778" spans="1:59" s="88" customFormat="1" x14ac:dyDescent="0.2">
      <c r="A2778" s="125"/>
      <c r="B2778" s="125"/>
      <c r="C2778" s="125"/>
      <c r="D2778" s="125"/>
      <c r="E2778" s="125"/>
      <c r="F2778" s="125"/>
      <c r="G2778" s="125"/>
      <c r="H2778" s="125"/>
      <c r="I2778" s="125"/>
      <c r="J2778" s="125"/>
      <c r="K2778" s="125"/>
      <c r="L2778" s="125"/>
      <c r="M2778" s="125"/>
      <c r="N2778" s="125"/>
      <c r="O2778" s="125"/>
      <c r="P2778" s="125"/>
      <c r="Q2778" s="125"/>
      <c r="R2778" s="125"/>
      <c r="S2778" s="125"/>
      <c r="T2778" s="125"/>
      <c r="U2778" s="125"/>
      <c r="V2778" s="125"/>
      <c r="W2778" s="125"/>
      <c r="X2778" s="125"/>
      <c r="Y2778" s="125"/>
      <c r="Z2778" s="125"/>
      <c r="AA2778" s="125"/>
      <c r="AB2778" s="126"/>
      <c r="AC2778" s="126"/>
      <c r="AD2778" s="126"/>
      <c r="AE2778" s="125"/>
      <c r="AF2778" s="125"/>
      <c r="AG2778" s="125"/>
      <c r="AH2778" s="125"/>
      <c r="AI2778" s="125"/>
      <c r="AJ2778" s="125"/>
      <c r="AK2778" s="125"/>
      <c r="AL2778" s="125"/>
      <c r="AM2778" s="125"/>
      <c r="AP2778" s="86"/>
      <c r="AQ2778" s="86"/>
      <c r="AR2778" s="86"/>
      <c r="AS2778" s="86"/>
      <c r="AT2778" s="86"/>
      <c r="AU2778" s="86"/>
      <c r="AV2778" s="86"/>
      <c r="AW2778" s="86"/>
      <c r="AX2778" s="86"/>
      <c r="AY2778" s="86"/>
      <c r="AZ2778" s="86"/>
      <c r="BA2778" s="86"/>
      <c r="BB2778" s="86"/>
      <c r="BC2778" s="86"/>
      <c r="BD2778" s="86"/>
      <c r="BE2778" s="86"/>
      <c r="BF2778" s="86"/>
      <c r="BG2778" s="86"/>
    </row>
    <row r="2779" spans="1:59" s="88" customFormat="1" x14ac:dyDescent="0.2">
      <c r="A2779" s="125"/>
      <c r="B2779" s="125"/>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6"/>
      <c r="AC2779" s="126"/>
      <c r="AD2779" s="126"/>
      <c r="AE2779" s="125"/>
      <c r="AF2779" s="125"/>
      <c r="AG2779" s="125"/>
      <c r="AH2779" s="125"/>
      <c r="AI2779" s="125"/>
      <c r="AJ2779" s="125"/>
      <c r="AK2779" s="125"/>
      <c r="AL2779" s="125"/>
      <c r="AM2779" s="125"/>
      <c r="AP2779" s="86"/>
      <c r="AQ2779" s="86"/>
      <c r="AR2779" s="86"/>
      <c r="AS2779" s="86"/>
      <c r="AT2779" s="86"/>
      <c r="AU2779" s="86"/>
      <c r="AV2779" s="86"/>
      <c r="AW2779" s="86"/>
      <c r="AX2779" s="86"/>
      <c r="AY2779" s="86"/>
      <c r="AZ2779" s="86"/>
      <c r="BA2779" s="86"/>
      <c r="BB2779" s="86"/>
      <c r="BC2779" s="86"/>
      <c r="BD2779" s="86"/>
      <c r="BE2779" s="86"/>
      <c r="BF2779" s="86"/>
      <c r="BG2779" s="86"/>
    </row>
    <row r="2780" spans="1:59" s="88" customFormat="1" x14ac:dyDescent="0.2">
      <c r="A2780" s="125"/>
      <c r="B2780" s="125"/>
      <c r="C2780" s="125"/>
      <c r="D2780" s="125"/>
      <c r="E2780" s="125"/>
      <c r="F2780" s="125"/>
      <c r="G2780" s="125"/>
      <c r="H2780" s="125"/>
      <c r="I2780" s="125"/>
      <c r="J2780" s="125"/>
      <c r="K2780" s="125"/>
      <c r="L2780" s="125"/>
      <c r="M2780" s="125"/>
      <c r="N2780" s="125"/>
      <c r="O2780" s="125"/>
      <c r="P2780" s="125"/>
      <c r="Q2780" s="125"/>
      <c r="R2780" s="125"/>
      <c r="S2780" s="125"/>
      <c r="T2780" s="125"/>
      <c r="U2780" s="125"/>
      <c r="V2780" s="125"/>
      <c r="W2780" s="125"/>
      <c r="X2780" s="125"/>
      <c r="Y2780" s="125"/>
      <c r="Z2780" s="125"/>
      <c r="AA2780" s="125"/>
      <c r="AB2780" s="126"/>
      <c r="AC2780" s="126"/>
      <c r="AD2780" s="126"/>
      <c r="AE2780" s="125"/>
      <c r="AF2780" s="125"/>
      <c r="AG2780" s="125"/>
      <c r="AH2780" s="125"/>
      <c r="AI2780" s="125"/>
      <c r="AJ2780" s="125"/>
      <c r="AK2780" s="125"/>
      <c r="AL2780" s="125"/>
      <c r="AM2780" s="125"/>
      <c r="AP2780" s="86"/>
      <c r="AQ2780" s="86"/>
      <c r="AR2780" s="86"/>
      <c r="AS2780" s="86"/>
      <c r="AT2780" s="86"/>
      <c r="AU2780" s="86"/>
      <c r="AV2780" s="86"/>
      <c r="AW2780" s="86"/>
      <c r="AX2780" s="86"/>
      <c r="AY2780" s="86"/>
      <c r="AZ2780" s="86"/>
      <c r="BA2780" s="86"/>
      <c r="BB2780" s="86"/>
      <c r="BC2780" s="86"/>
      <c r="BD2780" s="86"/>
      <c r="BE2780" s="86"/>
      <c r="BF2780" s="86"/>
      <c r="BG2780" s="86"/>
    </row>
    <row r="2781" spans="1:59" s="88" customFormat="1" x14ac:dyDescent="0.2">
      <c r="A2781" s="125"/>
      <c r="B2781" s="125"/>
      <c r="C2781" s="125"/>
      <c r="D2781" s="125"/>
      <c r="E2781" s="125"/>
      <c r="F2781" s="125"/>
      <c r="G2781" s="125"/>
      <c r="H2781" s="125"/>
      <c r="I2781" s="125"/>
      <c r="J2781" s="125"/>
      <c r="K2781" s="125"/>
      <c r="L2781" s="125"/>
      <c r="M2781" s="125"/>
      <c r="N2781" s="125"/>
      <c r="O2781" s="125"/>
      <c r="P2781" s="125"/>
      <c r="Q2781" s="125"/>
      <c r="R2781" s="125"/>
      <c r="S2781" s="125"/>
      <c r="T2781" s="125"/>
      <c r="U2781" s="125"/>
      <c r="V2781" s="125"/>
      <c r="W2781" s="125"/>
      <c r="X2781" s="125"/>
      <c r="Y2781" s="125"/>
      <c r="Z2781" s="125"/>
      <c r="AA2781" s="125"/>
      <c r="AB2781" s="126"/>
      <c r="AC2781" s="126"/>
      <c r="AD2781" s="126"/>
      <c r="AE2781" s="125"/>
      <c r="AF2781" s="125"/>
      <c r="AG2781" s="125"/>
      <c r="AH2781" s="125"/>
      <c r="AI2781" s="125"/>
      <c r="AJ2781" s="125"/>
      <c r="AK2781" s="125"/>
      <c r="AL2781" s="125"/>
      <c r="AM2781" s="125"/>
      <c r="AP2781" s="86"/>
      <c r="AQ2781" s="86"/>
      <c r="AR2781" s="86"/>
      <c r="AS2781" s="86"/>
      <c r="AT2781" s="86"/>
      <c r="AU2781" s="86"/>
      <c r="AV2781" s="86"/>
      <c r="AW2781" s="86"/>
      <c r="AX2781" s="86"/>
      <c r="AY2781" s="86"/>
      <c r="AZ2781" s="86"/>
      <c r="BA2781" s="86"/>
      <c r="BB2781" s="86"/>
      <c r="BC2781" s="86"/>
      <c r="BD2781" s="86"/>
      <c r="BE2781" s="86"/>
      <c r="BF2781" s="86"/>
      <c r="BG2781" s="86"/>
    </row>
    <row r="2782" spans="1:59" s="88" customFormat="1" x14ac:dyDescent="0.2">
      <c r="A2782" s="125"/>
      <c r="B2782" s="125"/>
      <c r="C2782" s="125"/>
      <c r="D2782" s="125"/>
      <c r="E2782" s="125"/>
      <c r="F2782" s="125"/>
      <c r="G2782" s="125"/>
      <c r="H2782" s="125"/>
      <c r="I2782" s="125"/>
      <c r="J2782" s="125"/>
      <c r="K2782" s="125"/>
      <c r="L2782" s="125"/>
      <c r="M2782" s="125"/>
      <c r="N2782" s="125"/>
      <c r="O2782" s="125"/>
      <c r="P2782" s="125"/>
      <c r="Q2782" s="125"/>
      <c r="R2782" s="125"/>
      <c r="S2782" s="125"/>
      <c r="T2782" s="125"/>
      <c r="U2782" s="125"/>
      <c r="V2782" s="125"/>
      <c r="W2782" s="125"/>
      <c r="X2782" s="125"/>
      <c r="Y2782" s="125"/>
      <c r="Z2782" s="125"/>
      <c r="AA2782" s="125"/>
      <c r="AB2782" s="126"/>
      <c r="AC2782" s="126"/>
      <c r="AD2782" s="126"/>
      <c r="AE2782" s="125"/>
      <c r="AF2782" s="125"/>
      <c r="AG2782" s="125"/>
      <c r="AH2782" s="125"/>
      <c r="AI2782" s="125"/>
      <c r="AJ2782" s="125"/>
      <c r="AK2782" s="125"/>
      <c r="AL2782" s="125"/>
      <c r="AM2782" s="125"/>
      <c r="AP2782" s="86"/>
      <c r="AQ2782" s="86"/>
      <c r="AR2782" s="86"/>
      <c r="AS2782" s="86"/>
      <c r="AT2782" s="86"/>
      <c r="AU2782" s="86"/>
      <c r="AV2782" s="86"/>
      <c r="AW2782" s="86"/>
      <c r="AX2782" s="86"/>
      <c r="AY2782" s="86"/>
      <c r="AZ2782" s="86"/>
      <c r="BA2782" s="86"/>
      <c r="BB2782" s="86"/>
      <c r="BC2782" s="86"/>
      <c r="BD2782" s="86"/>
      <c r="BE2782" s="86"/>
      <c r="BF2782" s="86"/>
      <c r="BG2782" s="86"/>
    </row>
    <row r="2783" spans="1:59" s="88" customFormat="1" x14ac:dyDescent="0.2">
      <c r="A2783" s="125"/>
      <c r="B2783" s="125"/>
      <c r="C2783" s="125"/>
      <c r="D2783" s="125"/>
      <c r="E2783" s="125"/>
      <c r="F2783" s="125"/>
      <c r="G2783" s="125"/>
      <c r="H2783" s="1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6"/>
      <c r="AC2783" s="126"/>
      <c r="AD2783" s="126"/>
      <c r="AE2783" s="125"/>
      <c r="AF2783" s="125"/>
      <c r="AG2783" s="125"/>
      <c r="AH2783" s="125"/>
      <c r="AI2783" s="125"/>
      <c r="AJ2783" s="125"/>
      <c r="AK2783" s="125"/>
      <c r="AL2783" s="125"/>
      <c r="AM2783" s="125"/>
      <c r="AP2783" s="86"/>
      <c r="AQ2783" s="86"/>
      <c r="AR2783" s="86"/>
      <c r="AS2783" s="86"/>
      <c r="AT2783" s="86"/>
      <c r="AU2783" s="86"/>
      <c r="AV2783" s="86"/>
      <c r="AW2783" s="86"/>
      <c r="AX2783" s="86"/>
      <c r="AY2783" s="86"/>
      <c r="AZ2783" s="86"/>
      <c r="BA2783" s="86"/>
      <c r="BB2783" s="86"/>
      <c r="BC2783" s="86"/>
      <c r="BD2783" s="86"/>
      <c r="BE2783" s="86"/>
      <c r="BF2783" s="86"/>
      <c r="BG2783" s="86"/>
    </row>
    <row r="2784" spans="1:59" s="88" customFormat="1" x14ac:dyDescent="0.2">
      <c r="A2784" s="125"/>
      <c r="B2784" s="125"/>
      <c r="C2784" s="125"/>
      <c r="D2784" s="125"/>
      <c r="E2784" s="125"/>
      <c r="F2784" s="125"/>
      <c r="G2784" s="125"/>
      <c r="H2784" s="125"/>
      <c r="I2784" s="125"/>
      <c r="J2784" s="125"/>
      <c r="K2784" s="125"/>
      <c r="L2784" s="125"/>
      <c r="M2784" s="125"/>
      <c r="N2784" s="125"/>
      <c r="O2784" s="125"/>
      <c r="P2784" s="125"/>
      <c r="Q2784" s="125"/>
      <c r="R2784" s="125"/>
      <c r="S2784" s="125"/>
      <c r="T2784" s="125"/>
      <c r="U2784" s="125"/>
      <c r="V2784" s="125"/>
      <c r="W2784" s="125"/>
      <c r="X2784" s="125"/>
      <c r="Y2784" s="125"/>
      <c r="Z2784" s="125"/>
      <c r="AA2784" s="125"/>
      <c r="AB2784" s="126"/>
      <c r="AC2784" s="126"/>
      <c r="AD2784" s="126"/>
      <c r="AE2784" s="125"/>
      <c r="AF2784" s="125"/>
      <c r="AG2784" s="125"/>
      <c r="AH2784" s="125"/>
      <c r="AI2784" s="125"/>
      <c r="AJ2784" s="125"/>
      <c r="AK2784" s="125"/>
      <c r="AL2784" s="125"/>
      <c r="AM2784" s="125"/>
      <c r="AP2784" s="86"/>
      <c r="AQ2784" s="86"/>
      <c r="AR2784" s="86"/>
      <c r="AS2784" s="86"/>
      <c r="AT2784" s="86"/>
      <c r="AU2784" s="86"/>
      <c r="AV2784" s="86"/>
      <c r="AW2784" s="86"/>
      <c r="AX2784" s="86"/>
      <c r="AY2784" s="86"/>
      <c r="AZ2784" s="86"/>
      <c r="BA2784" s="86"/>
      <c r="BB2784" s="86"/>
      <c r="BC2784" s="86"/>
      <c r="BD2784" s="86"/>
      <c r="BE2784" s="86"/>
      <c r="BF2784" s="86"/>
      <c r="BG2784" s="86"/>
    </row>
    <row r="2785" spans="1:59" s="88" customFormat="1" x14ac:dyDescent="0.2">
      <c r="A2785" s="125"/>
      <c r="B2785" s="125"/>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6"/>
      <c r="AC2785" s="126"/>
      <c r="AD2785" s="126"/>
      <c r="AE2785" s="125"/>
      <c r="AF2785" s="125"/>
      <c r="AG2785" s="125"/>
      <c r="AH2785" s="125"/>
      <c r="AI2785" s="125"/>
      <c r="AJ2785" s="125"/>
      <c r="AK2785" s="125"/>
      <c r="AL2785" s="125"/>
      <c r="AM2785" s="125"/>
      <c r="AP2785" s="86"/>
      <c r="AQ2785" s="86"/>
      <c r="AR2785" s="86"/>
      <c r="AS2785" s="86"/>
      <c r="AT2785" s="86"/>
      <c r="AU2785" s="86"/>
      <c r="AV2785" s="86"/>
      <c r="AW2785" s="86"/>
      <c r="AX2785" s="86"/>
      <c r="AY2785" s="86"/>
      <c r="AZ2785" s="86"/>
      <c r="BA2785" s="86"/>
      <c r="BB2785" s="86"/>
      <c r="BC2785" s="86"/>
      <c r="BD2785" s="86"/>
      <c r="BE2785" s="86"/>
      <c r="BF2785" s="86"/>
      <c r="BG2785" s="86"/>
    </row>
    <row r="2786" spans="1:59" s="88" customFormat="1" x14ac:dyDescent="0.2">
      <c r="A2786" s="125"/>
      <c r="B2786" s="125"/>
      <c r="C2786" s="125"/>
      <c r="D2786" s="125"/>
      <c r="E2786" s="125"/>
      <c r="F2786" s="125"/>
      <c r="G2786" s="125"/>
      <c r="H2786" s="125"/>
      <c r="I2786" s="125"/>
      <c r="J2786" s="125"/>
      <c r="K2786" s="125"/>
      <c r="L2786" s="125"/>
      <c r="M2786" s="125"/>
      <c r="N2786" s="125"/>
      <c r="O2786" s="125"/>
      <c r="P2786" s="125"/>
      <c r="Q2786" s="125"/>
      <c r="R2786" s="125"/>
      <c r="S2786" s="125"/>
      <c r="T2786" s="125"/>
      <c r="U2786" s="125"/>
      <c r="V2786" s="125"/>
      <c r="W2786" s="125"/>
      <c r="X2786" s="125"/>
      <c r="Y2786" s="125"/>
      <c r="Z2786" s="125"/>
      <c r="AA2786" s="125"/>
      <c r="AB2786" s="126"/>
      <c r="AC2786" s="126"/>
      <c r="AD2786" s="126"/>
      <c r="AE2786" s="125"/>
      <c r="AF2786" s="125"/>
      <c r="AG2786" s="125"/>
      <c r="AH2786" s="125"/>
      <c r="AI2786" s="125"/>
      <c r="AJ2786" s="125"/>
      <c r="AK2786" s="125"/>
      <c r="AL2786" s="125"/>
      <c r="AM2786" s="125"/>
      <c r="AP2786" s="86"/>
      <c r="AQ2786" s="86"/>
      <c r="AR2786" s="86"/>
      <c r="AS2786" s="86"/>
      <c r="AT2786" s="86"/>
      <c r="AU2786" s="86"/>
      <c r="AV2786" s="86"/>
      <c r="AW2786" s="86"/>
      <c r="AX2786" s="86"/>
      <c r="AY2786" s="86"/>
      <c r="AZ2786" s="86"/>
      <c r="BA2786" s="86"/>
      <c r="BB2786" s="86"/>
      <c r="BC2786" s="86"/>
      <c r="BD2786" s="86"/>
      <c r="BE2786" s="86"/>
      <c r="BF2786" s="86"/>
      <c r="BG2786" s="86"/>
    </row>
    <row r="2787" spans="1:59" s="88" customFormat="1" x14ac:dyDescent="0.2">
      <c r="A2787" s="125"/>
      <c r="B2787" s="125"/>
      <c r="C2787" s="125"/>
      <c r="D2787" s="125"/>
      <c r="E2787" s="125"/>
      <c r="F2787" s="125"/>
      <c r="G2787" s="125"/>
      <c r="H2787" s="125"/>
      <c r="I2787" s="125"/>
      <c r="J2787" s="125"/>
      <c r="K2787" s="125"/>
      <c r="L2787" s="125"/>
      <c r="M2787" s="125"/>
      <c r="N2787" s="125"/>
      <c r="O2787" s="125"/>
      <c r="P2787" s="125"/>
      <c r="Q2787" s="125"/>
      <c r="R2787" s="125"/>
      <c r="S2787" s="125"/>
      <c r="T2787" s="125"/>
      <c r="U2787" s="125"/>
      <c r="V2787" s="125"/>
      <c r="W2787" s="125"/>
      <c r="X2787" s="125"/>
      <c r="Y2787" s="125"/>
      <c r="Z2787" s="125"/>
      <c r="AA2787" s="125"/>
      <c r="AB2787" s="126"/>
      <c r="AC2787" s="126"/>
      <c r="AD2787" s="126"/>
      <c r="AE2787" s="125"/>
      <c r="AF2787" s="125"/>
      <c r="AG2787" s="125"/>
      <c r="AH2787" s="125"/>
      <c r="AI2787" s="125"/>
      <c r="AJ2787" s="125"/>
      <c r="AK2787" s="125"/>
      <c r="AL2787" s="125"/>
      <c r="AM2787" s="125"/>
      <c r="AP2787" s="86"/>
      <c r="AQ2787" s="86"/>
      <c r="AR2787" s="86"/>
      <c r="AS2787" s="86"/>
      <c r="AT2787" s="86"/>
      <c r="AU2787" s="86"/>
      <c r="AV2787" s="86"/>
      <c r="AW2787" s="86"/>
      <c r="AX2787" s="86"/>
      <c r="AY2787" s="86"/>
      <c r="AZ2787" s="86"/>
      <c r="BA2787" s="86"/>
      <c r="BB2787" s="86"/>
      <c r="BC2787" s="86"/>
      <c r="BD2787" s="86"/>
      <c r="BE2787" s="86"/>
      <c r="BF2787" s="86"/>
      <c r="BG2787" s="86"/>
    </row>
    <row r="2788" spans="1:59" s="88" customFormat="1" x14ac:dyDescent="0.2">
      <c r="A2788" s="125"/>
      <c r="B2788" s="125"/>
      <c r="C2788" s="125"/>
      <c r="D2788" s="125"/>
      <c r="E2788" s="125"/>
      <c r="F2788" s="125"/>
      <c r="G2788" s="125"/>
      <c r="H2788" s="125"/>
      <c r="I2788" s="125"/>
      <c r="J2788" s="125"/>
      <c r="K2788" s="125"/>
      <c r="L2788" s="125"/>
      <c r="M2788" s="125"/>
      <c r="N2788" s="125"/>
      <c r="O2788" s="125"/>
      <c r="P2788" s="125"/>
      <c r="Q2788" s="125"/>
      <c r="R2788" s="125"/>
      <c r="S2788" s="125"/>
      <c r="T2788" s="125"/>
      <c r="U2788" s="125"/>
      <c r="V2788" s="125"/>
      <c r="W2788" s="125"/>
      <c r="X2788" s="125"/>
      <c r="Y2788" s="125"/>
      <c r="Z2788" s="125"/>
      <c r="AA2788" s="125"/>
      <c r="AB2788" s="126"/>
      <c r="AC2788" s="126"/>
      <c r="AD2788" s="126"/>
      <c r="AE2788" s="125"/>
      <c r="AF2788" s="125"/>
      <c r="AG2788" s="125"/>
      <c r="AH2788" s="125"/>
      <c r="AI2788" s="125"/>
      <c r="AJ2788" s="125"/>
      <c r="AK2788" s="125"/>
      <c r="AL2788" s="125"/>
      <c r="AM2788" s="125"/>
      <c r="AP2788" s="86"/>
      <c r="AQ2788" s="86"/>
      <c r="AR2788" s="86"/>
      <c r="AS2788" s="86"/>
      <c r="AT2788" s="86"/>
      <c r="AU2788" s="86"/>
      <c r="AV2788" s="86"/>
      <c r="AW2788" s="86"/>
      <c r="AX2788" s="86"/>
      <c r="AY2788" s="86"/>
      <c r="AZ2788" s="86"/>
      <c r="BA2788" s="86"/>
      <c r="BB2788" s="86"/>
      <c r="BC2788" s="86"/>
      <c r="BD2788" s="86"/>
      <c r="BE2788" s="86"/>
      <c r="BF2788" s="86"/>
      <c r="BG2788" s="86"/>
    </row>
    <row r="2789" spans="1:59" s="88" customFormat="1" x14ac:dyDescent="0.2">
      <c r="A2789" s="125"/>
      <c r="B2789" s="125"/>
      <c r="C2789" s="125"/>
      <c r="D2789" s="125"/>
      <c r="E2789" s="125"/>
      <c r="F2789" s="125"/>
      <c r="G2789" s="125"/>
      <c r="H2789" s="125"/>
      <c r="I2789" s="125"/>
      <c r="J2789" s="125"/>
      <c r="K2789" s="125"/>
      <c r="L2789" s="125"/>
      <c r="M2789" s="125"/>
      <c r="N2789" s="125"/>
      <c r="O2789" s="125"/>
      <c r="P2789" s="125"/>
      <c r="Q2789" s="125"/>
      <c r="R2789" s="125"/>
      <c r="S2789" s="125"/>
      <c r="T2789" s="125"/>
      <c r="U2789" s="125"/>
      <c r="V2789" s="125"/>
      <c r="W2789" s="125"/>
      <c r="X2789" s="125"/>
      <c r="Y2789" s="125"/>
      <c r="Z2789" s="125"/>
      <c r="AA2789" s="125"/>
      <c r="AB2789" s="126"/>
      <c r="AC2789" s="126"/>
      <c r="AD2789" s="126"/>
      <c r="AE2789" s="125"/>
      <c r="AF2789" s="125"/>
      <c r="AG2789" s="125"/>
      <c r="AH2789" s="125"/>
      <c r="AI2789" s="125"/>
      <c r="AJ2789" s="125"/>
      <c r="AK2789" s="125"/>
      <c r="AL2789" s="125"/>
      <c r="AM2789" s="125"/>
      <c r="AP2789" s="86"/>
      <c r="AQ2789" s="86"/>
      <c r="AR2789" s="86"/>
      <c r="AS2789" s="86"/>
      <c r="AT2789" s="86"/>
      <c r="AU2789" s="86"/>
      <c r="AV2789" s="86"/>
      <c r="AW2789" s="86"/>
      <c r="AX2789" s="86"/>
      <c r="AY2789" s="86"/>
      <c r="AZ2789" s="86"/>
      <c r="BA2789" s="86"/>
      <c r="BB2789" s="86"/>
      <c r="BC2789" s="86"/>
      <c r="BD2789" s="86"/>
      <c r="BE2789" s="86"/>
      <c r="BF2789" s="86"/>
      <c r="BG2789" s="86"/>
    </row>
    <row r="2790" spans="1:59" s="88" customFormat="1" x14ac:dyDescent="0.2">
      <c r="A2790" s="125"/>
      <c r="B2790" s="125"/>
      <c r="C2790" s="125"/>
      <c r="D2790" s="125"/>
      <c r="E2790" s="125"/>
      <c r="F2790" s="125"/>
      <c r="G2790" s="125"/>
      <c r="H2790" s="125"/>
      <c r="I2790" s="125"/>
      <c r="J2790" s="125"/>
      <c r="K2790" s="125"/>
      <c r="L2790" s="125"/>
      <c r="M2790" s="125"/>
      <c r="N2790" s="125"/>
      <c r="O2790" s="125"/>
      <c r="P2790" s="125"/>
      <c r="Q2790" s="125"/>
      <c r="R2790" s="125"/>
      <c r="S2790" s="125"/>
      <c r="T2790" s="125"/>
      <c r="U2790" s="125"/>
      <c r="V2790" s="125"/>
      <c r="W2790" s="125"/>
      <c r="X2790" s="125"/>
      <c r="Y2790" s="125"/>
      <c r="Z2790" s="125"/>
      <c r="AA2790" s="125"/>
      <c r="AB2790" s="126"/>
      <c r="AC2790" s="126"/>
      <c r="AD2790" s="126"/>
      <c r="AE2790" s="125"/>
      <c r="AF2790" s="125"/>
      <c r="AG2790" s="125"/>
      <c r="AH2790" s="125"/>
      <c r="AI2790" s="125"/>
      <c r="AJ2790" s="125"/>
      <c r="AK2790" s="125"/>
      <c r="AL2790" s="125"/>
      <c r="AM2790" s="125"/>
      <c r="AP2790" s="86"/>
      <c r="AQ2790" s="86"/>
      <c r="AR2790" s="86"/>
      <c r="AS2790" s="86"/>
      <c r="AT2790" s="86"/>
      <c r="AU2790" s="86"/>
      <c r="AV2790" s="86"/>
      <c r="AW2790" s="86"/>
      <c r="AX2790" s="86"/>
      <c r="AY2790" s="86"/>
      <c r="AZ2790" s="86"/>
      <c r="BA2790" s="86"/>
      <c r="BB2790" s="86"/>
      <c r="BC2790" s="86"/>
      <c r="BD2790" s="86"/>
      <c r="BE2790" s="86"/>
      <c r="BF2790" s="86"/>
      <c r="BG2790" s="86"/>
    </row>
    <row r="2791" spans="1:59" s="88" customFormat="1" x14ac:dyDescent="0.2">
      <c r="A2791" s="125"/>
      <c r="B2791" s="125"/>
      <c r="C2791" s="125"/>
      <c r="D2791" s="125"/>
      <c r="E2791" s="125"/>
      <c r="F2791" s="125"/>
      <c r="G2791" s="125"/>
      <c r="H2791" s="125"/>
      <c r="I2791" s="125"/>
      <c r="J2791" s="125"/>
      <c r="K2791" s="125"/>
      <c r="L2791" s="125"/>
      <c r="M2791" s="125"/>
      <c r="N2791" s="125"/>
      <c r="O2791" s="125"/>
      <c r="P2791" s="125"/>
      <c r="Q2791" s="125"/>
      <c r="R2791" s="125"/>
      <c r="S2791" s="125"/>
      <c r="T2791" s="125"/>
      <c r="U2791" s="125"/>
      <c r="V2791" s="125"/>
      <c r="W2791" s="125"/>
      <c r="X2791" s="125"/>
      <c r="Y2791" s="125"/>
      <c r="Z2791" s="125"/>
      <c r="AA2791" s="125"/>
      <c r="AB2791" s="126"/>
      <c r="AC2791" s="126"/>
      <c r="AD2791" s="126"/>
      <c r="AE2791" s="125"/>
      <c r="AF2791" s="125"/>
      <c r="AG2791" s="125"/>
      <c r="AH2791" s="125"/>
      <c r="AI2791" s="125"/>
      <c r="AJ2791" s="125"/>
      <c r="AK2791" s="125"/>
      <c r="AL2791" s="125"/>
      <c r="AM2791" s="125"/>
      <c r="AP2791" s="86"/>
      <c r="AQ2791" s="86"/>
      <c r="AR2791" s="86"/>
      <c r="AS2791" s="86"/>
      <c r="AT2791" s="86"/>
      <c r="AU2791" s="86"/>
      <c r="AV2791" s="86"/>
      <c r="AW2791" s="86"/>
      <c r="AX2791" s="86"/>
      <c r="AY2791" s="86"/>
      <c r="AZ2791" s="86"/>
      <c r="BA2791" s="86"/>
      <c r="BB2791" s="86"/>
      <c r="BC2791" s="86"/>
      <c r="BD2791" s="86"/>
      <c r="BE2791" s="86"/>
      <c r="BF2791" s="86"/>
      <c r="BG2791" s="86"/>
    </row>
    <row r="2792" spans="1:59" s="88" customFormat="1" x14ac:dyDescent="0.2">
      <c r="A2792" s="125"/>
      <c r="B2792" s="125"/>
      <c r="C2792" s="125"/>
      <c r="D2792" s="125"/>
      <c r="E2792" s="125"/>
      <c r="F2792" s="125"/>
      <c r="G2792" s="125"/>
      <c r="H2792" s="125"/>
      <c r="I2792" s="125"/>
      <c r="J2792" s="125"/>
      <c r="K2792" s="125"/>
      <c r="L2792" s="125"/>
      <c r="M2792" s="125"/>
      <c r="N2792" s="125"/>
      <c r="O2792" s="125"/>
      <c r="P2792" s="125"/>
      <c r="Q2792" s="125"/>
      <c r="R2792" s="125"/>
      <c r="S2792" s="125"/>
      <c r="T2792" s="125"/>
      <c r="U2792" s="125"/>
      <c r="V2792" s="125"/>
      <c r="W2792" s="125"/>
      <c r="X2792" s="125"/>
      <c r="Y2792" s="125"/>
      <c r="Z2792" s="125"/>
      <c r="AA2792" s="125"/>
      <c r="AB2792" s="126"/>
      <c r="AC2792" s="126"/>
      <c r="AD2792" s="126"/>
      <c r="AE2792" s="125"/>
      <c r="AF2792" s="125"/>
      <c r="AG2792" s="125"/>
      <c r="AH2792" s="125"/>
      <c r="AI2792" s="125"/>
      <c r="AJ2792" s="125"/>
      <c r="AK2792" s="125"/>
      <c r="AL2792" s="125"/>
      <c r="AM2792" s="125"/>
      <c r="AP2792" s="86"/>
      <c r="AQ2792" s="86"/>
      <c r="AR2792" s="86"/>
      <c r="AS2792" s="86"/>
      <c r="AT2792" s="86"/>
      <c r="AU2792" s="86"/>
      <c r="AV2792" s="86"/>
      <c r="AW2792" s="86"/>
      <c r="AX2792" s="86"/>
      <c r="AY2792" s="86"/>
      <c r="AZ2792" s="86"/>
      <c r="BA2792" s="86"/>
      <c r="BB2792" s="86"/>
      <c r="BC2792" s="86"/>
      <c r="BD2792" s="86"/>
      <c r="BE2792" s="86"/>
      <c r="BF2792" s="86"/>
      <c r="BG2792" s="86"/>
    </row>
    <row r="2793" spans="1:59" s="88" customFormat="1" x14ac:dyDescent="0.2">
      <c r="A2793" s="125"/>
      <c r="B2793" s="125"/>
      <c r="C2793" s="125"/>
      <c r="D2793" s="125"/>
      <c r="E2793" s="125"/>
      <c r="F2793" s="125"/>
      <c r="G2793" s="125"/>
      <c r="H2793" s="125"/>
      <c r="I2793" s="125"/>
      <c r="J2793" s="125"/>
      <c r="K2793" s="125"/>
      <c r="L2793" s="125"/>
      <c r="M2793" s="125"/>
      <c r="N2793" s="125"/>
      <c r="O2793" s="125"/>
      <c r="P2793" s="125"/>
      <c r="Q2793" s="125"/>
      <c r="R2793" s="125"/>
      <c r="S2793" s="125"/>
      <c r="T2793" s="125"/>
      <c r="U2793" s="125"/>
      <c r="V2793" s="125"/>
      <c r="W2793" s="125"/>
      <c r="X2793" s="125"/>
      <c r="Y2793" s="125"/>
      <c r="Z2793" s="125"/>
      <c r="AA2793" s="125"/>
      <c r="AB2793" s="126"/>
      <c r="AC2793" s="126"/>
      <c r="AD2793" s="126"/>
      <c r="AE2793" s="125"/>
      <c r="AF2793" s="125"/>
      <c r="AG2793" s="125"/>
      <c r="AH2793" s="125"/>
      <c r="AI2793" s="125"/>
      <c r="AJ2793" s="125"/>
      <c r="AK2793" s="125"/>
      <c r="AL2793" s="125"/>
      <c r="AM2793" s="125"/>
      <c r="AP2793" s="86"/>
      <c r="AQ2793" s="86"/>
      <c r="AR2793" s="86"/>
      <c r="AS2793" s="86"/>
      <c r="AT2793" s="86"/>
      <c r="AU2793" s="86"/>
      <c r="AV2793" s="86"/>
      <c r="AW2793" s="86"/>
      <c r="AX2793" s="86"/>
      <c r="AY2793" s="86"/>
      <c r="AZ2793" s="86"/>
      <c r="BA2793" s="86"/>
      <c r="BB2793" s="86"/>
      <c r="BC2793" s="86"/>
      <c r="BD2793" s="86"/>
      <c r="BE2793" s="86"/>
      <c r="BF2793" s="86"/>
      <c r="BG2793" s="86"/>
    </row>
    <row r="2794" spans="1:59" s="88" customFormat="1" x14ac:dyDescent="0.2">
      <c r="A2794" s="125"/>
      <c r="B2794" s="125"/>
      <c r="C2794" s="125"/>
      <c r="D2794" s="125"/>
      <c r="E2794" s="125"/>
      <c r="F2794" s="125"/>
      <c r="G2794" s="125"/>
      <c r="H2794" s="125"/>
      <c r="I2794" s="125"/>
      <c r="J2794" s="125"/>
      <c r="K2794" s="125"/>
      <c r="L2794" s="125"/>
      <c r="M2794" s="125"/>
      <c r="N2794" s="125"/>
      <c r="O2794" s="125"/>
      <c r="P2794" s="125"/>
      <c r="Q2794" s="125"/>
      <c r="R2794" s="125"/>
      <c r="S2794" s="125"/>
      <c r="T2794" s="125"/>
      <c r="U2794" s="125"/>
      <c r="V2794" s="125"/>
      <c r="W2794" s="125"/>
      <c r="X2794" s="125"/>
      <c r="Y2794" s="125"/>
      <c r="Z2794" s="125"/>
      <c r="AA2794" s="125"/>
      <c r="AB2794" s="126"/>
      <c r="AC2794" s="126"/>
      <c r="AD2794" s="126"/>
      <c r="AE2794" s="125"/>
      <c r="AF2794" s="125"/>
      <c r="AG2794" s="125"/>
      <c r="AH2794" s="125"/>
      <c r="AI2794" s="125"/>
      <c r="AJ2794" s="125"/>
      <c r="AK2794" s="125"/>
      <c r="AL2794" s="125"/>
      <c r="AM2794" s="125"/>
      <c r="AP2794" s="86"/>
      <c r="AQ2794" s="86"/>
      <c r="AR2794" s="86"/>
      <c r="AS2794" s="86"/>
      <c r="AT2794" s="86"/>
      <c r="AU2794" s="86"/>
      <c r="AV2794" s="86"/>
      <c r="AW2794" s="86"/>
      <c r="AX2794" s="86"/>
      <c r="AY2794" s="86"/>
      <c r="AZ2794" s="86"/>
      <c r="BA2794" s="86"/>
      <c r="BB2794" s="86"/>
      <c r="BC2794" s="86"/>
      <c r="BD2794" s="86"/>
      <c r="BE2794" s="86"/>
      <c r="BF2794" s="86"/>
      <c r="BG2794" s="86"/>
    </row>
    <row r="2795" spans="1:59" s="88" customFormat="1" x14ac:dyDescent="0.2">
      <c r="A2795" s="125"/>
      <c r="B2795" s="125"/>
      <c r="C2795" s="125"/>
      <c r="D2795" s="125"/>
      <c r="E2795" s="125"/>
      <c r="F2795" s="125"/>
      <c r="G2795" s="125"/>
      <c r="H2795" s="125"/>
      <c r="I2795" s="125"/>
      <c r="J2795" s="125"/>
      <c r="K2795" s="125"/>
      <c r="L2795" s="125"/>
      <c r="M2795" s="125"/>
      <c r="N2795" s="125"/>
      <c r="O2795" s="125"/>
      <c r="P2795" s="125"/>
      <c r="Q2795" s="125"/>
      <c r="R2795" s="125"/>
      <c r="S2795" s="125"/>
      <c r="T2795" s="125"/>
      <c r="U2795" s="125"/>
      <c r="V2795" s="125"/>
      <c r="W2795" s="125"/>
      <c r="X2795" s="125"/>
      <c r="Y2795" s="125"/>
      <c r="Z2795" s="125"/>
      <c r="AA2795" s="125"/>
      <c r="AB2795" s="126"/>
      <c r="AC2795" s="126"/>
      <c r="AD2795" s="126"/>
      <c r="AE2795" s="125"/>
      <c r="AF2795" s="125"/>
      <c r="AG2795" s="125"/>
      <c r="AH2795" s="125"/>
      <c r="AI2795" s="125"/>
      <c r="AJ2795" s="125"/>
      <c r="AK2795" s="125"/>
      <c r="AL2795" s="125"/>
      <c r="AM2795" s="125"/>
      <c r="AP2795" s="86"/>
      <c r="AQ2795" s="86"/>
      <c r="AR2795" s="86"/>
      <c r="AS2795" s="86"/>
      <c r="AT2795" s="86"/>
      <c r="AU2795" s="86"/>
      <c r="AV2795" s="86"/>
      <c r="AW2795" s="86"/>
      <c r="AX2795" s="86"/>
      <c r="AY2795" s="86"/>
      <c r="AZ2795" s="86"/>
      <c r="BA2795" s="86"/>
      <c r="BB2795" s="86"/>
      <c r="BC2795" s="86"/>
      <c r="BD2795" s="86"/>
      <c r="BE2795" s="86"/>
      <c r="BF2795" s="86"/>
      <c r="BG2795" s="86"/>
    </row>
    <row r="2796" spans="1:59" s="88" customFormat="1" x14ac:dyDescent="0.2">
      <c r="A2796" s="125"/>
      <c r="B2796" s="125"/>
      <c r="C2796" s="125"/>
      <c r="D2796" s="125"/>
      <c r="E2796" s="125"/>
      <c r="F2796" s="125"/>
      <c r="G2796" s="125"/>
      <c r="H2796" s="125"/>
      <c r="I2796" s="125"/>
      <c r="J2796" s="125"/>
      <c r="K2796" s="125"/>
      <c r="L2796" s="125"/>
      <c r="M2796" s="125"/>
      <c r="N2796" s="125"/>
      <c r="O2796" s="125"/>
      <c r="P2796" s="125"/>
      <c r="Q2796" s="125"/>
      <c r="R2796" s="125"/>
      <c r="S2796" s="125"/>
      <c r="T2796" s="125"/>
      <c r="U2796" s="125"/>
      <c r="V2796" s="125"/>
      <c r="W2796" s="125"/>
      <c r="X2796" s="125"/>
      <c r="Y2796" s="125"/>
      <c r="Z2796" s="125"/>
      <c r="AA2796" s="125"/>
      <c r="AB2796" s="126"/>
      <c r="AC2796" s="126"/>
      <c r="AD2796" s="126"/>
      <c r="AE2796" s="125"/>
      <c r="AF2796" s="125"/>
      <c r="AG2796" s="125"/>
      <c r="AH2796" s="125"/>
      <c r="AI2796" s="125"/>
      <c r="AJ2796" s="125"/>
      <c r="AK2796" s="125"/>
      <c r="AL2796" s="125"/>
      <c r="AM2796" s="125"/>
      <c r="AP2796" s="86"/>
      <c r="AQ2796" s="86"/>
      <c r="AR2796" s="86"/>
      <c r="AS2796" s="86"/>
      <c r="AT2796" s="86"/>
      <c r="AU2796" s="86"/>
      <c r="AV2796" s="86"/>
      <c r="AW2796" s="86"/>
      <c r="AX2796" s="86"/>
      <c r="AY2796" s="86"/>
      <c r="AZ2796" s="86"/>
      <c r="BA2796" s="86"/>
      <c r="BB2796" s="86"/>
      <c r="BC2796" s="86"/>
      <c r="BD2796" s="86"/>
      <c r="BE2796" s="86"/>
      <c r="BF2796" s="86"/>
      <c r="BG2796" s="86"/>
    </row>
    <row r="2797" spans="1:59" s="88" customFormat="1" x14ac:dyDescent="0.2">
      <c r="A2797" s="125"/>
      <c r="B2797" s="125"/>
      <c r="C2797" s="125"/>
      <c r="D2797" s="125"/>
      <c r="E2797" s="125"/>
      <c r="F2797" s="125"/>
      <c r="G2797" s="125"/>
      <c r="H2797" s="125"/>
      <c r="I2797" s="125"/>
      <c r="J2797" s="125"/>
      <c r="K2797" s="125"/>
      <c r="L2797" s="125"/>
      <c r="M2797" s="125"/>
      <c r="N2797" s="125"/>
      <c r="O2797" s="125"/>
      <c r="P2797" s="125"/>
      <c r="Q2797" s="125"/>
      <c r="R2797" s="125"/>
      <c r="S2797" s="125"/>
      <c r="T2797" s="125"/>
      <c r="U2797" s="125"/>
      <c r="V2797" s="125"/>
      <c r="W2797" s="125"/>
      <c r="X2797" s="125"/>
      <c r="Y2797" s="125"/>
      <c r="Z2797" s="125"/>
      <c r="AA2797" s="125"/>
      <c r="AB2797" s="126"/>
      <c r="AC2797" s="126"/>
      <c r="AD2797" s="126"/>
      <c r="AE2797" s="125"/>
      <c r="AF2797" s="125"/>
      <c r="AG2797" s="125"/>
      <c r="AH2797" s="125"/>
      <c r="AI2797" s="125"/>
      <c r="AJ2797" s="125"/>
      <c r="AK2797" s="125"/>
      <c r="AL2797" s="125"/>
      <c r="AM2797" s="125"/>
      <c r="AP2797" s="86"/>
      <c r="AQ2797" s="86"/>
      <c r="AR2797" s="86"/>
      <c r="AS2797" s="86"/>
      <c r="AT2797" s="86"/>
      <c r="AU2797" s="86"/>
      <c r="AV2797" s="86"/>
      <c r="AW2797" s="86"/>
      <c r="AX2797" s="86"/>
      <c r="AY2797" s="86"/>
      <c r="AZ2797" s="86"/>
      <c r="BA2797" s="86"/>
      <c r="BB2797" s="86"/>
      <c r="BC2797" s="86"/>
      <c r="BD2797" s="86"/>
      <c r="BE2797" s="86"/>
      <c r="BF2797" s="86"/>
      <c r="BG2797" s="86"/>
    </row>
    <row r="2798" spans="1:59" s="88" customFormat="1" x14ac:dyDescent="0.2">
      <c r="A2798" s="125"/>
      <c r="B2798" s="125"/>
      <c r="C2798" s="125"/>
      <c r="D2798" s="125"/>
      <c r="E2798" s="125"/>
      <c r="F2798" s="125"/>
      <c r="G2798" s="125"/>
      <c r="H2798" s="125"/>
      <c r="I2798" s="125"/>
      <c r="J2798" s="125"/>
      <c r="K2798" s="125"/>
      <c r="L2798" s="125"/>
      <c r="M2798" s="125"/>
      <c r="N2798" s="125"/>
      <c r="O2798" s="125"/>
      <c r="P2798" s="125"/>
      <c r="Q2798" s="125"/>
      <c r="R2798" s="125"/>
      <c r="S2798" s="125"/>
      <c r="T2798" s="125"/>
      <c r="U2798" s="125"/>
      <c r="V2798" s="125"/>
      <c r="W2798" s="125"/>
      <c r="X2798" s="125"/>
      <c r="Y2798" s="125"/>
      <c r="Z2798" s="125"/>
      <c r="AA2798" s="125"/>
      <c r="AB2798" s="126"/>
      <c r="AC2798" s="126"/>
      <c r="AD2798" s="126"/>
      <c r="AE2798" s="125"/>
      <c r="AF2798" s="125"/>
      <c r="AG2798" s="125"/>
      <c r="AH2798" s="125"/>
      <c r="AI2798" s="125"/>
      <c r="AJ2798" s="125"/>
      <c r="AK2798" s="125"/>
      <c r="AL2798" s="125"/>
      <c r="AM2798" s="125"/>
      <c r="AP2798" s="86"/>
      <c r="AQ2798" s="86"/>
      <c r="AR2798" s="86"/>
      <c r="AS2798" s="86"/>
      <c r="AT2798" s="86"/>
      <c r="AU2798" s="86"/>
      <c r="AV2798" s="86"/>
      <c r="AW2798" s="86"/>
      <c r="AX2798" s="86"/>
      <c r="AY2798" s="86"/>
      <c r="AZ2798" s="86"/>
      <c r="BA2798" s="86"/>
      <c r="BB2798" s="86"/>
      <c r="BC2798" s="86"/>
      <c r="BD2798" s="86"/>
      <c r="BE2798" s="86"/>
      <c r="BF2798" s="86"/>
      <c r="BG2798" s="86"/>
    </row>
    <row r="2799" spans="1:59" s="88" customFormat="1" x14ac:dyDescent="0.2">
      <c r="A2799" s="125"/>
      <c r="B2799" s="125"/>
      <c r="C2799" s="125"/>
      <c r="D2799" s="125"/>
      <c r="E2799" s="125"/>
      <c r="F2799" s="125"/>
      <c r="G2799" s="125"/>
      <c r="H2799" s="125"/>
      <c r="I2799" s="125"/>
      <c r="J2799" s="125"/>
      <c r="K2799" s="125"/>
      <c r="L2799" s="125"/>
      <c r="M2799" s="125"/>
      <c r="N2799" s="125"/>
      <c r="O2799" s="125"/>
      <c r="P2799" s="125"/>
      <c r="Q2799" s="125"/>
      <c r="R2799" s="125"/>
      <c r="S2799" s="125"/>
      <c r="T2799" s="125"/>
      <c r="U2799" s="125"/>
      <c r="V2799" s="125"/>
      <c r="W2799" s="125"/>
      <c r="X2799" s="125"/>
      <c r="Y2799" s="125"/>
      <c r="Z2799" s="125"/>
      <c r="AA2799" s="125"/>
      <c r="AB2799" s="126"/>
      <c r="AC2799" s="126"/>
      <c r="AD2799" s="126"/>
      <c r="AE2799" s="125"/>
      <c r="AF2799" s="125"/>
      <c r="AG2799" s="125"/>
      <c r="AH2799" s="125"/>
      <c r="AI2799" s="125"/>
      <c r="AJ2799" s="125"/>
      <c r="AK2799" s="125"/>
      <c r="AL2799" s="125"/>
      <c r="AM2799" s="125"/>
      <c r="AP2799" s="86"/>
      <c r="AQ2799" s="86"/>
      <c r="AR2799" s="86"/>
      <c r="AS2799" s="86"/>
      <c r="AT2799" s="86"/>
      <c r="AU2799" s="86"/>
      <c r="AV2799" s="86"/>
      <c r="AW2799" s="86"/>
      <c r="AX2799" s="86"/>
      <c r="AY2799" s="86"/>
      <c r="AZ2799" s="86"/>
      <c r="BA2799" s="86"/>
      <c r="BB2799" s="86"/>
      <c r="BC2799" s="86"/>
      <c r="BD2799" s="86"/>
      <c r="BE2799" s="86"/>
      <c r="BF2799" s="86"/>
      <c r="BG2799" s="86"/>
    </row>
    <row r="2800" spans="1:59" s="88" customFormat="1" x14ac:dyDescent="0.2">
      <c r="A2800" s="125"/>
      <c r="B2800" s="125"/>
      <c r="C2800" s="125"/>
      <c r="D2800" s="125"/>
      <c r="E2800" s="125"/>
      <c r="F2800" s="125"/>
      <c r="G2800" s="125"/>
      <c r="H2800" s="125"/>
      <c r="I2800" s="125"/>
      <c r="J2800" s="125"/>
      <c r="K2800" s="125"/>
      <c r="L2800" s="125"/>
      <c r="M2800" s="125"/>
      <c r="N2800" s="125"/>
      <c r="O2800" s="125"/>
      <c r="P2800" s="125"/>
      <c r="Q2800" s="125"/>
      <c r="R2800" s="125"/>
      <c r="S2800" s="125"/>
      <c r="T2800" s="125"/>
      <c r="U2800" s="125"/>
      <c r="V2800" s="125"/>
      <c r="W2800" s="125"/>
      <c r="X2800" s="125"/>
      <c r="Y2800" s="125"/>
      <c r="Z2800" s="125"/>
      <c r="AA2800" s="125"/>
      <c r="AB2800" s="126"/>
      <c r="AC2800" s="126"/>
      <c r="AD2800" s="126"/>
      <c r="AE2800" s="125"/>
      <c r="AF2800" s="125"/>
      <c r="AG2800" s="125"/>
      <c r="AH2800" s="125"/>
      <c r="AI2800" s="125"/>
      <c r="AJ2800" s="125"/>
      <c r="AK2800" s="125"/>
      <c r="AL2800" s="125"/>
      <c r="AM2800" s="125"/>
      <c r="AP2800" s="86"/>
      <c r="AQ2800" s="86"/>
      <c r="AR2800" s="86"/>
      <c r="AS2800" s="86"/>
      <c r="AT2800" s="86"/>
      <c r="AU2800" s="86"/>
      <c r="AV2800" s="86"/>
      <c r="AW2800" s="86"/>
      <c r="AX2800" s="86"/>
      <c r="AY2800" s="86"/>
      <c r="AZ2800" s="86"/>
      <c r="BA2800" s="86"/>
      <c r="BB2800" s="86"/>
      <c r="BC2800" s="86"/>
      <c r="BD2800" s="86"/>
      <c r="BE2800" s="86"/>
      <c r="BF2800" s="86"/>
      <c r="BG2800" s="86"/>
    </row>
    <row r="2801" spans="1:59" s="88" customFormat="1" x14ac:dyDescent="0.2">
      <c r="A2801" s="125"/>
      <c r="B2801" s="125"/>
      <c r="C2801" s="125"/>
      <c r="D2801" s="125"/>
      <c r="E2801" s="125"/>
      <c r="F2801" s="125"/>
      <c r="G2801" s="125"/>
      <c r="H2801" s="125"/>
      <c r="I2801" s="125"/>
      <c r="J2801" s="125"/>
      <c r="K2801" s="125"/>
      <c r="L2801" s="125"/>
      <c r="M2801" s="125"/>
      <c r="N2801" s="125"/>
      <c r="O2801" s="125"/>
      <c r="P2801" s="125"/>
      <c r="Q2801" s="125"/>
      <c r="R2801" s="125"/>
      <c r="S2801" s="125"/>
      <c r="T2801" s="125"/>
      <c r="U2801" s="125"/>
      <c r="V2801" s="125"/>
      <c r="W2801" s="125"/>
      <c r="X2801" s="125"/>
      <c r="Y2801" s="125"/>
      <c r="Z2801" s="125"/>
      <c r="AA2801" s="125"/>
      <c r="AB2801" s="126"/>
      <c r="AC2801" s="126"/>
      <c r="AD2801" s="126"/>
      <c r="AE2801" s="125"/>
      <c r="AF2801" s="125"/>
      <c r="AG2801" s="125"/>
      <c r="AH2801" s="125"/>
      <c r="AI2801" s="125"/>
      <c r="AJ2801" s="125"/>
      <c r="AK2801" s="125"/>
      <c r="AL2801" s="125"/>
      <c r="AM2801" s="125"/>
      <c r="AP2801" s="86"/>
      <c r="AQ2801" s="86"/>
      <c r="AR2801" s="86"/>
      <c r="AS2801" s="86"/>
      <c r="AT2801" s="86"/>
      <c r="AU2801" s="86"/>
      <c r="AV2801" s="86"/>
      <c r="AW2801" s="86"/>
      <c r="AX2801" s="86"/>
      <c r="AY2801" s="86"/>
      <c r="AZ2801" s="86"/>
      <c r="BA2801" s="86"/>
      <c r="BB2801" s="86"/>
      <c r="BC2801" s="86"/>
      <c r="BD2801" s="86"/>
      <c r="BE2801" s="86"/>
      <c r="BF2801" s="86"/>
      <c r="BG2801" s="86"/>
    </row>
    <row r="2802" spans="1:59" s="88" customFormat="1" x14ac:dyDescent="0.2">
      <c r="A2802" s="125"/>
      <c r="B2802" s="125"/>
      <c r="C2802" s="125"/>
      <c r="D2802" s="125"/>
      <c r="E2802" s="125"/>
      <c r="F2802" s="125"/>
      <c r="G2802" s="125"/>
      <c r="H2802" s="125"/>
      <c r="I2802" s="125"/>
      <c r="J2802" s="125"/>
      <c r="K2802" s="125"/>
      <c r="L2802" s="125"/>
      <c r="M2802" s="125"/>
      <c r="N2802" s="125"/>
      <c r="O2802" s="125"/>
      <c r="P2802" s="125"/>
      <c r="Q2802" s="125"/>
      <c r="R2802" s="125"/>
      <c r="S2802" s="125"/>
      <c r="T2802" s="125"/>
      <c r="U2802" s="125"/>
      <c r="V2802" s="125"/>
      <c r="W2802" s="125"/>
      <c r="X2802" s="125"/>
      <c r="Y2802" s="125"/>
      <c r="Z2802" s="125"/>
      <c r="AA2802" s="125"/>
      <c r="AB2802" s="126"/>
      <c r="AC2802" s="126"/>
      <c r="AD2802" s="126"/>
      <c r="AE2802" s="125"/>
      <c r="AF2802" s="125"/>
      <c r="AG2802" s="125"/>
      <c r="AH2802" s="125"/>
      <c r="AI2802" s="125"/>
      <c r="AJ2802" s="125"/>
      <c r="AK2802" s="125"/>
      <c r="AL2802" s="125"/>
      <c r="AM2802" s="125"/>
      <c r="AP2802" s="86"/>
      <c r="AQ2802" s="86"/>
      <c r="AR2802" s="86"/>
      <c r="AS2802" s="86"/>
      <c r="AT2802" s="86"/>
      <c r="AU2802" s="86"/>
      <c r="AV2802" s="86"/>
      <c r="AW2802" s="86"/>
      <c r="AX2802" s="86"/>
      <c r="AY2802" s="86"/>
      <c r="AZ2802" s="86"/>
      <c r="BA2802" s="86"/>
      <c r="BB2802" s="86"/>
      <c r="BC2802" s="86"/>
      <c r="BD2802" s="86"/>
      <c r="BE2802" s="86"/>
      <c r="BF2802" s="86"/>
      <c r="BG2802" s="86"/>
    </row>
    <row r="2803" spans="1:59" s="88" customFormat="1" x14ac:dyDescent="0.2">
      <c r="A2803" s="125"/>
      <c r="B2803" s="125"/>
      <c r="C2803" s="125"/>
      <c r="D2803" s="125"/>
      <c r="E2803" s="125"/>
      <c r="F2803" s="125"/>
      <c r="G2803" s="125"/>
      <c r="H2803" s="125"/>
      <c r="I2803" s="125"/>
      <c r="J2803" s="125"/>
      <c r="K2803" s="125"/>
      <c r="L2803" s="125"/>
      <c r="M2803" s="125"/>
      <c r="N2803" s="125"/>
      <c r="O2803" s="125"/>
      <c r="P2803" s="125"/>
      <c r="Q2803" s="125"/>
      <c r="R2803" s="125"/>
      <c r="S2803" s="125"/>
      <c r="T2803" s="125"/>
      <c r="U2803" s="125"/>
      <c r="V2803" s="125"/>
      <c r="W2803" s="125"/>
      <c r="X2803" s="125"/>
      <c r="Y2803" s="125"/>
      <c r="Z2803" s="125"/>
      <c r="AA2803" s="125"/>
      <c r="AB2803" s="126"/>
      <c r="AC2803" s="126"/>
      <c r="AD2803" s="126"/>
      <c r="AE2803" s="125"/>
      <c r="AF2803" s="125"/>
      <c r="AG2803" s="125"/>
      <c r="AH2803" s="125"/>
      <c r="AI2803" s="125"/>
      <c r="AJ2803" s="125"/>
      <c r="AK2803" s="125"/>
      <c r="AL2803" s="125"/>
      <c r="AM2803" s="125"/>
      <c r="AP2803" s="86"/>
      <c r="AQ2803" s="86"/>
      <c r="AR2803" s="86"/>
      <c r="AS2803" s="86"/>
      <c r="AT2803" s="86"/>
      <c r="AU2803" s="86"/>
      <c r="AV2803" s="86"/>
      <c r="AW2803" s="86"/>
      <c r="AX2803" s="86"/>
      <c r="AY2803" s="86"/>
      <c r="AZ2803" s="86"/>
      <c r="BA2803" s="86"/>
      <c r="BB2803" s="86"/>
      <c r="BC2803" s="86"/>
      <c r="BD2803" s="86"/>
      <c r="BE2803" s="86"/>
      <c r="BF2803" s="86"/>
      <c r="BG2803" s="86"/>
    </row>
    <row r="2804" spans="1:59" s="88" customFormat="1" x14ac:dyDescent="0.2">
      <c r="A2804" s="125"/>
      <c r="B2804" s="125"/>
      <c r="C2804" s="125"/>
      <c r="D2804" s="125"/>
      <c r="E2804" s="125"/>
      <c r="F2804" s="125"/>
      <c r="G2804" s="125"/>
      <c r="H2804" s="125"/>
      <c r="I2804" s="125"/>
      <c r="J2804" s="125"/>
      <c r="K2804" s="125"/>
      <c r="L2804" s="125"/>
      <c r="M2804" s="125"/>
      <c r="N2804" s="125"/>
      <c r="O2804" s="125"/>
      <c r="P2804" s="125"/>
      <c r="Q2804" s="125"/>
      <c r="R2804" s="125"/>
      <c r="S2804" s="125"/>
      <c r="T2804" s="125"/>
      <c r="U2804" s="125"/>
      <c r="V2804" s="125"/>
      <c r="W2804" s="125"/>
      <c r="X2804" s="125"/>
      <c r="Y2804" s="125"/>
      <c r="Z2804" s="125"/>
      <c r="AA2804" s="125"/>
      <c r="AB2804" s="126"/>
      <c r="AC2804" s="126"/>
      <c r="AD2804" s="126"/>
      <c r="AE2804" s="125"/>
      <c r="AF2804" s="125"/>
      <c r="AG2804" s="125"/>
      <c r="AH2804" s="125"/>
      <c r="AI2804" s="125"/>
      <c r="AJ2804" s="125"/>
      <c r="AK2804" s="125"/>
      <c r="AL2804" s="125"/>
      <c r="AM2804" s="125"/>
      <c r="AP2804" s="86"/>
      <c r="AQ2804" s="86"/>
      <c r="AR2804" s="86"/>
      <c r="AS2804" s="86"/>
      <c r="AT2804" s="86"/>
      <c r="AU2804" s="86"/>
      <c r="AV2804" s="86"/>
      <c r="AW2804" s="86"/>
      <c r="AX2804" s="86"/>
      <c r="AY2804" s="86"/>
      <c r="AZ2804" s="86"/>
      <c r="BA2804" s="86"/>
      <c r="BB2804" s="86"/>
      <c r="BC2804" s="86"/>
      <c r="BD2804" s="86"/>
      <c r="BE2804" s="86"/>
      <c r="BF2804" s="86"/>
      <c r="BG2804" s="86"/>
    </row>
    <row r="2805" spans="1:59" s="88" customFormat="1" x14ac:dyDescent="0.2">
      <c r="A2805" s="125"/>
      <c r="B2805" s="125"/>
      <c r="C2805" s="125"/>
      <c r="D2805" s="125"/>
      <c r="E2805" s="125"/>
      <c r="F2805" s="125"/>
      <c r="G2805" s="125"/>
      <c r="H2805" s="125"/>
      <c r="I2805" s="125"/>
      <c r="J2805" s="125"/>
      <c r="K2805" s="125"/>
      <c r="L2805" s="125"/>
      <c r="M2805" s="125"/>
      <c r="N2805" s="125"/>
      <c r="O2805" s="125"/>
      <c r="P2805" s="125"/>
      <c r="Q2805" s="125"/>
      <c r="R2805" s="125"/>
      <c r="S2805" s="125"/>
      <c r="T2805" s="125"/>
      <c r="U2805" s="125"/>
      <c r="V2805" s="125"/>
      <c r="W2805" s="125"/>
      <c r="X2805" s="125"/>
      <c r="Y2805" s="125"/>
      <c r="Z2805" s="125"/>
      <c r="AA2805" s="125"/>
      <c r="AB2805" s="126"/>
      <c r="AC2805" s="126"/>
      <c r="AD2805" s="126"/>
      <c r="AE2805" s="125"/>
      <c r="AF2805" s="125"/>
      <c r="AG2805" s="125"/>
      <c r="AH2805" s="125"/>
      <c r="AI2805" s="125"/>
      <c r="AJ2805" s="125"/>
      <c r="AK2805" s="125"/>
      <c r="AL2805" s="125"/>
      <c r="AM2805" s="125"/>
      <c r="AP2805" s="86"/>
      <c r="AQ2805" s="86"/>
      <c r="AR2805" s="86"/>
      <c r="AS2805" s="86"/>
      <c r="AT2805" s="86"/>
      <c r="AU2805" s="86"/>
      <c r="AV2805" s="86"/>
      <c r="AW2805" s="86"/>
      <c r="AX2805" s="86"/>
      <c r="AY2805" s="86"/>
      <c r="AZ2805" s="86"/>
      <c r="BA2805" s="86"/>
      <c r="BB2805" s="86"/>
      <c r="BC2805" s="86"/>
      <c r="BD2805" s="86"/>
      <c r="BE2805" s="86"/>
      <c r="BF2805" s="86"/>
      <c r="BG2805" s="86"/>
    </row>
    <row r="2806" spans="1:59" s="88" customFormat="1" x14ac:dyDescent="0.2">
      <c r="A2806" s="125"/>
      <c r="B2806" s="125"/>
      <c r="C2806" s="125"/>
      <c r="D2806" s="125"/>
      <c r="E2806" s="125"/>
      <c r="F2806" s="125"/>
      <c r="G2806" s="125"/>
      <c r="H2806" s="125"/>
      <c r="I2806" s="125"/>
      <c r="J2806" s="125"/>
      <c r="K2806" s="125"/>
      <c r="L2806" s="125"/>
      <c r="M2806" s="125"/>
      <c r="N2806" s="125"/>
      <c r="O2806" s="125"/>
      <c r="P2806" s="125"/>
      <c r="Q2806" s="125"/>
      <c r="R2806" s="125"/>
      <c r="S2806" s="125"/>
      <c r="T2806" s="125"/>
      <c r="U2806" s="125"/>
      <c r="V2806" s="125"/>
      <c r="W2806" s="125"/>
      <c r="X2806" s="125"/>
      <c r="Y2806" s="125"/>
      <c r="Z2806" s="125"/>
      <c r="AA2806" s="125"/>
      <c r="AB2806" s="126"/>
      <c r="AC2806" s="126"/>
      <c r="AD2806" s="126"/>
      <c r="AE2806" s="125"/>
      <c r="AF2806" s="125"/>
      <c r="AG2806" s="125"/>
      <c r="AH2806" s="125"/>
      <c r="AI2806" s="125"/>
      <c r="AJ2806" s="125"/>
      <c r="AK2806" s="125"/>
      <c r="AL2806" s="125"/>
      <c r="AM2806" s="125"/>
      <c r="AP2806" s="86"/>
      <c r="AQ2806" s="86"/>
      <c r="AR2806" s="86"/>
      <c r="AS2806" s="86"/>
      <c r="AT2806" s="86"/>
      <c r="AU2806" s="86"/>
      <c r="AV2806" s="86"/>
      <c r="AW2806" s="86"/>
      <c r="AX2806" s="86"/>
      <c r="AY2806" s="86"/>
      <c r="AZ2806" s="86"/>
      <c r="BA2806" s="86"/>
      <c r="BB2806" s="86"/>
      <c r="BC2806" s="86"/>
      <c r="BD2806" s="86"/>
      <c r="BE2806" s="86"/>
      <c r="BF2806" s="86"/>
      <c r="BG2806" s="86"/>
    </row>
    <row r="2807" spans="1:59" s="88" customFormat="1" x14ac:dyDescent="0.2">
      <c r="A2807" s="125"/>
      <c r="B2807" s="125"/>
      <c r="C2807" s="125"/>
      <c r="D2807" s="125"/>
      <c r="E2807" s="125"/>
      <c r="F2807" s="125"/>
      <c r="G2807" s="125"/>
      <c r="H2807" s="125"/>
      <c r="I2807" s="125"/>
      <c r="J2807" s="125"/>
      <c r="K2807" s="125"/>
      <c r="L2807" s="125"/>
      <c r="M2807" s="125"/>
      <c r="N2807" s="125"/>
      <c r="O2807" s="125"/>
      <c r="P2807" s="125"/>
      <c r="Q2807" s="125"/>
      <c r="R2807" s="125"/>
      <c r="S2807" s="125"/>
      <c r="T2807" s="125"/>
      <c r="U2807" s="125"/>
      <c r="V2807" s="125"/>
      <c r="W2807" s="125"/>
      <c r="X2807" s="125"/>
      <c r="Y2807" s="125"/>
      <c r="Z2807" s="125"/>
      <c r="AA2807" s="125"/>
      <c r="AB2807" s="126"/>
      <c r="AC2807" s="126"/>
      <c r="AD2807" s="126"/>
      <c r="AE2807" s="125"/>
      <c r="AF2807" s="125"/>
      <c r="AG2807" s="125"/>
      <c r="AH2807" s="125"/>
      <c r="AI2807" s="125"/>
      <c r="AJ2807" s="125"/>
      <c r="AK2807" s="125"/>
      <c r="AL2807" s="125"/>
      <c r="AM2807" s="125"/>
      <c r="AP2807" s="86"/>
      <c r="AQ2807" s="86"/>
      <c r="AR2807" s="86"/>
      <c r="AS2807" s="86"/>
      <c r="AT2807" s="86"/>
      <c r="AU2807" s="86"/>
      <c r="AV2807" s="86"/>
      <c r="AW2807" s="86"/>
      <c r="AX2807" s="86"/>
      <c r="AY2807" s="86"/>
      <c r="AZ2807" s="86"/>
      <c r="BA2807" s="86"/>
      <c r="BB2807" s="86"/>
      <c r="BC2807" s="86"/>
      <c r="BD2807" s="86"/>
      <c r="BE2807" s="86"/>
      <c r="BF2807" s="86"/>
      <c r="BG2807" s="86"/>
    </row>
    <row r="2808" spans="1:59" s="88" customFormat="1" x14ac:dyDescent="0.2">
      <c r="A2808" s="125"/>
      <c r="B2808" s="125"/>
      <c r="C2808" s="125"/>
      <c r="D2808" s="125"/>
      <c r="E2808" s="125"/>
      <c r="F2808" s="125"/>
      <c r="G2808" s="125"/>
      <c r="H2808" s="125"/>
      <c r="I2808" s="125"/>
      <c r="J2808" s="125"/>
      <c r="K2808" s="125"/>
      <c r="L2808" s="125"/>
      <c r="M2808" s="125"/>
      <c r="N2808" s="125"/>
      <c r="O2808" s="125"/>
      <c r="P2808" s="125"/>
      <c r="Q2808" s="125"/>
      <c r="R2808" s="125"/>
      <c r="S2808" s="125"/>
      <c r="T2808" s="125"/>
      <c r="U2808" s="125"/>
      <c r="V2808" s="125"/>
      <c r="W2808" s="125"/>
      <c r="X2808" s="125"/>
      <c r="Y2808" s="125"/>
      <c r="Z2808" s="125"/>
      <c r="AA2808" s="125"/>
      <c r="AB2808" s="126"/>
      <c r="AC2808" s="126"/>
      <c r="AD2808" s="126"/>
      <c r="AE2808" s="125"/>
      <c r="AF2808" s="125"/>
      <c r="AG2808" s="125"/>
      <c r="AH2808" s="125"/>
      <c r="AI2808" s="125"/>
      <c r="AJ2808" s="125"/>
      <c r="AK2808" s="125"/>
      <c r="AL2808" s="125"/>
      <c r="AM2808" s="125"/>
      <c r="AP2808" s="86"/>
      <c r="AQ2808" s="86"/>
      <c r="AR2808" s="86"/>
      <c r="AS2808" s="86"/>
      <c r="AT2808" s="86"/>
      <c r="AU2808" s="86"/>
      <c r="AV2808" s="86"/>
      <c r="AW2808" s="86"/>
      <c r="AX2808" s="86"/>
      <c r="AY2808" s="86"/>
      <c r="AZ2808" s="86"/>
      <c r="BA2808" s="86"/>
      <c r="BB2808" s="86"/>
      <c r="BC2808" s="86"/>
      <c r="BD2808" s="86"/>
      <c r="BE2808" s="86"/>
      <c r="BF2808" s="86"/>
      <c r="BG2808" s="86"/>
    </row>
    <row r="2809" spans="1:59" s="88" customFormat="1" x14ac:dyDescent="0.2">
      <c r="A2809" s="125"/>
      <c r="B2809" s="125"/>
      <c r="C2809" s="125"/>
      <c r="D2809" s="125"/>
      <c r="E2809" s="125"/>
      <c r="F2809" s="125"/>
      <c r="G2809" s="125"/>
      <c r="H2809" s="125"/>
      <c r="I2809" s="125"/>
      <c r="J2809" s="125"/>
      <c r="K2809" s="125"/>
      <c r="L2809" s="125"/>
      <c r="M2809" s="125"/>
      <c r="N2809" s="125"/>
      <c r="O2809" s="125"/>
      <c r="P2809" s="125"/>
      <c r="Q2809" s="125"/>
      <c r="R2809" s="125"/>
      <c r="S2809" s="125"/>
      <c r="T2809" s="125"/>
      <c r="U2809" s="125"/>
      <c r="V2809" s="125"/>
      <c r="W2809" s="125"/>
      <c r="X2809" s="125"/>
      <c r="Y2809" s="125"/>
      <c r="Z2809" s="125"/>
      <c r="AA2809" s="125"/>
      <c r="AB2809" s="126"/>
      <c r="AC2809" s="126"/>
      <c r="AD2809" s="126"/>
      <c r="AE2809" s="125"/>
      <c r="AF2809" s="125"/>
      <c r="AG2809" s="125"/>
      <c r="AH2809" s="125"/>
      <c r="AI2809" s="125"/>
      <c r="AJ2809" s="125"/>
      <c r="AK2809" s="125"/>
      <c r="AL2809" s="125"/>
      <c r="AM2809" s="125"/>
      <c r="AP2809" s="86"/>
      <c r="AQ2809" s="86"/>
      <c r="AR2809" s="86"/>
      <c r="AS2809" s="86"/>
      <c r="AT2809" s="86"/>
      <c r="AU2809" s="86"/>
      <c r="AV2809" s="86"/>
      <c r="AW2809" s="86"/>
      <c r="AX2809" s="86"/>
      <c r="AY2809" s="86"/>
      <c r="AZ2809" s="86"/>
      <c r="BA2809" s="86"/>
      <c r="BB2809" s="86"/>
      <c r="BC2809" s="86"/>
      <c r="BD2809" s="86"/>
      <c r="BE2809" s="86"/>
      <c r="BF2809" s="86"/>
      <c r="BG2809" s="86"/>
    </row>
    <row r="2810" spans="1:59" s="88" customFormat="1" x14ac:dyDescent="0.2">
      <c r="A2810" s="125"/>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c r="AA2810" s="125"/>
      <c r="AB2810" s="126"/>
      <c r="AC2810" s="126"/>
      <c r="AD2810" s="126"/>
      <c r="AE2810" s="125"/>
      <c r="AF2810" s="125"/>
      <c r="AG2810" s="125"/>
      <c r="AH2810" s="125"/>
      <c r="AI2810" s="125"/>
      <c r="AJ2810" s="125"/>
      <c r="AK2810" s="125"/>
      <c r="AL2810" s="125"/>
      <c r="AM2810" s="125"/>
      <c r="AP2810" s="86"/>
      <c r="AQ2810" s="86"/>
      <c r="AR2810" s="86"/>
      <c r="AS2810" s="86"/>
      <c r="AT2810" s="86"/>
      <c r="AU2810" s="86"/>
      <c r="AV2810" s="86"/>
      <c r="AW2810" s="86"/>
      <c r="AX2810" s="86"/>
      <c r="AY2810" s="86"/>
      <c r="AZ2810" s="86"/>
      <c r="BA2810" s="86"/>
      <c r="BB2810" s="86"/>
      <c r="BC2810" s="86"/>
      <c r="BD2810" s="86"/>
      <c r="BE2810" s="86"/>
      <c r="BF2810" s="86"/>
      <c r="BG2810" s="86"/>
    </row>
    <row r="2811" spans="1:59" s="88" customFormat="1" x14ac:dyDescent="0.2">
      <c r="A2811" s="125"/>
      <c r="B2811" s="125"/>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6"/>
      <c r="AC2811" s="126"/>
      <c r="AD2811" s="126"/>
      <c r="AE2811" s="125"/>
      <c r="AF2811" s="125"/>
      <c r="AG2811" s="125"/>
      <c r="AH2811" s="125"/>
      <c r="AI2811" s="125"/>
      <c r="AJ2811" s="125"/>
      <c r="AK2811" s="125"/>
      <c r="AL2811" s="125"/>
      <c r="AM2811" s="125"/>
      <c r="AP2811" s="86"/>
      <c r="AQ2811" s="86"/>
      <c r="AR2811" s="86"/>
      <c r="AS2811" s="86"/>
      <c r="AT2811" s="86"/>
      <c r="AU2811" s="86"/>
      <c r="AV2811" s="86"/>
      <c r="AW2811" s="86"/>
      <c r="AX2811" s="86"/>
      <c r="AY2811" s="86"/>
      <c r="AZ2811" s="86"/>
      <c r="BA2811" s="86"/>
      <c r="BB2811" s="86"/>
      <c r="BC2811" s="86"/>
      <c r="BD2811" s="86"/>
      <c r="BE2811" s="86"/>
      <c r="BF2811" s="86"/>
      <c r="BG2811" s="86"/>
    </row>
    <row r="2812" spans="1:59" s="88" customFormat="1" x14ac:dyDescent="0.2">
      <c r="A2812" s="125"/>
      <c r="B2812" s="125"/>
      <c r="C2812" s="125"/>
      <c r="D2812" s="125"/>
      <c r="E2812" s="125"/>
      <c r="F2812" s="125"/>
      <c r="G2812" s="125"/>
      <c r="H2812" s="125"/>
      <c r="I2812" s="125"/>
      <c r="J2812" s="125"/>
      <c r="K2812" s="125"/>
      <c r="L2812" s="125"/>
      <c r="M2812" s="125"/>
      <c r="N2812" s="125"/>
      <c r="O2812" s="125"/>
      <c r="P2812" s="125"/>
      <c r="Q2812" s="125"/>
      <c r="R2812" s="125"/>
      <c r="S2812" s="125"/>
      <c r="T2812" s="125"/>
      <c r="U2812" s="125"/>
      <c r="V2812" s="125"/>
      <c r="W2812" s="125"/>
      <c r="X2812" s="125"/>
      <c r="Y2812" s="125"/>
      <c r="Z2812" s="125"/>
      <c r="AA2812" s="125"/>
      <c r="AB2812" s="126"/>
      <c r="AC2812" s="126"/>
      <c r="AD2812" s="126"/>
      <c r="AE2812" s="125"/>
      <c r="AF2812" s="125"/>
      <c r="AG2812" s="125"/>
      <c r="AH2812" s="125"/>
      <c r="AI2812" s="125"/>
      <c r="AJ2812" s="125"/>
      <c r="AK2812" s="125"/>
      <c r="AL2812" s="125"/>
      <c r="AM2812" s="125"/>
      <c r="AP2812" s="86"/>
      <c r="AQ2812" s="86"/>
      <c r="AR2812" s="86"/>
      <c r="AS2812" s="86"/>
      <c r="AT2812" s="86"/>
      <c r="AU2812" s="86"/>
      <c r="AV2812" s="86"/>
      <c r="AW2812" s="86"/>
      <c r="AX2812" s="86"/>
      <c r="AY2812" s="86"/>
      <c r="AZ2812" s="86"/>
      <c r="BA2812" s="86"/>
      <c r="BB2812" s="86"/>
      <c r="BC2812" s="86"/>
      <c r="BD2812" s="86"/>
      <c r="BE2812" s="86"/>
      <c r="BF2812" s="86"/>
      <c r="BG2812" s="86"/>
    </row>
    <row r="2813" spans="1:59" s="88" customFormat="1" x14ac:dyDescent="0.2">
      <c r="A2813" s="125"/>
      <c r="B2813" s="125"/>
      <c r="C2813" s="125"/>
      <c r="D2813" s="125"/>
      <c r="E2813" s="125"/>
      <c r="F2813" s="125"/>
      <c r="G2813" s="125"/>
      <c r="H2813" s="125"/>
      <c r="I2813" s="125"/>
      <c r="J2813" s="125"/>
      <c r="K2813" s="125"/>
      <c r="L2813" s="125"/>
      <c r="M2813" s="125"/>
      <c r="N2813" s="125"/>
      <c r="O2813" s="125"/>
      <c r="P2813" s="125"/>
      <c r="Q2813" s="125"/>
      <c r="R2813" s="125"/>
      <c r="S2813" s="125"/>
      <c r="T2813" s="125"/>
      <c r="U2813" s="125"/>
      <c r="V2813" s="125"/>
      <c r="W2813" s="125"/>
      <c r="X2813" s="125"/>
      <c r="Y2813" s="125"/>
      <c r="Z2813" s="125"/>
      <c r="AA2813" s="125"/>
      <c r="AB2813" s="126"/>
      <c r="AC2813" s="126"/>
      <c r="AD2813" s="126"/>
      <c r="AE2813" s="125"/>
      <c r="AF2813" s="125"/>
      <c r="AG2813" s="125"/>
      <c r="AH2813" s="125"/>
      <c r="AI2813" s="125"/>
      <c r="AJ2813" s="125"/>
      <c r="AK2813" s="125"/>
      <c r="AL2813" s="125"/>
      <c r="AM2813" s="125"/>
      <c r="AP2813" s="86"/>
      <c r="AQ2813" s="86"/>
      <c r="AR2813" s="86"/>
      <c r="AS2813" s="86"/>
      <c r="AT2813" s="86"/>
      <c r="AU2813" s="86"/>
      <c r="AV2813" s="86"/>
      <c r="AW2813" s="86"/>
      <c r="AX2813" s="86"/>
      <c r="AY2813" s="86"/>
      <c r="AZ2813" s="86"/>
      <c r="BA2813" s="86"/>
      <c r="BB2813" s="86"/>
      <c r="BC2813" s="86"/>
      <c r="BD2813" s="86"/>
      <c r="BE2813" s="86"/>
      <c r="BF2813" s="86"/>
      <c r="BG2813" s="86"/>
    </row>
    <row r="2814" spans="1:59" s="88" customFormat="1" x14ac:dyDescent="0.2">
      <c r="A2814" s="125"/>
      <c r="B2814" s="125"/>
      <c r="C2814" s="125"/>
      <c r="D2814" s="125"/>
      <c r="E2814" s="125"/>
      <c r="F2814" s="125"/>
      <c r="G2814" s="125"/>
      <c r="H2814" s="125"/>
      <c r="I2814" s="125"/>
      <c r="J2814" s="125"/>
      <c r="K2814" s="125"/>
      <c r="L2814" s="125"/>
      <c r="M2814" s="125"/>
      <c r="N2814" s="125"/>
      <c r="O2814" s="125"/>
      <c r="P2814" s="125"/>
      <c r="Q2814" s="125"/>
      <c r="R2814" s="125"/>
      <c r="S2814" s="125"/>
      <c r="T2814" s="125"/>
      <c r="U2814" s="125"/>
      <c r="V2814" s="125"/>
      <c r="W2814" s="125"/>
      <c r="X2814" s="125"/>
      <c r="Y2814" s="125"/>
      <c r="Z2814" s="125"/>
      <c r="AA2814" s="125"/>
      <c r="AB2814" s="126"/>
      <c r="AC2814" s="126"/>
      <c r="AD2814" s="126"/>
      <c r="AE2814" s="125"/>
      <c r="AF2814" s="125"/>
      <c r="AG2814" s="125"/>
      <c r="AH2814" s="125"/>
      <c r="AI2814" s="125"/>
      <c r="AJ2814" s="125"/>
      <c r="AK2814" s="125"/>
      <c r="AL2814" s="125"/>
      <c r="AM2814" s="125"/>
      <c r="AP2814" s="86"/>
      <c r="AQ2814" s="86"/>
      <c r="AR2814" s="86"/>
      <c r="AS2814" s="86"/>
      <c r="AT2814" s="86"/>
      <c r="AU2814" s="86"/>
      <c r="AV2814" s="86"/>
      <c r="AW2814" s="86"/>
      <c r="AX2814" s="86"/>
      <c r="AY2814" s="86"/>
      <c r="AZ2814" s="86"/>
      <c r="BA2814" s="86"/>
      <c r="BB2814" s="86"/>
      <c r="BC2814" s="86"/>
      <c r="BD2814" s="86"/>
      <c r="BE2814" s="86"/>
      <c r="BF2814" s="86"/>
      <c r="BG2814" s="86"/>
    </row>
    <row r="2815" spans="1:59" s="88" customFormat="1" x14ac:dyDescent="0.2">
      <c r="A2815" s="125"/>
      <c r="B2815" s="125"/>
      <c r="C2815" s="125"/>
      <c r="D2815" s="125"/>
      <c r="E2815" s="125"/>
      <c r="F2815" s="125"/>
      <c r="G2815" s="125"/>
      <c r="H2815" s="125"/>
      <c r="I2815" s="125"/>
      <c r="J2815" s="125"/>
      <c r="K2815" s="125"/>
      <c r="L2815" s="125"/>
      <c r="M2815" s="125"/>
      <c r="N2815" s="125"/>
      <c r="O2815" s="125"/>
      <c r="P2815" s="125"/>
      <c r="Q2815" s="125"/>
      <c r="R2815" s="125"/>
      <c r="S2815" s="125"/>
      <c r="T2815" s="125"/>
      <c r="U2815" s="125"/>
      <c r="V2815" s="125"/>
      <c r="W2815" s="125"/>
      <c r="X2815" s="125"/>
      <c r="Y2815" s="125"/>
      <c r="Z2815" s="125"/>
      <c r="AA2815" s="125"/>
      <c r="AB2815" s="126"/>
      <c r="AC2815" s="126"/>
      <c r="AD2815" s="126"/>
      <c r="AE2815" s="125"/>
      <c r="AF2815" s="125"/>
      <c r="AG2815" s="125"/>
      <c r="AH2815" s="125"/>
      <c r="AI2815" s="125"/>
      <c r="AJ2815" s="125"/>
      <c r="AK2815" s="125"/>
      <c r="AL2815" s="125"/>
      <c r="AM2815" s="125"/>
      <c r="AP2815" s="86"/>
      <c r="AQ2815" s="86"/>
      <c r="AR2815" s="86"/>
      <c r="AS2815" s="86"/>
      <c r="AT2815" s="86"/>
      <c r="AU2815" s="86"/>
      <c r="AV2815" s="86"/>
      <c r="AW2815" s="86"/>
      <c r="AX2815" s="86"/>
      <c r="AY2815" s="86"/>
      <c r="AZ2815" s="86"/>
      <c r="BA2815" s="86"/>
      <c r="BB2815" s="86"/>
      <c r="BC2815" s="86"/>
      <c r="BD2815" s="86"/>
      <c r="BE2815" s="86"/>
      <c r="BF2815" s="86"/>
      <c r="BG2815" s="86"/>
    </row>
    <row r="2816" spans="1:59" s="88" customFormat="1" x14ac:dyDescent="0.2">
      <c r="A2816" s="125"/>
      <c r="B2816" s="125"/>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5"/>
      <c r="AA2816" s="125"/>
      <c r="AB2816" s="126"/>
      <c r="AC2816" s="126"/>
      <c r="AD2816" s="126"/>
      <c r="AE2816" s="125"/>
      <c r="AF2816" s="125"/>
      <c r="AG2816" s="125"/>
      <c r="AH2816" s="125"/>
      <c r="AI2816" s="125"/>
      <c r="AJ2816" s="125"/>
      <c r="AK2816" s="125"/>
      <c r="AL2816" s="125"/>
      <c r="AM2816" s="125"/>
      <c r="AP2816" s="86"/>
      <c r="AQ2816" s="86"/>
      <c r="AR2816" s="86"/>
      <c r="AS2816" s="86"/>
      <c r="AT2816" s="86"/>
      <c r="AU2816" s="86"/>
      <c r="AV2816" s="86"/>
      <c r="AW2816" s="86"/>
      <c r="AX2816" s="86"/>
      <c r="AY2816" s="86"/>
      <c r="AZ2816" s="86"/>
      <c r="BA2816" s="86"/>
      <c r="BB2816" s="86"/>
      <c r="BC2816" s="86"/>
      <c r="BD2816" s="86"/>
      <c r="BE2816" s="86"/>
      <c r="BF2816" s="86"/>
      <c r="BG2816" s="86"/>
    </row>
    <row r="2817" spans="1:59" s="88" customFormat="1" x14ac:dyDescent="0.2">
      <c r="A2817" s="125"/>
      <c r="B2817" s="125"/>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6"/>
      <c r="AC2817" s="126"/>
      <c r="AD2817" s="126"/>
      <c r="AE2817" s="125"/>
      <c r="AF2817" s="125"/>
      <c r="AG2817" s="125"/>
      <c r="AH2817" s="125"/>
      <c r="AI2817" s="125"/>
      <c r="AJ2817" s="125"/>
      <c r="AK2817" s="125"/>
      <c r="AL2817" s="125"/>
      <c r="AM2817" s="125"/>
      <c r="AP2817" s="86"/>
      <c r="AQ2817" s="86"/>
      <c r="AR2817" s="86"/>
      <c r="AS2817" s="86"/>
      <c r="AT2817" s="86"/>
      <c r="AU2817" s="86"/>
      <c r="AV2817" s="86"/>
      <c r="AW2817" s="86"/>
      <c r="AX2817" s="86"/>
      <c r="AY2817" s="86"/>
      <c r="AZ2817" s="86"/>
      <c r="BA2817" s="86"/>
      <c r="BB2817" s="86"/>
      <c r="BC2817" s="86"/>
      <c r="BD2817" s="86"/>
      <c r="BE2817" s="86"/>
      <c r="BF2817" s="86"/>
      <c r="BG2817" s="86"/>
    </row>
    <row r="2818" spans="1:59" s="88" customFormat="1" x14ac:dyDescent="0.2">
      <c r="A2818" s="125"/>
      <c r="B2818" s="125"/>
      <c r="C2818" s="125"/>
      <c r="D2818" s="125"/>
      <c r="E2818" s="125"/>
      <c r="F2818" s="125"/>
      <c r="G2818" s="125"/>
      <c r="H2818" s="125"/>
      <c r="I2818" s="125"/>
      <c r="J2818" s="125"/>
      <c r="K2818" s="125"/>
      <c r="L2818" s="125"/>
      <c r="M2818" s="125"/>
      <c r="N2818" s="125"/>
      <c r="O2818" s="125"/>
      <c r="P2818" s="125"/>
      <c r="Q2818" s="125"/>
      <c r="R2818" s="125"/>
      <c r="S2818" s="125"/>
      <c r="T2818" s="125"/>
      <c r="U2818" s="125"/>
      <c r="V2818" s="125"/>
      <c r="W2818" s="125"/>
      <c r="X2818" s="125"/>
      <c r="Y2818" s="125"/>
      <c r="Z2818" s="125"/>
      <c r="AA2818" s="125"/>
      <c r="AB2818" s="126"/>
      <c r="AC2818" s="126"/>
      <c r="AD2818" s="126"/>
      <c r="AE2818" s="125"/>
      <c r="AF2818" s="125"/>
      <c r="AG2818" s="125"/>
      <c r="AH2818" s="125"/>
      <c r="AI2818" s="125"/>
      <c r="AJ2818" s="125"/>
      <c r="AK2818" s="125"/>
      <c r="AL2818" s="125"/>
      <c r="AM2818" s="125"/>
      <c r="AP2818" s="86"/>
      <c r="AQ2818" s="86"/>
      <c r="AR2818" s="86"/>
      <c r="AS2818" s="86"/>
      <c r="AT2818" s="86"/>
      <c r="AU2818" s="86"/>
      <c r="AV2818" s="86"/>
      <c r="AW2818" s="86"/>
      <c r="AX2818" s="86"/>
      <c r="AY2818" s="86"/>
      <c r="AZ2818" s="86"/>
      <c r="BA2818" s="86"/>
      <c r="BB2818" s="86"/>
      <c r="BC2818" s="86"/>
      <c r="BD2818" s="86"/>
      <c r="BE2818" s="86"/>
      <c r="BF2818" s="86"/>
      <c r="BG2818" s="86"/>
    </row>
    <row r="2819" spans="1:59" s="88" customFormat="1" x14ac:dyDescent="0.2">
      <c r="A2819" s="125"/>
      <c r="B2819" s="125"/>
      <c r="C2819" s="125"/>
      <c r="D2819" s="125"/>
      <c r="E2819" s="125"/>
      <c r="F2819" s="125"/>
      <c r="G2819" s="125"/>
      <c r="H2819" s="125"/>
      <c r="I2819" s="125"/>
      <c r="J2819" s="125"/>
      <c r="K2819" s="125"/>
      <c r="L2819" s="125"/>
      <c r="M2819" s="125"/>
      <c r="N2819" s="125"/>
      <c r="O2819" s="125"/>
      <c r="P2819" s="125"/>
      <c r="Q2819" s="125"/>
      <c r="R2819" s="125"/>
      <c r="S2819" s="125"/>
      <c r="T2819" s="125"/>
      <c r="U2819" s="125"/>
      <c r="V2819" s="125"/>
      <c r="W2819" s="125"/>
      <c r="X2819" s="125"/>
      <c r="Y2819" s="125"/>
      <c r="Z2819" s="125"/>
      <c r="AA2819" s="125"/>
      <c r="AB2819" s="126"/>
      <c r="AC2819" s="126"/>
      <c r="AD2819" s="126"/>
      <c r="AE2819" s="125"/>
      <c r="AF2819" s="125"/>
      <c r="AG2819" s="125"/>
      <c r="AH2819" s="125"/>
      <c r="AI2819" s="125"/>
      <c r="AJ2819" s="125"/>
      <c r="AK2819" s="125"/>
      <c r="AL2819" s="125"/>
      <c r="AM2819" s="125"/>
      <c r="AP2819" s="86"/>
      <c r="AQ2819" s="86"/>
      <c r="AR2819" s="86"/>
      <c r="AS2819" s="86"/>
      <c r="AT2819" s="86"/>
      <c r="AU2819" s="86"/>
      <c r="AV2819" s="86"/>
      <c r="AW2819" s="86"/>
      <c r="AX2819" s="86"/>
      <c r="AY2819" s="86"/>
      <c r="AZ2819" s="86"/>
      <c r="BA2819" s="86"/>
      <c r="BB2819" s="86"/>
      <c r="BC2819" s="86"/>
      <c r="BD2819" s="86"/>
      <c r="BE2819" s="86"/>
      <c r="BF2819" s="86"/>
      <c r="BG2819" s="86"/>
    </row>
    <row r="2820" spans="1:59" s="88" customFormat="1" x14ac:dyDescent="0.2">
      <c r="A2820" s="125"/>
      <c r="B2820" s="125"/>
      <c r="C2820" s="125"/>
      <c r="D2820" s="125"/>
      <c r="E2820" s="125"/>
      <c r="F2820" s="125"/>
      <c r="G2820" s="125"/>
      <c r="H2820" s="125"/>
      <c r="I2820" s="125"/>
      <c r="J2820" s="125"/>
      <c r="K2820" s="125"/>
      <c r="L2820" s="125"/>
      <c r="M2820" s="125"/>
      <c r="N2820" s="125"/>
      <c r="O2820" s="125"/>
      <c r="P2820" s="125"/>
      <c r="Q2820" s="125"/>
      <c r="R2820" s="125"/>
      <c r="S2820" s="125"/>
      <c r="T2820" s="125"/>
      <c r="U2820" s="125"/>
      <c r="V2820" s="125"/>
      <c r="W2820" s="125"/>
      <c r="X2820" s="125"/>
      <c r="Y2820" s="125"/>
      <c r="Z2820" s="125"/>
      <c r="AA2820" s="125"/>
      <c r="AB2820" s="126"/>
      <c r="AC2820" s="126"/>
      <c r="AD2820" s="126"/>
      <c r="AE2820" s="125"/>
      <c r="AF2820" s="125"/>
      <c r="AG2820" s="125"/>
      <c r="AH2820" s="125"/>
      <c r="AI2820" s="125"/>
      <c r="AJ2820" s="125"/>
      <c r="AK2820" s="125"/>
      <c r="AL2820" s="125"/>
      <c r="AM2820" s="125"/>
      <c r="AP2820" s="86"/>
      <c r="AQ2820" s="86"/>
      <c r="AR2820" s="86"/>
      <c r="AS2820" s="86"/>
      <c r="AT2820" s="86"/>
      <c r="AU2820" s="86"/>
      <c r="AV2820" s="86"/>
      <c r="AW2820" s="86"/>
      <c r="AX2820" s="86"/>
      <c r="AY2820" s="86"/>
      <c r="AZ2820" s="86"/>
      <c r="BA2820" s="86"/>
      <c r="BB2820" s="86"/>
      <c r="BC2820" s="86"/>
      <c r="BD2820" s="86"/>
      <c r="BE2820" s="86"/>
      <c r="BF2820" s="86"/>
      <c r="BG2820" s="86"/>
    </row>
    <row r="2821" spans="1:59" s="88" customFormat="1" x14ac:dyDescent="0.2">
      <c r="A2821" s="125"/>
      <c r="B2821" s="125"/>
      <c r="C2821" s="125"/>
      <c r="D2821" s="125"/>
      <c r="E2821" s="125"/>
      <c r="F2821" s="125"/>
      <c r="G2821" s="125"/>
      <c r="H2821" s="125"/>
      <c r="I2821" s="125"/>
      <c r="J2821" s="125"/>
      <c r="K2821" s="125"/>
      <c r="L2821" s="125"/>
      <c r="M2821" s="125"/>
      <c r="N2821" s="125"/>
      <c r="O2821" s="125"/>
      <c r="P2821" s="125"/>
      <c r="Q2821" s="125"/>
      <c r="R2821" s="125"/>
      <c r="S2821" s="125"/>
      <c r="T2821" s="125"/>
      <c r="U2821" s="125"/>
      <c r="V2821" s="125"/>
      <c r="W2821" s="125"/>
      <c r="X2821" s="125"/>
      <c r="Y2821" s="125"/>
      <c r="Z2821" s="125"/>
      <c r="AA2821" s="125"/>
      <c r="AB2821" s="126"/>
      <c r="AC2821" s="126"/>
      <c r="AD2821" s="126"/>
      <c r="AE2821" s="125"/>
      <c r="AF2821" s="125"/>
      <c r="AG2821" s="125"/>
      <c r="AH2821" s="125"/>
      <c r="AI2821" s="125"/>
      <c r="AJ2821" s="125"/>
      <c r="AK2821" s="125"/>
      <c r="AL2821" s="125"/>
      <c r="AM2821" s="125"/>
      <c r="AP2821" s="86"/>
      <c r="AQ2821" s="86"/>
      <c r="AR2821" s="86"/>
      <c r="AS2821" s="86"/>
      <c r="AT2821" s="86"/>
      <c r="AU2821" s="86"/>
      <c r="AV2821" s="86"/>
      <c r="AW2821" s="86"/>
      <c r="AX2821" s="86"/>
      <c r="AY2821" s="86"/>
      <c r="AZ2821" s="86"/>
      <c r="BA2821" s="86"/>
      <c r="BB2821" s="86"/>
      <c r="BC2821" s="86"/>
      <c r="BD2821" s="86"/>
      <c r="BE2821" s="86"/>
      <c r="BF2821" s="86"/>
      <c r="BG2821" s="86"/>
    </row>
    <row r="2822" spans="1:59" s="88" customFormat="1" x14ac:dyDescent="0.2">
      <c r="A2822" s="125"/>
      <c r="B2822" s="125"/>
      <c r="C2822" s="125"/>
      <c r="D2822" s="125"/>
      <c r="E2822" s="125"/>
      <c r="F2822" s="125"/>
      <c r="G2822" s="125"/>
      <c r="H2822" s="125"/>
      <c r="I2822" s="125"/>
      <c r="J2822" s="125"/>
      <c r="K2822" s="125"/>
      <c r="L2822" s="125"/>
      <c r="M2822" s="125"/>
      <c r="N2822" s="125"/>
      <c r="O2822" s="125"/>
      <c r="P2822" s="125"/>
      <c r="Q2822" s="125"/>
      <c r="R2822" s="125"/>
      <c r="S2822" s="125"/>
      <c r="T2822" s="125"/>
      <c r="U2822" s="125"/>
      <c r="V2822" s="125"/>
      <c r="W2822" s="125"/>
      <c r="X2822" s="125"/>
      <c r="Y2822" s="125"/>
      <c r="Z2822" s="125"/>
      <c r="AA2822" s="125"/>
      <c r="AB2822" s="126"/>
      <c r="AC2822" s="126"/>
      <c r="AD2822" s="126"/>
      <c r="AE2822" s="125"/>
      <c r="AF2822" s="125"/>
      <c r="AG2822" s="125"/>
      <c r="AH2822" s="125"/>
      <c r="AI2822" s="125"/>
      <c r="AJ2822" s="125"/>
      <c r="AK2822" s="125"/>
      <c r="AL2822" s="125"/>
      <c r="AM2822" s="125"/>
      <c r="AP2822" s="86"/>
      <c r="AQ2822" s="86"/>
      <c r="AR2822" s="86"/>
      <c r="AS2822" s="86"/>
      <c r="AT2822" s="86"/>
      <c r="AU2822" s="86"/>
      <c r="AV2822" s="86"/>
      <c r="AW2822" s="86"/>
      <c r="AX2822" s="86"/>
      <c r="AY2822" s="86"/>
      <c r="AZ2822" s="86"/>
      <c r="BA2822" s="86"/>
      <c r="BB2822" s="86"/>
      <c r="BC2822" s="86"/>
      <c r="BD2822" s="86"/>
      <c r="BE2822" s="86"/>
      <c r="BF2822" s="86"/>
      <c r="BG2822" s="86"/>
    </row>
    <row r="2823" spans="1:59" s="88" customFormat="1" x14ac:dyDescent="0.2">
      <c r="A2823" s="125"/>
      <c r="B2823" s="125"/>
      <c r="C2823" s="125"/>
      <c r="D2823" s="125"/>
      <c r="E2823" s="125"/>
      <c r="F2823" s="125"/>
      <c r="G2823" s="125"/>
      <c r="H2823" s="125"/>
      <c r="I2823" s="125"/>
      <c r="J2823" s="125"/>
      <c r="K2823" s="125"/>
      <c r="L2823" s="125"/>
      <c r="M2823" s="125"/>
      <c r="N2823" s="125"/>
      <c r="O2823" s="125"/>
      <c r="P2823" s="125"/>
      <c r="Q2823" s="125"/>
      <c r="R2823" s="125"/>
      <c r="S2823" s="125"/>
      <c r="T2823" s="125"/>
      <c r="U2823" s="125"/>
      <c r="V2823" s="125"/>
      <c r="W2823" s="125"/>
      <c r="X2823" s="125"/>
      <c r="Y2823" s="125"/>
      <c r="Z2823" s="125"/>
      <c r="AA2823" s="125"/>
      <c r="AB2823" s="126"/>
      <c r="AC2823" s="126"/>
      <c r="AD2823" s="126"/>
      <c r="AE2823" s="125"/>
      <c r="AF2823" s="125"/>
      <c r="AG2823" s="125"/>
      <c r="AH2823" s="125"/>
      <c r="AI2823" s="125"/>
      <c r="AJ2823" s="125"/>
      <c r="AK2823" s="125"/>
      <c r="AL2823" s="125"/>
      <c r="AM2823" s="125"/>
      <c r="AP2823" s="86"/>
      <c r="AQ2823" s="86"/>
      <c r="AR2823" s="86"/>
      <c r="AS2823" s="86"/>
      <c r="AT2823" s="86"/>
      <c r="AU2823" s="86"/>
      <c r="AV2823" s="86"/>
      <c r="AW2823" s="86"/>
      <c r="AX2823" s="86"/>
      <c r="AY2823" s="86"/>
      <c r="AZ2823" s="86"/>
      <c r="BA2823" s="86"/>
      <c r="BB2823" s="86"/>
      <c r="BC2823" s="86"/>
      <c r="BD2823" s="86"/>
      <c r="BE2823" s="86"/>
      <c r="BF2823" s="86"/>
      <c r="BG2823" s="86"/>
    </row>
    <row r="2824" spans="1:59" s="88" customFormat="1" x14ac:dyDescent="0.2">
      <c r="A2824" s="125"/>
      <c r="B2824" s="125"/>
      <c r="C2824" s="125"/>
      <c r="D2824" s="125"/>
      <c r="E2824" s="125"/>
      <c r="F2824" s="125"/>
      <c r="G2824" s="125"/>
      <c r="H2824" s="125"/>
      <c r="I2824" s="125"/>
      <c r="J2824" s="125"/>
      <c r="K2824" s="125"/>
      <c r="L2824" s="125"/>
      <c r="M2824" s="125"/>
      <c r="N2824" s="125"/>
      <c r="O2824" s="125"/>
      <c r="P2824" s="125"/>
      <c r="Q2824" s="125"/>
      <c r="R2824" s="125"/>
      <c r="S2824" s="125"/>
      <c r="T2824" s="125"/>
      <c r="U2824" s="125"/>
      <c r="V2824" s="125"/>
      <c r="W2824" s="125"/>
      <c r="X2824" s="125"/>
      <c r="Y2824" s="125"/>
      <c r="Z2824" s="125"/>
      <c r="AA2824" s="125"/>
      <c r="AB2824" s="126"/>
      <c r="AC2824" s="126"/>
      <c r="AD2824" s="126"/>
      <c r="AE2824" s="125"/>
      <c r="AF2824" s="125"/>
      <c r="AG2824" s="125"/>
      <c r="AH2824" s="125"/>
      <c r="AI2824" s="125"/>
      <c r="AJ2824" s="125"/>
      <c r="AK2824" s="125"/>
      <c r="AL2824" s="125"/>
      <c r="AM2824" s="125"/>
      <c r="AP2824" s="86"/>
      <c r="AQ2824" s="86"/>
      <c r="AR2824" s="86"/>
      <c r="AS2824" s="86"/>
      <c r="AT2824" s="86"/>
      <c r="AU2824" s="86"/>
      <c r="AV2824" s="86"/>
      <c r="AW2824" s="86"/>
      <c r="AX2824" s="86"/>
      <c r="AY2824" s="86"/>
      <c r="AZ2824" s="86"/>
      <c r="BA2824" s="86"/>
      <c r="BB2824" s="86"/>
      <c r="BC2824" s="86"/>
      <c r="BD2824" s="86"/>
      <c r="BE2824" s="86"/>
      <c r="BF2824" s="86"/>
      <c r="BG2824" s="86"/>
    </row>
    <row r="2825" spans="1:59" s="88" customFormat="1" x14ac:dyDescent="0.2">
      <c r="A2825" s="125"/>
      <c r="B2825" s="125"/>
      <c r="C2825" s="125"/>
      <c r="D2825" s="125"/>
      <c r="E2825" s="125"/>
      <c r="F2825" s="125"/>
      <c r="G2825" s="125"/>
      <c r="H2825" s="125"/>
      <c r="I2825" s="125"/>
      <c r="J2825" s="125"/>
      <c r="K2825" s="125"/>
      <c r="L2825" s="125"/>
      <c r="M2825" s="125"/>
      <c r="N2825" s="125"/>
      <c r="O2825" s="125"/>
      <c r="P2825" s="125"/>
      <c r="Q2825" s="125"/>
      <c r="R2825" s="125"/>
      <c r="S2825" s="125"/>
      <c r="T2825" s="125"/>
      <c r="U2825" s="125"/>
      <c r="V2825" s="125"/>
      <c r="W2825" s="125"/>
      <c r="X2825" s="125"/>
      <c r="Y2825" s="125"/>
      <c r="Z2825" s="125"/>
      <c r="AA2825" s="125"/>
      <c r="AB2825" s="126"/>
      <c r="AC2825" s="126"/>
      <c r="AD2825" s="126"/>
      <c r="AE2825" s="125"/>
      <c r="AF2825" s="125"/>
      <c r="AG2825" s="125"/>
      <c r="AH2825" s="125"/>
      <c r="AI2825" s="125"/>
      <c r="AJ2825" s="125"/>
      <c r="AK2825" s="125"/>
      <c r="AL2825" s="125"/>
      <c r="AM2825" s="125"/>
      <c r="AP2825" s="86"/>
      <c r="AQ2825" s="86"/>
      <c r="AR2825" s="86"/>
      <c r="AS2825" s="86"/>
      <c r="AT2825" s="86"/>
      <c r="AU2825" s="86"/>
      <c r="AV2825" s="86"/>
      <c r="AW2825" s="86"/>
      <c r="AX2825" s="86"/>
      <c r="AY2825" s="86"/>
      <c r="AZ2825" s="86"/>
      <c r="BA2825" s="86"/>
      <c r="BB2825" s="86"/>
      <c r="BC2825" s="86"/>
      <c r="BD2825" s="86"/>
      <c r="BE2825" s="86"/>
      <c r="BF2825" s="86"/>
      <c r="BG2825" s="86"/>
    </row>
    <row r="2826" spans="1:59" s="88" customFormat="1" x14ac:dyDescent="0.2">
      <c r="A2826" s="125"/>
      <c r="B2826" s="125"/>
      <c r="C2826" s="125"/>
      <c r="D2826" s="125"/>
      <c r="E2826" s="125"/>
      <c r="F2826" s="125"/>
      <c r="G2826" s="125"/>
      <c r="H2826" s="125"/>
      <c r="I2826" s="125"/>
      <c r="J2826" s="125"/>
      <c r="K2826" s="125"/>
      <c r="L2826" s="125"/>
      <c r="M2826" s="125"/>
      <c r="N2826" s="125"/>
      <c r="O2826" s="125"/>
      <c r="P2826" s="125"/>
      <c r="Q2826" s="125"/>
      <c r="R2826" s="125"/>
      <c r="S2826" s="125"/>
      <c r="T2826" s="125"/>
      <c r="U2826" s="125"/>
      <c r="V2826" s="125"/>
      <c r="W2826" s="125"/>
      <c r="X2826" s="125"/>
      <c r="Y2826" s="125"/>
      <c r="Z2826" s="125"/>
      <c r="AA2826" s="125"/>
      <c r="AB2826" s="126"/>
      <c r="AC2826" s="126"/>
      <c r="AD2826" s="126"/>
      <c r="AE2826" s="125"/>
      <c r="AF2826" s="125"/>
      <c r="AG2826" s="125"/>
      <c r="AH2826" s="125"/>
      <c r="AI2826" s="125"/>
      <c r="AJ2826" s="125"/>
      <c r="AK2826" s="125"/>
      <c r="AL2826" s="125"/>
      <c r="AM2826" s="125"/>
      <c r="AP2826" s="86"/>
      <c r="AQ2826" s="86"/>
      <c r="AR2826" s="86"/>
      <c r="AS2826" s="86"/>
      <c r="AT2826" s="86"/>
      <c r="AU2826" s="86"/>
      <c r="AV2826" s="86"/>
      <c r="AW2826" s="86"/>
      <c r="AX2826" s="86"/>
      <c r="AY2826" s="86"/>
      <c r="AZ2826" s="86"/>
      <c r="BA2826" s="86"/>
      <c r="BB2826" s="86"/>
      <c r="BC2826" s="86"/>
      <c r="BD2826" s="86"/>
      <c r="BE2826" s="86"/>
      <c r="BF2826" s="86"/>
      <c r="BG2826" s="86"/>
    </row>
    <row r="2827" spans="1:59" s="88" customFormat="1" x14ac:dyDescent="0.2">
      <c r="A2827" s="125"/>
      <c r="B2827" s="125"/>
      <c r="C2827" s="125"/>
      <c r="D2827" s="125"/>
      <c r="E2827" s="125"/>
      <c r="F2827" s="125"/>
      <c r="G2827" s="125"/>
      <c r="H2827" s="125"/>
      <c r="I2827" s="125"/>
      <c r="J2827" s="125"/>
      <c r="K2827" s="125"/>
      <c r="L2827" s="125"/>
      <c r="M2827" s="125"/>
      <c r="N2827" s="125"/>
      <c r="O2827" s="125"/>
      <c r="P2827" s="125"/>
      <c r="Q2827" s="125"/>
      <c r="R2827" s="125"/>
      <c r="S2827" s="125"/>
      <c r="T2827" s="125"/>
      <c r="U2827" s="125"/>
      <c r="V2827" s="125"/>
      <c r="W2827" s="125"/>
      <c r="X2827" s="125"/>
      <c r="Y2827" s="125"/>
      <c r="Z2827" s="125"/>
      <c r="AA2827" s="125"/>
      <c r="AB2827" s="126"/>
      <c r="AC2827" s="126"/>
      <c r="AD2827" s="126"/>
      <c r="AE2827" s="125"/>
      <c r="AF2827" s="125"/>
      <c r="AG2827" s="125"/>
      <c r="AH2827" s="125"/>
      <c r="AI2827" s="125"/>
      <c r="AJ2827" s="125"/>
      <c r="AK2827" s="125"/>
      <c r="AL2827" s="125"/>
      <c r="AM2827" s="125"/>
      <c r="AP2827" s="86"/>
      <c r="AQ2827" s="86"/>
      <c r="AR2827" s="86"/>
      <c r="AS2827" s="86"/>
      <c r="AT2827" s="86"/>
      <c r="AU2827" s="86"/>
      <c r="AV2827" s="86"/>
      <c r="AW2827" s="86"/>
      <c r="AX2827" s="86"/>
      <c r="AY2827" s="86"/>
      <c r="AZ2827" s="86"/>
      <c r="BA2827" s="86"/>
      <c r="BB2827" s="86"/>
      <c r="BC2827" s="86"/>
      <c r="BD2827" s="86"/>
      <c r="BE2827" s="86"/>
      <c r="BF2827" s="86"/>
      <c r="BG2827" s="86"/>
    </row>
    <row r="2828" spans="1:59" s="88" customFormat="1" x14ac:dyDescent="0.2">
      <c r="A2828" s="125"/>
      <c r="B2828" s="125"/>
      <c r="C2828" s="125"/>
      <c r="D2828" s="125"/>
      <c r="E2828" s="125"/>
      <c r="F2828" s="125"/>
      <c r="G2828" s="125"/>
      <c r="H2828" s="125"/>
      <c r="I2828" s="125"/>
      <c r="J2828" s="125"/>
      <c r="K2828" s="125"/>
      <c r="L2828" s="125"/>
      <c r="M2828" s="125"/>
      <c r="N2828" s="125"/>
      <c r="O2828" s="125"/>
      <c r="P2828" s="125"/>
      <c r="Q2828" s="125"/>
      <c r="R2828" s="125"/>
      <c r="S2828" s="125"/>
      <c r="T2828" s="125"/>
      <c r="U2828" s="125"/>
      <c r="V2828" s="125"/>
      <c r="W2828" s="125"/>
      <c r="X2828" s="125"/>
      <c r="Y2828" s="125"/>
      <c r="Z2828" s="125"/>
      <c r="AA2828" s="125"/>
      <c r="AB2828" s="126"/>
      <c r="AC2828" s="126"/>
      <c r="AD2828" s="126"/>
      <c r="AE2828" s="125"/>
      <c r="AF2828" s="125"/>
      <c r="AG2828" s="125"/>
      <c r="AH2828" s="125"/>
      <c r="AI2828" s="125"/>
      <c r="AJ2828" s="125"/>
      <c r="AK2828" s="125"/>
      <c r="AL2828" s="125"/>
      <c r="AM2828" s="125"/>
      <c r="AP2828" s="86"/>
      <c r="AQ2828" s="86"/>
      <c r="AR2828" s="86"/>
      <c r="AS2828" s="86"/>
      <c r="AT2828" s="86"/>
      <c r="AU2828" s="86"/>
      <c r="AV2828" s="86"/>
      <c r="AW2828" s="86"/>
      <c r="AX2828" s="86"/>
      <c r="AY2828" s="86"/>
      <c r="AZ2828" s="86"/>
      <c r="BA2828" s="86"/>
      <c r="BB2828" s="86"/>
      <c r="BC2828" s="86"/>
      <c r="BD2828" s="86"/>
      <c r="BE2828" s="86"/>
      <c r="BF2828" s="86"/>
      <c r="BG2828" s="86"/>
    </row>
    <row r="2829" spans="1:59" s="88" customFormat="1" x14ac:dyDescent="0.2">
      <c r="A2829" s="125"/>
      <c r="B2829" s="125"/>
      <c r="C2829" s="125"/>
      <c r="D2829" s="125"/>
      <c r="E2829" s="125"/>
      <c r="F2829" s="125"/>
      <c r="G2829" s="125"/>
      <c r="H2829" s="125"/>
      <c r="I2829" s="125"/>
      <c r="J2829" s="125"/>
      <c r="K2829" s="125"/>
      <c r="L2829" s="125"/>
      <c r="M2829" s="125"/>
      <c r="N2829" s="125"/>
      <c r="O2829" s="125"/>
      <c r="P2829" s="125"/>
      <c r="Q2829" s="125"/>
      <c r="R2829" s="125"/>
      <c r="S2829" s="125"/>
      <c r="T2829" s="125"/>
      <c r="U2829" s="125"/>
      <c r="V2829" s="125"/>
      <c r="W2829" s="125"/>
      <c r="X2829" s="125"/>
      <c r="Y2829" s="125"/>
      <c r="Z2829" s="125"/>
      <c r="AA2829" s="125"/>
      <c r="AB2829" s="126"/>
      <c r="AC2829" s="126"/>
      <c r="AD2829" s="126"/>
      <c r="AE2829" s="125"/>
      <c r="AF2829" s="125"/>
      <c r="AG2829" s="125"/>
      <c r="AH2829" s="125"/>
      <c r="AI2829" s="125"/>
      <c r="AJ2829" s="125"/>
      <c r="AK2829" s="125"/>
      <c r="AL2829" s="125"/>
      <c r="AM2829" s="125"/>
      <c r="AP2829" s="86"/>
      <c r="AQ2829" s="86"/>
      <c r="AR2829" s="86"/>
      <c r="AS2829" s="86"/>
      <c r="AT2829" s="86"/>
      <c r="AU2829" s="86"/>
      <c r="AV2829" s="86"/>
      <c r="AW2829" s="86"/>
      <c r="AX2829" s="86"/>
      <c r="AY2829" s="86"/>
      <c r="AZ2829" s="86"/>
      <c r="BA2829" s="86"/>
      <c r="BB2829" s="86"/>
      <c r="BC2829" s="86"/>
      <c r="BD2829" s="86"/>
      <c r="BE2829" s="86"/>
      <c r="BF2829" s="86"/>
      <c r="BG2829" s="86"/>
    </row>
    <row r="2830" spans="1:59" s="88" customFormat="1" x14ac:dyDescent="0.2">
      <c r="A2830" s="125"/>
      <c r="B2830" s="125"/>
      <c r="C2830" s="125"/>
      <c r="D2830" s="125"/>
      <c r="E2830" s="125"/>
      <c r="F2830" s="125"/>
      <c r="G2830" s="125"/>
      <c r="H2830" s="125"/>
      <c r="I2830" s="125"/>
      <c r="J2830" s="125"/>
      <c r="K2830" s="125"/>
      <c r="L2830" s="125"/>
      <c r="M2830" s="125"/>
      <c r="N2830" s="125"/>
      <c r="O2830" s="125"/>
      <c r="P2830" s="125"/>
      <c r="Q2830" s="125"/>
      <c r="R2830" s="125"/>
      <c r="S2830" s="125"/>
      <c r="T2830" s="125"/>
      <c r="U2830" s="125"/>
      <c r="V2830" s="125"/>
      <c r="W2830" s="125"/>
      <c r="X2830" s="125"/>
      <c r="Y2830" s="125"/>
      <c r="Z2830" s="125"/>
      <c r="AA2830" s="125"/>
      <c r="AB2830" s="126"/>
      <c r="AC2830" s="126"/>
      <c r="AD2830" s="126"/>
      <c r="AE2830" s="125"/>
      <c r="AF2830" s="125"/>
      <c r="AG2830" s="125"/>
      <c r="AH2830" s="125"/>
      <c r="AI2830" s="125"/>
      <c r="AJ2830" s="125"/>
      <c r="AK2830" s="125"/>
      <c r="AL2830" s="125"/>
      <c r="AM2830" s="125"/>
      <c r="AP2830" s="86"/>
      <c r="AQ2830" s="86"/>
      <c r="AR2830" s="86"/>
      <c r="AS2830" s="86"/>
      <c r="AT2830" s="86"/>
      <c r="AU2830" s="86"/>
      <c r="AV2830" s="86"/>
      <c r="AW2830" s="86"/>
      <c r="AX2830" s="86"/>
      <c r="AY2830" s="86"/>
      <c r="AZ2830" s="86"/>
      <c r="BA2830" s="86"/>
      <c r="BB2830" s="86"/>
      <c r="BC2830" s="86"/>
      <c r="BD2830" s="86"/>
      <c r="BE2830" s="86"/>
      <c r="BF2830" s="86"/>
      <c r="BG2830" s="86"/>
    </row>
    <row r="2831" spans="1:59" s="88" customFormat="1" x14ac:dyDescent="0.2">
      <c r="A2831" s="125"/>
      <c r="B2831" s="125"/>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5"/>
      <c r="AA2831" s="125"/>
      <c r="AB2831" s="126"/>
      <c r="AC2831" s="126"/>
      <c r="AD2831" s="126"/>
      <c r="AE2831" s="125"/>
      <c r="AF2831" s="125"/>
      <c r="AG2831" s="125"/>
      <c r="AH2831" s="125"/>
      <c r="AI2831" s="125"/>
      <c r="AJ2831" s="125"/>
      <c r="AK2831" s="125"/>
      <c r="AL2831" s="125"/>
      <c r="AM2831" s="125"/>
      <c r="AP2831" s="86"/>
      <c r="AQ2831" s="86"/>
      <c r="AR2831" s="86"/>
      <c r="AS2831" s="86"/>
      <c r="AT2831" s="86"/>
      <c r="AU2831" s="86"/>
      <c r="AV2831" s="86"/>
      <c r="AW2831" s="86"/>
      <c r="AX2831" s="86"/>
      <c r="AY2831" s="86"/>
      <c r="AZ2831" s="86"/>
      <c r="BA2831" s="86"/>
      <c r="BB2831" s="86"/>
      <c r="BC2831" s="86"/>
      <c r="BD2831" s="86"/>
      <c r="BE2831" s="86"/>
      <c r="BF2831" s="86"/>
      <c r="BG2831" s="86"/>
    </row>
    <row r="2832" spans="1:59" s="88" customFormat="1" x14ac:dyDescent="0.2">
      <c r="A2832" s="125"/>
      <c r="B2832" s="125"/>
      <c r="C2832" s="125"/>
      <c r="D2832" s="125"/>
      <c r="E2832" s="125"/>
      <c r="F2832" s="125"/>
      <c r="G2832" s="125"/>
      <c r="H2832" s="125"/>
      <c r="I2832" s="125"/>
      <c r="J2832" s="125"/>
      <c r="K2832" s="125"/>
      <c r="L2832" s="125"/>
      <c r="M2832" s="125"/>
      <c r="N2832" s="125"/>
      <c r="O2832" s="125"/>
      <c r="P2832" s="125"/>
      <c r="Q2832" s="125"/>
      <c r="R2832" s="125"/>
      <c r="S2832" s="125"/>
      <c r="T2832" s="125"/>
      <c r="U2832" s="125"/>
      <c r="V2832" s="125"/>
      <c r="W2832" s="125"/>
      <c r="X2832" s="125"/>
      <c r="Y2832" s="125"/>
      <c r="Z2832" s="125"/>
      <c r="AA2832" s="125"/>
      <c r="AB2832" s="126"/>
      <c r="AC2832" s="126"/>
      <c r="AD2832" s="126"/>
      <c r="AE2832" s="125"/>
      <c r="AF2832" s="125"/>
      <c r="AG2832" s="125"/>
      <c r="AH2832" s="125"/>
      <c r="AI2832" s="125"/>
      <c r="AJ2832" s="125"/>
      <c r="AK2832" s="125"/>
      <c r="AL2832" s="125"/>
      <c r="AM2832" s="125"/>
      <c r="AP2832" s="86"/>
      <c r="AQ2832" s="86"/>
      <c r="AR2832" s="86"/>
      <c r="AS2832" s="86"/>
      <c r="AT2832" s="86"/>
      <c r="AU2832" s="86"/>
      <c r="AV2832" s="86"/>
      <c r="AW2832" s="86"/>
      <c r="AX2832" s="86"/>
      <c r="AY2832" s="86"/>
      <c r="AZ2832" s="86"/>
      <c r="BA2832" s="86"/>
      <c r="BB2832" s="86"/>
      <c r="BC2832" s="86"/>
      <c r="BD2832" s="86"/>
      <c r="BE2832" s="86"/>
      <c r="BF2832" s="86"/>
      <c r="BG2832" s="86"/>
    </row>
    <row r="2833" spans="1:59" s="88" customFormat="1" x14ac:dyDescent="0.2">
      <c r="A2833" s="125"/>
      <c r="B2833" s="125"/>
      <c r="C2833" s="125"/>
      <c r="D2833" s="125"/>
      <c r="E2833" s="125"/>
      <c r="F2833" s="125"/>
      <c r="G2833" s="125"/>
      <c r="H2833" s="125"/>
      <c r="I2833" s="125"/>
      <c r="J2833" s="125"/>
      <c r="K2833" s="125"/>
      <c r="L2833" s="125"/>
      <c r="M2833" s="125"/>
      <c r="N2833" s="125"/>
      <c r="O2833" s="125"/>
      <c r="P2833" s="125"/>
      <c r="Q2833" s="125"/>
      <c r="R2833" s="125"/>
      <c r="S2833" s="125"/>
      <c r="T2833" s="125"/>
      <c r="U2833" s="125"/>
      <c r="V2833" s="125"/>
      <c r="W2833" s="125"/>
      <c r="X2833" s="125"/>
      <c r="Y2833" s="125"/>
      <c r="Z2833" s="125"/>
      <c r="AA2833" s="125"/>
      <c r="AB2833" s="126"/>
      <c r="AC2833" s="126"/>
      <c r="AD2833" s="126"/>
      <c r="AE2833" s="125"/>
      <c r="AF2833" s="125"/>
      <c r="AG2833" s="125"/>
      <c r="AH2833" s="125"/>
      <c r="AI2833" s="125"/>
      <c r="AJ2833" s="125"/>
      <c r="AK2833" s="125"/>
      <c r="AL2833" s="125"/>
      <c r="AM2833" s="125"/>
      <c r="AP2833" s="86"/>
      <c r="AQ2833" s="86"/>
      <c r="AR2833" s="86"/>
      <c r="AS2833" s="86"/>
      <c r="AT2833" s="86"/>
      <c r="AU2833" s="86"/>
      <c r="AV2833" s="86"/>
      <c r="AW2833" s="86"/>
      <c r="AX2833" s="86"/>
      <c r="AY2833" s="86"/>
      <c r="AZ2833" s="86"/>
      <c r="BA2833" s="86"/>
      <c r="BB2833" s="86"/>
      <c r="BC2833" s="86"/>
      <c r="BD2833" s="86"/>
      <c r="BE2833" s="86"/>
      <c r="BF2833" s="86"/>
      <c r="BG2833" s="86"/>
    </row>
    <row r="2834" spans="1:59" s="88" customFormat="1" x14ac:dyDescent="0.2">
      <c r="A2834" s="125"/>
      <c r="B2834" s="125"/>
      <c r="C2834" s="125"/>
      <c r="D2834" s="125"/>
      <c r="E2834" s="125"/>
      <c r="F2834" s="125"/>
      <c r="G2834" s="125"/>
      <c r="H2834" s="125"/>
      <c r="I2834" s="125"/>
      <c r="J2834" s="125"/>
      <c r="K2834" s="125"/>
      <c r="L2834" s="125"/>
      <c r="M2834" s="125"/>
      <c r="N2834" s="125"/>
      <c r="O2834" s="125"/>
      <c r="P2834" s="125"/>
      <c r="Q2834" s="125"/>
      <c r="R2834" s="125"/>
      <c r="S2834" s="125"/>
      <c r="T2834" s="125"/>
      <c r="U2834" s="125"/>
      <c r="V2834" s="125"/>
      <c r="W2834" s="125"/>
      <c r="X2834" s="125"/>
      <c r="Y2834" s="125"/>
      <c r="Z2834" s="125"/>
      <c r="AA2834" s="125"/>
      <c r="AB2834" s="126"/>
      <c r="AC2834" s="126"/>
      <c r="AD2834" s="126"/>
      <c r="AE2834" s="125"/>
      <c r="AF2834" s="125"/>
      <c r="AG2834" s="125"/>
      <c r="AH2834" s="125"/>
      <c r="AI2834" s="125"/>
      <c r="AJ2834" s="125"/>
      <c r="AK2834" s="125"/>
      <c r="AL2834" s="125"/>
      <c r="AM2834" s="125"/>
      <c r="AP2834" s="86"/>
      <c r="AQ2834" s="86"/>
      <c r="AR2834" s="86"/>
      <c r="AS2834" s="86"/>
      <c r="AT2834" s="86"/>
      <c r="AU2834" s="86"/>
      <c r="AV2834" s="86"/>
      <c r="AW2834" s="86"/>
      <c r="AX2834" s="86"/>
      <c r="AY2834" s="86"/>
      <c r="AZ2834" s="86"/>
      <c r="BA2834" s="86"/>
      <c r="BB2834" s="86"/>
      <c r="BC2834" s="86"/>
      <c r="BD2834" s="86"/>
      <c r="BE2834" s="86"/>
      <c r="BF2834" s="86"/>
      <c r="BG2834" s="86"/>
    </row>
    <row r="2835" spans="1:59" s="88" customFormat="1" x14ac:dyDescent="0.2">
      <c r="A2835" s="125"/>
      <c r="B2835" s="125"/>
      <c r="C2835" s="125"/>
      <c r="D2835" s="125"/>
      <c r="E2835" s="125"/>
      <c r="F2835" s="125"/>
      <c r="G2835" s="125"/>
      <c r="H2835" s="125"/>
      <c r="I2835" s="125"/>
      <c r="J2835" s="125"/>
      <c r="K2835" s="125"/>
      <c r="L2835" s="125"/>
      <c r="M2835" s="125"/>
      <c r="N2835" s="125"/>
      <c r="O2835" s="125"/>
      <c r="P2835" s="125"/>
      <c r="Q2835" s="125"/>
      <c r="R2835" s="125"/>
      <c r="S2835" s="125"/>
      <c r="T2835" s="125"/>
      <c r="U2835" s="125"/>
      <c r="V2835" s="125"/>
      <c r="W2835" s="125"/>
      <c r="X2835" s="125"/>
      <c r="Y2835" s="125"/>
      <c r="Z2835" s="125"/>
      <c r="AA2835" s="125"/>
      <c r="AB2835" s="126"/>
      <c r="AC2835" s="126"/>
      <c r="AD2835" s="126"/>
      <c r="AE2835" s="125"/>
      <c r="AF2835" s="125"/>
      <c r="AG2835" s="125"/>
      <c r="AH2835" s="125"/>
      <c r="AI2835" s="125"/>
      <c r="AJ2835" s="125"/>
      <c r="AK2835" s="125"/>
      <c r="AL2835" s="125"/>
      <c r="AM2835" s="125"/>
      <c r="AP2835" s="86"/>
      <c r="AQ2835" s="86"/>
      <c r="AR2835" s="86"/>
      <c r="AS2835" s="86"/>
      <c r="AT2835" s="86"/>
      <c r="AU2835" s="86"/>
      <c r="AV2835" s="86"/>
      <c r="AW2835" s="86"/>
      <c r="AX2835" s="86"/>
      <c r="AY2835" s="86"/>
      <c r="AZ2835" s="86"/>
      <c r="BA2835" s="86"/>
      <c r="BB2835" s="86"/>
      <c r="BC2835" s="86"/>
      <c r="BD2835" s="86"/>
      <c r="BE2835" s="86"/>
      <c r="BF2835" s="86"/>
      <c r="BG2835" s="86"/>
    </row>
    <row r="2836" spans="1:59" s="88" customFormat="1" x14ac:dyDescent="0.2">
      <c r="A2836" s="125"/>
      <c r="B2836" s="125"/>
      <c r="C2836" s="125"/>
      <c r="D2836" s="125"/>
      <c r="E2836" s="125"/>
      <c r="F2836" s="125"/>
      <c r="G2836" s="125"/>
      <c r="H2836" s="125"/>
      <c r="I2836" s="125"/>
      <c r="J2836" s="125"/>
      <c r="K2836" s="125"/>
      <c r="L2836" s="125"/>
      <c r="M2836" s="125"/>
      <c r="N2836" s="125"/>
      <c r="O2836" s="125"/>
      <c r="P2836" s="125"/>
      <c r="Q2836" s="125"/>
      <c r="R2836" s="125"/>
      <c r="S2836" s="125"/>
      <c r="T2836" s="125"/>
      <c r="U2836" s="125"/>
      <c r="V2836" s="125"/>
      <c r="W2836" s="125"/>
      <c r="X2836" s="125"/>
      <c r="Y2836" s="125"/>
      <c r="Z2836" s="125"/>
      <c r="AA2836" s="125"/>
      <c r="AB2836" s="126"/>
      <c r="AC2836" s="126"/>
      <c r="AD2836" s="126"/>
      <c r="AE2836" s="125"/>
      <c r="AF2836" s="125"/>
      <c r="AG2836" s="125"/>
      <c r="AH2836" s="125"/>
      <c r="AI2836" s="125"/>
      <c r="AJ2836" s="125"/>
      <c r="AK2836" s="125"/>
      <c r="AL2836" s="125"/>
      <c r="AM2836" s="125"/>
      <c r="AP2836" s="86"/>
      <c r="AQ2836" s="86"/>
      <c r="AR2836" s="86"/>
      <c r="AS2836" s="86"/>
      <c r="AT2836" s="86"/>
      <c r="AU2836" s="86"/>
      <c r="AV2836" s="86"/>
      <c r="AW2836" s="86"/>
      <c r="AX2836" s="86"/>
      <c r="AY2836" s="86"/>
      <c r="AZ2836" s="86"/>
      <c r="BA2836" s="86"/>
      <c r="BB2836" s="86"/>
      <c r="BC2836" s="86"/>
      <c r="BD2836" s="86"/>
      <c r="BE2836" s="86"/>
      <c r="BF2836" s="86"/>
      <c r="BG2836" s="86"/>
    </row>
    <row r="2837" spans="1:59" s="88" customFormat="1" x14ac:dyDescent="0.2">
      <c r="A2837" s="125"/>
      <c r="B2837" s="125"/>
      <c r="C2837" s="125"/>
      <c r="D2837" s="125"/>
      <c r="E2837" s="125"/>
      <c r="F2837" s="125"/>
      <c r="G2837" s="125"/>
      <c r="H2837" s="125"/>
      <c r="I2837" s="125"/>
      <c r="J2837" s="125"/>
      <c r="K2837" s="125"/>
      <c r="L2837" s="125"/>
      <c r="M2837" s="125"/>
      <c r="N2837" s="125"/>
      <c r="O2837" s="125"/>
      <c r="P2837" s="125"/>
      <c r="Q2837" s="125"/>
      <c r="R2837" s="125"/>
      <c r="S2837" s="125"/>
      <c r="T2837" s="125"/>
      <c r="U2837" s="125"/>
      <c r="V2837" s="125"/>
      <c r="W2837" s="125"/>
      <c r="X2837" s="125"/>
      <c r="Y2837" s="125"/>
      <c r="Z2837" s="125"/>
      <c r="AA2837" s="125"/>
      <c r="AB2837" s="126"/>
      <c r="AC2837" s="126"/>
      <c r="AD2837" s="126"/>
      <c r="AE2837" s="125"/>
      <c r="AF2837" s="125"/>
      <c r="AG2837" s="125"/>
      <c r="AH2837" s="125"/>
      <c r="AI2837" s="125"/>
      <c r="AJ2837" s="125"/>
      <c r="AK2837" s="125"/>
      <c r="AL2837" s="125"/>
      <c r="AM2837" s="125"/>
      <c r="AP2837" s="86"/>
      <c r="AQ2837" s="86"/>
      <c r="AR2837" s="86"/>
      <c r="AS2837" s="86"/>
      <c r="AT2837" s="86"/>
      <c r="AU2837" s="86"/>
      <c r="AV2837" s="86"/>
      <c r="AW2837" s="86"/>
      <c r="AX2837" s="86"/>
      <c r="AY2837" s="86"/>
      <c r="AZ2837" s="86"/>
      <c r="BA2837" s="86"/>
      <c r="BB2837" s="86"/>
      <c r="BC2837" s="86"/>
      <c r="BD2837" s="86"/>
      <c r="BE2837" s="86"/>
      <c r="BF2837" s="86"/>
      <c r="BG2837" s="86"/>
    </row>
    <row r="2838" spans="1:59" s="88" customFormat="1" x14ac:dyDescent="0.2">
      <c r="A2838" s="125"/>
      <c r="B2838" s="125"/>
      <c r="C2838" s="125"/>
      <c r="D2838" s="125"/>
      <c r="E2838" s="125"/>
      <c r="F2838" s="125"/>
      <c r="G2838" s="125"/>
      <c r="H2838" s="125"/>
      <c r="I2838" s="125"/>
      <c r="J2838" s="125"/>
      <c r="K2838" s="125"/>
      <c r="L2838" s="125"/>
      <c r="M2838" s="125"/>
      <c r="N2838" s="125"/>
      <c r="O2838" s="125"/>
      <c r="P2838" s="125"/>
      <c r="Q2838" s="125"/>
      <c r="R2838" s="125"/>
      <c r="S2838" s="125"/>
      <c r="T2838" s="125"/>
      <c r="U2838" s="125"/>
      <c r="V2838" s="125"/>
      <c r="W2838" s="125"/>
      <c r="X2838" s="125"/>
      <c r="Y2838" s="125"/>
      <c r="Z2838" s="125"/>
      <c r="AA2838" s="125"/>
      <c r="AB2838" s="126"/>
      <c r="AC2838" s="126"/>
      <c r="AD2838" s="126"/>
      <c r="AE2838" s="125"/>
      <c r="AF2838" s="125"/>
      <c r="AG2838" s="125"/>
      <c r="AH2838" s="125"/>
      <c r="AI2838" s="125"/>
      <c r="AJ2838" s="125"/>
      <c r="AK2838" s="125"/>
      <c r="AL2838" s="125"/>
      <c r="AM2838" s="125"/>
      <c r="AP2838" s="86"/>
      <c r="AQ2838" s="86"/>
      <c r="AR2838" s="86"/>
      <c r="AS2838" s="86"/>
      <c r="AT2838" s="86"/>
      <c r="AU2838" s="86"/>
      <c r="AV2838" s="86"/>
      <c r="AW2838" s="86"/>
      <c r="AX2838" s="86"/>
      <c r="AY2838" s="86"/>
      <c r="AZ2838" s="86"/>
      <c r="BA2838" s="86"/>
      <c r="BB2838" s="86"/>
      <c r="BC2838" s="86"/>
      <c r="BD2838" s="86"/>
      <c r="BE2838" s="86"/>
      <c r="BF2838" s="86"/>
      <c r="BG2838" s="86"/>
    </row>
    <row r="2839" spans="1:59" s="88" customFormat="1" x14ac:dyDescent="0.2">
      <c r="A2839" s="125"/>
      <c r="B2839" s="125"/>
      <c r="C2839" s="125"/>
      <c r="D2839" s="125"/>
      <c r="E2839" s="125"/>
      <c r="F2839" s="125"/>
      <c r="G2839" s="125"/>
      <c r="H2839" s="125"/>
      <c r="I2839" s="125"/>
      <c r="J2839" s="125"/>
      <c r="K2839" s="125"/>
      <c r="L2839" s="125"/>
      <c r="M2839" s="125"/>
      <c r="N2839" s="125"/>
      <c r="O2839" s="125"/>
      <c r="P2839" s="125"/>
      <c r="Q2839" s="125"/>
      <c r="R2839" s="125"/>
      <c r="S2839" s="125"/>
      <c r="T2839" s="125"/>
      <c r="U2839" s="125"/>
      <c r="V2839" s="125"/>
      <c r="W2839" s="125"/>
      <c r="X2839" s="125"/>
      <c r="Y2839" s="125"/>
      <c r="Z2839" s="125"/>
      <c r="AA2839" s="125"/>
      <c r="AB2839" s="126"/>
      <c r="AC2839" s="126"/>
      <c r="AD2839" s="126"/>
      <c r="AE2839" s="125"/>
      <c r="AF2839" s="125"/>
      <c r="AG2839" s="125"/>
      <c r="AH2839" s="125"/>
      <c r="AI2839" s="125"/>
      <c r="AJ2839" s="125"/>
      <c r="AK2839" s="125"/>
      <c r="AL2839" s="125"/>
      <c r="AM2839" s="125"/>
      <c r="AP2839" s="86"/>
      <c r="AQ2839" s="86"/>
      <c r="AR2839" s="86"/>
      <c r="AS2839" s="86"/>
      <c r="AT2839" s="86"/>
      <c r="AU2839" s="86"/>
      <c r="AV2839" s="86"/>
      <c r="AW2839" s="86"/>
      <c r="AX2839" s="86"/>
      <c r="AY2839" s="86"/>
      <c r="AZ2839" s="86"/>
      <c r="BA2839" s="86"/>
      <c r="BB2839" s="86"/>
      <c r="BC2839" s="86"/>
      <c r="BD2839" s="86"/>
      <c r="BE2839" s="86"/>
      <c r="BF2839" s="86"/>
      <c r="BG2839" s="86"/>
    </row>
    <row r="2840" spans="1:59" s="88" customFormat="1" x14ac:dyDescent="0.2">
      <c r="A2840" s="125"/>
      <c r="B2840" s="125"/>
      <c r="C2840" s="125"/>
      <c r="D2840" s="125"/>
      <c r="E2840" s="125"/>
      <c r="F2840" s="125"/>
      <c r="G2840" s="125"/>
      <c r="H2840" s="125"/>
      <c r="I2840" s="125"/>
      <c r="J2840" s="125"/>
      <c r="K2840" s="125"/>
      <c r="L2840" s="125"/>
      <c r="M2840" s="125"/>
      <c r="N2840" s="125"/>
      <c r="O2840" s="125"/>
      <c r="P2840" s="125"/>
      <c r="Q2840" s="125"/>
      <c r="R2840" s="125"/>
      <c r="S2840" s="125"/>
      <c r="T2840" s="125"/>
      <c r="U2840" s="125"/>
      <c r="V2840" s="125"/>
      <c r="W2840" s="125"/>
      <c r="X2840" s="125"/>
      <c r="Y2840" s="125"/>
      <c r="Z2840" s="125"/>
      <c r="AA2840" s="125"/>
      <c r="AB2840" s="126"/>
      <c r="AC2840" s="126"/>
      <c r="AD2840" s="126"/>
      <c r="AE2840" s="125"/>
      <c r="AF2840" s="125"/>
      <c r="AG2840" s="125"/>
      <c r="AH2840" s="125"/>
      <c r="AI2840" s="125"/>
      <c r="AJ2840" s="125"/>
      <c r="AK2840" s="125"/>
      <c r="AL2840" s="125"/>
      <c r="AM2840" s="125"/>
      <c r="AP2840" s="86"/>
      <c r="AQ2840" s="86"/>
      <c r="AR2840" s="86"/>
      <c r="AS2840" s="86"/>
      <c r="AT2840" s="86"/>
      <c r="AU2840" s="86"/>
      <c r="AV2840" s="86"/>
      <c r="AW2840" s="86"/>
      <c r="AX2840" s="86"/>
      <c r="AY2840" s="86"/>
      <c r="AZ2840" s="86"/>
      <c r="BA2840" s="86"/>
      <c r="BB2840" s="86"/>
      <c r="BC2840" s="86"/>
      <c r="BD2840" s="86"/>
      <c r="BE2840" s="86"/>
      <c r="BF2840" s="86"/>
      <c r="BG2840" s="86"/>
    </row>
    <row r="2841" spans="1:59" s="88" customFormat="1" x14ac:dyDescent="0.2">
      <c r="A2841" s="125"/>
      <c r="B2841" s="125"/>
      <c r="C2841" s="125"/>
      <c r="D2841" s="125"/>
      <c r="E2841" s="125"/>
      <c r="F2841" s="125"/>
      <c r="G2841" s="125"/>
      <c r="H2841" s="125"/>
      <c r="I2841" s="125"/>
      <c r="J2841" s="125"/>
      <c r="K2841" s="125"/>
      <c r="L2841" s="125"/>
      <c r="M2841" s="125"/>
      <c r="N2841" s="125"/>
      <c r="O2841" s="125"/>
      <c r="P2841" s="125"/>
      <c r="Q2841" s="125"/>
      <c r="R2841" s="125"/>
      <c r="S2841" s="125"/>
      <c r="T2841" s="125"/>
      <c r="U2841" s="125"/>
      <c r="V2841" s="125"/>
      <c r="W2841" s="125"/>
      <c r="X2841" s="125"/>
      <c r="Y2841" s="125"/>
      <c r="Z2841" s="125"/>
      <c r="AA2841" s="125"/>
      <c r="AB2841" s="126"/>
      <c r="AC2841" s="126"/>
      <c r="AD2841" s="126"/>
      <c r="AE2841" s="125"/>
      <c r="AF2841" s="125"/>
      <c r="AG2841" s="125"/>
      <c r="AH2841" s="125"/>
      <c r="AI2841" s="125"/>
      <c r="AJ2841" s="125"/>
      <c r="AK2841" s="125"/>
      <c r="AL2841" s="125"/>
      <c r="AM2841" s="125"/>
      <c r="AP2841" s="86"/>
      <c r="AQ2841" s="86"/>
      <c r="AR2841" s="86"/>
      <c r="AS2841" s="86"/>
      <c r="AT2841" s="86"/>
      <c r="AU2841" s="86"/>
      <c r="AV2841" s="86"/>
      <c r="AW2841" s="86"/>
      <c r="AX2841" s="86"/>
      <c r="AY2841" s="86"/>
      <c r="AZ2841" s="86"/>
      <c r="BA2841" s="86"/>
      <c r="BB2841" s="86"/>
      <c r="BC2841" s="86"/>
      <c r="BD2841" s="86"/>
      <c r="BE2841" s="86"/>
      <c r="BF2841" s="86"/>
      <c r="BG2841" s="86"/>
    </row>
    <row r="2842" spans="1:59" s="88" customFormat="1" x14ac:dyDescent="0.2">
      <c r="A2842" s="125"/>
      <c r="B2842" s="125"/>
      <c r="C2842" s="125"/>
      <c r="D2842" s="125"/>
      <c r="E2842" s="125"/>
      <c r="F2842" s="125"/>
      <c r="G2842" s="125"/>
      <c r="H2842" s="125"/>
      <c r="I2842" s="125"/>
      <c r="J2842" s="125"/>
      <c r="K2842" s="125"/>
      <c r="L2842" s="125"/>
      <c r="M2842" s="125"/>
      <c r="N2842" s="125"/>
      <c r="O2842" s="125"/>
      <c r="P2842" s="125"/>
      <c r="Q2842" s="125"/>
      <c r="R2842" s="125"/>
      <c r="S2842" s="125"/>
      <c r="T2842" s="125"/>
      <c r="U2842" s="125"/>
      <c r="V2842" s="125"/>
      <c r="W2842" s="125"/>
      <c r="X2842" s="125"/>
      <c r="Y2842" s="125"/>
      <c r="Z2842" s="125"/>
      <c r="AA2842" s="125"/>
      <c r="AB2842" s="126"/>
      <c r="AC2842" s="126"/>
      <c r="AD2842" s="126"/>
      <c r="AE2842" s="125"/>
      <c r="AF2842" s="125"/>
      <c r="AG2842" s="125"/>
      <c r="AH2842" s="125"/>
      <c r="AI2842" s="125"/>
      <c r="AJ2842" s="125"/>
      <c r="AK2842" s="125"/>
      <c r="AL2842" s="125"/>
      <c r="AM2842" s="125"/>
      <c r="AP2842" s="86"/>
      <c r="AQ2842" s="86"/>
      <c r="AR2842" s="86"/>
      <c r="AS2842" s="86"/>
      <c r="AT2842" s="86"/>
      <c r="AU2842" s="86"/>
      <c r="AV2842" s="86"/>
      <c r="AW2842" s="86"/>
      <c r="AX2842" s="86"/>
      <c r="AY2842" s="86"/>
      <c r="AZ2842" s="86"/>
      <c r="BA2842" s="86"/>
      <c r="BB2842" s="86"/>
      <c r="BC2842" s="86"/>
      <c r="BD2842" s="86"/>
      <c r="BE2842" s="86"/>
      <c r="BF2842" s="86"/>
      <c r="BG2842" s="86"/>
    </row>
    <row r="2843" spans="1:59" s="88" customFormat="1" x14ac:dyDescent="0.2">
      <c r="A2843" s="125"/>
      <c r="B2843" s="125"/>
      <c r="C2843" s="125"/>
      <c r="D2843" s="125"/>
      <c r="E2843" s="125"/>
      <c r="F2843" s="125"/>
      <c r="G2843" s="125"/>
      <c r="H2843" s="125"/>
      <c r="I2843" s="125"/>
      <c r="J2843" s="125"/>
      <c r="K2843" s="125"/>
      <c r="L2843" s="125"/>
      <c r="M2843" s="125"/>
      <c r="N2843" s="125"/>
      <c r="O2843" s="125"/>
      <c r="P2843" s="125"/>
      <c r="Q2843" s="125"/>
      <c r="R2843" s="125"/>
      <c r="S2843" s="125"/>
      <c r="T2843" s="125"/>
      <c r="U2843" s="125"/>
      <c r="V2843" s="125"/>
      <c r="W2843" s="125"/>
      <c r="X2843" s="125"/>
      <c r="Y2843" s="125"/>
      <c r="Z2843" s="125"/>
      <c r="AA2843" s="125"/>
      <c r="AB2843" s="126"/>
      <c r="AC2843" s="126"/>
      <c r="AD2843" s="126"/>
      <c r="AE2843" s="125"/>
      <c r="AF2843" s="125"/>
      <c r="AG2843" s="125"/>
      <c r="AH2843" s="125"/>
      <c r="AI2843" s="125"/>
      <c r="AJ2843" s="125"/>
      <c r="AK2843" s="125"/>
      <c r="AL2843" s="125"/>
      <c r="AM2843" s="125"/>
      <c r="AP2843" s="86"/>
      <c r="AQ2843" s="86"/>
      <c r="AR2843" s="86"/>
      <c r="AS2843" s="86"/>
      <c r="AT2843" s="86"/>
      <c r="AU2843" s="86"/>
      <c r="AV2843" s="86"/>
      <c r="AW2843" s="86"/>
      <c r="AX2843" s="86"/>
      <c r="AY2843" s="86"/>
      <c r="AZ2843" s="86"/>
      <c r="BA2843" s="86"/>
      <c r="BB2843" s="86"/>
      <c r="BC2843" s="86"/>
      <c r="BD2843" s="86"/>
      <c r="BE2843" s="86"/>
      <c r="BF2843" s="86"/>
      <c r="BG2843" s="86"/>
    </row>
    <row r="2844" spans="1:59" s="88" customFormat="1" x14ac:dyDescent="0.2">
      <c r="A2844" s="125"/>
      <c r="B2844" s="125"/>
      <c r="C2844" s="125"/>
      <c r="D2844" s="125"/>
      <c r="E2844" s="125"/>
      <c r="F2844" s="125"/>
      <c r="G2844" s="125"/>
      <c r="H2844" s="125"/>
      <c r="I2844" s="125"/>
      <c r="J2844" s="125"/>
      <c r="K2844" s="125"/>
      <c r="L2844" s="125"/>
      <c r="M2844" s="125"/>
      <c r="N2844" s="125"/>
      <c r="O2844" s="125"/>
      <c r="P2844" s="125"/>
      <c r="Q2844" s="125"/>
      <c r="R2844" s="125"/>
      <c r="S2844" s="125"/>
      <c r="T2844" s="125"/>
      <c r="U2844" s="125"/>
      <c r="V2844" s="125"/>
      <c r="W2844" s="125"/>
      <c r="X2844" s="125"/>
      <c r="Y2844" s="125"/>
      <c r="Z2844" s="125"/>
      <c r="AA2844" s="125"/>
      <c r="AB2844" s="126"/>
      <c r="AC2844" s="126"/>
      <c r="AD2844" s="126"/>
      <c r="AE2844" s="125"/>
      <c r="AF2844" s="125"/>
      <c r="AG2844" s="125"/>
      <c r="AH2844" s="125"/>
      <c r="AI2844" s="125"/>
      <c r="AJ2844" s="125"/>
      <c r="AK2844" s="125"/>
      <c r="AL2844" s="125"/>
      <c r="AM2844" s="125"/>
      <c r="AP2844" s="86"/>
      <c r="AQ2844" s="86"/>
      <c r="AR2844" s="86"/>
      <c r="AS2844" s="86"/>
      <c r="AT2844" s="86"/>
      <c r="AU2844" s="86"/>
      <c r="AV2844" s="86"/>
      <c r="AW2844" s="86"/>
      <c r="AX2844" s="86"/>
      <c r="AY2844" s="86"/>
      <c r="AZ2844" s="86"/>
      <c r="BA2844" s="86"/>
      <c r="BB2844" s="86"/>
      <c r="BC2844" s="86"/>
      <c r="BD2844" s="86"/>
      <c r="BE2844" s="86"/>
      <c r="BF2844" s="86"/>
      <c r="BG2844" s="86"/>
    </row>
    <row r="2845" spans="1:59" s="88" customFormat="1" x14ac:dyDescent="0.2">
      <c r="A2845" s="125"/>
      <c r="B2845" s="125"/>
      <c r="C2845" s="125"/>
      <c r="D2845" s="125"/>
      <c r="E2845" s="125"/>
      <c r="F2845" s="125"/>
      <c r="G2845" s="125"/>
      <c r="H2845" s="125"/>
      <c r="I2845" s="125"/>
      <c r="J2845" s="125"/>
      <c r="K2845" s="125"/>
      <c r="L2845" s="125"/>
      <c r="M2845" s="125"/>
      <c r="N2845" s="125"/>
      <c r="O2845" s="125"/>
      <c r="P2845" s="125"/>
      <c r="Q2845" s="125"/>
      <c r="R2845" s="125"/>
      <c r="S2845" s="125"/>
      <c r="T2845" s="125"/>
      <c r="U2845" s="125"/>
      <c r="V2845" s="125"/>
      <c r="W2845" s="125"/>
      <c r="X2845" s="125"/>
      <c r="Y2845" s="125"/>
      <c r="Z2845" s="125"/>
      <c r="AA2845" s="125"/>
      <c r="AB2845" s="126"/>
      <c r="AC2845" s="126"/>
      <c r="AD2845" s="126"/>
      <c r="AE2845" s="125"/>
      <c r="AF2845" s="125"/>
      <c r="AG2845" s="125"/>
      <c r="AH2845" s="125"/>
      <c r="AI2845" s="125"/>
      <c r="AJ2845" s="125"/>
      <c r="AK2845" s="125"/>
      <c r="AL2845" s="125"/>
      <c r="AM2845" s="125"/>
      <c r="AP2845" s="86"/>
      <c r="AQ2845" s="86"/>
      <c r="AR2845" s="86"/>
      <c r="AS2845" s="86"/>
      <c r="AT2845" s="86"/>
      <c r="AU2845" s="86"/>
      <c r="AV2845" s="86"/>
      <c r="AW2845" s="86"/>
      <c r="AX2845" s="86"/>
      <c r="AY2845" s="86"/>
      <c r="AZ2845" s="86"/>
      <c r="BA2845" s="86"/>
      <c r="BB2845" s="86"/>
      <c r="BC2845" s="86"/>
      <c r="BD2845" s="86"/>
      <c r="BE2845" s="86"/>
      <c r="BF2845" s="86"/>
      <c r="BG2845" s="86"/>
    </row>
    <row r="2846" spans="1:59" s="88" customFormat="1" x14ac:dyDescent="0.2">
      <c r="A2846" s="125"/>
      <c r="B2846" s="125"/>
      <c r="C2846" s="125"/>
      <c r="D2846" s="125"/>
      <c r="E2846" s="125"/>
      <c r="F2846" s="125"/>
      <c r="G2846" s="125"/>
      <c r="H2846" s="125"/>
      <c r="I2846" s="125"/>
      <c r="J2846" s="125"/>
      <c r="K2846" s="125"/>
      <c r="L2846" s="125"/>
      <c r="M2846" s="125"/>
      <c r="N2846" s="125"/>
      <c r="O2846" s="125"/>
      <c r="P2846" s="125"/>
      <c r="Q2846" s="125"/>
      <c r="R2846" s="125"/>
      <c r="S2846" s="125"/>
      <c r="T2846" s="125"/>
      <c r="U2846" s="125"/>
      <c r="V2846" s="125"/>
      <c r="W2846" s="125"/>
      <c r="X2846" s="125"/>
      <c r="Y2846" s="125"/>
      <c r="Z2846" s="125"/>
      <c r="AA2846" s="125"/>
      <c r="AB2846" s="126"/>
      <c r="AC2846" s="126"/>
      <c r="AD2846" s="126"/>
      <c r="AE2846" s="125"/>
      <c r="AF2846" s="125"/>
      <c r="AG2846" s="125"/>
      <c r="AH2846" s="125"/>
      <c r="AI2846" s="125"/>
      <c r="AJ2846" s="125"/>
      <c r="AK2846" s="125"/>
      <c r="AL2846" s="125"/>
      <c r="AM2846" s="125"/>
      <c r="AP2846" s="86"/>
      <c r="AQ2846" s="86"/>
      <c r="AR2846" s="86"/>
      <c r="AS2846" s="86"/>
      <c r="AT2846" s="86"/>
      <c r="AU2846" s="86"/>
      <c r="AV2846" s="86"/>
      <c r="AW2846" s="86"/>
      <c r="AX2846" s="86"/>
      <c r="AY2846" s="86"/>
      <c r="AZ2846" s="86"/>
      <c r="BA2846" s="86"/>
      <c r="BB2846" s="86"/>
      <c r="BC2846" s="86"/>
      <c r="BD2846" s="86"/>
      <c r="BE2846" s="86"/>
      <c r="BF2846" s="86"/>
      <c r="BG2846" s="86"/>
    </row>
    <row r="2847" spans="1:59" s="88" customFormat="1" x14ac:dyDescent="0.2">
      <c r="A2847" s="125"/>
      <c r="B2847" s="125"/>
      <c r="C2847" s="125"/>
      <c r="D2847" s="125"/>
      <c r="E2847" s="125"/>
      <c r="F2847" s="125"/>
      <c r="G2847" s="125"/>
      <c r="H2847" s="125"/>
      <c r="I2847" s="125"/>
      <c r="J2847" s="125"/>
      <c r="K2847" s="125"/>
      <c r="L2847" s="125"/>
      <c r="M2847" s="125"/>
      <c r="N2847" s="125"/>
      <c r="O2847" s="125"/>
      <c r="P2847" s="125"/>
      <c r="Q2847" s="125"/>
      <c r="R2847" s="125"/>
      <c r="S2847" s="125"/>
      <c r="T2847" s="125"/>
      <c r="U2847" s="125"/>
      <c r="V2847" s="125"/>
      <c r="W2847" s="125"/>
      <c r="X2847" s="125"/>
      <c r="Y2847" s="125"/>
      <c r="Z2847" s="125"/>
      <c r="AA2847" s="125"/>
      <c r="AB2847" s="126"/>
      <c r="AC2847" s="126"/>
      <c r="AD2847" s="126"/>
      <c r="AE2847" s="125"/>
      <c r="AF2847" s="125"/>
      <c r="AG2847" s="125"/>
      <c r="AH2847" s="125"/>
      <c r="AI2847" s="125"/>
      <c r="AJ2847" s="125"/>
      <c r="AK2847" s="125"/>
      <c r="AL2847" s="125"/>
      <c r="AM2847" s="125"/>
      <c r="AP2847" s="86"/>
      <c r="AQ2847" s="86"/>
      <c r="AR2847" s="86"/>
      <c r="AS2847" s="86"/>
      <c r="AT2847" s="86"/>
      <c r="AU2847" s="86"/>
      <c r="AV2847" s="86"/>
      <c r="AW2847" s="86"/>
      <c r="AX2847" s="86"/>
      <c r="AY2847" s="86"/>
      <c r="AZ2847" s="86"/>
      <c r="BA2847" s="86"/>
      <c r="BB2847" s="86"/>
      <c r="BC2847" s="86"/>
      <c r="BD2847" s="86"/>
      <c r="BE2847" s="86"/>
      <c r="BF2847" s="86"/>
      <c r="BG2847" s="86"/>
    </row>
    <row r="2848" spans="1:59" s="88" customFormat="1" x14ac:dyDescent="0.2">
      <c r="A2848" s="125"/>
      <c r="B2848" s="125"/>
      <c r="C2848" s="125"/>
      <c r="D2848" s="125"/>
      <c r="E2848" s="125"/>
      <c r="F2848" s="125"/>
      <c r="G2848" s="125"/>
      <c r="H2848" s="125"/>
      <c r="I2848" s="125"/>
      <c r="J2848" s="125"/>
      <c r="K2848" s="125"/>
      <c r="L2848" s="125"/>
      <c r="M2848" s="125"/>
      <c r="N2848" s="125"/>
      <c r="O2848" s="125"/>
      <c r="P2848" s="125"/>
      <c r="Q2848" s="125"/>
      <c r="R2848" s="125"/>
      <c r="S2848" s="125"/>
      <c r="T2848" s="125"/>
      <c r="U2848" s="125"/>
      <c r="V2848" s="125"/>
      <c r="W2848" s="125"/>
      <c r="X2848" s="125"/>
      <c r="Y2848" s="125"/>
      <c r="Z2848" s="125"/>
      <c r="AA2848" s="125"/>
      <c r="AB2848" s="126"/>
      <c r="AC2848" s="126"/>
      <c r="AD2848" s="126"/>
      <c r="AE2848" s="125"/>
      <c r="AF2848" s="125"/>
      <c r="AG2848" s="125"/>
      <c r="AH2848" s="125"/>
      <c r="AI2848" s="125"/>
      <c r="AJ2848" s="125"/>
      <c r="AK2848" s="125"/>
      <c r="AL2848" s="125"/>
      <c r="AM2848" s="125"/>
      <c r="AP2848" s="86"/>
      <c r="AQ2848" s="86"/>
      <c r="AR2848" s="86"/>
      <c r="AS2848" s="86"/>
      <c r="AT2848" s="86"/>
      <c r="AU2848" s="86"/>
      <c r="AV2848" s="86"/>
      <c r="AW2848" s="86"/>
      <c r="AX2848" s="86"/>
      <c r="AY2848" s="86"/>
      <c r="AZ2848" s="86"/>
      <c r="BA2848" s="86"/>
      <c r="BB2848" s="86"/>
      <c r="BC2848" s="86"/>
      <c r="BD2848" s="86"/>
      <c r="BE2848" s="86"/>
      <c r="BF2848" s="86"/>
      <c r="BG2848" s="86"/>
    </row>
    <row r="2849" spans="1:59" s="88" customFormat="1" x14ac:dyDescent="0.2">
      <c r="A2849" s="125"/>
      <c r="B2849" s="125"/>
      <c r="C2849" s="125"/>
      <c r="D2849" s="125"/>
      <c r="E2849" s="125"/>
      <c r="F2849" s="125"/>
      <c r="G2849" s="125"/>
      <c r="H2849" s="125"/>
      <c r="I2849" s="125"/>
      <c r="J2849" s="125"/>
      <c r="K2849" s="125"/>
      <c r="L2849" s="125"/>
      <c r="M2849" s="125"/>
      <c r="N2849" s="125"/>
      <c r="O2849" s="125"/>
      <c r="P2849" s="125"/>
      <c r="Q2849" s="125"/>
      <c r="R2849" s="125"/>
      <c r="S2849" s="125"/>
      <c r="T2849" s="125"/>
      <c r="U2849" s="125"/>
      <c r="V2849" s="125"/>
      <c r="W2849" s="125"/>
      <c r="X2849" s="125"/>
      <c r="Y2849" s="125"/>
      <c r="Z2849" s="125"/>
      <c r="AA2849" s="125"/>
      <c r="AB2849" s="126"/>
      <c r="AC2849" s="126"/>
      <c r="AD2849" s="126"/>
      <c r="AE2849" s="125"/>
      <c r="AF2849" s="125"/>
      <c r="AG2849" s="125"/>
      <c r="AH2849" s="125"/>
      <c r="AI2849" s="125"/>
      <c r="AJ2849" s="125"/>
      <c r="AK2849" s="125"/>
      <c r="AL2849" s="125"/>
      <c r="AM2849" s="125"/>
      <c r="AP2849" s="86"/>
      <c r="AQ2849" s="86"/>
      <c r="AR2849" s="86"/>
      <c r="AS2849" s="86"/>
      <c r="AT2849" s="86"/>
      <c r="AU2849" s="86"/>
      <c r="AV2849" s="86"/>
      <c r="AW2849" s="86"/>
      <c r="AX2849" s="86"/>
      <c r="AY2849" s="86"/>
      <c r="AZ2849" s="86"/>
      <c r="BA2849" s="86"/>
      <c r="BB2849" s="86"/>
      <c r="BC2849" s="86"/>
      <c r="BD2849" s="86"/>
      <c r="BE2849" s="86"/>
      <c r="BF2849" s="86"/>
      <c r="BG2849" s="86"/>
    </row>
    <row r="2850" spans="1:59" s="88" customFormat="1" x14ac:dyDescent="0.2">
      <c r="A2850" s="125"/>
      <c r="B2850" s="125"/>
      <c r="C2850" s="125"/>
      <c r="D2850" s="125"/>
      <c r="E2850" s="125"/>
      <c r="F2850" s="125"/>
      <c r="G2850" s="125"/>
      <c r="H2850" s="125"/>
      <c r="I2850" s="125"/>
      <c r="J2850" s="125"/>
      <c r="K2850" s="125"/>
      <c r="L2850" s="125"/>
      <c r="M2850" s="125"/>
      <c r="N2850" s="125"/>
      <c r="O2850" s="125"/>
      <c r="P2850" s="125"/>
      <c r="Q2850" s="125"/>
      <c r="R2850" s="125"/>
      <c r="S2850" s="125"/>
      <c r="T2850" s="125"/>
      <c r="U2850" s="125"/>
      <c r="V2850" s="125"/>
      <c r="W2850" s="125"/>
      <c r="X2850" s="125"/>
      <c r="Y2850" s="125"/>
      <c r="Z2850" s="125"/>
      <c r="AA2850" s="125"/>
      <c r="AB2850" s="126"/>
      <c r="AC2850" s="126"/>
      <c r="AD2850" s="126"/>
      <c r="AE2850" s="125"/>
      <c r="AF2850" s="125"/>
      <c r="AG2850" s="125"/>
      <c r="AH2850" s="125"/>
      <c r="AI2850" s="125"/>
      <c r="AJ2850" s="125"/>
      <c r="AK2850" s="125"/>
      <c r="AL2850" s="125"/>
      <c r="AM2850" s="125"/>
      <c r="AP2850" s="86"/>
      <c r="AQ2850" s="86"/>
      <c r="AR2850" s="86"/>
      <c r="AS2850" s="86"/>
      <c r="AT2850" s="86"/>
      <c r="AU2850" s="86"/>
      <c r="AV2850" s="86"/>
      <c r="AW2850" s="86"/>
      <c r="AX2850" s="86"/>
      <c r="AY2850" s="86"/>
      <c r="AZ2850" s="86"/>
      <c r="BA2850" s="86"/>
      <c r="BB2850" s="86"/>
      <c r="BC2850" s="86"/>
      <c r="BD2850" s="86"/>
      <c r="BE2850" s="86"/>
      <c r="BF2850" s="86"/>
      <c r="BG2850" s="86"/>
    </row>
    <row r="2851" spans="1:59" s="88" customFormat="1" x14ac:dyDescent="0.2">
      <c r="A2851" s="125"/>
      <c r="B2851" s="125"/>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6"/>
      <c r="AC2851" s="126"/>
      <c r="AD2851" s="126"/>
      <c r="AE2851" s="125"/>
      <c r="AF2851" s="125"/>
      <c r="AG2851" s="125"/>
      <c r="AH2851" s="125"/>
      <c r="AI2851" s="125"/>
      <c r="AJ2851" s="125"/>
      <c r="AK2851" s="125"/>
      <c r="AL2851" s="125"/>
      <c r="AM2851" s="125"/>
      <c r="AP2851" s="86"/>
      <c r="AQ2851" s="86"/>
      <c r="AR2851" s="86"/>
      <c r="AS2851" s="86"/>
      <c r="AT2851" s="86"/>
      <c r="AU2851" s="86"/>
      <c r="AV2851" s="86"/>
      <c r="AW2851" s="86"/>
      <c r="AX2851" s="86"/>
      <c r="AY2851" s="86"/>
      <c r="AZ2851" s="86"/>
      <c r="BA2851" s="86"/>
      <c r="BB2851" s="86"/>
      <c r="BC2851" s="86"/>
      <c r="BD2851" s="86"/>
      <c r="BE2851" s="86"/>
      <c r="BF2851" s="86"/>
      <c r="BG2851" s="86"/>
    </row>
    <row r="2852" spans="1:59" s="88" customFormat="1" x14ac:dyDescent="0.2">
      <c r="A2852" s="125"/>
      <c r="B2852" s="125"/>
      <c r="C2852" s="125"/>
      <c r="D2852" s="125"/>
      <c r="E2852" s="125"/>
      <c r="F2852" s="125"/>
      <c r="G2852" s="125"/>
      <c r="H2852" s="125"/>
      <c r="I2852" s="125"/>
      <c r="J2852" s="125"/>
      <c r="K2852" s="125"/>
      <c r="L2852" s="125"/>
      <c r="M2852" s="125"/>
      <c r="N2852" s="125"/>
      <c r="O2852" s="125"/>
      <c r="P2852" s="125"/>
      <c r="Q2852" s="125"/>
      <c r="R2852" s="125"/>
      <c r="S2852" s="125"/>
      <c r="T2852" s="125"/>
      <c r="U2852" s="125"/>
      <c r="V2852" s="125"/>
      <c r="W2852" s="125"/>
      <c r="X2852" s="125"/>
      <c r="Y2852" s="125"/>
      <c r="Z2852" s="125"/>
      <c r="AA2852" s="125"/>
      <c r="AB2852" s="126"/>
      <c r="AC2852" s="126"/>
      <c r="AD2852" s="126"/>
      <c r="AE2852" s="125"/>
      <c r="AF2852" s="125"/>
      <c r="AG2852" s="125"/>
      <c r="AH2852" s="125"/>
      <c r="AI2852" s="125"/>
      <c r="AJ2852" s="125"/>
      <c r="AK2852" s="125"/>
      <c r="AL2852" s="125"/>
      <c r="AM2852" s="125"/>
      <c r="AP2852" s="86"/>
      <c r="AQ2852" s="86"/>
      <c r="AR2852" s="86"/>
      <c r="AS2852" s="86"/>
      <c r="AT2852" s="86"/>
      <c r="AU2852" s="86"/>
      <c r="AV2852" s="86"/>
      <c r="AW2852" s="86"/>
      <c r="AX2852" s="86"/>
      <c r="AY2852" s="86"/>
      <c r="AZ2852" s="86"/>
      <c r="BA2852" s="86"/>
      <c r="BB2852" s="86"/>
      <c r="BC2852" s="86"/>
      <c r="BD2852" s="86"/>
      <c r="BE2852" s="86"/>
      <c r="BF2852" s="86"/>
      <c r="BG2852" s="86"/>
    </row>
    <row r="2853" spans="1:59" s="88" customFormat="1" x14ac:dyDescent="0.2">
      <c r="A2853" s="125"/>
      <c r="B2853" s="125"/>
      <c r="C2853" s="125"/>
      <c r="D2853" s="125"/>
      <c r="E2853" s="125"/>
      <c r="F2853" s="125"/>
      <c r="G2853" s="125"/>
      <c r="H2853" s="125"/>
      <c r="I2853" s="125"/>
      <c r="J2853" s="125"/>
      <c r="K2853" s="125"/>
      <c r="L2853" s="125"/>
      <c r="M2853" s="125"/>
      <c r="N2853" s="125"/>
      <c r="O2853" s="125"/>
      <c r="P2853" s="125"/>
      <c r="Q2853" s="125"/>
      <c r="R2853" s="125"/>
      <c r="S2853" s="125"/>
      <c r="T2853" s="125"/>
      <c r="U2853" s="125"/>
      <c r="V2853" s="125"/>
      <c r="W2853" s="125"/>
      <c r="X2853" s="125"/>
      <c r="Y2853" s="125"/>
      <c r="Z2853" s="125"/>
      <c r="AA2853" s="125"/>
      <c r="AB2853" s="126"/>
      <c r="AC2853" s="126"/>
      <c r="AD2853" s="126"/>
      <c r="AE2853" s="125"/>
      <c r="AF2853" s="125"/>
      <c r="AG2853" s="125"/>
      <c r="AH2853" s="125"/>
      <c r="AI2853" s="125"/>
      <c r="AJ2853" s="125"/>
      <c r="AK2853" s="125"/>
      <c r="AL2853" s="125"/>
      <c r="AM2853" s="125"/>
      <c r="AP2853" s="86"/>
      <c r="AQ2853" s="86"/>
      <c r="AR2853" s="86"/>
      <c r="AS2853" s="86"/>
      <c r="AT2853" s="86"/>
      <c r="AU2853" s="86"/>
      <c r="AV2853" s="86"/>
      <c r="AW2853" s="86"/>
      <c r="AX2853" s="86"/>
      <c r="AY2853" s="86"/>
      <c r="AZ2853" s="86"/>
      <c r="BA2853" s="86"/>
      <c r="BB2853" s="86"/>
      <c r="BC2853" s="86"/>
      <c r="BD2853" s="86"/>
      <c r="BE2853" s="86"/>
      <c r="BF2853" s="86"/>
      <c r="BG2853" s="86"/>
    </row>
    <row r="2854" spans="1:59" s="88" customFormat="1" x14ac:dyDescent="0.2">
      <c r="A2854" s="125"/>
      <c r="B2854" s="125"/>
      <c r="C2854" s="125"/>
      <c r="D2854" s="125"/>
      <c r="E2854" s="125"/>
      <c r="F2854" s="125"/>
      <c r="G2854" s="125"/>
      <c r="H2854" s="125"/>
      <c r="I2854" s="125"/>
      <c r="J2854" s="125"/>
      <c r="K2854" s="125"/>
      <c r="L2854" s="125"/>
      <c r="M2854" s="125"/>
      <c r="N2854" s="125"/>
      <c r="O2854" s="125"/>
      <c r="P2854" s="125"/>
      <c r="Q2854" s="125"/>
      <c r="R2854" s="125"/>
      <c r="S2854" s="125"/>
      <c r="T2854" s="125"/>
      <c r="U2854" s="125"/>
      <c r="V2854" s="125"/>
      <c r="W2854" s="125"/>
      <c r="X2854" s="125"/>
      <c r="Y2854" s="125"/>
      <c r="Z2854" s="125"/>
      <c r="AA2854" s="125"/>
      <c r="AB2854" s="126"/>
      <c r="AC2854" s="126"/>
      <c r="AD2854" s="126"/>
      <c r="AE2854" s="125"/>
      <c r="AF2854" s="125"/>
      <c r="AG2854" s="125"/>
      <c r="AH2854" s="125"/>
      <c r="AI2854" s="125"/>
      <c r="AJ2854" s="125"/>
      <c r="AK2854" s="125"/>
      <c r="AL2854" s="125"/>
      <c r="AM2854" s="125"/>
      <c r="AP2854" s="86"/>
      <c r="AQ2854" s="86"/>
      <c r="AR2854" s="86"/>
      <c r="AS2854" s="86"/>
      <c r="AT2854" s="86"/>
      <c r="AU2854" s="86"/>
      <c r="AV2854" s="86"/>
      <c r="AW2854" s="86"/>
      <c r="AX2854" s="86"/>
      <c r="AY2854" s="86"/>
      <c r="AZ2854" s="86"/>
      <c r="BA2854" s="86"/>
      <c r="BB2854" s="86"/>
      <c r="BC2854" s="86"/>
      <c r="BD2854" s="86"/>
      <c r="BE2854" s="86"/>
      <c r="BF2854" s="86"/>
      <c r="BG2854" s="86"/>
    </row>
    <row r="2855" spans="1:59" s="88" customFormat="1" x14ac:dyDescent="0.2">
      <c r="A2855" s="125"/>
      <c r="B2855" s="125"/>
      <c r="C2855" s="125"/>
      <c r="D2855" s="125"/>
      <c r="E2855" s="125"/>
      <c r="F2855" s="125"/>
      <c r="G2855" s="125"/>
      <c r="H2855" s="125"/>
      <c r="I2855" s="125"/>
      <c r="J2855" s="125"/>
      <c r="K2855" s="125"/>
      <c r="L2855" s="125"/>
      <c r="M2855" s="125"/>
      <c r="N2855" s="125"/>
      <c r="O2855" s="125"/>
      <c r="P2855" s="125"/>
      <c r="Q2855" s="125"/>
      <c r="R2855" s="125"/>
      <c r="S2855" s="125"/>
      <c r="T2855" s="125"/>
      <c r="U2855" s="125"/>
      <c r="V2855" s="125"/>
      <c r="W2855" s="125"/>
      <c r="X2855" s="125"/>
      <c r="Y2855" s="125"/>
      <c r="Z2855" s="125"/>
      <c r="AA2855" s="125"/>
      <c r="AB2855" s="126"/>
      <c r="AC2855" s="126"/>
      <c r="AD2855" s="126"/>
      <c r="AE2855" s="125"/>
      <c r="AF2855" s="125"/>
      <c r="AG2855" s="125"/>
      <c r="AH2855" s="125"/>
      <c r="AI2855" s="125"/>
      <c r="AJ2855" s="125"/>
      <c r="AK2855" s="125"/>
      <c r="AL2855" s="125"/>
      <c r="AM2855" s="125"/>
      <c r="AP2855" s="86"/>
      <c r="AQ2855" s="86"/>
      <c r="AR2855" s="86"/>
      <c r="AS2855" s="86"/>
      <c r="AT2855" s="86"/>
      <c r="AU2855" s="86"/>
      <c r="AV2855" s="86"/>
      <c r="AW2855" s="86"/>
      <c r="AX2855" s="86"/>
      <c r="AY2855" s="86"/>
      <c r="AZ2855" s="86"/>
      <c r="BA2855" s="86"/>
      <c r="BB2855" s="86"/>
      <c r="BC2855" s="86"/>
      <c r="BD2855" s="86"/>
      <c r="BE2855" s="86"/>
      <c r="BF2855" s="86"/>
      <c r="BG2855" s="86"/>
    </row>
    <row r="2856" spans="1:59" s="88" customFormat="1" x14ac:dyDescent="0.2">
      <c r="A2856" s="125"/>
      <c r="B2856" s="125"/>
      <c r="C2856" s="125"/>
      <c r="D2856" s="125"/>
      <c r="E2856" s="125"/>
      <c r="F2856" s="125"/>
      <c r="G2856" s="125"/>
      <c r="H2856" s="125"/>
      <c r="I2856" s="125"/>
      <c r="J2856" s="125"/>
      <c r="K2856" s="125"/>
      <c r="L2856" s="125"/>
      <c r="M2856" s="125"/>
      <c r="N2856" s="125"/>
      <c r="O2856" s="125"/>
      <c r="P2856" s="125"/>
      <c r="Q2856" s="125"/>
      <c r="R2856" s="125"/>
      <c r="S2856" s="125"/>
      <c r="T2856" s="125"/>
      <c r="U2856" s="125"/>
      <c r="V2856" s="125"/>
      <c r="W2856" s="125"/>
      <c r="X2856" s="125"/>
      <c r="Y2856" s="125"/>
      <c r="Z2856" s="125"/>
      <c r="AA2856" s="125"/>
      <c r="AB2856" s="126"/>
      <c r="AC2856" s="126"/>
      <c r="AD2856" s="126"/>
      <c r="AE2856" s="125"/>
      <c r="AF2856" s="125"/>
      <c r="AG2856" s="125"/>
      <c r="AH2856" s="125"/>
      <c r="AI2856" s="125"/>
      <c r="AJ2856" s="125"/>
      <c r="AK2856" s="125"/>
      <c r="AL2856" s="125"/>
      <c r="AM2856" s="125"/>
      <c r="AP2856" s="86"/>
      <c r="AQ2856" s="86"/>
      <c r="AR2856" s="86"/>
      <c r="AS2856" s="86"/>
      <c r="AT2856" s="86"/>
      <c r="AU2856" s="86"/>
      <c r="AV2856" s="86"/>
      <c r="AW2856" s="86"/>
      <c r="AX2856" s="86"/>
      <c r="AY2856" s="86"/>
      <c r="AZ2856" s="86"/>
      <c r="BA2856" s="86"/>
      <c r="BB2856" s="86"/>
      <c r="BC2856" s="86"/>
      <c r="BD2856" s="86"/>
      <c r="BE2856" s="86"/>
      <c r="BF2856" s="86"/>
      <c r="BG2856" s="86"/>
    </row>
    <row r="2857" spans="1:59" s="88" customFormat="1" x14ac:dyDescent="0.2">
      <c r="A2857" s="125"/>
      <c r="B2857" s="125"/>
      <c r="C2857" s="125"/>
      <c r="D2857" s="125"/>
      <c r="E2857" s="125"/>
      <c r="F2857" s="125"/>
      <c r="G2857" s="125"/>
      <c r="H2857" s="125"/>
      <c r="I2857" s="125"/>
      <c r="J2857" s="125"/>
      <c r="K2857" s="125"/>
      <c r="L2857" s="125"/>
      <c r="M2857" s="125"/>
      <c r="N2857" s="125"/>
      <c r="O2857" s="125"/>
      <c r="P2857" s="125"/>
      <c r="Q2857" s="125"/>
      <c r="R2857" s="125"/>
      <c r="S2857" s="125"/>
      <c r="T2857" s="125"/>
      <c r="U2857" s="125"/>
      <c r="V2857" s="125"/>
      <c r="W2857" s="125"/>
      <c r="X2857" s="125"/>
      <c r="Y2857" s="125"/>
      <c r="Z2857" s="125"/>
      <c r="AA2857" s="125"/>
      <c r="AB2857" s="126"/>
      <c r="AC2857" s="126"/>
      <c r="AD2857" s="126"/>
      <c r="AE2857" s="125"/>
      <c r="AF2857" s="125"/>
      <c r="AG2857" s="125"/>
      <c r="AH2857" s="125"/>
      <c r="AI2857" s="125"/>
      <c r="AJ2857" s="125"/>
      <c r="AK2857" s="125"/>
      <c r="AL2857" s="125"/>
      <c r="AM2857" s="125"/>
      <c r="AP2857" s="86"/>
      <c r="AQ2857" s="86"/>
      <c r="AR2857" s="86"/>
      <c r="AS2857" s="86"/>
      <c r="AT2857" s="86"/>
      <c r="AU2857" s="86"/>
      <c r="AV2857" s="86"/>
      <c r="AW2857" s="86"/>
      <c r="AX2857" s="86"/>
      <c r="AY2857" s="86"/>
      <c r="AZ2857" s="86"/>
      <c r="BA2857" s="86"/>
      <c r="BB2857" s="86"/>
      <c r="BC2857" s="86"/>
      <c r="BD2857" s="86"/>
      <c r="BE2857" s="86"/>
      <c r="BF2857" s="86"/>
      <c r="BG2857" s="86"/>
    </row>
    <row r="2858" spans="1:59" s="88" customFormat="1" x14ac:dyDescent="0.2">
      <c r="A2858" s="125"/>
      <c r="B2858" s="125"/>
      <c r="C2858" s="125"/>
      <c r="D2858" s="125"/>
      <c r="E2858" s="125"/>
      <c r="F2858" s="125"/>
      <c r="G2858" s="125"/>
      <c r="H2858" s="125"/>
      <c r="I2858" s="125"/>
      <c r="J2858" s="125"/>
      <c r="K2858" s="125"/>
      <c r="L2858" s="125"/>
      <c r="M2858" s="125"/>
      <c r="N2858" s="125"/>
      <c r="O2858" s="125"/>
      <c r="P2858" s="125"/>
      <c r="Q2858" s="125"/>
      <c r="R2858" s="125"/>
      <c r="S2858" s="125"/>
      <c r="T2858" s="125"/>
      <c r="U2858" s="125"/>
      <c r="V2858" s="125"/>
      <c r="W2858" s="125"/>
      <c r="X2858" s="125"/>
      <c r="Y2858" s="125"/>
      <c r="Z2858" s="125"/>
      <c r="AA2858" s="125"/>
      <c r="AB2858" s="126"/>
      <c r="AC2858" s="126"/>
      <c r="AD2858" s="126"/>
      <c r="AE2858" s="125"/>
      <c r="AF2858" s="125"/>
      <c r="AG2858" s="125"/>
      <c r="AH2858" s="125"/>
      <c r="AI2858" s="125"/>
      <c r="AJ2858" s="125"/>
      <c r="AK2858" s="125"/>
      <c r="AL2858" s="125"/>
      <c r="AM2858" s="125"/>
      <c r="AP2858" s="86"/>
      <c r="AQ2858" s="86"/>
      <c r="AR2858" s="86"/>
      <c r="AS2858" s="86"/>
      <c r="AT2858" s="86"/>
      <c r="AU2858" s="86"/>
      <c r="AV2858" s="86"/>
      <c r="AW2858" s="86"/>
      <c r="AX2858" s="86"/>
      <c r="AY2858" s="86"/>
      <c r="AZ2858" s="86"/>
      <c r="BA2858" s="86"/>
      <c r="BB2858" s="86"/>
      <c r="BC2858" s="86"/>
      <c r="BD2858" s="86"/>
      <c r="BE2858" s="86"/>
      <c r="BF2858" s="86"/>
      <c r="BG2858" s="86"/>
    </row>
    <row r="2859" spans="1:59" s="88" customFormat="1" x14ac:dyDescent="0.2">
      <c r="A2859" s="125"/>
      <c r="B2859" s="125"/>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6"/>
      <c r="AC2859" s="126"/>
      <c r="AD2859" s="126"/>
      <c r="AE2859" s="125"/>
      <c r="AF2859" s="125"/>
      <c r="AG2859" s="125"/>
      <c r="AH2859" s="125"/>
      <c r="AI2859" s="125"/>
      <c r="AJ2859" s="125"/>
      <c r="AK2859" s="125"/>
      <c r="AL2859" s="125"/>
      <c r="AM2859" s="125"/>
      <c r="AP2859" s="86"/>
      <c r="AQ2859" s="86"/>
      <c r="AR2859" s="86"/>
      <c r="AS2859" s="86"/>
      <c r="AT2859" s="86"/>
      <c r="AU2859" s="86"/>
      <c r="AV2859" s="86"/>
      <c r="AW2859" s="86"/>
      <c r="AX2859" s="86"/>
      <c r="AY2859" s="86"/>
      <c r="AZ2859" s="86"/>
      <c r="BA2859" s="86"/>
      <c r="BB2859" s="86"/>
      <c r="BC2859" s="86"/>
      <c r="BD2859" s="86"/>
      <c r="BE2859" s="86"/>
      <c r="BF2859" s="86"/>
      <c r="BG2859" s="86"/>
    </row>
    <row r="2860" spans="1:59" s="88" customFormat="1" x14ac:dyDescent="0.2">
      <c r="A2860" s="125"/>
      <c r="B2860" s="125"/>
      <c r="C2860" s="125"/>
      <c r="D2860" s="125"/>
      <c r="E2860" s="125"/>
      <c r="F2860" s="125"/>
      <c r="G2860" s="125"/>
      <c r="H2860" s="125"/>
      <c r="I2860" s="125"/>
      <c r="J2860" s="125"/>
      <c r="K2860" s="125"/>
      <c r="L2860" s="125"/>
      <c r="M2860" s="125"/>
      <c r="N2860" s="125"/>
      <c r="O2860" s="125"/>
      <c r="P2860" s="125"/>
      <c r="Q2860" s="125"/>
      <c r="R2860" s="125"/>
      <c r="S2860" s="125"/>
      <c r="T2860" s="125"/>
      <c r="U2860" s="125"/>
      <c r="V2860" s="125"/>
      <c r="W2860" s="125"/>
      <c r="X2860" s="125"/>
      <c r="Y2860" s="125"/>
      <c r="Z2860" s="125"/>
      <c r="AA2860" s="125"/>
      <c r="AB2860" s="126"/>
      <c r="AC2860" s="126"/>
      <c r="AD2860" s="126"/>
      <c r="AE2860" s="125"/>
      <c r="AF2860" s="125"/>
      <c r="AG2860" s="125"/>
      <c r="AH2860" s="125"/>
      <c r="AI2860" s="125"/>
      <c r="AJ2860" s="125"/>
      <c r="AK2860" s="125"/>
      <c r="AL2860" s="125"/>
      <c r="AM2860" s="125"/>
      <c r="AP2860" s="86"/>
      <c r="AQ2860" s="86"/>
      <c r="AR2860" s="86"/>
      <c r="AS2860" s="86"/>
      <c r="AT2860" s="86"/>
      <c r="AU2860" s="86"/>
      <c r="AV2860" s="86"/>
      <c r="AW2860" s="86"/>
      <c r="AX2860" s="86"/>
      <c r="AY2860" s="86"/>
      <c r="AZ2860" s="86"/>
      <c r="BA2860" s="86"/>
      <c r="BB2860" s="86"/>
      <c r="BC2860" s="86"/>
      <c r="BD2860" s="86"/>
      <c r="BE2860" s="86"/>
      <c r="BF2860" s="86"/>
      <c r="BG2860" s="86"/>
    </row>
    <row r="2861" spans="1:59" s="88" customFormat="1" x14ac:dyDescent="0.2">
      <c r="A2861" s="125"/>
      <c r="B2861" s="125"/>
      <c r="C2861" s="125"/>
      <c r="D2861" s="125"/>
      <c r="E2861" s="125"/>
      <c r="F2861" s="125"/>
      <c r="G2861" s="125"/>
      <c r="H2861" s="125"/>
      <c r="I2861" s="125"/>
      <c r="J2861" s="125"/>
      <c r="K2861" s="125"/>
      <c r="L2861" s="125"/>
      <c r="M2861" s="125"/>
      <c r="N2861" s="125"/>
      <c r="O2861" s="125"/>
      <c r="P2861" s="125"/>
      <c r="Q2861" s="125"/>
      <c r="R2861" s="125"/>
      <c r="S2861" s="125"/>
      <c r="T2861" s="125"/>
      <c r="U2861" s="125"/>
      <c r="V2861" s="125"/>
      <c r="W2861" s="125"/>
      <c r="X2861" s="125"/>
      <c r="Y2861" s="125"/>
      <c r="Z2861" s="125"/>
      <c r="AA2861" s="125"/>
      <c r="AB2861" s="126"/>
      <c r="AC2861" s="126"/>
      <c r="AD2861" s="126"/>
      <c r="AE2861" s="125"/>
      <c r="AF2861" s="125"/>
      <c r="AG2861" s="125"/>
      <c r="AH2861" s="125"/>
      <c r="AI2861" s="125"/>
      <c r="AJ2861" s="125"/>
      <c r="AK2861" s="125"/>
      <c r="AL2861" s="125"/>
      <c r="AM2861" s="125"/>
      <c r="AP2861" s="86"/>
      <c r="AQ2861" s="86"/>
      <c r="AR2861" s="86"/>
      <c r="AS2861" s="86"/>
      <c r="AT2861" s="86"/>
      <c r="AU2861" s="86"/>
      <c r="AV2861" s="86"/>
      <c r="AW2861" s="86"/>
      <c r="AX2861" s="86"/>
      <c r="AY2861" s="86"/>
      <c r="AZ2861" s="86"/>
      <c r="BA2861" s="86"/>
      <c r="BB2861" s="86"/>
      <c r="BC2861" s="86"/>
      <c r="BD2861" s="86"/>
      <c r="BE2861" s="86"/>
      <c r="BF2861" s="86"/>
      <c r="BG2861" s="86"/>
    </row>
    <row r="2862" spans="1:59" s="88" customFormat="1" x14ac:dyDescent="0.2">
      <c r="A2862" s="125"/>
      <c r="B2862" s="125"/>
      <c r="C2862" s="125"/>
      <c r="D2862" s="125"/>
      <c r="E2862" s="125"/>
      <c r="F2862" s="125"/>
      <c r="G2862" s="125"/>
      <c r="H2862" s="125"/>
      <c r="I2862" s="125"/>
      <c r="J2862" s="125"/>
      <c r="K2862" s="125"/>
      <c r="L2862" s="125"/>
      <c r="M2862" s="125"/>
      <c r="N2862" s="125"/>
      <c r="O2862" s="125"/>
      <c r="P2862" s="125"/>
      <c r="Q2862" s="125"/>
      <c r="R2862" s="125"/>
      <c r="S2862" s="125"/>
      <c r="T2862" s="125"/>
      <c r="U2862" s="125"/>
      <c r="V2862" s="125"/>
      <c r="W2862" s="125"/>
      <c r="X2862" s="125"/>
      <c r="Y2862" s="125"/>
      <c r="Z2862" s="125"/>
      <c r="AA2862" s="125"/>
      <c r="AB2862" s="126"/>
      <c r="AC2862" s="126"/>
      <c r="AD2862" s="126"/>
      <c r="AE2862" s="125"/>
      <c r="AF2862" s="125"/>
      <c r="AG2862" s="125"/>
      <c r="AH2862" s="125"/>
      <c r="AI2862" s="125"/>
      <c r="AJ2862" s="125"/>
      <c r="AK2862" s="125"/>
      <c r="AL2862" s="125"/>
      <c r="AM2862" s="125"/>
      <c r="AP2862" s="86"/>
      <c r="AQ2862" s="86"/>
      <c r="AR2862" s="86"/>
      <c r="AS2862" s="86"/>
      <c r="AT2862" s="86"/>
      <c r="AU2862" s="86"/>
      <c r="AV2862" s="86"/>
      <c r="AW2862" s="86"/>
      <c r="AX2862" s="86"/>
      <c r="AY2862" s="86"/>
      <c r="AZ2862" s="86"/>
      <c r="BA2862" s="86"/>
      <c r="BB2862" s="86"/>
      <c r="BC2862" s="86"/>
      <c r="BD2862" s="86"/>
      <c r="BE2862" s="86"/>
      <c r="BF2862" s="86"/>
      <c r="BG2862" s="86"/>
    </row>
    <row r="2863" spans="1:59" s="88" customFormat="1" x14ac:dyDescent="0.2">
      <c r="A2863" s="125"/>
      <c r="B2863" s="125"/>
      <c r="C2863" s="125"/>
      <c r="D2863" s="125"/>
      <c r="E2863" s="125"/>
      <c r="F2863" s="125"/>
      <c r="G2863" s="125"/>
      <c r="H2863" s="125"/>
      <c r="I2863" s="125"/>
      <c r="J2863" s="125"/>
      <c r="K2863" s="125"/>
      <c r="L2863" s="125"/>
      <c r="M2863" s="125"/>
      <c r="N2863" s="125"/>
      <c r="O2863" s="125"/>
      <c r="P2863" s="125"/>
      <c r="Q2863" s="125"/>
      <c r="R2863" s="125"/>
      <c r="S2863" s="125"/>
      <c r="T2863" s="125"/>
      <c r="U2863" s="125"/>
      <c r="V2863" s="125"/>
      <c r="W2863" s="125"/>
      <c r="X2863" s="125"/>
      <c r="Y2863" s="125"/>
      <c r="Z2863" s="125"/>
      <c r="AA2863" s="125"/>
      <c r="AB2863" s="126"/>
      <c r="AC2863" s="126"/>
      <c r="AD2863" s="126"/>
      <c r="AE2863" s="125"/>
      <c r="AF2863" s="125"/>
      <c r="AG2863" s="125"/>
      <c r="AH2863" s="125"/>
      <c r="AI2863" s="125"/>
      <c r="AJ2863" s="125"/>
      <c r="AK2863" s="125"/>
      <c r="AL2863" s="125"/>
      <c r="AM2863" s="125"/>
      <c r="AP2863" s="86"/>
      <c r="AQ2863" s="86"/>
      <c r="AR2863" s="86"/>
      <c r="AS2863" s="86"/>
      <c r="AT2863" s="86"/>
      <c r="AU2863" s="86"/>
      <c r="AV2863" s="86"/>
      <c r="AW2863" s="86"/>
      <c r="AX2863" s="86"/>
      <c r="AY2863" s="86"/>
      <c r="AZ2863" s="86"/>
      <c r="BA2863" s="86"/>
      <c r="BB2863" s="86"/>
      <c r="BC2863" s="86"/>
      <c r="BD2863" s="86"/>
      <c r="BE2863" s="86"/>
      <c r="BF2863" s="86"/>
      <c r="BG2863" s="86"/>
    </row>
    <row r="2864" spans="1:59" s="88" customFormat="1" x14ac:dyDescent="0.2">
      <c r="A2864" s="125"/>
      <c r="B2864" s="125"/>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5"/>
      <c r="AA2864" s="125"/>
      <c r="AB2864" s="126"/>
      <c r="AC2864" s="126"/>
      <c r="AD2864" s="126"/>
      <c r="AE2864" s="125"/>
      <c r="AF2864" s="125"/>
      <c r="AG2864" s="125"/>
      <c r="AH2864" s="125"/>
      <c r="AI2864" s="125"/>
      <c r="AJ2864" s="125"/>
      <c r="AK2864" s="125"/>
      <c r="AL2864" s="125"/>
      <c r="AM2864" s="125"/>
      <c r="AP2864" s="86"/>
      <c r="AQ2864" s="86"/>
      <c r="AR2864" s="86"/>
      <c r="AS2864" s="86"/>
      <c r="AT2864" s="86"/>
      <c r="AU2864" s="86"/>
      <c r="AV2864" s="86"/>
      <c r="AW2864" s="86"/>
      <c r="AX2864" s="86"/>
      <c r="AY2864" s="86"/>
      <c r="AZ2864" s="86"/>
      <c r="BA2864" s="86"/>
      <c r="BB2864" s="86"/>
      <c r="BC2864" s="86"/>
      <c r="BD2864" s="86"/>
      <c r="BE2864" s="86"/>
      <c r="BF2864" s="86"/>
      <c r="BG2864" s="86"/>
    </row>
    <row r="2865" spans="1:59" s="88" customFormat="1" x14ac:dyDescent="0.2">
      <c r="A2865" s="125"/>
      <c r="B2865" s="125"/>
      <c r="C2865" s="125"/>
      <c r="D2865" s="125"/>
      <c r="E2865" s="125"/>
      <c r="F2865" s="125"/>
      <c r="G2865" s="125"/>
      <c r="H2865" s="125"/>
      <c r="I2865" s="125"/>
      <c r="J2865" s="125"/>
      <c r="K2865" s="125"/>
      <c r="L2865" s="125"/>
      <c r="M2865" s="125"/>
      <c r="N2865" s="125"/>
      <c r="O2865" s="125"/>
      <c r="P2865" s="125"/>
      <c r="Q2865" s="125"/>
      <c r="R2865" s="125"/>
      <c r="S2865" s="125"/>
      <c r="T2865" s="125"/>
      <c r="U2865" s="125"/>
      <c r="V2865" s="125"/>
      <c r="W2865" s="125"/>
      <c r="X2865" s="125"/>
      <c r="Y2865" s="125"/>
      <c r="Z2865" s="125"/>
      <c r="AA2865" s="125"/>
      <c r="AB2865" s="126"/>
      <c r="AC2865" s="126"/>
      <c r="AD2865" s="126"/>
      <c r="AE2865" s="125"/>
      <c r="AF2865" s="125"/>
      <c r="AG2865" s="125"/>
      <c r="AH2865" s="125"/>
      <c r="AI2865" s="125"/>
      <c r="AJ2865" s="125"/>
      <c r="AK2865" s="125"/>
      <c r="AL2865" s="125"/>
      <c r="AM2865" s="125"/>
      <c r="AP2865" s="86"/>
      <c r="AQ2865" s="86"/>
      <c r="AR2865" s="86"/>
      <c r="AS2865" s="86"/>
      <c r="AT2865" s="86"/>
      <c r="AU2865" s="86"/>
      <c r="AV2865" s="86"/>
      <c r="AW2865" s="86"/>
      <c r="AX2865" s="86"/>
      <c r="AY2865" s="86"/>
      <c r="AZ2865" s="86"/>
      <c r="BA2865" s="86"/>
      <c r="BB2865" s="86"/>
      <c r="BC2865" s="86"/>
      <c r="BD2865" s="86"/>
      <c r="BE2865" s="86"/>
      <c r="BF2865" s="86"/>
      <c r="BG2865" s="86"/>
    </row>
    <row r="2866" spans="1:59" s="88" customFormat="1" x14ac:dyDescent="0.2">
      <c r="A2866" s="125"/>
      <c r="B2866" s="125"/>
      <c r="C2866" s="125"/>
      <c r="D2866" s="125"/>
      <c r="E2866" s="125"/>
      <c r="F2866" s="125"/>
      <c r="G2866" s="125"/>
      <c r="H2866" s="125"/>
      <c r="I2866" s="125"/>
      <c r="J2866" s="125"/>
      <c r="K2866" s="125"/>
      <c r="L2866" s="125"/>
      <c r="M2866" s="125"/>
      <c r="N2866" s="125"/>
      <c r="O2866" s="125"/>
      <c r="P2866" s="125"/>
      <c r="Q2866" s="125"/>
      <c r="R2866" s="125"/>
      <c r="S2866" s="125"/>
      <c r="T2866" s="125"/>
      <c r="U2866" s="125"/>
      <c r="V2866" s="125"/>
      <c r="W2866" s="125"/>
      <c r="X2866" s="125"/>
      <c r="Y2866" s="125"/>
      <c r="Z2866" s="125"/>
      <c r="AA2866" s="125"/>
      <c r="AB2866" s="126"/>
      <c r="AC2866" s="126"/>
      <c r="AD2866" s="126"/>
      <c r="AE2866" s="125"/>
      <c r="AF2866" s="125"/>
      <c r="AG2866" s="125"/>
      <c r="AH2866" s="125"/>
      <c r="AI2866" s="125"/>
      <c r="AJ2866" s="125"/>
      <c r="AK2866" s="125"/>
      <c r="AL2866" s="125"/>
      <c r="AM2866" s="125"/>
      <c r="AP2866" s="86"/>
      <c r="AQ2866" s="86"/>
      <c r="AR2866" s="86"/>
      <c r="AS2866" s="86"/>
      <c r="AT2866" s="86"/>
      <c r="AU2866" s="86"/>
      <c r="AV2866" s="86"/>
      <c r="AW2866" s="86"/>
      <c r="AX2866" s="86"/>
      <c r="AY2866" s="86"/>
      <c r="AZ2866" s="86"/>
      <c r="BA2866" s="86"/>
      <c r="BB2866" s="86"/>
      <c r="BC2866" s="86"/>
      <c r="BD2866" s="86"/>
      <c r="BE2866" s="86"/>
      <c r="BF2866" s="86"/>
      <c r="BG2866" s="86"/>
    </row>
    <row r="2867" spans="1:59" s="88" customFormat="1" x14ac:dyDescent="0.2">
      <c r="A2867" s="125"/>
      <c r="B2867" s="125"/>
      <c r="C2867" s="125"/>
      <c r="D2867" s="125"/>
      <c r="E2867" s="125"/>
      <c r="F2867" s="125"/>
      <c r="G2867" s="125"/>
      <c r="H2867" s="125"/>
      <c r="I2867" s="125"/>
      <c r="J2867" s="125"/>
      <c r="K2867" s="125"/>
      <c r="L2867" s="125"/>
      <c r="M2867" s="125"/>
      <c r="N2867" s="125"/>
      <c r="O2867" s="125"/>
      <c r="P2867" s="125"/>
      <c r="Q2867" s="125"/>
      <c r="R2867" s="125"/>
      <c r="S2867" s="125"/>
      <c r="T2867" s="125"/>
      <c r="U2867" s="125"/>
      <c r="V2867" s="125"/>
      <c r="W2867" s="125"/>
      <c r="X2867" s="125"/>
      <c r="Y2867" s="125"/>
      <c r="Z2867" s="125"/>
      <c r="AA2867" s="125"/>
      <c r="AB2867" s="126"/>
      <c r="AC2867" s="126"/>
      <c r="AD2867" s="126"/>
      <c r="AE2867" s="125"/>
      <c r="AF2867" s="125"/>
      <c r="AG2867" s="125"/>
      <c r="AH2867" s="125"/>
      <c r="AI2867" s="125"/>
      <c r="AJ2867" s="125"/>
      <c r="AK2867" s="125"/>
      <c r="AL2867" s="125"/>
      <c r="AM2867" s="125"/>
      <c r="AP2867" s="86"/>
      <c r="AQ2867" s="86"/>
      <c r="AR2867" s="86"/>
      <c r="AS2867" s="86"/>
      <c r="AT2867" s="86"/>
      <c r="AU2867" s="86"/>
      <c r="AV2867" s="86"/>
      <c r="AW2867" s="86"/>
      <c r="AX2867" s="86"/>
      <c r="AY2867" s="86"/>
      <c r="AZ2867" s="86"/>
      <c r="BA2867" s="86"/>
      <c r="BB2867" s="86"/>
      <c r="BC2867" s="86"/>
      <c r="BD2867" s="86"/>
      <c r="BE2867" s="86"/>
      <c r="BF2867" s="86"/>
      <c r="BG2867" s="86"/>
    </row>
    <row r="2868" spans="1:59" s="88" customFormat="1" x14ac:dyDescent="0.2">
      <c r="A2868" s="125"/>
      <c r="B2868" s="125"/>
      <c r="C2868" s="125"/>
      <c r="D2868" s="125"/>
      <c r="E2868" s="125"/>
      <c r="F2868" s="125"/>
      <c r="G2868" s="125"/>
      <c r="H2868" s="125"/>
      <c r="I2868" s="125"/>
      <c r="J2868" s="125"/>
      <c r="K2868" s="125"/>
      <c r="L2868" s="125"/>
      <c r="M2868" s="125"/>
      <c r="N2868" s="125"/>
      <c r="O2868" s="125"/>
      <c r="P2868" s="125"/>
      <c r="Q2868" s="125"/>
      <c r="R2868" s="125"/>
      <c r="S2868" s="125"/>
      <c r="T2868" s="125"/>
      <c r="U2868" s="125"/>
      <c r="V2868" s="125"/>
      <c r="W2868" s="125"/>
      <c r="X2868" s="125"/>
      <c r="Y2868" s="125"/>
      <c r="Z2868" s="125"/>
      <c r="AA2868" s="125"/>
      <c r="AB2868" s="126"/>
      <c r="AC2868" s="126"/>
      <c r="AD2868" s="126"/>
      <c r="AE2868" s="125"/>
      <c r="AF2868" s="125"/>
      <c r="AG2868" s="125"/>
      <c r="AH2868" s="125"/>
      <c r="AI2868" s="125"/>
      <c r="AJ2868" s="125"/>
      <c r="AK2868" s="125"/>
      <c r="AL2868" s="125"/>
      <c r="AM2868" s="125"/>
      <c r="AP2868" s="86"/>
      <c r="AQ2868" s="86"/>
      <c r="AR2868" s="86"/>
      <c r="AS2868" s="86"/>
      <c r="AT2868" s="86"/>
      <c r="AU2868" s="86"/>
      <c r="AV2868" s="86"/>
      <c r="AW2868" s="86"/>
      <c r="AX2868" s="86"/>
      <c r="AY2868" s="86"/>
      <c r="AZ2868" s="86"/>
      <c r="BA2868" s="86"/>
      <c r="BB2868" s="86"/>
      <c r="BC2868" s="86"/>
      <c r="BD2868" s="86"/>
      <c r="BE2868" s="86"/>
      <c r="BF2868" s="86"/>
      <c r="BG2868" s="86"/>
    </row>
    <row r="2869" spans="1:59" s="88" customFormat="1" x14ac:dyDescent="0.2">
      <c r="A2869" s="125"/>
      <c r="B2869" s="125"/>
      <c r="C2869" s="125"/>
      <c r="D2869" s="125"/>
      <c r="E2869" s="125"/>
      <c r="F2869" s="125"/>
      <c r="G2869" s="125"/>
      <c r="H2869" s="125"/>
      <c r="I2869" s="125"/>
      <c r="J2869" s="125"/>
      <c r="K2869" s="125"/>
      <c r="L2869" s="125"/>
      <c r="M2869" s="125"/>
      <c r="N2869" s="125"/>
      <c r="O2869" s="125"/>
      <c r="P2869" s="125"/>
      <c r="Q2869" s="125"/>
      <c r="R2869" s="125"/>
      <c r="S2869" s="125"/>
      <c r="T2869" s="125"/>
      <c r="U2869" s="125"/>
      <c r="V2869" s="125"/>
      <c r="W2869" s="125"/>
      <c r="X2869" s="125"/>
      <c r="Y2869" s="125"/>
      <c r="Z2869" s="125"/>
      <c r="AA2869" s="125"/>
      <c r="AB2869" s="126"/>
      <c r="AC2869" s="126"/>
      <c r="AD2869" s="126"/>
      <c r="AE2869" s="125"/>
      <c r="AF2869" s="125"/>
      <c r="AG2869" s="125"/>
      <c r="AH2869" s="125"/>
      <c r="AI2869" s="125"/>
      <c r="AJ2869" s="125"/>
      <c r="AK2869" s="125"/>
      <c r="AL2869" s="125"/>
      <c r="AM2869" s="125"/>
      <c r="AP2869" s="86"/>
      <c r="AQ2869" s="86"/>
      <c r="AR2869" s="86"/>
      <c r="AS2869" s="86"/>
      <c r="AT2869" s="86"/>
      <c r="AU2869" s="86"/>
      <c r="AV2869" s="86"/>
      <c r="AW2869" s="86"/>
      <c r="AX2869" s="86"/>
      <c r="AY2869" s="86"/>
      <c r="AZ2869" s="86"/>
      <c r="BA2869" s="86"/>
      <c r="BB2869" s="86"/>
      <c r="BC2869" s="86"/>
      <c r="BD2869" s="86"/>
      <c r="BE2869" s="86"/>
      <c r="BF2869" s="86"/>
      <c r="BG2869" s="86"/>
    </row>
    <row r="2870" spans="1:59" s="88" customFormat="1" x14ac:dyDescent="0.2">
      <c r="A2870" s="125"/>
      <c r="B2870" s="125"/>
      <c r="C2870" s="125"/>
      <c r="D2870" s="125"/>
      <c r="E2870" s="125"/>
      <c r="F2870" s="125"/>
      <c r="G2870" s="125"/>
      <c r="H2870" s="125"/>
      <c r="I2870" s="125"/>
      <c r="J2870" s="125"/>
      <c r="K2870" s="125"/>
      <c r="L2870" s="125"/>
      <c r="M2870" s="125"/>
      <c r="N2870" s="125"/>
      <c r="O2870" s="125"/>
      <c r="P2870" s="125"/>
      <c r="Q2870" s="125"/>
      <c r="R2870" s="125"/>
      <c r="S2870" s="125"/>
      <c r="T2870" s="125"/>
      <c r="U2870" s="125"/>
      <c r="V2870" s="125"/>
      <c r="W2870" s="125"/>
      <c r="X2870" s="125"/>
      <c r="Y2870" s="125"/>
      <c r="Z2870" s="125"/>
      <c r="AA2870" s="125"/>
      <c r="AB2870" s="126"/>
      <c r="AC2870" s="126"/>
      <c r="AD2870" s="126"/>
      <c r="AE2870" s="125"/>
      <c r="AF2870" s="125"/>
      <c r="AG2870" s="125"/>
      <c r="AH2870" s="125"/>
      <c r="AI2870" s="125"/>
      <c r="AJ2870" s="125"/>
      <c r="AK2870" s="125"/>
      <c r="AL2870" s="125"/>
      <c r="AM2870" s="125"/>
      <c r="AP2870" s="86"/>
      <c r="AQ2870" s="86"/>
      <c r="AR2870" s="86"/>
      <c r="AS2870" s="86"/>
      <c r="AT2870" s="86"/>
      <c r="AU2870" s="86"/>
      <c r="AV2870" s="86"/>
      <c r="AW2870" s="86"/>
      <c r="AX2870" s="86"/>
      <c r="AY2870" s="86"/>
      <c r="AZ2870" s="86"/>
      <c r="BA2870" s="86"/>
      <c r="BB2870" s="86"/>
      <c r="BC2870" s="86"/>
      <c r="BD2870" s="86"/>
      <c r="BE2870" s="86"/>
      <c r="BF2870" s="86"/>
      <c r="BG2870" s="86"/>
    </row>
    <row r="2871" spans="1:59" s="88" customFormat="1" x14ac:dyDescent="0.2">
      <c r="A2871" s="125"/>
      <c r="B2871" s="125"/>
      <c r="C2871" s="125"/>
      <c r="D2871" s="125"/>
      <c r="E2871" s="125"/>
      <c r="F2871" s="125"/>
      <c r="G2871" s="125"/>
      <c r="H2871" s="125"/>
      <c r="I2871" s="125"/>
      <c r="J2871" s="125"/>
      <c r="K2871" s="125"/>
      <c r="L2871" s="125"/>
      <c r="M2871" s="125"/>
      <c r="N2871" s="125"/>
      <c r="O2871" s="125"/>
      <c r="P2871" s="125"/>
      <c r="Q2871" s="125"/>
      <c r="R2871" s="125"/>
      <c r="S2871" s="125"/>
      <c r="T2871" s="125"/>
      <c r="U2871" s="125"/>
      <c r="V2871" s="125"/>
      <c r="W2871" s="125"/>
      <c r="X2871" s="125"/>
      <c r="Y2871" s="125"/>
      <c r="Z2871" s="125"/>
      <c r="AA2871" s="125"/>
      <c r="AB2871" s="126"/>
      <c r="AC2871" s="126"/>
      <c r="AD2871" s="126"/>
      <c r="AE2871" s="125"/>
      <c r="AF2871" s="125"/>
      <c r="AG2871" s="125"/>
      <c r="AH2871" s="125"/>
      <c r="AI2871" s="125"/>
      <c r="AJ2871" s="125"/>
      <c r="AK2871" s="125"/>
      <c r="AL2871" s="125"/>
      <c r="AM2871" s="125"/>
      <c r="AP2871" s="86"/>
      <c r="AQ2871" s="86"/>
      <c r="AR2871" s="86"/>
      <c r="AS2871" s="86"/>
      <c r="AT2871" s="86"/>
      <c r="AU2871" s="86"/>
      <c r="AV2871" s="86"/>
      <c r="AW2871" s="86"/>
      <c r="AX2871" s="86"/>
      <c r="AY2871" s="86"/>
      <c r="AZ2871" s="86"/>
      <c r="BA2871" s="86"/>
      <c r="BB2871" s="86"/>
      <c r="BC2871" s="86"/>
      <c r="BD2871" s="86"/>
      <c r="BE2871" s="86"/>
      <c r="BF2871" s="86"/>
      <c r="BG2871" s="86"/>
    </row>
    <row r="2872" spans="1:59" s="88" customFormat="1" x14ac:dyDescent="0.2">
      <c r="A2872" s="125"/>
      <c r="B2872" s="125"/>
      <c r="C2872" s="125"/>
      <c r="D2872" s="125"/>
      <c r="E2872" s="125"/>
      <c r="F2872" s="125"/>
      <c r="G2872" s="125"/>
      <c r="H2872" s="125"/>
      <c r="I2872" s="125"/>
      <c r="J2872" s="125"/>
      <c r="K2872" s="125"/>
      <c r="L2872" s="125"/>
      <c r="M2872" s="125"/>
      <c r="N2872" s="125"/>
      <c r="O2872" s="125"/>
      <c r="P2872" s="125"/>
      <c r="Q2872" s="125"/>
      <c r="R2872" s="125"/>
      <c r="S2872" s="125"/>
      <c r="T2872" s="125"/>
      <c r="U2872" s="125"/>
      <c r="V2872" s="125"/>
      <c r="W2872" s="125"/>
      <c r="X2872" s="125"/>
      <c r="Y2872" s="125"/>
      <c r="Z2872" s="125"/>
      <c r="AA2872" s="125"/>
      <c r="AB2872" s="126"/>
      <c r="AC2872" s="126"/>
      <c r="AD2872" s="126"/>
      <c r="AE2872" s="125"/>
      <c r="AF2872" s="125"/>
      <c r="AG2872" s="125"/>
      <c r="AH2872" s="125"/>
      <c r="AI2872" s="125"/>
      <c r="AJ2872" s="125"/>
      <c r="AK2872" s="125"/>
      <c r="AL2872" s="125"/>
      <c r="AM2872" s="125"/>
      <c r="AP2872" s="86"/>
      <c r="AQ2872" s="86"/>
      <c r="AR2872" s="86"/>
      <c r="AS2872" s="86"/>
      <c r="AT2872" s="86"/>
      <c r="AU2872" s="86"/>
      <c r="AV2872" s="86"/>
      <c r="AW2872" s="86"/>
      <c r="AX2872" s="86"/>
      <c r="AY2872" s="86"/>
      <c r="AZ2872" s="86"/>
      <c r="BA2872" s="86"/>
      <c r="BB2872" s="86"/>
      <c r="BC2872" s="86"/>
      <c r="BD2872" s="86"/>
      <c r="BE2872" s="86"/>
      <c r="BF2872" s="86"/>
      <c r="BG2872" s="86"/>
    </row>
    <row r="2873" spans="1:59" s="88" customFormat="1" x14ac:dyDescent="0.2">
      <c r="A2873" s="125"/>
      <c r="B2873" s="125"/>
      <c r="C2873" s="125"/>
      <c r="D2873" s="125"/>
      <c r="E2873" s="125"/>
      <c r="F2873" s="125"/>
      <c r="G2873" s="125"/>
      <c r="H2873" s="125"/>
      <c r="I2873" s="125"/>
      <c r="J2873" s="125"/>
      <c r="K2873" s="125"/>
      <c r="L2873" s="125"/>
      <c r="M2873" s="125"/>
      <c r="N2873" s="125"/>
      <c r="O2873" s="125"/>
      <c r="P2873" s="125"/>
      <c r="Q2873" s="125"/>
      <c r="R2873" s="125"/>
      <c r="S2873" s="125"/>
      <c r="T2873" s="125"/>
      <c r="U2873" s="125"/>
      <c r="V2873" s="125"/>
      <c r="W2873" s="125"/>
      <c r="X2873" s="125"/>
      <c r="Y2873" s="125"/>
      <c r="Z2873" s="125"/>
      <c r="AA2873" s="125"/>
      <c r="AB2873" s="126"/>
      <c r="AC2873" s="126"/>
      <c r="AD2873" s="126"/>
      <c r="AE2873" s="125"/>
      <c r="AF2873" s="125"/>
      <c r="AG2873" s="125"/>
      <c r="AH2873" s="125"/>
      <c r="AI2873" s="125"/>
      <c r="AJ2873" s="125"/>
      <c r="AK2873" s="125"/>
      <c r="AL2873" s="125"/>
      <c r="AM2873" s="125"/>
      <c r="AP2873" s="86"/>
      <c r="AQ2873" s="86"/>
      <c r="AR2873" s="86"/>
      <c r="AS2873" s="86"/>
      <c r="AT2873" s="86"/>
      <c r="AU2873" s="86"/>
      <c r="AV2873" s="86"/>
      <c r="AW2873" s="86"/>
      <c r="AX2873" s="86"/>
      <c r="AY2873" s="86"/>
      <c r="AZ2873" s="86"/>
      <c r="BA2873" s="86"/>
      <c r="BB2873" s="86"/>
      <c r="BC2873" s="86"/>
      <c r="BD2873" s="86"/>
      <c r="BE2873" s="86"/>
      <c r="BF2873" s="86"/>
      <c r="BG2873" s="86"/>
    </row>
    <row r="2874" spans="1:59" s="88" customFormat="1" x14ac:dyDescent="0.2">
      <c r="A2874" s="125"/>
      <c r="B2874" s="125"/>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5"/>
      <c r="AA2874" s="125"/>
      <c r="AB2874" s="126"/>
      <c r="AC2874" s="126"/>
      <c r="AD2874" s="126"/>
      <c r="AE2874" s="125"/>
      <c r="AF2874" s="125"/>
      <c r="AG2874" s="125"/>
      <c r="AH2874" s="125"/>
      <c r="AI2874" s="125"/>
      <c r="AJ2874" s="125"/>
      <c r="AK2874" s="125"/>
      <c r="AL2874" s="125"/>
      <c r="AM2874" s="125"/>
      <c r="AP2874" s="86"/>
      <c r="AQ2874" s="86"/>
      <c r="AR2874" s="86"/>
      <c r="AS2874" s="86"/>
      <c r="AT2874" s="86"/>
      <c r="AU2874" s="86"/>
      <c r="AV2874" s="86"/>
      <c r="AW2874" s="86"/>
      <c r="AX2874" s="86"/>
      <c r="AY2874" s="86"/>
      <c r="AZ2874" s="86"/>
      <c r="BA2874" s="86"/>
      <c r="BB2874" s="86"/>
      <c r="BC2874" s="86"/>
      <c r="BD2874" s="86"/>
      <c r="BE2874" s="86"/>
      <c r="BF2874" s="86"/>
      <c r="BG2874" s="86"/>
    </row>
    <row r="2875" spans="1:59" s="88" customFormat="1" x14ac:dyDescent="0.2">
      <c r="A2875" s="125"/>
      <c r="B2875" s="125"/>
      <c r="C2875" s="125"/>
      <c r="D2875" s="125"/>
      <c r="E2875" s="125"/>
      <c r="F2875" s="125"/>
      <c r="G2875" s="125"/>
      <c r="H2875" s="125"/>
      <c r="I2875" s="125"/>
      <c r="J2875" s="125"/>
      <c r="K2875" s="125"/>
      <c r="L2875" s="125"/>
      <c r="M2875" s="125"/>
      <c r="N2875" s="125"/>
      <c r="O2875" s="125"/>
      <c r="P2875" s="125"/>
      <c r="Q2875" s="125"/>
      <c r="R2875" s="125"/>
      <c r="S2875" s="125"/>
      <c r="T2875" s="125"/>
      <c r="U2875" s="125"/>
      <c r="V2875" s="125"/>
      <c r="W2875" s="125"/>
      <c r="X2875" s="125"/>
      <c r="Y2875" s="125"/>
      <c r="Z2875" s="125"/>
      <c r="AA2875" s="125"/>
      <c r="AB2875" s="126"/>
      <c r="AC2875" s="126"/>
      <c r="AD2875" s="126"/>
      <c r="AE2875" s="125"/>
      <c r="AF2875" s="125"/>
      <c r="AG2875" s="125"/>
      <c r="AH2875" s="125"/>
      <c r="AI2875" s="125"/>
      <c r="AJ2875" s="125"/>
      <c r="AK2875" s="125"/>
      <c r="AL2875" s="125"/>
      <c r="AM2875" s="125"/>
      <c r="AP2875" s="86"/>
      <c r="AQ2875" s="86"/>
      <c r="AR2875" s="86"/>
      <c r="AS2875" s="86"/>
      <c r="AT2875" s="86"/>
      <c r="AU2875" s="86"/>
      <c r="AV2875" s="86"/>
      <c r="AW2875" s="86"/>
      <c r="AX2875" s="86"/>
      <c r="AY2875" s="86"/>
      <c r="AZ2875" s="86"/>
      <c r="BA2875" s="86"/>
      <c r="BB2875" s="86"/>
      <c r="BC2875" s="86"/>
      <c r="BD2875" s="86"/>
      <c r="BE2875" s="86"/>
      <c r="BF2875" s="86"/>
      <c r="BG2875" s="86"/>
    </row>
    <row r="2876" spans="1:59" s="88" customFormat="1" x14ac:dyDescent="0.2">
      <c r="A2876" s="125"/>
      <c r="B2876" s="125"/>
      <c r="C2876" s="125"/>
      <c r="D2876" s="125"/>
      <c r="E2876" s="125"/>
      <c r="F2876" s="125"/>
      <c r="G2876" s="125"/>
      <c r="H2876" s="125"/>
      <c r="I2876" s="125"/>
      <c r="J2876" s="125"/>
      <c r="K2876" s="125"/>
      <c r="L2876" s="125"/>
      <c r="M2876" s="125"/>
      <c r="N2876" s="125"/>
      <c r="O2876" s="125"/>
      <c r="P2876" s="125"/>
      <c r="Q2876" s="125"/>
      <c r="R2876" s="125"/>
      <c r="S2876" s="125"/>
      <c r="T2876" s="125"/>
      <c r="U2876" s="125"/>
      <c r="V2876" s="125"/>
      <c r="W2876" s="125"/>
      <c r="X2876" s="125"/>
      <c r="Y2876" s="125"/>
      <c r="Z2876" s="125"/>
      <c r="AA2876" s="125"/>
      <c r="AB2876" s="126"/>
      <c r="AC2876" s="126"/>
      <c r="AD2876" s="126"/>
      <c r="AE2876" s="125"/>
      <c r="AF2876" s="125"/>
      <c r="AG2876" s="125"/>
      <c r="AH2876" s="125"/>
      <c r="AI2876" s="125"/>
      <c r="AJ2876" s="125"/>
      <c r="AK2876" s="125"/>
      <c r="AL2876" s="125"/>
      <c r="AM2876" s="125"/>
      <c r="AP2876" s="86"/>
      <c r="AQ2876" s="86"/>
      <c r="AR2876" s="86"/>
      <c r="AS2876" s="86"/>
      <c r="AT2876" s="86"/>
      <c r="AU2876" s="86"/>
      <c r="AV2876" s="86"/>
      <c r="AW2876" s="86"/>
      <c r="AX2876" s="86"/>
      <c r="AY2876" s="86"/>
      <c r="AZ2876" s="86"/>
      <c r="BA2876" s="86"/>
      <c r="BB2876" s="86"/>
      <c r="BC2876" s="86"/>
      <c r="BD2876" s="86"/>
      <c r="BE2876" s="86"/>
      <c r="BF2876" s="86"/>
      <c r="BG2876" s="86"/>
    </row>
    <row r="2877" spans="1:59" s="88" customFormat="1" x14ac:dyDescent="0.2">
      <c r="A2877" s="125"/>
      <c r="B2877" s="125"/>
      <c r="C2877" s="125"/>
      <c r="D2877" s="125"/>
      <c r="E2877" s="125"/>
      <c r="F2877" s="125"/>
      <c r="G2877" s="125"/>
      <c r="H2877" s="125"/>
      <c r="I2877" s="125"/>
      <c r="J2877" s="125"/>
      <c r="K2877" s="125"/>
      <c r="L2877" s="125"/>
      <c r="M2877" s="125"/>
      <c r="N2877" s="125"/>
      <c r="O2877" s="125"/>
      <c r="P2877" s="125"/>
      <c r="Q2877" s="125"/>
      <c r="R2877" s="125"/>
      <c r="S2877" s="125"/>
      <c r="T2877" s="125"/>
      <c r="U2877" s="125"/>
      <c r="V2877" s="125"/>
      <c r="W2877" s="125"/>
      <c r="X2877" s="125"/>
      <c r="Y2877" s="125"/>
      <c r="Z2877" s="125"/>
      <c r="AA2877" s="125"/>
      <c r="AB2877" s="126"/>
      <c r="AC2877" s="126"/>
      <c r="AD2877" s="126"/>
      <c r="AE2877" s="125"/>
      <c r="AF2877" s="125"/>
      <c r="AG2877" s="125"/>
      <c r="AH2877" s="125"/>
      <c r="AI2877" s="125"/>
      <c r="AJ2877" s="125"/>
      <c r="AK2877" s="125"/>
      <c r="AL2877" s="125"/>
      <c r="AM2877" s="125"/>
      <c r="AP2877" s="86"/>
      <c r="AQ2877" s="86"/>
      <c r="AR2877" s="86"/>
      <c r="AS2877" s="86"/>
      <c r="AT2877" s="86"/>
      <c r="AU2877" s="86"/>
      <c r="AV2877" s="86"/>
      <c r="AW2877" s="86"/>
      <c r="AX2877" s="86"/>
      <c r="AY2877" s="86"/>
      <c r="AZ2877" s="86"/>
      <c r="BA2877" s="86"/>
      <c r="BB2877" s="86"/>
      <c r="BC2877" s="86"/>
      <c r="BD2877" s="86"/>
      <c r="BE2877" s="86"/>
      <c r="BF2877" s="86"/>
      <c r="BG2877" s="86"/>
    </row>
    <row r="2878" spans="1:59" s="88" customFormat="1" x14ac:dyDescent="0.2">
      <c r="A2878" s="125"/>
      <c r="B2878" s="125"/>
      <c r="C2878" s="125"/>
      <c r="D2878" s="125"/>
      <c r="E2878" s="125"/>
      <c r="F2878" s="125"/>
      <c r="G2878" s="125"/>
      <c r="H2878" s="125"/>
      <c r="I2878" s="125"/>
      <c r="J2878" s="125"/>
      <c r="K2878" s="125"/>
      <c r="L2878" s="125"/>
      <c r="M2878" s="125"/>
      <c r="N2878" s="125"/>
      <c r="O2878" s="125"/>
      <c r="P2878" s="125"/>
      <c r="Q2878" s="125"/>
      <c r="R2878" s="125"/>
      <c r="S2878" s="125"/>
      <c r="T2878" s="125"/>
      <c r="U2878" s="125"/>
      <c r="V2878" s="125"/>
      <c r="W2878" s="125"/>
      <c r="X2878" s="125"/>
      <c r="Y2878" s="125"/>
      <c r="Z2878" s="125"/>
      <c r="AA2878" s="125"/>
      <c r="AB2878" s="126"/>
      <c r="AC2878" s="126"/>
      <c r="AD2878" s="126"/>
      <c r="AE2878" s="125"/>
      <c r="AF2878" s="125"/>
      <c r="AG2878" s="125"/>
      <c r="AH2878" s="125"/>
      <c r="AI2878" s="125"/>
      <c r="AJ2878" s="125"/>
      <c r="AK2878" s="125"/>
      <c r="AL2878" s="125"/>
      <c r="AM2878" s="125"/>
      <c r="AP2878" s="86"/>
      <c r="AQ2878" s="86"/>
      <c r="AR2878" s="86"/>
      <c r="AS2878" s="86"/>
      <c r="AT2878" s="86"/>
      <c r="AU2878" s="86"/>
      <c r="AV2878" s="86"/>
      <c r="AW2878" s="86"/>
      <c r="AX2878" s="86"/>
      <c r="AY2878" s="86"/>
      <c r="AZ2878" s="86"/>
      <c r="BA2878" s="86"/>
      <c r="BB2878" s="86"/>
      <c r="BC2878" s="86"/>
      <c r="BD2878" s="86"/>
      <c r="BE2878" s="86"/>
      <c r="BF2878" s="86"/>
      <c r="BG2878" s="86"/>
    </row>
    <row r="2879" spans="1:59" s="88" customFormat="1" x14ac:dyDescent="0.2">
      <c r="A2879" s="125"/>
      <c r="B2879" s="125"/>
      <c r="C2879" s="125"/>
      <c r="D2879" s="125"/>
      <c r="E2879" s="125"/>
      <c r="F2879" s="125"/>
      <c r="G2879" s="125"/>
      <c r="H2879" s="125"/>
      <c r="I2879" s="125"/>
      <c r="J2879" s="125"/>
      <c r="K2879" s="125"/>
      <c r="L2879" s="125"/>
      <c r="M2879" s="125"/>
      <c r="N2879" s="125"/>
      <c r="O2879" s="125"/>
      <c r="P2879" s="125"/>
      <c r="Q2879" s="125"/>
      <c r="R2879" s="125"/>
      <c r="S2879" s="125"/>
      <c r="T2879" s="125"/>
      <c r="U2879" s="125"/>
      <c r="V2879" s="125"/>
      <c r="W2879" s="125"/>
      <c r="X2879" s="125"/>
      <c r="Y2879" s="125"/>
      <c r="Z2879" s="125"/>
      <c r="AA2879" s="125"/>
      <c r="AB2879" s="126"/>
      <c r="AC2879" s="126"/>
      <c r="AD2879" s="126"/>
      <c r="AE2879" s="125"/>
      <c r="AF2879" s="125"/>
      <c r="AG2879" s="125"/>
      <c r="AH2879" s="125"/>
      <c r="AI2879" s="125"/>
      <c r="AJ2879" s="125"/>
      <c r="AK2879" s="125"/>
      <c r="AL2879" s="125"/>
      <c r="AM2879" s="125"/>
      <c r="AP2879" s="86"/>
      <c r="AQ2879" s="86"/>
      <c r="AR2879" s="86"/>
      <c r="AS2879" s="86"/>
      <c r="AT2879" s="86"/>
      <c r="AU2879" s="86"/>
      <c r="AV2879" s="86"/>
      <c r="AW2879" s="86"/>
      <c r="AX2879" s="86"/>
      <c r="AY2879" s="86"/>
      <c r="AZ2879" s="86"/>
      <c r="BA2879" s="86"/>
      <c r="BB2879" s="86"/>
      <c r="BC2879" s="86"/>
      <c r="BD2879" s="86"/>
      <c r="BE2879" s="86"/>
      <c r="BF2879" s="86"/>
      <c r="BG2879" s="86"/>
    </row>
    <row r="2880" spans="1:59" s="88" customFormat="1" x14ac:dyDescent="0.2">
      <c r="A2880" s="125"/>
      <c r="B2880" s="125"/>
      <c r="C2880" s="125"/>
      <c r="D2880" s="125"/>
      <c r="E2880" s="125"/>
      <c r="F2880" s="125"/>
      <c r="G2880" s="125"/>
      <c r="H2880" s="125"/>
      <c r="I2880" s="125"/>
      <c r="J2880" s="125"/>
      <c r="K2880" s="125"/>
      <c r="L2880" s="125"/>
      <c r="M2880" s="125"/>
      <c r="N2880" s="125"/>
      <c r="O2880" s="125"/>
      <c r="P2880" s="125"/>
      <c r="Q2880" s="125"/>
      <c r="R2880" s="125"/>
      <c r="S2880" s="125"/>
      <c r="T2880" s="125"/>
      <c r="U2880" s="125"/>
      <c r="V2880" s="125"/>
      <c r="W2880" s="125"/>
      <c r="X2880" s="125"/>
      <c r="Y2880" s="125"/>
      <c r="Z2880" s="125"/>
      <c r="AA2880" s="125"/>
      <c r="AB2880" s="126"/>
      <c r="AC2880" s="126"/>
      <c r="AD2880" s="126"/>
      <c r="AE2880" s="125"/>
      <c r="AF2880" s="125"/>
      <c r="AG2880" s="125"/>
      <c r="AH2880" s="125"/>
      <c r="AI2880" s="125"/>
      <c r="AJ2880" s="125"/>
      <c r="AK2880" s="125"/>
      <c r="AL2880" s="125"/>
      <c r="AM2880" s="125"/>
      <c r="AP2880" s="86"/>
      <c r="AQ2880" s="86"/>
      <c r="AR2880" s="86"/>
      <c r="AS2880" s="86"/>
      <c r="AT2880" s="86"/>
      <c r="AU2880" s="86"/>
      <c r="AV2880" s="86"/>
      <c r="AW2880" s="86"/>
      <c r="AX2880" s="86"/>
      <c r="AY2880" s="86"/>
      <c r="AZ2880" s="86"/>
      <c r="BA2880" s="86"/>
      <c r="BB2880" s="86"/>
      <c r="BC2880" s="86"/>
      <c r="BD2880" s="86"/>
      <c r="BE2880" s="86"/>
      <c r="BF2880" s="86"/>
      <c r="BG2880" s="86"/>
    </row>
    <row r="2881" spans="1:59" s="88" customFormat="1" x14ac:dyDescent="0.2">
      <c r="A2881" s="125"/>
      <c r="B2881" s="125"/>
      <c r="C2881" s="125"/>
      <c r="D2881" s="125"/>
      <c r="E2881" s="125"/>
      <c r="F2881" s="125"/>
      <c r="G2881" s="125"/>
      <c r="H2881" s="125"/>
      <c r="I2881" s="125"/>
      <c r="J2881" s="125"/>
      <c r="K2881" s="125"/>
      <c r="L2881" s="125"/>
      <c r="M2881" s="125"/>
      <c r="N2881" s="125"/>
      <c r="O2881" s="125"/>
      <c r="P2881" s="125"/>
      <c r="Q2881" s="125"/>
      <c r="R2881" s="125"/>
      <c r="S2881" s="125"/>
      <c r="T2881" s="125"/>
      <c r="U2881" s="125"/>
      <c r="V2881" s="125"/>
      <c r="W2881" s="125"/>
      <c r="X2881" s="125"/>
      <c r="Y2881" s="125"/>
      <c r="Z2881" s="125"/>
      <c r="AA2881" s="125"/>
      <c r="AB2881" s="126"/>
      <c r="AC2881" s="126"/>
      <c r="AD2881" s="126"/>
      <c r="AE2881" s="125"/>
      <c r="AF2881" s="125"/>
      <c r="AG2881" s="125"/>
      <c r="AH2881" s="125"/>
      <c r="AI2881" s="125"/>
      <c r="AJ2881" s="125"/>
      <c r="AK2881" s="125"/>
      <c r="AL2881" s="125"/>
      <c r="AM2881" s="125"/>
      <c r="AP2881" s="86"/>
      <c r="AQ2881" s="86"/>
      <c r="AR2881" s="86"/>
      <c r="AS2881" s="86"/>
      <c r="AT2881" s="86"/>
      <c r="AU2881" s="86"/>
      <c r="AV2881" s="86"/>
      <c r="AW2881" s="86"/>
      <c r="AX2881" s="86"/>
      <c r="AY2881" s="86"/>
      <c r="AZ2881" s="86"/>
      <c r="BA2881" s="86"/>
      <c r="BB2881" s="86"/>
      <c r="BC2881" s="86"/>
      <c r="BD2881" s="86"/>
      <c r="BE2881" s="86"/>
      <c r="BF2881" s="86"/>
      <c r="BG2881" s="86"/>
    </row>
    <row r="2882" spans="1:59" s="88" customFormat="1" x14ac:dyDescent="0.2">
      <c r="A2882" s="125"/>
      <c r="B2882" s="125"/>
      <c r="C2882" s="125"/>
      <c r="D2882" s="125"/>
      <c r="E2882" s="125"/>
      <c r="F2882" s="125"/>
      <c r="G2882" s="125"/>
      <c r="H2882" s="125"/>
      <c r="I2882" s="125"/>
      <c r="J2882" s="125"/>
      <c r="K2882" s="125"/>
      <c r="L2882" s="125"/>
      <c r="M2882" s="125"/>
      <c r="N2882" s="125"/>
      <c r="O2882" s="125"/>
      <c r="P2882" s="125"/>
      <c r="Q2882" s="125"/>
      <c r="R2882" s="125"/>
      <c r="S2882" s="125"/>
      <c r="T2882" s="125"/>
      <c r="U2882" s="125"/>
      <c r="V2882" s="125"/>
      <c r="W2882" s="125"/>
      <c r="X2882" s="125"/>
      <c r="Y2882" s="125"/>
      <c r="Z2882" s="125"/>
      <c r="AA2882" s="125"/>
      <c r="AB2882" s="126"/>
      <c r="AC2882" s="126"/>
      <c r="AD2882" s="126"/>
      <c r="AE2882" s="125"/>
      <c r="AF2882" s="125"/>
      <c r="AG2882" s="125"/>
      <c r="AH2882" s="125"/>
      <c r="AI2882" s="125"/>
      <c r="AJ2882" s="125"/>
      <c r="AK2882" s="125"/>
      <c r="AL2882" s="125"/>
      <c r="AM2882" s="125"/>
      <c r="AP2882" s="86"/>
      <c r="AQ2882" s="86"/>
      <c r="AR2882" s="86"/>
      <c r="AS2882" s="86"/>
      <c r="AT2882" s="86"/>
      <c r="AU2882" s="86"/>
      <c r="AV2882" s="86"/>
      <c r="AW2882" s="86"/>
      <c r="AX2882" s="86"/>
      <c r="AY2882" s="86"/>
      <c r="AZ2882" s="86"/>
      <c r="BA2882" s="86"/>
      <c r="BB2882" s="86"/>
      <c r="BC2882" s="86"/>
      <c r="BD2882" s="86"/>
      <c r="BE2882" s="86"/>
      <c r="BF2882" s="86"/>
      <c r="BG2882" s="86"/>
    </row>
    <row r="2883" spans="1:59" s="88" customFormat="1" x14ac:dyDescent="0.2">
      <c r="A2883" s="125"/>
      <c r="B2883" s="125"/>
      <c r="C2883" s="125"/>
      <c r="D2883" s="125"/>
      <c r="E2883" s="125"/>
      <c r="F2883" s="125"/>
      <c r="G2883" s="125"/>
      <c r="H2883" s="125"/>
      <c r="I2883" s="125"/>
      <c r="J2883" s="125"/>
      <c r="K2883" s="125"/>
      <c r="L2883" s="125"/>
      <c r="M2883" s="125"/>
      <c r="N2883" s="125"/>
      <c r="O2883" s="125"/>
      <c r="P2883" s="125"/>
      <c r="Q2883" s="125"/>
      <c r="R2883" s="125"/>
      <c r="S2883" s="125"/>
      <c r="T2883" s="125"/>
      <c r="U2883" s="125"/>
      <c r="V2883" s="125"/>
      <c r="W2883" s="125"/>
      <c r="X2883" s="125"/>
      <c r="Y2883" s="125"/>
      <c r="Z2883" s="125"/>
      <c r="AA2883" s="125"/>
      <c r="AB2883" s="126"/>
      <c r="AC2883" s="126"/>
      <c r="AD2883" s="126"/>
      <c r="AE2883" s="125"/>
      <c r="AF2883" s="125"/>
      <c r="AG2883" s="125"/>
      <c r="AH2883" s="125"/>
      <c r="AI2883" s="125"/>
      <c r="AJ2883" s="125"/>
      <c r="AK2883" s="125"/>
      <c r="AL2883" s="125"/>
      <c r="AM2883" s="125"/>
      <c r="AP2883" s="86"/>
      <c r="AQ2883" s="86"/>
      <c r="AR2883" s="86"/>
      <c r="AS2883" s="86"/>
      <c r="AT2883" s="86"/>
      <c r="AU2883" s="86"/>
      <c r="AV2883" s="86"/>
      <c r="AW2883" s="86"/>
      <c r="AX2883" s="86"/>
      <c r="AY2883" s="86"/>
      <c r="AZ2883" s="86"/>
      <c r="BA2883" s="86"/>
      <c r="BB2883" s="86"/>
      <c r="BC2883" s="86"/>
      <c r="BD2883" s="86"/>
      <c r="BE2883" s="86"/>
      <c r="BF2883" s="86"/>
      <c r="BG2883" s="86"/>
    </row>
    <row r="2884" spans="1:59" s="88" customFormat="1" x14ac:dyDescent="0.2">
      <c r="A2884" s="125"/>
      <c r="B2884" s="125"/>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6"/>
      <c r="AC2884" s="126"/>
      <c r="AD2884" s="126"/>
      <c r="AE2884" s="125"/>
      <c r="AF2884" s="125"/>
      <c r="AG2884" s="125"/>
      <c r="AH2884" s="125"/>
      <c r="AI2884" s="125"/>
      <c r="AJ2884" s="125"/>
      <c r="AK2884" s="125"/>
      <c r="AL2884" s="125"/>
      <c r="AM2884" s="125"/>
      <c r="AP2884" s="86"/>
      <c r="AQ2884" s="86"/>
      <c r="AR2884" s="86"/>
      <c r="AS2884" s="86"/>
      <c r="AT2884" s="86"/>
      <c r="AU2884" s="86"/>
      <c r="AV2884" s="86"/>
      <c r="AW2884" s="86"/>
      <c r="AX2884" s="86"/>
      <c r="AY2884" s="86"/>
      <c r="AZ2884" s="86"/>
      <c r="BA2884" s="86"/>
      <c r="BB2884" s="86"/>
      <c r="BC2884" s="86"/>
      <c r="BD2884" s="86"/>
      <c r="BE2884" s="86"/>
      <c r="BF2884" s="86"/>
      <c r="BG2884" s="86"/>
    </row>
    <row r="2885" spans="1:59" s="88" customFormat="1" x14ac:dyDescent="0.2">
      <c r="A2885" s="125"/>
      <c r="B2885" s="125"/>
      <c r="C2885" s="125"/>
      <c r="D2885" s="125"/>
      <c r="E2885" s="125"/>
      <c r="F2885" s="125"/>
      <c r="G2885" s="125"/>
      <c r="H2885" s="1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6"/>
      <c r="AC2885" s="126"/>
      <c r="AD2885" s="126"/>
      <c r="AE2885" s="125"/>
      <c r="AF2885" s="125"/>
      <c r="AG2885" s="125"/>
      <c r="AH2885" s="125"/>
      <c r="AI2885" s="125"/>
      <c r="AJ2885" s="125"/>
      <c r="AK2885" s="125"/>
      <c r="AL2885" s="125"/>
      <c r="AM2885" s="125"/>
      <c r="AP2885" s="86"/>
      <c r="AQ2885" s="86"/>
      <c r="AR2885" s="86"/>
      <c r="AS2885" s="86"/>
      <c r="AT2885" s="86"/>
      <c r="AU2885" s="86"/>
      <c r="AV2885" s="86"/>
      <c r="AW2885" s="86"/>
      <c r="AX2885" s="86"/>
      <c r="AY2885" s="86"/>
      <c r="AZ2885" s="86"/>
      <c r="BA2885" s="86"/>
      <c r="BB2885" s="86"/>
      <c r="BC2885" s="86"/>
      <c r="BD2885" s="86"/>
      <c r="BE2885" s="86"/>
      <c r="BF2885" s="86"/>
      <c r="BG2885" s="86"/>
    </row>
    <row r="2886" spans="1:59" s="88" customFormat="1" x14ac:dyDescent="0.2">
      <c r="A2886" s="125"/>
      <c r="B2886" s="125"/>
      <c r="C2886" s="125"/>
      <c r="D2886" s="125"/>
      <c r="E2886" s="125"/>
      <c r="F2886" s="125"/>
      <c r="G2886" s="125"/>
      <c r="H2886" s="125"/>
      <c r="I2886" s="125"/>
      <c r="J2886" s="125"/>
      <c r="K2886" s="125"/>
      <c r="L2886" s="125"/>
      <c r="M2886" s="125"/>
      <c r="N2886" s="125"/>
      <c r="O2886" s="125"/>
      <c r="P2886" s="125"/>
      <c r="Q2886" s="125"/>
      <c r="R2886" s="125"/>
      <c r="S2886" s="125"/>
      <c r="T2886" s="125"/>
      <c r="U2886" s="125"/>
      <c r="V2886" s="125"/>
      <c r="W2886" s="125"/>
      <c r="X2886" s="125"/>
      <c r="Y2886" s="125"/>
      <c r="Z2886" s="125"/>
      <c r="AA2886" s="125"/>
      <c r="AB2886" s="126"/>
      <c r="AC2886" s="126"/>
      <c r="AD2886" s="126"/>
      <c r="AE2886" s="125"/>
      <c r="AF2886" s="125"/>
      <c r="AG2886" s="125"/>
      <c r="AH2886" s="125"/>
      <c r="AI2886" s="125"/>
      <c r="AJ2886" s="125"/>
      <c r="AK2886" s="125"/>
      <c r="AL2886" s="125"/>
      <c r="AM2886" s="125"/>
      <c r="AP2886" s="86"/>
      <c r="AQ2886" s="86"/>
      <c r="AR2886" s="86"/>
      <c r="AS2886" s="86"/>
      <c r="AT2886" s="86"/>
      <c r="AU2886" s="86"/>
      <c r="AV2886" s="86"/>
      <c r="AW2886" s="86"/>
      <c r="AX2886" s="86"/>
      <c r="AY2886" s="86"/>
      <c r="AZ2886" s="86"/>
      <c r="BA2886" s="86"/>
      <c r="BB2886" s="86"/>
      <c r="BC2886" s="86"/>
      <c r="BD2886" s="86"/>
      <c r="BE2886" s="86"/>
      <c r="BF2886" s="86"/>
      <c r="BG2886" s="86"/>
    </row>
    <row r="2887" spans="1:59" s="88" customFormat="1" x14ac:dyDescent="0.2">
      <c r="A2887" s="125"/>
      <c r="B2887" s="125"/>
      <c r="C2887" s="125"/>
      <c r="D2887" s="125"/>
      <c r="E2887" s="125"/>
      <c r="F2887" s="125"/>
      <c r="G2887" s="125"/>
      <c r="H2887" s="125"/>
      <c r="I2887" s="125"/>
      <c r="J2887" s="125"/>
      <c r="K2887" s="125"/>
      <c r="L2887" s="125"/>
      <c r="M2887" s="125"/>
      <c r="N2887" s="125"/>
      <c r="O2887" s="125"/>
      <c r="P2887" s="125"/>
      <c r="Q2887" s="125"/>
      <c r="R2887" s="125"/>
      <c r="S2887" s="125"/>
      <c r="T2887" s="125"/>
      <c r="U2887" s="125"/>
      <c r="V2887" s="125"/>
      <c r="W2887" s="125"/>
      <c r="X2887" s="125"/>
      <c r="Y2887" s="125"/>
      <c r="Z2887" s="125"/>
      <c r="AA2887" s="125"/>
      <c r="AB2887" s="126"/>
      <c r="AC2887" s="126"/>
      <c r="AD2887" s="126"/>
      <c r="AE2887" s="125"/>
      <c r="AF2887" s="125"/>
      <c r="AG2887" s="125"/>
      <c r="AH2887" s="125"/>
      <c r="AI2887" s="125"/>
      <c r="AJ2887" s="125"/>
      <c r="AK2887" s="125"/>
      <c r="AL2887" s="125"/>
      <c r="AM2887" s="125"/>
      <c r="AP2887" s="86"/>
      <c r="AQ2887" s="86"/>
      <c r="AR2887" s="86"/>
      <c r="AS2887" s="86"/>
      <c r="AT2887" s="86"/>
      <c r="AU2887" s="86"/>
      <c r="AV2887" s="86"/>
      <c r="AW2887" s="86"/>
      <c r="AX2887" s="86"/>
      <c r="AY2887" s="86"/>
      <c r="AZ2887" s="86"/>
      <c r="BA2887" s="86"/>
      <c r="BB2887" s="86"/>
      <c r="BC2887" s="86"/>
      <c r="BD2887" s="86"/>
      <c r="BE2887" s="86"/>
      <c r="BF2887" s="86"/>
      <c r="BG2887" s="86"/>
    </row>
    <row r="2888" spans="1:59" s="88" customFormat="1" x14ac:dyDescent="0.2">
      <c r="A2888" s="125"/>
      <c r="B2888" s="125"/>
      <c r="C2888" s="125"/>
      <c r="D2888" s="125"/>
      <c r="E2888" s="125"/>
      <c r="F2888" s="125"/>
      <c r="G2888" s="125"/>
      <c r="H2888" s="125"/>
      <c r="I2888" s="125"/>
      <c r="J2888" s="125"/>
      <c r="K2888" s="125"/>
      <c r="L2888" s="125"/>
      <c r="M2888" s="125"/>
      <c r="N2888" s="125"/>
      <c r="O2888" s="125"/>
      <c r="P2888" s="125"/>
      <c r="Q2888" s="125"/>
      <c r="R2888" s="125"/>
      <c r="S2888" s="125"/>
      <c r="T2888" s="125"/>
      <c r="U2888" s="125"/>
      <c r="V2888" s="125"/>
      <c r="W2888" s="125"/>
      <c r="X2888" s="125"/>
      <c r="Y2888" s="125"/>
      <c r="Z2888" s="125"/>
      <c r="AA2888" s="125"/>
      <c r="AB2888" s="126"/>
      <c r="AC2888" s="126"/>
      <c r="AD2888" s="126"/>
      <c r="AE2888" s="125"/>
      <c r="AF2888" s="125"/>
      <c r="AG2888" s="125"/>
      <c r="AH2888" s="125"/>
      <c r="AI2888" s="125"/>
      <c r="AJ2888" s="125"/>
      <c r="AK2888" s="125"/>
      <c r="AL2888" s="125"/>
      <c r="AM2888" s="125"/>
      <c r="AP2888" s="86"/>
      <c r="AQ2888" s="86"/>
      <c r="AR2888" s="86"/>
      <c r="AS2888" s="86"/>
      <c r="AT2888" s="86"/>
      <c r="AU2888" s="86"/>
      <c r="AV2888" s="86"/>
      <c r="AW2888" s="86"/>
      <c r="AX2888" s="86"/>
      <c r="AY2888" s="86"/>
      <c r="AZ2888" s="86"/>
      <c r="BA2888" s="86"/>
      <c r="BB2888" s="86"/>
      <c r="BC2888" s="86"/>
      <c r="BD2888" s="86"/>
      <c r="BE2888" s="86"/>
      <c r="BF2888" s="86"/>
      <c r="BG2888" s="86"/>
    </row>
    <row r="2889" spans="1:59" s="88" customFormat="1" x14ac:dyDescent="0.2">
      <c r="A2889" s="125"/>
      <c r="B2889" s="125"/>
      <c r="C2889" s="125"/>
      <c r="D2889" s="125"/>
      <c r="E2889" s="125"/>
      <c r="F2889" s="125"/>
      <c r="G2889" s="125"/>
      <c r="H2889" s="125"/>
      <c r="I2889" s="125"/>
      <c r="J2889" s="125"/>
      <c r="K2889" s="125"/>
      <c r="L2889" s="125"/>
      <c r="M2889" s="125"/>
      <c r="N2889" s="125"/>
      <c r="O2889" s="125"/>
      <c r="P2889" s="125"/>
      <c r="Q2889" s="125"/>
      <c r="R2889" s="125"/>
      <c r="S2889" s="125"/>
      <c r="T2889" s="125"/>
      <c r="U2889" s="125"/>
      <c r="V2889" s="125"/>
      <c r="W2889" s="125"/>
      <c r="X2889" s="125"/>
      <c r="Y2889" s="125"/>
      <c r="Z2889" s="125"/>
      <c r="AA2889" s="125"/>
      <c r="AB2889" s="126"/>
      <c r="AC2889" s="126"/>
      <c r="AD2889" s="126"/>
      <c r="AE2889" s="125"/>
      <c r="AF2889" s="125"/>
      <c r="AG2889" s="125"/>
      <c r="AH2889" s="125"/>
      <c r="AI2889" s="125"/>
      <c r="AJ2889" s="125"/>
      <c r="AK2889" s="125"/>
      <c r="AL2889" s="125"/>
      <c r="AM2889" s="125"/>
      <c r="AP2889" s="86"/>
      <c r="AQ2889" s="86"/>
      <c r="AR2889" s="86"/>
      <c r="AS2889" s="86"/>
      <c r="AT2889" s="86"/>
      <c r="AU2889" s="86"/>
      <c r="AV2889" s="86"/>
      <c r="AW2889" s="86"/>
      <c r="AX2889" s="86"/>
      <c r="AY2889" s="86"/>
      <c r="AZ2889" s="86"/>
      <c r="BA2889" s="86"/>
      <c r="BB2889" s="86"/>
      <c r="BC2889" s="86"/>
      <c r="BD2889" s="86"/>
      <c r="BE2889" s="86"/>
      <c r="BF2889" s="86"/>
      <c r="BG2889" s="86"/>
    </row>
    <row r="2890" spans="1:59" s="88" customFormat="1" x14ac:dyDescent="0.2">
      <c r="A2890" s="125"/>
      <c r="B2890" s="125"/>
      <c r="C2890" s="125"/>
      <c r="D2890" s="125"/>
      <c r="E2890" s="125"/>
      <c r="F2890" s="125"/>
      <c r="G2890" s="125"/>
      <c r="H2890" s="125"/>
      <c r="I2890" s="125"/>
      <c r="J2890" s="125"/>
      <c r="K2890" s="125"/>
      <c r="L2890" s="125"/>
      <c r="M2890" s="125"/>
      <c r="N2890" s="125"/>
      <c r="O2890" s="125"/>
      <c r="P2890" s="125"/>
      <c r="Q2890" s="125"/>
      <c r="R2890" s="125"/>
      <c r="S2890" s="125"/>
      <c r="T2890" s="125"/>
      <c r="U2890" s="125"/>
      <c r="V2890" s="125"/>
      <c r="W2890" s="125"/>
      <c r="X2890" s="125"/>
      <c r="Y2890" s="125"/>
      <c r="Z2890" s="125"/>
      <c r="AA2890" s="125"/>
      <c r="AB2890" s="126"/>
      <c r="AC2890" s="126"/>
      <c r="AD2890" s="126"/>
      <c r="AE2890" s="125"/>
      <c r="AF2890" s="125"/>
      <c r="AG2890" s="125"/>
      <c r="AH2890" s="125"/>
      <c r="AI2890" s="125"/>
      <c r="AJ2890" s="125"/>
      <c r="AK2890" s="125"/>
      <c r="AL2890" s="125"/>
      <c r="AM2890" s="125"/>
      <c r="AP2890" s="86"/>
      <c r="AQ2890" s="86"/>
      <c r="AR2890" s="86"/>
      <c r="AS2890" s="86"/>
      <c r="AT2890" s="86"/>
      <c r="AU2890" s="86"/>
      <c r="AV2890" s="86"/>
      <c r="AW2890" s="86"/>
      <c r="AX2890" s="86"/>
      <c r="AY2890" s="86"/>
      <c r="AZ2890" s="86"/>
      <c r="BA2890" s="86"/>
      <c r="BB2890" s="86"/>
      <c r="BC2890" s="86"/>
      <c r="BD2890" s="86"/>
      <c r="BE2890" s="86"/>
      <c r="BF2890" s="86"/>
      <c r="BG2890" s="86"/>
    </row>
    <row r="2891" spans="1:59" s="88" customFormat="1" x14ac:dyDescent="0.2">
      <c r="A2891" s="125"/>
      <c r="B2891" s="125"/>
      <c r="C2891" s="125"/>
      <c r="D2891" s="125"/>
      <c r="E2891" s="125"/>
      <c r="F2891" s="125"/>
      <c r="G2891" s="125"/>
      <c r="H2891" s="125"/>
      <c r="I2891" s="125"/>
      <c r="J2891" s="125"/>
      <c r="K2891" s="125"/>
      <c r="L2891" s="125"/>
      <c r="M2891" s="125"/>
      <c r="N2891" s="125"/>
      <c r="O2891" s="125"/>
      <c r="P2891" s="125"/>
      <c r="Q2891" s="125"/>
      <c r="R2891" s="125"/>
      <c r="S2891" s="125"/>
      <c r="T2891" s="125"/>
      <c r="U2891" s="125"/>
      <c r="V2891" s="125"/>
      <c r="W2891" s="125"/>
      <c r="X2891" s="125"/>
      <c r="Y2891" s="125"/>
      <c r="Z2891" s="125"/>
      <c r="AA2891" s="125"/>
      <c r="AB2891" s="126"/>
      <c r="AC2891" s="126"/>
      <c r="AD2891" s="126"/>
      <c r="AE2891" s="125"/>
      <c r="AF2891" s="125"/>
      <c r="AG2891" s="125"/>
      <c r="AH2891" s="125"/>
      <c r="AI2891" s="125"/>
      <c r="AJ2891" s="125"/>
      <c r="AK2891" s="125"/>
      <c r="AL2891" s="125"/>
      <c r="AM2891" s="125"/>
      <c r="AP2891" s="86"/>
      <c r="AQ2891" s="86"/>
      <c r="AR2891" s="86"/>
      <c r="AS2891" s="86"/>
      <c r="AT2891" s="86"/>
      <c r="AU2891" s="86"/>
      <c r="AV2891" s="86"/>
      <c r="AW2891" s="86"/>
      <c r="AX2891" s="86"/>
      <c r="AY2891" s="86"/>
      <c r="AZ2891" s="86"/>
      <c r="BA2891" s="86"/>
      <c r="BB2891" s="86"/>
      <c r="BC2891" s="86"/>
      <c r="BD2891" s="86"/>
      <c r="BE2891" s="86"/>
      <c r="BF2891" s="86"/>
      <c r="BG2891" s="86"/>
    </row>
    <row r="2892" spans="1:59" s="88" customFormat="1" x14ac:dyDescent="0.2">
      <c r="A2892" s="125"/>
      <c r="B2892" s="125"/>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6"/>
      <c r="AC2892" s="126"/>
      <c r="AD2892" s="126"/>
      <c r="AE2892" s="125"/>
      <c r="AF2892" s="125"/>
      <c r="AG2892" s="125"/>
      <c r="AH2892" s="125"/>
      <c r="AI2892" s="125"/>
      <c r="AJ2892" s="125"/>
      <c r="AK2892" s="125"/>
      <c r="AL2892" s="125"/>
      <c r="AM2892" s="125"/>
      <c r="AP2892" s="86"/>
      <c r="AQ2892" s="86"/>
      <c r="AR2892" s="86"/>
      <c r="AS2892" s="86"/>
      <c r="AT2892" s="86"/>
      <c r="AU2892" s="86"/>
      <c r="AV2892" s="86"/>
      <c r="AW2892" s="86"/>
      <c r="AX2892" s="86"/>
      <c r="AY2892" s="86"/>
      <c r="AZ2892" s="86"/>
      <c r="BA2892" s="86"/>
      <c r="BB2892" s="86"/>
      <c r="BC2892" s="86"/>
      <c r="BD2892" s="86"/>
      <c r="BE2892" s="86"/>
      <c r="BF2892" s="86"/>
      <c r="BG2892" s="86"/>
    </row>
    <row r="2893" spans="1:59" s="88" customFormat="1" x14ac:dyDescent="0.2">
      <c r="A2893" s="125"/>
      <c r="B2893" s="125"/>
      <c r="C2893" s="125"/>
      <c r="D2893" s="125"/>
      <c r="E2893" s="125"/>
      <c r="F2893" s="125"/>
      <c r="G2893" s="125"/>
      <c r="H2893" s="125"/>
      <c r="I2893" s="125"/>
      <c r="J2893" s="125"/>
      <c r="K2893" s="125"/>
      <c r="L2893" s="125"/>
      <c r="M2893" s="125"/>
      <c r="N2893" s="125"/>
      <c r="O2893" s="125"/>
      <c r="P2893" s="125"/>
      <c r="Q2893" s="125"/>
      <c r="R2893" s="125"/>
      <c r="S2893" s="125"/>
      <c r="T2893" s="125"/>
      <c r="U2893" s="125"/>
      <c r="V2893" s="125"/>
      <c r="W2893" s="125"/>
      <c r="X2893" s="125"/>
      <c r="Y2893" s="125"/>
      <c r="Z2893" s="125"/>
      <c r="AA2893" s="125"/>
      <c r="AB2893" s="126"/>
      <c r="AC2893" s="126"/>
      <c r="AD2893" s="126"/>
      <c r="AE2893" s="125"/>
      <c r="AF2893" s="125"/>
      <c r="AG2893" s="125"/>
      <c r="AH2893" s="125"/>
      <c r="AI2893" s="125"/>
      <c r="AJ2893" s="125"/>
      <c r="AK2893" s="125"/>
      <c r="AL2893" s="125"/>
      <c r="AM2893" s="125"/>
      <c r="AP2893" s="86"/>
      <c r="AQ2893" s="86"/>
      <c r="AR2893" s="86"/>
      <c r="AS2893" s="86"/>
      <c r="AT2893" s="86"/>
      <c r="AU2893" s="86"/>
      <c r="AV2893" s="86"/>
      <c r="AW2893" s="86"/>
      <c r="AX2893" s="86"/>
      <c r="AY2893" s="86"/>
      <c r="AZ2893" s="86"/>
      <c r="BA2893" s="86"/>
      <c r="BB2893" s="86"/>
      <c r="BC2893" s="86"/>
      <c r="BD2893" s="86"/>
      <c r="BE2893" s="86"/>
      <c r="BF2893" s="86"/>
      <c r="BG2893" s="86"/>
    </row>
    <row r="2894" spans="1:59" s="88" customFormat="1" x14ac:dyDescent="0.2">
      <c r="A2894" s="125"/>
      <c r="B2894" s="125"/>
      <c r="C2894" s="125"/>
      <c r="D2894" s="125"/>
      <c r="E2894" s="125"/>
      <c r="F2894" s="125"/>
      <c r="G2894" s="125"/>
      <c r="H2894" s="125"/>
      <c r="I2894" s="125"/>
      <c r="J2894" s="125"/>
      <c r="K2894" s="125"/>
      <c r="L2894" s="125"/>
      <c r="M2894" s="125"/>
      <c r="N2894" s="125"/>
      <c r="O2894" s="125"/>
      <c r="P2894" s="125"/>
      <c r="Q2894" s="125"/>
      <c r="R2894" s="125"/>
      <c r="S2894" s="125"/>
      <c r="T2894" s="125"/>
      <c r="U2894" s="125"/>
      <c r="V2894" s="125"/>
      <c r="W2894" s="125"/>
      <c r="X2894" s="125"/>
      <c r="Y2894" s="125"/>
      <c r="Z2894" s="125"/>
      <c r="AA2894" s="125"/>
      <c r="AB2894" s="126"/>
      <c r="AC2894" s="126"/>
      <c r="AD2894" s="126"/>
      <c r="AE2894" s="125"/>
      <c r="AF2894" s="125"/>
      <c r="AG2894" s="125"/>
      <c r="AH2894" s="125"/>
      <c r="AI2894" s="125"/>
      <c r="AJ2894" s="125"/>
      <c r="AK2894" s="125"/>
      <c r="AL2894" s="125"/>
      <c r="AM2894" s="125"/>
      <c r="AP2894" s="86"/>
      <c r="AQ2894" s="86"/>
      <c r="AR2894" s="86"/>
      <c r="AS2894" s="86"/>
      <c r="AT2894" s="86"/>
      <c r="AU2894" s="86"/>
      <c r="AV2894" s="86"/>
      <c r="AW2894" s="86"/>
      <c r="AX2894" s="86"/>
      <c r="AY2894" s="86"/>
      <c r="AZ2894" s="86"/>
      <c r="BA2894" s="86"/>
      <c r="BB2894" s="86"/>
      <c r="BC2894" s="86"/>
      <c r="BD2894" s="86"/>
      <c r="BE2894" s="86"/>
      <c r="BF2894" s="86"/>
      <c r="BG2894" s="86"/>
    </row>
    <row r="2895" spans="1:59" s="88" customFormat="1" x14ac:dyDescent="0.2">
      <c r="A2895" s="125"/>
      <c r="B2895" s="125"/>
      <c r="C2895" s="125"/>
      <c r="D2895" s="125"/>
      <c r="E2895" s="125"/>
      <c r="F2895" s="125"/>
      <c r="G2895" s="125"/>
      <c r="H2895" s="125"/>
      <c r="I2895" s="125"/>
      <c r="J2895" s="125"/>
      <c r="K2895" s="125"/>
      <c r="L2895" s="125"/>
      <c r="M2895" s="125"/>
      <c r="N2895" s="125"/>
      <c r="O2895" s="125"/>
      <c r="P2895" s="125"/>
      <c r="Q2895" s="125"/>
      <c r="R2895" s="125"/>
      <c r="S2895" s="125"/>
      <c r="T2895" s="125"/>
      <c r="U2895" s="125"/>
      <c r="V2895" s="125"/>
      <c r="W2895" s="125"/>
      <c r="X2895" s="125"/>
      <c r="Y2895" s="125"/>
      <c r="Z2895" s="125"/>
      <c r="AA2895" s="125"/>
      <c r="AB2895" s="126"/>
      <c r="AC2895" s="126"/>
      <c r="AD2895" s="126"/>
      <c r="AE2895" s="125"/>
      <c r="AF2895" s="125"/>
      <c r="AG2895" s="125"/>
      <c r="AH2895" s="125"/>
      <c r="AI2895" s="125"/>
      <c r="AJ2895" s="125"/>
      <c r="AK2895" s="125"/>
      <c r="AL2895" s="125"/>
      <c r="AM2895" s="125"/>
      <c r="AP2895" s="86"/>
      <c r="AQ2895" s="86"/>
      <c r="AR2895" s="86"/>
      <c r="AS2895" s="86"/>
      <c r="AT2895" s="86"/>
      <c r="AU2895" s="86"/>
      <c r="AV2895" s="86"/>
      <c r="AW2895" s="86"/>
      <c r="AX2895" s="86"/>
      <c r="AY2895" s="86"/>
      <c r="AZ2895" s="86"/>
      <c r="BA2895" s="86"/>
      <c r="BB2895" s="86"/>
      <c r="BC2895" s="86"/>
      <c r="BD2895" s="86"/>
      <c r="BE2895" s="86"/>
      <c r="BF2895" s="86"/>
      <c r="BG2895" s="86"/>
    </row>
    <row r="2896" spans="1:59" s="88" customFormat="1" x14ac:dyDescent="0.2">
      <c r="A2896" s="125"/>
      <c r="B2896" s="125"/>
      <c r="C2896" s="125"/>
      <c r="D2896" s="125"/>
      <c r="E2896" s="125"/>
      <c r="F2896" s="125"/>
      <c r="G2896" s="125"/>
      <c r="H2896" s="125"/>
      <c r="I2896" s="125"/>
      <c r="J2896" s="125"/>
      <c r="K2896" s="125"/>
      <c r="L2896" s="125"/>
      <c r="M2896" s="125"/>
      <c r="N2896" s="125"/>
      <c r="O2896" s="125"/>
      <c r="P2896" s="125"/>
      <c r="Q2896" s="125"/>
      <c r="R2896" s="125"/>
      <c r="S2896" s="125"/>
      <c r="T2896" s="125"/>
      <c r="U2896" s="125"/>
      <c r="V2896" s="125"/>
      <c r="W2896" s="125"/>
      <c r="X2896" s="125"/>
      <c r="Y2896" s="125"/>
      <c r="Z2896" s="125"/>
      <c r="AA2896" s="125"/>
      <c r="AB2896" s="126"/>
      <c r="AC2896" s="126"/>
      <c r="AD2896" s="126"/>
      <c r="AE2896" s="125"/>
      <c r="AF2896" s="125"/>
      <c r="AG2896" s="125"/>
      <c r="AH2896" s="125"/>
      <c r="AI2896" s="125"/>
      <c r="AJ2896" s="125"/>
      <c r="AK2896" s="125"/>
      <c r="AL2896" s="125"/>
      <c r="AM2896" s="125"/>
      <c r="AP2896" s="86"/>
      <c r="AQ2896" s="86"/>
      <c r="AR2896" s="86"/>
      <c r="AS2896" s="86"/>
      <c r="AT2896" s="86"/>
      <c r="AU2896" s="86"/>
      <c r="AV2896" s="86"/>
      <c r="AW2896" s="86"/>
      <c r="AX2896" s="86"/>
      <c r="AY2896" s="86"/>
      <c r="AZ2896" s="86"/>
      <c r="BA2896" s="86"/>
      <c r="BB2896" s="86"/>
      <c r="BC2896" s="86"/>
      <c r="BD2896" s="86"/>
      <c r="BE2896" s="86"/>
      <c r="BF2896" s="86"/>
      <c r="BG2896" s="86"/>
    </row>
    <row r="2897" spans="1:59" s="88" customFormat="1" x14ac:dyDescent="0.2">
      <c r="A2897" s="125"/>
      <c r="B2897" s="125"/>
      <c r="C2897" s="125"/>
      <c r="D2897" s="125"/>
      <c r="E2897" s="125"/>
      <c r="F2897" s="125"/>
      <c r="G2897" s="125"/>
      <c r="H2897" s="125"/>
      <c r="I2897" s="125"/>
      <c r="J2897" s="125"/>
      <c r="K2897" s="125"/>
      <c r="L2897" s="125"/>
      <c r="M2897" s="125"/>
      <c r="N2897" s="125"/>
      <c r="O2897" s="125"/>
      <c r="P2897" s="125"/>
      <c r="Q2897" s="125"/>
      <c r="R2897" s="125"/>
      <c r="S2897" s="125"/>
      <c r="T2897" s="125"/>
      <c r="U2897" s="125"/>
      <c r="V2897" s="125"/>
      <c r="W2897" s="125"/>
      <c r="X2897" s="125"/>
      <c r="Y2897" s="125"/>
      <c r="Z2897" s="125"/>
      <c r="AA2897" s="125"/>
      <c r="AB2897" s="126"/>
      <c r="AC2897" s="126"/>
      <c r="AD2897" s="126"/>
      <c r="AE2897" s="125"/>
      <c r="AF2897" s="125"/>
      <c r="AG2897" s="125"/>
      <c r="AH2897" s="125"/>
      <c r="AI2897" s="125"/>
      <c r="AJ2897" s="125"/>
      <c r="AK2897" s="125"/>
      <c r="AL2897" s="125"/>
      <c r="AM2897" s="125"/>
      <c r="AP2897" s="86"/>
      <c r="AQ2897" s="86"/>
      <c r="AR2897" s="86"/>
      <c r="AS2897" s="86"/>
      <c r="AT2897" s="86"/>
      <c r="AU2897" s="86"/>
      <c r="AV2897" s="86"/>
      <c r="AW2897" s="86"/>
      <c r="AX2897" s="86"/>
      <c r="AY2897" s="86"/>
      <c r="AZ2897" s="86"/>
      <c r="BA2897" s="86"/>
      <c r="BB2897" s="86"/>
      <c r="BC2897" s="86"/>
      <c r="BD2897" s="86"/>
      <c r="BE2897" s="86"/>
      <c r="BF2897" s="86"/>
      <c r="BG2897" s="86"/>
    </row>
    <row r="2898" spans="1:59" s="88" customFormat="1" x14ac:dyDescent="0.2">
      <c r="A2898" s="125"/>
      <c r="B2898" s="125"/>
      <c r="C2898" s="125"/>
      <c r="D2898" s="125"/>
      <c r="E2898" s="125"/>
      <c r="F2898" s="125"/>
      <c r="G2898" s="125"/>
      <c r="H2898" s="125"/>
      <c r="I2898" s="125"/>
      <c r="J2898" s="125"/>
      <c r="K2898" s="125"/>
      <c r="L2898" s="125"/>
      <c r="M2898" s="125"/>
      <c r="N2898" s="125"/>
      <c r="O2898" s="125"/>
      <c r="P2898" s="125"/>
      <c r="Q2898" s="125"/>
      <c r="R2898" s="125"/>
      <c r="S2898" s="125"/>
      <c r="T2898" s="125"/>
      <c r="U2898" s="125"/>
      <c r="V2898" s="125"/>
      <c r="W2898" s="125"/>
      <c r="X2898" s="125"/>
      <c r="Y2898" s="125"/>
      <c r="Z2898" s="125"/>
      <c r="AA2898" s="125"/>
      <c r="AB2898" s="126"/>
      <c r="AC2898" s="126"/>
      <c r="AD2898" s="126"/>
      <c r="AE2898" s="125"/>
      <c r="AF2898" s="125"/>
      <c r="AG2898" s="125"/>
      <c r="AH2898" s="125"/>
      <c r="AI2898" s="125"/>
      <c r="AJ2898" s="125"/>
      <c r="AK2898" s="125"/>
      <c r="AL2898" s="125"/>
      <c r="AM2898" s="125"/>
      <c r="AP2898" s="86"/>
      <c r="AQ2898" s="86"/>
      <c r="AR2898" s="86"/>
      <c r="AS2898" s="86"/>
      <c r="AT2898" s="86"/>
      <c r="AU2898" s="86"/>
      <c r="AV2898" s="86"/>
      <c r="AW2898" s="86"/>
      <c r="AX2898" s="86"/>
      <c r="AY2898" s="86"/>
      <c r="AZ2898" s="86"/>
      <c r="BA2898" s="86"/>
      <c r="BB2898" s="86"/>
      <c r="BC2898" s="86"/>
      <c r="BD2898" s="86"/>
      <c r="BE2898" s="86"/>
      <c r="BF2898" s="86"/>
      <c r="BG2898" s="86"/>
    </row>
    <row r="2899" spans="1:59" s="88" customFormat="1" x14ac:dyDescent="0.2">
      <c r="A2899" s="125"/>
      <c r="B2899" s="125"/>
      <c r="C2899" s="125"/>
      <c r="D2899" s="125"/>
      <c r="E2899" s="125"/>
      <c r="F2899" s="125"/>
      <c r="G2899" s="125"/>
      <c r="H2899" s="125"/>
      <c r="I2899" s="125"/>
      <c r="J2899" s="125"/>
      <c r="K2899" s="125"/>
      <c r="L2899" s="125"/>
      <c r="M2899" s="125"/>
      <c r="N2899" s="125"/>
      <c r="O2899" s="125"/>
      <c r="P2899" s="125"/>
      <c r="Q2899" s="125"/>
      <c r="R2899" s="125"/>
      <c r="S2899" s="125"/>
      <c r="T2899" s="125"/>
      <c r="U2899" s="125"/>
      <c r="V2899" s="125"/>
      <c r="W2899" s="125"/>
      <c r="X2899" s="125"/>
      <c r="Y2899" s="125"/>
      <c r="Z2899" s="125"/>
      <c r="AA2899" s="125"/>
      <c r="AB2899" s="126"/>
      <c r="AC2899" s="126"/>
      <c r="AD2899" s="126"/>
      <c r="AE2899" s="125"/>
      <c r="AF2899" s="125"/>
      <c r="AG2899" s="125"/>
      <c r="AH2899" s="125"/>
      <c r="AI2899" s="125"/>
      <c r="AJ2899" s="125"/>
      <c r="AK2899" s="125"/>
      <c r="AL2899" s="125"/>
      <c r="AM2899" s="125"/>
      <c r="AP2899" s="86"/>
      <c r="AQ2899" s="86"/>
      <c r="AR2899" s="86"/>
      <c r="AS2899" s="86"/>
      <c r="AT2899" s="86"/>
      <c r="AU2899" s="86"/>
      <c r="AV2899" s="86"/>
      <c r="AW2899" s="86"/>
      <c r="AX2899" s="86"/>
      <c r="AY2899" s="86"/>
      <c r="AZ2899" s="86"/>
      <c r="BA2899" s="86"/>
      <c r="BB2899" s="86"/>
      <c r="BC2899" s="86"/>
      <c r="BD2899" s="86"/>
      <c r="BE2899" s="86"/>
      <c r="BF2899" s="86"/>
      <c r="BG2899" s="86"/>
    </row>
    <row r="2900" spans="1:59" s="88" customFormat="1" x14ac:dyDescent="0.2">
      <c r="A2900" s="125"/>
      <c r="B2900" s="125"/>
      <c r="C2900" s="125"/>
      <c r="D2900" s="125"/>
      <c r="E2900" s="125"/>
      <c r="F2900" s="125"/>
      <c r="G2900" s="125"/>
      <c r="H2900" s="125"/>
      <c r="I2900" s="125"/>
      <c r="J2900" s="125"/>
      <c r="K2900" s="125"/>
      <c r="L2900" s="125"/>
      <c r="M2900" s="125"/>
      <c r="N2900" s="125"/>
      <c r="O2900" s="125"/>
      <c r="P2900" s="125"/>
      <c r="Q2900" s="125"/>
      <c r="R2900" s="125"/>
      <c r="S2900" s="125"/>
      <c r="T2900" s="125"/>
      <c r="U2900" s="125"/>
      <c r="V2900" s="125"/>
      <c r="W2900" s="125"/>
      <c r="X2900" s="125"/>
      <c r="Y2900" s="125"/>
      <c r="Z2900" s="125"/>
      <c r="AA2900" s="125"/>
      <c r="AB2900" s="126"/>
      <c r="AC2900" s="126"/>
      <c r="AD2900" s="126"/>
      <c r="AE2900" s="125"/>
      <c r="AF2900" s="125"/>
      <c r="AG2900" s="125"/>
      <c r="AH2900" s="125"/>
      <c r="AI2900" s="125"/>
      <c r="AJ2900" s="125"/>
      <c r="AK2900" s="125"/>
      <c r="AL2900" s="125"/>
      <c r="AM2900" s="125"/>
      <c r="AP2900" s="86"/>
      <c r="AQ2900" s="86"/>
      <c r="AR2900" s="86"/>
      <c r="AS2900" s="86"/>
      <c r="AT2900" s="86"/>
      <c r="AU2900" s="86"/>
      <c r="AV2900" s="86"/>
      <c r="AW2900" s="86"/>
      <c r="AX2900" s="86"/>
      <c r="AY2900" s="86"/>
      <c r="AZ2900" s="86"/>
      <c r="BA2900" s="86"/>
      <c r="BB2900" s="86"/>
      <c r="BC2900" s="86"/>
      <c r="BD2900" s="86"/>
      <c r="BE2900" s="86"/>
      <c r="BF2900" s="86"/>
      <c r="BG2900" s="86"/>
    </row>
    <row r="2901" spans="1:59" s="88" customFormat="1" x14ac:dyDescent="0.2">
      <c r="A2901" s="125"/>
      <c r="B2901" s="125"/>
      <c r="C2901" s="125"/>
      <c r="D2901" s="125"/>
      <c r="E2901" s="125"/>
      <c r="F2901" s="125"/>
      <c r="G2901" s="125"/>
      <c r="H2901" s="125"/>
      <c r="I2901" s="125"/>
      <c r="J2901" s="125"/>
      <c r="K2901" s="125"/>
      <c r="L2901" s="125"/>
      <c r="M2901" s="125"/>
      <c r="N2901" s="125"/>
      <c r="O2901" s="125"/>
      <c r="P2901" s="125"/>
      <c r="Q2901" s="125"/>
      <c r="R2901" s="125"/>
      <c r="S2901" s="125"/>
      <c r="T2901" s="125"/>
      <c r="U2901" s="125"/>
      <c r="V2901" s="125"/>
      <c r="W2901" s="125"/>
      <c r="X2901" s="125"/>
      <c r="Y2901" s="125"/>
      <c r="Z2901" s="125"/>
      <c r="AA2901" s="125"/>
      <c r="AB2901" s="126"/>
      <c r="AC2901" s="126"/>
      <c r="AD2901" s="126"/>
      <c r="AE2901" s="125"/>
      <c r="AF2901" s="125"/>
      <c r="AG2901" s="125"/>
      <c r="AH2901" s="125"/>
      <c r="AI2901" s="125"/>
      <c r="AJ2901" s="125"/>
      <c r="AK2901" s="125"/>
      <c r="AL2901" s="125"/>
      <c r="AM2901" s="125"/>
      <c r="AP2901" s="86"/>
      <c r="AQ2901" s="86"/>
      <c r="AR2901" s="86"/>
      <c r="AS2901" s="86"/>
      <c r="AT2901" s="86"/>
      <c r="AU2901" s="86"/>
      <c r="AV2901" s="86"/>
      <c r="AW2901" s="86"/>
      <c r="AX2901" s="86"/>
      <c r="AY2901" s="86"/>
      <c r="AZ2901" s="86"/>
      <c r="BA2901" s="86"/>
      <c r="BB2901" s="86"/>
      <c r="BC2901" s="86"/>
      <c r="BD2901" s="86"/>
      <c r="BE2901" s="86"/>
      <c r="BF2901" s="86"/>
      <c r="BG2901" s="86"/>
    </row>
    <row r="2902" spans="1:59" s="88" customFormat="1" x14ac:dyDescent="0.2">
      <c r="A2902" s="125"/>
      <c r="B2902" s="125"/>
      <c r="C2902" s="125"/>
      <c r="D2902" s="125"/>
      <c r="E2902" s="125"/>
      <c r="F2902" s="125"/>
      <c r="G2902" s="125"/>
      <c r="H2902" s="125"/>
      <c r="I2902" s="125"/>
      <c r="J2902" s="125"/>
      <c r="K2902" s="125"/>
      <c r="L2902" s="125"/>
      <c r="M2902" s="125"/>
      <c r="N2902" s="125"/>
      <c r="O2902" s="125"/>
      <c r="P2902" s="125"/>
      <c r="Q2902" s="125"/>
      <c r="R2902" s="125"/>
      <c r="S2902" s="125"/>
      <c r="T2902" s="125"/>
      <c r="U2902" s="125"/>
      <c r="V2902" s="125"/>
      <c r="W2902" s="125"/>
      <c r="X2902" s="125"/>
      <c r="Y2902" s="125"/>
      <c r="Z2902" s="125"/>
      <c r="AA2902" s="125"/>
      <c r="AB2902" s="126"/>
      <c r="AC2902" s="126"/>
      <c r="AD2902" s="126"/>
      <c r="AE2902" s="125"/>
      <c r="AF2902" s="125"/>
      <c r="AG2902" s="125"/>
      <c r="AH2902" s="125"/>
      <c r="AI2902" s="125"/>
      <c r="AJ2902" s="125"/>
      <c r="AK2902" s="125"/>
      <c r="AL2902" s="125"/>
      <c r="AM2902" s="125"/>
      <c r="AP2902" s="86"/>
      <c r="AQ2902" s="86"/>
      <c r="AR2902" s="86"/>
      <c r="AS2902" s="86"/>
      <c r="AT2902" s="86"/>
      <c r="AU2902" s="86"/>
      <c r="AV2902" s="86"/>
      <c r="AW2902" s="86"/>
      <c r="AX2902" s="86"/>
      <c r="AY2902" s="86"/>
      <c r="AZ2902" s="86"/>
      <c r="BA2902" s="86"/>
      <c r="BB2902" s="86"/>
      <c r="BC2902" s="86"/>
      <c r="BD2902" s="86"/>
      <c r="BE2902" s="86"/>
      <c r="BF2902" s="86"/>
      <c r="BG2902" s="86"/>
    </row>
    <row r="2903" spans="1:59" s="88" customFormat="1" x14ac:dyDescent="0.2">
      <c r="A2903" s="125"/>
      <c r="B2903" s="125"/>
      <c r="C2903" s="125"/>
      <c r="D2903" s="125"/>
      <c r="E2903" s="125"/>
      <c r="F2903" s="125"/>
      <c r="G2903" s="125"/>
      <c r="H2903" s="125"/>
      <c r="I2903" s="125"/>
      <c r="J2903" s="125"/>
      <c r="K2903" s="125"/>
      <c r="L2903" s="125"/>
      <c r="M2903" s="125"/>
      <c r="N2903" s="125"/>
      <c r="O2903" s="125"/>
      <c r="P2903" s="125"/>
      <c r="Q2903" s="125"/>
      <c r="R2903" s="125"/>
      <c r="S2903" s="125"/>
      <c r="T2903" s="125"/>
      <c r="U2903" s="125"/>
      <c r="V2903" s="125"/>
      <c r="W2903" s="125"/>
      <c r="X2903" s="125"/>
      <c r="Y2903" s="125"/>
      <c r="Z2903" s="125"/>
      <c r="AA2903" s="125"/>
      <c r="AB2903" s="126"/>
      <c r="AC2903" s="126"/>
      <c r="AD2903" s="126"/>
      <c r="AE2903" s="125"/>
      <c r="AF2903" s="125"/>
      <c r="AG2903" s="125"/>
      <c r="AH2903" s="125"/>
      <c r="AI2903" s="125"/>
      <c r="AJ2903" s="125"/>
      <c r="AK2903" s="125"/>
      <c r="AL2903" s="125"/>
      <c r="AM2903" s="125"/>
      <c r="AP2903" s="86"/>
      <c r="AQ2903" s="86"/>
      <c r="AR2903" s="86"/>
      <c r="AS2903" s="86"/>
      <c r="AT2903" s="86"/>
      <c r="AU2903" s="86"/>
      <c r="AV2903" s="86"/>
      <c r="AW2903" s="86"/>
      <c r="AX2903" s="86"/>
      <c r="AY2903" s="86"/>
      <c r="AZ2903" s="86"/>
      <c r="BA2903" s="86"/>
      <c r="BB2903" s="86"/>
      <c r="BC2903" s="86"/>
      <c r="BD2903" s="86"/>
      <c r="BE2903" s="86"/>
      <c r="BF2903" s="86"/>
      <c r="BG2903" s="86"/>
    </row>
    <row r="2904" spans="1:59" s="88" customFormat="1" x14ac:dyDescent="0.2">
      <c r="A2904" s="125"/>
      <c r="B2904" s="125"/>
      <c r="C2904" s="125"/>
      <c r="D2904" s="125"/>
      <c r="E2904" s="125"/>
      <c r="F2904" s="125"/>
      <c r="G2904" s="125"/>
      <c r="H2904" s="125"/>
      <c r="I2904" s="125"/>
      <c r="J2904" s="125"/>
      <c r="K2904" s="125"/>
      <c r="L2904" s="125"/>
      <c r="M2904" s="125"/>
      <c r="N2904" s="125"/>
      <c r="O2904" s="125"/>
      <c r="P2904" s="125"/>
      <c r="Q2904" s="125"/>
      <c r="R2904" s="125"/>
      <c r="S2904" s="125"/>
      <c r="T2904" s="125"/>
      <c r="U2904" s="125"/>
      <c r="V2904" s="125"/>
      <c r="W2904" s="125"/>
      <c r="X2904" s="125"/>
      <c r="Y2904" s="125"/>
      <c r="Z2904" s="125"/>
      <c r="AA2904" s="125"/>
      <c r="AB2904" s="126"/>
      <c r="AC2904" s="126"/>
      <c r="AD2904" s="126"/>
      <c r="AE2904" s="125"/>
      <c r="AF2904" s="125"/>
      <c r="AG2904" s="125"/>
      <c r="AH2904" s="125"/>
      <c r="AI2904" s="125"/>
      <c r="AJ2904" s="125"/>
      <c r="AK2904" s="125"/>
      <c r="AL2904" s="125"/>
      <c r="AM2904" s="125"/>
      <c r="AP2904" s="86"/>
      <c r="AQ2904" s="86"/>
      <c r="AR2904" s="86"/>
      <c r="AS2904" s="86"/>
      <c r="AT2904" s="86"/>
      <c r="AU2904" s="86"/>
      <c r="AV2904" s="86"/>
      <c r="AW2904" s="86"/>
      <c r="AX2904" s="86"/>
      <c r="AY2904" s="86"/>
      <c r="AZ2904" s="86"/>
      <c r="BA2904" s="86"/>
      <c r="BB2904" s="86"/>
      <c r="BC2904" s="86"/>
      <c r="BD2904" s="86"/>
      <c r="BE2904" s="86"/>
      <c r="BF2904" s="86"/>
      <c r="BG2904" s="86"/>
    </row>
    <row r="2905" spans="1:59" s="88" customFormat="1" x14ac:dyDescent="0.2">
      <c r="A2905" s="125"/>
      <c r="B2905" s="125"/>
      <c r="C2905" s="125"/>
      <c r="D2905" s="125"/>
      <c r="E2905" s="125"/>
      <c r="F2905" s="125"/>
      <c r="G2905" s="125"/>
      <c r="H2905" s="125"/>
      <c r="I2905" s="125"/>
      <c r="J2905" s="125"/>
      <c r="K2905" s="125"/>
      <c r="L2905" s="125"/>
      <c r="M2905" s="125"/>
      <c r="N2905" s="125"/>
      <c r="O2905" s="125"/>
      <c r="P2905" s="125"/>
      <c r="Q2905" s="125"/>
      <c r="R2905" s="125"/>
      <c r="S2905" s="125"/>
      <c r="T2905" s="125"/>
      <c r="U2905" s="125"/>
      <c r="V2905" s="125"/>
      <c r="W2905" s="125"/>
      <c r="X2905" s="125"/>
      <c r="Y2905" s="125"/>
      <c r="Z2905" s="125"/>
      <c r="AA2905" s="125"/>
      <c r="AB2905" s="126"/>
      <c r="AC2905" s="126"/>
      <c r="AD2905" s="126"/>
      <c r="AE2905" s="125"/>
      <c r="AF2905" s="125"/>
      <c r="AG2905" s="125"/>
      <c r="AH2905" s="125"/>
      <c r="AI2905" s="125"/>
      <c r="AJ2905" s="125"/>
      <c r="AK2905" s="125"/>
      <c r="AL2905" s="125"/>
      <c r="AM2905" s="125"/>
      <c r="AP2905" s="86"/>
      <c r="AQ2905" s="86"/>
      <c r="AR2905" s="86"/>
      <c r="AS2905" s="86"/>
      <c r="AT2905" s="86"/>
      <c r="AU2905" s="86"/>
      <c r="AV2905" s="86"/>
      <c r="AW2905" s="86"/>
      <c r="AX2905" s="86"/>
      <c r="AY2905" s="86"/>
      <c r="AZ2905" s="86"/>
      <c r="BA2905" s="86"/>
      <c r="BB2905" s="86"/>
      <c r="BC2905" s="86"/>
      <c r="BD2905" s="86"/>
      <c r="BE2905" s="86"/>
      <c r="BF2905" s="86"/>
      <c r="BG2905" s="86"/>
    </row>
    <row r="2906" spans="1:59" s="88" customFormat="1" x14ac:dyDescent="0.2">
      <c r="A2906" s="125"/>
      <c r="B2906" s="125"/>
      <c r="C2906" s="125"/>
      <c r="D2906" s="125"/>
      <c r="E2906" s="125"/>
      <c r="F2906" s="125"/>
      <c r="G2906" s="125"/>
      <c r="H2906" s="125"/>
      <c r="I2906" s="125"/>
      <c r="J2906" s="125"/>
      <c r="K2906" s="125"/>
      <c r="L2906" s="125"/>
      <c r="M2906" s="125"/>
      <c r="N2906" s="125"/>
      <c r="O2906" s="125"/>
      <c r="P2906" s="125"/>
      <c r="Q2906" s="125"/>
      <c r="R2906" s="125"/>
      <c r="S2906" s="125"/>
      <c r="T2906" s="125"/>
      <c r="U2906" s="125"/>
      <c r="V2906" s="125"/>
      <c r="W2906" s="125"/>
      <c r="X2906" s="125"/>
      <c r="Y2906" s="125"/>
      <c r="Z2906" s="125"/>
      <c r="AA2906" s="125"/>
      <c r="AB2906" s="126"/>
      <c r="AC2906" s="126"/>
      <c r="AD2906" s="126"/>
      <c r="AE2906" s="125"/>
      <c r="AF2906" s="125"/>
      <c r="AG2906" s="125"/>
      <c r="AH2906" s="125"/>
      <c r="AI2906" s="125"/>
      <c r="AJ2906" s="125"/>
      <c r="AK2906" s="125"/>
      <c r="AL2906" s="125"/>
      <c r="AM2906" s="125"/>
      <c r="AP2906" s="86"/>
      <c r="AQ2906" s="86"/>
      <c r="AR2906" s="86"/>
      <c r="AS2906" s="86"/>
      <c r="AT2906" s="86"/>
      <c r="AU2906" s="86"/>
      <c r="AV2906" s="86"/>
      <c r="AW2906" s="86"/>
      <c r="AX2906" s="86"/>
      <c r="AY2906" s="86"/>
      <c r="AZ2906" s="86"/>
      <c r="BA2906" s="86"/>
      <c r="BB2906" s="86"/>
      <c r="BC2906" s="86"/>
      <c r="BD2906" s="86"/>
      <c r="BE2906" s="86"/>
      <c r="BF2906" s="86"/>
      <c r="BG2906" s="86"/>
    </row>
    <row r="2907" spans="1:59" s="88" customFormat="1" x14ac:dyDescent="0.2">
      <c r="A2907" s="125"/>
      <c r="B2907" s="125"/>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5"/>
      <c r="AA2907" s="125"/>
      <c r="AB2907" s="126"/>
      <c r="AC2907" s="126"/>
      <c r="AD2907" s="126"/>
      <c r="AE2907" s="125"/>
      <c r="AF2907" s="125"/>
      <c r="AG2907" s="125"/>
      <c r="AH2907" s="125"/>
      <c r="AI2907" s="125"/>
      <c r="AJ2907" s="125"/>
      <c r="AK2907" s="125"/>
      <c r="AL2907" s="125"/>
      <c r="AM2907" s="125"/>
      <c r="AP2907" s="86"/>
      <c r="AQ2907" s="86"/>
      <c r="AR2907" s="86"/>
      <c r="AS2907" s="86"/>
      <c r="AT2907" s="86"/>
      <c r="AU2907" s="86"/>
      <c r="AV2907" s="86"/>
      <c r="AW2907" s="86"/>
      <c r="AX2907" s="86"/>
      <c r="AY2907" s="86"/>
      <c r="AZ2907" s="86"/>
      <c r="BA2907" s="86"/>
      <c r="BB2907" s="86"/>
      <c r="BC2907" s="86"/>
      <c r="BD2907" s="86"/>
      <c r="BE2907" s="86"/>
      <c r="BF2907" s="86"/>
      <c r="BG2907" s="86"/>
    </row>
    <row r="2908" spans="1:59" s="88" customFormat="1" x14ac:dyDescent="0.2">
      <c r="A2908" s="125"/>
      <c r="B2908" s="125"/>
      <c r="C2908" s="125"/>
      <c r="D2908" s="125"/>
      <c r="E2908" s="125"/>
      <c r="F2908" s="125"/>
      <c r="G2908" s="125"/>
      <c r="H2908" s="125"/>
      <c r="I2908" s="125"/>
      <c r="J2908" s="125"/>
      <c r="K2908" s="125"/>
      <c r="L2908" s="125"/>
      <c r="M2908" s="125"/>
      <c r="N2908" s="125"/>
      <c r="O2908" s="125"/>
      <c r="P2908" s="125"/>
      <c r="Q2908" s="125"/>
      <c r="R2908" s="125"/>
      <c r="S2908" s="125"/>
      <c r="T2908" s="125"/>
      <c r="U2908" s="125"/>
      <c r="V2908" s="125"/>
      <c r="W2908" s="125"/>
      <c r="X2908" s="125"/>
      <c r="Y2908" s="125"/>
      <c r="Z2908" s="125"/>
      <c r="AA2908" s="125"/>
      <c r="AB2908" s="126"/>
      <c r="AC2908" s="126"/>
      <c r="AD2908" s="126"/>
      <c r="AE2908" s="125"/>
      <c r="AF2908" s="125"/>
      <c r="AG2908" s="125"/>
      <c r="AH2908" s="125"/>
      <c r="AI2908" s="125"/>
      <c r="AJ2908" s="125"/>
      <c r="AK2908" s="125"/>
      <c r="AL2908" s="125"/>
      <c r="AM2908" s="125"/>
      <c r="AP2908" s="86"/>
      <c r="AQ2908" s="86"/>
      <c r="AR2908" s="86"/>
      <c r="AS2908" s="86"/>
      <c r="AT2908" s="86"/>
      <c r="AU2908" s="86"/>
      <c r="AV2908" s="86"/>
      <c r="AW2908" s="86"/>
      <c r="AX2908" s="86"/>
      <c r="AY2908" s="86"/>
      <c r="AZ2908" s="86"/>
      <c r="BA2908" s="86"/>
      <c r="BB2908" s="86"/>
      <c r="BC2908" s="86"/>
      <c r="BD2908" s="86"/>
      <c r="BE2908" s="86"/>
      <c r="BF2908" s="86"/>
      <c r="BG2908" s="86"/>
    </row>
    <row r="2909" spans="1:59" s="88" customFormat="1" x14ac:dyDescent="0.2">
      <c r="A2909" s="125"/>
      <c r="B2909" s="125"/>
      <c r="C2909" s="125"/>
      <c r="D2909" s="125"/>
      <c r="E2909" s="125"/>
      <c r="F2909" s="125"/>
      <c r="G2909" s="125"/>
      <c r="H2909" s="125"/>
      <c r="I2909" s="125"/>
      <c r="J2909" s="125"/>
      <c r="K2909" s="125"/>
      <c r="L2909" s="125"/>
      <c r="M2909" s="125"/>
      <c r="N2909" s="125"/>
      <c r="O2909" s="125"/>
      <c r="P2909" s="125"/>
      <c r="Q2909" s="125"/>
      <c r="R2909" s="125"/>
      <c r="S2909" s="125"/>
      <c r="T2909" s="125"/>
      <c r="U2909" s="125"/>
      <c r="V2909" s="125"/>
      <c r="W2909" s="125"/>
      <c r="X2909" s="125"/>
      <c r="Y2909" s="125"/>
      <c r="Z2909" s="125"/>
      <c r="AA2909" s="125"/>
      <c r="AB2909" s="126"/>
      <c r="AC2909" s="126"/>
      <c r="AD2909" s="126"/>
      <c r="AE2909" s="125"/>
      <c r="AF2909" s="125"/>
      <c r="AG2909" s="125"/>
      <c r="AH2909" s="125"/>
      <c r="AI2909" s="125"/>
      <c r="AJ2909" s="125"/>
      <c r="AK2909" s="125"/>
      <c r="AL2909" s="125"/>
      <c r="AM2909" s="125"/>
      <c r="AP2909" s="86"/>
      <c r="AQ2909" s="86"/>
      <c r="AR2909" s="86"/>
      <c r="AS2909" s="86"/>
      <c r="AT2909" s="86"/>
      <c r="AU2909" s="86"/>
      <c r="AV2909" s="86"/>
      <c r="AW2909" s="86"/>
      <c r="AX2909" s="86"/>
      <c r="AY2909" s="86"/>
      <c r="AZ2909" s="86"/>
      <c r="BA2909" s="86"/>
      <c r="BB2909" s="86"/>
      <c r="BC2909" s="86"/>
      <c r="BD2909" s="86"/>
      <c r="BE2909" s="86"/>
      <c r="BF2909" s="86"/>
      <c r="BG2909" s="86"/>
    </row>
    <row r="2910" spans="1:59" s="88" customFormat="1" x14ac:dyDescent="0.2">
      <c r="A2910" s="125"/>
      <c r="B2910" s="125"/>
      <c r="C2910" s="125"/>
      <c r="D2910" s="125"/>
      <c r="E2910" s="125"/>
      <c r="F2910" s="125"/>
      <c r="G2910" s="125"/>
      <c r="H2910" s="125"/>
      <c r="I2910" s="125"/>
      <c r="J2910" s="125"/>
      <c r="K2910" s="125"/>
      <c r="L2910" s="125"/>
      <c r="M2910" s="125"/>
      <c r="N2910" s="125"/>
      <c r="O2910" s="125"/>
      <c r="P2910" s="125"/>
      <c r="Q2910" s="125"/>
      <c r="R2910" s="125"/>
      <c r="S2910" s="125"/>
      <c r="T2910" s="125"/>
      <c r="U2910" s="125"/>
      <c r="V2910" s="125"/>
      <c r="W2910" s="125"/>
      <c r="X2910" s="125"/>
      <c r="Y2910" s="125"/>
      <c r="Z2910" s="125"/>
      <c r="AA2910" s="125"/>
      <c r="AB2910" s="126"/>
      <c r="AC2910" s="126"/>
      <c r="AD2910" s="126"/>
      <c r="AE2910" s="125"/>
      <c r="AF2910" s="125"/>
      <c r="AG2910" s="125"/>
      <c r="AH2910" s="125"/>
      <c r="AI2910" s="125"/>
      <c r="AJ2910" s="125"/>
      <c r="AK2910" s="125"/>
      <c r="AL2910" s="125"/>
      <c r="AM2910" s="125"/>
      <c r="AP2910" s="86"/>
      <c r="AQ2910" s="86"/>
      <c r="AR2910" s="86"/>
      <c r="AS2910" s="86"/>
      <c r="AT2910" s="86"/>
      <c r="AU2910" s="86"/>
      <c r="AV2910" s="86"/>
      <c r="AW2910" s="86"/>
      <c r="AX2910" s="86"/>
      <c r="AY2910" s="86"/>
      <c r="AZ2910" s="86"/>
      <c r="BA2910" s="86"/>
      <c r="BB2910" s="86"/>
      <c r="BC2910" s="86"/>
      <c r="BD2910" s="86"/>
      <c r="BE2910" s="86"/>
      <c r="BF2910" s="86"/>
      <c r="BG2910" s="86"/>
    </row>
    <row r="2911" spans="1:59" s="88" customFormat="1" x14ac:dyDescent="0.2">
      <c r="A2911" s="125"/>
      <c r="B2911" s="125"/>
      <c r="C2911" s="125"/>
      <c r="D2911" s="125"/>
      <c r="E2911" s="125"/>
      <c r="F2911" s="125"/>
      <c r="G2911" s="125"/>
      <c r="H2911" s="125"/>
      <c r="I2911" s="125"/>
      <c r="J2911" s="125"/>
      <c r="K2911" s="125"/>
      <c r="L2911" s="125"/>
      <c r="M2911" s="125"/>
      <c r="N2911" s="125"/>
      <c r="O2911" s="125"/>
      <c r="P2911" s="125"/>
      <c r="Q2911" s="125"/>
      <c r="R2911" s="125"/>
      <c r="S2911" s="125"/>
      <c r="T2911" s="125"/>
      <c r="U2911" s="125"/>
      <c r="V2911" s="125"/>
      <c r="W2911" s="125"/>
      <c r="X2911" s="125"/>
      <c r="Y2911" s="125"/>
      <c r="Z2911" s="125"/>
      <c r="AA2911" s="125"/>
      <c r="AB2911" s="126"/>
      <c r="AC2911" s="126"/>
      <c r="AD2911" s="126"/>
      <c r="AE2911" s="125"/>
      <c r="AF2911" s="125"/>
      <c r="AG2911" s="125"/>
      <c r="AH2911" s="125"/>
      <c r="AI2911" s="125"/>
      <c r="AJ2911" s="125"/>
      <c r="AK2911" s="125"/>
      <c r="AL2911" s="125"/>
      <c r="AM2911" s="125"/>
      <c r="AP2911" s="86"/>
      <c r="AQ2911" s="86"/>
      <c r="AR2911" s="86"/>
      <c r="AS2911" s="86"/>
      <c r="AT2911" s="86"/>
      <c r="AU2911" s="86"/>
      <c r="AV2911" s="86"/>
      <c r="AW2911" s="86"/>
      <c r="AX2911" s="86"/>
      <c r="AY2911" s="86"/>
      <c r="AZ2911" s="86"/>
      <c r="BA2911" s="86"/>
      <c r="BB2911" s="86"/>
      <c r="BC2911" s="86"/>
      <c r="BD2911" s="86"/>
      <c r="BE2911" s="86"/>
      <c r="BF2911" s="86"/>
      <c r="BG2911" s="86"/>
    </row>
    <row r="2912" spans="1:59" s="88" customFormat="1" x14ac:dyDescent="0.2">
      <c r="A2912" s="125"/>
      <c r="B2912" s="125"/>
      <c r="C2912" s="125"/>
      <c r="D2912" s="125"/>
      <c r="E2912" s="125"/>
      <c r="F2912" s="125"/>
      <c r="G2912" s="125"/>
      <c r="H2912" s="125"/>
      <c r="I2912" s="125"/>
      <c r="J2912" s="125"/>
      <c r="K2912" s="125"/>
      <c r="L2912" s="125"/>
      <c r="M2912" s="125"/>
      <c r="N2912" s="125"/>
      <c r="O2912" s="125"/>
      <c r="P2912" s="125"/>
      <c r="Q2912" s="125"/>
      <c r="R2912" s="125"/>
      <c r="S2912" s="125"/>
      <c r="T2912" s="125"/>
      <c r="U2912" s="125"/>
      <c r="V2912" s="125"/>
      <c r="W2912" s="125"/>
      <c r="X2912" s="125"/>
      <c r="Y2912" s="125"/>
      <c r="Z2912" s="125"/>
      <c r="AA2912" s="125"/>
      <c r="AB2912" s="126"/>
      <c r="AC2912" s="126"/>
      <c r="AD2912" s="126"/>
      <c r="AE2912" s="125"/>
      <c r="AF2912" s="125"/>
      <c r="AG2912" s="125"/>
      <c r="AH2912" s="125"/>
      <c r="AI2912" s="125"/>
      <c r="AJ2912" s="125"/>
      <c r="AK2912" s="125"/>
      <c r="AL2912" s="125"/>
      <c r="AM2912" s="125"/>
      <c r="AP2912" s="86"/>
      <c r="AQ2912" s="86"/>
      <c r="AR2912" s="86"/>
      <c r="AS2912" s="86"/>
      <c r="AT2912" s="86"/>
      <c r="AU2912" s="86"/>
      <c r="AV2912" s="86"/>
      <c r="AW2912" s="86"/>
      <c r="AX2912" s="86"/>
      <c r="AY2912" s="86"/>
      <c r="AZ2912" s="86"/>
      <c r="BA2912" s="86"/>
      <c r="BB2912" s="86"/>
      <c r="BC2912" s="86"/>
      <c r="BD2912" s="86"/>
      <c r="BE2912" s="86"/>
      <c r="BF2912" s="86"/>
      <c r="BG2912" s="86"/>
    </row>
    <row r="2913" spans="1:59" s="88" customFormat="1" x14ac:dyDescent="0.2">
      <c r="A2913" s="125"/>
      <c r="B2913" s="125"/>
      <c r="C2913" s="125"/>
      <c r="D2913" s="125"/>
      <c r="E2913" s="125"/>
      <c r="F2913" s="125"/>
      <c r="G2913" s="125"/>
      <c r="H2913" s="125"/>
      <c r="I2913" s="125"/>
      <c r="J2913" s="125"/>
      <c r="K2913" s="125"/>
      <c r="L2913" s="125"/>
      <c r="M2913" s="125"/>
      <c r="N2913" s="125"/>
      <c r="O2913" s="125"/>
      <c r="P2913" s="125"/>
      <c r="Q2913" s="125"/>
      <c r="R2913" s="125"/>
      <c r="S2913" s="125"/>
      <c r="T2913" s="125"/>
      <c r="U2913" s="125"/>
      <c r="V2913" s="125"/>
      <c r="W2913" s="125"/>
      <c r="X2913" s="125"/>
      <c r="Y2913" s="125"/>
      <c r="Z2913" s="125"/>
      <c r="AA2913" s="125"/>
      <c r="AB2913" s="126"/>
      <c r="AC2913" s="126"/>
      <c r="AD2913" s="126"/>
      <c r="AE2913" s="125"/>
      <c r="AF2913" s="125"/>
      <c r="AG2913" s="125"/>
      <c r="AH2913" s="125"/>
      <c r="AI2913" s="125"/>
      <c r="AJ2913" s="125"/>
      <c r="AK2913" s="125"/>
      <c r="AL2913" s="125"/>
      <c r="AM2913" s="125"/>
      <c r="AP2913" s="86"/>
      <c r="AQ2913" s="86"/>
      <c r="AR2913" s="86"/>
      <c r="AS2913" s="86"/>
      <c r="AT2913" s="86"/>
      <c r="AU2913" s="86"/>
      <c r="AV2913" s="86"/>
      <c r="AW2913" s="86"/>
      <c r="AX2913" s="86"/>
      <c r="AY2913" s="86"/>
      <c r="AZ2913" s="86"/>
      <c r="BA2913" s="86"/>
      <c r="BB2913" s="86"/>
      <c r="BC2913" s="86"/>
      <c r="BD2913" s="86"/>
      <c r="BE2913" s="86"/>
      <c r="BF2913" s="86"/>
      <c r="BG2913" s="86"/>
    </row>
    <row r="2914" spans="1:59" s="88" customFormat="1" x14ac:dyDescent="0.2">
      <c r="A2914" s="125"/>
      <c r="B2914" s="125"/>
      <c r="C2914" s="125"/>
      <c r="D2914" s="125"/>
      <c r="E2914" s="125"/>
      <c r="F2914" s="125"/>
      <c r="G2914" s="125"/>
      <c r="H2914" s="125"/>
      <c r="I2914" s="125"/>
      <c r="J2914" s="125"/>
      <c r="K2914" s="125"/>
      <c r="L2914" s="125"/>
      <c r="M2914" s="125"/>
      <c r="N2914" s="125"/>
      <c r="O2914" s="125"/>
      <c r="P2914" s="125"/>
      <c r="Q2914" s="125"/>
      <c r="R2914" s="125"/>
      <c r="S2914" s="125"/>
      <c r="T2914" s="125"/>
      <c r="U2914" s="125"/>
      <c r="V2914" s="125"/>
      <c r="W2914" s="125"/>
      <c r="X2914" s="125"/>
      <c r="Y2914" s="125"/>
      <c r="Z2914" s="125"/>
      <c r="AA2914" s="125"/>
      <c r="AB2914" s="126"/>
      <c r="AC2914" s="126"/>
      <c r="AD2914" s="126"/>
      <c r="AE2914" s="125"/>
      <c r="AF2914" s="125"/>
      <c r="AG2914" s="125"/>
      <c r="AH2914" s="125"/>
      <c r="AI2914" s="125"/>
      <c r="AJ2914" s="125"/>
      <c r="AK2914" s="125"/>
      <c r="AL2914" s="125"/>
      <c r="AM2914" s="125"/>
      <c r="AP2914" s="86"/>
      <c r="AQ2914" s="86"/>
      <c r="AR2914" s="86"/>
      <c r="AS2914" s="86"/>
      <c r="AT2914" s="86"/>
      <c r="AU2914" s="86"/>
      <c r="AV2914" s="86"/>
      <c r="AW2914" s="86"/>
      <c r="AX2914" s="86"/>
      <c r="AY2914" s="86"/>
      <c r="AZ2914" s="86"/>
      <c r="BA2914" s="86"/>
      <c r="BB2914" s="86"/>
      <c r="BC2914" s="86"/>
      <c r="BD2914" s="86"/>
      <c r="BE2914" s="86"/>
      <c r="BF2914" s="86"/>
      <c r="BG2914" s="86"/>
    </row>
    <row r="2915" spans="1:59" s="88" customFormat="1" x14ac:dyDescent="0.2">
      <c r="A2915" s="125"/>
      <c r="B2915" s="125"/>
      <c r="C2915" s="125"/>
      <c r="D2915" s="125"/>
      <c r="E2915" s="125"/>
      <c r="F2915" s="125"/>
      <c r="G2915" s="125"/>
      <c r="H2915" s="125"/>
      <c r="I2915" s="125"/>
      <c r="J2915" s="125"/>
      <c r="K2915" s="125"/>
      <c r="L2915" s="125"/>
      <c r="M2915" s="125"/>
      <c r="N2915" s="125"/>
      <c r="O2915" s="125"/>
      <c r="P2915" s="125"/>
      <c r="Q2915" s="125"/>
      <c r="R2915" s="125"/>
      <c r="S2915" s="125"/>
      <c r="T2915" s="125"/>
      <c r="U2915" s="125"/>
      <c r="V2915" s="125"/>
      <c r="W2915" s="125"/>
      <c r="X2915" s="125"/>
      <c r="Y2915" s="125"/>
      <c r="Z2915" s="125"/>
      <c r="AA2915" s="125"/>
      <c r="AB2915" s="126"/>
      <c r="AC2915" s="126"/>
      <c r="AD2915" s="126"/>
      <c r="AE2915" s="125"/>
      <c r="AF2915" s="125"/>
      <c r="AG2915" s="125"/>
      <c r="AH2915" s="125"/>
      <c r="AI2915" s="125"/>
      <c r="AJ2915" s="125"/>
      <c r="AK2915" s="125"/>
      <c r="AL2915" s="125"/>
      <c r="AM2915" s="125"/>
      <c r="AP2915" s="86"/>
      <c r="AQ2915" s="86"/>
      <c r="AR2915" s="86"/>
      <c r="AS2915" s="86"/>
      <c r="AT2915" s="86"/>
      <c r="AU2915" s="86"/>
      <c r="AV2915" s="86"/>
      <c r="AW2915" s="86"/>
      <c r="AX2915" s="86"/>
      <c r="AY2915" s="86"/>
      <c r="AZ2915" s="86"/>
      <c r="BA2915" s="86"/>
      <c r="BB2915" s="86"/>
      <c r="BC2915" s="86"/>
      <c r="BD2915" s="86"/>
      <c r="BE2915" s="86"/>
      <c r="BF2915" s="86"/>
      <c r="BG2915" s="86"/>
    </row>
    <row r="2916" spans="1:59" s="88" customFormat="1" x14ac:dyDescent="0.2">
      <c r="A2916" s="125"/>
      <c r="B2916" s="125"/>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6"/>
      <c r="AC2916" s="126"/>
      <c r="AD2916" s="126"/>
      <c r="AE2916" s="125"/>
      <c r="AF2916" s="125"/>
      <c r="AG2916" s="125"/>
      <c r="AH2916" s="125"/>
      <c r="AI2916" s="125"/>
      <c r="AJ2916" s="125"/>
      <c r="AK2916" s="125"/>
      <c r="AL2916" s="125"/>
      <c r="AM2916" s="125"/>
      <c r="AP2916" s="86"/>
      <c r="AQ2916" s="86"/>
      <c r="AR2916" s="86"/>
      <c r="AS2916" s="86"/>
      <c r="AT2916" s="86"/>
      <c r="AU2916" s="86"/>
      <c r="AV2916" s="86"/>
      <c r="AW2916" s="86"/>
      <c r="AX2916" s="86"/>
      <c r="AY2916" s="86"/>
      <c r="AZ2916" s="86"/>
      <c r="BA2916" s="86"/>
      <c r="BB2916" s="86"/>
      <c r="BC2916" s="86"/>
      <c r="BD2916" s="86"/>
      <c r="BE2916" s="86"/>
      <c r="BF2916" s="86"/>
      <c r="BG2916" s="86"/>
    </row>
    <row r="2917" spans="1:59" s="88" customFormat="1" x14ac:dyDescent="0.2">
      <c r="A2917" s="125"/>
      <c r="B2917" s="125"/>
      <c r="C2917" s="125"/>
      <c r="D2917" s="125"/>
      <c r="E2917" s="125"/>
      <c r="F2917" s="125"/>
      <c r="G2917" s="125"/>
      <c r="H2917" s="125"/>
      <c r="I2917" s="125"/>
      <c r="J2917" s="125"/>
      <c r="K2917" s="125"/>
      <c r="L2917" s="125"/>
      <c r="M2917" s="125"/>
      <c r="N2917" s="125"/>
      <c r="O2917" s="125"/>
      <c r="P2917" s="125"/>
      <c r="Q2917" s="125"/>
      <c r="R2917" s="125"/>
      <c r="S2917" s="125"/>
      <c r="T2917" s="125"/>
      <c r="U2917" s="125"/>
      <c r="V2917" s="125"/>
      <c r="W2917" s="125"/>
      <c r="X2917" s="125"/>
      <c r="Y2917" s="125"/>
      <c r="Z2917" s="125"/>
      <c r="AA2917" s="125"/>
      <c r="AB2917" s="126"/>
      <c r="AC2917" s="126"/>
      <c r="AD2917" s="126"/>
      <c r="AE2917" s="125"/>
      <c r="AF2917" s="125"/>
      <c r="AG2917" s="125"/>
      <c r="AH2917" s="125"/>
      <c r="AI2917" s="125"/>
      <c r="AJ2917" s="125"/>
      <c r="AK2917" s="125"/>
      <c r="AL2917" s="125"/>
      <c r="AM2917" s="125"/>
      <c r="AP2917" s="86"/>
      <c r="AQ2917" s="86"/>
      <c r="AR2917" s="86"/>
      <c r="AS2917" s="86"/>
      <c r="AT2917" s="86"/>
      <c r="AU2917" s="86"/>
      <c r="AV2917" s="86"/>
      <c r="AW2917" s="86"/>
      <c r="AX2917" s="86"/>
      <c r="AY2917" s="86"/>
      <c r="AZ2917" s="86"/>
      <c r="BA2917" s="86"/>
      <c r="BB2917" s="86"/>
      <c r="BC2917" s="86"/>
      <c r="BD2917" s="86"/>
      <c r="BE2917" s="86"/>
      <c r="BF2917" s="86"/>
      <c r="BG2917" s="86"/>
    </row>
    <row r="2918" spans="1:59" s="88" customFormat="1" x14ac:dyDescent="0.2">
      <c r="A2918" s="125"/>
      <c r="B2918" s="125"/>
      <c r="C2918" s="125"/>
      <c r="D2918" s="125"/>
      <c r="E2918" s="125"/>
      <c r="F2918" s="125"/>
      <c r="G2918" s="125"/>
      <c r="H2918" s="125"/>
      <c r="I2918" s="125"/>
      <c r="J2918" s="125"/>
      <c r="K2918" s="125"/>
      <c r="L2918" s="125"/>
      <c r="M2918" s="125"/>
      <c r="N2918" s="125"/>
      <c r="O2918" s="125"/>
      <c r="P2918" s="125"/>
      <c r="Q2918" s="125"/>
      <c r="R2918" s="125"/>
      <c r="S2918" s="125"/>
      <c r="T2918" s="125"/>
      <c r="U2918" s="125"/>
      <c r="V2918" s="125"/>
      <c r="W2918" s="125"/>
      <c r="X2918" s="125"/>
      <c r="Y2918" s="125"/>
      <c r="Z2918" s="125"/>
      <c r="AA2918" s="125"/>
      <c r="AB2918" s="126"/>
      <c r="AC2918" s="126"/>
      <c r="AD2918" s="126"/>
      <c r="AE2918" s="125"/>
      <c r="AF2918" s="125"/>
      <c r="AG2918" s="125"/>
      <c r="AH2918" s="125"/>
      <c r="AI2918" s="125"/>
      <c r="AJ2918" s="125"/>
      <c r="AK2918" s="125"/>
      <c r="AL2918" s="125"/>
      <c r="AM2918" s="125"/>
      <c r="AP2918" s="86"/>
      <c r="AQ2918" s="86"/>
      <c r="AR2918" s="86"/>
      <c r="AS2918" s="86"/>
      <c r="AT2918" s="86"/>
      <c r="AU2918" s="86"/>
      <c r="AV2918" s="86"/>
      <c r="AW2918" s="86"/>
      <c r="AX2918" s="86"/>
      <c r="AY2918" s="86"/>
      <c r="AZ2918" s="86"/>
      <c r="BA2918" s="86"/>
      <c r="BB2918" s="86"/>
      <c r="BC2918" s="86"/>
      <c r="BD2918" s="86"/>
      <c r="BE2918" s="86"/>
      <c r="BF2918" s="86"/>
      <c r="BG2918" s="86"/>
    </row>
    <row r="2919" spans="1:59" s="88" customFormat="1" x14ac:dyDescent="0.2">
      <c r="A2919" s="125"/>
      <c r="B2919" s="125"/>
      <c r="C2919" s="125"/>
      <c r="D2919" s="125"/>
      <c r="E2919" s="125"/>
      <c r="F2919" s="125"/>
      <c r="G2919" s="125"/>
      <c r="H2919" s="1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6"/>
      <c r="AC2919" s="126"/>
      <c r="AD2919" s="126"/>
      <c r="AE2919" s="125"/>
      <c r="AF2919" s="125"/>
      <c r="AG2919" s="125"/>
      <c r="AH2919" s="125"/>
      <c r="AI2919" s="125"/>
      <c r="AJ2919" s="125"/>
      <c r="AK2919" s="125"/>
      <c r="AL2919" s="125"/>
      <c r="AM2919" s="125"/>
      <c r="AP2919" s="86"/>
      <c r="AQ2919" s="86"/>
      <c r="AR2919" s="86"/>
      <c r="AS2919" s="86"/>
      <c r="AT2919" s="86"/>
      <c r="AU2919" s="86"/>
      <c r="AV2919" s="86"/>
      <c r="AW2919" s="86"/>
      <c r="AX2919" s="86"/>
      <c r="AY2919" s="86"/>
      <c r="AZ2919" s="86"/>
      <c r="BA2919" s="86"/>
      <c r="BB2919" s="86"/>
      <c r="BC2919" s="86"/>
      <c r="BD2919" s="86"/>
      <c r="BE2919" s="86"/>
      <c r="BF2919" s="86"/>
      <c r="BG2919" s="86"/>
    </row>
    <row r="2920" spans="1:59" s="88" customFormat="1" x14ac:dyDescent="0.2">
      <c r="A2920" s="125"/>
      <c r="B2920" s="125"/>
      <c r="C2920" s="125"/>
      <c r="D2920" s="125"/>
      <c r="E2920" s="125"/>
      <c r="F2920" s="125"/>
      <c r="G2920" s="125"/>
      <c r="H2920" s="125"/>
      <c r="I2920" s="125"/>
      <c r="J2920" s="125"/>
      <c r="K2920" s="125"/>
      <c r="L2920" s="125"/>
      <c r="M2920" s="125"/>
      <c r="N2920" s="125"/>
      <c r="O2920" s="125"/>
      <c r="P2920" s="125"/>
      <c r="Q2920" s="125"/>
      <c r="R2920" s="125"/>
      <c r="S2920" s="125"/>
      <c r="T2920" s="125"/>
      <c r="U2920" s="125"/>
      <c r="V2920" s="125"/>
      <c r="W2920" s="125"/>
      <c r="X2920" s="125"/>
      <c r="Y2920" s="125"/>
      <c r="Z2920" s="125"/>
      <c r="AA2920" s="125"/>
      <c r="AB2920" s="126"/>
      <c r="AC2920" s="126"/>
      <c r="AD2920" s="126"/>
      <c r="AE2920" s="125"/>
      <c r="AF2920" s="125"/>
      <c r="AG2920" s="125"/>
      <c r="AH2920" s="125"/>
      <c r="AI2920" s="125"/>
      <c r="AJ2920" s="125"/>
      <c r="AK2920" s="125"/>
      <c r="AL2920" s="125"/>
      <c r="AM2920" s="125"/>
      <c r="AP2920" s="86"/>
      <c r="AQ2920" s="86"/>
      <c r="AR2920" s="86"/>
      <c r="AS2920" s="86"/>
      <c r="AT2920" s="86"/>
      <c r="AU2920" s="86"/>
      <c r="AV2920" s="86"/>
      <c r="AW2920" s="86"/>
      <c r="AX2920" s="86"/>
      <c r="AY2920" s="86"/>
      <c r="AZ2920" s="86"/>
      <c r="BA2920" s="86"/>
      <c r="BB2920" s="86"/>
      <c r="BC2920" s="86"/>
      <c r="BD2920" s="86"/>
      <c r="BE2920" s="86"/>
      <c r="BF2920" s="86"/>
      <c r="BG2920" s="86"/>
    </row>
    <row r="2921" spans="1:59" s="88" customFormat="1" x14ac:dyDescent="0.2">
      <c r="A2921" s="125"/>
      <c r="B2921" s="125"/>
      <c r="C2921" s="125"/>
      <c r="D2921" s="125"/>
      <c r="E2921" s="125"/>
      <c r="F2921" s="125"/>
      <c r="G2921" s="125"/>
      <c r="H2921" s="125"/>
      <c r="I2921" s="125"/>
      <c r="J2921" s="125"/>
      <c r="K2921" s="125"/>
      <c r="L2921" s="125"/>
      <c r="M2921" s="125"/>
      <c r="N2921" s="125"/>
      <c r="O2921" s="125"/>
      <c r="P2921" s="125"/>
      <c r="Q2921" s="125"/>
      <c r="R2921" s="125"/>
      <c r="S2921" s="125"/>
      <c r="T2921" s="125"/>
      <c r="U2921" s="125"/>
      <c r="V2921" s="125"/>
      <c r="W2921" s="125"/>
      <c r="X2921" s="125"/>
      <c r="Y2921" s="125"/>
      <c r="Z2921" s="125"/>
      <c r="AA2921" s="125"/>
      <c r="AB2921" s="126"/>
      <c r="AC2921" s="126"/>
      <c r="AD2921" s="126"/>
      <c r="AE2921" s="125"/>
      <c r="AF2921" s="125"/>
      <c r="AG2921" s="125"/>
      <c r="AH2921" s="125"/>
      <c r="AI2921" s="125"/>
      <c r="AJ2921" s="125"/>
      <c r="AK2921" s="125"/>
      <c r="AL2921" s="125"/>
      <c r="AM2921" s="125"/>
      <c r="AP2921" s="86"/>
      <c r="AQ2921" s="86"/>
      <c r="AR2921" s="86"/>
      <c r="AS2921" s="86"/>
      <c r="AT2921" s="86"/>
      <c r="AU2921" s="86"/>
      <c r="AV2921" s="86"/>
      <c r="AW2921" s="86"/>
      <c r="AX2921" s="86"/>
      <c r="AY2921" s="86"/>
      <c r="AZ2921" s="86"/>
      <c r="BA2921" s="86"/>
      <c r="BB2921" s="86"/>
      <c r="BC2921" s="86"/>
      <c r="BD2921" s="86"/>
      <c r="BE2921" s="86"/>
      <c r="BF2921" s="86"/>
      <c r="BG2921" s="86"/>
    </row>
    <row r="2922" spans="1:59" s="88" customFormat="1" x14ac:dyDescent="0.2">
      <c r="A2922" s="125"/>
      <c r="B2922" s="125"/>
      <c r="C2922" s="125"/>
      <c r="D2922" s="125"/>
      <c r="E2922" s="125"/>
      <c r="F2922" s="125"/>
      <c r="G2922" s="125"/>
      <c r="H2922" s="125"/>
      <c r="I2922" s="125"/>
      <c r="J2922" s="125"/>
      <c r="K2922" s="125"/>
      <c r="L2922" s="125"/>
      <c r="M2922" s="125"/>
      <c r="N2922" s="125"/>
      <c r="O2922" s="125"/>
      <c r="P2922" s="125"/>
      <c r="Q2922" s="125"/>
      <c r="R2922" s="125"/>
      <c r="S2922" s="125"/>
      <c r="T2922" s="125"/>
      <c r="U2922" s="125"/>
      <c r="V2922" s="125"/>
      <c r="W2922" s="125"/>
      <c r="X2922" s="125"/>
      <c r="Y2922" s="125"/>
      <c r="Z2922" s="125"/>
      <c r="AA2922" s="125"/>
      <c r="AB2922" s="126"/>
      <c r="AC2922" s="126"/>
      <c r="AD2922" s="126"/>
      <c r="AE2922" s="125"/>
      <c r="AF2922" s="125"/>
      <c r="AG2922" s="125"/>
      <c r="AH2922" s="125"/>
      <c r="AI2922" s="125"/>
      <c r="AJ2922" s="125"/>
      <c r="AK2922" s="125"/>
      <c r="AL2922" s="125"/>
      <c r="AM2922" s="125"/>
      <c r="AP2922" s="86"/>
      <c r="AQ2922" s="86"/>
      <c r="AR2922" s="86"/>
      <c r="AS2922" s="86"/>
      <c r="AT2922" s="86"/>
      <c r="AU2922" s="86"/>
      <c r="AV2922" s="86"/>
      <c r="AW2922" s="86"/>
      <c r="AX2922" s="86"/>
      <c r="AY2922" s="86"/>
      <c r="AZ2922" s="86"/>
      <c r="BA2922" s="86"/>
      <c r="BB2922" s="86"/>
      <c r="BC2922" s="86"/>
      <c r="BD2922" s="86"/>
      <c r="BE2922" s="86"/>
      <c r="BF2922" s="86"/>
      <c r="BG2922" s="86"/>
    </row>
    <row r="2923" spans="1:59" s="88" customFormat="1" x14ac:dyDescent="0.2">
      <c r="A2923" s="125"/>
      <c r="B2923" s="125"/>
      <c r="C2923" s="125"/>
      <c r="D2923" s="125"/>
      <c r="E2923" s="125"/>
      <c r="F2923" s="125"/>
      <c r="G2923" s="125"/>
      <c r="H2923" s="125"/>
      <c r="I2923" s="125"/>
      <c r="J2923" s="125"/>
      <c r="K2923" s="125"/>
      <c r="L2923" s="125"/>
      <c r="M2923" s="125"/>
      <c r="N2923" s="125"/>
      <c r="O2923" s="125"/>
      <c r="P2923" s="125"/>
      <c r="Q2923" s="125"/>
      <c r="R2923" s="125"/>
      <c r="S2923" s="125"/>
      <c r="T2923" s="125"/>
      <c r="U2923" s="125"/>
      <c r="V2923" s="125"/>
      <c r="W2923" s="125"/>
      <c r="X2923" s="125"/>
      <c r="Y2923" s="125"/>
      <c r="Z2923" s="125"/>
      <c r="AA2923" s="125"/>
      <c r="AB2923" s="126"/>
      <c r="AC2923" s="126"/>
      <c r="AD2923" s="126"/>
      <c r="AE2923" s="125"/>
      <c r="AF2923" s="125"/>
      <c r="AG2923" s="125"/>
      <c r="AH2923" s="125"/>
      <c r="AI2923" s="125"/>
      <c r="AJ2923" s="125"/>
      <c r="AK2923" s="125"/>
      <c r="AL2923" s="125"/>
      <c r="AM2923" s="125"/>
      <c r="AP2923" s="86"/>
      <c r="AQ2923" s="86"/>
      <c r="AR2923" s="86"/>
      <c r="AS2923" s="86"/>
      <c r="AT2923" s="86"/>
      <c r="AU2923" s="86"/>
      <c r="AV2923" s="86"/>
      <c r="AW2923" s="86"/>
      <c r="AX2923" s="86"/>
      <c r="AY2923" s="86"/>
      <c r="AZ2923" s="86"/>
      <c r="BA2923" s="86"/>
      <c r="BB2923" s="86"/>
      <c r="BC2923" s="86"/>
      <c r="BD2923" s="86"/>
      <c r="BE2923" s="86"/>
      <c r="BF2923" s="86"/>
      <c r="BG2923" s="86"/>
    </row>
    <row r="2924" spans="1:59" s="88" customFormat="1" x14ac:dyDescent="0.2">
      <c r="A2924" s="125"/>
      <c r="B2924" s="125"/>
      <c r="C2924" s="125"/>
      <c r="D2924" s="125"/>
      <c r="E2924" s="125"/>
      <c r="F2924" s="125"/>
      <c r="G2924" s="125"/>
      <c r="H2924" s="125"/>
      <c r="I2924" s="125"/>
      <c r="J2924" s="125"/>
      <c r="K2924" s="125"/>
      <c r="L2924" s="125"/>
      <c r="M2924" s="125"/>
      <c r="N2924" s="125"/>
      <c r="O2924" s="125"/>
      <c r="P2924" s="125"/>
      <c r="Q2924" s="125"/>
      <c r="R2924" s="125"/>
      <c r="S2924" s="125"/>
      <c r="T2924" s="125"/>
      <c r="U2924" s="125"/>
      <c r="V2924" s="125"/>
      <c r="W2924" s="125"/>
      <c r="X2924" s="125"/>
      <c r="Y2924" s="125"/>
      <c r="Z2924" s="125"/>
      <c r="AA2924" s="125"/>
      <c r="AB2924" s="126"/>
      <c r="AC2924" s="126"/>
      <c r="AD2924" s="126"/>
      <c r="AE2924" s="125"/>
      <c r="AF2924" s="125"/>
      <c r="AG2924" s="125"/>
      <c r="AH2924" s="125"/>
      <c r="AI2924" s="125"/>
      <c r="AJ2924" s="125"/>
      <c r="AK2924" s="125"/>
      <c r="AL2924" s="125"/>
      <c r="AM2924" s="125"/>
      <c r="AP2924" s="86"/>
      <c r="AQ2924" s="86"/>
      <c r="AR2924" s="86"/>
      <c r="AS2924" s="86"/>
      <c r="AT2924" s="86"/>
      <c r="AU2924" s="86"/>
      <c r="AV2924" s="86"/>
      <c r="AW2924" s="86"/>
      <c r="AX2924" s="86"/>
      <c r="AY2924" s="86"/>
      <c r="AZ2924" s="86"/>
      <c r="BA2924" s="86"/>
      <c r="BB2924" s="86"/>
      <c r="BC2924" s="86"/>
      <c r="BD2924" s="86"/>
      <c r="BE2924" s="86"/>
      <c r="BF2924" s="86"/>
      <c r="BG2924" s="86"/>
    </row>
    <row r="2925" spans="1:59" s="88" customFormat="1" x14ac:dyDescent="0.2">
      <c r="A2925" s="125"/>
      <c r="B2925" s="125"/>
      <c r="C2925" s="125"/>
      <c r="D2925" s="125"/>
      <c r="E2925" s="125"/>
      <c r="F2925" s="125"/>
      <c r="G2925" s="125"/>
      <c r="H2925" s="125"/>
      <c r="I2925" s="125"/>
      <c r="J2925" s="125"/>
      <c r="K2925" s="125"/>
      <c r="L2925" s="125"/>
      <c r="M2925" s="125"/>
      <c r="N2925" s="125"/>
      <c r="O2925" s="125"/>
      <c r="P2925" s="125"/>
      <c r="Q2925" s="125"/>
      <c r="R2925" s="125"/>
      <c r="S2925" s="125"/>
      <c r="T2925" s="125"/>
      <c r="U2925" s="125"/>
      <c r="V2925" s="125"/>
      <c r="W2925" s="125"/>
      <c r="X2925" s="125"/>
      <c r="Y2925" s="125"/>
      <c r="Z2925" s="125"/>
      <c r="AA2925" s="125"/>
      <c r="AB2925" s="126"/>
      <c r="AC2925" s="126"/>
      <c r="AD2925" s="126"/>
      <c r="AE2925" s="125"/>
      <c r="AF2925" s="125"/>
      <c r="AG2925" s="125"/>
      <c r="AH2925" s="125"/>
      <c r="AI2925" s="125"/>
      <c r="AJ2925" s="125"/>
      <c r="AK2925" s="125"/>
      <c r="AL2925" s="125"/>
      <c r="AM2925" s="125"/>
      <c r="AP2925" s="86"/>
      <c r="AQ2925" s="86"/>
      <c r="AR2925" s="86"/>
      <c r="AS2925" s="86"/>
      <c r="AT2925" s="86"/>
      <c r="AU2925" s="86"/>
      <c r="AV2925" s="86"/>
      <c r="AW2925" s="86"/>
      <c r="AX2925" s="86"/>
      <c r="AY2925" s="86"/>
      <c r="AZ2925" s="86"/>
      <c r="BA2925" s="86"/>
      <c r="BB2925" s="86"/>
      <c r="BC2925" s="86"/>
      <c r="BD2925" s="86"/>
      <c r="BE2925" s="86"/>
      <c r="BF2925" s="86"/>
      <c r="BG2925" s="86"/>
    </row>
    <row r="2926" spans="1:59" s="88" customFormat="1" x14ac:dyDescent="0.2">
      <c r="A2926" s="125"/>
      <c r="B2926" s="125"/>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6"/>
      <c r="AC2926" s="126"/>
      <c r="AD2926" s="126"/>
      <c r="AE2926" s="125"/>
      <c r="AF2926" s="125"/>
      <c r="AG2926" s="125"/>
      <c r="AH2926" s="125"/>
      <c r="AI2926" s="125"/>
      <c r="AJ2926" s="125"/>
      <c r="AK2926" s="125"/>
      <c r="AL2926" s="125"/>
      <c r="AM2926" s="125"/>
      <c r="AP2926" s="86"/>
      <c r="AQ2926" s="86"/>
      <c r="AR2926" s="86"/>
      <c r="AS2926" s="86"/>
      <c r="AT2926" s="86"/>
      <c r="AU2926" s="86"/>
      <c r="AV2926" s="86"/>
      <c r="AW2926" s="86"/>
      <c r="AX2926" s="86"/>
      <c r="AY2926" s="86"/>
      <c r="AZ2926" s="86"/>
      <c r="BA2926" s="86"/>
      <c r="BB2926" s="86"/>
      <c r="BC2926" s="86"/>
      <c r="BD2926" s="86"/>
      <c r="BE2926" s="86"/>
      <c r="BF2926" s="86"/>
      <c r="BG2926" s="86"/>
    </row>
    <row r="2927" spans="1:59" s="88" customFormat="1" x14ac:dyDescent="0.2">
      <c r="A2927" s="125"/>
      <c r="B2927" s="125"/>
      <c r="C2927" s="125"/>
      <c r="D2927" s="125"/>
      <c r="E2927" s="125"/>
      <c r="F2927" s="125"/>
      <c r="G2927" s="125"/>
      <c r="H2927" s="125"/>
      <c r="I2927" s="125"/>
      <c r="J2927" s="125"/>
      <c r="K2927" s="125"/>
      <c r="L2927" s="125"/>
      <c r="M2927" s="125"/>
      <c r="N2927" s="125"/>
      <c r="O2927" s="125"/>
      <c r="P2927" s="125"/>
      <c r="Q2927" s="125"/>
      <c r="R2927" s="125"/>
      <c r="S2927" s="125"/>
      <c r="T2927" s="125"/>
      <c r="U2927" s="125"/>
      <c r="V2927" s="125"/>
      <c r="W2927" s="125"/>
      <c r="X2927" s="125"/>
      <c r="Y2927" s="125"/>
      <c r="Z2927" s="125"/>
      <c r="AA2927" s="125"/>
      <c r="AB2927" s="126"/>
      <c r="AC2927" s="126"/>
      <c r="AD2927" s="126"/>
      <c r="AE2927" s="125"/>
      <c r="AF2927" s="125"/>
      <c r="AG2927" s="125"/>
      <c r="AH2927" s="125"/>
      <c r="AI2927" s="125"/>
      <c r="AJ2927" s="125"/>
      <c r="AK2927" s="125"/>
      <c r="AL2927" s="125"/>
      <c r="AM2927" s="125"/>
      <c r="AP2927" s="86"/>
      <c r="AQ2927" s="86"/>
      <c r="AR2927" s="86"/>
      <c r="AS2927" s="86"/>
      <c r="AT2927" s="86"/>
      <c r="AU2927" s="86"/>
      <c r="AV2927" s="86"/>
      <c r="AW2927" s="86"/>
      <c r="AX2927" s="86"/>
      <c r="AY2927" s="86"/>
      <c r="AZ2927" s="86"/>
      <c r="BA2927" s="86"/>
      <c r="BB2927" s="86"/>
      <c r="BC2927" s="86"/>
      <c r="BD2927" s="86"/>
      <c r="BE2927" s="86"/>
      <c r="BF2927" s="86"/>
      <c r="BG2927" s="86"/>
    </row>
    <row r="2928" spans="1:59" s="88" customFormat="1" x14ac:dyDescent="0.2">
      <c r="A2928" s="125"/>
      <c r="B2928" s="125"/>
      <c r="C2928" s="125"/>
      <c r="D2928" s="125"/>
      <c r="E2928" s="125"/>
      <c r="F2928" s="125"/>
      <c r="G2928" s="125"/>
      <c r="H2928" s="125"/>
      <c r="I2928" s="125"/>
      <c r="J2928" s="125"/>
      <c r="K2928" s="125"/>
      <c r="L2928" s="125"/>
      <c r="M2928" s="125"/>
      <c r="N2928" s="125"/>
      <c r="O2928" s="125"/>
      <c r="P2928" s="125"/>
      <c r="Q2928" s="125"/>
      <c r="R2928" s="125"/>
      <c r="S2928" s="125"/>
      <c r="T2928" s="125"/>
      <c r="U2928" s="125"/>
      <c r="V2928" s="125"/>
      <c r="W2928" s="125"/>
      <c r="X2928" s="125"/>
      <c r="Y2928" s="125"/>
      <c r="Z2928" s="125"/>
      <c r="AA2928" s="125"/>
      <c r="AB2928" s="126"/>
      <c r="AC2928" s="126"/>
      <c r="AD2928" s="126"/>
      <c r="AE2928" s="125"/>
      <c r="AF2928" s="125"/>
      <c r="AG2928" s="125"/>
      <c r="AH2928" s="125"/>
      <c r="AI2928" s="125"/>
      <c r="AJ2928" s="125"/>
      <c r="AK2928" s="125"/>
      <c r="AL2928" s="125"/>
      <c r="AM2928" s="125"/>
      <c r="AP2928" s="86"/>
      <c r="AQ2928" s="86"/>
      <c r="AR2928" s="86"/>
      <c r="AS2928" s="86"/>
      <c r="AT2928" s="86"/>
      <c r="AU2928" s="86"/>
      <c r="AV2928" s="86"/>
      <c r="AW2928" s="86"/>
      <c r="AX2928" s="86"/>
      <c r="AY2928" s="86"/>
      <c r="AZ2928" s="86"/>
      <c r="BA2928" s="86"/>
      <c r="BB2928" s="86"/>
      <c r="BC2928" s="86"/>
      <c r="BD2928" s="86"/>
      <c r="BE2928" s="86"/>
      <c r="BF2928" s="86"/>
      <c r="BG2928" s="86"/>
    </row>
    <row r="2929" spans="1:59" s="88" customFormat="1" x14ac:dyDescent="0.2">
      <c r="A2929" s="125"/>
      <c r="B2929" s="125"/>
      <c r="C2929" s="125"/>
      <c r="D2929" s="125"/>
      <c r="E2929" s="125"/>
      <c r="F2929" s="125"/>
      <c r="G2929" s="125"/>
      <c r="H2929" s="125"/>
      <c r="I2929" s="125"/>
      <c r="J2929" s="125"/>
      <c r="K2929" s="125"/>
      <c r="L2929" s="125"/>
      <c r="M2929" s="125"/>
      <c r="N2929" s="125"/>
      <c r="O2929" s="125"/>
      <c r="P2929" s="125"/>
      <c r="Q2929" s="125"/>
      <c r="R2929" s="125"/>
      <c r="S2929" s="125"/>
      <c r="T2929" s="125"/>
      <c r="U2929" s="125"/>
      <c r="V2929" s="125"/>
      <c r="W2929" s="125"/>
      <c r="X2929" s="125"/>
      <c r="Y2929" s="125"/>
      <c r="Z2929" s="125"/>
      <c r="AA2929" s="125"/>
      <c r="AB2929" s="126"/>
      <c r="AC2929" s="126"/>
      <c r="AD2929" s="126"/>
      <c r="AE2929" s="125"/>
      <c r="AF2929" s="125"/>
      <c r="AG2929" s="125"/>
      <c r="AH2929" s="125"/>
      <c r="AI2929" s="125"/>
      <c r="AJ2929" s="125"/>
      <c r="AK2929" s="125"/>
      <c r="AL2929" s="125"/>
      <c r="AM2929" s="125"/>
      <c r="AP2929" s="86"/>
      <c r="AQ2929" s="86"/>
      <c r="AR2929" s="86"/>
      <c r="AS2929" s="86"/>
      <c r="AT2929" s="86"/>
      <c r="AU2929" s="86"/>
      <c r="AV2929" s="86"/>
      <c r="AW2929" s="86"/>
      <c r="AX2929" s="86"/>
      <c r="AY2929" s="86"/>
      <c r="AZ2929" s="86"/>
      <c r="BA2929" s="86"/>
      <c r="BB2929" s="86"/>
      <c r="BC2929" s="86"/>
      <c r="BD2929" s="86"/>
      <c r="BE2929" s="86"/>
      <c r="BF2929" s="86"/>
      <c r="BG2929" s="86"/>
    </row>
    <row r="2930" spans="1:59" s="88" customFormat="1" x14ac:dyDescent="0.2">
      <c r="A2930" s="125"/>
      <c r="B2930" s="125"/>
      <c r="C2930" s="125"/>
      <c r="D2930" s="125"/>
      <c r="E2930" s="125"/>
      <c r="F2930" s="125"/>
      <c r="G2930" s="125"/>
      <c r="H2930" s="125"/>
      <c r="I2930" s="125"/>
      <c r="J2930" s="125"/>
      <c r="K2930" s="125"/>
      <c r="L2930" s="125"/>
      <c r="M2930" s="125"/>
      <c r="N2930" s="125"/>
      <c r="O2930" s="125"/>
      <c r="P2930" s="125"/>
      <c r="Q2930" s="125"/>
      <c r="R2930" s="125"/>
      <c r="S2930" s="125"/>
      <c r="T2930" s="125"/>
      <c r="U2930" s="125"/>
      <c r="V2930" s="125"/>
      <c r="W2930" s="125"/>
      <c r="X2930" s="125"/>
      <c r="Y2930" s="125"/>
      <c r="Z2930" s="125"/>
      <c r="AA2930" s="125"/>
      <c r="AB2930" s="126"/>
      <c r="AC2930" s="126"/>
      <c r="AD2930" s="126"/>
      <c r="AE2930" s="125"/>
      <c r="AF2930" s="125"/>
      <c r="AG2930" s="125"/>
      <c r="AH2930" s="125"/>
      <c r="AI2930" s="125"/>
      <c r="AJ2930" s="125"/>
      <c r="AK2930" s="125"/>
      <c r="AL2930" s="125"/>
      <c r="AM2930" s="125"/>
      <c r="AP2930" s="86"/>
      <c r="AQ2930" s="86"/>
      <c r="AR2930" s="86"/>
      <c r="AS2930" s="86"/>
      <c r="AT2930" s="86"/>
      <c r="AU2930" s="86"/>
      <c r="AV2930" s="86"/>
      <c r="AW2930" s="86"/>
      <c r="AX2930" s="86"/>
      <c r="AY2930" s="86"/>
      <c r="AZ2930" s="86"/>
      <c r="BA2930" s="86"/>
      <c r="BB2930" s="86"/>
      <c r="BC2930" s="86"/>
      <c r="BD2930" s="86"/>
      <c r="BE2930" s="86"/>
      <c r="BF2930" s="86"/>
      <c r="BG2930" s="86"/>
    </row>
    <row r="2931" spans="1:59" s="88" customFormat="1" x14ac:dyDescent="0.2">
      <c r="A2931" s="125"/>
      <c r="B2931" s="125"/>
      <c r="C2931" s="125"/>
      <c r="D2931" s="125"/>
      <c r="E2931" s="125"/>
      <c r="F2931" s="125"/>
      <c r="G2931" s="125"/>
      <c r="H2931" s="125"/>
      <c r="I2931" s="125"/>
      <c r="J2931" s="125"/>
      <c r="K2931" s="125"/>
      <c r="L2931" s="125"/>
      <c r="M2931" s="125"/>
      <c r="N2931" s="125"/>
      <c r="O2931" s="125"/>
      <c r="P2931" s="125"/>
      <c r="Q2931" s="125"/>
      <c r="R2931" s="125"/>
      <c r="S2931" s="125"/>
      <c r="T2931" s="125"/>
      <c r="U2931" s="125"/>
      <c r="V2931" s="125"/>
      <c r="W2931" s="125"/>
      <c r="X2931" s="125"/>
      <c r="Y2931" s="125"/>
      <c r="Z2931" s="125"/>
      <c r="AA2931" s="125"/>
      <c r="AB2931" s="126"/>
      <c r="AC2931" s="126"/>
      <c r="AD2931" s="126"/>
      <c r="AE2931" s="125"/>
      <c r="AF2931" s="125"/>
      <c r="AG2931" s="125"/>
      <c r="AH2931" s="125"/>
      <c r="AI2931" s="125"/>
      <c r="AJ2931" s="125"/>
      <c r="AK2931" s="125"/>
      <c r="AL2931" s="125"/>
      <c r="AM2931" s="125"/>
      <c r="AP2931" s="86"/>
      <c r="AQ2931" s="86"/>
      <c r="AR2931" s="86"/>
      <c r="AS2931" s="86"/>
      <c r="AT2931" s="86"/>
      <c r="AU2931" s="86"/>
      <c r="AV2931" s="86"/>
      <c r="AW2931" s="86"/>
      <c r="AX2931" s="86"/>
      <c r="AY2931" s="86"/>
      <c r="AZ2931" s="86"/>
      <c r="BA2931" s="86"/>
      <c r="BB2931" s="86"/>
      <c r="BC2931" s="86"/>
      <c r="BD2931" s="86"/>
      <c r="BE2931" s="86"/>
      <c r="BF2931" s="86"/>
      <c r="BG2931" s="86"/>
    </row>
    <row r="2932" spans="1:59" s="88" customFormat="1" x14ac:dyDescent="0.2">
      <c r="A2932" s="125"/>
      <c r="B2932" s="125"/>
      <c r="C2932" s="125"/>
      <c r="D2932" s="125"/>
      <c r="E2932" s="125"/>
      <c r="F2932" s="125"/>
      <c r="G2932" s="125"/>
      <c r="H2932" s="125"/>
      <c r="I2932" s="125"/>
      <c r="J2932" s="125"/>
      <c r="K2932" s="125"/>
      <c r="L2932" s="125"/>
      <c r="M2932" s="125"/>
      <c r="N2932" s="125"/>
      <c r="O2932" s="125"/>
      <c r="P2932" s="125"/>
      <c r="Q2932" s="125"/>
      <c r="R2932" s="125"/>
      <c r="S2932" s="125"/>
      <c r="T2932" s="125"/>
      <c r="U2932" s="125"/>
      <c r="V2932" s="125"/>
      <c r="W2932" s="125"/>
      <c r="X2932" s="125"/>
      <c r="Y2932" s="125"/>
      <c r="Z2932" s="125"/>
      <c r="AA2932" s="125"/>
      <c r="AB2932" s="126"/>
      <c r="AC2932" s="126"/>
      <c r="AD2932" s="126"/>
      <c r="AE2932" s="125"/>
      <c r="AF2932" s="125"/>
      <c r="AG2932" s="125"/>
      <c r="AH2932" s="125"/>
      <c r="AI2932" s="125"/>
      <c r="AJ2932" s="125"/>
      <c r="AK2932" s="125"/>
      <c r="AL2932" s="125"/>
      <c r="AM2932" s="125"/>
      <c r="AP2932" s="86"/>
      <c r="AQ2932" s="86"/>
      <c r="AR2932" s="86"/>
      <c r="AS2932" s="86"/>
      <c r="AT2932" s="86"/>
      <c r="AU2932" s="86"/>
      <c r="AV2932" s="86"/>
      <c r="AW2932" s="86"/>
      <c r="AX2932" s="86"/>
      <c r="AY2932" s="86"/>
      <c r="AZ2932" s="86"/>
      <c r="BA2932" s="86"/>
      <c r="BB2932" s="86"/>
      <c r="BC2932" s="86"/>
      <c r="BD2932" s="86"/>
      <c r="BE2932" s="86"/>
      <c r="BF2932" s="86"/>
      <c r="BG2932" s="86"/>
    </row>
    <row r="2933" spans="1:59" s="88" customFormat="1" x14ac:dyDescent="0.2">
      <c r="A2933" s="125"/>
      <c r="B2933" s="125"/>
      <c r="C2933" s="125"/>
      <c r="D2933" s="125"/>
      <c r="E2933" s="125"/>
      <c r="F2933" s="125"/>
      <c r="G2933" s="125"/>
      <c r="H2933" s="125"/>
      <c r="I2933" s="125"/>
      <c r="J2933" s="125"/>
      <c r="K2933" s="125"/>
      <c r="L2933" s="125"/>
      <c r="M2933" s="125"/>
      <c r="N2933" s="125"/>
      <c r="O2933" s="125"/>
      <c r="P2933" s="125"/>
      <c r="Q2933" s="125"/>
      <c r="R2933" s="125"/>
      <c r="S2933" s="125"/>
      <c r="T2933" s="125"/>
      <c r="U2933" s="125"/>
      <c r="V2933" s="125"/>
      <c r="W2933" s="125"/>
      <c r="X2933" s="125"/>
      <c r="Y2933" s="125"/>
      <c r="Z2933" s="125"/>
      <c r="AA2933" s="125"/>
      <c r="AB2933" s="126"/>
      <c r="AC2933" s="126"/>
      <c r="AD2933" s="126"/>
      <c r="AE2933" s="125"/>
      <c r="AF2933" s="125"/>
      <c r="AG2933" s="125"/>
      <c r="AH2933" s="125"/>
      <c r="AI2933" s="125"/>
      <c r="AJ2933" s="125"/>
      <c r="AK2933" s="125"/>
      <c r="AL2933" s="125"/>
      <c r="AM2933" s="125"/>
      <c r="AP2933" s="86"/>
      <c r="AQ2933" s="86"/>
      <c r="AR2933" s="86"/>
      <c r="AS2933" s="86"/>
      <c r="AT2933" s="86"/>
      <c r="AU2933" s="86"/>
      <c r="AV2933" s="86"/>
      <c r="AW2933" s="86"/>
      <c r="AX2933" s="86"/>
      <c r="AY2933" s="86"/>
      <c r="AZ2933" s="86"/>
      <c r="BA2933" s="86"/>
      <c r="BB2933" s="86"/>
      <c r="BC2933" s="86"/>
      <c r="BD2933" s="86"/>
      <c r="BE2933" s="86"/>
      <c r="BF2933" s="86"/>
      <c r="BG2933" s="86"/>
    </row>
    <row r="2934" spans="1:59" s="88" customFormat="1" x14ac:dyDescent="0.2">
      <c r="A2934" s="125"/>
      <c r="B2934" s="125"/>
      <c r="C2934" s="125"/>
      <c r="D2934" s="125"/>
      <c r="E2934" s="125"/>
      <c r="F2934" s="125"/>
      <c r="G2934" s="125"/>
      <c r="H2934" s="125"/>
      <c r="I2934" s="125"/>
      <c r="J2934" s="125"/>
      <c r="K2934" s="125"/>
      <c r="L2934" s="125"/>
      <c r="M2934" s="125"/>
      <c r="N2934" s="125"/>
      <c r="O2934" s="125"/>
      <c r="P2934" s="125"/>
      <c r="Q2934" s="125"/>
      <c r="R2934" s="125"/>
      <c r="S2934" s="125"/>
      <c r="T2934" s="125"/>
      <c r="U2934" s="125"/>
      <c r="V2934" s="125"/>
      <c r="W2934" s="125"/>
      <c r="X2934" s="125"/>
      <c r="Y2934" s="125"/>
      <c r="Z2934" s="125"/>
      <c r="AA2934" s="125"/>
      <c r="AB2934" s="126"/>
      <c r="AC2934" s="126"/>
      <c r="AD2934" s="126"/>
      <c r="AE2934" s="125"/>
      <c r="AF2934" s="125"/>
      <c r="AG2934" s="125"/>
      <c r="AH2934" s="125"/>
      <c r="AI2934" s="125"/>
      <c r="AJ2934" s="125"/>
      <c r="AK2934" s="125"/>
      <c r="AL2934" s="125"/>
      <c r="AM2934" s="125"/>
      <c r="AP2934" s="86"/>
      <c r="AQ2934" s="86"/>
      <c r="AR2934" s="86"/>
      <c r="AS2934" s="86"/>
      <c r="AT2934" s="86"/>
      <c r="AU2934" s="86"/>
      <c r="AV2934" s="86"/>
      <c r="AW2934" s="86"/>
      <c r="AX2934" s="86"/>
      <c r="AY2934" s="86"/>
      <c r="AZ2934" s="86"/>
      <c r="BA2934" s="86"/>
      <c r="BB2934" s="86"/>
      <c r="BC2934" s="86"/>
      <c r="BD2934" s="86"/>
      <c r="BE2934" s="86"/>
      <c r="BF2934" s="86"/>
      <c r="BG2934" s="86"/>
    </row>
    <row r="2935" spans="1:59" s="88" customFormat="1" x14ac:dyDescent="0.2">
      <c r="A2935" s="125"/>
      <c r="B2935" s="125"/>
      <c r="C2935" s="125"/>
      <c r="D2935" s="125"/>
      <c r="E2935" s="125"/>
      <c r="F2935" s="125"/>
      <c r="G2935" s="125"/>
      <c r="H2935" s="125"/>
      <c r="I2935" s="125"/>
      <c r="J2935" s="125"/>
      <c r="K2935" s="125"/>
      <c r="L2935" s="125"/>
      <c r="M2935" s="125"/>
      <c r="N2935" s="125"/>
      <c r="O2935" s="125"/>
      <c r="P2935" s="125"/>
      <c r="Q2935" s="125"/>
      <c r="R2935" s="125"/>
      <c r="S2935" s="125"/>
      <c r="T2935" s="125"/>
      <c r="U2935" s="125"/>
      <c r="V2935" s="125"/>
      <c r="W2935" s="125"/>
      <c r="X2935" s="125"/>
      <c r="Y2935" s="125"/>
      <c r="Z2935" s="125"/>
      <c r="AA2935" s="125"/>
      <c r="AB2935" s="126"/>
      <c r="AC2935" s="126"/>
      <c r="AD2935" s="126"/>
      <c r="AE2935" s="125"/>
      <c r="AF2935" s="125"/>
      <c r="AG2935" s="125"/>
      <c r="AH2935" s="125"/>
      <c r="AI2935" s="125"/>
      <c r="AJ2935" s="125"/>
      <c r="AK2935" s="125"/>
      <c r="AL2935" s="125"/>
      <c r="AM2935" s="125"/>
      <c r="AP2935" s="86"/>
      <c r="AQ2935" s="86"/>
      <c r="AR2935" s="86"/>
      <c r="AS2935" s="86"/>
      <c r="AT2935" s="86"/>
      <c r="AU2935" s="86"/>
      <c r="AV2935" s="86"/>
      <c r="AW2935" s="86"/>
      <c r="AX2935" s="86"/>
      <c r="AY2935" s="86"/>
      <c r="AZ2935" s="86"/>
      <c r="BA2935" s="86"/>
      <c r="BB2935" s="86"/>
      <c r="BC2935" s="86"/>
      <c r="BD2935" s="86"/>
      <c r="BE2935" s="86"/>
      <c r="BF2935" s="86"/>
      <c r="BG2935" s="86"/>
    </row>
    <row r="2936" spans="1:59" s="88" customFormat="1" x14ac:dyDescent="0.2">
      <c r="A2936" s="125"/>
      <c r="B2936" s="125"/>
      <c r="C2936" s="125"/>
      <c r="D2936" s="125"/>
      <c r="E2936" s="125"/>
      <c r="F2936" s="125"/>
      <c r="G2936" s="125"/>
      <c r="H2936" s="125"/>
      <c r="I2936" s="125"/>
      <c r="J2936" s="125"/>
      <c r="K2936" s="125"/>
      <c r="L2936" s="125"/>
      <c r="M2936" s="125"/>
      <c r="N2936" s="125"/>
      <c r="O2936" s="125"/>
      <c r="P2936" s="125"/>
      <c r="Q2936" s="125"/>
      <c r="R2936" s="125"/>
      <c r="S2936" s="125"/>
      <c r="T2936" s="125"/>
      <c r="U2936" s="125"/>
      <c r="V2936" s="125"/>
      <c r="W2936" s="125"/>
      <c r="X2936" s="125"/>
      <c r="Y2936" s="125"/>
      <c r="Z2936" s="125"/>
      <c r="AA2936" s="125"/>
      <c r="AB2936" s="126"/>
      <c r="AC2936" s="126"/>
      <c r="AD2936" s="126"/>
      <c r="AE2936" s="125"/>
      <c r="AF2936" s="125"/>
      <c r="AG2936" s="125"/>
      <c r="AH2936" s="125"/>
      <c r="AI2936" s="125"/>
      <c r="AJ2936" s="125"/>
      <c r="AK2936" s="125"/>
      <c r="AL2936" s="125"/>
      <c r="AM2936" s="125"/>
      <c r="AP2936" s="86"/>
      <c r="AQ2936" s="86"/>
      <c r="AR2936" s="86"/>
      <c r="AS2936" s="86"/>
      <c r="AT2936" s="86"/>
      <c r="AU2936" s="86"/>
      <c r="AV2936" s="86"/>
      <c r="AW2936" s="86"/>
      <c r="AX2936" s="86"/>
      <c r="AY2936" s="86"/>
      <c r="AZ2936" s="86"/>
      <c r="BA2936" s="86"/>
      <c r="BB2936" s="86"/>
      <c r="BC2936" s="86"/>
      <c r="BD2936" s="86"/>
      <c r="BE2936" s="86"/>
      <c r="BF2936" s="86"/>
      <c r="BG2936" s="86"/>
    </row>
    <row r="2937" spans="1:59" s="88" customFormat="1" x14ac:dyDescent="0.2">
      <c r="A2937" s="125"/>
      <c r="B2937" s="125"/>
      <c r="C2937" s="125"/>
      <c r="D2937" s="125"/>
      <c r="E2937" s="125"/>
      <c r="F2937" s="125"/>
      <c r="G2937" s="125"/>
      <c r="H2937" s="125"/>
      <c r="I2937" s="125"/>
      <c r="J2937" s="125"/>
      <c r="K2937" s="125"/>
      <c r="L2937" s="125"/>
      <c r="M2937" s="125"/>
      <c r="N2937" s="125"/>
      <c r="O2937" s="125"/>
      <c r="P2937" s="125"/>
      <c r="Q2937" s="125"/>
      <c r="R2937" s="125"/>
      <c r="S2937" s="125"/>
      <c r="T2937" s="125"/>
      <c r="U2937" s="125"/>
      <c r="V2937" s="125"/>
      <c r="W2937" s="125"/>
      <c r="X2937" s="125"/>
      <c r="Y2937" s="125"/>
      <c r="Z2937" s="125"/>
      <c r="AA2937" s="125"/>
      <c r="AB2937" s="126"/>
      <c r="AC2937" s="126"/>
      <c r="AD2937" s="126"/>
      <c r="AE2937" s="125"/>
      <c r="AF2937" s="125"/>
      <c r="AG2937" s="125"/>
      <c r="AH2937" s="125"/>
      <c r="AI2937" s="125"/>
      <c r="AJ2937" s="125"/>
      <c r="AK2937" s="125"/>
      <c r="AL2937" s="125"/>
      <c r="AM2937" s="125"/>
      <c r="AP2937" s="86"/>
      <c r="AQ2937" s="86"/>
      <c r="AR2937" s="86"/>
      <c r="AS2937" s="86"/>
      <c r="AT2937" s="86"/>
      <c r="AU2937" s="86"/>
      <c r="AV2937" s="86"/>
      <c r="AW2937" s="86"/>
      <c r="AX2937" s="86"/>
      <c r="AY2937" s="86"/>
      <c r="AZ2937" s="86"/>
      <c r="BA2937" s="86"/>
      <c r="BB2937" s="86"/>
      <c r="BC2937" s="86"/>
      <c r="BD2937" s="86"/>
      <c r="BE2937" s="86"/>
      <c r="BF2937" s="86"/>
      <c r="BG2937" s="86"/>
    </row>
    <row r="2938" spans="1:59" s="88" customFormat="1" x14ac:dyDescent="0.2">
      <c r="A2938" s="125"/>
      <c r="B2938" s="125"/>
      <c r="C2938" s="125"/>
      <c r="D2938" s="125"/>
      <c r="E2938" s="125"/>
      <c r="F2938" s="125"/>
      <c r="G2938" s="125"/>
      <c r="H2938" s="125"/>
      <c r="I2938" s="125"/>
      <c r="J2938" s="125"/>
      <c r="K2938" s="125"/>
      <c r="L2938" s="125"/>
      <c r="M2938" s="125"/>
      <c r="N2938" s="125"/>
      <c r="O2938" s="125"/>
      <c r="P2938" s="125"/>
      <c r="Q2938" s="125"/>
      <c r="R2938" s="125"/>
      <c r="S2938" s="125"/>
      <c r="T2938" s="125"/>
      <c r="U2938" s="125"/>
      <c r="V2938" s="125"/>
      <c r="W2938" s="125"/>
      <c r="X2938" s="125"/>
      <c r="Y2938" s="125"/>
      <c r="Z2938" s="125"/>
      <c r="AA2938" s="125"/>
      <c r="AB2938" s="126"/>
      <c r="AC2938" s="126"/>
      <c r="AD2938" s="126"/>
      <c r="AE2938" s="125"/>
      <c r="AF2938" s="125"/>
      <c r="AG2938" s="125"/>
      <c r="AH2938" s="125"/>
      <c r="AI2938" s="125"/>
      <c r="AJ2938" s="125"/>
      <c r="AK2938" s="125"/>
      <c r="AL2938" s="125"/>
      <c r="AM2938" s="125"/>
      <c r="AP2938" s="86"/>
      <c r="AQ2938" s="86"/>
      <c r="AR2938" s="86"/>
      <c r="AS2938" s="86"/>
      <c r="AT2938" s="86"/>
      <c r="AU2938" s="86"/>
      <c r="AV2938" s="86"/>
      <c r="AW2938" s="86"/>
      <c r="AX2938" s="86"/>
      <c r="AY2938" s="86"/>
      <c r="AZ2938" s="86"/>
      <c r="BA2938" s="86"/>
      <c r="BB2938" s="86"/>
      <c r="BC2938" s="86"/>
      <c r="BD2938" s="86"/>
      <c r="BE2938" s="86"/>
      <c r="BF2938" s="86"/>
      <c r="BG2938" s="86"/>
    </row>
    <row r="2939" spans="1:59" s="88" customFormat="1" x14ac:dyDescent="0.2">
      <c r="A2939" s="125"/>
      <c r="B2939" s="125"/>
      <c r="C2939" s="125"/>
      <c r="D2939" s="125"/>
      <c r="E2939" s="125"/>
      <c r="F2939" s="125"/>
      <c r="G2939" s="125"/>
      <c r="H2939" s="125"/>
      <c r="I2939" s="125"/>
      <c r="J2939" s="125"/>
      <c r="K2939" s="125"/>
      <c r="L2939" s="125"/>
      <c r="M2939" s="125"/>
      <c r="N2939" s="125"/>
      <c r="O2939" s="125"/>
      <c r="P2939" s="125"/>
      <c r="Q2939" s="125"/>
      <c r="R2939" s="125"/>
      <c r="S2939" s="125"/>
      <c r="T2939" s="125"/>
      <c r="U2939" s="125"/>
      <c r="V2939" s="125"/>
      <c r="W2939" s="125"/>
      <c r="X2939" s="125"/>
      <c r="Y2939" s="125"/>
      <c r="Z2939" s="125"/>
      <c r="AA2939" s="125"/>
      <c r="AB2939" s="126"/>
      <c r="AC2939" s="126"/>
      <c r="AD2939" s="126"/>
      <c r="AE2939" s="125"/>
      <c r="AF2939" s="125"/>
      <c r="AG2939" s="125"/>
      <c r="AH2939" s="125"/>
      <c r="AI2939" s="125"/>
      <c r="AJ2939" s="125"/>
      <c r="AK2939" s="125"/>
      <c r="AL2939" s="125"/>
      <c r="AM2939" s="125"/>
      <c r="AP2939" s="86"/>
      <c r="AQ2939" s="86"/>
      <c r="AR2939" s="86"/>
      <c r="AS2939" s="86"/>
      <c r="AT2939" s="86"/>
      <c r="AU2939" s="86"/>
      <c r="AV2939" s="86"/>
      <c r="AW2939" s="86"/>
      <c r="AX2939" s="86"/>
      <c r="AY2939" s="86"/>
      <c r="AZ2939" s="86"/>
      <c r="BA2939" s="86"/>
      <c r="BB2939" s="86"/>
      <c r="BC2939" s="86"/>
      <c r="BD2939" s="86"/>
      <c r="BE2939" s="86"/>
      <c r="BF2939" s="86"/>
      <c r="BG2939" s="86"/>
    </row>
    <row r="2940" spans="1:59" s="88" customFormat="1" x14ac:dyDescent="0.2">
      <c r="A2940" s="125"/>
      <c r="B2940" s="125"/>
      <c r="C2940" s="125"/>
      <c r="D2940" s="125"/>
      <c r="E2940" s="125"/>
      <c r="F2940" s="125"/>
      <c r="G2940" s="125"/>
      <c r="H2940" s="125"/>
      <c r="I2940" s="125"/>
      <c r="J2940" s="125"/>
      <c r="K2940" s="125"/>
      <c r="L2940" s="125"/>
      <c r="M2940" s="125"/>
      <c r="N2940" s="125"/>
      <c r="O2940" s="125"/>
      <c r="P2940" s="125"/>
      <c r="Q2940" s="125"/>
      <c r="R2940" s="125"/>
      <c r="S2940" s="125"/>
      <c r="T2940" s="125"/>
      <c r="U2940" s="125"/>
      <c r="V2940" s="125"/>
      <c r="W2940" s="125"/>
      <c r="X2940" s="125"/>
      <c r="Y2940" s="125"/>
      <c r="Z2940" s="125"/>
      <c r="AA2940" s="125"/>
      <c r="AB2940" s="126"/>
      <c r="AC2940" s="126"/>
      <c r="AD2940" s="126"/>
      <c r="AE2940" s="125"/>
      <c r="AF2940" s="125"/>
      <c r="AG2940" s="125"/>
      <c r="AH2940" s="125"/>
      <c r="AI2940" s="125"/>
      <c r="AJ2940" s="125"/>
      <c r="AK2940" s="125"/>
      <c r="AL2940" s="125"/>
      <c r="AM2940" s="125"/>
      <c r="AP2940" s="86"/>
      <c r="AQ2940" s="86"/>
      <c r="AR2940" s="86"/>
      <c r="AS2940" s="86"/>
      <c r="AT2940" s="86"/>
      <c r="AU2940" s="86"/>
      <c r="AV2940" s="86"/>
      <c r="AW2940" s="86"/>
      <c r="AX2940" s="86"/>
      <c r="AY2940" s="86"/>
      <c r="AZ2940" s="86"/>
      <c r="BA2940" s="86"/>
      <c r="BB2940" s="86"/>
      <c r="BC2940" s="86"/>
      <c r="BD2940" s="86"/>
      <c r="BE2940" s="86"/>
      <c r="BF2940" s="86"/>
      <c r="BG2940" s="86"/>
    </row>
    <row r="2941" spans="1:59" s="88" customFormat="1" x14ac:dyDescent="0.2">
      <c r="A2941" s="125"/>
      <c r="B2941" s="125"/>
      <c r="C2941" s="125"/>
      <c r="D2941" s="125"/>
      <c r="E2941" s="125"/>
      <c r="F2941" s="125"/>
      <c r="G2941" s="125"/>
      <c r="H2941" s="125"/>
      <c r="I2941" s="125"/>
      <c r="J2941" s="125"/>
      <c r="K2941" s="125"/>
      <c r="L2941" s="125"/>
      <c r="M2941" s="125"/>
      <c r="N2941" s="125"/>
      <c r="O2941" s="125"/>
      <c r="P2941" s="125"/>
      <c r="Q2941" s="125"/>
      <c r="R2941" s="125"/>
      <c r="S2941" s="125"/>
      <c r="T2941" s="125"/>
      <c r="U2941" s="125"/>
      <c r="V2941" s="125"/>
      <c r="W2941" s="125"/>
      <c r="X2941" s="125"/>
      <c r="Y2941" s="125"/>
      <c r="Z2941" s="125"/>
      <c r="AA2941" s="125"/>
      <c r="AB2941" s="126"/>
      <c r="AC2941" s="126"/>
      <c r="AD2941" s="126"/>
      <c r="AE2941" s="125"/>
      <c r="AF2941" s="125"/>
      <c r="AG2941" s="125"/>
      <c r="AH2941" s="125"/>
      <c r="AI2941" s="125"/>
      <c r="AJ2941" s="125"/>
      <c r="AK2941" s="125"/>
      <c r="AL2941" s="125"/>
      <c r="AM2941" s="125"/>
      <c r="AP2941" s="86"/>
      <c r="AQ2941" s="86"/>
      <c r="AR2941" s="86"/>
      <c r="AS2941" s="86"/>
      <c r="AT2941" s="86"/>
      <c r="AU2941" s="86"/>
      <c r="AV2941" s="86"/>
      <c r="AW2941" s="86"/>
      <c r="AX2941" s="86"/>
      <c r="AY2941" s="86"/>
      <c r="AZ2941" s="86"/>
      <c r="BA2941" s="86"/>
      <c r="BB2941" s="86"/>
      <c r="BC2941" s="86"/>
      <c r="BD2941" s="86"/>
      <c r="BE2941" s="86"/>
      <c r="BF2941" s="86"/>
      <c r="BG2941" s="86"/>
    </row>
    <row r="2942" spans="1:59" s="88" customFormat="1" x14ac:dyDescent="0.2">
      <c r="A2942" s="125"/>
      <c r="B2942" s="125"/>
      <c r="C2942" s="125"/>
      <c r="D2942" s="125"/>
      <c r="E2942" s="125"/>
      <c r="F2942" s="125"/>
      <c r="G2942" s="125"/>
      <c r="H2942" s="125"/>
      <c r="I2942" s="125"/>
      <c r="J2942" s="125"/>
      <c r="K2942" s="125"/>
      <c r="L2942" s="125"/>
      <c r="M2942" s="125"/>
      <c r="N2942" s="125"/>
      <c r="O2942" s="125"/>
      <c r="P2942" s="125"/>
      <c r="Q2942" s="125"/>
      <c r="R2942" s="125"/>
      <c r="S2942" s="125"/>
      <c r="T2942" s="125"/>
      <c r="U2942" s="125"/>
      <c r="V2942" s="125"/>
      <c r="W2942" s="125"/>
      <c r="X2942" s="125"/>
      <c r="Y2942" s="125"/>
      <c r="Z2942" s="125"/>
      <c r="AA2942" s="125"/>
      <c r="AB2942" s="126"/>
      <c r="AC2942" s="126"/>
      <c r="AD2942" s="126"/>
      <c r="AE2942" s="125"/>
      <c r="AF2942" s="125"/>
      <c r="AG2942" s="125"/>
      <c r="AH2942" s="125"/>
      <c r="AI2942" s="125"/>
      <c r="AJ2942" s="125"/>
      <c r="AK2942" s="125"/>
      <c r="AL2942" s="125"/>
      <c r="AM2942" s="125"/>
      <c r="AP2942" s="86"/>
      <c r="AQ2942" s="86"/>
      <c r="AR2942" s="86"/>
      <c r="AS2942" s="86"/>
      <c r="AT2942" s="86"/>
      <c r="AU2942" s="86"/>
      <c r="AV2942" s="86"/>
      <c r="AW2942" s="86"/>
      <c r="AX2942" s="86"/>
      <c r="AY2942" s="86"/>
      <c r="AZ2942" s="86"/>
      <c r="BA2942" s="86"/>
      <c r="BB2942" s="86"/>
      <c r="BC2942" s="86"/>
      <c r="BD2942" s="86"/>
      <c r="BE2942" s="86"/>
      <c r="BF2942" s="86"/>
      <c r="BG2942" s="86"/>
    </row>
    <row r="2943" spans="1:59" s="88" customFormat="1" x14ac:dyDescent="0.2">
      <c r="A2943" s="125"/>
      <c r="B2943" s="125"/>
      <c r="C2943" s="125"/>
      <c r="D2943" s="125"/>
      <c r="E2943" s="125"/>
      <c r="F2943" s="125"/>
      <c r="G2943" s="125"/>
      <c r="H2943" s="125"/>
      <c r="I2943" s="125"/>
      <c r="J2943" s="125"/>
      <c r="K2943" s="125"/>
      <c r="L2943" s="125"/>
      <c r="M2943" s="125"/>
      <c r="N2943" s="125"/>
      <c r="O2943" s="125"/>
      <c r="P2943" s="125"/>
      <c r="Q2943" s="125"/>
      <c r="R2943" s="125"/>
      <c r="S2943" s="125"/>
      <c r="T2943" s="125"/>
      <c r="U2943" s="125"/>
      <c r="V2943" s="125"/>
      <c r="W2943" s="125"/>
      <c r="X2943" s="125"/>
      <c r="Y2943" s="125"/>
      <c r="Z2943" s="125"/>
      <c r="AA2943" s="125"/>
      <c r="AB2943" s="126"/>
      <c r="AC2943" s="126"/>
      <c r="AD2943" s="126"/>
      <c r="AE2943" s="125"/>
      <c r="AF2943" s="125"/>
      <c r="AG2943" s="125"/>
      <c r="AH2943" s="125"/>
      <c r="AI2943" s="125"/>
      <c r="AJ2943" s="125"/>
      <c r="AK2943" s="125"/>
      <c r="AL2943" s="125"/>
      <c r="AM2943" s="125"/>
      <c r="AP2943" s="86"/>
      <c r="AQ2943" s="86"/>
      <c r="AR2943" s="86"/>
      <c r="AS2943" s="86"/>
      <c r="AT2943" s="86"/>
      <c r="AU2943" s="86"/>
      <c r="AV2943" s="86"/>
      <c r="AW2943" s="86"/>
      <c r="AX2943" s="86"/>
      <c r="AY2943" s="86"/>
      <c r="AZ2943" s="86"/>
      <c r="BA2943" s="86"/>
      <c r="BB2943" s="86"/>
      <c r="BC2943" s="86"/>
      <c r="BD2943" s="86"/>
      <c r="BE2943" s="86"/>
      <c r="BF2943" s="86"/>
      <c r="BG2943" s="86"/>
    </row>
    <row r="2944" spans="1:59" s="88" customFormat="1" x14ac:dyDescent="0.2">
      <c r="A2944" s="125"/>
      <c r="B2944" s="125"/>
      <c r="C2944" s="125"/>
      <c r="D2944" s="125"/>
      <c r="E2944" s="125"/>
      <c r="F2944" s="125"/>
      <c r="G2944" s="125"/>
      <c r="H2944" s="125"/>
      <c r="I2944" s="125"/>
      <c r="J2944" s="125"/>
      <c r="K2944" s="125"/>
      <c r="L2944" s="125"/>
      <c r="M2944" s="125"/>
      <c r="N2944" s="125"/>
      <c r="O2944" s="125"/>
      <c r="P2944" s="125"/>
      <c r="Q2944" s="125"/>
      <c r="R2944" s="125"/>
      <c r="S2944" s="125"/>
      <c r="T2944" s="125"/>
      <c r="U2944" s="125"/>
      <c r="V2944" s="125"/>
      <c r="W2944" s="125"/>
      <c r="X2944" s="125"/>
      <c r="Y2944" s="125"/>
      <c r="Z2944" s="125"/>
      <c r="AA2944" s="125"/>
      <c r="AB2944" s="126"/>
      <c r="AC2944" s="126"/>
      <c r="AD2944" s="126"/>
      <c r="AE2944" s="125"/>
      <c r="AF2944" s="125"/>
      <c r="AG2944" s="125"/>
      <c r="AH2944" s="125"/>
      <c r="AI2944" s="125"/>
      <c r="AJ2944" s="125"/>
      <c r="AK2944" s="125"/>
      <c r="AL2944" s="125"/>
      <c r="AM2944" s="125"/>
      <c r="AP2944" s="86"/>
      <c r="AQ2944" s="86"/>
      <c r="AR2944" s="86"/>
      <c r="AS2944" s="86"/>
      <c r="AT2944" s="86"/>
      <c r="AU2944" s="86"/>
      <c r="AV2944" s="86"/>
      <c r="AW2944" s="86"/>
      <c r="AX2944" s="86"/>
      <c r="AY2944" s="86"/>
      <c r="AZ2944" s="86"/>
      <c r="BA2944" s="86"/>
      <c r="BB2944" s="86"/>
      <c r="BC2944" s="86"/>
      <c r="BD2944" s="86"/>
      <c r="BE2944" s="86"/>
      <c r="BF2944" s="86"/>
      <c r="BG2944" s="86"/>
    </row>
    <row r="2945" spans="1:59" s="88" customFormat="1" x14ac:dyDescent="0.2">
      <c r="A2945" s="125"/>
      <c r="B2945" s="125"/>
      <c r="C2945" s="125"/>
      <c r="D2945" s="125"/>
      <c r="E2945" s="125"/>
      <c r="F2945" s="125"/>
      <c r="G2945" s="125"/>
      <c r="H2945" s="125"/>
      <c r="I2945" s="125"/>
      <c r="J2945" s="125"/>
      <c r="K2945" s="125"/>
      <c r="L2945" s="125"/>
      <c r="M2945" s="125"/>
      <c r="N2945" s="125"/>
      <c r="O2945" s="125"/>
      <c r="P2945" s="125"/>
      <c r="Q2945" s="125"/>
      <c r="R2945" s="125"/>
      <c r="S2945" s="125"/>
      <c r="T2945" s="125"/>
      <c r="U2945" s="125"/>
      <c r="V2945" s="125"/>
      <c r="W2945" s="125"/>
      <c r="X2945" s="125"/>
      <c r="Y2945" s="125"/>
      <c r="Z2945" s="125"/>
      <c r="AA2945" s="125"/>
      <c r="AB2945" s="126"/>
      <c r="AC2945" s="126"/>
      <c r="AD2945" s="126"/>
      <c r="AE2945" s="125"/>
      <c r="AF2945" s="125"/>
      <c r="AG2945" s="125"/>
      <c r="AH2945" s="125"/>
      <c r="AI2945" s="125"/>
      <c r="AJ2945" s="125"/>
      <c r="AK2945" s="125"/>
      <c r="AL2945" s="125"/>
      <c r="AM2945" s="125"/>
      <c r="AP2945" s="86"/>
      <c r="AQ2945" s="86"/>
      <c r="AR2945" s="86"/>
      <c r="AS2945" s="86"/>
      <c r="AT2945" s="86"/>
      <c r="AU2945" s="86"/>
      <c r="AV2945" s="86"/>
      <c r="AW2945" s="86"/>
      <c r="AX2945" s="86"/>
      <c r="AY2945" s="86"/>
      <c r="AZ2945" s="86"/>
      <c r="BA2945" s="86"/>
      <c r="BB2945" s="86"/>
      <c r="BC2945" s="86"/>
      <c r="BD2945" s="86"/>
      <c r="BE2945" s="86"/>
      <c r="BF2945" s="86"/>
      <c r="BG2945" s="86"/>
    </row>
    <row r="2946" spans="1:59" s="88" customFormat="1" x14ac:dyDescent="0.2">
      <c r="A2946" s="125"/>
      <c r="B2946" s="125"/>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5"/>
      <c r="AA2946" s="125"/>
      <c r="AB2946" s="126"/>
      <c r="AC2946" s="126"/>
      <c r="AD2946" s="126"/>
      <c r="AE2946" s="125"/>
      <c r="AF2946" s="125"/>
      <c r="AG2946" s="125"/>
      <c r="AH2946" s="125"/>
      <c r="AI2946" s="125"/>
      <c r="AJ2946" s="125"/>
      <c r="AK2946" s="125"/>
      <c r="AL2946" s="125"/>
      <c r="AM2946" s="125"/>
      <c r="AP2946" s="86"/>
      <c r="AQ2946" s="86"/>
      <c r="AR2946" s="86"/>
      <c r="AS2946" s="86"/>
      <c r="AT2946" s="86"/>
      <c r="AU2946" s="86"/>
      <c r="AV2946" s="86"/>
      <c r="AW2946" s="86"/>
      <c r="AX2946" s="86"/>
      <c r="AY2946" s="86"/>
      <c r="AZ2946" s="86"/>
      <c r="BA2946" s="86"/>
      <c r="BB2946" s="86"/>
      <c r="BC2946" s="86"/>
      <c r="BD2946" s="86"/>
      <c r="BE2946" s="86"/>
      <c r="BF2946" s="86"/>
      <c r="BG2946" s="86"/>
    </row>
    <row r="2947" spans="1:59" s="88" customFormat="1" x14ac:dyDescent="0.2">
      <c r="A2947" s="125"/>
      <c r="B2947" s="125"/>
      <c r="C2947" s="125"/>
      <c r="D2947" s="125"/>
      <c r="E2947" s="125"/>
      <c r="F2947" s="125"/>
      <c r="G2947" s="125"/>
      <c r="H2947" s="125"/>
      <c r="I2947" s="125"/>
      <c r="J2947" s="125"/>
      <c r="K2947" s="125"/>
      <c r="L2947" s="125"/>
      <c r="M2947" s="125"/>
      <c r="N2947" s="125"/>
      <c r="O2947" s="125"/>
      <c r="P2947" s="125"/>
      <c r="Q2947" s="125"/>
      <c r="R2947" s="125"/>
      <c r="S2947" s="125"/>
      <c r="T2947" s="125"/>
      <c r="U2947" s="125"/>
      <c r="V2947" s="125"/>
      <c r="W2947" s="125"/>
      <c r="X2947" s="125"/>
      <c r="Y2947" s="125"/>
      <c r="Z2947" s="125"/>
      <c r="AA2947" s="125"/>
      <c r="AB2947" s="126"/>
      <c r="AC2947" s="126"/>
      <c r="AD2947" s="126"/>
      <c r="AE2947" s="125"/>
      <c r="AF2947" s="125"/>
      <c r="AG2947" s="125"/>
      <c r="AH2947" s="125"/>
      <c r="AI2947" s="125"/>
      <c r="AJ2947" s="125"/>
      <c r="AK2947" s="125"/>
      <c r="AL2947" s="125"/>
      <c r="AM2947" s="125"/>
      <c r="AP2947" s="86"/>
      <c r="AQ2947" s="86"/>
      <c r="AR2947" s="86"/>
      <c r="AS2947" s="86"/>
      <c r="AT2947" s="86"/>
      <c r="AU2947" s="86"/>
      <c r="AV2947" s="86"/>
      <c r="AW2947" s="86"/>
      <c r="AX2947" s="86"/>
      <c r="AY2947" s="86"/>
      <c r="AZ2947" s="86"/>
      <c r="BA2947" s="86"/>
      <c r="BB2947" s="86"/>
      <c r="BC2947" s="86"/>
      <c r="BD2947" s="86"/>
      <c r="BE2947" s="86"/>
      <c r="BF2947" s="86"/>
      <c r="BG2947" s="86"/>
    </row>
    <row r="2948" spans="1:59" s="88" customFormat="1" x14ac:dyDescent="0.2">
      <c r="A2948" s="125"/>
      <c r="B2948" s="125"/>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6"/>
      <c r="AC2948" s="126"/>
      <c r="AD2948" s="126"/>
      <c r="AE2948" s="125"/>
      <c r="AF2948" s="125"/>
      <c r="AG2948" s="125"/>
      <c r="AH2948" s="125"/>
      <c r="AI2948" s="125"/>
      <c r="AJ2948" s="125"/>
      <c r="AK2948" s="125"/>
      <c r="AL2948" s="125"/>
      <c r="AM2948" s="125"/>
      <c r="AP2948" s="86"/>
      <c r="AQ2948" s="86"/>
      <c r="AR2948" s="86"/>
      <c r="AS2948" s="86"/>
      <c r="AT2948" s="86"/>
      <c r="AU2948" s="86"/>
      <c r="AV2948" s="86"/>
      <c r="AW2948" s="86"/>
      <c r="AX2948" s="86"/>
      <c r="AY2948" s="86"/>
      <c r="AZ2948" s="86"/>
      <c r="BA2948" s="86"/>
      <c r="BB2948" s="86"/>
      <c r="BC2948" s="86"/>
      <c r="BD2948" s="86"/>
      <c r="BE2948" s="86"/>
      <c r="BF2948" s="86"/>
      <c r="BG2948" s="86"/>
    </row>
    <row r="2949" spans="1:59" s="88" customFormat="1" x14ac:dyDescent="0.2">
      <c r="A2949" s="125"/>
      <c r="B2949" s="125"/>
      <c r="C2949" s="125"/>
      <c r="D2949" s="125"/>
      <c r="E2949" s="125"/>
      <c r="F2949" s="125"/>
      <c r="G2949" s="125"/>
      <c r="H2949" s="125"/>
      <c r="I2949" s="125"/>
      <c r="J2949" s="125"/>
      <c r="K2949" s="125"/>
      <c r="L2949" s="125"/>
      <c r="M2949" s="125"/>
      <c r="N2949" s="125"/>
      <c r="O2949" s="125"/>
      <c r="P2949" s="125"/>
      <c r="Q2949" s="125"/>
      <c r="R2949" s="125"/>
      <c r="S2949" s="125"/>
      <c r="T2949" s="125"/>
      <c r="U2949" s="125"/>
      <c r="V2949" s="125"/>
      <c r="W2949" s="125"/>
      <c r="X2949" s="125"/>
      <c r="Y2949" s="125"/>
      <c r="Z2949" s="125"/>
      <c r="AA2949" s="125"/>
      <c r="AB2949" s="126"/>
      <c r="AC2949" s="126"/>
      <c r="AD2949" s="126"/>
      <c r="AE2949" s="125"/>
      <c r="AF2949" s="125"/>
      <c r="AG2949" s="125"/>
      <c r="AH2949" s="125"/>
      <c r="AI2949" s="125"/>
      <c r="AJ2949" s="125"/>
      <c r="AK2949" s="125"/>
      <c r="AL2949" s="125"/>
      <c r="AM2949" s="125"/>
      <c r="AP2949" s="86"/>
      <c r="AQ2949" s="86"/>
      <c r="AR2949" s="86"/>
      <c r="AS2949" s="86"/>
      <c r="AT2949" s="86"/>
      <c r="AU2949" s="86"/>
      <c r="AV2949" s="86"/>
      <c r="AW2949" s="86"/>
      <c r="AX2949" s="86"/>
      <c r="AY2949" s="86"/>
      <c r="AZ2949" s="86"/>
      <c r="BA2949" s="86"/>
      <c r="BB2949" s="86"/>
      <c r="BC2949" s="86"/>
      <c r="BD2949" s="86"/>
      <c r="BE2949" s="86"/>
      <c r="BF2949" s="86"/>
      <c r="BG2949" s="86"/>
    </row>
    <row r="2950" spans="1:59" s="88" customFormat="1" x14ac:dyDescent="0.2">
      <c r="A2950" s="125"/>
      <c r="B2950" s="125"/>
      <c r="C2950" s="125"/>
      <c r="D2950" s="125"/>
      <c r="E2950" s="125"/>
      <c r="F2950" s="125"/>
      <c r="G2950" s="125"/>
      <c r="H2950" s="125"/>
      <c r="I2950" s="125"/>
      <c r="J2950" s="125"/>
      <c r="K2950" s="125"/>
      <c r="L2950" s="125"/>
      <c r="M2950" s="125"/>
      <c r="N2950" s="125"/>
      <c r="O2950" s="125"/>
      <c r="P2950" s="125"/>
      <c r="Q2950" s="125"/>
      <c r="R2950" s="125"/>
      <c r="S2950" s="125"/>
      <c r="T2950" s="125"/>
      <c r="U2950" s="125"/>
      <c r="V2950" s="125"/>
      <c r="W2950" s="125"/>
      <c r="X2950" s="125"/>
      <c r="Y2950" s="125"/>
      <c r="Z2950" s="125"/>
      <c r="AA2950" s="125"/>
      <c r="AB2950" s="126"/>
      <c r="AC2950" s="126"/>
      <c r="AD2950" s="126"/>
      <c r="AE2950" s="125"/>
      <c r="AF2950" s="125"/>
      <c r="AG2950" s="125"/>
      <c r="AH2950" s="125"/>
      <c r="AI2950" s="125"/>
      <c r="AJ2950" s="125"/>
      <c r="AK2950" s="125"/>
      <c r="AL2950" s="125"/>
      <c r="AM2950" s="125"/>
      <c r="AP2950" s="86"/>
      <c r="AQ2950" s="86"/>
      <c r="AR2950" s="86"/>
      <c r="AS2950" s="86"/>
      <c r="AT2950" s="86"/>
      <c r="AU2950" s="86"/>
      <c r="AV2950" s="86"/>
      <c r="AW2950" s="86"/>
      <c r="AX2950" s="86"/>
      <c r="AY2950" s="86"/>
      <c r="AZ2950" s="86"/>
      <c r="BA2950" s="86"/>
      <c r="BB2950" s="86"/>
      <c r="BC2950" s="86"/>
      <c r="BD2950" s="86"/>
      <c r="BE2950" s="86"/>
      <c r="BF2950" s="86"/>
      <c r="BG2950" s="86"/>
    </row>
    <row r="2951" spans="1:59" s="88" customFormat="1" x14ac:dyDescent="0.2">
      <c r="A2951" s="125"/>
      <c r="B2951" s="125"/>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5"/>
      <c r="AA2951" s="125"/>
      <c r="AB2951" s="126"/>
      <c r="AC2951" s="126"/>
      <c r="AD2951" s="126"/>
      <c r="AE2951" s="125"/>
      <c r="AF2951" s="125"/>
      <c r="AG2951" s="125"/>
      <c r="AH2951" s="125"/>
      <c r="AI2951" s="125"/>
      <c r="AJ2951" s="125"/>
      <c r="AK2951" s="125"/>
      <c r="AL2951" s="125"/>
      <c r="AM2951" s="125"/>
      <c r="AP2951" s="86"/>
      <c r="AQ2951" s="86"/>
      <c r="AR2951" s="86"/>
      <c r="AS2951" s="86"/>
      <c r="AT2951" s="86"/>
      <c r="AU2951" s="86"/>
      <c r="AV2951" s="86"/>
      <c r="AW2951" s="86"/>
      <c r="AX2951" s="86"/>
      <c r="AY2951" s="86"/>
      <c r="AZ2951" s="86"/>
      <c r="BA2951" s="86"/>
      <c r="BB2951" s="86"/>
      <c r="BC2951" s="86"/>
      <c r="BD2951" s="86"/>
      <c r="BE2951" s="86"/>
      <c r="BF2951" s="86"/>
      <c r="BG2951" s="86"/>
    </row>
    <row r="2952" spans="1:59" s="88" customFormat="1" x14ac:dyDescent="0.2">
      <c r="A2952" s="125"/>
      <c r="B2952" s="125"/>
      <c r="C2952" s="125"/>
      <c r="D2952" s="125"/>
      <c r="E2952" s="125"/>
      <c r="F2952" s="125"/>
      <c r="G2952" s="125"/>
      <c r="H2952" s="125"/>
      <c r="I2952" s="125"/>
      <c r="J2952" s="125"/>
      <c r="K2952" s="125"/>
      <c r="L2952" s="125"/>
      <c r="M2952" s="125"/>
      <c r="N2952" s="125"/>
      <c r="O2952" s="125"/>
      <c r="P2952" s="125"/>
      <c r="Q2952" s="125"/>
      <c r="R2952" s="125"/>
      <c r="S2952" s="125"/>
      <c r="T2952" s="125"/>
      <c r="U2952" s="125"/>
      <c r="V2952" s="125"/>
      <c r="W2952" s="125"/>
      <c r="X2952" s="125"/>
      <c r="Y2952" s="125"/>
      <c r="Z2952" s="125"/>
      <c r="AA2952" s="125"/>
      <c r="AB2952" s="126"/>
      <c r="AC2952" s="126"/>
      <c r="AD2952" s="126"/>
      <c r="AE2952" s="125"/>
      <c r="AF2952" s="125"/>
      <c r="AG2952" s="125"/>
      <c r="AH2952" s="125"/>
      <c r="AI2952" s="125"/>
      <c r="AJ2952" s="125"/>
      <c r="AK2952" s="125"/>
      <c r="AL2952" s="125"/>
      <c r="AM2952" s="125"/>
      <c r="AP2952" s="86"/>
      <c r="AQ2952" s="86"/>
      <c r="AR2952" s="86"/>
      <c r="AS2952" s="86"/>
      <c r="AT2952" s="86"/>
      <c r="AU2952" s="86"/>
      <c r="AV2952" s="86"/>
      <c r="AW2952" s="86"/>
      <c r="AX2952" s="86"/>
      <c r="AY2952" s="86"/>
      <c r="AZ2952" s="86"/>
      <c r="BA2952" s="86"/>
      <c r="BB2952" s="86"/>
      <c r="BC2952" s="86"/>
      <c r="BD2952" s="86"/>
      <c r="BE2952" s="86"/>
      <c r="BF2952" s="86"/>
      <c r="BG2952" s="86"/>
    </row>
    <row r="2953" spans="1:59" s="88" customFormat="1" x14ac:dyDescent="0.2">
      <c r="A2953" s="125"/>
      <c r="B2953" s="125"/>
      <c r="C2953" s="125"/>
      <c r="D2953" s="125"/>
      <c r="E2953" s="125"/>
      <c r="F2953" s="125"/>
      <c r="G2953" s="125"/>
      <c r="H2953" s="1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6"/>
      <c r="AC2953" s="126"/>
      <c r="AD2953" s="126"/>
      <c r="AE2953" s="125"/>
      <c r="AF2953" s="125"/>
      <c r="AG2953" s="125"/>
      <c r="AH2953" s="125"/>
      <c r="AI2953" s="125"/>
      <c r="AJ2953" s="125"/>
      <c r="AK2953" s="125"/>
      <c r="AL2953" s="125"/>
      <c r="AM2953" s="125"/>
      <c r="AP2953" s="86"/>
      <c r="AQ2953" s="86"/>
      <c r="AR2953" s="86"/>
      <c r="AS2953" s="86"/>
      <c r="AT2953" s="86"/>
      <c r="AU2953" s="86"/>
      <c r="AV2953" s="86"/>
      <c r="AW2953" s="86"/>
      <c r="AX2953" s="86"/>
      <c r="AY2953" s="86"/>
      <c r="AZ2953" s="86"/>
      <c r="BA2953" s="86"/>
      <c r="BB2953" s="86"/>
      <c r="BC2953" s="86"/>
      <c r="BD2953" s="86"/>
      <c r="BE2953" s="86"/>
      <c r="BF2953" s="86"/>
      <c r="BG2953" s="86"/>
    </row>
    <row r="2954" spans="1:59" s="88" customFormat="1" x14ac:dyDescent="0.2">
      <c r="A2954" s="125"/>
      <c r="B2954" s="125"/>
      <c r="C2954" s="125"/>
      <c r="D2954" s="125"/>
      <c r="E2954" s="125"/>
      <c r="F2954" s="125"/>
      <c r="G2954" s="125"/>
      <c r="H2954" s="125"/>
      <c r="I2954" s="125"/>
      <c r="J2954" s="125"/>
      <c r="K2954" s="125"/>
      <c r="L2954" s="125"/>
      <c r="M2954" s="125"/>
      <c r="N2954" s="125"/>
      <c r="O2954" s="125"/>
      <c r="P2954" s="125"/>
      <c r="Q2954" s="125"/>
      <c r="R2954" s="125"/>
      <c r="S2954" s="125"/>
      <c r="T2954" s="125"/>
      <c r="U2954" s="125"/>
      <c r="V2954" s="125"/>
      <c r="W2954" s="125"/>
      <c r="X2954" s="125"/>
      <c r="Y2954" s="125"/>
      <c r="Z2954" s="125"/>
      <c r="AA2954" s="125"/>
      <c r="AB2954" s="126"/>
      <c r="AC2954" s="126"/>
      <c r="AD2954" s="126"/>
      <c r="AE2954" s="125"/>
      <c r="AF2954" s="125"/>
      <c r="AG2954" s="125"/>
      <c r="AH2954" s="125"/>
      <c r="AI2954" s="125"/>
      <c r="AJ2954" s="125"/>
      <c r="AK2954" s="125"/>
      <c r="AL2954" s="125"/>
      <c r="AM2954" s="125"/>
      <c r="AP2954" s="86"/>
      <c r="AQ2954" s="86"/>
      <c r="AR2954" s="86"/>
      <c r="AS2954" s="86"/>
      <c r="AT2954" s="86"/>
      <c r="AU2954" s="86"/>
      <c r="AV2954" s="86"/>
      <c r="AW2954" s="86"/>
      <c r="AX2954" s="86"/>
      <c r="AY2954" s="86"/>
      <c r="AZ2954" s="86"/>
      <c r="BA2954" s="86"/>
      <c r="BB2954" s="86"/>
      <c r="BC2954" s="86"/>
      <c r="BD2954" s="86"/>
      <c r="BE2954" s="86"/>
      <c r="BF2954" s="86"/>
      <c r="BG2954" s="86"/>
    </row>
    <row r="2955" spans="1:59" s="88" customFormat="1" x14ac:dyDescent="0.2">
      <c r="A2955" s="125"/>
      <c r="B2955" s="125"/>
      <c r="C2955" s="125"/>
      <c r="D2955" s="125"/>
      <c r="E2955" s="125"/>
      <c r="F2955" s="125"/>
      <c r="G2955" s="125"/>
      <c r="H2955" s="125"/>
      <c r="I2955" s="125"/>
      <c r="J2955" s="125"/>
      <c r="K2955" s="125"/>
      <c r="L2955" s="125"/>
      <c r="M2955" s="125"/>
      <c r="N2955" s="125"/>
      <c r="O2955" s="125"/>
      <c r="P2955" s="125"/>
      <c r="Q2955" s="125"/>
      <c r="R2955" s="125"/>
      <c r="S2955" s="125"/>
      <c r="T2955" s="125"/>
      <c r="U2955" s="125"/>
      <c r="V2955" s="125"/>
      <c r="W2955" s="125"/>
      <c r="X2955" s="125"/>
      <c r="Y2955" s="125"/>
      <c r="Z2955" s="125"/>
      <c r="AA2955" s="125"/>
      <c r="AB2955" s="126"/>
      <c r="AC2955" s="126"/>
      <c r="AD2955" s="126"/>
      <c r="AE2955" s="125"/>
      <c r="AF2955" s="125"/>
      <c r="AG2955" s="125"/>
      <c r="AH2955" s="125"/>
      <c r="AI2955" s="125"/>
      <c r="AJ2955" s="125"/>
      <c r="AK2955" s="125"/>
      <c r="AL2955" s="125"/>
      <c r="AM2955" s="125"/>
      <c r="AP2955" s="86"/>
      <c r="AQ2955" s="86"/>
      <c r="AR2955" s="86"/>
      <c r="AS2955" s="86"/>
      <c r="AT2955" s="86"/>
      <c r="AU2955" s="86"/>
      <c r="AV2955" s="86"/>
      <c r="AW2955" s="86"/>
      <c r="AX2955" s="86"/>
      <c r="AY2955" s="86"/>
      <c r="AZ2955" s="86"/>
      <c r="BA2955" s="86"/>
      <c r="BB2955" s="86"/>
      <c r="BC2955" s="86"/>
      <c r="BD2955" s="86"/>
      <c r="BE2955" s="86"/>
      <c r="BF2955" s="86"/>
      <c r="BG2955" s="86"/>
    </row>
    <row r="2956" spans="1:59" s="88" customFormat="1" x14ac:dyDescent="0.2">
      <c r="A2956" s="125"/>
      <c r="B2956" s="125"/>
      <c r="C2956" s="125"/>
      <c r="D2956" s="125"/>
      <c r="E2956" s="125"/>
      <c r="F2956" s="125"/>
      <c r="G2956" s="125"/>
      <c r="H2956" s="125"/>
      <c r="I2956" s="125"/>
      <c r="J2956" s="125"/>
      <c r="K2956" s="125"/>
      <c r="L2956" s="125"/>
      <c r="M2956" s="125"/>
      <c r="N2956" s="125"/>
      <c r="O2956" s="125"/>
      <c r="P2956" s="125"/>
      <c r="Q2956" s="125"/>
      <c r="R2956" s="125"/>
      <c r="S2956" s="125"/>
      <c r="T2956" s="125"/>
      <c r="U2956" s="125"/>
      <c r="V2956" s="125"/>
      <c r="W2956" s="125"/>
      <c r="X2956" s="125"/>
      <c r="Y2956" s="125"/>
      <c r="Z2956" s="125"/>
      <c r="AA2956" s="125"/>
      <c r="AB2956" s="126"/>
      <c r="AC2956" s="126"/>
      <c r="AD2956" s="126"/>
      <c r="AE2956" s="125"/>
      <c r="AF2956" s="125"/>
      <c r="AG2956" s="125"/>
      <c r="AH2956" s="125"/>
      <c r="AI2956" s="125"/>
      <c r="AJ2956" s="125"/>
      <c r="AK2956" s="125"/>
      <c r="AL2956" s="125"/>
      <c r="AM2956" s="125"/>
      <c r="AP2956" s="86"/>
      <c r="AQ2956" s="86"/>
      <c r="AR2956" s="86"/>
      <c r="AS2956" s="86"/>
      <c r="AT2956" s="86"/>
      <c r="AU2956" s="86"/>
      <c r="AV2956" s="86"/>
      <c r="AW2956" s="86"/>
      <c r="AX2956" s="86"/>
      <c r="AY2956" s="86"/>
      <c r="AZ2956" s="86"/>
      <c r="BA2956" s="86"/>
      <c r="BB2956" s="86"/>
      <c r="BC2956" s="86"/>
      <c r="BD2956" s="86"/>
      <c r="BE2956" s="86"/>
      <c r="BF2956" s="86"/>
      <c r="BG2956" s="86"/>
    </row>
    <row r="2957" spans="1:59" s="88" customFormat="1" x14ac:dyDescent="0.2">
      <c r="A2957" s="125"/>
      <c r="B2957" s="125"/>
      <c r="C2957" s="125"/>
      <c r="D2957" s="125"/>
      <c r="E2957" s="125"/>
      <c r="F2957" s="125"/>
      <c r="G2957" s="125"/>
      <c r="H2957" s="125"/>
      <c r="I2957" s="125"/>
      <c r="J2957" s="125"/>
      <c r="K2957" s="125"/>
      <c r="L2957" s="125"/>
      <c r="M2957" s="125"/>
      <c r="N2957" s="125"/>
      <c r="O2957" s="125"/>
      <c r="P2957" s="125"/>
      <c r="Q2957" s="125"/>
      <c r="R2957" s="125"/>
      <c r="S2957" s="125"/>
      <c r="T2957" s="125"/>
      <c r="U2957" s="125"/>
      <c r="V2957" s="125"/>
      <c r="W2957" s="125"/>
      <c r="X2957" s="125"/>
      <c r="Y2957" s="125"/>
      <c r="Z2957" s="125"/>
      <c r="AA2957" s="125"/>
      <c r="AB2957" s="126"/>
      <c r="AC2957" s="126"/>
      <c r="AD2957" s="126"/>
      <c r="AE2957" s="125"/>
      <c r="AF2957" s="125"/>
      <c r="AG2957" s="125"/>
      <c r="AH2957" s="125"/>
      <c r="AI2957" s="125"/>
      <c r="AJ2957" s="125"/>
      <c r="AK2957" s="125"/>
      <c r="AL2957" s="125"/>
      <c r="AM2957" s="125"/>
      <c r="AP2957" s="86"/>
      <c r="AQ2957" s="86"/>
      <c r="AR2957" s="86"/>
      <c r="AS2957" s="86"/>
      <c r="AT2957" s="86"/>
      <c r="AU2957" s="86"/>
      <c r="AV2957" s="86"/>
      <c r="AW2957" s="86"/>
      <c r="AX2957" s="86"/>
      <c r="AY2957" s="86"/>
      <c r="AZ2957" s="86"/>
      <c r="BA2957" s="86"/>
      <c r="BB2957" s="86"/>
      <c r="BC2957" s="86"/>
      <c r="BD2957" s="86"/>
      <c r="BE2957" s="86"/>
      <c r="BF2957" s="86"/>
      <c r="BG2957" s="86"/>
    </row>
    <row r="2958" spans="1:59" s="88" customFormat="1" x14ac:dyDescent="0.2">
      <c r="A2958" s="125"/>
      <c r="B2958" s="125"/>
      <c r="C2958" s="125"/>
      <c r="D2958" s="125"/>
      <c r="E2958" s="125"/>
      <c r="F2958" s="125"/>
      <c r="G2958" s="125"/>
      <c r="H2958" s="125"/>
      <c r="I2958" s="125"/>
      <c r="J2958" s="125"/>
      <c r="K2958" s="125"/>
      <c r="L2958" s="125"/>
      <c r="M2958" s="125"/>
      <c r="N2958" s="125"/>
      <c r="O2958" s="125"/>
      <c r="P2958" s="125"/>
      <c r="Q2958" s="125"/>
      <c r="R2958" s="125"/>
      <c r="S2958" s="125"/>
      <c r="T2958" s="125"/>
      <c r="U2958" s="125"/>
      <c r="V2958" s="125"/>
      <c r="W2958" s="125"/>
      <c r="X2958" s="125"/>
      <c r="Y2958" s="125"/>
      <c r="Z2958" s="125"/>
      <c r="AA2958" s="125"/>
      <c r="AB2958" s="126"/>
      <c r="AC2958" s="126"/>
      <c r="AD2958" s="126"/>
      <c r="AE2958" s="125"/>
      <c r="AF2958" s="125"/>
      <c r="AG2958" s="125"/>
      <c r="AH2958" s="125"/>
      <c r="AI2958" s="125"/>
      <c r="AJ2958" s="125"/>
      <c r="AK2958" s="125"/>
      <c r="AL2958" s="125"/>
      <c r="AM2958" s="125"/>
      <c r="AP2958" s="86"/>
      <c r="AQ2958" s="86"/>
      <c r="AR2958" s="86"/>
      <c r="AS2958" s="86"/>
      <c r="AT2958" s="86"/>
      <c r="AU2958" s="86"/>
      <c r="AV2958" s="86"/>
      <c r="AW2958" s="86"/>
      <c r="AX2958" s="86"/>
      <c r="AY2958" s="86"/>
      <c r="AZ2958" s="86"/>
      <c r="BA2958" s="86"/>
      <c r="BB2958" s="86"/>
      <c r="BC2958" s="86"/>
      <c r="BD2958" s="86"/>
      <c r="BE2958" s="86"/>
      <c r="BF2958" s="86"/>
      <c r="BG2958" s="86"/>
    </row>
    <row r="2959" spans="1:59" s="88" customFormat="1" x14ac:dyDescent="0.2">
      <c r="A2959" s="125"/>
      <c r="B2959" s="125"/>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6"/>
      <c r="AC2959" s="126"/>
      <c r="AD2959" s="126"/>
      <c r="AE2959" s="125"/>
      <c r="AF2959" s="125"/>
      <c r="AG2959" s="125"/>
      <c r="AH2959" s="125"/>
      <c r="AI2959" s="125"/>
      <c r="AJ2959" s="125"/>
      <c r="AK2959" s="125"/>
      <c r="AL2959" s="125"/>
      <c r="AM2959" s="125"/>
      <c r="AP2959" s="86"/>
      <c r="AQ2959" s="86"/>
      <c r="AR2959" s="86"/>
      <c r="AS2959" s="86"/>
      <c r="AT2959" s="86"/>
      <c r="AU2959" s="86"/>
      <c r="AV2959" s="86"/>
      <c r="AW2959" s="86"/>
      <c r="AX2959" s="86"/>
      <c r="AY2959" s="86"/>
      <c r="AZ2959" s="86"/>
      <c r="BA2959" s="86"/>
      <c r="BB2959" s="86"/>
      <c r="BC2959" s="86"/>
      <c r="BD2959" s="86"/>
      <c r="BE2959" s="86"/>
      <c r="BF2959" s="86"/>
      <c r="BG2959" s="86"/>
    </row>
    <row r="2960" spans="1:59" s="88" customFormat="1" x14ac:dyDescent="0.2">
      <c r="A2960" s="125"/>
      <c r="B2960" s="125"/>
      <c r="C2960" s="125"/>
      <c r="D2960" s="125"/>
      <c r="E2960" s="125"/>
      <c r="F2960" s="125"/>
      <c r="G2960" s="125"/>
      <c r="H2960" s="125"/>
      <c r="I2960" s="125"/>
      <c r="J2960" s="125"/>
      <c r="K2960" s="125"/>
      <c r="L2960" s="125"/>
      <c r="M2960" s="125"/>
      <c r="N2960" s="125"/>
      <c r="O2960" s="125"/>
      <c r="P2960" s="125"/>
      <c r="Q2960" s="125"/>
      <c r="R2960" s="125"/>
      <c r="S2960" s="125"/>
      <c r="T2960" s="125"/>
      <c r="U2960" s="125"/>
      <c r="V2960" s="125"/>
      <c r="W2960" s="125"/>
      <c r="X2960" s="125"/>
      <c r="Y2960" s="125"/>
      <c r="Z2960" s="125"/>
      <c r="AA2960" s="125"/>
      <c r="AB2960" s="126"/>
      <c r="AC2960" s="126"/>
      <c r="AD2960" s="126"/>
      <c r="AE2960" s="125"/>
      <c r="AF2960" s="125"/>
      <c r="AG2960" s="125"/>
      <c r="AH2960" s="125"/>
      <c r="AI2960" s="125"/>
      <c r="AJ2960" s="125"/>
      <c r="AK2960" s="125"/>
      <c r="AL2960" s="125"/>
      <c r="AM2960" s="125"/>
      <c r="AP2960" s="86"/>
      <c r="AQ2960" s="86"/>
      <c r="AR2960" s="86"/>
      <c r="AS2960" s="86"/>
      <c r="AT2960" s="86"/>
      <c r="AU2960" s="86"/>
      <c r="AV2960" s="86"/>
      <c r="AW2960" s="86"/>
      <c r="AX2960" s="86"/>
      <c r="AY2960" s="86"/>
      <c r="AZ2960" s="86"/>
      <c r="BA2960" s="86"/>
      <c r="BB2960" s="86"/>
      <c r="BC2960" s="86"/>
      <c r="BD2960" s="86"/>
      <c r="BE2960" s="86"/>
      <c r="BF2960" s="86"/>
      <c r="BG2960" s="86"/>
    </row>
    <row r="2961" spans="1:59" s="88" customFormat="1" x14ac:dyDescent="0.2">
      <c r="A2961" s="125"/>
      <c r="B2961" s="125"/>
      <c r="C2961" s="125"/>
      <c r="D2961" s="125"/>
      <c r="E2961" s="125"/>
      <c r="F2961" s="125"/>
      <c r="G2961" s="125"/>
      <c r="H2961" s="125"/>
      <c r="I2961" s="125"/>
      <c r="J2961" s="125"/>
      <c r="K2961" s="125"/>
      <c r="L2961" s="125"/>
      <c r="M2961" s="125"/>
      <c r="N2961" s="125"/>
      <c r="O2961" s="125"/>
      <c r="P2961" s="125"/>
      <c r="Q2961" s="125"/>
      <c r="R2961" s="125"/>
      <c r="S2961" s="125"/>
      <c r="T2961" s="125"/>
      <c r="U2961" s="125"/>
      <c r="V2961" s="125"/>
      <c r="W2961" s="125"/>
      <c r="X2961" s="125"/>
      <c r="Y2961" s="125"/>
      <c r="Z2961" s="125"/>
      <c r="AA2961" s="125"/>
      <c r="AB2961" s="126"/>
      <c r="AC2961" s="126"/>
      <c r="AD2961" s="126"/>
      <c r="AE2961" s="125"/>
      <c r="AF2961" s="125"/>
      <c r="AG2961" s="125"/>
      <c r="AH2961" s="125"/>
      <c r="AI2961" s="125"/>
      <c r="AJ2961" s="125"/>
      <c r="AK2961" s="125"/>
      <c r="AL2961" s="125"/>
      <c r="AM2961" s="125"/>
      <c r="AP2961" s="86"/>
      <c r="AQ2961" s="86"/>
      <c r="AR2961" s="86"/>
      <c r="AS2961" s="86"/>
      <c r="AT2961" s="86"/>
      <c r="AU2961" s="86"/>
      <c r="AV2961" s="86"/>
      <c r="AW2961" s="86"/>
      <c r="AX2961" s="86"/>
      <c r="AY2961" s="86"/>
      <c r="AZ2961" s="86"/>
      <c r="BA2961" s="86"/>
      <c r="BB2961" s="86"/>
      <c r="BC2961" s="86"/>
      <c r="BD2961" s="86"/>
      <c r="BE2961" s="86"/>
      <c r="BF2961" s="86"/>
      <c r="BG2961" s="86"/>
    </row>
    <row r="2962" spans="1:59" s="88" customFormat="1" x14ac:dyDescent="0.2">
      <c r="A2962" s="125"/>
      <c r="B2962" s="125"/>
      <c r="C2962" s="125"/>
      <c r="D2962" s="125"/>
      <c r="E2962" s="125"/>
      <c r="F2962" s="125"/>
      <c r="G2962" s="125"/>
      <c r="H2962" s="125"/>
      <c r="I2962" s="125"/>
      <c r="J2962" s="125"/>
      <c r="K2962" s="125"/>
      <c r="L2962" s="125"/>
      <c r="M2962" s="125"/>
      <c r="N2962" s="125"/>
      <c r="O2962" s="125"/>
      <c r="P2962" s="125"/>
      <c r="Q2962" s="125"/>
      <c r="R2962" s="125"/>
      <c r="S2962" s="125"/>
      <c r="T2962" s="125"/>
      <c r="U2962" s="125"/>
      <c r="V2962" s="125"/>
      <c r="W2962" s="125"/>
      <c r="X2962" s="125"/>
      <c r="Y2962" s="125"/>
      <c r="Z2962" s="125"/>
      <c r="AA2962" s="125"/>
      <c r="AB2962" s="126"/>
      <c r="AC2962" s="126"/>
      <c r="AD2962" s="126"/>
      <c r="AE2962" s="125"/>
      <c r="AF2962" s="125"/>
      <c r="AG2962" s="125"/>
      <c r="AH2962" s="125"/>
      <c r="AI2962" s="125"/>
      <c r="AJ2962" s="125"/>
      <c r="AK2962" s="125"/>
      <c r="AL2962" s="125"/>
      <c r="AM2962" s="125"/>
      <c r="AP2962" s="86"/>
      <c r="AQ2962" s="86"/>
      <c r="AR2962" s="86"/>
      <c r="AS2962" s="86"/>
      <c r="AT2962" s="86"/>
      <c r="AU2962" s="86"/>
      <c r="AV2962" s="86"/>
      <c r="AW2962" s="86"/>
      <c r="AX2962" s="86"/>
      <c r="AY2962" s="86"/>
      <c r="AZ2962" s="86"/>
      <c r="BA2962" s="86"/>
      <c r="BB2962" s="86"/>
      <c r="BC2962" s="86"/>
      <c r="BD2962" s="86"/>
      <c r="BE2962" s="86"/>
      <c r="BF2962" s="86"/>
      <c r="BG2962" s="86"/>
    </row>
    <row r="2963" spans="1:59" s="88" customFormat="1" x14ac:dyDescent="0.2">
      <c r="A2963" s="125"/>
      <c r="B2963" s="125"/>
      <c r="C2963" s="125"/>
      <c r="D2963" s="125"/>
      <c r="E2963" s="125"/>
      <c r="F2963" s="125"/>
      <c r="G2963" s="125"/>
      <c r="H2963" s="125"/>
      <c r="I2963" s="125"/>
      <c r="J2963" s="125"/>
      <c r="K2963" s="125"/>
      <c r="L2963" s="125"/>
      <c r="M2963" s="125"/>
      <c r="N2963" s="125"/>
      <c r="O2963" s="125"/>
      <c r="P2963" s="125"/>
      <c r="Q2963" s="125"/>
      <c r="R2963" s="125"/>
      <c r="S2963" s="125"/>
      <c r="T2963" s="125"/>
      <c r="U2963" s="125"/>
      <c r="V2963" s="125"/>
      <c r="W2963" s="125"/>
      <c r="X2963" s="125"/>
      <c r="Y2963" s="125"/>
      <c r="Z2963" s="125"/>
      <c r="AA2963" s="125"/>
      <c r="AB2963" s="126"/>
      <c r="AC2963" s="126"/>
      <c r="AD2963" s="126"/>
      <c r="AE2963" s="125"/>
      <c r="AF2963" s="125"/>
      <c r="AG2963" s="125"/>
      <c r="AH2963" s="125"/>
      <c r="AI2963" s="125"/>
      <c r="AJ2963" s="125"/>
      <c r="AK2963" s="125"/>
      <c r="AL2963" s="125"/>
      <c r="AM2963" s="125"/>
      <c r="AP2963" s="86"/>
      <c r="AQ2963" s="86"/>
      <c r="AR2963" s="86"/>
      <c r="AS2963" s="86"/>
      <c r="AT2963" s="86"/>
      <c r="AU2963" s="86"/>
      <c r="AV2963" s="86"/>
      <c r="AW2963" s="86"/>
      <c r="AX2963" s="86"/>
      <c r="AY2963" s="86"/>
      <c r="AZ2963" s="86"/>
      <c r="BA2963" s="86"/>
      <c r="BB2963" s="86"/>
      <c r="BC2963" s="86"/>
      <c r="BD2963" s="86"/>
      <c r="BE2963" s="86"/>
      <c r="BF2963" s="86"/>
      <c r="BG2963" s="86"/>
    </row>
    <row r="2964" spans="1:59" s="88" customFormat="1" x14ac:dyDescent="0.2">
      <c r="A2964" s="125"/>
      <c r="B2964" s="125"/>
      <c r="C2964" s="125"/>
      <c r="D2964" s="125"/>
      <c r="E2964" s="125"/>
      <c r="F2964" s="125"/>
      <c r="G2964" s="125"/>
      <c r="H2964" s="125"/>
      <c r="I2964" s="125"/>
      <c r="J2964" s="125"/>
      <c r="K2964" s="125"/>
      <c r="L2964" s="125"/>
      <c r="M2964" s="125"/>
      <c r="N2964" s="125"/>
      <c r="O2964" s="125"/>
      <c r="P2964" s="125"/>
      <c r="Q2964" s="125"/>
      <c r="R2964" s="125"/>
      <c r="S2964" s="125"/>
      <c r="T2964" s="125"/>
      <c r="U2964" s="125"/>
      <c r="V2964" s="125"/>
      <c r="W2964" s="125"/>
      <c r="X2964" s="125"/>
      <c r="Y2964" s="125"/>
      <c r="Z2964" s="125"/>
      <c r="AA2964" s="125"/>
      <c r="AB2964" s="126"/>
      <c r="AC2964" s="126"/>
      <c r="AD2964" s="126"/>
      <c r="AE2964" s="125"/>
      <c r="AF2964" s="125"/>
      <c r="AG2964" s="125"/>
      <c r="AH2964" s="125"/>
      <c r="AI2964" s="125"/>
      <c r="AJ2964" s="125"/>
      <c r="AK2964" s="125"/>
      <c r="AL2964" s="125"/>
      <c r="AM2964" s="125"/>
      <c r="AP2964" s="86"/>
      <c r="AQ2964" s="86"/>
      <c r="AR2964" s="86"/>
      <c r="AS2964" s="86"/>
      <c r="AT2964" s="86"/>
      <c r="AU2964" s="86"/>
      <c r="AV2964" s="86"/>
      <c r="AW2964" s="86"/>
      <c r="AX2964" s="86"/>
      <c r="AY2964" s="86"/>
      <c r="AZ2964" s="86"/>
      <c r="BA2964" s="86"/>
      <c r="BB2964" s="86"/>
      <c r="BC2964" s="86"/>
      <c r="BD2964" s="86"/>
      <c r="BE2964" s="86"/>
      <c r="BF2964" s="86"/>
      <c r="BG2964" s="86"/>
    </row>
    <row r="2965" spans="1:59" s="88" customFormat="1" x14ac:dyDescent="0.2">
      <c r="A2965" s="125"/>
      <c r="B2965" s="125"/>
      <c r="C2965" s="125"/>
      <c r="D2965" s="125"/>
      <c r="E2965" s="125"/>
      <c r="F2965" s="125"/>
      <c r="G2965" s="125"/>
      <c r="H2965" s="125"/>
      <c r="I2965" s="125"/>
      <c r="J2965" s="125"/>
      <c r="K2965" s="125"/>
      <c r="L2965" s="125"/>
      <c r="M2965" s="125"/>
      <c r="N2965" s="125"/>
      <c r="O2965" s="125"/>
      <c r="P2965" s="125"/>
      <c r="Q2965" s="125"/>
      <c r="R2965" s="125"/>
      <c r="S2965" s="125"/>
      <c r="T2965" s="125"/>
      <c r="U2965" s="125"/>
      <c r="V2965" s="125"/>
      <c r="W2965" s="125"/>
      <c r="X2965" s="125"/>
      <c r="Y2965" s="125"/>
      <c r="Z2965" s="125"/>
      <c r="AA2965" s="125"/>
      <c r="AB2965" s="126"/>
      <c r="AC2965" s="126"/>
      <c r="AD2965" s="126"/>
      <c r="AE2965" s="125"/>
      <c r="AF2965" s="125"/>
      <c r="AG2965" s="125"/>
      <c r="AH2965" s="125"/>
      <c r="AI2965" s="125"/>
      <c r="AJ2965" s="125"/>
      <c r="AK2965" s="125"/>
      <c r="AL2965" s="125"/>
      <c r="AM2965" s="125"/>
      <c r="AP2965" s="86"/>
      <c r="AQ2965" s="86"/>
      <c r="AR2965" s="86"/>
      <c r="AS2965" s="86"/>
      <c r="AT2965" s="86"/>
      <c r="AU2965" s="86"/>
      <c r="AV2965" s="86"/>
      <c r="AW2965" s="86"/>
      <c r="AX2965" s="86"/>
      <c r="AY2965" s="86"/>
      <c r="AZ2965" s="86"/>
      <c r="BA2965" s="86"/>
      <c r="BB2965" s="86"/>
      <c r="BC2965" s="86"/>
      <c r="BD2965" s="86"/>
      <c r="BE2965" s="86"/>
      <c r="BF2965" s="86"/>
      <c r="BG2965" s="86"/>
    </row>
    <row r="2966" spans="1:59" s="88" customFormat="1" x14ac:dyDescent="0.2">
      <c r="A2966" s="125"/>
      <c r="B2966" s="125"/>
      <c r="C2966" s="125"/>
      <c r="D2966" s="125"/>
      <c r="E2966" s="125"/>
      <c r="F2966" s="125"/>
      <c r="G2966" s="125"/>
      <c r="H2966" s="125"/>
      <c r="I2966" s="125"/>
      <c r="J2966" s="125"/>
      <c r="K2966" s="125"/>
      <c r="L2966" s="125"/>
      <c r="M2966" s="125"/>
      <c r="N2966" s="125"/>
      <c r="O2966" s="125"/>
      <c r="P2966" s="125"/>
      <c r="Q2966" s="125"/>
      <c r="R2966" s="125"/>
      <c r="S2966" s="125"/>
      <c r="T2966" s="125"/>
      <c r="U2966" s="125"/>
      <c r="V2966" s="125"/>
      <c r="W2966" s="125"/>
      <c r="X2966" s="125"/>
      <c r="Y2966" s="125"/>
      <c r="Z2966" s="125"/>
      <c r="AA2966" s="125"/>
      <c r="AB2966" s="126"/>
      <c r="AC2966" s="126"/>
      <c r="AD2966" s="126"/>
      <c r="AE2966" s="125"/>
      <c r="AF2966" s="125"/>
      <c r="AG2966" s="125"/>
      <c r="AH2966" s="125"/>
      <c r="AI2966" s="125"/>
      <c r="AJ2966" s="125"/>
      <c r="AK2966" s="125"/>
      <c r="AL2966" s="125"/>
      <c r="AM2966" s="125"/>
      <c r="AP2966" s="86"/>
      <c r="AQ2966" s="86"/>
      <c r="AR2966" s="86"/>
      <c r="AS2966" s="86"/>
      <c r="AT2966" s="86"/>
      <c r="AU2966" s="86"/>
      <c r="AV2966" s="86"/>
      <c r="AW2966" s="86"/>
      <c r="AX2966" s="86"/>
      <c r="AY2966" s="86"/>
      <c r="AZ2966" s="86"/>
      <c r="BA2966" s="86"/>
      <c r="BB2966" s="86"/>
      <c r="BC2966" s="86"/>
      <c r="BD2966" s="86"/>
      <c r="BE2966" s="86"/>
      <c r="BF2966" s="86"/>
      <c r="BG2966" s="86"/>
    </row>
    <row r="2967" spans="1:59" s="88" customFormat="1" x14ac:dyDescent="0.2">
      <c r="A2967" s="125"/>
      <c r="B2967" s="125"/>
      <c r="C2967" s="125"/>
      <c r="D2967" s="125"/>
      <c r="E2967" s="125"/>
      <c r="F2967" s="125"/>
      <c r="G2967" s="125"/>
      <c r="H2967" s="125"/>
      <c r="I2967" s="125"/>
      <c r="J2967" s="125"/>
      <c r="K2967" s="125"/>
      <c r="L2967" s="125"/>
      <c r="M2967" s="125"/>
      <c r="N2967" s="125"/>
      <c r="O2967" s="125"/>
      <c r="P2967" s="125"/>
      <c r="Q2967" s="125"/>
      <c r="R2967" s="125"/>
      <c r="S2967" s="125"/>
      <c r="T2967" s="125"/>
      <c r="U2967" s="125"/>
      <c r="V2967" s="125"/>
      <c r="W2967" s="125"/>
      <c r="X2967" s="125"/>
      <c r="Y2967" s="125"/>
      <c r="Z2967" s="125"/>
      <c r="AA2967" s="125"/>
      <c r="AB2967" s="126"/>
      <c r="AC2967" s="126"/>
      <c r="AD2967" s="126"/>
      <c r="AE2967" s="125"/>
      <c r="AF2967" s="125"/>
      <c r="AG2967" s="125"/>
      <c r="AH2967" s="125"/>
      <c r="AI2967" s="125"/>
      <c r="AJ2967" s="125"/>
      <c r="AK2967" s="125"/>
      <c r="AL2967" s="125"/>
      <c r="AM2967" s="125"/>
      <c r="AP2967" s="86"/>
      <c r="AQ2967" s="86"/>
      <c r="AR2967" s="86"/>
      <c r="AS2967" s="86"/>
      <c r="AT2967" s="86"/>
      <c r="AU2967" s="86"/>
      <c r="AV2967" s="86"/>
      <c r="AW2967" s="86"/>
      <c r="AX2967" s="86"/>
      <c r="AY2967" s="86"/>
      <c r="AZ2967" s="86"/>
      <c r="BA2967" s="86"/>
      <c r="BB2967" s="86"/>
      <c r="BC2967" s="86"/>
      <c r="BD2967" s="86"/>
      <c r="BE2967" s="86"/>
      <c r="BF2967" s="86"/>
      <c r="BG2967" s="86"/>
    </row>
    <row r="2968" spans="1:59" s="88" customFormat="1" x14ac:dyDescent="0.2">
      <c r="A2968" s="125"/>
      <c r="B2968" s="125"/>
      <c r="C2968" s="125"/>
      <c r="D2968" s="125"/>
      <c r="E2968" s="125"/>
      <c r="F2968" s="125"/>
      <c r="G2968" s="125"/>
      <c r="H2968" s="125"/>
      <c r="I2968" s="125"/>
      <c r="J2968" s="125"/>
      <c r="K2968" s="125"/>
      <c r="L2968" s="125"/>
      <c r="M2968" s="125"/>
      <c r="N2968" s="125"/>
      <c r="O2968" s="125"/>
      <c r="P2968" s="125"/>
      <c r="Q2968" s="125"/>
      <c r="R2968" s="125"/>
      <c r="S2968" s="125"/>
      <c r="T2968" s="125"/>
      <c r="U2968" s="125"/>
      <c r="V2968" s="125"/>
      <c r="W2968" s="125"/>
      <c r="X2968" s="125"/>
      <c r="Y2968" s="125"/>
      <c r="Z2968" s="125"/>
      <c r="AA2968" s="125"/>
      <c r="AB2968" s="126"/>
      <c r="AC2968" s="126"/>
      <c r="AD2968" s="126"/>
      <c r="AE2968" s="125"/>
      <c r="AF2968" s="125"/>
      <c r="AG2968" s="125"/>
      <c r="AH2968" s="125"/>
      <c r="AI2968" s="125"/>
      <c r="AJ2968" s="125"/>
      <c r="AK2968" s="125"/>
      <c r="AL2968" s="125"/>
      <c r="AM2968" s="125"/>
      <c r="AP2968" s="86"/>
      <c r="AQ2968" s="86"/>
      <c r="AR2968" s="86"/>
      <c r="AS2968" s="86"/>
      <c r="AT2968" s="86"/>
      <c r="AU2968" s="86"/>
      <c r="AV2968" s="86"/>
      <c r="AW2968" s="86"/>
      <c r="AX2968" s="86"/>
      <c r="AY2968" s="86"/>
      <c r="AZ2968" s="86"/>
      <c r="BA2968" s="86"/>
      <c r="BB2968" s="86"/>
      <c r="BC2968" s="86"/>
      <c r="BD2968" s="86"/>
      <c r="BE2968" s="86"/>
      <c r="BF2968" s="86"/>
      <c r="BG2968" s="86"/>
    </row>
    <row r="2969" spans="1:59" s="88" customFormat="1" x14ac:dyDescent="0.2">
      <c r="A2969" s="125"/>
      <c r="B2969" s="125"/>
      <c r="C2969" s="125"/>
      <c r="D2969" s="125"/>
      <c r="E2969" s="125"/>
      <c r="F2969" s="125"/>
      <c r="G2969" s="125"/>
      <c r="H2969" s="125"/>
      <c r="I2969" s="125"/>
      <c r="J2969" s="125"/>
      <c r="K2969" s="125"/>
      <c r="L2969" s="125"/>
      <c r="M2969" s="125"/>
      <c r="N2969" s="125"/>
      <c r="O2969" s="125"/>
      <c r="P2969" s="125"/>
      <c r="Q2969" s="125"/>
      <c r="R2969" s="125"/>
      <c r="S2969" s="125"/>
      <c r="T2969" s="125"/>
      <c r="U2969" s="125"/>
      <c r="V2969" s="125"/>
      <c r="W2969" s="125"/>
      <c r="X2969" s="125"/>
      <c r="Y2969" s="125"/>
      <c r="Z2969" s="125"/>
      <c r="AA2969" s="125"/>
      <c r="AB2969" s="126"/>
      <c r="AC2969" s="126"/>
      <c r="AD2969" s="126"/>
      <c r="AE2969" s="125"/>
      <c r="AF2969" s="125"/>
      <c r="AG2969" s="125"/>
      <c r="AH2969" s="125"/>
      <c r="AI2969" s="125"/>
      <c r="AJ2969" s="125"/>
      <c r="AK2969" s="125"/>
      <c r="AL2969" s="125"/>
      <c r="AM2969" s="125"/>
      <c r="AP2969" s="86"/>
      <c r="AQ2969" s="86"/>
      <c r="AR2969" s="86"/>
      <c r="AS2969" s="86"/>
      <c r="AT2969" s="86"/>
      <c r="AU2969" s="86"/>
      <c r="AV2969" s="86"/>
      <c r="AW2969" s="86"/>
      <c r="AX2969" s="86"/>
      <c r="AY2969" s="86"/>
      <c r="AZ2969" s="86"/>
      <c r="BA2969" s="86"/>
      <c r="BB2969" s="86"/>
      <c r="BC2969" s="86"/>
      <c r="BD2969" s="86"/>
      <c r="BE2969" s="86"/>
      <c r="BF2969" s="86"/>
      <c r="BG2969" s="86"/>
    </row>
    <row r="2970" spans="1:59" s="88" customFormat="1" x14ac:dyDescent="0.2">
      <c r="A2970" s="125"/>
      <c r="B2970" s="125"/>
      <c r="C2970" s="125"/>
      <c r="D2970" s="125"/>
      <c r="E2970" s="125"/>
      <c r="F2970" s="125"/>
      <c r="G2970" s="125"/>
      <c r="H2970" s="125"/>
      <c r="I2970" s="125"/>
      <c r="J2970" s="125"/>
      <c r="K2970" s="125"/>
      <c r="L2970" s="125"/>
      <c r="M2970" s="125"/>
      <c r="N2970" s="125"/>
      <c r="O2970" s="125"/>
      <c r="P2970" s="125"/>
      <c r="Q2970" s="125"/>
      <c r="R2970" s="125"/>
      <c r="S2970" s="125"/>
      <c r="T2970" s="125"/>
      <c r="U2970" s="125"/>
      <c r="V2970" s="125"/>
      <c r="W2970" s="125"/>
      <c r="X2970" s="125"/>
      <c r="Y2970" s="125"/>
      <c r="Z2970" s="125"/>
      <c r="AA2970" s="125"/>
      <c r="AB2970" s="126"/>
      <c r="AC2970" s="126"/>
      <c r="AD2970" s="126"/>
      <c r="AE2970" s="125"/>
      <c r="AF2970" s="125"/>
      <c r="AG2970" s="125"/>
      <c r="AH2970" s="125"/>
      <c r="AI2970" s="125"/>
      <c r="AJ2970" s="125"/>
      <c r="AK2970" s="125"/>
      <c r="AL2970" s="125"/>
      <c r="AM2970" s="125"/>
      <c r="AP2970" s="86"/>
      <c r="AQ2970" s="86"/>
      <c r="AR2970" s="86"/>
      <c r="AS2970" s="86"/>
      <c r="AT2970" s="86"/>
      <c r="AU2970" s="86"/>
      <c r="AV2970" s="86"/>
      <c r="AW2970" s="86"/>
      <c r="AX2970" s="86"/>
      <c r="AY2970" s="86"/>
      <c r="AZ2970" s="86"/>
      <c r="BA2970" s="86"/>
      <c r="BB2970" s="86"/>
      <c r="BC2970" s="86"/>
      <c r="BD2970" s="86"/>
      <c r="BE2970" s="86"/>
      <c r="BF2970" s="86"/>
      <c r="BG2970" s="86"/>
    </row>
    <row r="2971" spans="1:59" s="88" customFormat="1" x14ac:dyDescent="0.2">
      <c r="A2971" s="125"/>
      <c r="B2971" s="125"/>
      <c r="C2971" s="125"/>
      <c r="D2971" s="125"/>
      <c r="E2971" s="125"/>
      <c r="F2971" s="125"/>
      <c r="G2971" s="125"/>
      <c r="H2971" s="125"/>
      <c r="I2971" s="125"/>
      <c r="J2971" s="125"/>
      <c r="K2971" s="125"/>
      <c r="L2971" s="125"/>
      <c r="M2971" s="125"/>
      <c r="N2971" s="125"/>
      <c r="O2971" s="125"/>
      <c r="P2971" s="125"/>
      <c r="Q2971" s="125"/>
      <c r="R2971" s="125"/>
      <c r="S2971" s="125"/>
      <c r="T2971" s="125"/>
      <c r="U2971" s="125"/>
      <c r="V2971" s="125"/>
      <c r="W2971" s="125"/>
      <c r="X2971" s="125"/>
      <c r="Y2971" s="125"/>
      <c r="Z2971" s="125"/>
      <c r="AA2971" s="125"/>
      <c r="AB2971" s="126"/>
      <c r="AC2971" s="126"/>
      <c r="AD2971" s="126"/>
      <c r="AE2971" s="125"/>
      <c r="AF2971" s="125"/>
      <c r="AG2971" s="125"/>
      <c r="AH2971" s="125"/>
      <c r="AI2971" s="125"/>
      <c r="AJ2971" s="125"/>
      <c r="AK2971" s="125"/>
      <c r="AL2971" s="125"/>
      <c r="AM2971" s="125"/>
      <c r="AP2971" s="86"/>
      <c r="AQ2971" s="86"/>
      <c r="AR2971" s="86"/>
      <c r="AS2971" s="86"/>
      <c r="AT2971" s="86"/>
      <c r="AU2971" s="86"/>
      <c r="AV2971" s="86"/>
      <c r="AW2971" s="86"/>
      <c r="AX2971" s="86"/>
      <c r="AY2971" s="86"/>
      <c r="AZ2971" s="86"/>
      <c r="BA2971" s="86"/>
      <c r="BB2971" s="86"/>
      <c r="BC2971" s="86"/>
      <c r="BD2971" s="86"/>
      <c r="BE2971" s="86"/>
      <c r="BF2971" s="86"/>
      <c r="BG2971" s="86"/>
    </row>
    <row r="2972" spans="1:59" s="88" customFormat="1" x14ac:dyDescent="0.2">
      <c r="A2972" s="125"/>
      <c r="B2972" s="125"/>
      <c r="C2972" s="125"/>
      <c r="D2972" s="125"/>
      <c r="E2972" s="125"/>
      <c r="F2972" s="125"/>
      <c r="G2972" s="125"/>
      <c r="H2972" s="125"/>
      <c r="I2972" s="125"/>
      <c r="J2972" s="125"/>
      <c r="K2972" s="125"/>
      <c r="L2972" s="125"/>
      <c r="M2972" s="125"/>
      <c r="N2972" s="125"/>
      <c r="O2972" s="125"/>
      <c r="P2972" s="125"/>
      <c r="Q2972" s="125"/>
      <c r="R2972" s="125"/>
      <c r="S2972" s="125"/>
      <c r="T2972" s="125"/>
      <c r="U2972" s="125"/>
      <c r="V2972" s="125"/>
      <c r="W2972" s="125"/>
      <c r="X2972" s="125"/>
      <c r="Y2972" s="125"/>
      <c r="Z2972" s="125"/>
      <c r="AA2972" s="125"/>
      <c r="AB2972" s="126"/>
      <c r="AC2972" s="126"/>
      <c r="AD2972" s="126"/>
      <c r="AE2972" s="125"/>
      <c r="AF2972" s="125"/>
      <c r="AG2972" s="125"/>
      <c r="AH2972" s="125"/>
      <c r="AI2972" s="125"/>
      <c r="AJ2972" s="125"/>
      <c r="AK2972" s="125"/>
      <c r="AL2972" s="125"/>
      <c r="AM2972" s="125"/>
      <c r="AP2972" s="86"/>
      <c r="AQ2972" s="86"/>
      <c r="AR2972" s="86"/>
      <c r="AS2972" s="86"/>
      <c r="AT2972" s="86"/>
      <c r="AU2972" s="86"/>
      <c r="AV2972" s="86"/>
      <c r="AW2972" s="86"/>
      <c r="AX2972" s="86"/>
      <c r="AY2972" s="86"/>
      <c r="AZ2972" s="86"/>
      <c r="BA2972" s="86"/>
      <c r="BB2972" s="86"/>
      <c r="BC2972" s="86"/>
      <c r="BD2972" s="86"/>
      <c r="BE2972" s="86"/>
      <c r="BF2972" s="86"/>
      <c r="BG2972" s="86"/>
    </row>
    <row r="2973" spans="1:59" s="88" customFormat="1" x14ac:dyDescent="0.2">
      <c r="A2973" s="125"/>
      <c r="B2973" s="125"/>
      <c r="C2973" s="125"/>
      <c r="D2973" s="125"/>
      <c r="E2973" s="125"/>
      <c r="F2973" s="125"/>
      <c r="G2973" s="125"/>
      <c r="H2973" s="125"/>
      <c r="I2973" s="125"/>
      <c r="J2973" s="125"/>
      <c r="K2973" s="125"/>
      <c r="L2973" s="125"/>
      <c r="M2973" s="125"/>
      <c r="N2973" s="125"/>
      <c r="O2973" s="125"/>
      <c r="P2973" s="125"/>
      <c r="Q2973" s="125"/>
      <c r="R2973" s="125"/>
      <c r="S2973" s="125"/>
      <c r="T2973" s="125"/>
      <c r="U2973" s="125"/>
      <c r="V2973" s="125"/>
      <c r="W2973" s="125"/>
      <c r="X2973" s="125"/>
      <c r="Y2973" s="125"/>
      <c r="Z2973" s="125"/>
      <c r="AA2973" s="125"/>
      <c r="AB2973" s="126"/>
      <c r="AC2973" s="126"/>
      <c r="AD2973" s="126"/>
      <c r="AE2973" s="125"/>
      <c r="AF2973" s="125"/>
      <c r="AG2973" s="125"/>
      <c r="AH2973" s="125"/>
      <c r="AI2973" s="125"/>
      <c r="AJ2973" s="125"/>
      <c r="AK2973" s="125"/>
      <c r="AL2973" s="125"/>
      <c r="AM2973" s="125"/>
      <c r="AP2973" s="86"/>
      <c r="AQ2973" s="86"/>
      <c r="AR2973" s="86"/>
      <c r="AS2973" s="86"/>
      <c r="AT2973" s="86"/>
      <c r="AU2973" s="86"/>
      <c r="AV2973" s="86"/>
      <c r="AW2973" s="86"/>
      <c r="AX2973" s="86"/>
      <c r="AY2973" s="86"/>
      <c r="AZ2973" s="86"/>
      <c r="BA2973" s="86"/>
      <c r="BB2973" s="86"/>
      <c r="BC2973" s="86"/>
      <c r="BD2973" s="86"/>
      <c r="BE2973" s="86"/>
      <c r="BF2973" s="86"/>
      <c r="BG2973" s="86"/>
    </row>
    <row r="2974" spans="1:59" s="88" customFormat="1" x14ac:dyDescent="0.2">
      <c r="A2974" s="125"/>
      <c r="B2974" s="125"/>
      <c r="C2974" s="125"/>
      <c r="D2974" s="125"/>
      <c r="E2974" s="125"/>
      <c r="F2974" s="125"/>
      <c r="G2974" s="125"/>
      <c r="H2974" s="125"/>
      <c r="I2974" s="125"/>
      <c r="J2974" s="125"/>
      <c r="K2974" s="125"/>
      <c r="L2974" s="125"/>
      <c r="M2974" s="125"/>
      <c r="N2974" s="125"/>
      <c r="O2974" s="125"/>
      <c r="P2974" s="125"/>
      <c r="Q2974" s="125"/>
      <c r="R2974" s="125"/>
      <c r="S2974" s="125"/>
      <c r="T2974" s="125"/>
      <c r="U2974" s="125"/>
      <c r="V2974" s="125"/>
      <c r="W2974" s="125"/>
      <c r="X2974" s="125"/>
      <c r="Y2974" s="125"/>
      <c r="Z2974" s="125"/>
      <c r="AA2974" s="125"/>
      <c r="AB2974" s="126"/>
      <c r="AC2974" s="126"/>
      <c r="AD2974" s="126"/>
      <c r="AE2974" s="125"/>
      <c r="AF2974" s="125"/>
      <c r="AG2974" s="125"/>
      <c r="AH2974" s="125"/>
      <c r="AI2974" s="125"/>
      <c r="AJ2974" s="125"/>
      <c r="AK2974" s="125"/>
      <c r="AL2974" s="125"/>
      <c r="AM2974" s="125"/>
      <c r="AP2974" s="86"/>
      <c r="AQ2974" s="86"/>
      <c r="AR2974" s="86"/>
      <c r="AS2974" s="86"/>
      <c r="AT2974" s="86"/>
      <c r="AU2974" s="86"/>
      <c r="AV2974" s="86"/>
      <c r="AW2974" s="86"/>
      <c r="AX2974" s="86"/>
      <c r="AY2974" s="86"/>
      <c r="AZ2974" s="86"/>
      <c r="BA2974" s="86"/>
      <c r="BB2974" s="86"/>
      <c r="BC2974" s="86"/>
      <c r="BD2974" s="86"/>
      <c r="BE2974" s="86"/>
      <c r="BF2974" s="86"/>
      <c r="BG2974" s="86"/>
    </row>
    <row r="2975" spans="1:59" s="88" customFormat="1" x14ac:dyDescent="0.2">
      <c r="A2975" s="125"/>
      <c r="B2975" s="125"/>
      <c r="C2975" s="125"/>
      <c r="D2975" s="125"/>
      <c r="E2975" s="125"/>
      <c r="F2975" s="125"/>
      <c r="G2975" s="125"/>
      <c r="H2975" s="125"/>
      <c r="I2975" s="125"/>
      <c r="J2975" s="125"/>
      <c r="K2975" s="125"/>
      <c r="L2975" s="125"/>
      <c r="M2975" s="125"/>
      <c r="N2975" s="125"/>
      <c r="O2975" s="125"/>
      <c r="P2975" s="125"/>
      <c r="Q2975" s="125"/>
      <c r="R2975" s="125"/>
      <c r="S2975" s="125"/>
      <c r="T2975" s="125"/>
      <c r="U2975" s="125"/>
      <c r="V2975" s="125"/>
      <c r="W2975" s="125"/>
      <c r="X2975" s="125"/>
      <c r="Y2975" s="125"/>
      <c r="Z2975" s="125"/>
      <c r="AA2975" s="125"/>
      <c r="AB2975" s="126"/>
      <c r="AC2975" s="126"/>
      <c r="AD2975" s="126"/>
      <c r="AE2975" s="125"/>
      <c r="AF2975" s="125"/>
      <c r="AG2975" s="125"/>
      <c r="AH2975" s="125"/>
      <c r="AI2975" s="125"/>
      <c r="AJ2975" s="125"/>
      <c r="AK2975" s="125"/>
      <c r="AL2975" s="125"/>
      <c r="AM2975" s="125"/>
      <c r="AP2975" s="86"/>
      <c r="AQ2975" s="86"/>
      <c r="AR2975" s="86"/>
      <c r="AS2975" s="86"/>
      <c r="AT2975" s="86"/>
      <c r="AU2975" s="86"/>
      <c r="AV2975" s="86"/>
      <c r="AW2975" s="86"/>
      <c r="AX2975" s="86"/>
      <c r="AY2975" s="86"/>
      <c r="AZ2975" s="86"/>
      <c r="BA2975" s="86"/>
      <c r="BB2975" s="86"/>
      <c r="BC2975" s="86"/>
      <c r="BD2975" s="86"/>
      <c r="BE2975" s="86"/>
      <c r="BF2975" s="86"/>
      <c r="BG2975" s="86"/>
    </row>
    <row r="2976" spans="1:59" s="88" customFormat="1" x14ac:dyDescent="0.2">
      <c r="A2976" s="125"/>
      <c r="B2976" s="125"/>
      <c r="C2976" s="125"/>
      <c r="D2976" s="125"/>
      <c r="E2976" s="125"/>
      <c r="F2976" s="125"/>
      <c r="G2976" s="125"/>
      <c r="H2976" s="125"/>
      <c r="I2976" s="125"/>
      <c r="J2976" s="125"/>
      <c r="K2976" s="125"/>
      <c r="L2976" s="125"/>
      <c r="M2976" s="125"/>
      <c r="N2976" s="125"/>
      <c r="O2976" s="125"/>
      <c r="P2976" s="125"/>
      <c r="Q2976" s="125"/>
      <c r="R2976" s="125"/>
      <c r="S2976" s="125"/>
      <c r="T2976" s="125"/>
      <c r="U2976" s="125"/>
      <c r="V2976" s="125"/>
      <c r="W2976" s="125"/>
      <c r="X2976" s="125"/>
      <c r="Y2976" s="125"/>
      <c r="Z2976" s="125"/>
      <c r="AA2976" s="125"/>
      <c r="AB2976" s="126"/>
      <c r="AC2976" s="126"/>
      <c r="AD2976" s="126"/>
      <c r="AE2976" s="125"/>
      <c r="AF2976" s="125"/>
      <c r="AG2976" s="125"/>
      <c r="AH2976" s="125"/>
      <c r="AI2976" s="125"/>
      <c r="AJ2976" s="125"/>
      <c r="AK2976" s="125"/>
      <c r="AL2976" s="125"/>
      <c r="AM2976" s="125"/>
      <c r="AP2976" s="86"/>
      <c r="AQ2976" s="86"/>
      <c r="AR2976" s="86"/>
      <c r="AS2976" s="86"/>
      <c r="AT2976" s="86"/>
      <c r="AU2976" s="86"/>
      <c r="AV2976" s="86"/>
      <c r="AW2976" s="86"/>
      <c r="AX2976" s="86"/>
      <c r="AY2976" s="86"/>
      <c r="AZ2976" s="86"/>
      <c r="BA2976" s="86"/>
      <c r="BB2976" s="86"/>
      <c r="BC2976" s="86"/>
      <c r="BD2976" s="86"/>
      <c r="BE2976" s="86"/>
      <c r="BF2976" s="86"/>
      <c r="BG2976" s="86"/>
    </row>
    <row r="2977" spans="1:59" s="88" customFormat="1" x14ac:dyDescent="0.2">
      <c r="A2977" s="125"/>
      <c r="B2977" s="125"/>
      <c r="C2977" s="125"/>
      <c r="D2977" s="125"/>
      <c r="E2977" s="125"/>
      <c r="F2977" s="125"/>
      <c r="G2977" s="125"/>
      <c r="H2977" s="125"/>
      <c r="I2977" s="125"/>
      <c r="J2977" s="125"/>
      <c r="K2977" s="125"/>
      <c r="L2977" s="125"/>
      <c r="M2977" s="125"/>
      <c r="N2977" s="125"/>
      <c r="O2977" s="125"/>
      <c r="P2977" s="125"/>
      <c r="Q2977" s="125"/>
      <c r="R2977" s="125"/>
      <c r="S2977" s="125"/>
      <c r="T2977" s="125"/>
      <c r="U2977" s="125"/>
      <c r="V2977" s="125"/>
      <c r="W2977" s="125"/>
      <c r="X2977" s="125"/>
      <c r="Y2977" s="125"/>
      <c r="Z2977" s="125"/>
      <c r="AA2977" s="125"/>
      <c r="AB2977" s="126"/>
      <c r="AC2977" s="126"/>
      <c r="AD2977" s="126"/>
      <c r="AE2977" s="125"/>
      <c r="AF2977" s="125"/>
      <c r="AG2977" s="125"/>
      <c r="AH2977" s="125"/>
      <c r="AI2977" s="125"/>
      <c r="AJ2977" s="125"/>
      <c r="AK2977" s="125"/>
      <c r="AL2977" s="125"/>
      <c r="AM2977" s="125"/>
      <c r="AP2977" s="86"/>
      <c r="AQ2977" s="86"/>
      <c r="AR2977" s="86"/>
      <c r="AS2977" s="86"/>
      <c r="AT2977" s="86"/>
      <c r="AU2977" s="86"/>
      <c r="AV2977" s="86"/>
      <c r="AW2977" s="86"/>
      <c r="AX2977" s="86"/>
      <c r="AY2977" s="86"/>
      <c r="AZ2977" s="86"/>
      <c r="BA2977" s="86"/>
      <c r="BB2977" s="86"/>
      <c r="BC2977" s="86"/>
      <c r="BD2977" s="86"/>
      <c r="BE2977" s="86"/>
      <c r="BF2977" s="86"/>
      <c r="BG2977" s="86"/>
    </row>
    <row r="2978" spans="1:59" s="88" customFormat="1" x14ac:dyDescent="0.2">
      <c r="A2978" s="125"/>
      <c r="B2978" s="125"/>
      <c r="C2978" s="125"/>
      <c r="D2978" s="125"/>
      <c r="E2978" s="125"/>
      <c r="F2978" s="125"/>
      <c r="G2978" s="125"/>
      <c r="H2978" s="125"/>
      <c r="I2978" s="125"/>
      <c r="J2978" s="125"/>
      <c r="K2978" s="125"/>
      <c r="L2978" s="125"/>
      <c r="M2978" s="125"/>
      <c r="N2978" s="125"/>
      <c r="O2978" s="125"/>
      <c r="P2978" s="125"/>
      <c r="Q2978" s="125"/>
      <c r="R2978" s="125"/>
      <c r="S2978" s="125"/>
      <c r="T2978" s="125"/>
      <c r="U2978" s="125"/>
      <c r="V2978" s="125"/>
      <c r="W2978" s="125"/>
      <c r="X2978" s="125"/>
      <c r="Y2978" s="125"/>
      <c r="Z2978" s="125"/>
      <c r="AA2978" s="125"/>
      <c r="AB2978" s="126"/>
      <c r="AC2978" s="126"/>
      <c r="AD2978" s="126"/>
      <c r="AE2978" s="125"/>
      <c r="AF2978" s="125"/>
      <c r="AG2978" s="125"/>
      <c r="AH2978" s="125"/>
      <c r="AI2978" s="125"/>
      <c r="AJ2978" s="125"/>
      <c r="AK2978" s="125"/>
      <c r="AL2978" s="125"/>
      <c r="AM2978" s="125"/>
      <c r="AP2978" s="86"/>
      <c r="AQ2978" s="86"/>
      <c r="AR2978" s="86"/>
      <c r="AS2978" s="86"/>
      <c r="AT2978" s="86"/>
      <c r="AU2978" s="86"/>
      <c r="AV2978" s="86"/>
      <c r="AW2978" s="86"/>
      <c r="AX2978" s="86"/>
      <c r="AY2978" s="86"/>
      <c r="AZ2978" s="86"/>
      <c r="BA2978" s="86"/>
      <c r="BB2978" s="86"/>
      <c r="BC2978" s="86"/>
      <c r="BD2978" s="86"/>
      <c r="BE2978" s="86"/>
      <c r="BF2978" s="86"/>
      <c r="BG2978" s="86"/>
    </row>
    <row r="2979" spans="1:59" s="88" customFormat="1" x14ac:dyDescent="0.2">
      <c r="A2979" s="125"/>
      <c r="B2979" s="125"/>
      <c r="C2979" s="125"/>
      <c r="D2979" s="125"/>
      <c r="E2979" s="125"/>
      <c r="F2979" s="125"/>
      <c r="G2979" s="125"/>
      <c r="H2979" s="125"/>
      <c r="I2979" s="125"/>
      <c r="J2979" s="125"/>
      <c r="K2979" s="125"/>
      <c r="L2979" s="125"/>
      <c r="M2979" s="125"/>
      <c r="N2979" s="125"/>
      <c r="O2979" s="125"/>
      <c r="P2979" s="125"/>
      <c r="Q2979" s="125"/>
      <c r="R2979" s="125"/>
      <c r="S2979" s="125"/>
      <c r="T2979" s="125"/>
      <c r="U2979" s="125"/>
      <c r="V2979" s="125"/>
      <c r="W2979" s="125"/>
      <c r="X2979" s="125"/>
      <c r="Y2979" s="125"/>
      <c r="Z2979" s="125"/>
      <c r="AA2979" s="125"/>
      <c r="AB2979" s="126"/>
      <c r="AC2979" s="126"/>
      <c r="AD2979" s="126"/>
      <c r="AE2979" s="125"/>
      <c r="AF2979" s="125"/>
      <c r="AG2979" s="125"/>
      <c r="AH2979" s="125"/>
      <c r="AI2979" s="125"/>
      <c r="AJ2979" s="125"/>
      <c r="AK2979" s="125"/>
      <c r="AL2979" s="125"/>
      <c r="AM2979" s="125"/>
      <c r="AP2979" s="86"/>
      <c r="AQ2979" s="86"/>
      <c r="AR2979" s="86"/>
      <c r="AS2979" s="86"/>
      <c r="AT2979" s="86"/>
      <c r="AU2979" s="86"/>
      <c r="AV2979" s="86"/>
      <c r="AW2979" s="86"/>
      <c r="AX2979" s="86"/>
      <c r="AY2979" s="86"/>
      <c r="AZ2979" s="86"/>
      <c r="BA2979" s="86"/>
      <c r="BB2979" s="86"/>
      <c r="BC2979" s="86"/>
      <c r="BD2979" s="86"/>
      <c r="BE2979" s="86"/>
      <c r="BF2979" s="86"/>
      <c r="BG2979" s="86"/>
    </row>
    <row r="2980" spans="1:59" s="88" customFormat="1" x14ac:dyDescent="0.2">
      <c r="A2980" s="125"/>
      <c r="B2980" s="125"/>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6"/>
      <c r="AC2980" s="126"/>
      <c r="AD2980" s="126"/>
      <c r="AE2980" s="125"/>
      <c r="AF2980" s="125"/>
      <c r="AG2980" s="125"/>
      <c r="AH2980" s="125"/>
      <c r="AI2980" s="125"/>
      <c r="AJ2980" s="125"/>
      <c r="AK2980" s="125"/>
      <c r="AL2980" s="125"/>
      <c r="AM2980" s="125"/>
      <c r="AP2980" s="86"/>
      <c r="AQ2980" s="86"/>
      <c r="AR2980" s="86"/>
      <c r="AS2980" s="86"/>
      <c r="AT2980" s="86"/>
      <c r="AU2980" s="86"/>
      <c r="AV2980" s="86"/>
      <c r="AW2980" s="86"/>
      <c r="AX2980" s="86"/>
      <c r="AY2980" s="86"/>
      <c r="AZ2980" s="86"/>
      <c r="BA2980" s="86"/>
      <c r="BB2980" s="86"/>
      <c r="BC2980" s="86"/>
      <c r="BD2980" s="86"/>
      <c r="BE2980" s="86"/>
      <c r="BF2980" s="86"/>
      <c r="BG2980" s="86"/>
    </row>
    <row r="2981" spans="1:59" s="88" customFormat="1" x14ac:dyDescent="0.2">
      <c r="A2981" s="125"/>
      <c r="B2981" s="125"/>
      <c r="C2981" s="125"/>
      <c r="D2981" s="125"/>
      <c r="E2981" s="125"/>
      <c r="F2981" s="125"/>
      <c r="G2981" s="125"/>
      <c r="H2981" s="125"/>
      <c r="I2981" s="125"/>
      <c r="J2981" s="125"/>
      <c r="K2981" s="125"/>
      <c r="L2981" s="125"/>
      <c r="M2981" s="125"/>
      <c r="N2981" s="125"/>
      <c r="O2981" s="125"/>
      <c r="P2981" s="125"/>
      <c r="Q2981" s="125"/>
      <c r="R2981" s="125"/>
      <c r="S2981" s="125"/>
      <c r="T2981" s="125"/>
      <c r="U2981" s="125"/>
      <c r="V2981" s="125"/>
      <c r="W2981" s="125"/>
      <c r="X2981" s="125"/>
      <c r="Y2981" s="125"/>
      <c r="Z2981" s="125"/>
      <c r="AA2981" s="125"/>
      <c r="AB2981" s="126"/>
      <c r="AC2981" s="126"/>
      <c r="AD2981" s="126"/>
      <c r="AE2981" s="125"/>
      <c r="AF2981" s="125"/>
      <c r="AG2981" s="125"/>
      <c r="AH2981" s="125"/>
      <c r="AI2981" s="125"/>
      <c r="AJ2981" s="125"/>
      <c r="AK2981" s="125"/>
      <c r="AL2981" s="125"/>
      <c r="AM2981" s="125"/>
      <c r="AP2981" s="86"/>
      <c r="AQ2981" s="86"/>
      <c r="AR2981" s="86"/>
      <c r="AS2981" s="86"/>
      <c r="AT2981" s="86"/>
      <c r="AU2981" s="86"/>
      <c r="AV2981" s="86"/>
      <c r="AW2981" s="86"/>
      <c r="AX2981" s="86"/>
      <c r="AY2981" s="86"/>
      <c r="AZ2981" s="86"/>
      <c r="BA2981" s="86"/>
      <c r="BB2981" s="86"/>
      <c r="BC2981" s="86"/>
      <c r="BD2981" s="86"/>
      <c r="BE2981" s="86"/>
      <c r="BF2981" s="86"/>
      <c r="BG2981" s="86"/>
    </row>
    <row r="2982" spans="1:59" s="88" customFormat="1" x14ac:dyDescent="0.2">
      <c r="A2982" s="125"/>
      <c r="B2982" s="125"/>
      <c r="C2982" s="125"/>
      <c r="D2982" s="125"/>
      <c r="E2982" s="125"/>
      <c r="F2982" s="125"/>
      <c r="G2982" s="125"/>
      <c r="H2982" s="125"/>
      <c r="I2982" s="125"/>
      <c r="J2982" s="125"/>
      <c r="K2982" s="125"/>
      <c r="L2982" s="125"/>
      <c r="M2982" s="125"/>
      <c r="N2982" s="125"/>
      <c r="O2982" s="125"/>
      <c r="P2982" s="125"/>
      <c r="Q2982" s="125"/>
      <c r="R2982" s="125"/>
      <c r="S2982" s="125"/>
      <c r="T2982" s="125"/>
      <c r="U2982" s="125"/>
      <c r="V2982" s="125"/>
      <c r="W2982" s="125"/>
      <c r="X2982" s="125"/>
      <c r="Y2982" s="125"/>
      <c r="Z2982" s="125"/>
      <c r="AA2982" s="125"/>
      <c r="AB2982" s="126"/>
      <c r="AC2982" s="126"/>
      <c r="AD2982" s="126"/>
      <c r="AE2982" s="125"/>
      <c r="AF2982" s="125"/>
      <c r="AG2982" s="125"/>
      <c r="AH2982" s="125"/>
      <c r="AI2982" s="125"/>
      <c r="AJ2982" s="125"/>
      <c r="AK2982" s="125"/>
      <c r="AL2982" s="125"/>
      <c r="AM2982" s="125"/>
      <c r="AP2982" s="86"/>
      <c r="AQ2982" s="86"/>
      <c r="AR2982" s="86"/>
      <c r="AS2982" s="86"/>
      <c r="AT2982" s="86"/>
      <c r="AU2982" s="86"/>
      <c r="AV2982" s="86"/>
      <c r="AW2982" s="86"/>
      <c r="AX2982" s="86"/>
      <c r="AY2982" s="86"/>
      <c r="AZ2982" s="86"/>
      <c r="BA2982" s="86"/>
      <c r="BB2982" s="86"/>
      <c r="BC2982" s="86"/>
      <c r="BD2982" s="86"/>
      <c r="BE2982" s="86"/>
      <c r="BF2982" s="86"/>
      <c r="BG2982" s="86"/>
    </row>
    <row r="2983" spans="1:59" s="88" customFormat="1" x14ac:dyDescent="0.2">
      <c r="A2983" s="125"/>
      <c r="B2983" s="125"/>
      <c r="C2983" s="125"/>
      <c r="D2983" s="125"/>
      <c r="E2983" s="125"/>
      <c r="F2983" s="125"/>
      <c r="G2983" s="125"/>
      <c r="H2983" s="125"/>
      <c r="I2983" s="125"/>
      <c r="J2983" s="125"/>
      <c r="K2983" s="125"/>
      <c r="L2983" s="125"/>
      <c r="M2983" s="125"/>
      <c r="N2983" s="125"/>
      <c r="O2983" s="125"/>
      <c r="P2983" s="125"/>
      <c r="Q2983" s="125"/>
      <c r="R2983" s="125"/>
      <c r="S2983" s="125"/>
      <c r="T2983" s="125"/>
      <c r="U2983" s="125"/>
      <c r="V2983" s="125"/>
      <c r="W2983" s="125"/>
      <c r="X2983" s="125"/>
      <c r="Y2983" s="125"/>
      <c r="Z2983" s="125"/>
      <c r="AA2983" s="125"/>
      <c r="AB2983" s="126"/>
      <c r="AC2983" s="126"/>
      <c r="AD2983" s="126"/>
      <c r="AE2983" s="125"/>
      <c r="AF2983" s="125"/>
      <c r="AG2983" s="125"/>
      <c r="AH2983" s="125"/>
      <c r="AI2983" s="125"/>
      <c r="AJ2983" s="125"/>
      <c r="AK2983" s="125"/>
      <c r="AL2983" s="125"/>
      <c r="AM2983" s="125"/>
      <c r="AP2983" s="86"/>
      <c r="AQ2983" s="86"/>
      <c r="AR2983" s="86"/>
      <c r="AS2983" s="86"/>
      <c r="AT2983" s="86"/>
      <c r="AU2983" s="86"/>
      <c r="AV2983" s="86"/>
      <c r="AW2983" s="86"/>
      <c r="AX2983" s="86"/>
      <c r="AY2983" s="86"/>
      <c r="AZ2983" s="86"/>
      <c r="BA2983" s="86"/>
      <c r="BB2983" s="86"/>
      <c r="BC2983" s="86"/>
      <c r="BD2983" s="86"/>
      <c r="BE2983" s="86"/>
      <c r="BF2983" s="86"/>
      <c r="BG2983" s="86"/>
    </row>
    <row r="2984" spans="1:59" s="88" customFormat="1" x14ac:dyDescent="0.2">
      <c r="A2984" s="125"/>
      <c r="B2984" s="125"/>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5"/>
      <c r="AA2984" s="125"/>
      <c r="AB2984" s="126"/>
      <c r="AC2984" s="126"/>
      <c r="AD2984" s="126"/>
      <c r="AE2984" s="125"/>
      <c r="AF2984" s="125"/>
      <c r="AG2984" s="125"/>
      <c r="AH2984" s="125"/>
      <c r="AI2984" s="125"/>
      <c r="AJ2984" s="125"/>
      <c r="AK2984" s="125"/>
      <c r="AL2984" s="125"/>
      <c r="AM2984" s="125"/>
      <c r="AP2984" s="86"/>
      <c r="AQ2984" s="86"/>
      <c r="AR2984" s="86"/>
      <c r="AS2984" s="86"/>
      <c r="AT2984" s="86"/>
      <c r="AU2984" s="86"/>
      <c r="AV2984" s="86"/>
      <c r="AW2984" s="86"/>
      <c r="AX2984" s="86"/>
      <c r="AY2984" s="86"/>
      <c r="AZ2984" s="86"/>
      <c r="BA2984" s="86"/>
      <c r="BB2984" s="86"/>
      <c r="BC2984" s="86"/>
      <c r="BD2984" s="86"/>
      <c r="BE2984" s="86"/>
      <c r="BF2984" s="86"/>
      <c r="BG2984" s="86"/>
    </row>
    <row r="2985" spans="1:59" s="88" customFormat="1" x14ac:dyDescent="0.2">
      <c r="A2985" s="125"/>
      <c r="B2985" s="125"/>
      <c r="C2985" s="125"/>
      <c r="D2985" s="125"/>
      <c r="E2985" s="125"/>
      <c r="F2985" s="125"/>
      <c r="G2985" s="125"/>
      <c r="H2985" s="125"/>
      <c r="I2985" s="125"/>
      <c r="J2985" s="125"/>
      <c r="K2985" s="125"/>
      <c r="L2985" s="125"/>
      <c r="M2985" s="125"/>
      <c r="N2985" s="125"/>
      <c r="O2985" s="125"/>
      <c r="P2985" s="125"/>
      <c r="Q2985" s="125"/>
      <c r="R2985" s="125"/>
      <c r="S2985" s="125"/>
      <c r="T2985" s="125"/>
      <c r="U2985" s="125"/>
      <c r="V2985" s="125"/>
      <c r="W2985" s="125"/>
      <c r="X2985" s="125"/>
      <c r="Y2985" s="125"/>
      <c r="Z2985" s="125"/>
      <c r="AA2985" s="125"/>
      <c r="AB2985" s="126"/>
      <c r="AC2985" s="126"/>
      <c r="AD2985" s="126"/>
      <c r="AE2985" s="125"/>
      <c r="AF2985" s="125"/>
      <c r="AG2985" s="125"/>
      <c r="AH2985" s="125"/>
      <c r="AI2985" s="125"/>
      <c r="AJ2985" s="125"/>
      <c r="AK2985" s="125"/>
      <c r="AL2985" s="125"/>
      <c r="AM2985" s="125"/>
      <c r="AP2985" s="86"/>
      <c r="AQ2985" s="86"/>
      <c r="AR2985" s="86"/>
      <c r="AS2985" s="86"/>
      <c r="AT2985" s="86"/>
      <c r="AU2985" s="86"/>
      <c r="AV2985" s="86"/>
      <c r="AW2985" s="86"/>
      <c r="AX2985" s="86"/>
      <c r="AY2985" s="86"/>
      <c r="AZ2985" s="86"/>
      <c r="BA2985" s="86"/>
      <c r="BB2985" s="86"/>
      <c r="BC2985" s="86"/>
      <c r="BD2985" s="86"/>
      <c r="BE2985" s="86"/>
      <c r="BF2985" s="86"/>
      <c r="BG2985" s="86"/>
    </row>
    <row r="2986" spans="1:59" s="88" customFormat="1" x14ac:dyDescent="0.2">
      <c r="A2986" s="125"/>
      <c r="B2986" s="125"/>
      <c r="C2986" s="125"/>
      <c r="D2986" s="125"/>
      <c r="E2986" s="125"/>
      <c r="F2986" s="125"/>
      <c r="G2986" s="125"/>
      <c r="H2986" s="125"/>
      <c r="I2986" s="125"/>
      <c r="J2986" s="125"/>
      <c r="K2986" s="125"/>
      <c r="L2986" s="125"/>
      <c r="M2986" s="125"/>
      <c r="N2986" s="125"/>
      <c r="O2986" s="125"/>
      <c r="P2986" s="125"/>
      <c r="Q2986" s="125"/>
      <c r="R2986" s="125"/>
      <c r="S2986" s="125"/>
      <c r="T2986" s="125"/>
      <c r="U2986" s="125"/>
      <c r="V2986" s="125"/>
      <c r="W2986" s="125"/>
      <c r="X2986" s="125"/>
      <c r="Y2986" s="125"/>
      <c r="Z2986" s="125"/>
      <c r="AA2986" s="125"/>
      <c r="AB2986" s="126"/>
      <c r="AC2986" s="126"/>
      <c r="AD2986" s="126"/>
      <c r="AE2986" s="125"/>
      <c r="AF2986" s="125"/>
      <c r="AG2986" s="125"/>
      <c r="AH2986" s="125"/>
      <c r="AI2986" s="125"/>
      <c r="AJ2986" s="125"/>
      <c r="AK2986" s="125"/>
      <c r="AL2986" s="125"/>
      <c r="AM2986" s="125"/>
      <c r="AP2986" s="86"/>
      <c r="AQ2986" s="86"/>
      <c r="AR2986" s="86"/>
      <c r="AS2986" s="86"/>
      <c r="AT2986" s="86"/>
      <c r="AU2986" s="86"/>
      <c r="AV2986" s="86"/>
      <c r="AW2986" s="86"/>
      <c r="AX2986" s="86"/>
      <c r="AY2986" s="86"/>
      <c r="AZ2986" s="86"/>
      <c r="BA2986" s="86"/>
      <c r="BB2986" s="86"/>
      <c r="BC2986" s="86"/>
      <c r="BD2986" s="86"/>
      <c r="BE2986" s="86"/>
      <c r="BF2986" s="86"/>
      <c r="BG2986" s="86"/>
    </row>
    <row r="2987" spans="1:59" s="88" customFormat="1" x14ac:dyDescent="0.2">
      <c r="A2987" s="125"/>
      <c r="B2987" s="125"/>
      <c r="C2987" s="125"/>
      <c r="D2987" s="125"/>
      <c r="E2987" s="125"/>
      <c r="F2987" s="125"/>
      <c r="G2987" s="125"/>
      <c r="H2987" s="125"/>
      <c r="I2987" s="125"/>
      <c r="J2987" s="125"/>
      <c r="K2987" s="125"/>
      <c r="L2987" s="125"/>
      <c r="M2987" s="125"/>
      <c r="N2987" s="125"/>
      <c r="O2987" s="125"/>
      <c r="P2987" s="125"/>
      <c r="Q2987" s="125"/>
      <c r="R2987" s="125"/>
      <c r="S2987" s="125"/>
      <c r="T2987" s="125"/>
      <c r="U2987" s="125"/>
      <c r="V2987" s="125"/>
      <c r="W2987" s="125"/>
      <c r="X2987" s="125"/>
      <c r="Y2987" s="125"/>
      <c r="Z2987" s="125"/>
      <c r="AA2987" s="125"/>
      <c r="AB2987" s="126"/>
      <c r="AC2987" s="126"/>
      <c r="AD2987" s="126"/>
      <c r="AE2987" s="125"/>
      <c r="AF2987" s="125"/>
      <c r="AG2987" s="125"/>
      <c r="AH2987" s="125"/>
      <c r="AI2987" s="125"/>
      <c r="AJ2987" s="125"/>
      <c r="AK2987" s="125"/>
      <c r="AL2987" s="125"/>
      <c r="AM2987" s="125"/>
      <c r="AP2987" s="86"/>
      <c r="AQ2987" s="86"/>
      <c r="AR2987" s="86"/>
      <c r="AS2987" s="86"/>
      <c r="AT2987" s="86"/>
      <c r="AU2987" s="86"/>
      <c r="AV2987" s="86"/>
      <c r="AW2987" s="86"/>
      <c r="AX2987" s="86"/>
      <c r="AY2987" s="86"/>
      <c r="AZ2987" s="86"/>
      <c r="BA2987" s="86"/>
      <c r="BB2987" s="86"/>
      <c r="BC2987" s="86"/>
      <c r="BD2987" s="86"/>
      <c r="BE2987" s="86"/>
      <c r="BF2987" s="86"/>
      <c r="BG2987" s="86"/>
    </row>
    <row r="2988" spans="1:59" s="88" customFormat="1" x14ac:dyDescent="0.2">
      <c r="A2988" s="125"/>
      <c r="B2988" s="125"/>
      <c r="C2988" s="125"/>
      <c r="D2988" s="125"/>
      <c r="E2988" s="125"/>
      <c r="F2988" s="125"/>
      <c r="G2988" s="125"/>
      <c r="H2988" s="125"/>
      <c r="I2988" s="125"/>
      <c r="J2988" s="125"/>
      <c r="K2988" s="125"/>
      <c r="L2988" s="125"/>
      <c r="M2988" s="125"/>
      <c r="N2988" s="125"/>
      <c r="O2988" s="125"/>
      <c r="P2988" s="125"/>
      <c r="Q2988" s="125"/>
      <c r="R2988" s="125"/>
      <c r="S2988" s="125"/>
      <c r="T2988" s="125"/>
      <c r="U2988" s="125"/>
      <c r="V2988" s="125"/>
      <c r="W2988" s="125"/>
      <c r="X2988" s="125"/>
      <c r="Y2988" s="125"/>
      <c r="Z2988" s="125"/>
      <c r="AA2988" s="125"/>
      <c r="AB2988" s="126"/>
      <c r="AC2988" s="126"/>
      <c r="AD2988" s="126"/>
      <c r="AE2988" s="125"/>
      <c r="AF2988" s="125"/>
      <c r="AG2988" s="125"/>
      <c r="AH2988" s="125"/>
      <c r="AI2988" s="125"/>
      <c r="AJ2988" s="125"/>
      <c r="AK2988" s="125"/>
      <c r="AL2988" s="125"/>
      <c r="AM2988" s="125"/>
      <c r="AP2988" s="86"/>
      <c r="AQ2988" s="86"/>
      <c r="AR2988" s="86"/>
      <c r="AS2988" s="86"/>
      <c r="AT2988" s="86"/>
      <c r="AU2988" s="86"/>
      <c r="AV2988" s="86"/>
      <c r="AW2988" s="86"/>
      <c r="AX2988" s="86"/>
      <c r="AY2988" s="86"/>
      <c r="AZ2988" s="86"/>
      <c r="BA2988" s="86"/>
      <c r="BB2988" s="86"/>
      <c r="BC2988" s="86"/>
      <c r="BD2988" s="86"/>
      <c r="BE2988" s="86"/>
      <c r="BF2988" s="86"/>
      <c r="BG2988" s="86"/>
    </row>
    <row r="2989" spans="1:59" s="88" customFormat="1" x14ac:dyDescent="0.2">
      <c r="A2989" s="125"/>
      <c r="B2989" s="125"/>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5"/>
      <c r="AA2989" s="125"/>
      <c r="AB2989" s="126"/>
      <c r="AC2989" s="126"/>
      <c r="AD2989" s="126"/>
      <c r="AE2989" s="125"/>
      <c r="AF2989" s="125"/>
      <c r="AG2989" s="125"/>
      <c r="AH2989" s="125"/>
      <c r="AI2989" s="125"/>
      <c r="AJ2989" s="125"/>
      <c r="AK2989" s="125"/>
      <c r="AL2989" s="125"/>
      <c r="AM2989" s="125"/>
      <c r="AP2989" s="86"/>
      <c r="AQ2989" s="86"/>
      <c r="AR2989" s="86"/>
      <c r="AS2989" s="86"/>
      <c r="AT2989" s="86"/>
      <c r="AU2989" s="86"/>
      <c r="AV2989" s="86"/>
      <c r="AW2989" s="86"/>
      <c r="AX2989" s="86"/>
      <c r="AY2989" s="86"/>
      <c r="AZ2989" s="86"/>
      <c r="BA2989" s="86"/>
      <c r="BB2989" s="86"/>
      <c r="BC2989" s="86"/>
      <c r="BD2989" s="86"/>
      <c r="BE2989" s="86"/>
      <c r="BF2989" s="86"/>
      <c r="BG2989" s="86"/>
    </row>
    <row r="2990" spans="1:59" s="88" customFormat="1" x14ac:dyDescent="0.2">
      <c r="A2990" s="125"/>
      <c r="B2990" s="125"/>
      <c r="C2990" s="125"/>
      <c r="D2990" s="125"/>
      <c r="E2990" s="125"/>
      <c r="F2990" s="125"/>
      <c r="G2990" s="125"/>
      <c r="H2990" s="125"/>
      <c r="I2990" s="125"/>
      <c r="J2990" s="125"/>
      <c r="K2990" s="125"/>
      <c r="L2990" s="125"/>
      <c r="M2990" s="125"/>
      <c r="N2990" s="125"/>
      <c r="O2990" s="125"/>
      <c r="P2990" s="125"/>
      <c r="Q2990" s="125"/>
      <c r="R2990" s="125"/>
      <c r="S2990" s="125"/>
      <c r="T2990" s="125"/>
      <c r="U2990" s="125"/>
      <c r="V2990" s="125"/>
      <c r="W2990" s="125"/>
      <c r="X2990" s="125"/>
      <c r="Y2990" s="125"/>
      <c r="Z2990" s="125"/>
      <c r="AA2990" s="125"/>
      <c r="AB2990" s="126"/>
      <c r="AC2990" s="126"/>
      <c r="AD2990" s="126"/>
      <c r="AE2990" s="125"/>
      <c r="AF2990" s="125"/>
      <c r="AG2990" s="125"/>
      <c r="AH2990" s="125"/>
      <c r="AI2990" s="125"/>
      <c r="AJ2990" s="125"/>
      <c r="AK2990" s="125"/>
      <c r="AL2990" s="125"/>
      <c r="AM2990" s="125"/>
      <c r="AP2990" s="86"/>
      <c r="AQ2990" s="86"/>
      <c r="AR2990" s="86"/>
      <c r="AS2990" s="86"/>
      <c r="AT2990" s="86"/>
      <c r="AU2990" s="86"/>
      <c r="AV2990" s="86"/>
      <c r="AW2990" s="86"/>
      <c r="AX2990" s="86"/>
      <c r="AY2990" s="86"/>
      <c r="AZ2990" s="86"/>
      <c r="BA2990" s="86"/>
      <c r="BB2990" s="86"/>
      <c r="BC2990" s="86"/>
      <c r="BD2990" s="86"/>
      <c r="BE2990" s="86"/>
      <c r="BF2990" s="86"/>
      <c r="BG2990" s="86"/>
    </row>
    <row r="2991" spans="1:59" s="88" customFormat="1" x14ac:dyDescent="0.2">
      <c r="A2991" s="125"/>
      <c r="B2991" s="125"/>
      <c r="C2991" s="125"/>
      <c r="D2991" s="125"/>
      <c r="E2991" s="125"/>
      <c r="F2991" s="125"/>
      <c r="G2991" s="125"/>
      <c r="H2991" s="125"/>
      <c r="I2991" s="125"/>
      <c r="J2991" s="125"/>
      <c r="K2991" s="125"/>
      <c r="L2991" s="125"/>
      <c r="M2991" s="125"/>
      <c r="N2991" s="125"/>
      <c r="O2991" s="125"/>
      <c r="P2991" s="125"/>
      <c r="Q2991" s="125"/>
      <c r="R2991" s="125"/>
      <c r="S2991" s="125"/>
      <c r="T2991" s="125"/>
      <c r="U2991" s="125"/>
      <c r="V2991" s="125"/>
      <c r="W2991" s="125"/>
      <c r="X2991" s="125"/>
      <c r="Y2991" s="125"/>
      <c r="Z2991" s="125"/>
      <c r="AA2991" s="125"/>
      <c r="AB2991" s="126"/>
      <c r="AC2991" s="126"/>
      <c r="AD2991" s="126"/>
      <c r="AE2991" s="125"/>
      <c r="AF2991" s="125"/>
      <c r="AG2991" s="125"/>
      <c r="AH2991" s="125"/>
      <c r="AI2991" s="125"/>
      <c r="AJ2991" s="125"/>
      <c r="AK2991" s="125"/>
      <c r="AL2991" s="125"/>
      <c r="AM2991" s="125"/>
      <c r="AP2991" s="86"/>
      <c r="AQ2991" s="86"/>
      <c r="AR2991" s="86"/>
      <c r="AS2991" s="86"/>
      <c r="AT2991" s="86"/>
      <c r="AU2991" s="86"/>
      <c r="AV2991" s="86"/>
      <c r="AW2991" s="86"/>
      <c r="AX2991" s="86"/>
      <c r="AY2991" s="86"/>
      <c r="AZ2991" s="86"/>
      <c r="BA2991" s="86"/>
      <c r="BB2991" s="86"/>
      <c r="BC2991" s="86"/>
      <c r="BD2991" s="86"/>
      <c r="BE2991" s="86"/>
      <c r="BF2991" s="86"/>
      <c r="BG2991" s="86"/>
    </row>
    <row r="2992" spans="1:59" s="88" customFormat="1" x14ac:dyDescent="0.2">
      <c r="A2992" s="125"/>
      <c r="B2992" s="125"/>
      <c r="C2992" s="125"/>
      <c r="D2992" s="125"/>
      <c r="E2992" s="125"/>
      <c r="F2992" s="125"/>
      <c r="G2992" s="125"/>
      <c r="H2992" s="125"/>
      <c r="I2992" s="125"/>
      <c r="J2992" s="125"/>
      <c r="K2992" s="125"/>
      <c r="L2992" s="125"/>
      <c r="M2992" s="125"/>
      <c r="N2992" s="125"/>
      <c r="O2992" s="125"/>
      <c r="P2992" s="125"/>
      <c r="Q2992" s="125"/>
      <c r="R2992" s="125"/>
      <c r="S2992" s="125"/>
      <c r="T2992" s="125"/>
      <c r="U2992" s="125"/>
      <c r="V2992" s="125"/>
      <c r="W2992" s="125"/>
      <c r="X2992" s="125"/>
      <c r="Y2992" s="125"/>
      <c r="Z2992" s="125"/>
      <c r="AA2992" s="125"/>
      <c r="AB2992" s="126"/>
      <c r="AC2992" s="126"/>
      <c r="AD2992" s="126"/>
      <c r="AE2992" s="125"/>
      <c r="AF2992" s="125"/>
      <c r="AG2992" s="125"/>
      <c r="AH2992" s="125"/>
      <c r="AI2992" s="125"/>
      <c r="AJ2992" s="125"/>
      <c r="AK2992" s="125"/>
      <c r="AL2992" s="125"/>
      <c r="AM2992" s="125"/>
      <c r="AP2992" s="86"/>
      <c r="AQ2992" s="86"/>
      <c r="AR2992" s="86"/>
      <c r="AS2992" s="86"/>
      <c r="AT2992" s="86"/>
      <c r="AU2992" s="86"/>
      <c r="AV2992" s="86"/>
      <c r="AW2992" s="86"/>
      <c r="AX2992" s="86"/>
      <c r="AY2992" s="86"/>
      <c r="AZ2992" s="86"/>
      <c r="BA2992" s="86"/>
      <c r="BB2992" s="86"/>
      <c r="BC2992" s="86"/>
      <c r="BD2992" s="86"/>
      <c r="BE2992" s="86"/>
      <c r="BF2992" s="86"/>
      <c r="BG2992" s="86"/>
    </row>
    <row r="2993" spans="1:59" s="88" customFormat="1" x14ac:dyDescent="0.2">
      <c r="A2993" s="125"/>
      <c r="B2993" s="125"/>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6"/>
      <c r="AC2993" s="126"/>
      <c r="AD2993" s="126"/>
      <c r="AE2993" s="125"/>
      <c r="AF2993" s="125"/>
      <c r="AG2993" s="125"/>
      <c r="AH2993" s="125"/>
      <c r="AI2993" s="125"/>
      <c r="AJ2993" s="125"/>
      <c r="AK2993" s="125"/>
      <c r="AL2993" s="125"/>
      <c r="AM2993" s="125"/>
      <c r="AP2993" s="86"/>
      <c r="AQ2993" s="86"/>
      <c r="AR2993" s="86"/>
      <c r="AS2993" s="86"/>
      <c r="AT2993" s="86"/>
      <c r="AU2993" s="86"/>
      <c r="AV2993" s="86"/>
      <c r="AW2993" s="86"/>
      <c r="AX2993" s="86"/>
      <c r="AY2993" s="86"/>
      <c r="AZ2993" s="86"/>
      <c r="BA2993" s="86"/>
      <c r="BB2993" s="86"/>
      <c r="BC2993" s="86"/>
      <c r="BD2993" s="86"/>
      <c r="BE2993" s="86"/>
      <c r="BF2993" s="86"/>
      <c r="BG2993" s="86"/>
    </row>
    <row r="2994" spans="1:59" s="88" customFormat="1" x14ac:dyDescent="0.2">
      <c r="A2994" s="125"/>
      <c r="B2994" s="125"/>
      <c r="C2994" s="125"/>
      <c r="D2994" s="125"/>
      <c r="E2994" s="125"/>
      <c r="F2994" s="125"/>
      <c r="G2994" s="125"/>
      <c r="H2994" s="125"/>
      <c r="I2994" s="125"/>
      <c r="J2994" s="125"/>
      <c r="K2994" s="125"/>
      <c r="L2994" s="125"/>
      <c r="M2994" s="125"/>
      <c r="N2994" s="125"/>
      <c r="O2994" s="125"/>
      <c r="P2994" s="125"/>
      <c r="Q2994" s="125"/>
      <c r="R2994" s="125"/>
      <c r="S2994" s="125"/>
      <c r="T2994" s="125"/>
      <c r="U2994" s="125"/>
      <c r="V2994" s="125"/>
      <c r="W2994" s="125"/>
      <c r="X2994" s="125"/>
      <c r="Y2994" s="125"/>
      <c r="Z2994" s="125"/>
      <c r="AA2994" s="125"/>
      <c r="AB2994" s="126"/>
      <c r="AC2994" s="126"/>
      <c r="AD2994" s="126"/>
      <c r="AE2994" s="125"/>
      <c r="AF2994" s="125"/>
      <c r="AG2994" s="125"/>
      <c r="AH2994" s="125"/>
      <c r="AI2994" s="125"/>
      <c r="AJ2994" s="125"/>
      <c r="AK2994" s="125"/>
      <c r="AL2994" s="125"/>
      <c r="AM2994" s="125"/>
      <c r="AP2994" s="86"/>
      <c r="AQ2994" s="86"/>
      <c r="AR2994" s="86"/>
      <c r="AS2994" s="86"/>
      <c r="AT2994" s="86"/>
      <c r="AU2994" s="86"/>
      <c r="AV2994" s="86"/>
      <c r="AW2994" s="86"/>
      <c r="AX2994" s="86"/>
      <c r="AY2994" s="86"/>
      <c r="AZ2994" s="86"/>
      <c r="BA2994" s="86"/>
      <c r="BB2994" s="86"/>
      <c r="BC2994" s="86"/>
      <c r="BD2994" s="86"/>
      <c r="BE2994" s="86"/>
      <c r="BF2994" s="86"/>
      <c r="BG2994" s="86"/>
    </row>
    <row r="2995" spans="1:59" s="88" customFormat="1" x14ac:dyDescent="0.2">
      <c r="A2995" s="125"/>
      <c r="B2995" s="125"/>
      <c r="C2995" s="125"/>
      <c r="D2995" s="125"/>
      <c r="E2995" s="125"/>
      <c r="F2995" s="125"/>
      <c r="G2995" s="125"/>
      <c r="H2995" s="125"/>
      <c r="I2995" s="125"/>
      <c r="J2995" s="125"/>
      <c r="K2995" s="125"/>
      <c r="L2995" s="125"/>
      <c r="M2995" s="125"/>
      <c r="N2995" s="125"/>
      <c r="O2995" s="125"/>
      <c r="P2995" s="125"/>
      <c r="Q2995" s="125"/>
      <c r="R2995" s="125"/>
      <c r="S2995" s="125"/>
      <c r="T2995" s="125"/>
      <c r="U2995" s="125"/>
      <c r="V2995" s="125"/>
      <c r="W2995" s="125"/>
      <c r="X2995" s="125"/>
      <c r="Y2995" s="125"/>
      <c r="Z2995" s="125"/>
      <c r="AA2995" s="125"/>
      <c r="AB2995" s="126"/>
      <c r="AC2995" s="126"/>
      <c r="AD2995" s="126"/>
      <c r="AE2995" s="125"/>
      <c r="AF2995" s="125"/>
      <c r="AG2995" s="125"/>
      <c r="AH2995" s="125"/>
      <c r="AI2995" s="125"/>
      <c r="AJ2995" s="125"/>
      <c r="AK2995" s="125"/>
      <c r="AL2995" s="125"/>
      <c r="AM2995" s="125"/>
      <c r="AP2995" s="86"/>
      <c r="AQ2995" s="86"/>
      <c r="AR2995" s="86"/>
      <c r="AS2995" s="86"/>
      <c r="AT2995" s="86"/>
      <c r="AU2995" s="86"/>
      <c r="AV2995" s="86"/>
      <c r="AW2995" s="86"/>
      <c r="AX2995" s="86"/>
      <c r="AY2995" s="86"/>
      <c r="AZ2995" s="86"/>
      <c r="BA2995" s="86"/>
      <c r="BB2995" s="86"/>
      <c r="BC2995" s="86"/>
      <c r="BD2995" s="86"/>
      <c r="BE2995" s="86"/>
      <c r="BF2995" s="86"/>
      <c r="BG2995" s="86"/>
    </row>
    <row r="2996" spans="1:59" s="88" customFormat="1" x14ac:dyDescent="0.2">
      <c r="A2996" s="125"/>
      <c r="B2996" s="125"/>
      <c r="C2996" s="125"/>
      <c r="D2996" s="125"/>
      <c r="E2996" s="125"/>
      <c r="F2996" s="125"/>
      <c r="G2996" s="125"/>
      <c r="H2996" s="125"/>
      <c r="I2996" s="125"/>
      <c r="J2996" s="125"/>
      <c r="K2996" s="125"/>
      <c r="L2996" s="125"/>
      <c r="M2996" s="125"/>
      <c r="N2996" s="125"/>
      <c r="O2996" s="125"/>
      <c r="P2996" s="125"/>
      <c r="Q2996" s="125"/>
      <c r="R2996" s="125"/>
      <c r="S2996" s="125"/>
      <c r="T2996" s="125"/>
      <c r="U2996" s="125"/>
      <c r="V2996" s="125"/>
      <c r="W2996" s="125"/>
      <c r="X2996" s="125"/>
      <c r="Y2996" s="125"/>
      <c r="Z2996" s="125"/>
      <c r="AA2996" s="125"/>
      <c r="AB2996" s="126"/>
      <c r="AC2996" s="126"/>
      <c r="AD2996" s="126"/>
      <c r="AE2996" s="125"/>
      <c r="AF2996" s="125"/>
      <c r="AG2996" s="125"/>
      <c r="AH2996" s="125"/>
      <c r="AI2996" s="125"/>
      <c r="AJ2996" s="125"/>
      <c r="AK2996" s="125"/>
      <c r="AL2996" s="125"/>
      <c r="AM2996" s="125"/>
      <c r="AP2996" s="86"/>
      <c r="AQ2996" s="86"/>
      <c r="AR2996" s="86"/>
      <c r="AS2996" s="86"/>
      <c r="AT2996" s="86"/>
      <c r="AU2996" s="86"/>
      <c r="AV2996" s="86"/>
      <c r="AW2996" s="86"/>
      <c r="AX2996" s="86"/>
      <c r="AY2996" s="86"/>
      <c r="AZ2996" s="86"/>
      <c r="BA2996" s="86"/>
      <c r="BB2996" s="86"/>
      <c r="BC2996" s="86"/>
      <c r="BD2996" s="86"/>
      <c r="BE2996" s="86"/>
      <c r="BF2996" s="86"/>
      <c r="BG2996" s="86"/>
    </row>
    <row r="2997" spans="1:59" s="88" customFormat="1" x14ac:dyDescent="0.2">
      <c r="A2997" s="125"/>
      <c r="B2997" s="125"/>
      <c r="C2997" s="125"/>
      <c r="D2997" s="125"/>
      <c r="E2997" s="125"/>
      <c r="F2997" s="125"/>
      <c r="G2997" s="125"/>
      <c r="H2997" s="125"/>
      <c r="I2997" s="125"/>
      <c r="J2997" s="125"/>
      <c r="K2997" s="125"/>
      <c r="L2997" s="125"/>
      <c r="M2997" s="125"/>
      <c r="N2997" s="125"/>
      <c r="O2997" s="125"/>
      <c r="P2997" s="125"/>
      <c r="Q2997" s="125"/>
      <c r="R2997" s="125"/>
      <c r="S2997" s="125"/>
      <c r="T2997" s="125"/>
      <c r="U2997" s="125"/>
      <c r="V2997" s="125"/>
      <c r="W2997" s="125"/>
      <c r="X2997" s="125"/>
      <c r="Y2997" s="125"/>
      <c r="Z2997" s="125"/>
      <c r="AA2997" s="125"/>
      <c r="AB2997" s="126"/>
      <c r="AC2997" s="126"/>
      <c r="AD2997" s="126"/>
      <c r="AE2997" s="125"/>
      <c r="AF2997" s="125"/>
      <c r="AG2997" s="125"/>
      <c r="AH2997" s="125"/>
      <c r="AI2997" s="125"/>
      <c r="AJ2997" s="125"/>
      <c r="AK2997" s="125"/>
      <c r="AL2997" s="125"/>
      <c r="AM2997" s="125"/>
      <c r="AP2997" s="86"/>
      <c r="AQ2997" s="86"/>
      <c r="AR2997" s="86"/>
      <c r="AS2997" s="86"/>
      <c r="AT2997" s="86"/>
      <c r="AU2997" s="86"/>
      <c r="AV2997" s="86"/>
      <c r="AW2997" s="86"/>
      <c r="AX2997" s="86"/>
      <c r="AY2997" s="86"/>
      <c r="AZ2997" s="86"/>
      <c r="BA2997" s="86"/>
      <c r="BB2997" s="86"/>
      <c r="BC2997" s="86"/>
      <c r="BD2997" s="86"/>
      <c r="BE2997" s="86"/>
      <c r="BF2997" s="86"/>
      <c r="BG2997" s="86"/>
    </row>
    <row r="2998" spans="1:59" s="88" customFormat="1" x14ac:dyDescent="0.2">
      <c r="A2998" s="125"/>
      <c r="B2998" s="125"/>
      <c r="C2998" s="125"/>
      <c r="D2998" s="125"/>
      <c r="E2998" s="125"/>
      <c r="F2998" s="125"/>
      <c r="G2998" s="125"/>
      <c r="H2998" s="125"/>
      <c r="I2998" s="125"/>
      <c r="J2998" s="125"/>
      <c r="K2998" s="125"/>
      <c r="L2998" s="125"/>
      <c r="M2998" s="125"/>
      <c r="N2998" s="125"/>
      <c r="O2998" s="125"/>
      <c r="P2998" s="125"/>
      <c r="Q2998" s="125"/>
      <c r="R2998" s="125"/>
      <c r="S2998" s="125"/>
      <c r="T2998" s="125"/>
      <c r="U2998" s="125"/>
      <c r="V2998" s="125"/>
      <c r="W2998" s="125"/>
      <c r="X2998" s="125"/>
      <c r="Y2998" s="125"/>
      <c r="Z2998" s="125"/>
      <c r="AA2998" s="125"/>
      <c r="AB2998" s="126"/>
      <c r="AC2998" s="126"/>
      <c r="AD2998" s="126"/>
      <c r="AE2998" s="125"/>
      <c r="AF2998" s="125"/>
      <c r="AG2998" s="125"/>
      <c r="AH2998" s="125"/>
      <c r="AI2998" s="125"/>
      <c r="AJ2998" s="125"/>
      <c r="AK2998" s="125"/>
      <c r="AL2998" s="125"/>
      <c r="AM2998" s="125"/>
      <c r="AP2998" s="86"/>
      <c r="AQ2998" s="86"/>
      <c r="AR2998" s="86"/>
      <c r="AS2998" s="86"/>
      <c r="AT2998" s="86"/>
      <c r="AU2998" s="86"/>
      <c r="AV2998" s="86"/>
      <c r="AW2998" s="86"/>
      <c r="AX2998" s="86"/>
      <c r="AY2998" s="86"/>
      <c r="AZ2998" s="86"/>
      <c r="BA2998" s="86"/>
      <c r="BB2998" s="86"/>
      <c r="BC2998" s="86"/>
      <c r="BD2998" s="86"/>
      <c r="BE2998" s="86"/>
      <c r="BF2998" s="86"/>
      <c r="BG2998" s="86"/>
    </row>
    <row r="2999" spans="1:59" s="88" customFormat="1" x14ac:dyDescent="0.2">
      <c r="A2999" s="125"/>
      <c r="B2999" s="125"/>
      <c r="C2999" s="125"/>
      <c r="D2999" s="125"/>
      <c r="E2999" s="125"/>
      <c r="F2999" s="125"/>
      <c r="G2999" s="125"/>
      <c r="H2999" s="125"/>
      <c r="I2999" s="125"/>
      <c r="J2999" s="125"/>
      <c r="K2999" s="125"/>
      <c r="L2999" s="125"/>
      <c r="M2999" s="125"/>
      <c r="N2999" s="125"/>
      <c r="O2999" s="125"/>
      <c r="P2999" s="125"/>
      <c r="Q2999" s="125"/>
      <c r="R2999" s="125"/>
      <c r="S2999" s="125"/>
      <c r="T2999" s="125"/>
      <c r="U2999" s="125"/>
      <c r="V2999" s="125"/>
      <c r="W2999" s="125"/>
      <c r="X2999" s="125"/>
      <c r="Y2999" s="125"/>
      <c r="Z2999" s="125"/>
      <c r="AA2999" s="125"/>
      <c r="AB2999" s="126"/>
      <c r="AC2999" s="126"/>
      <c r="AD2999" s="126"/>
      <c r="AE2999" s="125"/>
      <c r="AF2999" s="125"/>
      <c r="AG2999" s="125"/>
      <c r="AH2999" s="125"/>
      <c r="AI2999" s="125"/>
      <c r="AJ2999" s="125"/>
      <c r="AK2999" s="125"/>
      <c r="AL2999" s="125"/>
      <c r="AM2999" s="125"/>
      <c r="AP2999" s="86"/>
      <c r="AQ2999" s="86"/>
      <c r="AR2999" s="86"/>
      <c r="AS2999" s="86"/>
      <c r="AT2999" s="86"/>
      <c r="AU2999" s="86"/>
      <c r="AV2999" s="86"/>
      <c r="AW2999" s="86"/>
      <c r="AX2999" s="86"/>
      <c r="AY2999" s="86"/>
      <c r="AZ2999" s="86"/>
      <c r="BA2999" s="86"/>
      <c r="BB2999" s="86"/>
      <c r="BC2999" s="86"/>
      <c r="BD2999" s="86"/>
      <c r="BE2999" s="86"/>
      <c r="BF2999" s="86"/>
      <c r="BG2999" s="86"/>
    </row>
    <row r="3000" spans="1:59" s="88" customFormat="1" x14ac:dyDescent="0.2">
      <c r="A3000" s="125"/>
      <c r="B3000" s="125"/>
      <c r="C3000" s="125"/>
      <c r="D3000" s="125"/>
      <c r="E3000" s="125"/>
      <c r="F3000" s="125"/>
      <c r="G3000" s="125"/>
      <c r="H3000" s="125"/>
      <c r="I3000" s="125"/>
      <c r="J3000" s="125"/>
      <c r="K3000" s="125"/>
      <c r="L3000" s="125"/>
      <c r="M3000" s="125"/>
      <c r="N3000" s="125"/>
      <c r="O3000" s="125"/>
      <c r="P3000" s="125"/>
      <c r="Q3000" s="125"/>
      <c r="R3000" s="125"/>
      <c r="S3000" s="125"/>
      <c r="T3000" s="125"/>
      <c r="U3000" s="125"/>
      <c r="V3000" s="125"/>
      <c r="W3000" s="125"/>
      <c r="X3000" s="125"/>
      <c r="Y3000" s="125"/>
      <c r="Z3000" s="125"/>
      <c r="AA3000" s="125"/>
      <c r="AB3000" s="126"/>
      <c r="AC3000" s="126"/>
      <c r="AD3000" s="126"/>
      <c r="AE3000" s="125"/>
      <c r="AF3000" s="125"/>
      <c r="AG3000" s="125"/>
      <c r="AH3000" s="125"/>
      <c r="AI3000" s="125"/>
      <c r="AJ3000" s="125"/>
      <c r="AK3000" s="125"/>
      <c r="AL3000" s="125"/>
      <c r="AM3000" s="125"/>
      <c r="AP3000" s="86"/>
      <c r="AQ3000" s="86"/>
      <c r="AR3000" s="86"/>
      <c r="AS3000" s="86"/>
      <c r="AT3000" s="86"/>
      <c r="AU3000" s="86"/>
      <c r="AV3000" s="86"/>
      <c r="AW3000" s="86"/>
      <c r="AX3000" s="86"/>
      <c r="AY3000" s="86"/>
      <c r="AZ3000" s="86"/>
      <c r="BA3000" s="86"/>
      <c r="BB3000" s="86"/>
      <c r="BC3000" s="86"/>
      <c r="BD3000" s="86"/>
      <c r="BE3000" s="86"/>
      <c r="BF3000" s="86"/>
      <c r="BG3000" s="86"/>
    </row>
    <row r="3001" spans="1:59" s="88" customFormat="1" x14ac:dyDescent="0.2">
      <c r="A3001" s="125"/>
      <c r="B3001" s="125"/>
      <c r="C3001" s="125"/>
      <c r="D3001" s="125"/>
      <c r="E3001" s="125"/>
      <c r="F3001" s="125"/>
      <c r="G3001" s="125"/>
      <c r="H3001" s="125"/>
      <c r="I3001" s="125"/>
      <c r="J3001" s="125"/>
      <c r="K3001" s="125"/>
      <c r="L3001" s="125"/>
      <c r="M3001" s="125"/>
      <c r="N3001" s="125"/>
      <c r="O3001" s="125"/>
      <c r="P3001" s="125"/>
      <c r="Q3001" s="125"/>
      <c r="R3001" s="125"/>
      <c r="S3001" s="125"/>
      <c r="T3001" s="125"/>
      <c r="U3001" s="125"/>
      <c r="V3001" s="125"/>
      <c r="W3001" s="125"/>
      <c r="X3001" s="125"/>
      <c r="Y3001" s="125"/>
      <c r="Z3001" s="125"/>
      <c r="AA3001" s="125"/>
      <c r="AB3001" s="126"/>
      <c r="AC3001" s="126"/>
      <c r="AD3001" s="126"/>
      <c r="AE3001" s="125"/>
      <c r="AF3001" s="125"/>
      <c r="AG3001" s="125"/>
      <c r="AH3001" s="125"/>
      <c r="AI3001" s="125"/>
      <c r="AJ3001" s="125"/>
      <c r="AK3001" s="125"/>
      <c r="AL3001" s="125"/>
      <c r="AM3001" s="125"/>
      <c r="AP3001" s="86"/>
      <c r="AQ3001" s="86"/>
      <c r="AR3001" s="86"/>
      <c r="AS3001" s="86"/>
      <c r="AT3001" s="86"/>
      <c r="AU3001" s="86"/>
      <c r="AV3001" s="86"/>
      <c r="AW3001" s="86"/>
      <c r="AX3001" s="86"/>
      <c r="AY3001" s="86"/>
      <c r="AZ3001" s="86"/>
      <c r="BA3001" s="86"/>
      <c r="BB3001" s="86"/>
      <c r="BC3001" s="86"/>
      <c r="BD3001" s="86"/>
      <c r="BE3001" s="86"/>
      <c r="BF3001" s="86"/>
      <c r="BG3001" s="86"/>
    </row>
    <row r="3002" spans="1:59" s="88" customFormat="1" x14ac:dyDescent="0.2">
      <c r="A3002" s="125"/>
      <c r="B3002" s="125"/>
      <c r="C3002" s="125"/>
      <c r="D3002" s="125"/>
      <c r="E3002" s="125"/>
      <c r="F3002" s="125"/>
      <c r="G3002" s="125"/>
      <c r="H3002" s="125"/>
      <c r="I3002" s="125"/>
      <c r="J3002" s="125"/>
      <c r="K3002" s="125"/>
      <c r="L3002" s="125"/>
      <c r="M3002" s="125"/>
      <c r="N3002" s="125"/>
      <c r="O3002" s="125"/>
      <c r="P3002" s="125"/>
      <c r="Q3002" s="125"/>
      <c r="R3002" s="125"/>
      <c r="S3002" s="125"/>
      <c r="T3002" s="125"/>
      <c r="U3002" s="125"/>
      <c r="V3002" s="125"/>
      <c r="W3002" s="125"/>
      <c r="X3002" s="125"/>
      <c r="Y3002" s="125"/>
      <c r="Z3002" s="125"/>
      <c r="AA3002" s="125"/>
      <c r="AB3002" s="126"/>
      <c r="AC3002" s="126"/>
      <c r="AD3002" s="126"/>
      <c r="AE3002" s="125"/>
      <c r="AF3002" s="125"/>
      <c r="AG3002" s="125"/>
      <c r="AH3002" s="125"/>
      <c r="AI3002" s="125"/>
      <c r="AJ3002" s="125"/>
      <c r="AK3002" s="125"/>
      <c r="AL3002" s="125"/>
      <c r="AM3002" s="125"/>
      <c r="AP3002" s="86"/>
      <c r="AQ3002" s="86"/>
      <c r="AR3002" s="86"/>
      <c r="AS3002" s="86"/>
      <c r="AT3002" s="86"/>
      <c r="AU3002" s="86"/>
      <c r="AV3002" s="86"/>
      <c r="AW3002" s="86"/>
      <c r="AX3002" s="86"/>
      <c r="AY3002" s="86"/>
      <c r="AZ3002" s="86"/>
      <c r="BA3002" s="86"/>
      <c r="BB3002" s="86"/>
      <c r="BC3002" s="86"/>
      <c r="BD3002" s="86"/>
      <c r="BE3002" s="86"/>
      <c r="BF3002" s="86"/>
      <c r="BG3002" s="86"/>
    </row>
    <row r="3003" spans="1:59" s="88" customFormat="1" x14ac:dyDescent="0.2">
      <c r="A3003" s="125"/>
      <c r="B3003" s="125"/>
      <c r="C3003" s="125"/>
      <c r="D3003" s="125"/>
      <c r="E3003" s="125"/>
      <c r="F3003" s="125"/>
      <c r="G3003" s="125"/>
      <c r="H3003" s="125"/>
      <c r="I3003" s="125"/>
      <c r="J3003" s="125"/>
      <c r="K3003" s="125"/>
      <c r="L3003" s="125"/>
      <c r="M3003" s="125"/>
      <c r="N3003" s="125"/>
      <c r="O3003" s="125"/>
      <c r="P3003" s="125"/>
      <c r="Q3003" s="125"/>
      <c r="R3003" s="125"/>
      <c r="S3003" s="125"/>
      <c r="T3003" s="125"/>
      <c r="U3003" s="125"/>
      <c r="V3003" s="125"/>
      <c r="W3003" s="125"/>
      <c r="X3003" s="125"/>
      <c r="Y3003" s="125"/>
      <c r="Z3003" s="125"/>
      <c r="AA3003" s="125"/>
      <c r="AB3003" s="126"/>
      <c r="AC3003" s="126"/>
      <c r="AD3003" s="126"/>
      <c r="AE3003" s="125"/>
      <c r="AF3003" s="125"/>
      <c r="AG3003" s="125"/>
      <c r="AH3003" s="125"/>
      <c r="AI3003" s="125"/>
      <c r="AJ3003" s="125"/>
      <c r="AK3003" s="125"/>
      <c r="AL3003" s="125"/>
      <c r="AM3003" s="125"/>
      <c r="AP3003" s="86"/>
      <c r="AQ3003" s="86"/>
      <c r="AR3003" s="86"/>
      <c r="AS3003" s="86"/>
      <c r="AT3003" s="86"/>
      <c r="AU3003" s="86"/>
      <c r="AV3003" s="86"/>
      <c r="AW3003" s="86"/>
      <c r="AX3003" s="86"/>
      <c r="AY3003" s="86"/>
      <c r="AZ3003" s="86"/>
      <c r="BA3003" s="86"/>
      <c r="BB3003" s="86"/>
      <c r="BC3003" s="86"/>
      <c r="BD3003" s="86"/>
      <c r="BE3003" s="86"/>
      <c r="BF3003" s="86"/>
      <c r="BG3003" s="86"/>
    </row>
    <row r="3004" spans="1:59" s="88" customFormat="1" x14ac:dyDescent="0.2">
      <c r="A3004" s="125"/>
      <c r="B3004" s="125"/>
      <c r="C3004" s="125"/>
      <c r="D3004" s="125"/>
      <c r="E3004" s="125"/>
      <c r="F3004" s="125"/>
      <c r="G3004" s="125"/>
      <c r="H3004" s="125"/>
      <c r="I3004" s="125"/>
      <c r="J3004" s="125"/>
      <c r="K3004" s="125"/>
      <c r="L3004" s="125"/>
      <c r="M3004" s="125"/>
      <c r="N3004" s="125"/>
      <c r="O3004" s="125"/>
      <c r="P3004" s="125"/>
      <c r="Q3004" s="125"/>
      <c r="R3004" s="125"/>
      <c r="S3004" s="125"/>
      <c r="T3004" s="125"/>
      <c r="U3004" s="125"/>
      <c r="V3004" s="125"/>
      <c r="W3004" s="125"/>
      <c r="X3004" s="125"/>
      <c r="Y3004" s="125"/>
      <c r="Z3004" s="125"/>
      <c r="AA3004" s="125"/>
      <c r="AB3004" s="126"/>
      <c r="AC3004" s="126"/>
      <c r="AD3004" s="126"/>
      <c r="AE3004" s="125"/>
      <c r="AF3004" s="125"/>
      <c r="AG3004" s="125"/>
      <c r="AH3004" s="125"/>
      <c r="AI3004" s="125"/>
      <c r="AJ3004" s="125"/>
      <c r="AK3004" s="125"/>
      <c r="AL3004" s="125"/>
      <c r="AM3004" s="125"/>
      <c r="AP3004" s="86"/>
      <c r="AQ3004" s="86"/>
      <c r="AR3004" s="86"/>
      <c r="AS3004" s="86"/>
      <c r="AT3004" s="86"/>
      <c r="AU3004" s="86"/>
      <c r="AV3004" s="86"/>
      <c r="AW3004" s="86"/>
      <c r="AX3004" s="86"/>
      <c r="AY3004" s="86"/>
      <c r="AZ3004" s="86"/>
      <c r="BA3004" s="86"/>
      <c r="BB3004" s="86"/>
      <c r="BC3004" s="86"/>
      <c r="BD3004" s="86"/>
      <c r="BE3004" s="86"/>
      <c r="BF3004" s="86"/>
      <c r="BG3004" s="86"/>
    </row>
    <row r="3005" spans="1:59" s="88" customFormat="1" x14ac:dyDescent="0.2">
      <c r="A3005" s="125"/>
      <c r="B3005" s="125"/>
      <c r="C3005" s="125"/>
      <c r="D3005" s="125"/>
      <c r="E3005" s="125"/>
      <c r="F3005" s="125"/>
      <c r="G3005" s="125"/>
      <c r="H3005" s="125"/>
      <c r="I3005" s="125"/>
      <c r="J3005" s="125"/>
      <c r="K3005" s="125"/>
      <c r="L3005" s="125"/>
      <c r="M3005" s="125"/>
      <c r="N3005" s="125"/>
      <c r="O3005" s="125"/>
      <c r="P3005" s="125"/>
      <c r="Q3005" s="125"/>
      <c r="R3005" s="125"/>
      <c r="S3005" s="125"/>
      <c r="T3005" s="125"/>
      <c r="U3005" s="125"/>
      <c r="V3005" s="125"/>
      <c r="W3005" s="125"/>
      <c r="X3005" s="125"/>
      <c r="Y3005" s="125"/>
      <c r="Z3005" s="125"/>
      <c r="AA3005" s="125"/>
      <c r="AB3005" s="126"/>
      <c r="AC3005" s="126"/>
      <c r="AD3005" s="126"/>
      <c r="AE3005" s="125"/>
      <c r="AF3005" s="125"/>
      <c r="AG3005" s="125"/>
      <c r="AH3005" s="125"/>
      <c r="AI3005" s="125"/>
      <c r="AJ3005" s="125"/>
      <c r="AK3005" s="125"/>
      <c r="AL3005" s="125"/>
      <c r="AM3005" s="125"/>
      <c r="AP3005" s="86"/>
      <c r="AQ3005" s="86"/>
      <c r="AR3005" s="86"/>
      <c r="AS3005" s="86"/>
      <c r="AT3005" s="86"/>
      <c r="AU3005" s="86"/>
      <c r="AV3005" s="86"/>
      <c r="AW3005" s="86"/>
      <c r="AX3005" s="86"/>
      <c r="AY3005" s="86"/>
      <c r="AZ3005" s="86"/>
      <c r="BA3005" s="86"/>
      <c r="BB3005" s="86"/>
      <c r="BC3005" s="86"/>
      <c r="BD3005" s="86"/>
      <c r="BE3005" s="86"/>
      <c r="BF3005" s="86"/>
      <c r="BG3005" s="86"/>
    </row>
    <row r="3006" spans="1:59" s="88" customFormat="1" x14ac:dyDescent="0.2">
      <c r="A3006" s="125"/>
      <c r="B3006" s="125"/>
      <c r="C3006" s="125"/>
      <c r="D3006" s="125"/>
      <c r="E3006" s="125"/>
      <c r="F3006" s="125"/>
      <c r="G3006" s="125"/>
      <c r="H3006" s="125"/>
      <c r="I3006" s="125"/>
      <c r="J3006" s="125"/>
      <c r="K3006" s="125"/>
      <c r="L3006" s="125"/>
      <c r="M3006" s="125"/>
      <c r="N3006" s="125"/>
      <c r="O3006" s="125"/>
      <c r="P3006" s="125"/>
      <c r="Q3006" s="125"/>
      <c r="R3006" s="125"/>
      <c r="S3006" s="125"/>
      <c r="T3006" s="125"/>
      <c r="U3006" s="125"/>
      <c r="V3006" s="125"/>
      <c r="W3006" s="125"/>
      <c r="X3006" s="125"/>
      <c r="Y3006" s="125"/>
      <c r="Z3006" s="125"/>
      <c r="AA3006" s="125"/>
      <c r="AB3006" s="126"/>
      <c r="AC3006" s="126"/>
      <c r="AD3006" s="126"/>
      <c r="AE3006" s="125"/>
      <c r="AF3006" s="125"/>
      <c r="AG3006" s="125"/>
      <c r="AH3006" s="125"/>
      <c r="AI3006" s="125"/>
      <c r="AJ3006" s="125"/>
      <c r="AK3006" s="125"/>
      <c r="AL3006" s="125"/>
      <c r="AM3006" s="125"/>
      <c r="AP3006" s="86"/>
      <c r="AQ3006" s="86"/>
      <c r="AR3006" s="86"/>
      <c r="AS3006" s="86"/>
      <c r="AT3006" s="86"/>
      <c r="AU3006" s="86"/>
      <c r="AV3006" s="86"/>
      <c r="AW3006" s="86"/>
      <c r="AX3006" s="86"/>
      <c r="AY3006" s="86"/>
      <c r="AZ3006" s="86"/>
      <c r="BA3006" s="86"/>
      <c r="BB3006" s="86"/>
      <c r="BC3006" s="86"/>
      <c r="BD3006" s="86"/>
      <c r="BE3006" s="86"/>
      <c r="BF3006" s="86"/>
      <c r="BG3006" s="86"/>
    </row>
    <row r="3007" spans="1:59" s="88" customFormat="1" x14ac:dyDescent="0.2">
      <c r="A3007" s="125"/>
      <c r="B3007" s="125"/>
      <c r="C3007" s="125"/>
      <c r="D3007" s="125"/>
      <c r="E3007" s="125"/>
      <c r="F3007" s="125"/>
      <c r="G3007" s="125"/>
      <c r="H3007" s="125"/>
      <c r="I3007" s="125"/>
      <c r="J3007" s="125"/>
      <c r="K3007" s="125"/>
      <c r="L3007" s="125"/>
      <c r="M3007" s="125"/>
      <c r="N3007" s="125"/>
      <c r="O3007" s="125"/>
      <c r="P3007" s="125"/>
      <c r="Q3007" s="125"/>
      <c r="R3007" s="125"/>
      <c r="S3007" s="125"/>
      <c r="T3007" s="125"/>
      <c r="U3007" s="125"/>
      <c r="V3007" s="125"/>
      <c r="W3007" s="125"/>
      <c r="X3007" s="125"/>
      <c r="Y3007" s="125"/>
      <c r="Z3007" s="125"/>
      <c r="AA3007" s="125"/>
      <c r="AB3007" s="126"/>
      <c r="AC3007" s="126"/>
      <c r="AD3007" s="126"/>
      <c r="AE3007" s="125"/>
      <c r="AF3007" s="125"/>
      <c r="AG3007" s="125"/>
      <c r="AH3007" s="125"/>
      <c r="AI3007" s="125"/>
      <c r="AJ3007" s="125"/>
      <c r="AK3007" s="125"/>
      <c r="AL3007" s="125"/>
      <c r="AM3007" s="125"/>
      <c r="AP3007" s="86"/>
      <c r="AQ3007" s="86"/>
      <c r="AR3007" s="86"/>
      <c r="AS3007" s="86"/>
      <c r="AT3007" s="86"/>
      <c r="AU3007" s="86"/>
      <c r="AV3007" s="86"/>
      <c r="AW3007" s="86"/>
      <c r="AX3007" s="86"/>
      <c r="AY3007" s="86"/>
      <c r="AZ3007" s="86"/>
      <c r="BA3007" s="86"/>
      <c r="BB3007" s="86"/>
      <c r="BC3007" s="86"/>
      <c r="BD3007" s="86"/>
      <c r="BE3007" s="86"/>
      <c r="BF3007" s="86"/>
      <c r="BG3007" s="86"/>
    </row>
    <row r="3008" spans="1:59" s="88" customFormat="1" x14ac:dyDescent="0.2">
      <c r="A3008" s="125"/>
      <c r="B3008" s="125"/>
      <c r="C3008" s="125"/>
      <c r="D3008" s="125"/>
      <c r="E3008" s="125"/>
      <c r="F3008" s="125"/>
      <c r="G3008" s="125"/>
      <c r="H3008" s="125"/>
      <c r="I3008" s="125"/>
      <c r="J3008" s="125"/>
      <c r="K3008" s="125"/>
      <c r="L3008" s="125"/>
      <c r="M3008" s="125"/>
      <c r="N3008" s="125"/>
      <c r="O3008" s="125"/>
      <c r="P3008" s="125"/>
      <c r="Q3008" s="125"/>
      <c r="R3008" s="125"/>
      <c r="S3008" s="125"/>
      <c r="T3008" s="125"/>
      <c r="U3008" s="125"/>
      <c r="V3008" s="125"/>
      <c r="W3008" s="125"/>
      <c r="X3008" s="125"/>
      <c r="Y3008" s="125"/>
      <c r="Z3008" s="125"/>
      <c r="AA3008" s="125"/>
      <c r="AB3008" s="126"/>
      <c r="AC3008" s="126"/>
      <c r="AD3008" s="126"/>
      <c r="AE3008" s="125"/>
      <c r="AF3008" s="125"/>
      <c r="AG3008" s="125"/>
      <c r="AH3008" s="125"/>
      <c r="AI3008" s="125"/>
      <c r="AJ3008" s="125"/>
      <c r="AK3008" s="125"/>
      <c r="AL3008" s="125"/>
      <c r="AM3008" s="125"/>
      <c r="AP3008" s="86"/>
      <c r="AQ3008" s="86"/>
      <c r="AR3008" s="86"/>
      <c r="AS3008" s="86"/>
      <c r="AT3008" s="86"/>
      <c r="AU3008" s="86"/>
      <c r="AV3008" s="86"/>
      <c r="AW3008" s="86"/>
      <c r="AX3008" s="86"/>
      <c r="AY3008" s="86"/>
      <c r="AZ3008" s="86"/>
      <c r="BA3008" s="86"/>
      <c r="BB3008" s="86"/>
      <c r="BC3008" s="86"/>
      <c r="BD3008" s="86"/>
      <c r="BE3008" s="86"/>
      <c r="BF3008" s="86"/>
      <c r="BG3008" s="86"/>
    </row>
    <row r="3009" spans="1:59" s="88" customFormat="1" x14ac:dyDescent="0.2">
      <c r="A3009" s="125"/>
      <c r="B3009" s="125"/>
      <c r="C3009" s="125"/>
      <c r="D3009" s="125"/>
      <c r="E3009" s="125"/>
      <c r="F3009" s="125"/>
      <c r="G3009" s="125"/>
      <c r="H3009" s="125"/>
      <c r="I3009" s="125"/>
      <c r="J3009" s="125"/>
      <c r="K3009" s="125"/>
      <c r="L3009" s="125"/>
      <c r="M3009" s="125"/>
      <c r="N3009" s="125"/>
      <c r="O3009" s="125"/>
      <c r="P3009" s="125"/>
      <c r="Q3009" s="125"/>
      <c r="R3009" s="125"/>
      <c r="S3009" s="125"/>
      <c r="T3009" s="125"/>
      <c r="U3009" s="125"/>
      <c r="V3009" s="125"/>
      <c r="W3009" s="125"/>
      <c r="X3009" s="125"/>
      <c r="Y3009" s="125"/>
      <c r="Z3009" s="125"/>
      <c r="AA3009" s="125"/>
      <c r="AB3009" s="126"/>
      <c r="AC3009" s="126"/>
      <c r="AD3009" s="126"/>
      <c r="AE3009" s="125"/>
      <c r="AF3009" s="125"/>
      <c r="AG3009" s="125"/>
      <c r="AH3009" s="125"/>
      <c r="AI3009" s="125"/>
      <c r="AJ3009" s="125"/>
      <c r="AK3009" s="125"/>
      <c r="AL3009" s="125"/>
      <c r="AM3009" s="125"/>
      <c r="AP3009" s="86"/>
      <c r="AQ3009" s="86"/>
      <c r="AR3009" s="86"/>
      <c r="AS3009" s="86"/>
      <c r="AT3009" s="86"/>
      <c r="AU3009" s="86"/>
      <c r="AV3009" s="86"/>
      <c r="AW3009" s="86"/>
      <c r="AX3009" s="86"/>
      <c r="AY3009" s="86"/>
      <c r="AZ3009" s="86"/>
      <c r="BA3009" s="86"/>
      <c r="BB3009" s="86"/>
      <c r="BC3009" s="86"/>
      <c r="BD3009" s="86"/>
      <c r="BE3009" s="86"/>
      <c r="BF3009" s="86"/>
      <c r="BG3009" s="86"/>
    </row>
    <row r="3010" spans="1:59" s="88" customFormat="1" x14ac:dyDescent="0.2">
      <c r="A3010" s="125"/>
      <c r="B3010" s="125"/>
      <c r="C3010" s="125"/>
      <c r="D3010" s="125"/>
      <c r="E3010" s="125"/>
      <c r="F3010" s="125"/>
      <c r="G3010" s="125"/>
      <c r="H3010" s="125"/>
      <c r="I3010" s="125"/>
      <c r="J3010" s="125"/>
      <c r="K3010" s="125"/>
      <c r="L3010" s="125"/>
      <c r="M3010" s="125"/>
      <c r="N3010" s="125"/>
      <c r="O3010" s="125"/>
      <c r="P3010" s="125"/>
      <c r="Q3010" s="125"/>
      <c r="R3010" s="125"/>
      <c r="S3010" s="125"/>
      <c r="T3010" s="125"/>
      <c r="U3010" s="125"/>
      <c r="V3010" s="125"/>
      <c r="W3010" s="125"/>
      <c r="X3010" s="125"/>
      <c r="Y3010" s="125"/>
      <c r="Z3010" s="125"/>
      <c r="AA3010" s="125"/>
      <c r="AB3010" s="126"/>
      <c r="AC3010" s="126"/>
      <c r="AD3010" s="126"/>
      <c r="AE3010" s="125"/>
      <c r="AF3010" s="125"/>
      <c r="AG3010" s="125"/>
      <c r="AH3010" s="125"/>
      <c r="AI3010" s="125"/>
      <c r="AJ3010" s="125"/>
      <c r="AK3010" s="125"/>
      <c r="AL3010" s="125"/>
      <c r="AM3010" s="125"/>
      <c r="AP3010" s="86"/>
      <c r="AQ3010" s="86"/>
      <c r="AR3010" s="86"/>
      <c r="AS3010" s="86"/>
      <c r="AT3010" s="86"/>
      <c r="AU3010" s="86"/>
      <c r="AV3010" s="86"/>
      <c r="AW3010" s="86"/>
      <c r="AX3010" s="86"/>
      <c r="AY3010" s="86"/>
      <c r="AZ3010" s="86"/>
      <c r="BA3010" s="86"/>
      <c r="BB3010" s="86"/>
      <c r="BC3010" s="86"/>
      <c r="BD3010" s="86"/>
      <c r="BE3010" s="86"/>
      <c r="BF3010" s="86"/>
      <c r="BG3010" s="86"/>
    </row>
    <row r="3011" spans="1:59" s="88" customFormat="1" x14ac:dyDescent="0.2">
      <c r="A3011" s="125"/>
      <c r="B3011" s="125"/>
      <c r="C3011" s="125"/>
      <c r="D3011" s="125"/>
      <c r="E3011" s="125"/>
      <c r="F3011" s="125"/>
      <c r="G3011" s="125"/>
      <c r="H3011" s="125"/>
      <c r="I3011" s="125"/>
      <c r="J3011" s="125"/>
      <c r="K3011" s="125"/>
      <c r="L3011" s="125"/>
      <c r="M3011" s="125"/>
      <c r="N3011" s="125"/>
      <c r="O3011" s="125"/>
      <c r="P3011" s="125"/>
      <c r="Q3011" s="125"/>
      <c r="R3011" s="125"/>
      <c r="S3011" s="125"/>
      <c r="T3011" s="125"/>
      <c r="U3011" s="125"/>
      <c r="V3011" s="125"/>
      <c r="W3011" s="125"/>
      <c r="X3011" s="125"/>
      <c r="Y3011" s="125"/>
      <c r="Z3011" s="125"/>
      <c r="AA3011" s="125"/>
      <c r="AB3011" s="126"/>
      <c r="AC3011" s="126"/>
      <c r="AD3011" s="126"/>
      <c r="AE3011" s="125"/>
      <c r="AF3011" s="125"/>
      <c r="AG3011" s="125"/>
      <c r="AH3011" s="125"/>
      <c r="AI3011" s="125"/>
      <c r="AJ3011" s="125"/>
      <c r="AK3011" s="125"/>
      <c r="AL3011" s="125"/>
      <c r="AM3011" s="125"/>
      <c r="AP3011" s="86"/>
      <c r="AQ3011" s="86"/>
      <c r="AR3011" s="86"/>
      <c r="AS3011" s="86"/>
      <c r="AT3011" s="86"/>
      <c r="AU3011" s="86"/>
      <c r="AV3011" s="86"/>
      <c r="AW3011" s="86"/>
      <c r="AX3011" s="86"/>
      <c r="AY3011" s="86"/>
      <c r="AZ3011" s="86"/>
      <c r="BA3011" s="86"/>
      <c r="BB3011" s="86"/>
      <c r="BC3011" s="86"/>
      <c r="BD3011" s="86"/>
      <c r="BE3011" s="86"/>
      <c r="BF3011" s="86"/>
      <c r="BG3011" s="86"/>
    </row>
    <row r="3012" spans="1:59" s="88" customFormat="1" x14ac:dyDescent="0.2">
      <c r="A3012" s="125"/>
      <c r="B3012" s="125"/>
      <c r="C3012" s="125"/>
      <c r="D3012" s="125"/>
      <c r="E3012" s="125"/>
      <c r="F3012" s="125"/>
      <c r="G3012" s="125"/>
      <c r="H3012" s="125"/>
      <c r="I3012" s="125"/>
      <c r="J3012" s="125"/>
      <c r="K3012" s="125"/>
      <c r="L3012" s="125"/>
      <c r="M3012" s="125"/>
      <c r="N3012" s="125"/>
      <c r="O3012" s="125"/>
      <c r="P3012" s="125"/>
      <c r="Q3012" s="125"/>
      <c r="R3012" s="125"/>
      <c r="S3012" s="125"/>
      <c r="T3012" s="125"/>
      <c r="U3012" s="125"/>
      <c r="V3012" s="125"/>
      <c r="W3012" s="125"/>
      <c r="X3012" s="125"/>
      <c r="Y3012" s="125"/>
      <c r="Z3012" s="125"/>
      <c r="AA3012" s="125"/>
      <c r="AB3012" s="126"/>
      <c r="AC3012" s="126"/>
      <c r="AD3012" s="126"/>
      <c r="AE3012" s="125"/>
      <c r="AF3012" s="125"/>
      <c r="AG3012" s="125"/>
      <c r="AH3012" s="125"/>
      <c r="AI3012" s="125"/>
      <c r="AJ3012" s="125"/>
      <c r="AK3012" s="125"/>
      <c r="AL3012" s="125"/>
      <c r="AM3012" s="125"/>
      <c r="AP3012" s="86"/>
      <c r="AQ3012" s="86"/>
      <c r="AR3012" s="86"/>
      <c r="AS3012" s="86"/>
      <c r="AT3012" s="86"/>
      <c r="AU3012" s="86"/>
      <c r="AV3012" s="86"/>
      <c r="AW3012" s="86"/>
      <c r="AX3012" s="86"/>
      <c r="AY3012" s="86"/>
      <c r="AZ3012" s="86"/>
      <c r="BA3012" s="86"/>
      <c r="BB3012" s="86"/>
      <c r="BC3012" s="86"/>
      <c r="BD3012" s="86"/>
      <c r="BE3012" s="86"/>
      <c r="BF3012" s="86"/>
      <c r="BG3012" s="86"/>
    </row>
    <row r="3013" spans="1:59" s="88" customFormat="1" x14ac:dyDescent="0.2">
      <c r="A3013" s="125"/>
      <c r="B3013" s="125"/>
      <c r="C3013" s="125"/>
      <c r="D3013" s="125"/>
      <c r="E3013" s="125"/>
      <c r="F3013" s="125"/>
      <c r="G3013" s="125"/>
      <c r="H3013" s="125"/>
      <c r="I3013" s="125"/>
      <c r="J3013" s="125"/>
      <c r="K3013" s="125"/>
      <c r="L3013" s="125"/>
      <c r="M3013" s="125"/>
      <c r="N3013" s="125"/>
      <c r="O3013" s="125"/>
      <c r="P3013" s="125"/>
      <c r="Q3013" s="125"/>
      <c r="R3013" s="125"/>
      <c r="S3013" s="125"/>
      <c r="T3013" s="125"/>
      <c r="U3013" s="125"/>
      <c r="V3013" s="125"/>
      <c r="W3013" s="125"/>
      <c r="X3013" s="125"/>
      <c r="Y3013" s="125"/>
      <c r="Z3013" s="125"/>
      <c r="AA3013" s="125"/>
      <c r="AB3013" s="126"/>
      <c r="AC3013" s="126"/>
      <c r="AD3013" s="126"/>
      <c r="AE3013" s="125"/>
      <c r="AF3013" s="125"/>
      <c r="AG3013" s="125"/>
      <c r="AH3013" s="125"/>
      <c r="AI3013" s="125"/>
      <c r="AJ3013" s="125"/>
      <c r="AK3013" s="125"/>
      <c r="AL3013" s="125"/>
      <c r="AM3013" s="125"/>
      <c r="AP3013" s="86"/>
      <c r="AQ3013" s="86"/>
      <c r="AR3013" s="86"/>
      <c r="AS3013" s="86"/>
      <c r="AT3013" s="86"/>
      <c r="AU3013" s="86"/>
      <c r="AV3013" s="86"/>
      <c r="AW3013" s="86"/>
      <c r="AX3013" s="86"/>
      <c r="AY3013" s="86"/>
      <c r="AZ3013" s="86"/>
      <c r="BA3013" s="86"/>
      <c r="BB3013" s="86"/>
      <c r="BC3013" s="86"/>
      <c r="BD3013" s="86"/>
      <c r="BE3013" s="86"/>
      <c r="BF3013" s="86"/>
      <c r="BG3013" s="86"/>
    </row>
    <row r="3014" spans="1:59" s="88" customFormat="1" x14ac:dyDescent="0.2">
      <c r="A3014" s="125"/>
      <c r="B3014" s="125"/>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6"/>
      <c r="AC3014" s="126"/>
      <c r="AD3014" s="126"/>
      <c r="AE3014" s="125"/>
      <c r="AF3014" s="125"/>
      <c r="AG3014" s="125"/>
      <c r="AH3014" s="125"/>
      <c r="AI3014" s="125"/>
      <c r="AJ3014" s="125"/>
      <c r="AK3014" s="125"/>
      <c r="AL3014" s="125"/>
      <c r="AM3014" s="125"/>
      <c r="AP3014" s="86"/>
      <c r="AQ3014" s="86"/>
      <c r="AR3014" s="86"/>
      <c r="AS3014" s="86"/>
      <c r="AT3014" s="86"/>
      <c r="AU3014" s="86"/>
      <c r="AV3014" s="86"/>
      <c r="AW3014" s="86"/>
      <c r="AX3014" s="86"/>
      <c r="AY3014" s="86"/>
      <c r="AZ3014" s="86"/>
      <c r="BA3014" s="86"/>
      <c r="BB3014" s="86"/>
      <c r="BC3014" s="86"/>
      <c r="BD3014" s="86"/>
      <c r="BE3014" s="86"/>
      <c r="BF3014" s="86"/>
      <c r="BG3014" s="86"/>
    </row>
    <row r="3015" spans="1:59" s="88" customFormat="1" x14ac:dyDescent="0.2">
      <c r="A3015" s="125"/>
      <c r="B3015" s="125"/>
      <c r="C3015" s="125"/>
      <c r="D3015" s="125"/>
      <c r="E3015" s="125"/>
      <c r="F3015" s="125"/>
      <c r="G3015" s="125"/>
      <c r="H3015" s="125"/>
      <c r="I3015" s="125"/>
      <c r="J3015" s="125"/>
      <c r="K3015" s="125"/>
      <c r="L3015" s="125"/>
      <c r="M3015" s="125"/>
      <c r="N3015" s="125"/>
      <c r="O3015" s="125"/>
      <c r="P3015" s="125"/>
      <c r="Q3015" s="125"/>
      <c r="R3015" s="125"/>
      <c r="S3015" s="125"/>
      <c r="T3015" s="125"/>
      <c r="U3015" s="125"/>
      <c r="V3015" s="125"/>
      <c r="W3015" s="125"/>
      <c r="X3015" s="125"/>
      <c r="Y3015" s="125"/>
      <c r="Z3015" s="125"/>
      <c r="AA3015" s="125"/>
      <c r="AB3015" s="126"/>
      <c r="AC3015" s="126"/>
      <c r="AD3015" s="126"/>
      <c r="AE3015" s="125"/>
      <c r="AF3015" s="125"/>
      <c r="AG3015" s="125"/>
      <c r="AH3015" s="125"/>
      <c r="AI3015" s="125"/>
      <c r="AJ3015" s="125"/>
      <c r="AK3015" s="125"/>
      <c r="AL3015" s="125"/>
      <c r="AM3015" s="125"/>
      <c r="AP3015" s="86"/>
      <c r="AQ3015" s="86"/>
      <c r="AR3015" s="86"/>
      <c r="AS3015" s="86"/>
      <c r="AT3015" s="86"/>
      <c r="AU3015" s="86"/>
      <c r="AV3015" s="86"/>
      <c r="AW3015" s="86"/>
      <c r="AX3015" s="86"/>
      <c r="AY3015" s="86"/>
      <c r="AZ3015" s="86"/>
      <c r="BA3015" s="86"/>
      <c r="BB3015" s="86"/>
      <c r="BC3015" s="86"/>
      <c r="BD3015" s="86"/>
      <c r="BE3015" s="86"/>
      <c r="BF3015" s="86"/>
      <c r="BG3015" s="86"/>
    </row>
    <row r="3016" spans="1:59" s="88" customFormat="1" x14ac:dyDescent="0.2">
      <c r="A3016" s="125"/>
      <c r="B3016" s="125"/>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5"/>
      <c r="AA3016" s="125"/>
      <c r="AB3016" s="126"/>
      <c r="AC3016" s="126"/>
      <c r="AD3016" s="126"/>
      <c r="AE3016" s="125"/>
      <c r="AF3016" s="125"/>
      <c r="AG3016" s="125"/>
      <c r="AH3016" s="125"/>
      <c r="AI3016" s="125"/>
      <c r="AJ3016" s="125"/>
      <c r="AK3016" s="125"/>
      <c r="AL3016" s="125"/>
      <c r="AM3016" s="125"/>
      <c r="AP3016" s="86"/>
      <c r="AQ3016" s="86"/>
      <c r="AR3016" s="86"/>
      <c r="AS3016" s="86"/>
      <c r="AT3016" s="86"/>
      <c r="AU3016" s="86"/>
      <c r="AV3016" s="86"/>
      <c r="AW3016" s="86"/>
      <c r="AX3016" s="86"/>
      <c r="AY3016" s="86"/>
      <c r="AZ3016" s="86"/>
      <c r="BA3016" s="86"/>
      <c r="BB3016" s="86"/>
      <c r="BC3016" s="86"/>
      <c r="BD3016" s="86"/>
      <c r="BE3016" s="86"/>
      <c r="BF3016" s="86"/>
      <c r="BG3016" s="86"/>
    </row>
    <row r="3017" spans="1:59" s="88" customFormat="1" x14ac:dyDescent="0.2">
      <c r="A3017" s="125"/>
      <c r="B3017" s="125"/>
      <c r="C3017" s="125"/>
      <c r="D3017" s="125"/>
      <c r="E3017" s="125"/>
      <c r="F3017" s="125"/>
      <c r="G3017" s="125"/>
      <c r="H3017" s="125"/>
      <c r="I3017" s="125"/>
      <c r="J3017" s="125"/>
      <c r="K3017" s="125"/>
      <c r="L3017" s="125"/>
      <c r="M3017" s="125"/>
      <c r="N3017" s="125"/>
      <c r="O3017" s="125"/>
      <c r="P3017" s="125"/>
      <c r="Q3017" s="125"/>
      <c r="R3017" s="125"/>
      <c r="S3017" s="125"/>
      <c r="T3017" s="125"/>
      <c r="U3017" s="125"/>
      <c r="V3017" s="125"/>
      <c r="W3017" s="125"/>
      <c r="X3017" s="125"/>
      <c r="Y3017" s="125"/>
      <c r="Z3017" s="125"/>
      <c r="AA3017" s="125"/>
      <c r="AB3017" s="126"/>
      <c r="AC3017" s="126"/>
      <c r="AD3017" s="126"/>
      <c r="AE3017" s="125"/>
      <c r="AF3017" s="125"/>
      <c r="AG3017" s="125"/>
      <c r="AH3017" s="125"/>
      <c r="AI3017" s="125"/>
      <c r="AJ3017" s="125"/>
      <c r="AK3017" s="125"/>
      <c r="AL3017" s="125"/>
      <c r="AM3017" s="125"/>
      <c r="AP3017" s="86"/>
      <c r="AQ3017" s="86"/>
      <c r="AR3017" s="86"/>
      <c r="AS3017" s="86"/>
      <c r="AT3017" s="86"/>
      <c r="AU3017" s="86"/>
      <c r="AV3017" s="86"/>
      <c r="AW3017" s="86"/>
      <c r="AX3017" s="86"/>
      <c r="AY3017" s="86"/>
      <c r="AZ3017" s="86"/>
      <c r="BA3017" s="86"/>
      <c r="BB3017" s="86"/>
      <c r="BC3017" s="86"/>
      <c r="BD3017" s="86"/>
      <c r="BE3017" s="86"/>
      <c r="BF3017" s="86"/>
      <c r="BG3017" s="86"/>
    </row>
    <row r="3018" spans="1:59" s="88" customFormat="1" x14ac:dyDescent="0.2">
      <c r="A3018" s="125"/>
      <c r="B3018" s="125"/>
      <c r="C3018" s="125"/>
      <c r="D3018" s="125"/>
      <c r="E3018" s="125"/>
      <c r="F3018" s="125"/>
      <c r="G3018" s="125"/>
      <c r="H3018" s="125"/>
      <c r="I3018" s="125"/>
      <c r="J3018" s="125"/>
      <c r="K3018" s="125"/>
      <c r="L3018" s="125"/>
      <c r="M3018" s="125"/>
      <c r="N3018" s="125"/>
      <c r="O3018" s="125"/>
      <c r="P3018" s="125"/>
      <c r="Q3018" s="125"/>
      <c r="R3018" s="125"/>
      <c r="S3018" s="125"/>
      <c r="T3018" s="125"/>
      <c r="U3018" s="125"/>
      <c r="V3018" s="125"/>
      <c r="W3018" s="125"/>
      <c r="X3018" s="125"/>
      <c r="Y3018" s="125"/>
      <c r="Z3018" s="125"/>
      <c r="AA3018" s="125"/>
      <c r="AB3018" s="126"/>
      <c r="AC3018" s="126"/>
      <c r="AD3018" s="126"/>
      <c r="AE3018" s="125"/>
      <c r="AF3018" s="125"/>
      <c r="AG3018" s="125"/>
      <c r="AH3018" s="125"/>
      <c r="AI3018" s="125"/>
      <c r="AJ3018" s="125"/>
      <c r="AK3018" s="125"/>
      <c r="AL3018" s="125"/>
      <c r="AM3018" s="125"/>
      <c r="AP3018" s="86"/>
      <c r="AQ3018" s="86"/>
      <c r="AR3018" s="86"/>
      <c r="AS3018" s="86"/>
      <c r="AT3018" s="86"/>
      <c r="AU3018" s="86"/>
      <c r="AV3018" s="86"/>
      <c r="AW3018" s="86"/>
      <c r="AX3018" s="86"/>
      <c r="AY3018" s="86"/>
      <c r="AZ3018" s="86"/>
      <c r="BA3018" s="86"/>
      <c r="BB3018" s="86"/>
      <c r="BC3018" s="86"/>
      <c r="BD3018" s="86"/>
      <c r="BE3018" s="86"/>
      <c r="BF3018" s="86"/>
      <c r="BG3018" s="86"/>
    </row>
    <row r="3019" spans="1:59" s="88" customFormat="1" x14ac:dyDescent="0.2">
      <c r="A3019" s="125"/>
      <c r="B3019" s="125"/>
      <c r="C3019" s="125"/>
      <c r="D3019" s="125"/>
      <c r="E3019" s="125"/>
      <c r="F3019" s="125"/>
      <c r="G3019" s="125"/>
      <c r="H3019" s="125"/>
      <c r="I3019" s="125"/>
      <c r="J3019" s="125"/>
      <c r="K3019" s="125"/>
      <c r="L3019" s="125"/>
      <c r="M3019" s="125"/>
      <c r="N3019" s="125"/>
      <c r="O3019" s="125"/>
      <c r="P3019" s="125"/>
      <c r="Q3019" s="125"/>
      <c r="R3019" s="125"/>
      <c r="S3019" s="125"/>
      <c r="T3019" s="125"/>
      <c r="U3019" s="125"/>
      <c r="V3019" s="125"/>
      <c r="W3019" s="125"/>
      <c r="X3019" s="125"/>
      <c r="Y3019" s="125"/>
      <c r="Z3019" s="125"/>
      <c r="AA3019" s="125"/>
      <c r="AB3019" s="126"/>
      <c r="AC3019" s="126"/>
      <c r="AD3019" s="126"/>
      <c r="AE3019" s="125"/>
      <c r="AF3019" s="125"/>
      <c r="AG3019" s="125"/>
      <c r="AH3019" s="125"/>
      <c r="AI3019" s="125"/>
      <c r="AJ3019" s="125"/>
      <c r="AK3019" s="125"/>
      <c r="AL3019" s="125"/>
      <c r="AM3019" s="125"/>
      <c r="AP3019" s="86"/>
      <c r="AQ3019" s="86"/>
      <c r="AR3019" s="86"/>
      <c r="AS3019" s="86"/>
      <c r="AT3019" s="86"/>
      <c r="AU3019" s="86"/>
      <c r="AV3019" s="86"/>
      <c r="AW3019" s="86"/>
      <c r="AX3019" s="86"/>
      <c r="AY3019" s="86"/>
      <c r="AZ3019" s="86"/>
      <c r="BA3019" s="86"/>
      <c r="BB3019" s="86"/>
      <c r="BC3019" s="86"/>
      <c r="BD3019" s="86"/>
      <c r="BE3019" s="86"/>
      <c r="BF3019" s="86"/>
      <c r="BG3019" s="86"/>
    </row>
    <row r="3020" spans="1:59" s="88" customFormat="1" x14ac:dyDescent="0.2">
      <c r="A3020" s="125"/>
      <c r="B3020" s="125"/>
      <c r="C3020" s="125"/>
      <c r="D3020" s="125"/>
      <c r="E3020" s="125"/>
      <c r="F3020" s="125"/>
      <c r="G3020" s="125"/>
      <c r="H3020" s="125"/>
      <c r="I3020" s="125"/>
      <c r="J3020" s="125"/>
      <c r="K3020" s="125"/>
      <c r="L3020" s="125"/>
      <c r="M3020" s="125"/>
      <c r="N3020" s="125"/>
      <c r="O3020" s="125"/>
      <c r="P3020" s="125"/>
      <c r="Q3020" s="125"/>
      <c r="R3020" s="125"/>
      <c r="S3020" s="125"/>
      <c r="T3020" s="125"/>
      <c r="U3020" s="125"/>
      <c r="V3020" s="125"/>
      <c r="W3020" s="125"/>
      <c r="X3020" s="125"/>
      <c r="Y3020" s="125"/>
      <c r="Z3020" s="125"/>
      <c r="AA3020" s="125"/>
      <c r="AB3020" s="126"/>
      <c r="AC3020" s="126"/>
      <c r="AD3020" s="126"/>
      <c r="AE3020" s="125"/>
      <c r="AF3020" s="125"/>
      <c r="AG3020" s="125"/>
      <c r="AH3020" s="125"/>
      <c r="AI3020" s="125"/>
      <c r="AJ3020" s="125"/>
      <c r="AK3020" s="125"/>
      <c r="AL3020" s="125"/>
      <c r="AM3020" s="125"/>
      <c r="AP3020" s="86"/>
      <c r="AQ3020" s="86"/>
      <c r="AR3020" s="86"/>
      <c r="AS3020" s="86"/>
      <c r="AT3020" s="86"/>
      <c r="AU3020" s="86"/>
      <c r="AV3020" s="86"/>
      <c r="AW3020" s="86"/>
      <c r="AX3020" s="86"/>
      <c r="AY3020" s="86"/>
      <c r="AZ3020" s="86"/>
      <c r="BA3020" s="86"/>
      <c r="BB3020" s="86"/>
      <c r="BC3020" s="86"/>
      <c r="BD3020" s="86"/>
      <c r="BE3020" s="86"/>
      <c r="BF3020" s="86"/>
      <c r="BG3020" s="86"/>
    </row>
    <row r="3021" spans="1:59" s="88" customFormat="1" x14ac:dyDescent="0.2">
      <c r="A3021" s="125"/>
      <c r="B3021" s="125"/>
      <c r="C3021" s="125"/>
      <c r="D3021" s="125"/>
      <c r="E3021" s="125"/>
      <c r="F3021" s="125"/>
      <c r="G3021" s="125"/>
      <c r="H3021" s="125"/>
      <c r="I3021" s="125"/>
      <c r="J3021" s="125"/>
      <c r="K3021" s="125"/>
      <c r="L3021" s="125"/>
      <c r="M3021" s="125"/>
      <c r="N3021" s="125"/>
      <c r="O3021" s="125"/>
      <c r="P3021" s="125"/>
      <c r="Q3021" s="125"/>
      <c r="R3021" s="125"/>
      <c r="S3021" s="125"/>
      <c r="T3021" s="125"/>
      <c r="U3021" s="125"/>
      <c r="V3021" s="125"/>
      <c r="W3021" s="125"/>
      <c r="X3021" s="125"/>
      <c r="Y3021" s="125"/>
      <c r="Z3021" s="125"/>
      <c r="AA3021" s="125"/>
      <c r="AB3021" s="126"/>
      <c r="AC3021" s="126"/>
      <c r="AD3021" s="126"/>
      <c r="AE3021" s="125"/>
      <c r="AF3021" s="125"/>
      <c r="AG3021" s="125"/>
      <c r="AH3021" s="125"/>
      <c r="AI3021" s="125"/>
      <c r="AJ3021" s="125"/>
      <c r="AK3021" s="125"/>
      <c r="AL3021" s="125"/>
      <c r="AM3021" s="125"/>
      <c r="AP3021" s="86"/>
      <c r="AQ3021" s="86"/>
      <c r="AR3021" s="86"/>
      <c r="AS3021" s="86"/>
      <c r="AT3021" s="86"/>
      <c r="AU3021" s="86"/>
      <c r="AV3021" s="86"/>
      <c r="AW3021" s="86"/>
      <c r="AX3021" s="86"/>
      <c r="AY3021" s="86"/>
      <c r="AZ3021" s="86"/>
      <c r="BA3021" s="86"/>
      <c r="BB3021" s="86"/>
      <c r="BC3021" s="86"/>
      <c r="BD3021" s="86"/>
      <c r="BE3021" s="86"/>
      <c r="BF3021" s="86"/>
      <c r="BG3021" s="86"/>
    </row>
    <row r="3022" spans="1:59" s="88" customFormat="1" x14ac:dyDescent="0.2">
      <c r="A3022" s="125"/>
      <c r="B3022" s="125"/>
      <c r="C3022" s="125"/>
      <c r="D3022" s="125"/>
      <c r="E3022" s="125"/>
      <c r="F3022" s="125"/>
      <c r="G3022" s="125"/>
      <c r="H3022" s="125"/>
      <c r="I3022" s="125"/>
      <c r="J3022" s="125"/>
      <c r="K3022" s="125"/>
      <c r="L3022" s="125"/>
      <c r="M3022" s="125"/>
      <c r="N3022" s="125"/>
      <c r="O3022" s="125"/>
      <c r="P3022" s="125"/>
      <c r="Q3022" s="125"/>
      <c r="R3022" s="125"/>
      <c r="S3022" s="125"/>
      <c r="T3022" s="125"/>
      <c r="U3022" s="125"/>
      <c r="V3022" s="125"/>
      <c r="W3022" s="125"/>
      <c r="X3022" s="125"/>
      <c r="Y3022" s="125"/>
      <c r="Z3022" s="125"/>
      <c r="AA3022" s="125"/>
      <c r="AB3022" s="126"/>
      <c r="AC3022" s="126"/>
      <c r="AD3022" s="126"/>
      <c r="AE3022" s="125"/>
      <c r="AF3022" s="125"/>
      <c r="AG3022" s="125"/>
      <c r="AH3022" s="125"/>
      <c r="AI3022" s="125"/>
      <c r="AJ3022" s="125"/>
      <c r="AK3022" s="125"/>
      <c r="AL3022" s="125"/>
      <c r="AM3022" s="125"/>
      <c r="AP3022" s="86"/>
      <c r="AQ3022" s="86"/>
      <c r="AR3022" s="86"/>
      <c r="AS3022" s="86"/>
      <c r="AT3022" s="86"/>
      <c r="AU3022" s="86"/>
      <c r="AV3022" s="86"/>
      <c r="AW3022" s="86"/>
      <c r="AX3022" s="86"/>
      <c r="AY3022" s="86"/>
      <c r="AZ3022" s="86"/>
      <c r="BA3022" s="86"/>
      <c r="BB3022" s="86"/>
      <c r="BC3022" s="86"/>
      <c r="BD3022" s="86"/>
      <c r="BE3022" s="86"/>
      <c r="BF3022" s="86"/>
      <c r="BG3022" s="86"/>
    </row>
    <row r="3023" spans="1:59" s="88" customFormat="1" x14ac:dyDescent="0.2">
      <c r="A3023" s="125"/>
      <c r="B3023" s="125"/>
      <c r="C3023" s="125"/>
      <c r="D3023" s="125"/>
      <c r="E3023" s="125"/>
      <c r="F3023" s="125"/>
      <c r="G3023" s="125"/>
      <c r="H3023" s="125"/>
      <c r="I3023" s="125"/>
      <c r="J3023" s="125"/>
      <c r="K3023" s="125"/>
      <c r="L3023" s="125"/>
      <c r="M3023" s="125"/>
      <c r="N3023" s="125"/>
      <c r="O3023" s="125"/>
      <c r="P3023" s="125"/>
      <c r="Q3023" s="125"/>
      <c r="R3023" s="125"/>
      <c r="S3023" s="125"/>
      <c r="T3023" s="125"/>
      <c r="U3023" s="125"/>
      <c r="V3023" s="125"/>
      <c r="W3023" s="125"/>
      <c r="X3023" s="125"/>
      <c r="Y3023" s="125"/>
      <c r="Z3023" s="125"/>
      <c r="AA3023" s="125"/>
      <c r="AB3023" s="126"/>
      <c r="AC3023" s="126"/>
      <c r="AD3023" s="126"/>
      <c r="AE3023" s="125"/>
      <c r="AF3023" s="125"/>
      <c r="AG3023" s="125"/>
      <c r="AH3023" s="125"/>
      <c r="AI3023" s="125"/>
      <c r="AJ3023" s="125"/>
      <c r="AK3023" s="125"/>
      <c r="AL3023" s="125"/>
      <c r="AM3023" s="125"/>
      <c r="AP3023" s="86"/>
      <c r="AQ3023" s="86"/>
      <c r="AR3023" s="86"/>
      <c r="AS3023" s="86"/>
      <c r="AT3023" s="86"/>
      <c r="AU3023" s="86"/>
      <c r="AV3023" s="86"/>
      <c r="AW3023" s="86"/>
      <c r="AX3023" s="86"/>
      <c r="AY3023" s="86"/>
      <c r="AZ3023" s="86"/>
      <c r="BA3023" s="86"/>
      <c r="BB3023" s="86"/>
      <c r="BC3023" s="86"/>
      <c r="BD3023" s="86"/>
      <c r="BE3023" s="86"/>
      <c r="BF3023" s="86"/>
      <c r="BG3023" s="86"/>
    </row>
    <row r="3024" spans="1:59" s="88" customFormat="1" x14ac:dyDescent="0.2">
      <c r="A3024" s="125"/>
      <c r="B3024" s="125"/>
      <c r="C3024" s="125"/>
      <c r="D3024" s="125"/>
      <c r="E3024" s="125"/>
      <c r="F3024" s="125"/>
      <c r="G3024" s="125"/>
      <c r="H3024" s="125"/>
      <c r="I3024" s="125"/>
      <c r="J3024" s="125"/>
      <c r="K3024" s="125"/>
      <c r="L3024" s="125"/>
      <c r="M3024" s="125"/>
      <c r="N3024" s="125"/>
      <c r="O3024" s="125"/>
      <c r="P3024" s="125"/>
      <c r="Q3024" s="125"/>
      <c r="R3024" s="125"/>
      <c r="S3024" s="125"/>
      <c r="T3024" s="125"/>
      <c r="U3024" s="125"/>
      <c r="V3024" s="125"/>
      <c r="W3024" s="125"/>
      <c r="X3024" s="125"/>
      <c r="Y3024" s="125"/>
      <c r="Z3024" s="125"/>
      <c r="AA3024" s="125"/>
      <c r="AB3024" s="126"/>
      <c r="AC3024" s="126"/>
      <c r="AD3024" s="126"/>
      <c r="AE3024" s="125"/>
      <c r="AF3024" s="125"/>
      <c r="AG3024" s="125"/>
      <c r="AH3024" s="125"/>
      <c r="AI3024" s="125"/>
      <c r="AJ3024" s="125"/>
      <c r="AK3024" s="125"/>
      <c r="AL3024" s="125"/>
      <c r="AM3024" s="125"/>
      <c r="AP3024" s="86"/>
      <c r="AQ3024" s="86"/>
      <c r="AR3024" s="86"/>
      <c r="AS3024" s="86"/>
      <c r="AT3024" s="86"/>
      <c r="AU3024" s="86"/>
      <c r="AV3024" s="86"/>
      <c r="AW3024" s="86"/>
      <c r="AX3024" s="86"/>
      <c r="AY3024" s="86"/>
      <c r="AZ3024" s="86"/>
      <c r="BA3024" s="86"/>
      <c r="BB3024" s="86"/>
      <c r="BC3024" s="86"/>
      <c r="BD3024" s="86"/>
      <c r="BE3024" s="86"/>
      <c r="BF3024" s="86"/>
      <c r="BG3024" s="86"/>
    </row>
    <row r="3025" spans="1:59" s="88" customFormat="1" x14ac:dyDescent="0.2">
      <c r="A3025" s="125"/>
      <c r="B3025" s="125"/>
      <c r="C3025" s="125"/>
      <c r="D3025" s="125"/>
      <c r="E3025" s="125"/>
      <c r="F3025" s="125"/>
      <c r="G3025" s="125"/>
      <c r="H3025" s="125"/>
      <c r="I3025" s="125"/>
      <c r="J3025" s="125"/>
      <c r="K3025" s="125"/>
      <c r="L3025" s="125"/>
      <c r="M3025" s="125"/>
      <c r="N3025" s="125"/>
      <c r="O3025" s="125"/>
      <c r="P3025" s="125"/>
      <c r="Q3025" s="125"/>
      <c r="R3025" s="125"/>
      <c r="S3025" s="125"/>
      <c r="T3025" s="125"/>
      <c r="U3025" s="125"/>
      <c r="V3025" s="125"/>
      <c r="W3025" s="125"/>
      <c r="X3025" s="125"/>
      <c r="Y3025" s="125"/>
      <c r="Z3025" s="125"/>
      <c r="AA3025" s="125"/>
      <c r="AB3025" s="126"/>
      <c r="AC3025" s="126"/>
      <c r="AD3025" s="126"/>
      <c r="AE3025" s="125"/>
      <c r="AF3025" s="125"/>
      <c r="AG3025" s="125"/>
      <c r="AH3025" s="125"/>
      <c r="AI3025" s="125"/>
      <c r="AJ3025" s="125"/>
      <c r="AK3025" s="125"/>
      <c r="AL3025" s="125"/>
      <c r="AM3025" s="125"/>
      <c r="AP3025" s="86"/>
      <c r="AQ3025" s="86"/>
      <c r="AR3025" s="86"/>
      <c r="AS3025" s="86"/>
      <c r="AT3025" s="86"/>
      <c r="AU3025" s="86"/>
      <c r="AV3025" s="86"/>
      <c r="AW3025" s="86"/>
      <c r="AX3025" s="86"/>
      <c r="AY3025" s="86"/>
      <c r="AZ3025" s="86"/>
      <c r="BA3025" s="86"/>
      <c r="BB3025" s="86"/>
      <c r="BC3025" s="86"/>
      <c r="BD3025" s="86"/>
      <c r="BE3025" s="86"/>
      <c r="BF3025" s="86"/>
      <c r="BG3025" s="86"/>
    </row>
    <row r="3026" spans="1:59" s="88" customFormat="1" x14ac:dyDescent="0.2">
      <c r="A3026" s="125"/>
      <c r="B3026" s="125"/>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6"/>
      <c r="AC3026" s="126"/>
      <c r="AD3026" s="126"/>
      <c r="AE3026" s="125"/>
      <c r="AF3026" s="125"/>
      <c r="AG3026" s="125"/>
      <c r="AH3026" s="125"/>
      <c r="AI3026" s="125"/>
      <c r="AJ3026" s="125"/>
      <c r="AK3026" s="125"/>
      <c r="AL3026" s="125"/>
      <c r="AM3026" s="125"/>
      <c r="AP3026" s="86"/>
      <c r="AQ3026" s="86"/>
      <c r="AR3026" s="86"/>
      <c r="AS3026" s="86"/>
      <c r="AT3026" s="86"/>
      <c r="AU3026" s="86"/>
      <c r="AV3026" s="86"/>
      <c r="AW3026" s="86"/>
      <c r="AX3026" s="86"/>
      <c r="AY3026" s="86"/>
      <c r="AZ3026" s="86"/>
      <c r="BA3026" s="86"/>
      <c r="BB3026" s="86"/>
      <c r="BC3026" s="86"/>
      <c r="BD3026" s="86"/>
      <c r="BE3026" s="86"/>
      <c r="BF3026" s="86"/>
      <c r="BG3026" s="86"/>
    </row>
    <row r="3027" spans="1:59" s="88" customFormat="1" x14ac:dyDescent="0.2">
      <c r="A3027" s="125"/>
      <c r="B3027" s="125"/>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5"/>
      <c r="AA3027" s="125"/>
      <c r="AB3027" s="126"/>
      <c r="AC3027" s="126"/>
      <c r="AD3027" s="126"/>
      <c r="AE3027" s="125"/>
      <c r="AF3027" s="125"/>
      <c r="AG3027" s="125"/>
      <c r="AH3027" s="125"/>
      <c r="AI3027" s="125"/>
      <c r="AJ3027" s="125"/>
      <c r="AK3027" s="125"/>
      <c r="AL3027" s="125"/>
      <c r="AM3027" s="125"/>
      <c r="AP3027" s="86"/>
      <c r="AQ3027" s="86"/>
      <c r="AR3027" s="86"/>
      <c r="AS3027" s="86"/>
      <c r="AT3027" s="86"/>
      <c r="AU3027" s="86"/>
      <c r="AV3027" s="86"/>
      <c r="AW3027" s="86"/>
      <c r="AX3027" s="86"/>
      <c r="AY3027" s="86"/>
      <c r="AZ3027" s="86"/>
      <c r="BA3027" s="86"/>
      <c r="BB3027" s="86"/>
      <c r="BC3027" s="86"/>
      <c r="BD3027" s="86"/>
      <c r="BE3027" s="86"/>
      <c r="BF3027" s="86"/>
      <c r="BG3027" s="86"/>
    </row>
    <row r="3028" spans="1:59" s="88" customFormat="1" x14ac:dyDescent="0.2">
      <c r="A3028" s="125"/>
      <c r="B3028" s="125"/>
      <c r="C3028" s="125"/>
      <c r="D3028" s="125"/>
      <c r="E3028" s="125"/>
      <c r="F3028" s="125"/>
      <c r="G3028" s="125"/>
      <c r="H3028" s="125"/>
      <c r="I3028" s="125"/>
      <c r="J3028" s="125"/>
      <c r="K3028" s="125"/>
      <c r="L3028" s="125"/>
      <c r="M3028" s="125"/>
      <c r="N3028" s="125"/>
      <c r="O3028" s="125"/>
      <c r="P3028" s="125"/>
      <c r="Q3028" s="125"/>
      <c r="R3028" s="125"/>
      <c r="S3028" s="125"/>
      <c r="T3028" s="125"/>
      <c r="U3028" s="125"/>
      <c r="V3028" s="125"/>
      <c r="W3028" s="125"/>
      <c r="X3028" s="125"/>
      <c r="Y3028" s="125"/>
      <c r="Z3028" s="125"/>
      <c r="AA3028" s="125"/>
      <c r="AB3028" s="126"/>
      <c r="AC3028" s="126"/>
      <c r="AD3028" s="126"/>
      <c r="AE3028" s="125"/>
      <c r="AF3028" s="125"/>
      <c r="AG3028" s="125"/>
      <c r="AH3028" s="125"/>
      <c r="AI3028" s="125"/>
      <c r="AJ3028" s="125"/>
      <c r="AK3028" s="125"/>
      <c r="AL3028" s="125"/>
      <c r="AM3028" s="125"/>
      <c r="AP3028" s="86"/>
      <c r="AQ3028" s="86"/>
      <c r="AR3028" s="86"/>
      <c r="AS3028" s="86"/>
      <c r="AT3028" s="86"/>
      <c r="AU3028" s="86"/>
      <c r="AV3028" s="86"/>
      <c r="AW3028" s="86"/>
      <c r="AX3028" s="86"/>
      <c r="AY3028" s="86"/>
      <c r="AZ3028" s="86"/>
      <c r="BA3028" s="86"/>
      <c r="BB3028" s="86"/>
      <c r="BC3028" s="86"/>
      <c r="BD3028" s="86"/>
      <c r="BE3028" s="86"/>
      <c r="BF3028" s="86"/>
      <c r="BG3028" s="86"/>
    </row>
    <row r="3029" spans="1:59" s="88" customFormat="1" x14ac:dyDescent="0.2">
      <c r="A3029" s="125"/>
      <c r="B3029" s="125"/>
      <c r="C3029" s="125"/>
      <c r="D3029" s="125"/>
      <c r="E3029" s="125"/>
      <c r="F3029" s="125"/>
      <c r="G3029" s="125"/>
      <c r="H3029" s="125"/>
      <c r="I3029" s="125"/>
      <c r="J3029" s="125"/>
      <c r="K3029" s="125"/>
      <c r="L3029" s="125"/>
      <c r="M3029" s="125"/>
      <c r="N3029" s="125"/>
      <c r="O3029" s="125"/>
      <c r="P3029" s="125"/>
      <c r="Q3029" s="125"/>
      <c r="R3029" s="125"/>
      <c r="S3029" s="125"/>
      <c r="T3029" s="125"/>
      <c r="U3029" s="125"/>
      <c r="V3029" s="125"/>
      <c r="W3029" s="125"/>
      <c r="X3029" s="125"/>
      <c r="Y3029" s="125"/>
      <c r="Z3029" s="125"/>
      <c r="AA3029" s="125"/>
      <c r="AB3029" s="126"/>
      <c r="AC3029" s="126"/>
      <c r="AD3029" s="126"/>
      <c r="AE3029" s="125"/>
      <c r="AF3029" s="125"/>
      <c r="AG3029" s="125"/>
      <c r="AH3029" s="125"/>
      <c r="AI3029" s="125"/>
      <c r="AJ3029" s="125"/>
      <c r="AK3029" s="125"/>
      <c r="AL3029" s="125"/>
      <c r="AM3029" s="125"/>
      <c r="AP3029" s="86"/>
      <c r="AQ3029" s="86"/>
      <c r="AR3029" s="86"/>
      <c r="AS3029" s="86"/>
      <c r="AT3029" s="86"/>
      <c r="AU3029" s="86"/>
      <c r="AV3029" s="86"/>
      <c r="AW3029" s="86"/>
      <c r="AX3029" s="86"/>
      <c r="AY3029" s="86"/>
      <c r="AZ3029" s="86"/>
      <c r="BA3029" s="86"/>
      <c r="BB3029" s="86"/>
      <c r="BC3029" s="86"/>
      <c r="BD3029" s="86"/>
      <c r="BE3029" s="86"/>
      <c r="BF3029" s="86"/>
      <c r="BG3029" s="86"/>
    </row>
    <row r="3030" spans="1:59" s="88" customFormat="1" x14ac:dyDescent="0.2">
      <c r="A3030" s="125"/>
      <c r="B3030" s="125"/>
      <c r="C3030" s="125"/>
      <c r="D3030" s="125"/>
      <c r="E3030" s="125"/>
      <c r="F3030" s="125"/>
      <c r="G3030" s="125"/>
      <c r="H3030" s="125"/>
      <c r="I3030" s="125"/>
      <c r="J3030" s="125"/>
      <c r="K3030" s="125"/>
      <c r="L3030" s="125"/>
      <c r="M3030" s="125"/>
      <c r="N3030" s="125"/>
      <c r="O3030" s="125"/>
      <c r="P3030" s="125"/>
      <c r="Q3030" s="125"/>
      <c r="R3030" s="125"/>
      <c r="S3030" s="125"/>
      <c r="T3030" s="125"/>
      <c r="U3030" s="125"/>
      <c r="V3030" s="125"/>
      <c r="W3030" s="125"/>
      <c r="X3030" s="125"/>
      <c r="Y3030" s="125"/>
      <c r="Z3030" s="125"/>
      <c r="AA3030" s="125"/>
      <c r="AB3030" s="126"/>
      <c r="AC3030" s="126"/>
      <c r="AD3030" s="126"/>
      <c r="AE3030" s="125"/>
      <c r="AF3030" s="125"/>
      <c r="AG3030" s="125"/>
      <c r="AH3030" s="125"/>
      <c r="AI3030" s="125"/>
      <c r="AJ3030" s="125"/>
      <c r="AK3030" s="125"/>
      <c r="AL3030" s="125"/>
      <c r="AM3030" s="125"/>
      <c r="AP3030" s="86"/>
      <c r="AQ3030" s="86"/>
      <c r="AR3030" s="86"/>
      <c r="AS3030" s="86"/>
      <c r="AT3030" s="86"/>
      <c r="AU3030" s="86"/>
      <c r="AV3030" s="86"/>
      <c r="AW3030" s="86"/>
      <c r="AX3030" s="86"/>
      <c r="AY3030" s="86"/>
      <c r="AZ3030" s="86"/>
      <c r="BA3030" s="86"/>
      <c r="BB3030" s="86"/>
      <c r="BC3030" s="86"/>
      <c r="BD3030" s="86"/>
      <c r="BE3030" s="86"/>
      <c r="BF3030" s="86"/>
      <c r="BG3030" s="86"/>
    </row>
    <row r="3031" spans="1:59" s="88" customFormat="1" x14ac:dyDescent="0.2">
      <c r="A3031" s="125"/>
      <c r="B3031" s="125"/>
      <c r="C3031" s="125"/>
      <c r="D3031" s="125"/>
      <c r="E3031" s="125"/>
      <c r="F3031" s="125"/>
      <c r="G3031" s="125"/>
      <c r="H3031" s="125"/>
      <c r="I3031" s="125"/>
      <c r="J3031" s="125"/>
      <c r="K3031" s="125"/>
      <c r="L3031" s="125"/>
      <c r="M3031" s="125"/>
      <c r="N3031" s="125"/>
      <c r="O3031" s="125"/>
      <c r="P3031" s="125"/>
      <c r="Q3031" s="125"/>
      <c r="R3031" s="125"/>
      <c r="S3031" s="125"/>
      <c r="T3031" s="125"/>
      <c r="U3031" s="125"/>
      <c r="V3031" s="125"/>
      <c r="W3031" s="125"/>
      <c r="X3031" s="125"/>
      <c r="Y3031" s="125"/>
      <c r="Z3031" s="125"/>
      <c r="AA3031" s="125"/>
      <c r="AB3031" s="126"/>
      <c r="AC3031" s="126"/>
      <c r="AD3031" s="126"/>
      <c r="AE3031" s="125"/>
      <c r="AF3031" s="125"/>
      <c r="AG3031" s="125"/>
      <c r="AH3031" s="125"/>
      <c r="AI3031" s="125"/>
      <c r="AJ3031" s="125"/>
      <c r="AK3031" s="125"/>
      <c r="AL3031" s="125"/>
      <c r="AM3031" s="125"/>
      <c r="AP3031" s="86"/>
      <c r="AQ3031" s="86"/>
      <c r="AR3031" s="86"/>
      <c r="AS3031" s="86"/>
      <c r="AT3031" s="86"/>
      <c r="AU3031" s="86"/>
      <c r="AV3031" s="86"/>
      <c r="AW3031" s="86"/>
      <c r="AX3031" s="86"/>
      <c r="AY3031" s="86"/>
      <c r="AZ3031" s="86"/>
      <c r="BA3031" s="86"/>
      <c r="BB3031" s="86"/>
      <c r="BC3031" s="86"/>
      <c r="BD3031" s="86"/>
      <c r="BE3031" s="86"/>
      <c r="BF3031" s="86"/>
      <c r="BG3031" s="86"/>
    </row>
    <row r="3032" spans="1:59" s="88" customFormat="1" x14ac:dyDescent="0.2">
      <c r="A3032" s="125"/>
      <c r="B3032" s="125"/>
      <c r="C3032" s="125"/>
      <c r="D3032" s="125"/>
      <c r="E3032" s="125"/>
      <c r="F3032" s="125"/>
      <c r="G3032" s="125"/>
      <c r="H3032" s="125"/>
      <c r="I3032" s="125"/>
      <c r="J3032" s="125"/>
      <c r="K3032" s="125"/>
      <c r="L3032" s="125"/>
      <c r="M3032" s="125"/>
      <c r="N3032" s="125"/>
      <c r="O3032" s="125"/>
      <c r="P3032" s="125"/>
      <c r="Q3032" s="125"/>
      <c r="R3032" s="125"/>
      <c r="S3032" s="125"/>
      <c r="T3032" s="125"/>
      <c r="U3032" s="125"/>
      <c r="V3032" s="125"/>
      <c r="W3032" s="125"/>
      <c r="X3032" s="125"/>
      <c r="Y3032" s="125"/>
      <c r="Z3032" s="125"/>
      <c r="AA3032" s="125"/>
      <c r="AB3032" s="126"/>
      <c r="AC3032" s="126"/>
      <c r="AD3032" s="126"/>
      <c r="AE3032" s="125"/>
      <c r="AF3032" s="125"/>
      <c r="AG3032" s="125"/>
      <c r="AH3032" s="125"/>
      <c r="AI3032" s="125"/>
      <c r="AJ3032" s="125"/>
      <c r="AK3032" s="125"/>
      <c r="AL3032" s="125"/>
      <c r="AM3032" s="125"/>
      <c r="AP3032" s="86"/>
      <c r="AQ3032" s="86"/>
      <c r="AR3032" s="86"/>
      <c r="AS3032" s="86"/>
      <c r="AT3032" s="86"/>
      <c r="AU3032" s="86"/>
      <c r="AV3032" s="86"/>
      <c r="AW3032" s="86"/>
      <c r="AX3032" s="86"/>
      <c r="AY3032" s="86"/>
      <c r="AZ3032" s="86"/>
      <c r="BA3032" s="86"/>
      <c r="BB3032" s="86"/>
      <c r="BC3032" s="86"/>
      <c r="BD3032" s="86"/>
      <c r="BE3032" s="86"/>
      <c r="BF3032" s="86"/>
      <c r="BG3032" s="86"/>
    </row>
    <row r="3033" spans="1:59" s="88" customFormat="1" x14ac:dyDescent="0.2">
      <c r="A3033" s="125"/>
      <c r="B3033" s="125"/>
      <c r="C3033" s="125"/>
      <c r="D3033" s="125"/>
      <c r="E3033" s="125"/>
      <c r="F3033" s="125"/>
      <c r="G3033" s="125"/>
      <c r="H3033" s="1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6"/>
      <c r="AC3033" s="126"/>
      <c r="AD3033" s="126"/>
      <c r="AE3033" s="125"/>
      <c r="AF3033" s="125"/>
      <c r="AG3033" s="125"/>
      <c r="AH3033" s="125"/>
      <c r="AI3033" s="125"/>
      <c r="AJ3033" s="125"/>
      <c r="AK3033" s="125"/>
      <c r="AL3033" s="125"/>
      <c r="AM3033" s="125"/>
      <c r="AP3033" s="86"/>
      <c r="AQ3033" s="86"/>
      <c r="AR3033" s="86"/>
      <c r="AS3033" s="86"/>
      <c r="AT3033" s="86"/>
      <c r="AU3033" s="86"/>
      <c r="AV3033" s="86"/>
      <c r="AW3033" s="86"/>
      <c r="AX3033" s="86"/>
      <c r="AY3033" s="86"/>
      <c r="AZ3033" s="86"/>
      <c r="BA3033" s="86"/>
      <c r="BB3033" s="86"/>
      <c r="BC3033" s="86"/>
      <c r="BD3033" s="86"/>
      <c r="BE3033" s="86"/>
      <c r="BF3033" s="86"/>
      <c r="BG3033" s="86"/>
    </row>
    <row r="3034" spans="1:59" s="88" customFormat="1" x14ac:dyDescent="0.2">
      <c r="A3034" s="125"/>
      <c r="B3034" s="125"/>
      <c r="C3034" s="125"/>
      <c r="D3034" s="125"/>
      <c r="E3034" s="125"/>
      <c r="F3034" s="125"/>
      <c r="G3034" s="125"/>
      <c r="H3034" s="125"/>
      <c r="I3034" s="125"/>
      <c r="J3034" s="125"/>
      <c r="K3034" s="125"/>
      <c r="L3034" s="125"/>
      <c r="M3034" s="125"/>
      <c r="N3034" s="125"/>
      <c r="O3034" s="125"/>
      <c r="P3034" s="125"/>
      <c r="Q3034" s="125"/>
      <c r="R3034" s="125"/>
      <c r="S3034" s="125"/>
      <c r="T3034" s="125"/>
      <c r="U3034" s="125"/>
      <c r="V3034" s="125"/>
      <c r="W3034" s="125"/>
      <c r="X3034" s="125"/>
      <c r="Y3034" s="125"/>
      <c r="Z3034" s="125"/>
      <c r="AA3034" s="125"/>
      <c r="AB3034" s="126"/>
      <c r="AC3034" s="126"/>
      <c r="AD3034" s="126"/>
      <c r="AE3034" s="125"/>
      <c r="AF3034" s="125"/>
      <c r="AG3034" s="125"/>
      <c r="AH3034" s="125"/>
      <c r="AI3034" s="125"/>
      <c r="AJ3034" s="125"/>
      <c r="AK3034" s="125"/>
      <c r="AL3034" s="125"/>
      <c r="AM3034" s="125"/>
      <c r="AP3034" s="86"/>
      <c r="AQ3034" s="86"/>
      <c r="AR3034" s="86"/>
      <c r="AS3034" s="86"/>
      <c r="AT3034" s="86"/>
      <c r="AU3034" s="86"/>
      <c r="AV3034" s="86"/>
      <c r="AW3034" s="86"/>
      <c r="AX3034" s="86"/>
      <c r="AY3034" s="86"/>
      <c r="AZ3034" s="86"/>
      <c r="BA3034" s="86"/>
      <c r="BB3034" s="86"/>
      <c r="BC3034" s="86"/>
      <c r="BD3034" s="86"/>
      <c r="BE3034" s="86"/>
      <c r="BF3034" s="86"/>
      <c r="BG3034" s="86"/>
    </row>
    <row r="3035" spans="1:59" s="88" customFormat="1" x14ac:dyDescent="0.2">
      <c r="A3035" s="125"/>
      <c r="B3035" s="125"/>
      <c r="C3035" s="125"/>
      <c r="D3035" s="125"/>
      <c r="E3035" s="125"/>
      <c r="F3035" s="125"/>
      <c r="G3035" s="125"/>
      <c r="H3035" s="125"/>
      <c r="I3035" s="125"/>
      <c r="J3035" s="125"/>
      <c r="K3035" s="125"/>
      <c r="L3035" s="125"/>
      <c r="M3035" s="125"/>
      <c r="N3035" s="125"/>
      <c r="O3035" s="125"/>
      <c r="P3035" s="125"/>
      <c r="Q3035" s="125"/>
      <c r="R3035" s="125"/>
      <c r="S3035" s="125"/>
      <c r="T3035" s="125"/>
      <c r="U3035" s="125"/>
      <c r="V3035" s="125"/>
      <c r="W3035" s="125"/>
      <c r="X3035" s="125"/>
      <c r="Y3035" s="125"/>
      <c r="Z3035" s="125"/>
      <c r="AA3035" s="125"/>
      <c r="AB3035" s="126"/>
      <c r="AC3035" s="126"/>
      <c r="AD3035" s="126"/>
      <c r="AE3035" s="125"/>
      <c r="AF3035" s="125"/>
      <c r="AG3035" s="125"/>
      <c r="AH3035" s="125"/>
      <c r="AI3035" s="125"/>
      <c r="AJ3035" s="125"/>
      <c r="AK3035" s="125"/>
      <c r="AL3035" s="125"/>
      <c r="AM3035" s="125"/>
      <c r="AP3035" s="86"/>
      <c r="AQ3035" s="86"/>
      <c r="AR3035" s="86"/>
      <c r="AS3035" s="86"/>
      <c r="AT3035" s="86"/>
      <c r="AU3035" s="86"/>
      <c r="AV3035" s="86"/>
      <c r="AW3035" s="86"/>
      <c r="AX3035" s="86"/>
      <c r="AY3035" s="86"/>
      <c r="AZ3035" s="86"/>
      <c r="BA3035" s="86"/>
      <c r="BB3035" s="86"/>
      <c r="BC3035" s="86"/>
      <c r="BD3035" s="86"/>
      <c r="BE3035" s="86"/>
      <c r="BF3035" s="86"/>
      <c r="BG3035" s="86"/>
    </row>
    <row r="3036" spans="1:59" s="88" customFormat="1" x14ac:dyDescent="0.2">
      <c r="A3036" s="125"/>
      <c r="B3036" s="125"/>
      <c r="C3036" s="125"/>
      <c r="D3036" s="125"/>
      <c r="E3036" s="125"/>
      <c r="F3036" s="125"/>
      <c r="G3036" s="125"/>
      <c r="H3036" s="125"/>
      <c r="I3036" s="125"/>
      <c r="J3036" s="125"/>
      <c r="K3036" s="125"/>
      <c r="L3036" s="125"/>
      <c r="M3036" s="125"/>
      <c r="N3036" s="125"/>
      <c r="O3036" s="125"/>
      <c r="P3036" s="125"/>
      <c r="Q3036" s="125"/>
      <c r="R3036" s="125"/>
      <c r="S3036" s="125"/>
      <c r="T3036" s="125"/>
      <c r="U3036" s="125"/>
      <c r="V3036" s="125"/>
      <c r="W3036" s="125"/>
      <c r="X3036" s="125"/>
      <c r="Y3036" s="125"/>
      <c r="Z3036" s="125"/>
      <c r="AA3036" s="125"/>
      <c r="AB3036" s="126"/>
      <c r="AC3036" s="126"/>
      <c r="AD3036" s="126"/>
      <c r="AE3036" s="125"/>
      <c r="AF3036" s="125"/>
      <c r="AG3036" s="125"/>
      <c r="AH3036" s="125"/>
      <c r="AI3036" s="125"/>
      <c r="AJ3036" s="125"/>
      <c r="AK3036" s="125"/>
      <c r="AL3036" s="125"/>
      <c r="AM3036" s="125"/>
      <c r="AP3036" s="86"/>
      <c r="AQ3036" s="86"/>
      <c r="AR3036" s="86"/>
      <c r="AS3036" s="86"/>
      <c r="AT3036" s="86"/>
      <c r="AU3036" s="86"/>
      <c r="AV3036" s="86"/>
      <c r="AW3036" s="86"/>
      <c r="AX3036" s="86"/>
      <c r="AY3036" s="86"/>
      <c r="AZ3036" s="86"/>
      <c r="BA3036" s="86"/>
      <c r="BB3036" s="86"/>
      <c r="BC3036" s="86"/>
      <c r="BD3036" s="86"/>
      <c r="BE3036" s="86"/>
      <c r="BF3036" s="86"/>
      <c r="BG3036" s="86"/>
    </row>
    <row r="3037" spans="1:59" s="88" customFormat="1" x14ac:dyDescent="0.2">
      <c r="A3037" s="125"/>
      <c r="B3037" s="125"/>
      <c r="C3037" s="125"/>
      <c r="D3037" s="125"/>
      <c r="E3037" s="125"/>
      <c r="F3037" s="125"/>
      <c r="G3037" s="125"/>
      <c r="H3037" s="125"/>
      <c r="I3037" s="125"/>
      <c r="J3037" s="125"/>
      <c r="K3037" s="125"/>
      <c r="L3037" s="125"/>
      <c r="M3037" s="125"/>
      <c r="N3037" s="125"/>
      <c r="O3037" s="125"/>
      <c r="P3037" s="125"/>
      <c r="Q3037" s="125"/>
      <c r="R3037" s="125"/>
      <c r="S3037" s="125"/>
      <c r="T3037" s="125"/>
      <c r="U3037" s="125"/>
      <c r="V3037" s="125"/>
      <c r="W3037" s="125"/>
      <c r="X3037" s="125"/>
      <c r="Y3037" s="125"/>
      <c r="Z3037" s="125"/>
      <c r="AA3037" s="125"/>
      <c r="AB3037" s="126"/>
      <c r="AC3037" s="126"/>
      <c r="AD3037" s="126"/>
      <c r="AE3037" s="125"/>
      <c r="AF3037" s="125"/>
      <c r="AG3037" s="125"/>
      <c r="AH3037" s="125"/>
      <c r="AI3037" s="125"/>
      <c r="AJ3037" s="125"/>
      <c r="AK3037" s="125"/>
      <c r="AL3037" s="125"/>
      <c r="AM3037" s="125"/>
      <c r="AP3037" s="86"/>
      <c r="AQ3037" s="86"/>
      <c r="AR3037" s="86"/>
      <c r="AS3037" s="86"/>
      <c r="AT3037" s="86"/>
      <c r="AU3037" s="86"/>
      <c r="AV3037" s="86"/>
      <c r="AW3037" s="86"/>
      <c r="AX3037" s="86"/>
      <c r="AY3037" s="86"/>
      <c r="AZ3037" s="86"/>
      <c r="BA3037" s="86"/>
      <c r="BB3037" s="86"/>
      <c r="BC3037" s="86"/>
      <c r="BD3037" s="86"/>
      <c r="BE3037" s="86"/>
      <c r="BF3037" s="86"/>
      <c r="BG3037" s="86"/>
    </row>
    <row r="3038" spans="1:59" s="88" customFormat="1" x14ac:dyDescent="0.2">
      <c r="A3038" s="125"/>
      <c r="B3038" s="125"/>
      <c r="C3038" s="125"/>
      <c r="D3038" s="125"/>
      <c r="E3038" s="125"/>
      <c r="F3038" s="125"/>
      <c r="G3038" s="125"/>
      <c r="H3038" s="125"/>
      <c r="I3038" s="125"/>
      <c r="J3038" s="125"/>
      <c r="K3038" s="125"/>
      <c r="L3038" s="125"/>
      <c r="M3038" s="125"/>
      <c r="N3038" s="125"/>
      <c r="O3038" s="125"/>
      <c r="P3038" s="125"/>
      <c r="Q3038" s="125"/>
      <c r="R3038" s="125"/>
      <c r="S3038" s="125"/>
      <c r="T3038" s="125"/>
      <c r="U3038" s="125"/>
      <c r="V3038" s="125"/>
      <c r="W3038" s="125"/>
      <c r="X3038" s="125"/>
      <c r="Y3038" s="125"/>
      <c r="Z3038" s="125"/>
      <c r="AA3038" s="125"/>
      <c r="AB3038" s="126"/>
      <c r="AC3038" s="126"/>
      <c r="AD3038" s="126"/>
      <c r="AE3038" s="125"/>
      <c r="AF3038" s="125"/>
      <c r="AG3038" s="125"/>
      <c r="AH3038" s="125"/>
      <c r="AI3038" s="125"/>
      <c r="AJ3038" s="125"/>
      <c r="AK3038" s="125"/>
      <c r="AL3038" s="125"/>
      <c r="AM3038" s="125"/>
      <c r="AP3038" s="86"/>
      <c r="AQ3038" s="86"/>
      <c r="AR3038" s="86"/>
      <c r="AS3038" s="86"/>
      <c r="AT3038" s="86"/>
      <c r="AU3038" s="86"/>
      <c r="AV3038" s="86"/>
      <c r="AW3038" s="86"/>
      <c r="AX3038" s="86"/>
      <c r="AY3038" s="86"/>
      <c r="AZ3038" s="86"/>
      <c r="BA3038" s="86"/>
      <c r="BB3038" s="86"/>
      <c r="BC3038" s="86"/>
      <c r="BD3038" s="86"/>
      <c r="BE3038" s="86"/>
      <c r="BF3038" s="86"/>
      <c r="BG3038" s="86"/>
    </row>
    <row r="3039" spans="1:59" s="88" customFormat="1" x14ac:dyDescent="0.2">
      <c r="A3039" s="125"/>
      <c r="B3039" s="125"/>
      <c r="C3039" s="125"/>
      <c r="D3039" s="125"/>
      <c r="E3039" s="125"/>
      <c r="F3039" s="125"/>
      <c r="G3039" s="125"/>
      <c r="H3039" s="125"/>
      <c r="I3039" s="125"/>
      <c r="J3039" s="125"/>
      <c r="K3039" s="125"/>
      <c r="L3039" s="125"/>
      <c r="M3039" s="125"/>
      <c r="N3039" s="125"/>
      <c r="O3039" s="125"/>
      <c r="P3039" s="125"/>
      <c r="Q3039" s="125"/>
      <c r="R3039" s="125"/>
      <c r="S3039" s="125"/>
      <c r="T3039" s="125"/>
      <c r="U3039" s="125"/>
      <c r="V3039" s="125"/>
      <c r="W3039" s="125"/>
      <c r="X3039" s="125"/>
      <c r="Y3039" s="125"/>
      <c r="Z3039" s="125"/>
      <c r="AA3039" s="125"/>
      <c r="AB3039" s="126"/>
      <c r="AC3039" s="126"/>
      <c r="AD3039" s="126"/>
      <c r="AE3039" s="125"/>
      <c r="AF3039" s="125"/>
      <c r="AG3039" s="125"/>
      <c r="AH3039" s="125"/>
      <c r="AI3039" s="125"/>
      <c r="AJ3039" s="125"/>
      <c r="AK3039" s="125"/>
      <c r="AL3039" s="125"/>
      <c r="AM3039" s="125"/>
      <c r="AP3039" s="86"/>
      <c r="AQ3039" s="86"/>
      <c r="AR3039" s="86"/>
      <c r="AS3039" s="86"/>
      <c r="AT3039" s="86"/>
      <c r="AU3039" s="86"/>
      <c r="AV3039" s="86"/>
      <c r="AW3039" s="86"/>
      <c r="AX3039" s="86"/>
      <c r="AY3039" s="86"/>
      <c r="AZ3039" s="86"/>
      <c r="BA3039" s="86"/>
      <c r="BB3039" s="86"/>
      <c r="BC3039" s="86"/>
      <c r="BD3039" s="86"/>
      <c r="BE3039" s="86"/>
      <c r="BF3039" s="86"/>
      <c r="BG3039" s="86"/>
    </row>
    <row r="3040" spans="1:59" s="88" customFormat="1" x14ac:dyDescent="0.2">
      <c r="A3040" s="125"/>
      <c r="B3040" s="125"/>
      <c r="C3040" s="125"/>
      <c r="D3040" s="125"/>
      <c r="E3040" s="125"/>
      <c r="F3040" s="125"/>
      <c r="G3040" s="125"/>
      <c r="H3040" s="125"/>
      <c r="I3040" s="125"/>
      <c r="J3040" s="125"/>
      <c r="K3040" s="125"/>
      <c r="L3040" s="125"/>
      <c r="M3040" s="125"/>
      <c r="N3040" s="125"/>
      <c r="O3040" s="125"/>
      <c r="P3040" s="125"/>
      <c r="Q3040" s="125"/>
      <c r="R3040" s="125"/>
      <c r="S3040" s="125"/>
      <c r="T3040" s="125"/>
      <c r="U3040" s="125"/>
      <c r="V3040" s="125"/>
      <c r="W3040" s="125"/>
      <c r="X3040" s="125"/>
      <c r="Y3040" s="125"/>
      <c r="Z3040" s="125"/>
      <c r="AA3040" s="125"/>
      <c r="AB3040" s="126"/>
      <c r="AC3040" s="126"/>
      <c r="AD3040" s="126"/>
      <c r="AE3040" s="125"/>
      <c r="AF3040" s="125"/>
      <c r="AG3040" s="125"/>
      <c r="AH3040" s="125"/>
      <c r="AI3040" s="125"/>
      <c r="AJ3040" s="125"/>
      <c r="AK3040" s="125"/>
      <c r="AL3040" s="125"/>
      <c r="AM3040" s="125"/>
      <c r="AP3040" s="86"/>
      <c r="AQ3040" s="86"/>
      <c r="AR3040" s="86"/>
      <c r="AS3040" s="86"/>
      <c r="AT3040" s="86"/>
      <c r="AU3040" s="86"/>
      <c r="AV3040" s="86"/>
      <c r="AW3040" s="86"/>
      <c r="AX3040" s="86"/>
      <c r="AY3040" s="86"/>
      <c r="AZ3040" s="86"/>
      <c r="BA3040" s="86"/>
      <c r="BB3040" s="86"/>
      <c r="BC3040" s="86"/>
      <c r="BD3040" s="86"/>
      <c r="BE3040" s="86"/>
      <c r="BF3040" s="86"/>
      <c r="BG3040" s="86"/>
    </row>
    <row r="3041" spans="1:59" s="88" customFormat="1" x14ac:dyDescent="0.2">
      <c r="A3041" s="125"/>
      <c r="B3041" s="125"/>
      <c r="C3041" s="125"/>
      <c r="D3041" s="125"/>
      <c r="E3041" s="125"/>
      <c r="F3041" s="125"/>
      <c r="G3041" s="125"/>
      <c r="H3041" s="125"/>
      <c r="I3041" s="125"/>
      <c r="J3041" s="125"/>
      <c r="K3041" s="125"/>
      <c r="L3041" s="125"/>
      <c r="M3041" s="125"/>
      <c r="N3041" s="125"/>
      <c r="O3041" s="125"/>
      <c r="P3041" s="125"/>
      <c r="Q3041" s="125"/>
      <c r="R3041" s="125"/>
      <c r="S3041" s="125"/>
      <c r="T3041" s="125"/>
      <c r="U3041" s="125"/>
      <c r="V3041" s="125"/>
      <c r="W3041" s="125"/>
      <c r="X3041" s="125"/>
      <c r="Y3041" s="125"/>
      <c r="Z3041" s="125"/>
      <c r="AA3041" s="125"/>
      <c r="AB3041" s="126"/>
      <c r="AC3041" s="126"/>
      <c r="AD3041" s="126"/>
      <c r="AE3041" s="125"/>
      <c r="AF3041" s="125"/>
      <c r="AG3041" s="125"/>
      <c r="AH3041" s="125"/>
      <c r="AI3041" s="125"/>
      <c r="AJ3041" s="125"/>
      <c r="AK3041" s="125"/>
      <c r="AL3041" s="125"/>
      <c r="AM3041" s="125"/>
      <c r="AP3041" s="86"/>
      <c r="AQ3041" s="86"/>
      <c r="AR3041" s="86"/>
      <c r="AS3041" s="86"/>
      <c r="AT3041" s="86"/>
      <c r="AU3041" s="86"/>
      <c r="AV3041" s="86"/>
      <c r="AW3041" s="86"/>
      <c r="AX3041" s="86"/>
      <c r="AY3041" s="86"/>
      <c r="AZ3041" s="86"/>
      <c r="BA3041" s="86"/>
      <c r="BB3041" s="86"/>
      <c r="BC3041" s="86"/>
      <c r="BD3041" s="86"/>
      <c r="BE3041" s="86"/>
      <c r="BF3041" s="86"/>
      <c r="BG3041" s="86"/>
    </row>
    <row r="3042" spans="1:59" s="88" customFormat="1" x14ac:dyDescent="0.2">
      <c r="A3042" s="125"/>
      <c r="B3042" s="125"/>
      <c r="C3042" s="125"/>
      <c r="D3042" s="125"/>
      <c r="E3042" s="125"/>
      <c r="F3042" s="125"/>
      <c r="G3042" s="125"/>
      <c r="H3042" s="125"/>
      <c r="I3042" s="125"/>
      <c r="J3042" s="125"/>
      <c r="K3042" s="125"/>
      <c r="L3042" s="125"/>
      <c r="M3042" s="125"/>
      <c r="N3042" s="125"/>
      <c r="O3042" s="125"/>
      <c r="P3042" s="125"/>
      <c r="Q3042" s="125"/>
      <c r="R3042" s="125"/>
      <c r="S3042" s="125"/>
      <c r="T3042" s="125"/>
      <c r="U3042" s="125"/>
      <c r="V3042" s="125"/>
      <c r="W3042" s="125"/>
      <c r="X3042" s="125"/>
      <c r="Y3042" s="125"/>
      <c r="Z3042" s="125"/>
      <c r="AA3042" s="125"/>
      <c r="AB3042" s="126"/>
      <c r="AC3042" s="126"/>
      <c r="AD3042" s="126"/>
      <c r="AE3042" s="125"/>
      <c r="AF3042" s="125"/>
      <c r="AG3042" s="125"/>
      <c r="AH3042" s="125"/>
      <c r="AI3042" s="125"/>
      <c r="AJ3042" s="125"/>
      <c r="AK3042" s="125"/>
      <c r="AL3042" s="125"/>
      <c r="AM3042" s="125"/>
      <c r="AP3042" s="86"/>
      <c r="AQ3042" s="86"/>
      <c r="AR3042" s="86"/>
      <c r="AS3042" s="86"/>
      <c r="AT3042" s="86"/>
      <c r="AU3042" s="86"/>
      <c r="AV3042" s="86"/>
      <c r="AW3042" s="86"/>
      <c r="AX3042" s="86"/>
      <c r="AY3042" s="86"/>
      <c r="AZ3042" s="86"/>
      <c r="BA3042" s="86"/>
      <c r="BB3042" s="86"/>
      <c r="BC3042" s="86"/>
      <c r="BD3042" s="86"/>
      <c r="BE3042" s="86"/>
      <c r="BF3042" s="86"/>
      <c r="BG3042" s="86"/>
    </row>
    <row r="3043" spans="1:59" s="88" customFormat="1" x14ac:dyDescent="0.2">
      <c r="A3043" s="125"/>
      <c r="B3043" s="125"/>
      <c r="C3043" s="125"/>
      <c r="D3043" s="125"/>
      <c r="E3043" s="125"/>
      <c r="F3043" s="125"/>
      <c r="G3043" s="125"/>
      <c r="H3043" s="125"/>
      <c r="I3043" s="125"/>
      <c r="J3043" s="125"/>
      <c r="K3043" s="125"/>
      <c r="L3043" s="125"/>
      <c r="M3043" s="125"/>
      <c r="N3043" s="125"/>
      <c r="O3043" s="125"/>
      <c r="P3043" s="125"/>
      <c r="Q3043" s="125"/>
      <c r="R3043" s="125"/>
      <c r="S3043" s="125"/>
      <c r="T3043" s="125"/>
      <c r="U3043" s="125"/>
      <c r="V3043" s="125"/>
      <c r="W3043" s="125"/>
      <c r="X3043" s="125"/>
      <c r="Y3043" s="125"/>
      <c r="Z3043" s="125"/>
      <c r="AA3043" s="125"/>
      <c r="AB3043" s="126"/>
      <c r="AC3043" s="126"/>
      <c r="AD3043" s="126"/>
      <c r="AE3043" s="125"/>
      <c r="AF3043" s="125"/>
      <c r="AG3043" s="125"/>
      <c r="AH3043" s="125"/>
      <c r="AI3043" s="125"/>
      <c r="AJ3043" s="125"/>
      <c r="AK3043" s="125"/>
      <c r="AL3043" s="125"/>
      <c r="AM3043" s="125"/>
      <c r="AP3043" s="86"/>
      <c r="AQ3043" s="86"/>
      <c r="AR3043" s="86"/>
      <c r="AS3043" s="86"/>
      <c r="AT3043" s="86"/>
      <c r="AU3043" s="86"/>
      <c r="AV3043" s="86"/>
      <c r="AW3043" s="86"/>
      <c r="AX3043" s="86"/>
      <c r="AY3043" s="86"/>
      <c r="AZ3043" s="86"/>
      <c r="BA3043" s="86"/>
      <c r="BB3043" s="86"/>
      <c r="BC3043" s="86"/>
      <c r="BD3043" s="86"/>
      <c r="BE3043" s="86"/>
      <c r="BF3043" s="86"/>
      <c r="BG3043" s="86"/>
    </row>
    <row r="3044" spans="1:59" s="88" customFormat="1" x14ac:dyDescent="0.2">
      <c r="A3044" s="125"/>
      <c r="B3044" s="125"/>
      <c r="C3044" s="125"/>
      <c r="D3044" s="125"/>
      <c r="E3044" s="125"/>
      <c r="F3044" s="125"/>
      <c r="G3044" s="125"/>
      <c r="H3044" s="125"/>
      <c r="I3044" s="125"/>
      <c r="J3044" s="125"/>
      <c r="K3044" s="125"/>
      <c r="L3044" s="125"/>
      <c r="M3044" s="125"/>
      <c r="N3044" s="125"/>
      <c r="O3044" s="125"/>
      <c r="P3044" s="125"/>
      <c r="Q3044" s="125"/>
      <c r="R3044" s="125"/>
      <c r="S3044" s="125"/>
      <c r="T3044" s="125"/>
      <c r="U3044" s="125"/>
      <c r="V3044" s="125"/>
      <c r="W3044" s="125"/>
      <c r="X3044" s="125"/>
      <c r="Y3044" s="125"/>
      <c r="Z3044" s="125"/>
      <c r="AA3044" s="125"/>
      <c r="AB3044" s="126"/>
      <c r="AC3044" s="126"/>
      <c r="AD3044" s="126"/>
      <c r="AE3044" s="125"/>
      <c r="AF3044" s="125"/>
      <c r="AG3044" s="125"/>
      <c r="AH3044" s="125"/>
      <c r="AI3044" s="125"/>
      <c r="AJ3044" s="125"/>
      <c r="AK3044" s="125"/>
      <c r="AL3044" s="125"/>
      <c r="AM3044" s="125"/>
      <c r="AP3044" s="86"/>
      <c r="AQ3044" s="86"/>
      <c r="AR3044" s="86"/>
      <c r="AS3044" s="86"/>
      <c r="AT3044" s="86"/>
      <c r="AU3044" s="86"/>
      <c r="AV3044" s="86"/>
      <c r="AW3044" s="86"/>
      <c r="AX3044" s="86"/>
      <c r="AY3044" s="86"/>
      <c r="AZ3044" s="86"/>
      <c r="BA3044" s="86"/>
      <c r="BB3044" s="86"/>
      <c r="BC3044" s="86"/>
      <c r="BD3044" s="86"/>
      <c r="BE3044" s="86"/>
      <c r="BF3044" s="86"/>
      <c r="BG3044" s="86"/>
    </row>
    <row r="3045" spans="1:59" s="88" customFormat="1" x14ac:dyDescent="0.2">
      <c r="A3045" s="125"/>
      <c r="B3045" s="125"/>
      <c r="C3045" s="125"/>
      <c r="D3045" s="125"/>
      <c r="E3045" s="125"/>
      <c r="F3045" s="125"/>
      <c r="G3045" s="125"/>
      <c r="H3045" s="125"/>
      <c r="I3045" s="125"/>
      <c r="J3045" s="125"/>
      <c r="K3045" s="125"/>
      <c r="L3045" s="125"/>
      <c r="M3045" s="125"/>
      <c r="N3045" s="125"/>
      <c r="O3045" s="125"/>
      <c r="P3045" s="125"/>
      <c r="Q3045" s="125"/>
      <c r="R3045" s="125"/>
      <c r="S3045" s="125"/>
      <c r="T3045" s="125"/>
      <c r="U3045" s="125"/>
      <c r="V3045" s="125"/>
      <c r="W3045" s="125"/>
      <c r="X3045" s="125"/>
      <c r="Y3045" s="125"/>
      <c r="Z3045" s="125"/>
      <c r="AA3045" s="125"/>
      <c r="AB3045" s="126"/>
      <c r="AC3045" s="126"/>
      <c r="AD3045" s="126"/>
      <c r="AE3045" s="125"/>
      <c r="AF3045" s="125"/>
      <c r="AG3045" s="125"/>
      <c r="AH3045" s="125"/>
      <c r="AI3045" s="125"/>
      <c r="AJ3045" s="125"/>
      <c r="AK3045" s="125"/>
      <c r="AL3045" s="125"/>
      <c r="AM3045" s="125"/>
      <c r="AP3045" s="86"/>
      <c r="AQ3045" s="86"/>
      <c r="AR3045" s="86"/>
      <c r="AS3045" s="86"/>
      <c r="AT3045" s="86"/>
      <c r="AU3045" s="86"/>
      <c r="AV3045" s="86"/>
      <c r="AW3045" s="86"/>
      <c r="AX3045" s="86"/>
      <c r="AY3045" s="86"/>
      <c r="AZ3045" s="86"/>
      <c r="BA3045" s="86"/>
      <c r="BB3045" s="86"/>
      <c r="BC3045" s="86"/>
      <c r="BD3045" s="86"/>
      <c r="BE3045" s="86"/>
      <c r="BF3045" s="86"/>
      <c r="BG3045" s="86"/>
    </row>
    <row r="3046" spans="1:59" s="88" customFormat="1" x14ac:dyDescent="0.2">
      <c r="A3046" s="125"/>
      <c r="B3046" s="125"/>
      <c r="C3046" s="125"/>
      <c r="D3046" s="125"/>
      <c r="E3046" s="125"/>
      <c r="F3046" s="125"/>
      <c r="G3046" s="125"/>
      <c r="H3046" s="125"/>
      <c r="I3046" s="125"/>
      <c r="J3046" s="125"/>
      <c r="K3046" s="125"/>
      <c r="L3046" s="125"/>
      <c r="M3046" s="125"/>
      <c r="N3046" s="125"/>
      <c r="O3046" s="125"/>
      <c r="P3046" s="125"/>
      <c r="Q3046" s="125"/>
      <c r="R3046" s="125"/>
      <c r="S3046" s="125"/>
      <c r="T3046" s="125"/>
      <c r="U3046" s="125"/>
      <c r="V3046" s="125"/>
      <c r="W3046" s="125"/>
      <c r="X3046" s="125"/>
      <c r="Y3046" s="125"/>
      <c r="Z3046" s="125"/>
      <c r="AA3046" s="125"/>
      <c r="AB3046" s="126"/>
      <c r="AC3046" s="126"/>
      <c r="AD3046" s="126"/>
      <c r="AE3046" s="125"/>
      <c r="AF3046" s="125"/>
      <c r="AG3046" s="125"/>
      <c r="AH3046" s="125"/>
      <c r="AI3046" s="125"/>
      <c r="AJ3046" s="125"/>
      <c r="AK3046" s="125"/>
      <c r="AL3046" s="125"/>
      <c r="AM3046" s="125"/>
      <c r="AP3046" s="86"/>
      <c r="AQ3046" s="86"/>
      <c r="AR3046" s="86"/>
      <c r="AS3046" s="86"/>
      <c r="AT3046" s="86"/>
      <c r="AU3046" s="86"/>
      <c r="AV3046" s="86"/>
      <c r="AW3046" s="86"/>
      <c r="AX3046" s="86"/>
      <c r="AY3046" s="86"/>
      <c r="AZ3046" s="86"/>
      <c r="BA3046" s="86"/>
      <c r="BB3046" s="86"/>
      <c r="BC3046" s="86"/>
      <c r="BD3046" s="86"/>
      <c r="BE3046" s="86"/>
      <c r="BF3046" s="86"/>
      <c r="BG3046" s="86"/>
    </row>
    <row r="3047" spans="1:59" s="88" customFormat="1" x14ac:dyDescent="0.2">
      <c r="A3047" s="125"/>
      <c r="B3047" s="125"/>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6"/>
      <c r="AC3047" s="126"/>
      <c r="AD3047" s="126"/>
      <c r="AE3047" s="125"/>
      <c r="AF3047" s="125"/>
      <c r="AG3047" s="125"/>
      <c r="AH3047" s="125"/>
      <c r="AI3047" s="125"/>
      <c r="AJ3047" s="125"/>
      <c r="AK3047" s="125"/>
      <c r="AL3047" s="125"/>
      <c r="AM3047" s="125"/>
      <c r="AP3047" s="86"/>
      <c r="AQ3047" s="86"/>
      <c r="AR3047" s="86"/>
      <c r="AS3047" s="86"/>
      <c r="AT3047" s="86"/>
      <c r="AU3047" s="86"/>
      <c r="AV3047" s="86"/>
      <c r="AW3047" s="86"/>
      <c r="AX3047" s="86"/>
      <c r="AY3047" s="86"/>
      <c r="AZ3047" s="86"/>
      <c r="BA3047" s="86"/>
      <c r="BB3047" s="86"/>
      <c r="BC3047" s="86"/>
      <c r="BD3047" s="86"/>
      <c r="BE3047" s="86"/>
      <c r="BF3047" s="86"/>
      <c r="BG3047" s="86"/>
    </row>
    <row r="3048" spans="1:59" s="88" customFormat="1" x14ac:dyDescent="0.2">
      <c r="A3048" s="125"/>
      <c r="B3048" s="125"/>
      <c r="C3048" s="125"/>
      <c r="D3048" s="125"/>
      <c r="E3048" s="125"/>
      <c r="F3048" s="125"/>
      <c r="G3048" s="125"/>
      <c r="H3048" s="125"/>
      <c r="I3048" s="125"/>
      <c r="J3048" s="125"/>
      <c r="K3048" s="125"/>
      <c r="L3048" s="125"/>
      <c r="M3048" s="125"/>
      <c r="N3048" s="125"/>
      <c r="O3048" s="125"/>
      <c r="P3048" s="125"/>
      <c r="Q3048" s="125"/>
      <c r="R3048" s="125"/>
      <c r="S3048" s="125"/>
      <c r="T3048" s="125"/>
      <c r="U3048" s="125"/>
      <c r="V3048" s="125"/>
      <c r="W3048" s="125"/>
      <c r="X3048" s="125"/>
      <c r="Y3048" s="125"/>
      <c r="Z3048" s="125"/>
      <c r="AA3048" s="125"/>
      <c r="AB3048" s="126"/>
      <c r="AC3048" s="126"/>
      <c r="AD3048" s="126"/>
      <c r="AE3048" s="125"/>
      <c r="AF3048" s="125"/>
      <c r="AG3048" s="125"/>
      <c r="AH3048" s="125"/>
      <c r="AI3048" s="125"/>
      <c r="AJ3048" s="125"/>
      <c r="AK3048" s="125"/>
      <c r="AL3048" s="125"/>
      <c r="AM3048" s="125"/>
      <c r="AP3048" s="86"/>
      <c r="AQ3048" s="86"/>
      <c r="AR3048" s="86"/>
      <c r="AS3048" s="86"/>
      <c r="AT3048" s="86"/>
      <c r="AU3048" s="86"/>
      <c r="AV3048" s="86"/>
      <c r="AW3048" s="86"/>
      <c r="AX3048" s="86"/>
      <c r="AY3048" s="86"/>
      <c r="AZ3048" s="86"/>
      <c r="BA3048" s="86"/>
      <c r="BB3048" s="86"/>
      <c r="BC3048" s="86"/>
      <c r="BD3048" s="86"/>
      <c r="BE3048" s="86"/>
      <c r="BF3048" s="86"/>
      <c r="BG3048" s="86"/>
    </row>
    <row r="3049" spans="1:59" s="88" customFormat="1" x14ac:dyDescent="0.2">
      <c r="A3049" s="125"/>
      <c r="B3049" s="125"/>
      <c r="C3049" s="125"/>
      <c r="D3049" s="125"/>
      <c r="E3049" s="125"/>
      <c r="F3049" s="125"/>
      <c r="G3049" s="125"/>
      <c r="H3049" s="125"/>
      <c r="I3049" s="125"/>
      <c r="J3049" s="125"/>
      <c r="K3049" s="125"/>
      <c r="L3049" s="125"/>
      <c r="M3049" s="125"/>
      <c r="N3049" s="125"/>
      <c r="O3049" s="125"/>
      <c r="P3049" s="125"/>
      <c r="Q3049" s="125"/>
      <c r="R3049" s="125"/>
      <c r="S3049" s="125"/>
      <c r="T3049" s="125"/>
      <c r="U3049" s="125"/>
      <c r="V3049" s="125"/>
      <c r="W3049" s="125"/>
      <c r="X3049" s="125"/>
      <c r="Y3049" s="125"/>
      <c r="Z3049" s="125"/>
      <c r="AA3049" s="125"/>
      <c r="AB3049" s="126"/>
      <c r="AC3049" s="126"/>
      <c r="AD3049" s="126"/>
      <c r="AE3049" s="125"/>
      <c r="AF3049" s="125"/>
      <c r="AG3049" s="125"/>
      <c r="AH3049" s="125"/>
      <c r="AI3049" s="125"/>
      <c r="AJ3049" s="125"/>
      <c r="AK3049" s="125"/>
      <c r="AL3049" s="125"/>
      <c r="AM3049" s="125"/>
      <c r="AP3049" s="86"/>
      <c r="AQ3049" s="86"/>
      <c r="AR3049" s="86"/>
      <c r="AS3049" s="86"/>
      <c r="AT3049" s="86"/>
      <c r="AU3049" s="86"/>
      <c r="AV3049" s="86"/>
      <c r="AW3049" s="86"/>
      <c r="AX3049" s="86"/>
      <c r="AY3049" s="86"/>
      <c r="AZ3049" s="86"/>
      <c r="BA3049" s="86"/>
      <c r="BB3049" s="86"/>
      <c r="BC3049" s="86"/>
      <c r="BD3049" s="86"/>
      <c r="BE3049" s="86"/>
      <c r="BF3049" s="86"/>
      <c r="BG3049" s="86"/>
    </row>
    <row r="3050" spans="1:59" s="88" customFormat="1" x14ac:dyDescent="0.2">
      <c r="A3050" s="125"/>
      <c r="B3050" s="125"/>
      <c r="C3050" s="125"/>
      <c r="D3050" s="125"/>
      <c r="E3050" s="125"/>
      <c r="F3050" s="125"/>
      <c r="G3050" s="125"/>
      <c r="H3050" s="125"/>
      <c r="I3050" s="125"/>
      <c r="J3050" s="125"/>
      <c r="K3050" s="125"/>
      <c r="L3050" s="125"/>
      <c r="M3050" s="125"/>
      <c r="N3050" s="125"/>
      <c r="O3050" s="125"/>
      <c r="P3050" s="125"/>
      <c r="Q3050" s="125"/>
      <c r="R3050" s="125"/>
      <c r="S3050" s="125"/>
      <c r="T3050" s="125"/>
      <c r="U3050" s="125"/>
      <c r="V3050" s="125"/>
      <c r="W3050" s="125"/>
      <c r="X3050" s="125"/>
      <c r="Y3050" s="125"/>
      <c r="Z3050" s="125"/>
      <c r="AA3050" s="125"/>
      <c r="AB3050" s="126"/>
      <c r="AC3050" s="126"/>
      <c r="AD3050" s="126"/>
      <c r="AE3050" s="125"/>
      <c r="AF3050" s="125"/>
      <c r="AG3050" s="125"/>
      <c r="AH3050" s="125"/>
      <c r="AI3050" s="125"/>
      <c r="AJ3050" s="125"/>
      <c r="AK3050" s="125"/>
      <c r="AL3050" s="125"/>
      <c r="AM3050" s="125"/>
      <c r="AP3050" s="86"/>
      <c r="AQ3050" s="86"/>
      <c r="AR3050" s="86"/>
      <c r="AS3050" s="86"/>
      <c r="AT3050" s="86"/>
      <c r="AU3050" s="86"/>
      <c r="AV3050" s="86"/>
      <c r="AW3050" s="86"/>
      <c r="AX3050" s="86"/>
      <c r="AY3050" s="86"/>
      <c r="AZ3050" s="86"/>
      <c r="BA3050" s="86"/>
      <c r="BB3050" s="86"/>
      <c r="BC3050" s="86"/>
      <c r="BD3050" s="86"/>
      <c r="BE3050" s="86"/>
      <c r="BF3050" s="86"/>
      <c r="BG3050" s="86"/>
    </row>
    <row r="3051" spans="1:59" s="88" customFormat="1" x14ac:dyDescent="0.2">
      <c r="A3051" s="125"/>
      <c r="B3051" s="125"/>
      <c r="C3051" s="125"/>
      <c r="D3051" s="125"/>
      <c r="E3051" s="125"/>
      <c r="F3051" s="125"/>
      <c r="G3051" s="125"/>
      <c r="H3051" s="125"/>
      <c r="I3051" s="125"/>
      <c r="J3051" s="125"/>
      <c r="K3051" s="125"/>
      <c r="L3051" s="125"/>
      <c r="M3051" s="125"/>
      <c r="N3051" s="125"/>
      <c r="O3051" s="125"/>
      <c r="P3051" s="125"/>
      <c r="Q3051" s="125"/>
      <c r="R3051" s="125"/>
      <c r="S3051" s="125"/>
      <c r="T3051" s="125"/>
      <c r="U3051" s="125"/>
      <c r="V3051" s="125"/>
      <c r="W3051" s="125"/>
      <c r="X3051" s="125"/>
      <c r="Y3051" s="125"/>
      <c r="Z3051" s="125"/>
      <c r="AA3051" s="125"/>
      <c r="AB3051" s="126"/>
      <c r="AC3051" s="126"/>
      <c r="AD3051" s="126"/>
      <c r="AE3051" s="125"/>
      <c r="AF3051" s="125"/>
      <c r="AG3051" s="125"/>
      <c r="AH3051" s="125"/>
      <c r="AI3051" s="125"/>
      <c r="AJ3051" s="125"/>
      <c r="AK3051" s="125"/>
      <c r="AL3051" s="125"/>
      <c r="AM3051" s="125"/>
      <c r="AP3051" s="86"/>
      <c r="AQ3051" s="86"/>
      <c r="AR3051" s="86"/>
      <c r="AS3051" s="86"/>
      <c r="AT3051" s="86"/>
      <c r="AU3051" s="86"/>
      <c r="AV3051" s="86"/>
      <c r="AW3051" s="86"/>
      <c r="AX3051" s="86"/>
      <c r="AY3051" s="86"/>
      <c r="AZ3051" s="86"/>
      <c r="BA3051" s="86"/>
      <c r="BB3051" s="86"/>
      <c r="BC3051" s="86"/>
      <c r="BD3051" s="86"/>
      <c r="BE3051" s="86"/>
      <c r="BF3051" s="86"/>
      <c r="BG3051" s="86"/>
    </row>
    <row r="3052" spans="1:59" s="88" customFormat="1" x14ac:dyDescent="0.2">
      <c r="A3052" s="125"/>
      <c r="B3052" s="125"/>
      <c r="C3052" s="125"/>
      <c r="D3052" s="125"/>
      <c r="E3052" s="125"/>
      <c r="F3052" s="125"/>
      <c r="G3052" s="125"/>
      <c r="H3052" s="125"/>
      <c r="I3052" s="125"/>
      <c r="J3052" s="125"/>
      <c r="K3052" s="125"/>
      <c r="L3052" s="125"/>
      <c r="M3052" s="125"/>
      <c r="N3052" s="125"/>
      <c r="O3052" s="125"/>
      <c r="P3052" s="125"/>
      <c r="Q3052" s="125"/>
      <c r="R3052" s="125"/>
      <c r="S3052" s="125"/>
      <c r="T3052" s="125"/>
      <c r="U3052" s="125"/>
      <c r="V3052" s="125"/>
      <c r="W3052" s="125"/>
      <c r="X3052" s="125"/>
      <c r="Y3052" s="125"/>
      <c r="Z3052" s="125"/>
      <c r="AA3052" s="125"/>
      <c r="AB3052" s="126"/>
      <c r="AC3052" s="126"/>
      <c r="AD3052" s="126"/>
      <c r="AE3052" s="125"/>
      <c r="AF3052" s="125"/>
      <c r="AG3052" s="125"/>
      <c r="AH3052" s="125"/>
      <c r="AI3052" s="125"/>
      <c r="AJ3052" s="125"/>
      <c r="AK3052" s="125"/>
      <c r="AL3052" s="125"/>
      <c r="AM3052" s="125"/>
      <c r="AP3052" s="86"/>
      <c r="AQ3052" s="86"/>
      <c r="AR3052" s="86"/>
      <c r="AS3052" s="86"/>
      <c r="AT3052" s="86"/>
      <c r="AU3052" s="86"/>
      <c r="AV3052" s="86"/>
      <c r="AW3052" s="86"/>
      <c r="AX3052" s="86"/>
      <c r="AY3052" s="86"/>
      <c r="AZ3052" s="86"/>
      <c r="BA3052" s="86"/>
      <c r="BB3052" s="86"/>
      <c r="BC3052" s="86"/>
      <c r="BD3052" s="86"/>
      <c r="BE3052" s="86"/>
      <c r="BF3052" s="86"/>
      <c r="BG3052" s="86"/>
    </row>
    <row r="3053" spans="1:59" s="88" customFormat="1" x14ac:dyDescent="0.2">
      <c r="A3053" s="125"/>
      <c r="B3053" s="125"/>
      <c r="C3053" s="125"/>
      <c r="D3053" s="125"/>
      <c r="E3053" s="125"/>
      <c r="F3053" s="125"/>
      <c r="G3053" s="125"/>
      <c r="H3053" s="125"/>
      <c r="I3053" s="125"/>
      <c r="J3053" s="125"/>
      <c r="K3053" s="125"/>
      <c r="L3053" s="125"/>
      <c r="M3053" s="125"/>
      <c r="N3053" s="125"/>
      <c r="O3053" s="125"/>
      <c r="P3053" s="125"/>
      <c r="Q3053" s="125"/>
      <c r="R3053" s="125"/>
      <c r="S3053" s="125"/>
      <c r="T3053" s="125"/>
      <c r="U3053" s="125"/>
      <c r="V3053" s="125"/>
      <c r="W3053" s="125"/>
      <c r="X3053" s="125"/>
      <c r="Y3053" s="125"/>
      <c r="Z3053" s="125"/>
      <c r="AA3053" s="125"/>
      <c r="AB3053" s="126"/>
      <c r="AC3053" s="126"/>
      <c r="AD3053" s="126"/>
      <c r="AE3053" s="125"/>
      <c r="AF3053" s="125"/>
      <c r="AG3053" s="125"/>
      <c r="AH3053" s="125"/>
      <c r="AI3053" s="125"/>
      <c r="AJ3053" s="125"/>
      <c r="AK3053" s="125"/>
      <c r="AL3053" s="125"/>
      <c r="AM3053" s="125"/>
      <c r="AP3053" s="86"/>
      <c r="AQ3053" s="86"/>
      <c r="AR3053" s="86"/>
      <c r="AS3053" s="86"/>
      <c r="AT3053" s="86"/>
      <c r="AU3053" s="86"/>
      <c r="AV3053" s="86"/>
      <c r="AW3053" s="86"/>
      <c r="AX3053" s="86"/>
      <c r="AY3053" s="86"/>
      <c r="AZ3053" s="86"/>
      <c r="BA3053" s="86"/>
      <c r="BB3053" s="86"/>
      <c r="BC3053" s="86"/>
      <c r="BD3053" s="86"/>
      <c r="BE3053" s="86"/>
      <c r="BF3053" s="86"/>
      <c r="BG3053" s="86"/>
    </row>
    <row r="3054" spans="1:59" s="88" customFormat="1" x14ac:dyDescent="0.2">
      <c r="A3054" s="125"/>
      <c r="B3054" s="125"/>
      <c r="C3054" s="125"/>
      <c r="D3054" s="125"/>
      <c r="E3054" s="125"/>
      <c r="F3054" s="125"/>
      <c r="G3054" s="125"/>
      <c r="H3054" s="125"/>
      <c r="I3054" s="125"/>
      <c r="J3054" s="125"/>
      <c r="K3054" s="125"/>
      <c r="L3054" s="125"/>
      <c r="M3054" s="125"/>
      <c r="N3054" s="125"/>
      <c r="O3054" s="125"/>
      <c r="P3054" s="125"/>
      <c r="Q3054" s="125"/>
      <c r="R3054" s="125"/>
      <c r="S3054" s="125"/>
      <c r="T3054" s="125"/>
      <c r="U3054" s="125"/>
      <c r="V3054" s="125"/>
      <c r="W3054" s="125"/>
      <c r="X3054" s="125"/>
      <c r="Y3054" s="125"/>
      <c r="Z3054" s="125"/>
      <c r="AA3054" s="125"/>
      <c r="AB3054" s="126"/>
      <c r="AC3054" s="126"/>
      <c r="AD3054" s="126"/>
      <c r="AE3054" s="125"/>
      <c r="AF3054" s="125"/>
      <c r="AG3054" s="125"/>
      <c r="AH3054" s="125"/>
      <c r="AI3054" s="125"/>
      <c r="AJ3054" s="125"/>
      <c r="AK3054" s="125"/>
      <c r="AL3054" s="125"/>
      <c r="AM3054" s="125"/>
      <c r="AP3054" s="86"/>
      <c r="AQ3054" s="86"/>
      <c r="AR3054" s="86"/>
      <c r="AS3054" s="86"/>
      <c r="AT3054" s="86"/>
      <c r="AU3054" s="86"/>
      <c r="AV3054" s="86"/>
      <c r="AW3054" s="86"/>
      <c r="AX3054" s="86"/>
      <c r="AY3054" s="86"/>
      <c r="AZ3054" s="86"/>
      <c r="BA3054" s="86"/>
      <c r="BB3054" s="86"/>
      <c r="BC3054" s="86"/>
      <c r="BD3054" s="86"/>
      <c r="BE3054" s="86"/>
      <c r="BF3054" s="86"/>
      <c r="BG3054" s="86"/>
    </row>
    <row r="3055" spans="1:59" s="88" customFormat="1" x14ac:dyDescent="0.2">
      <c r="A3055" s="125"/>
      <c r="B3055" s="125"/>
      <c r="C3055" s="125"/>
      <c r="D3055" s="125"/>
      <c r="E3055" s="125"/>
      <c r="F3055" s="125"/>
      <c r="G3055" s="125"/>
      <c r="H3055" s="125"/>
      <c r="I3055" s="125"/>
      <c r="J3055" s="125"/>
      <c r="K3055" s="125"/>
      <c r="L3055" s="125"/>
      <c r="M3055" s="125"/>
      <c r="N3055" s="125"/>
      <c r="O3055" s="125"/>
      <c r="P3055" s="125"/>
      <c r="Q3055" s="125"/>
      <c r="R3055" s="125"/>
      <c r="S3055" s="125"/>
      <c r="T3055" s="125"/>
      <c r="U3055" s="125"/>
      <c r="V3055" s="125"/>
      <c r="W3055" s="125"/>
      <c r="X3055" s="125"/>
      <c r="Y3055" s="125"/>
      <c r="Z3055" s="125"/>
      <c r="AA3055" s="125"/>
      <c r="AB3055" s="126"/>
      <c r="AC3055" s="126"/>
      <c r="AD3055" s="126"/>
      <c r="AE3055" s="125"/>
      <c r="AF3055" s="125"/>
      <c r="AG3055" s="125"/>
      <c r="AH3055" s="125"/>
      <c r="AI3055" s="125"/>
      <c r="AJ3055" s="125"/>
      <c r="AK3055" s="125"/>
      <c r="AL3055" s="125"/>
      <c r="AM3055" s="125"/>
      <c r="AP3055" s="86"/>
      <c r="AQ3055" s="86"/>
      <c r="AR3055" s="86"/>
      <c r="AS3055" s="86"/>
      <c r="AT3055" s="86"/>
      <c r="AU3055" s="86"/>
      <c r="AV3055" s="86"/>
      <c r="AW3055" s="86"/>
      <c r="AX3055" s="86"/>
      <c r="AY3055" s="86"/>
      <c r="AZ3055" s="86"/>
      <c r="BA3055" s="86"/>
      <c r="BB3055" s="86"/>
      <c r="BC3055" s="86"/>
      <c r="BD3055" s="86"/>
      <c r="BE3055" s="86"/>
      <c r="BF3055" s="86"/>
      <c r="BG3055" s="86"/>
    </row>
    <row r="3056" spans="1:59" s="88" customFormat="1" x14ac:dyDescent="0.2">
      <c r="A3056" s="125"/>
      <c r="B3056" s="125"/>
      <c r="C3056" s="125"/>
      <c r="D3056" s="125"/>
      <c r="E3056" s="125"/>
      <c r="F3056" s="125"/>
      <c r="G3056" s="125"/>
      <c r="H3056" s="125"/>
      <c r="I3056" s="125"/>
      <c r="J3056" s="125"/>
      <c r="K3056" s="125"/>
      <c r="L3056" s="125"/>
      <c r="M3056" s="125"/>
      <c r="N3056" s="125"/>
      <c r="O3056" s="125"/>
      <c r="P3056" s="125"/>
      <c r="Q3056" s="125"/>
      <c r="R3056" s="125"/>
      <c r="S3056" s="125"/>
      <c r="T3056" s="125"/>
      <c r="U3056" s="125"/>
      <c r="V3056" s="125"/>
      <c r="W3056" s="125"/>
      <c r="X3056" s="125"/>
      <c r="Y3056" s="125"/>
      <c r="Z3056" s="125"/>
      <c r="AA3056" s="125"/>
      <c r="AB3056" s="126"/>
      <c r="AC3056" s="126"/>
      <c r="AD3056" s="126"/>
      <c r="AE3056" s="125"/>
      <c r="AF3056" s="125"/>
      <c r="AG3056" s="125"/>
      <c r="AH3056" s="125"/>
      <c r="AI3056" s="125"/>
      <c r="AJ3056" s="125"/>
      <c r="AK3056" s="125"/>
      <c r="AL3056" s="125"/>
      <c r="AM3056" s="125"/>
      <c r="AP3056" s="86"/>
      <c r="AQ3056" s="86"/>
      <c r="AR3056" s="86"/>
      <c r="AS3056" s="86"/>
      <c r="AT3056" s="86"/>
      <c r="AU3056" s="86"/>
      <c r="AV3056" s="86"/>
      <c r="AW3056" s="86"/>
      <c r="AX3056" s="86"/>
      <c r="AY3056" s="86"/>
      <c r="AZ3056" s="86"/>
      <c r="BA3056" s="86"/>
      <c r="BB3056" s="86"/>
      <c r="BC3056" s="86"/>
      <c r="BD3056" s="86"/>
      <c r="BE3056" s="86"/>
      <c r="BF3056" s="86"/>
      <c r="BG3056" s="86"/>
    </row>
    <row r="3057" spans="1:59" s="88" customFormat="1" x14ac:dyDescent="0.2">
      <c r="A3057" s="125"/>
      <c r="B3057" s="125"/>
      <c r="C3057" s="125"/>
      <c r="D3057" s="125"/>
      <c r="E3057" s="125"/>
      <c r="F3057" s="125"/>
      <c r="G3057" s="125"/>
      <c r="H3057" s="125"/>
      <c r="I3057" s="125"/>
      <c r="J3057" s="125"/>
      <c r="K3057" s="125"/>
      <c r="L3057" s="125"/>
      <c r="M3057" s="125"/>
      <c r="N3057" s="125"/>
      <c r="O3057" s="125"/>
      <c r="P3057" s="125"/>
      <c r="Q3057" s="125"/>
      <c r="R3057" s="125"/>
      <c r="S3057" s="125"/>
      <c r="T3057" s="125"/>
      <c r="U3057" s="125"/>
      <c r="V3057" s="125"/>
      <c r="W3057" s="125"/>
      <c r="X3057" s="125"/>
      <c r="Y3057" s="125"/>
      <c r="Z3057" s="125"/>
      <c r="AA3057" s="125"/>
      <c r="AB3057" s="126"/>
      <c r="AC3057" s="126"/>
      <c r="AD3057" s="126"/>
      <c r="AE3057" s="125"/>
      <c r="AF3057" s="125"/>
      <c r="AG3057" s="125"/>
      <c r="AH3057" s="125"/>
      <c r="AI3057" s="125"/>
      <c r="AJ3057" s="125"/>
      <c r="AK3057" s="125"/>
      <c r="AL3057" s="125"/>
      <c r="AM3057" s="125"/>
      <c r="AP3057" s="86"/>
      <c r="AQ3057" s="86"/>
      <c r="AR3057" s="86"/>
      <c r="AS3057" s="86"/>
      <c r="AT3057" s="86"/>
      <c r="AU3057" s="86"/>
      <c r="AV3057" s="86"/>
      <c r="AW3057" s="86"/>
      <c r="AX3057" s="86"/>
      <c r="AY3057" s="86"/>
      <c r="AZ3057" s="86"/>
      <c r="BA3057" s="86"/>
      <c r="BB3057" s="86"/>
      <c r="BC3057" s="86"/>
      <c r="BD3057" s="86"/>
      <c r="BE3057" s="86"/>
      <c r="BF3057" s="86"/>
      <c r="BG3057" s="86"/>
    </row>
    <row r="3058" spans="1:59" s="88" customFormat="1" x14ac:dyDescent="0.2">
      <c r="A3058" s="125"/>
      <c r="B3058" s="125"/>
      <c r="C3058" s="125"/>
      <c r="D3058" s="125"/>
      <c r="E3058" s="125"/>
      <c r="F3058" s="125"/>
      <c r="G3058" s="125"/>
      <c r="H3058" s="125"/>
      <c r="I3058" s="125"/>
      <c r="J3058" s="125"/>
      <c r="K3058" s="125"/>
      <c r="L3058" s="125"/>
      <c r="M3058" s="125"/>
      <c r="N3058" s="125"/>
      <c r="O3058" s="125"/>
      <c r="P3058" s="125"/>
      <c r="Q3058" s="125"/>
      <c r="R3058" s="125"/>
      <c r="S3058" s="125"/>
      <c r="T3058" s="125"/>
      <c r="U3058" s="125"/>
      <c r="V3058" s="125"/>
      <c r="W3058" s="125"/>
      <c r="X3058" s="125"/>
      <c r="Y3058" s="125"/>
      <c r="Z3058" s="125"/>
      <c r="AA3058" s="125"/>
      <c r="AB3058" s="126"/>
      <c r="AC3058" s="126"/>
      <c r="AD3058" s="126"/>
      <c r="AE3058" s="125"/>
      <c r="AF3058" s="125"/>
      <c r="AG3058" s="125"/>
      <c r="AH3058" s="125"/>
      <c r="AI3058" s="125"/>
      <c r="AJ3058" s="125"/>
      <c r="AK3058" s="125"/>
      <c r="AL3058" s="125"/>
      <c r="AM3058" s="125"/>
      <c r="AP3058" s="86"/>
      <c r="AQ3058" s="86"/>
      <c r="AR3058" s="86"/>
      <c r="AS3058" s="86"/>
      <c r="AT3058" s="86"/>
      <c r="AU3058" s="86"/>
      <c r="AV3058" s="86"/>
      <c r="AW3058" s="86"/>
      <c r="AX3058" s="86"/>
      <c r="AY3058" s="86"/>
      <c r="AZ3058" s="86"/>
      <c r="BA3058" s="86"/>
      <c r="BB3058" s="86"/>
      <c r="BC3058" s="86"/>
      <c r="BD3058" s="86"/>
      <c r="BE3058" s="86"/>
      <c r="BF3058" s="86"/>
      <c r="BG3058" s="86"/>
    </row>
    <row r="3059" spans="1:59" s="88" customFormat="1" x14ac:dyDescent="0.2">
      <c r="A3059" s="125"/>
      <c r="B3059" s="125"/>
      <c r="C3059" s="125"/>
      <c r="D3059" s="125"/>
      <c r="E3059" s="125"/>
      <c r="F3059" s="125"/>
      <c r="G3059" s="125"/>
      <c r="H3059" s="125"/>
      <c r="I3059" s="125"/>
      <c r="J3059" s="125"/>
      <c r="K3059" s="125"/>
      <c r="L3059" s="125"/>
      <c r="M3059" s="125"/>
      <c r="N3059" s="125"/>
      <c r="O3059" s="125"/>
      <c r="P3059" s="125"/>
      <c r="Q3059" s="125"/>
      <c r="R3059" s="125"/>
      <c r="S3059" s="125"/>
      <c r="T3059" s="125"/>
      <c r="U3059" s="125"/>
      <c r="V3059" s="125"/>
      <c r="W3059" s="125"/>
      <c r="X3059" s="125"/>
      <c r="Y3059" s="125"/>
      <c r="Z3059" s="125"/>
      <c r="AA3059" s="125"/>
      <c r="AB3059" s="126"/>
      <c r="AC3059" s="126"/>
      <c r="AD3059" s="126"/>
      <c r="AE3059" s="125"/>
      <c r="AF3059" s="125"/>
      <c r="AG3059" s="125"/>
      <c r="AH3059" s="125"/>
      <c r="AI3059" s="125"/>
      <c r="AJ3059" s="125"/>
      <c r="AK3059" s="125"/>
      <c r="AL3059" s="125"/>
      <c r="AM3059" s="125"/>
      <c r="AP3059" s="86"/>
      <c r="AQ3059" s="86"/>
      <c r="AR3059" s="86"/>
      <c r="AS3059" s="86"/>
      <c r="AT3059" s="86"/>
      <c r="AU3059" s="86"/>
      <c r="AV3059" s="86"/>
      <c r="AW3059" s="86"/>
      <c r="AX3059" s="86"/>
      <c r="AY3059" s="86"/>
      <c r="AZ3059" s="86"/>
      <c r="BA3059" s="86"/>
      <c r="BB3059" s="86"/>
      <c r="BC3059" s="86"/>
      <c r="BD3059" s="86"/>
      <c r="BE3059" s="86"/>
      <c r="BF3059" s="86"/>
      <c r="BG3059" s="86"/>
    </row>
    <row r="3060" spans="1:59" s="88" customFormat="1" x14ac:dyDescent="0.2">
      <c r="A3060" s="125"/>
      <c r="B3060" s="125"/>
      <c r="C3060" s="125"/>
      <c r="D3060" s="125"/>
      <c r="E3060" s="125"/>
      <c r="F3060" s="125"/>
      <c r="G3060" s="125"/>
      <c r="H3060" s="125"/>
      <c r="I3060" s="125"/>
      <c r="J3060" s="125"/>
      <c r="K3060" s="125"/>
      <c r="L3060" s="125"/>
      <c r="M3060" s="125"/>
      <c r="N3060" s="125"/>
      <c r="O3060" s="125"/>
      <c r="P3060" s="125"/>
      <c r="Q3060" s="125"/>
      <c r="R3060" s="125"/>
      <c r="S3060" s="125"/>
      <c r="T3060" s="125"/>
      <c r="U3060" s="125"/>
      <c r="V3060" s="125"/>
      <c r="W3060" s="125"/>
      <c r="X3060" s="125"/>
      <c r="Y3060" s="125"/>
      <c r="Z3060" s="125"/>
      <c r="AA3060" s="125"/>
      <c r="AB3060" s="126"/>
      <c r="AC3060" s="126"/>
      <c r="AD3060" s="126"/>
      <c r="AE3060" s="125"/>
      <c r="AF3060" s="125"/>
      <c r="AG3060" s="125"/>
      <c r="AH3060" s="125"/>
      <c r="AI3060" s="125"/>
      <c r="AJ3060" s="125"/>
      <c r="AK3060" s="125"/>
      <c r="AL3060" s="125"/>
      <c r="AM3060" s="125"/>
      <c r="AP3060" s="86"/>
      <c r="AQ3060" s="86"/>
      <c r="AR3060" s="86"/>
      <c r="AS3060" s="86"/>
      <c r="AT3060" s="86"/>
      <c r="AU3060" s="86"/>
      <c r="AV3060" s="86"/>
      <c r="AW3060" s="86"/>
      <c r="AX3060" s="86"/>
      <c r="AY3060" s="86"/>
      <c r="AZ3060" s="86"/>
      <c r="BA3060" s="86"/>
      <c r="BB3060" s="86"/>
      <c r="BC3060" s="86"/>
      <c r="BD3060" s="86"/>
      <c r="BE3060" s="86"/>
      <c r="BF3060" s="86"/>
      <c r="BG3060" s="86"/>
    </row>
    <row r="3061" spans="1:59" s="88" customFormat="1" x14ac:dyDescent="0.2">
      <c r="A3061" s="125"/>
      <c r="B3061" s="125"/>
      <c r="C3061" s="125"/>
      <c r="D3061" s="125"/>
      <c r="E3061" s="125"/>
      <c r="F3061" s="125"/>
      <c r="G3061" s="125"/>
      <c r="H3061" s="125"/>
      <c r="I3061" s="125"/>
      <c r="J3061" s="125"/>
      <c r="K3061" s="125"/>
      <c r="L3061" s="125"/>
      <c r="M3061" s="125"/>
      <c r="N3061" s="125"/>
      <c r="O3061" s="125"/>
      <c r="P3061" s="125"/>
      <c r="Q3061" s="125"/>
      <c r="R3061" s="125"/>
      <c r="S3061" s="125"/>
      <c r="T3061" s="125"/>
      <c r="U3061" s="125"/>
      <c r="V3061" s="125"/>
      <c r="W3061" s="125"/>
      <c r="X3061" s="125"/>
      <c r="Y3061" s="125"/>
      <c r="Z3061" s="125"/>
      <c r="AA3061" s="125"/>
      <c r="AB3061" s="126"/>
      <c r="AC3061" s="126"/>
      <c r="AD3061" s="126"/>
      <c r="AE3061" s="125"/>
      <c r="AF3061" s="125"/>
      <c r="AG3061" s="125"/>
      <c r="AH3061" s="125"/>
      <c r="AI3061" s="125"/>
      <c r="AJ3061" s="125"/>
      <c r="AK3061" s="125"/>
      <c r="AL3061" s="125"/>
      <c r="AM3061" s="125"/>
      <c r="AP3061" s="86"/>
      <c r="AQ3061" s="86"/>
      <c r="AR3061" s="86"/>
      <c r="AS3061" s="86"/>
      <c r="AT3061" s="86"/>
      <c r="AU3061" s="86"/>
      <c r="AV3061" s="86"/>
      <c r="AW3061" s="86"/>
      <c r="AX3061" s="86"/>
      <c r="AY3061" s="86"/>
      <c r="AZ3061" s="86"/>
      <c r="BA3061" s="86"/>
      <c r="BB3061" s="86"/>
      <c r="BC3061" s="86"/>
      <c r="BD3061" s="86"/>
      <c r="BE3061" s="86"/>
      <c r="BF3061" s="86"/>
      <c r="BG3061" s="86"/>
    </row>
    <row r="3062" spans="1:59" s="88" customFormat="1" x14ac:dyDescent="0.2">
      <c r="A3062" s="125"/>
      <c r="B3062" s="125"/>
      <c r="C3062" s="125"/>
      <c r="D3062" s="125"/>
      <c r="E3062" s="125"/>
      <c r="F3062" s="125"/>
      <c r="G3062" s="125"/>
      <c r="H3062" s="125"/>
      <c r="I3062" s="125"/>
      <c r="J3062" s="125"/>
      <c r="K3062" s="125"/>
      <c r="L3062" s="125"/>
      <c r="M3062" s="125"/>
      <c r="N3062" s="125"/>
      <c r="O3062" s="125"/>
      <c r="P3062" s="125"/>
      <c r="Q3062" s="125"/>
      <c r="R3062" s="125"/>
      <c r="S3062" s="125"/>
      <c r="T3062" s="125"/>
      <c r="U3062" s="125"/>
      <c r="V3062" s="125"/>
      <c r="W3062" s="125"/>
      <c r="X3062" s="125"/>
      <c r="Y3062" s="125"/>
      <c r="Z3062" s="125"/>
      <c r="AA3062" s="125"/>
      <c r="AB3062" s="126"/>
      <c r="AC3062" s="126"/>
      <c r="AD3062" s="126"/>
      <c r="AE3062" s="125"/>
      <c r="AF3062" s="125"/>
      <c r="AG3062" s="125"/>
      <c r="AH3062" s="125"/>
      <c r="AI3062" s="125"/>
      <c r="AJ3062" s="125"/>
      <c r="AK3062" s="125"/>
      <c r="AL3062" s="125"/>
      <c r="AM3062" s="125"/>
      <c r="AP3062" s="86"/>
      <c r="AQ3062" s="86"/>
      <c r="AR3062" s="86"/>
      <c r="AS3062" s="86"/>
      <c r="AT3062" s="86"/>
      <c r="AU3062" s="86"/>
      <c r="AV3062" s="86"/>
      <c r="AW3062" s="86"/>
      <c r="AX3062" s="86"/>
      <c r="AY3062" s="86"/>
      <c r="AZ3062" s="86"/>
      <c r="BA3062" s="86"/>
      <c r="BB3062" s="86"/>
      <c r="BC3062" s="86"/>
      <c r="BD3062" s="86"/>
      <c r="BE3062" s="86"/>
      <c r="BF3062" s="86"/>
      <c r="BG3062" s="86"/>
    </row>
    <row r="3063" spans="1:59" s="88" customFormat="1" x14ac:dyDescent="0.2">
      <c r="A3063" s="125"/>
      <c r="B3063" s="125"/>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6"/>
      <c r="AC3063" s="126"/>
      <c r="AD3063" s="126"/>
      <c r="AE3063" s="125"/>
      <c r="AF3063" s="125"/>
      <c r="AG3063" s="125"/>
      <c r="AH3063" s="125"/>
      <c r="AI3063" s="125"/>
      <c r="AJ3063" s="125"/>
      <c r="AK3063" s="125"/>
      <c r="AL3063" s="125"/>
      <c r="AM3063" s="125"/>
      <c r="AP3063" s="86"/>
      <c r="AQ3063" s="86"/>
      <c r="AR3063" s="86"/>
      <c r="AS3063" s="86"/>
      <c r="AT3063" s="86"/>
      <c r="AU3063" s="86"/>
      <c r="AV3063" s="86"/>
      <c r="AW3063" s="86"/>
      <c r="AX3063" s="86"/>
      <c r="AY3063" s="86"/>
      <c r="AZ3063" s="86"/>
      <c r="BA3063" s="86"/>
      <c r="BB3063" s="86"/>
      <c r="BC3063" s="86"/>
      <c r="BD3063" s="86"/>
      <c r="BE3063" s="86"/>
      <c r="BF3063" s="86"/>
      <c r="BG3063" s="86"/>
    </row>
    <row r="3064" spans="1:59" s="88" customFormat="1" x14ac:dyDescent="0.2">
      <c r="A3064" s="125"/>
      <c r="B3064" s="125"/>
      <c r="C3064" s="125"/>
      <c r="D3064" s="125"/>
      <c r="E3064" s="125"/>
      <c r="F3064" s="125"/>
      <c r="G3064" s="125"/>
      <c r="H3064" s="125"/>
      <c r="I3064" s="125"/>
      <c r="J3064" s="125"/>
      <c r="K3064" s="125"/>
      <c r="L3064" s="125"/>
      <c r="M3064" s="125"/>
      <c r="N3064" s="125"/>
      <c r="O3064" s="125"/>
      <c r="P3064" s="125"/>
      <c r="Q3064" s="125"/>
      <c r="R3064" s="125"/>
      <c r="S3064" s="125"/>
      <c r="T3064" s="125"/>
      <c r="U3064" s="125"/>
      <c r="V3064" s="125"/>
      <c r="W3064" s="125"/>
      <c r="X3064" s="125"/>
      <c r="Y3064" s="125"/>
      <c r="Z3064" s="125"/>
      <c r="AA3064" s="125"/>
      <c r="AB3064" s="126"/>
      <c r="AC3064" s="126"/>
      <c r="AD3064" s="126"/>
      <c r="AE3064" s="125"/>
      <c r="AF3064" s="125"/>
      <c r="AG3064" s="125"/>
      <c r="AH3064" s="125"/>
      <c r="AI3064" s="125"/>
      <c r="AJ3064" s="125"/>
      <c r="AK3064" s="125"/>
      <c r="AL3064" s="125"/>
      <c r="AM3064" s="125"/>
      <c r="AP3064" s="86"/>
      <c r="AQ3064" s="86"/>
      <c r="AR3064" s="86"/>
      <c r="AS3064" s="86"/>
      <c r="AT3064" s="86"/>
      <c r="AU3064" s="86"/>
      <c r="AV3064" s="86"/>
      <c r="AW3064" s="86"/>
      <c r="AX3064" s="86"/>
      <c r="AY3064" s="86"/>
      <c r="AZ3064" s="86"/>
      <c r="BA3064" s="86"/>
      <c r="BB3064" s="86"/>
      <c r="BC3064" s="86"/>
      <c r="BD3064" s="86"/>
      <c r="BE3064" s="86"/>
      <c r="BF3064" s="86"/>
      <c r="BG3064" s="86"/>
    </row>
    <row r="3065" spans="1:59" s="88" customFormat="1" x14ac:dyDescent="0.2">
      <c r="A3065" s="125"/>
      <c r="B3065" s="125"/>
      <c r="C3065" s="125"/>
      <c r="D3065" s="125"/>
      <c r="E3065" s="125"/>
      <c r="F3065" s="125"/>
      <c r="G3065" s="125"/>
      <c r="H3065" s="125"/>
      <c r="I3065" s="125"/>
      <c r="J3065" s="125"/>
      <c r="K3065" s="125"/>
      <c r="L3065" s="125"/>
      <c r="M3065" s="125"/>
      <c r="N3065" s="125"/>
      <c r="O3065" s="125"/>
      <c r="P3065" s="125"/>
      <c r="Q3065" s="125"/>
      <c r="R3065" s="125"/>
      <c r="S3065" s="125"/>
      <c r="T3065" s="125"/>
      <c r="U3065" s="125"/>
      <c r="V3065" s="125"/>
      <c r="W3065" s="125"/>
      <c r="X3065" s="125"/>
      <c r="Y3065" s="125"/>
      <c r="Z3065" s="125"/>
      <c r="AA3065" s="125"/>
      <c r="AB3065" s="126"/>
      <c r="AC3065" s="126"/>
      <c r="AD3065" s="126"/>
      <c r="AE3065" s="125"/>
      <c r="AF3065" s="125"/>
      <c r="AG3065" s="125"/>
      <c r="AH3065" s="125"/>
      <c r="AI3065" s="125"/>
      <c r="AJ3065" s="125"/>
      <c r="AK3065" s="125"/>
      <c r="AL3065" s="125"/>
      <c r="AM3065" s="125"/>
      <c r="AP3065" s="86"/>
      <c r="AQ3065" s="86"/>
      <c r="AR3065" s="86"/>
      <c r="AS3065" s="86"/>
      <c r="AT3065" s="86"/>
      <c r="AU3065" s="86"/>
      <c r="AV3065" s="86"/>
      <c r="AW3065" s="86"/>
      <c r="AX3065" s="86"/>
      <c r="AY3065" s="86"/>
      <c r="AZ3065" s="86"/>
      <c r="BA3065" s="86"/>
      <c r="BB3065" s="86"/>
      <c r="BC3065" s="86"/>
      <c r="BD3065" s="86"/>
      <c r="BE3065" s="86"/>
      <c r="BF3065" s="86"/>
      <c r="BG3065" s="86"/>
    </row>
    <row r="3066" spans="1:59" s="88" customFormat="1" x14ac:dyDescent="0.2">
      <c r="A3066" s="125"/>
      <c r="B3066" s="125"/>
      <c r="C3066" s="125"/>
      <c r="D3066" s="125"/>
      <c r="E3066" s="125"/>
      <c r="F3066" s="125"/>
      <c r="G3066" s="125"/>
      <c r="H3066" s="125"/>
      <c r="I3066" s="125"/>
      <c r="J3066" s="125"/>
      <c r="K3066" s="125"/>
      <c r="L3066" s="125"/>
      <c r="M3066" s="125"/>
      <c r="N3066" s="125"/>
      <c r="O3066" s="125"/>
      <c r="P3066" s="125"/>
      <c r="Q3066" s="125"/>
      <c r="R3066" s="125"/>
      <c r="S3066" s="125"/>
      <c r="T3066" s="125"/>
      <c r="U3066" s="125"/>
      <c r="V3066" s="125"/>
      <c r="W3066" s="125"/>
      <c r="X3066" s="125"/>
      <c r="Y3066" s="125"/>
      <c r="Z3066" s="125"/>
      <c r="AA3066" s="125"/>
      <c r="AB3066" s="126"/>
      <c r="AC3066" s="126"/>
      <c r="AD3066" s="126"/>
      <c r="AE3066" s="125"/>
      <c r="AF3066" s="125"/>
      <c r="AG3066" s="125"/>
      <c r="AH3066" s="125"/>
      <c r="AI3066" s="125"/>
      <c r="AJ3066" s="125"/>
      <c r="AK3066" s="125"/>
      <c r="AL3066" s="125"/>
      <c r="AM3066" s="125"/>
      <c r="AP3066" s="86"/>
      <c r="AQ3066" s="86"/>
      <c r="AR3066" s="86"/>
      <c r="AS3066" s="86"/>
      <c r="AT3066" s="86"/>
      <c r="AU3066" s="86"/>
      <c r="AV3066" s="86"/>
      <c r="AW3066" s="86"/>
      <c r="AX3066" s="86"/>
      <c r="AY3066" s="86"/>
      <c r="AZ3066" s="86"/>
      <c r="BA3066" s="86"/>
      <c r="BB3066" s="86"/>
      <c r="BC3066" s="86"/>
      <c r="BD3066" s="86"/>
      <c r="BE3066" s="86"/>
      <c r="BF3066" s="86"/>
      <c r="BG3066" s="86"/>
    </row>
    <row r="3067" spans="1:59" s="88" customFormat="1" x14ac:dyDescent="0.2">
      <c r="A3067" s="125"/>
      <c r="B3067" s="125"/>
      <c r="C3067" s="125"/>
      <c r="D3067" s="125"/>
      <c r="E3067" s="125"/>
      <c r="F3067" s="125"/>
      <c r="G3067" s="125"/>
      <c r="H3067" s="125"/>
      <c r="I3067" s="125"/>
      <c r="J3067" s="125"/>
      <c r="K3067" s="125"/>
      <c r="L3067" s="125"/>
      <c r="M3067" s="125"/>
      <c r="N3067" s="125"/>
      <c r="O3067" s="125"/>
      <c r="P3067" s="125"/>
      <c r="Q3067" s="125"/>
      <c r="R3067" s="125"/>
      <c r="S3067" s="125"/>
      <c r="T3067" s="125"/>
      <c r="U3067" s="125"/>
      <c r="V3067" s="125"/>
      <c r="W3067" s="125"/>
      <c r="X3067" s="125"/>
      <c r="Y3067" s="125"/>
      <c r="Z3067" s="125"/>
      <c r="AA3067" s="125"/>
      <c r="AB3067" s="126"/>
      <c r="AC3067" s="126"/>
      <c r="AD3067" s="126"/>
      <c r="AE3067" s="125"/>
      <c r="AF3067" s="125"/>
      <c r="AG3067" s="125"/>
      <c r="AH3067" s="125"/>
      <c r="AI3067" s="125"/>
      <c r="AJ3067" s="125"/>
      <c r="AK3067" s="125"/>
      <c r="AL3067" s="125"/>
      <c r="AM3067" s="125"/>
      <c r="AP3067" s="86"/>
      <c r="AQ3067" s="86"/>
      <c r="AR3067" s="86"/>
      <c r="AS3067" s="86"/>
      <c r="AT3067" s="86"/>
      <c r="AU3067" s="86"/>
      <c r="AV3067" s="86"/>
      <c r="AW3067" s="86"/>
      <c r="AX3067" s="86"/>
      <c r="AY3067" s="86"/>
      <c r="AZ3067" s="86"/>
      <c r="BA3067" s="86"/>
      <c r="BB3067" s="86"/>
      <c r="BC3067" s="86"/>
      <c r="BD3067" s="86"/>
      <c r="BE3067" s="86"/>
      <c r="BF3067" s="86"/>
      <c r="BG3067" s="86"/>
    </row>
    <row r="3068" spans="1:59" s="88" customFormat="1" x14ac:dyDescent="0.2">
      <c r="A3068" s="125"/>
      <c r="B3068" s="125"/>
      <c r="C3068" s="125"/>
      <c r="D3068" s="125"/>
      <c r="E3068" s="125"/>
      <c r="F3068" s="125"/>
      <c r="G3068" s="125"/>
      <c r="H3068" s="125"/>
      <c r="I3068" s="125"/>
      <c r="J3068" s="125"/>
      <c r="K3068" s="125"/>
      <c r="L3068" s="125"/>
      <c r="M3068" s="125"/>
      <c r="N3068" s="125"/>
      <c r="O3068" s="125"/>
      <c r="P3068" s="125"/>
      <c r="Q3068" s="125"/>
      <c r="R3068" s="125"/>
      <c r="S3068" s="125"/>
      <c r="T3068" s="125"/>
      <c r="U3068" s="125"/>
      <c r="V3068" s="125"/>
      <c r="W3068" s="125"/>
      <c r="X3068" s="125"/>
      <c r="Y3068" s="125"/>
      <c r="Z3068" s="125"/>
      <c r="AA3068" s="125"/>
      <c r="AB3068" s="126"/>
      <c r="AC3068" s="126"/>
      <c r="AD3068" s="126"/>
      <c r="AE3068" s="125"/>
      <c r="AF3068" s="125"/>
      <c r="AG3068" s="125"/>
      <c r="AH3068" s="125"/>
      <c r="AI3068" s="125"/>
      <c r="AJ3068" s="125"/>
      <c r="AK3068" s="125"/>
      <c r="AL3068" s="125"/>
      <c r="AM3068" s="125"/>
      <c r="AP3068" s="86"/>
      <c r="AQ3068" s="86"/>
      <c r="AR3068" s="86"/>
      <c r="AS3068" s="86"/>
      <c r="AT3068" s="86"/>
      <c r="AU3068" s="86"/>
      <c r="AV3068" s="86"/>
      <c r="AW3068" s="86"/>
      <c r="AX3068" s="86"/>
      <c r="AY3068" s="86"/>
      <c r="AZ3068" s="86"/>
      <c r="BA3068" s="86"/>
      <c r="BB3068" s="86"/>
      <c r="BC3068" s="86"/>
      <c r="BD3068" s="86"/>
      <c r="BE3068" s="86"/>
      <c r="BF3068" s="86"/>
      <c r="BG3068" s="86"/>
    </row>
    <row r="3069" spans="1:59" s="88" customFormat="1" x14ac:dyDescent="0.2">
      <c r="A3069" s="125"/>
      <c r="B3069" s="125"/>
      <c r="C3069" s="125"/>
      <c r="D3069" s="125"/>
      <c r="E3069" s="125"/>
      <c r="F3069" s="125"/>
      <c r="G3069" s="125"/>
      <c r="H3069" s="125"/>
      <c r="I3069" s="125"/>
      <c r="J3069" s="125"/>
      <c r="K3069" s="125"/>
      <c r="L3069" s="125"/>
      <c r="M3069" s="125"/>
      <c r="N3069" s="125"/>
      <c r="O3069" s="125"/>
      <c r="P3069" s="125"/>
      <c r="Q3069" s="125"/>
      <c r="R3069" s="125"/>
      <c r="S3069" s="125"/>
      <c r="T3069" s="125"/>
      <c r="U3069" s="125"/>
      <c r="V3069" s="125"/>
      <c r="W3069" s="125"/>
      <c r="X3069" s="125"/>
      <c r="Y3069" s="125"/>
      <c r="Z3069" s="125"/>
      <c r="AA3069" s="125"/>
      <c r="AB3069" s="126"/>
      <c r="AC3069" s="126"/>
      <c r="AD3069" s="126"/>
      <c r="AE3069" s="125"/>
      <c r="AF3069" s="125"/>
      <c r="AG3069" s="125"/>
      <c r="AH3069" s="125"/>
      <c r="AI3069" s="125"/>
      <c r="AJ3069" s="125"/>
      <c r="AK3069" s="125"/>
      <c r="AL3069" s="125"/>
      <c r="AM3069" s="125"/>
      <c r="AP3069" s="86"/>
      <c r="AQ3069" s="86"/>
      <c r="AR3069" s="86"/>
      <c r="AS3069" s="86"/>
      <c r="AT3069" s="86"/>
      <c r="AU3069" s="86"/>
      <c r="AV3069" s="86"/>
      <c r="AW3069" s="86"/>
      <c r="AX3069" s="86"/>
      <c r="AY3069" s="86"/>
      <c r="AZ3069" s="86"/>
      <c r="BA3069" s="86"/>
      <c r="BB3069" s="86"/>
      <c r="BC3069" s="86"/>
      <c r="BD3069" s="86"/>
      <c r="BE3069" s="86"/>
      <c r="BF3069" s="86"/>
      <c r="BG3069" s="86"/>
    </row>
    <row r="3070" spans="1:59" s="88" customFormat="1" x14ac:dyDescent="0.2">
      <c r="A3070" s="125"/>
      <c r="B3070" s="125"/>
      <c r="C3070" s="125"/>
      <c r="D3070" s="125"/>
      <c r="E3070" s="125"/>
      <c r="F3070" s="125"/>
      <c r="G3070" s="125"/>
      <c r="H3070" s="125"/>
      <c r="I3070" s="125"/>
      <c r="J3070" s="125"/>
      <c r="K3070" s="125"/>
      <c r="L3070" s="125"/>
      <c r="M3070" s="125"/>
      <c r="N3070" s="125"/>
      <c r="O3070" s="125"/>
      <c r="P3070" s="125"/>
      <c r="Q3070" s="125"/>
      <c r="R3070" s="125"/>
      <c r="S3070" s="125"/>
      <c r="T3070" s="125"/>
      <c r="U3070" s="125"/>
      <c r="V3070" s="125"/>
      <c r="W3070" s="125"/>
      <c r="X3070" s="125"/>
      <c r="Y3070" s="125"/>
      <c r="Z3070" s="125"/>
      <c r="AA3070" s="125"/>
      <c r="AB3070" s="126"/>
      <c r="AC3070" s="126"/>
      <c r="AD3070" s="126"/>
      <c r="AE3070" s="125"/>
      <c r="AF3070" s="125"/>
      <c r="AG3070" s="125"/>
      <c r="AH3070" s="125"/>
      <c r="AI3070" s="125"/>
      <c r="AJ3070" s="125"/>
      <c r="AK3070" s="125"/>
      <c r="AL3070" s="125"/>
      <c r="AM3070" s="125"/>
      <c r="AP3070" s="86"/>
      <c r="AQ3070" s="86"/>
      <c r="AR3070" s="86"/>
      <c r="AS3070" s="86"/>
      <c r="AT3070" s="86"/>
      <c r="AU3070" s="86"/>
      <c r="AV3070" s="86"/>
      <c r="AW3070" s="86"/>
      <c r="AX3070" s="86"/>
      <c r="AY3070" s="86"/>
      <c r="AZ3070" s="86"/>
      <c r="BA3070" s="86"/>
      <c r="BB3070" s="86"/>
      <c r="BC3070" s="86"/>
      <c r="BD3070" s="86"/>
      <c r="BE3070" s="86"/>
      <c r="BF3070" s="86"/>
      <c r="BG3070" s="86"/>
    </row>
    <row r="3071" spans="1:59" s="88" customFormat="1" x14ac:dyDescent="0.2">
      <c r="A3071" s="125"/>
      <c r="B3071" s="125"/>
      <c r="C3071" s="125"/>
      <c r="D3071" s="125"/>
      <c r="E3071" s="125"/>
      <c r="F3071" s="125"/>
      <c r="G3071" s="125"/>
      <c r="H3071" s="125"/>
      <c r="I3071" s="125"/>
      <c r="J3071" s="125"/>
      <c r="K3071" s="125"/>
      <c r="L3071" s="125"/>
      <c r="M3071" s="125"/>
      <c r="N3071" s="125"/>
      <c r="O3071" s="125"/>
      <c r="P3071" s="125"/>
      <c r="Q3071" s="125"/>
      <c r="R3071" s="125"/>
      <c r="S3071" s="125"/>
      <c r="T3071" s="125"/>
      <c r="U3071" s="125"/>
      <c r="V3071" s="125"/>
      <c r="W3071" s="125"/>
      <c r="X3071" s="125"/>
      <c r="Y3071" s="125"/>
      <c r="Z3071" s="125"/>
      <c r="AA3071" s="125"/>
      <c r="AB3071" s="126"/>
      <c r="AC3071" s="126"/>
      <c r="AD3071" s="126"/>
      <c r="AE3071" s="125"/>
      <c r="AF3071" s="125"/>
      <c r="AG3071" s="125"/>
      <c r="AH3071" s="125"/>
      <c r="AI3071" s="125"/>
      <c r="AJ3071" s="125"/>
      <c r="AK3071" s="125"/>
      <c r="AL3071" s="125"/>
      <c r="AM3071" s="125"/>
      <c r="AP3071" s="86"/>
      <c r="AQ3071" s="86"/>
      <c r="AR3071" s="86"/>
      <c r="AS3071" s="86"/>
      <c r="AT3071" s="86"/>
      <c r="AU3071" s="86"/>
      <c r="AV3071" s="86"/>
      <c r="AW3071" s="86"/>
      <c r="AX3071" s="86"/>
      <c r="AY3071" s="86"/>
      <c r="AZ3071" s="86"/>
      <c r="BA3071" s="86"/>
      <c r="BB3071" s="86"/>
      <c r="BC3071" s="86"/>
      <c r="BD3071" s="86"/>
      <c r="BE3071" s="86"/>
      <c r="BF3071" s="86"/>
      <c r="BG3071" s="86"/>
    </row>
    <row r="3072" spans="1:59" s="88" customFormat="1" x14ac:dyDescent="0.2">
      <c r="A3072" s="125"/>
      <c r="B3072" s="125"/>
      <c r="C3072" s="125"/>
      <c r="D3072" s="125"/>
      <c r="E3072" s="125"/>
      <c r="F3072" s="125"/>
      <c r="G3072" s="125"/>
      <c r="H3072" s="125"/>
      <c r="I3072" s="125"/>
      <c r="J3072" s="125"/>
      <c r="K3072" s="125"/>
      <c r="L3072" s="125"/>
      <c r="M3072" s="125"/>
      <c r="N3072" s="125"/>
      <c r="O3072" s="125"/>
      <c r="P3072" s="125"/>
      <c r="Q3072" s="125"/>
      <c r="R3072" s="125"/>
      <c r="S3072" s="125"/>
      <c r="T3072" s="125"/>
      <c r="U3072" s="125"/>
      <c r="V3072" s="125"/>
      <c r="W3072" s="125"/>
      <c r="X3072" s="125"/>
      <c r="Y3072" s="125"/>
      <c r="Z3072" s="125"/>
      <c r="AA3072" s="125"/>
      <c r="AB3072" s="126"/>
      <c r="AC3072" s="126"/>
      <c r="AD3072" s="126"/>
      <c r="AE3072" s="125"/>
      <c r="AF3072" s="125"/>
      <c r="AG3072" s="125"/>
      <c r="AH3072" s="125"/>
      <c r="AI3072" s="125"/>
      <c r="AJ3072" s="125"/>
      <c r="AK3072" s="125"/>
      <c r="AL3072" s="125"/>
      <c r="AM3072" s="125"/>
      <c r="AP3072" s="86"/>
      <c r="AQ3072" s="86"/>
      <c r="AR3072" s="86"/>
      <c r="AS3072" s="86"/>
      <c r="AT3072" s="86"/>
      <c r="AU3072" s="86"/>
      <c r="AV3072" s="86"/>
      <c r="AW3072" s="86"/>
      <c r="AX3072" s="86"/>
      <c r="AY3072" s="86"/>
      <c r="AZ3072" s="86"/>
      <c r="BA3072" s="86"/>
      <c r="BB3072" s="86"/>
      <c r="BC3072" s="86"/>
      <c r="BD3072" s="86"/>
      <c r="BE3072" s="86"/>
      <c r="BF3072" s="86"/>
      <c r="BG3072" s="86"/>
    </row>
    <row r="3073" spans="1:59" s="88" customFormat="1" x14ac:dyDescent="0.2">
      <c r="A3073" s="125"/>
      <c r="B3073" s="125"/>
      <c r="C3073" s="125"/>
      <c r="D3073" s="125"/>
      <c r="E3073" s="125"/>
      <c r="F3073" s="125"/>
      <c r="G3073" s="125"/>
      <c r="H3073" s="125"/>
      <c r="I3073" s="125"/>
      <c r="J3073" s="125"/>
      <c r="K3073" s="125"/>
      <c r="L3073" s="125"/>
      <c r="M3073" s="125"/>
      <c r="N3073" s="125"/>
      <c r="O3073" s="125"/>
      <c r="P3073" s="125"/>
      <c r="Q3073" s="125"/>
      <c r="R3073" s="125"/>
      <c r="S3073" s="125"/>
      <c r="T3073" s="125"/>
      <c r="U3073" s="125"/>
      <c r="V3073" s="125"/>
      <c r="W3073" s="125"/>
      <c r="X3073" s="125"/>
      <c r="Y3073" s="125"/>
      <c r="Z3073" s="125"/>
      <c r="AA3073" s="125"/>
      <c r="AB3073" s="126"/>
      <c r="AC3073" s="126"/>
      <c r="AD3073" s="126"/>
      <c r="AE3073" s="125"/>
      <c r="AF3073" s="125"/>
      <c r="AG3073" s="125"/>
      <c r="AH3073" s="125"/>
      <c r="AI3073" s="125"/>
      <c r="AJ3073" s="125"/>
      <c r="AK3073" s="125"/>
      <c r="AL3073" s="125"/>
      <c r="AM3073" s="125"/>
      <c r="AP3073" s="86"/>
      <c r="AQ3073" s="86"/>
      <c r="AR3073" s="86"/>
      <c r="AS3073" s="86"/>
      <c r="AT3073" s="86"/>
      <c r="AU3073" s="86"/>
      <c r="AV3073" s="86"/>
      <c r="AW3073" s="86"/>
      <c r="AX3073" s="86"/>
      <c r="AY3073" s="86"/>
      <c r="AZ3073" s="86"/>
      <c r="BA3073" s="86"/>
      <c r="BB3073" s="86"/>
      <c r="BC3073" s="86"/>
      <c r="BD3073" s="86"/>
      <c r="BE3073" s="86"/>
      <c r="BF3073" s="86"/>
      <c r="BG3073" s="86"/>
    </row>
    <row r="3074" spans="1:59" s="88" customFormat="1" x14ac:dyDescent="0.2">
      <c r="A3074" s="125"/>
      <c r="B3074" s="125"/>
      <c r="C3074" s="125"/>
      <c r="D3074" s="125"/>
      <c r="E3074" s="125"/>
      <c r="F3074" s="125"/>
      <c r="G3074" s="125"/>
      <c r="H3074" s="125"/>
      <c r="I3074" s="125"/>
      <c r="J3074" s="125"/>
      <c r="K3074" s="125"/>
      <c r="L3074" s="125"/>
      <c r="M3074" s="125"/>
      <c r="N3074" s="125"/>
      <c r="O3074" s="125"/>
      <c r="P3074" s="125"/>
      <c r="Q3074" s="125"/>
      <c r="R3074" s="125"/>
      <c r="S3074" s="125"/>
      <c r="T3074" s="125"/>
      <c r="U3074" s="125"/>
      <c r="V3074" s="125"/>
      <c r="W3074" s="125"/>
      <c r="X3074" s="125"/>
      <c r="Y3074" s="125"/>
      <c r="Z3074" s="125"/>
      <c r="AA3074" s="125"/>
      <c r="AB3074" s="126"/>
      <c r="AC3074" s="126"/>
      <c r="AD3074" s="126"/>
      <c r="AE3074" s="125"/>
      <c r="AF3074" s="125"/>
      <c r="AG3074" s="125"/>
      <c r="AH3074" s="125"/>
      <c r="AI3074" s="125"/>
      <c r="AJ3074" s="125"/>
      <c r="AK3074" s="125"/>
      <c r="AL3074" s="125"/>
      <c r="AM3074" s="125"/>
      <c r="AP3074" s="86"/>
      <c r="AQ3074" s="86"/>
      <c r="AR3074" s="86"/>
      <c r="AS3074" s="86"/>
      <c r="AT3074" s="86"/>
      <c r="AU3074" s="86"/>
      <c r="AV3074" s="86"/>
      <c r="AW3074" s="86"/>
      <c r="AX3074" s="86"/>
      <c r="AY3074" s="86"/>
      <c r="AZ3074" s="86"/>
      <c r="BA3074" s="86"/>
      <c r="BB3074" s="86"/>
      <c r="BC3074" s="86"/>
      <c r="BD3074" s="86"/>
      <c r="BE3074" s="86"/>
      <c r="BF3074" s="86"/>
      <c r="BG3074" s="86"/>
    </row>
    <row r="3075" spans="1:59" s="88" customFormat="1" x14ac:dyDescent="0.2">
      <c r="A3075" s="125"/>
      <c r="B3075" s="125"/>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5"/>
      <c r="AA3075" s="125"/>
      <c r="AB3075" s="126"/>
      <c r="AC3075" s="126"/>
      <c r="AD3075" s="126"/>
      <c r="AE3075" s="125"/>
      <c r="AF3075" s="125"/>
      <c r="AG3075" s="125"/>
      <c r="AH3075" s="125"/>
      <c r="AI3075" s="125"/>
      <c r="AJ3075" s="125"/>
      <c r="AK3075" s="125"/>
      <c r="AL3075" s="125"/>
      <c r="AM3075" s="125"/>
      <c r="AP3075" s="86"/>
      <c r="AQ3075" s="86"/>
      <c r="AR3075" s="86"/>
      <c r="AS3075" s="86"/>
      <c r="AT3075" s="86"/>
      <c r="AU3075" s="86"/>
      <c r="AV3075" s="86"/>
      <c r="AW3075" s="86"/>
      <c r="AX3075" s="86"/>
      <c r="AY3075" s="86"/>
      <c r="AZ3075" s="86"/>
      <c r="BA3075" s="86"/>
      <c r="BB3075" s="86"/>
      <c r="BC3075" s="86"/>
      <c r="BD3075" s="86"/>
      <c r="BE3075" s="86"/>
      <c r="BF3075" s="86"/>
      <c r="BG3075" s="86"/>
    </row>
    <row r="3076" spans="1:59" s="88" customFormat="1" x14ac:dyDescent="0.2">
      <c r="A3076" s="125"/>
      <c r="B3076" s="125"/>
      <c r="C3076" s="125"/>
      <c r="D3076" s="125"/>
      <c r="E3076" s="125"/>
      <c r="F3076" s="125"/>
      <c r="G3076" s="125"/>
      <c r="H3076" s="125"/>
      <c r="I3076" s="125"/>
      <c r="J3076" s="125"/>
      <c r="K3076" s="125"/>
      <c r="L3076" s="125"/>
      <c r="M3076" s="125"/>
      <c r="N3076" s="125"/>
      <c r="O3076" s="125"/>
      <c r="P3076" s="125"/>
      <c r="Q3076" s="125"/>
      <c r="R3076" s="125"/>
      <c r="S3076" s="125"/>
      <c r="T3076" s="125"/>
      <c r="U3076" s="125"/>
      <c r="V3076" s="125"/>
      <c r="W3076" s="125"/>
      <c r="X3076" s="125"/>
      <c r="Y3076" s="125"/>
      <c r="Z3076" s="125"/>
      <c r="AA3076" s="125"/>
      <c r="AB3076" s="126"/>
      <c r="AC3076" s="126"/>
      <c r="AD3076" s="126"/>
      <c r="AE3076" s="125"/>
      <c r="AF3076" s="125"/>
      <c r="AG3076" s="125"/>
      <c r="AH3076" s="125"/>
      <c r="AI3076" s="125"/>
      <c r="AJ3076" s="125"/>
      <c r="AK3076" s="125"/>
      <c r="AL3076" s="125"/>
      <c r="AM3076" s="125"/>
      <c r="AP3076" s="86"/>
      <c r="AQ3076" s="86"/>
      <c r="AR3076" s="86"/>
      <c r="AS3076" s="86"/>
      <c r="AT3076" s="86"/>
      <c r="AU3076" s="86"/>
      <c r="AV3076" s="86"/>
      <c r="AW3076" s="86"/>
      <c r="AX3076" s="86"/>
      <c r="AY3076" s="86"/>
      <c r="AZ3076" s="86"/>
      <c r="BA3076" s="86"/>
      <c r="BB3076" s="86"/>
      <c r="BC3076" s="86"/>
      <c r="BD3076" s="86"/>
      <c r="BE3076" s="86"/>
      <c r="BF3076" s="86"/>
      <c r="BG3076" s="86"/>
    </row>
    <row r="3077" spans="1:59" s="88" customFormat="1" x14ac:dyDescent="0.2">
      <c r="A3077" s="125"/>
      <c r="B3077" s="125"/>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5"/>
      <c r="AA3077" s="125"/>
      <c r="AB3077" s="126"/>
      <c r="AC3077" s="126"/>
      <c r="AD3077" s="126"/>
      <c r="AE3077" s="125"/>
      <c r="AF3077" s="125"/>
      <c r="AG3077" s="125"/>
      <c r="AH3077" s="125"/>
      <c r="AI3077" s="125"/>
      <c r="AJ3077" s="125"/>
      <c r="AK3077" s="125"/>
      <c r="AL3077" s="125"/>
      <c r="AM3077" s="125"/>
      <c r="AP3077" s="86"/>
      <c r="AQ3077" s="86"/>
      <c r="AR3077" s="86"/>
      <c r="AS3077" s="86"/>
      <c r="AT3077" s="86"/>
      <c r="AU3077" s="86"/>
      <c r="AV3077" s="86"/>
      <c r="AW3077" s="86"/>
      <c r="AX3077" s="86"/>
      <c r="AY3077" s="86"/>
      <c r="AZ3077" s="86"/>
      <c r="BA3077" s="86"/>
      <c r="BB3077" s="86"/>
      <c r="BC3077" s="86"/>
      <c r="BD3077" s="86"/>
      <c r="BE3077" s="86"/>
      <c r="BF3077" s="86"/>
      <c r="BG3077" s="86"/>
    </row>
    <row r="3078" spans="1:59" s="88" customFormat="1" x14ac:dyDescent="0.2">
      <c r="A3078" s="125"/>
      <c r="B3078" s="125"/>
      <c r="C3078" s="125"/>
      <c r="D3078" s="125"/>
      <c r="E3078" s="125"/>
      <c r="F3078" s="125"/>
      <c r="G3078" s="125"/>
      <c r="H3078" s="125"/>
      <c r="I3078" s="125"/>
      <c r="J3078" s="125"/>
      <c r="K3078" s="125"/>
      <c r="L3078" s="125"/>
      <c r="M3078" s="125"/>
      <c r="N3078" s="125"/>
      <c r="O3078" s="125"/>
      <c r="P3078" s="125"/>
      <c r="Q3078" s="125"/>
      <c r="R3078" s="125"/>
      <c r="S3078" s="125"/>
      <c r="T3078" s="125"/>
      <c r="U3078" s="125"/>
      <c r="V3078" s="125"/>
      <c r="W3078" s="125"/>
      <c r="X3078" s="125"/>
      <c r="Y3078" s="125"/>
      <c r="Z3078" s="125"/>
      <c r="AA3078" s="125"/>
      <c r="AB3078" s="126"/>
      <c r="AC3078" s="126"/>
      <c r="AD3078" s="126"/>
      <c r="AE3078" s="125"/>
      <c r="AF3078" s="125"/>
      <c r="AG3078" s="125"/>
      <c r="AH3078" s="125"/>
      <c r="AI3078" s="125"/>
      <c r="AJ3078" s="125"/>
      <c r="AK3078" s="125"/>
      <c r="AL3078" s="125"/>
      <c r="AM3078" s="125"/>
      <c r="AP3078" s="86"/>
      <c r="AQ3078" s="86"/>
      <c r="AR3078" s="86"/>
      <c r="AS3078" s="86"/>
      <c r="AT3078" s="86"/>
      <c r="AU3078" s="86"/>
      <c r="AV3078" s="86"/>
      <c r="AW3078" s="86"/>
      <c r="AX3078" s="86"/>
      <c r="AY3078" s="86"/>
      <c r="AZ3078" s="86"/>
      <c r="BA3078" s="86"/>
      <c r="BB3078" s="86"/>
      <c r="BC3078" s="86"/>
      <c r="BD3078" s="86"/>
      <c r="BE3078" s="86"/>
      <c r="BF3078" s="86"/>
      <c r="BG3078" s="86"/>
    </row>
    <row r="3079" spans="1:59" s="88" customFormat="1" x14ac:dyDescent="0.2">
      <c r="A3079" s="125"/>
      <c r="B3079" s="125"/>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6"/>
      <c r="AC3079" s="126"/>
      <c r="AD3079" s="126"/>
      <c r="AE3079" s="125"/>
      <c r="AF3079" s="125"/>
      <c r="AG3079" s="125"/>
      <c r="AH3079" s="125"/>
      <c r="AI3079" s="125"/>
      <c r="AJ3079" s="125"/>
      <c r="AK3079" s="125"/>
      <c r="AL3079" s="125"/>
      <c r="AM3079" s="125"/>
      <c r="AP3079" s="86"/>
      <c r="AQ3079" s="86"/>
      <c r="AR3079" s="86"/>
      <c r="AS3079" s="86"/>
      <c r="AT3079" s="86"/>
      <c r="AU3079" s="86"/>
      <c r="AV3079" s="86"/>
      <c r="AW3079" s="86"/>
      <c r="AX3079" s="86"/>
      <c r="AY3079" s="86"/>
      <c r="AZ3079" s="86"/>
      <c r="BA3079" s="86"/>
      <c r="BB3079" s="86"/>
      <c r="BC3079" s="86"/>
      <c r="BD3079" s="86"/>
      <c r="BE3079" s="86"/>
      <c r="BF3079" s="86"/>
      <c r="BG3079" s="86"/>
    </row>
    <row r="3080" spans="1:59" s="88" customFormat="1" x14ac:dyDescent="0.2">
      <c r="A3080" s="125"/>
      <c r="B3080" s="125"/>
      <c r="C3080" s="125"/>
      <c r="D3080" s="125"/>
      <c r="E3080" s="125"/>
      <c r="F3080" s="125"/>
      <c r="G3080" s="125"/>
      <c r="H3080" s="125"/>
      <c r="I3080" s="125"/>
      <c r="J3080" s="125"/>
      <c r="K3080" s="125"/>
      <c r="L3080" s="125"/>
      <c r="M3080" s="125"/>
      <c r="N3080" s="125"/>
      <c r="O3080" s="125"/>
      <c r="P3080" s="125"/>
      <c r="Q3080" s="125"/>
      <c r="R3080" s="125"/>
      <c r="S3080" s="125"/>
      <c r="T3080" s="125"/>
      <c r="U3080" s="125"/>
      <c r="V3080" s="125"/>
      <c r="W3080" s="125"/>
      <c r="X3080" s="125"/>
      <c r="Y3080" s="125"/>
      <c r="Z3080" s="125"/>
      <c r="AA3080" s="125"/>
      <c r="AB3080" s="126"/>
      <c r="AC3080" s="126"/>
      <c r="AD3080" s="126"/>
      <c r="AE3080" s="125"/>
      <c r="AF3080" s="125"/>
      <c r="AG3080" s="125"/>
      <c r="AH3080" s="125"/>
      <c r="AI3080" s="125"/>
      <c r="AJ3080" s="125"/>
      <c r="AK3080" s="125"/>
      <c r="AL3080" s="125"/>
      <c r="AM3080" s="125"/>
      <c r="AP3080" s="86"/>
      <c r="AQ3080" s="86"/>
      <c r="AR3080" s="86"/>
      <c r="AS3080" s="86"/>
      <c r="AT3080" s="86"/>
      <c r="AU3080" s="86"/>
      <c r="AV3080" s="86"/>
      <c r="AW3080" s="86"/>
      <c r="AX3080" s="86"/>
      <c r="AY3080" s="86"/>
      <c r="AZ3080" s="86"/>
      <c r="BA3080" s="86"/>
      <c r="BB3080" s="86"/>
      <c r="BC3080" s="86"/>
      <c r="BD3080" s="86"/>
      <c r="BE3080" s="86"/>
      <c r="BF3080" s="86"/>
      <c r="BG3080" s="86"/>
    </row>
    <row r="3081" spans="1:59" s="88" customFormat="1" x14ac:dyDescent="0.2">
      <c r="A3081" s="125"/>
      <c r="B3081" s="125"/>
      <c r="C3081" s="125"/>
      <c r="D3081" s="125"/>
      <c r="E3081" s="125"/>
      <c r="F3081" s="125"/>
      <c r="G3081" s="125"/>
      <c r="H3081" s="125"/>
      <c r="I3081" s="125"/>
      <c r="J3081" s="125"/>
      <c r="K3081" s="125"/>
      <c r="L3081" s="125"/>
      <c r="M3081" s="125"/>
      <c r="N3081" s="125"/>
      <c r="O3081" s="125"/>
      <c r="P3081" s="125"/>
      <c r="Q3081" s="125"/>
      <c r="R3081" s="125"/>
      <c r="S3081" s="125"/>
      <c r="T3081" s="125"/>
      <c r="U3081" s="125"/>
      <c r="V3081" s="125"/>
      <c r="W3081" s="125"/>
      <c r="X3081" s="125"/>
      <c r="Y3081" s="125"/>
      <c r="Z3081" s="125"/>
      <c r="AA3081" s="125"/>
      <c r="AB3081" s="126"/>
      <c r="AC3081" s="126"/>
      <c r="AD3081" s="126"/>
      <c r="AE3081" s="125"/>
      <c r="AF3081" s="125"/>
      <c r="AG3081" s="125"/>
      <c r="AH3081" s="125"/>
      <c r="AI3081" s="125"/>
      <c r="AJ3081" s="125"/>
      <c r="AK3081" s="125"/>
      <c r="AL3081" s="125"/>
      <c r="AM3081" s="125"/>
      <c r="AP3081" s="86"/>
      <c r="AQ3081" s="86"/>
      <c r="AR3081" s="86"/>
      <c r="AS3081" s="86"/>
      <c r="AT3081" s="86"/>
      <c r="AU3081" s="86"/>
      <c r="AV3081" s="86"/>
      <c r="AW3081" s="86"/>
      <c r="AX3081" s="86"/>
      <c r="AY3081" s="86"/>
      <c r="AZ3081" s="86"/>
      <c r="BA3081" s="86"/>
      <c r="BB3081" s="86"/>
      <c r="BC3081" s="86"/>
      <c r="BD3081" s="86"/>
      <c r="BE3081" s="86"/>
      <c r="BF3081" s="86"/>
      <c r="BG3081" s="86"/>
    </row>
    <row r="3082" spans="1:59" s="88" customFormat="1" x14ac:dyDescent="0.2">
      <c r="A3082" s="125"/>
      <c r="B3082" s="125"/>
      <c r="C3082" s="125"/>
      <c r="D3082" s="125"/>
      <c r="E3082" s="125"/>
      <c r="F3082" s="125"/>
      <c r="G3082" s="125"/>
      <c r="H3082" s="125"/>
      <c r="I3082" s="125"/>
      <c r="J3082" s="125"/>
      <c r="K3082" s="125"/>
      <c r="L3082" s="125"/>
      <c r="M3082" s="125"/>
      <c r="N3082" s="125"/>
      <c r="O3082" s="125"/>
      <c r="P3082" s="125"/>
      <c r="Q3082" s="125"/>
      <c r="R3082" s="125"/>
      <c r="S3082" s="125"/>
      <c r="T3082" s="125"/>
      <c r="U3082" s="125"/>
      <c r="V3082" s="125"/>
      <c r="W3082" s="125"/>
      <c r="X3082" s="125"/>
      <c r="Y3082" s="125"/>
      <c r="Z3082" s="125"/>
      <c r="AA3082" s="125"/>
      <c r="AB3082" s="126"/>
      <c r="AC3082" s="126"/>
      <c r="AD3082" s="126"/>
      <c r="AE3082" s="125"/>
      <c r="AF3082" s="125"/>
      <c r="AG3082" s="125"/>
      <c r="AH3082" s="125"/>
      <c r="AI3082" s="125"/>
      <c r="AJ3082" s="125"/>
      <c r="AK3082" s="125"/>
      <c r="AL3082" s="125"/>
      <c r="AM3082" s="125"/>
      <c r="AP3082" s="86"/>
      <c r="AQ3082" s="86"/>
      <c r="AR3082" s="86"/>
      <c r="AS3082" s="86"/>
      <c r="AT3082" s="86"/>
      <c r="AU3082" s="86"/>
      <c r="AV3082" s="86"/>
      <c r="AW3082" s="86"/>
      <c r="AX3082" s="86"/>
      <c r="AY3082" s="86"/>
      <c r="AZ3082" s="86"/>
      <c r="BA3082" s="86"/>
      <c r="BB3082" s="86"/>
      <c r="BC3082" s="86"/>
      <c r="BD3082" s="86"/>
      <c r="BE3082" s="86"/>
      <c r="BF3082" s="86"/>
      <c r="BG3082" s="86"/>
    </row>
    <row r="3083" spans="1:59" s="88" customFormat="1" x14ac:dyDescent="0.2">
      <c r="A3083" s="125"/>
      <c r="B3083" s="1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6"/>
      <c r="AC3083" s="126"/>
      <c r="AD3083" s="126"/>
      <c r="AE3083" s="125"/>
      <c r="AF3083" s="125"/>
      <c r="AG3083" s="125"/>
      <c r="AH3083" s="125"/>
      <c r="AI3083" s="125"/>
      <c r="AJ3083" s="125"/>
      <c r="AK3083" s="125"/>
      <c r="AL3083" s="125"/>
      <c r="AM3083" s="125"/>
      <c r="AP3083" s="86"/>
      <c r="AQ3083" s="86"/>
      <c r="AR3083" s="86"/>
      <c r="AS3083" s="86"/>
      <c r="AT3083" s="86"/>
      <c r="AU3083" s="86"/>
      <c r="AV3083" s="86"/>
      <c r="AW3083" s="86"/>
      <c r="AX3083" s="86"/>
      <c r="AY3083" s="86"/>
      <c r="AZ3083" s="86"/>
      <c r="BA3083" s="86"/>
      <c r="BB3083" s="86"/>
      <c r="BC3083" s="86"/>
      <c r="BD3083" s="86"/>
      <c r="BE3083" s="86"/>
      <c r="BF3083" s="86"/>
      <c r="BG3083" s="86"/>
    </row>
    <row r="3084" spans="1:59" s="88" customFormat="1" x14ac:dyDescent="0.2">
      <c r="A3084" s="125"/>
      <c r="B3084" s="125"/>
      <c r="C3084" s="125"/>
      <c r="D3084" s="125"/>
      <c r="E3084" s="125"/>
      <c r="F3084" s="125"/>
      <c r="G3084" s="125"/>
      <c r="H3084" s="125"/>
      <c r="I3084" s="125"/>
      <c r="J3084" s="125"/>
      <c r="K3084" s="125"/>
      <c r="L3084" s="125"/>
      <c r="M3084" s="125"/>
      <c r="N3084" s="125"/>
      <c r="O3084" s="125"/>
      <c r="P3084" s="125"/>
      <c r="Q3084" s="125"/>
      <c r="R3084" s="125"/>
      <c r="S3084" s="125"/>
      <c r="T3084" s="125"/>
      <c r="U3084" s="125"/>
      <c r="V3084" s="125"/>
      <c r="W3084" s="125"/>
      <c r="X3084" s="125"/>
      <c r="Y3084" s="125"/>
      <c r="Z3084" s="125"/>
      <c r="AA3084" s="125"/>
      <c r="AB3084" s="126"/>
      <c r="AC3084" s="126"/>
      <c r="AD3084" s="126"/>
      <c r="AE3084" s="125"/>
      <c r="AF3084" s="125"/>
      <c r="AG3084" s="125"/>
      <c r="AH3084" s="125"/>
      <c r="AI3084" s="125"/>
      <c r="AJ3084" s="125"/>
      <c r="AK3084" s="125"/>
      <c r="AL3084" s="125"/>
      <c r="AM3084" s="125"/>
      <c r="AP3084" s="86"/>
      <c r="AQ3084" s="86"/>
      <c r="AR3084" s="86"/>
      <c r="AS3084" s="86"/>
      <c r="AT3084" s="86"/>
      <c r="AU3084" s="86"/>
      <c r="AV3084" s="86"/>
      <c r="AW3084" s="86"/>
      <c r="AX3084" s="86"/>
      <c r="AY3084" s="86"/>
      <c r="AZ3084" s="86"/>
      <c r="BA3084" s="86"/>
      <c r="BB3084" s="86"/>
      <c r="BC3084" s="86"/>
      <c r="BD3084" s="86"/>
      <c r="BE3084" s="86"/>
      <c r="BF3084" s="86"/>
      <c r="BG3084" s="86"/>
    </row>
    <row r="3085" spans="1:59" s="88" customFormat="1" x14ac:dyDescent="0.2">
      <c r="A3085" s="125"/>
      <c r="B3085" s="125"/>
      <c r="C3085" s="125"/>
      <c r="D3085" s="125"/>
      <c r="E3085" s="125"/>
      <c r="F3085" s="125"/>
      <c r="G3085" s="125"/>
      <c r="H3085" s="125"/>
      <c r="I3085" s="125"/>
      <c r="J3085" s="125"/>
      <c r="K3085" s="125"/>
      <c r="L3085" s="125"/>
      <c r="M3085" s="125"/>
      <c r="N3085" s="125"/>
      <c r="O3085" s="125"/>
      <c r="P3085" s="125"/>
      <c r="Q3085" s="125"/>
      <c r="R3085" s="125"/>
      <c r="S3085" s="125"/>
      <c r="T3085" s="125"/>
      <c r="U3085" s="125"/>
      <c r="V3085" s="125"/>
      <c r="W3085" s="125"/>
      <c r="X3085" s="125"/>
      <c r="Y3085" s="125"/>
      <c r="Z3085" s="125"/>
      <c r="AA3085" s="125"/>
      <c r="AB3085" s="126"/>
      <c r="AC3085" s="126"/>
      <c r="AD3085" s="126"/>
      <c r="AE3085" s="125"/>
      <c r="AF3085" s="125"/>
      <c r="AG3085" s="125"/>
      <c r="AH3085" s="125"/>
      <c r="AI3085" s="125"/>
      <c r="AJ3085" s="125"/>
      <c r="AK3085" s="125"/>
      <c r="AL3085" s="125"/>
      <c r="AM3085" s="125"/>
      <c r="AP3085" s="86"/>
      <c r="AQ3085" s="86"/>
      <c r="AR3085" s="86"/>
      <c r="AS3085" s="86"/>
      <c r="AT3085" s="86"/>
      <c r="AU3085" s="86"/>
      <c r="AV3085" s="86"/>
      <c r="AW3085" s="86"/>
      <c r="AX3085" s="86"/>
      <c r="AY3085" s="86"/>
      <c r="AZ3085" s="86"/>
      <c r="BA3085" s="86"/>
      <c r="BB3085" s="86"/>
      <c r="BC3085" s="86"/>
      <c r="BD3085" s="86"/>
      <c r="BE3085" s="86"/>
      <c r="BF3085" s="86"/>
      <c r="BG3085" s="86"/>
    </row>
    <row r="3086" spans="1:59" s="88" customFormat="1" x14ac:dyDescent="0.2">
      <c r="A3086" s="125"/>
      <c r="B3086" s="125"/>
      <c r="C3086" s="125"/>
      <c r="D3086" s="125"/>
      <c r="E3086" s="125"/>
      <c r="F3086" s="125"/>
      <c r="G3086" s="125"/>
      <c r="H3086" s="125"/>
      <c r="I3086" s="125"/>
      <c r="J3086" s="125"/>
      <c r="K3086" s="125"/>
      <c r="L3086" s="125"/>
      <c r="M3086" s="125"/>
      <c r="N3086" s="125"/>
      <c r="O3086" s="125"/>
      <c r="P3086" s="125"/>
      <c r="Q3086" s="125"/>
      <c r="R3086" s="125"/>
      <c r="S3086" s="125"/>
      <c r="T3086" s="125"/>
      <c r="U3086" s="125"/>
      <c r="V3086" s="125"/>
      <c r="W3086" s="125"/>
      <c r="X3086" s="125"/>
      <c r="Y3086" s="125"/>
      <c r="Z3086" s="125"/>
      <c r="AA3086" s="125"/>
      <c r="AB3086" s="126"/>
      <c r="AC3086" s="126"/>
      <c r="AD3086" s="126"/>
      <c r="AE3086" s="125"/>
      <c r="AF3086" s="125"/>
      <c r="AG3086" s="125"/>
      <c r="AH3086" s="125"/>
      <c r="AI3086" s="125"/>
      <c r="AJ3086" s="125"/>
      <c r="AK3086" s="125"/>
      <c r="AL3086" s="125"/>
      <c r="AM3086" s="125"/>
      <c r="AP3086" s="86"/>
      <c r="AQ3086" s="86"/>
      <c r="AR3086" s="86"/>
      <c r="AS3086" s="86"/>
      <c r="AT3086" s="86"/>
      <c r="AU3086" s="86"/>
      <c r="AV3086" s="86"/>
      <c r="AW3086" s="86"/>
      <c r="AX3086" s="86"/>
      <c r="AY3086" s="86"/>
      <c r="AZ3086" s="86"/>
      <c r="BA3086" s="86"/>
      <c r="BB3086" s="86"/>
      <c r="BC3086" s="86"/>
      <c r="BD3086" s="86"/>
      <c r="BE3086" s="86"/>
      <c r="BF3086" s="86"/>
      <c r="BG3086" s="86"/>
    </row>
    <row r="3087" spans="1:59" s="88" customFormat="1" x14ac:dyDescent="0.2">
      <c r="A3087" s="125"/>
      <c r="B3087" s="125"/>
      <c r="C3087" s="125"/>
      <c r="D3087" s="125"/>
      <c r="E3087" s="125"/>
      <c r="F3087" s="125"/>
      <c r="G3087" s="125"/>
      <c r="H3087" s="125"/>
      <c r="I3087" s="125"/>
      <c r="J3087" s="125"/>
      <c r="K3087" s="125"/>
      <c r="L3087" s="125"/>
      <c r="M3087" s="125"/>
      <c r="N3087" s="125"/>
      <c r="O3087" s="125"/>
      <c r="P3087" s="125"/>
      <c r="Q3087" s="125"/>
      <c r="R3087" s="125"/>
      <c r="S3087" s="125"/>
      <c r="T3087" s="125"/>
      <c r="U3087" s="125"/>
      <c r="V3087" s="125"/>
      <c r="W3087" s="125"/>
      <c r="X3087" s="125"/>
      <c r="Y3087" s="125"/>
      <c r="Z3087" s="125"/>
      <c r="AA3087" s="125"/>
      <c r="AB3087" s="126"/>
      <c r="AC3087" s="126"/>
      <c r="AD3087" s="126"/>
      <c r="AE3087" s="125"/>
      <c r="AF3087" s="125"/>
      <c r="AG3087" s="125"/>
      <c r="AH3087" s="125"/>
      <c r="AI3087" s="125"/>
      <c r="AJ3087" s="125"/>
      <c r="AK3087" s="125"/>
      <c r="AL3087" s="125"/>
      <c r="AM3087" s="125"/>
      <c r="AP3087" s="86"/>
      <c r="AQ3087" s="86"/>
      <c r="AR3087" s="86"/>
      <c r="AS3087" s="86"/>
      <c r="AT3087" s="86"/>
      <c r="AU3087" s="86"/>
      <c r="AV3087" s="86"/>
      <c r="AW3087" s="86"/>
      <c r="AX3087" s="86"/>
      <c r="AY3087" s="86"/>
      <c r="AZ3087" s="86"/>
      <c r="BA3087" s="86"/>
      <c r="BB3087" s="86"/>
      <c r="BC3087" s="86"/>
      <c r="BD3087" s="86"/>
      <c r="BE3087" s="86"/>
      <c r="BF3087" s="86"/>
      <c r="BG3087" s="86"/>
    </row>
    <row r="3088" spans="1:59" s="88" customFormat="1" x14ac:dyDescent="0.2">
      <c r="A3088" s="125"/>
      <c r="B3088" s="125"/>
      <c r="C3088" s="125"/>
      <c r="D3088" s="125"/>
      <c r="E3088" s="125"/>
      <c r="F3088" s="125"/>
      <c r="G3088" s="125"/>
      <c r="H3088" s="125"/>
      <c r="I3088" s="125"/>
      <c r="J3088" s="125"/>
      <c r="K3088" s="125"/>
      <c r="L3088" s="125"/>
      <c r="M3088" s="125"/>
      <c r="N3088" s="125"/>
      <c r="O3088" s="125"/>
      <c r="P3088" s="125"/>
      <c r="Q3088" s="125"/>
      <c r="R3088" s="125"/>
      <c r="S3088" s="125"/>
      <c r="T3088" s="125"/>
      <c r="U3088" s="125"/>
      <c r="V3088" s="125"/>
      <c r="W3088" s="125"/>
      <c r="X3088" s="125"/>
      <c r="Y3088" s="125"/>
      <c r="Z3088" s="125"/>
      <c r="AA3088" s="125"/>
      <c r="AB3088" s="126"/>
      <c r="AC3088" s="126"/>
      <c r="AD3088" s="126"/>
      <c r="AE3088" s="125"/>
      <c r="AF3088" s="125"/>
      <c r="AG3088" s="125"/>
      <c r="AH3088" s="125"/>
      <c r="AI3088" s="125"/>
      <c r="AJ3088" s="125"/>
      <c r="AK3088" s="125"/>
      <c r="AL3088" s="125"/>
      <c r="AM3088" s="125"/>
      <c r="AP3088" s="86"/>
      <c r="AQ3088" s="86"/>
      <c r="AR3088" s="86"/>
      <c r="AS3088" s="86"/>
      <c r="AT3088" s="86"/>
      <c r="AU3088" s="86"/>
      <c r="AV3088" s="86"/>
      <c r="AW3088" s="86"/>
      <c r="AX3088" s="86"/>
      <c r="AY3088" s="86"/>
      <c r="AZ3088" s="86"/>
      <c r="BA3088" s="86"/>
      <c r="BB3088" s="86"/>
      <c r="BC3088" s="86"/>
      <c r="BD3088" s="86"/>
      <c r="BE3088" s="86"/>
      <c r="BF3088" s="86"/>
      <c r="BG3088" s="86"/>
    </row>
    <row r="3089" spans="1:59" s="88" customFormat="1" x14ac:dyDescent="0.2">
      <c r="A3089" s="125"/>
      <c r="B3089" s="125"/>
      <c r="C3089" s="125"/>
      <c r="D3089" s="125"/>
      <c r="E3089" s="125"/>
      <c r="F3089" s="125"/>
      <c r="G3089" s="125"/>
      <c r="H3089" s="125"/>
      <c r="I3089" s="125"/>
      <c r="J3089" s="125"/>
      <c r="K3089" s="125"/>
      <c r="L3089" s="125"/>
      <c r="M3089" s="125"/>
      <c r="N3089" s="125"/>
      <c r="O3089" s="125"/>
      <c r="P3089" s="125"/>
      <c r="Q3089" s="125"/>
      <c r="R3089" s="125"/>
      <c r="S3089" s="125"/>
      <c r="T3089" s="125"/>
      <c r="U3089" s="125"/>
      <c r="V3089" s="125"/>
      <c r="W3089" s="125"/>
      <c r="X3089" s="125"/>
      <c r="Y3089" s="125"/>
      <c r="Z3089" s="125"/>
      <c r="AA3089" s="125"/>
      <c r="AB3089" s="126"/>
      <c r="AC3089" s="126"/>
      <c r="AD3089" s="126"/>
      <c r="AE3089" s="125"/>
      <c r="AF3089" s="125"/>
      <c r="AG3089" s="125"/>
      <c r="AH3089" s="125"/>
      <c r="AI3089" s="125"/>
      <c r="AJ3089" s="125"/>
      <c r="AK3089" s="125"/>
      <c r="AL3089" s="125"/>
      <c r="AM3089" s="125"/>
      <c r="AP3089" s="86"/>
      <c r="AQ3089" s="86"/>
      <c r="AR3089" s="86"/>
      <c r="AS3089" s="86"/>
      <c r="AT3089" s="86"/>
      <c r="AU3089" s="86"/>
      <c r="AV3089" s="86"/>
      <c r="AW3089" s="86"/>
      <c r="AX3089" s="86"/>
      <c r="AY3089" s="86"/>
      <c r="AZ3089" s="86"/>
      <c r="BA3089" s="86"/>
      <c r="BB3089" s="86"/>
      <c r="BC3089" s="86"/>
      <c r="BD3089" s="86"/>
      <c r="BE3089" s="86"/>
      <c r="BF3089" s="86"/>
      <c r="BG3089" s="86"/>
    </row>
    <row r="3090" spans="1:59" s="88" customFormat="1" x14ac:dyDescent="0.2">
      <c r="A3090" s="125"/>
      <c r="B3090" s="125"/>
      <c r="C3090" s="125"/>
      <c r="D3090" s="125"/>
      <c r="E3090" s="125"/>
      <c r="F3090" s="125"/>
      <c r="G3090" s="125"/>
      <c r="H3090" s="125"/>
      <c r="I3090" s="125"/>
      <c r="J3090" s="125"/>
      <c r="K3090" s="125"/>
      <c r="L3090" s="125"/>
      <c r="M3090" s="125"/>
      <c r="N3090" s="125"/>
      <c r="O3090" s="125"/>
      <c r="P3090" s="125"/>
      <c r="Q3090" s="125"/>
      <c r="R3090" s="125"/>
      <c r="S3090" s="125"/>
      <c r="T3090" s="125"/>
      <c r="U3090" s="125"/>
      <c r="V3090" s="125"/>
      <c r="W3090" s="125"/>
      <c r="X3090" s="125"/>
      <c r="Y3090" s="125"/>
      <c r="Z3090" s="125"/>
      <c r="AA3090" s="125"/>
      <c r="AB3090" s="126"/>
      <c r="AC3090" s="126"/>
      <c r="AD3090" s="126"/>
      <c r="AE3090" s="125"/>
      <c r="AF3090" s="125"/>
      <c r="AG3090" s="125"/>
      <c r="AH3090" s="125"/>
      <c r="AI3090" s="125"/>
      <c r="AJ3090" s="125"/>
      <c r="AK3090" s="125"/>
      <c r="AL3090" s="125"/>
      <c r="AM3090" s="125"/>
      <c r="AP3090" s="86"/>
      <c r="AQ3090" s="86"/>
      <c r="AR3090" s="86"/>
      <c r="AS3090" s="86"/>
      <c r="AT3090" s="86"/>
      <c r="AU3090" s="86"/>
      <c r="AV3090" s="86"/>
      <c r="AW3090" s="86"/>
      <c r="AX3090" s="86"/>
      <c r="AY3090" s="86"/>
      <c r="AZ3090" s="86"/>
      <c r="BA3090" s="86"/>
      <c r="BB3090" s="86"/>
      <c r="BC3090" s="86"/>
      <c r="BD3090" s="86"/>
      <c r="BE3090" s="86"/>
      <c r="BF3090" s="86"/>
      <c r="BG3090" s="86"/>
    </row>
    <row r="3091" spans="1:59" s="88" customFormat="1" x14ac:dyDescent="0.2">
      <c r="A3091" s="125"/>
      <c r="B3091" s="125"/>
      <c r="C3091" s="125"/>
      <c r="D3091" s="125"/>
      <c r="E3091" s="125"/>
      <c r="F3091" s="125"/>
      <c r="G3091" s="125"/>
      <c r="H3091" s="125"/>
      <c r="I3091" s="125"/>
      <c r="J3091" s="125"/>
      <c r="K3091" s="125"/>
      <c r="L3091" s="125"/>
      <c r="M3091" s="125"/>
      <c r="N3091" s="125"/>
      <c r="O3091" s="125"/>
      <c r="P3091" s="125"/>
      <c r="Q3091" s="125"/>
      <c r="R3091" s="125"/>
      <c r="S3091" s="125"/>
      <c r="T3091" s="125"/>
      <c r="U3091" s="125"/>
      <c r="V3091" s="125"/>
      <c r="W3091" s="125"/>
      <c r="X3091" s="125"/>
      <c r="Y3091" s="125"/>
      <c r="Z3091" s="125"/>
      <c r="AA3091" s="125"/>
      <c r="AB3091" s="126"/>
      <c r="AC3091" s="126"/>
      <c r="AD3091" s="126"/>
      <c r="AE3091" s="125"/>
      <c r="AF3091" s="125"/>
      <c r="AG3091" s="125"/>
      <c r="AH3091" s="125"/>
      <c r="AI3091" s="125"/>
      <c r="AJ3091" s="125"/>
      <c r="AK3091" s="125"/>
      <c r="AL3091" s="125"/>
      <c r="AM3091" s="125"/>
      <c r="AP3091" s="86"/>
      <c r="AQ3091" s="86"/>
      <c r="AR3091" s="86"/>
      <c r="AS3091" s="86"/>
      <c r="AT3091" s="86"/>
      <c r="AU3091" s="86"/>
      <c r="AV3091" s="86"/>
      <c r="AW3091" s="86"/>
      <c r="AX3091" s="86"/>
      <c r="AY3091" s="86"/>
      <c r="AZ3091" s="86"/>
      <c r="BA3091" s="86"/>
      <c r="BB3091" s="86"/>
      <c r="BC3091" s="86"/>
      <c r="BD3091" s="86"/>
      <c r="BE3091" s="86"/>
      <c r="BF3091" s="86"/>
      <c r="BG3091" s="86"/>
    </row>
    <row r="3092" spans="1:59" s="88" customFormat="1" x14ac:dyDescent="0.2">
      <c r="A3092" s="125"/>
      <c r="B3092" s="125"/>
      <c r="C3092" s="125"/>
      <c r="D3092" s="125"/>
      <c r="E3092" s="125"/>
      <c r="F3092" s="125"/>
      <c r="G3092" s="125"/>
      <c r="H3092" s="125"/>
      <c r="I3092" s="125"/>
      <c r="J3092" s="125"/>
      <c r="K3092" s="125"/>
      <c r="L3092" s="125"/>
      <c r="M3092" s="125"/>
      <c r="N3092" s="125"/>
      <c r="O3092" s="125"/>
      <c r="P3092" s="125"/>
      <c r="Q3092" s="125"/>
      <c r="R3092" s="125"/>
      <c r="S3092" s="125"/>
      <c r="T3092" s="125"/>
      <c r="U3092" s="125"/>
      <c r="V3092" s="125"/>
      <c r="W3092" s="125"/>
      <c r="X3092" s="125"/>
      <c r="Y3092" s="125"/>
      <c r="Z3092" s="125"/>
      <c r="AA3092" s="125"/>
      <c r="AB3092" s="126"/>
      <c r="AC3092" s="126"/>
      <c r="AD3092" s="126"/>
      <c r="AE3092" s="125"/>
      <c r="AF3092" s="125"/>
      <c r="AG3092" s="125"/>
      <c r="AH3092" s="125"/>
      <c r="AI3092" s="125"/>
      <c r="AJ3092" s="125"/>
      <c r="AK3092" s="125"/>
      <c r="AL3092" s="125"/>
      <c r="AM3092" s="125"/>
      <c r="AP3092" s="86"/>
      <c r="AQ3092" s="86"/>
      <c r="AR3092" s="86"/>
      <c r="AS3092" s="86"/>
      <c r="AT3092" s="86"/>
      <c r="AU3092" s="86"/>
      <c r="AV3092" s="86"/>
      <c r="AW3092" s="86"/>
      <c r="AX3092" s="86"/>
      <c r="AY3092" s="86"/>
      <c r="AZ3092" s="86"/>
      <c r="BA3092" s="86"/>
      <c r="BB3092" s="86"/>
      <c r="BC3092" s="86"/>
      <c r="BD3092" s="86"/>
      <c r="BE3092" s="86"/>
      <c r="BF3092" s="86"/>
      <c r="BG3092" s="86"/>
    </row>
    <row r="3093" spans="1:59" s="88" customFormat="1" x14ac:dyDescent="0.2">
      <c r="A3093" s="125"/>
      <c r="B3093" s="125"/>
      <c r="C3093" s="125"/>
      <c r="D3093" s="125"/>
      <c r="E3093" s="125"/>
      <c r="F3093" s="125"/>
      <c r="G3093" s="125"/>
      <c r="H3093" s="125"/>
      <c r="I3093" s="125"/>
      <c r="J3093" s="125"/>
      <c r="K3093" s="125"/>
      <c r="L3093" s="125"/>
      <c r="M3093" s="125"/>
      <c r="N3093" s="125"/>
      <c r="O3093" s="125"/>
      <c r="P3093" s="125"/>
      <c r="Q3093" s="125"/>
      <c r="R3093" s="125"/>
      <c r="S3093" s="125"/>
      <c r="T3093" s="125"/>
      <c r="U3093" s="125"/>
      <c r="V3093" s="125"/>
      <c r="W3093" s="125"/>
      <c r="X3093" s="125"/>
      <c r="Y3093" s="125"/>
      <c r="Z3093" s="125"/>
      <c r="AA3093" s="125"/>
      <c r="AB3093" s="126"/>
      <c r="AC3093" s="126"/>
      <c r="AD3093" s="126"/>
      <c r="AE3093" s="125"/>
      <c r="AF3093" s="125"/>
      <c r="AG3093" s="125"/>
      <c r="AH3093" s="125"/>
      <c r="AI3093" s="125"/>
      <c r="AJ3093" s="125"/>
      <c r="AK3093" s="125"/>
      <c r="AL3093" s="125"/>
      <c r="AM3093" s="125"/>
      <c r="AP3093" s="86"/>
      <c r="AQ3093" s="86"/>
      <c r="AR3093" s="86"/>
      <c r="AS3093" s="86"/>
      <c r="AT3093" s="86"/>
      <c r="AU3093" s="86"/>
      <c r="AV3093" s="86"/>
      <c r="AW3093" s="86"/>
      <c r="AX3093" s="86"/>
      <c r="AY3093" s="86"/>
      <c r="AZ3093" s="86"/>
      <c r="BA3093" s="86"/>
      <c r="BB3093" s="86"/>
      <c r="BC3093" s="86"/>
      <c r="BD3093" s="86"/>
      <c r="BE3093" s="86"/>
      <c r="BF3093" s="86"/>
      <c r="BG3093" s="86"/>
    </row>
    <row r="3094" spans="1:59" s="88" customFormat="1" x14ac:dyDescent="0.2">
      <c r="A3094" s="125"/>
      <c r="B3094" s="125"/>
      <c r="C3094" s="125"/>
      <c r="D3094" s="125"/>
      <c r="E3094" s="125"/>
      <c r="F3094" s="125"/>
      <c r="G3094" s="125"/>
      <c r="H3094" s="125"/>
      <c r="I3094" s="125"/>
      <c r="J3094" s="125"/>
      <c r="K3094" s="125"/>
      <c r="L3094" s="125"/>
      <c r="M3094" s="125"/>
      <c r="N3094" s="125"/>
      <c r="O3094" s="125"/>
      <c r="P3094" s="125"/>
      <c r="Q3094" s="125"/>
      <c r="R3094" s="125"/>
      <c r="S3094" s="125"/>
      <c r="T3094" s="125"/>
      <c r="U3094" s="125"/>
      <c r="V3094" s="125"/>
      <c r="W3094" s="125"/>
      <c r="X3094" s="125"/>
      <c r="Y3094" s="125"/>
      <c r="Z3094" s="125"/>
      <c r="AA3094" s="125"/>
      <c r="AB3094" s="126"/>
      <c r="AC3094" s="126"/>
      <c r="AD3094" s="126"/>
      <c r="AE3094" s="125"/>
      <c r="AF3094" s="125"/>
      <c r="AG3094" s="125"/>
      <c r="AH3094" s="125"/>
      <c r="AI3094" s="125"/>
      <c r="AJ3094" s="125"/>
      <c r="AK3094" s="125"/>
      <c r="AL3094" s="125"/>
      <c r="AM3094" s="125"/>
      <c r="AP3094" s="86"/>
      <c r="AQ3094" s="86"/>
      <c r="AR3094" s="86"/>
      <c r="AS3094" s="86"/>
      <c r="AT3094" s="86"/>
      <c r="AU3094" s="86"/>
      <c r="AV3094" s="86"/>
      <c r="AW3094" s="86"/>
      <c r="AX3094" s="86"/>
      <c r="AY3094" s="86"/>
      <c r="AZ3094" s="86"/>
      <c r="BA3094" s="86"/>
      <c r="BB3094" s="86"/>
      <c r="BC3094" s="86"/>
      <c r="BD3094" s="86"/>
      <c r="BE3094" s="86"/>
      <c r="BF3094" s="86"/>
      <c r="BG3094" s="86"/>
    </row>
    <row r="3095" spans="1:59" s="88" customFormat="1" x14ac:dyDescent="0.2">
      <c r="A3095" s="125"/>
      <c r="B3095" s="125"/>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6"/>
      <c r="AC3095" s="126"/>
      <c r="AD3095" s="126"/>
      <c r="AE3095" s="125"/>
      <c r="AF3095" s="125"/>
      <c r="AG3095" s="125"/>
      <c r="AH3095" s="125"/>
      <c r="AI3095" s="125"/>
      <c r="AJ3095" s="125"/>
      <c r="AK3095" s="125"/>
      <c r="AL3095" s="125"/>
      <c r="AM3095" s="125"/>
      <c r="AP3095" s="86"/>
      <c r="AQ3095" s="86"/>
      <c r="AR3095" s="86"/>
      <c r="AS3095" s="86"/>
      <c r="AT3095" s="86"/>
      <c r="AU3095" s="86"/>
      <c r="AV3095" s="86"/>
      <c r="AW3095" s="86"/>
      <c r="AX3095" s="86"/>
      <c r="AY3095" s="86"/>
      <c r="AZ3095" s="86"/>
      <c r="BA3095" s="86"/>
      <c r="BB3095" s="86"/>
      <c r="BC3095" s="86"/>
      <c r="BD3095" s="86"/>
      <c r="BE3095" s="86"/>
      <c r="BF3095" s="86"/>
      <c r="BG3095" s="86"/>
    </row>
    <row r="3096" spans="1:59" s="88" customFormat="1" x14ac:dyDescent="0.2">
      <c r="A3096" s="125"/>
      <c r="B3096" s="125"/>
      <c r="C3096" s="125"/>
      <c r="D3096" s="125"/>
      <c r="E3096" s="125"/>
      <c r="F3096" s="125"/>
      <c r="G3096" s="125"/>
      <c r="H3096" s="125"/>
      <c r="I3096" s="125"/>
      <c r="J3096" s="125"/>
      <c r="K3096" s="125"/>
      <c r="L3096" s="125"/>
      <c r="M3096" s="125"/>
      <c r="N3096" s="125"/>
      <c r="O3096" s="125"/>
      <c r="P3096" s="125"/>
      <c r="Q3096" s="125"/>
      <c r="R3096" s="125"/>
      <c r="S3096" s="125"/>
      <c r="T3096" s="125"/>
      <c r="U3096" s="125"/>
      <c r="V3096" s="125"/>
      <c r="W3096" s="125"/>
      <c r="X3096" s="125"/>
      <c r="Y3096" s="125"/>
      <c r="Z3096" s="125"/>
      <c r="AA3096" s="125"/>
      <c r="AB3096" s="126"/>
      <c r="AC3096" s="126"/>
      <c r="AD3096" s="126"/>
      <c r="AE3096" s="125"/>
      <c r="AF3096" s="125"/>
      <c r="AG3096" s="125"/>
      <c r="AH3096" s="125"/>
      <c r="AI3096" s="125"/>
      <c r="AJ3096" s="125"/>
      <c r="AK3096" s="125"/>
      <c r="AL3096" s="125"/>
      <c r="AM3096" s="125"/>
      <c r="AP3096" s="86"/>
      <c r="AQ3096" s="86"/>
      <c r="AR3096" s="86"/>
      <c r="AS3096" s="86"/>
      <c r="AT3096" s="86"/>
      <c r="AU3096" s="86"/>
      <c r="AV3096" s="86"/>
      <c r="AW3096" s="86"/>
      <c r="AX3096" s="86"/>
      <c r="AY3096" s="86"/>
      <c r="AZ3096" s="86"/>
      <c r="BA3096" s="86"/>
      <c r="BB3096" s="86"/>
      <c r="BC3096" s="86"/>
      <c r="BD3096" s="86"/>
      <c r="BE3096" s="86"/>
      <c r="BF3096" s="86"/>
      <c r="BG3096" s="86"/>
    </row>
    <row r="3097" spans="1:59" s="88" customFormat="1" x14ac:dyDescent="0.2">
      <c r="A3097" s="125"/>
      <c r="B3097" s="125"/>
      <c r="C3097" s="125"/>
      <c r="D3097" s="125"/>
      <c r="E3097" s="125"/>
      <c r="F3097" s="125"/>
      <c r="G3097" s="125"/>
      <c r="H3097" s="125"/>
      <c r="I3097" s="125"/>
      <c r="J3097" s="125"/>
      <c r="K3097" s="125"/>
      <c r="L3097" s="125"/>
      <c r="M3097" s="125"/>
      <c r="N3097" s="125"/>
      <c r="O3097" s="125"/>
      <c r="P3097" s="125"/>
      <c r="Q3097" s="125"/>
      <c r="R3097" s="125"/>
      <c r="S3097" s="125"/>
      <c r="T3097" s="125"/>
      <c r="U3097" s="125"/>
      <c r="V3097" s="125"/>
      <c r="W3097" s="125"/>
      <c r="X3097" s="125"/>
      <c r="Y3097" s="125"/>
      <c r="Z3097" s="125"/>
      <c r="AA3097" s="125"/>
      <c r="AB3097" s="126"/>
      <c r="AC3097" s="126"/>
      <c r="AD3097" s="126"/>
      <c r="AE3097" s="125"/>
      <c r="AF3097" s="125"/>
      <c r="AG3097" s="125"/>
      <c r="AH3097" s="125"/>
      <c r="AI3097" s="125"/>
      <c r="AJ3097" s="125"/>
      <c r="AK3097" s="125"/>
      <c r="AL3097" s="125"/>
      <c r="AM3097" s="125"/>
      <c r="AP3097" s="86"/>
      <c r="AQ3097" s="86"/>
      <c r="AR3097" s="86"/>
      <c r="AS3097" s="86"/>
      <c r="AT3097" s="86"/>
      <c r="AU3097" s="86"/>
      <c r="AV3097" s="86"/>
      <c r="AW3097" s="86"/>
      <c r="AX3097" s="86"/>
      <c r="AY3097" s="86"/>
      <c r="AZ3097" s="86"/>
      <c r="BA3097" s="86"/>
      <c r="BB3097" s="86"/>
      <c r="BC3097" s="86"/>
      <c r="BD3097" s="86"/>
      <c r="BE3097" s="86"/>
      <c r="BF3097" s="86"/>
      <c r="BG3097" s="86"/>
    </row>
    <row r="3098" spans="1:59" s="88" customFormat="1" x14ac:dyDescent="0.2">
      <c r="A3098" s="125"/>
      <c r="B3098" s="125"/>
      <c r="C3098" s="125"/>
      <c r="D3098" s="125"/>
      <c r="E3098" s="125"/>
      <c r="F3098" s="125"/>
      <c r="G3098" s="125"/>
      <c r="H3098" s="125"/>
      <c r="I3098" s="125"/>
      <c r="J3098" s="125"/>
      <c r="K3098" s="125"/>
      <c r="L3098" s="125"/>
      <c r="M3098" s="125"/>
      <c r="N3098" s="125"/>
      <c r="O3098" s="125"/>
      <c r="P3098" s="125"/>
      <c r="Q3098" s="125"/>
      <c r="R3098" s="125"/>
      <c r="S3098" s="125"/>
      <c r="T3098" s="125"/>
      <c r="U3098" s="125"/>
      <c r="V3098" s="125"/>
      <c r="W3098" s="125"/>
      <c r="X3098" s="125"/>
      <c r="Y3098" s="125"/>
      <c r="Z3098" s="125"/>
      <c r="AA3098" s="125"/>
      <c r="AB3098" s="126"/>
      <c r="AC3098" s="126"/>
      <c r="AD3098" s="126"/>
      <c r="AE3098" s="125"/>
      <c r="AF3098" s="125"/>
      <c r="AG3098" s="125"/>
      <c r="AH3098" s="125"/>
      <c r="AI3098" s="125"/>
      <c r="AJ3098" s="125"/>
      <c r="AK3098" s="125"/>
      <c r="AL3098" s="125"/>
      <c r="AM3098" s="125"/>
      <c r="AP3098" s="86"/>
      <c r="AQ3098" s="86"/>
      <c r="AR3098" s="86"/>
      <c r="AS3098" s="86"/>
      <c r="AT3098" s="86"/>
      <c r="AU3098" s="86"/>
      <c r="AV3098" s="86"/>
      <c r="AW3098" s="86"/>
      <c r="AX3098" s="86"/>
      <c r="AY3098" s="86"/>
      <c r="AZ3098" s="86"/>
      <c r="BA3098" s="86"/>
      <c r="BB3098" s="86"/>
      <c r="BC3098" s="86"/>
      <c r="BD3098" s="86"/>
      <c r="BE3098" s="86"/>
      <c r="BF3098" s="86"/>
      <c r="BG3098" s="86"/>
    </row>
    <row r="3099" spans="1:59" s="88" customFormat="1" x14ac:dyDescent="0.2">
      <c r="A3099" s="125"/>
      <c r="B3099" s="125"/>
      <c r="C3099" s="125"/>
      <c r="D3099" s="125"/>
      <c r="E3099" s="125"/>
      <c r="F3099" s="125"/>
      <c r="G3099" s="125"/>
      <c r="H3099" s="125"/>
      <c r="I3099" s="125"/>
      <c r="J3099" s="125"/>
      <c r="K3099" s="125"/>
      <c r="L3099" s="125"/>
      <c r="M3099" s="125"/>
      <c r="N3099" s="125"/>
      <c r="O3099" s="125"/>
      <c r="P3099" s="125"/>
      <c r="Q3099" s="125"/>
      <c r="R3099" s="125"/>
      <c r="S3099" s="125"/>
      <c r="T3099" s="125"/>
      <c r="U3099" s="125"/>
      <c r="V3099" s="125"/>
      <c r="W3099" s="125"/>
      <c r="X3099" s="125"/>
      <c r="Y3099" s="125"/>
      <c r="Z3099" s="125"/>
      <c r="AA3099" s="125"/>
      <c r="AB3099" s="126"/>
      <c r="AC3099" s="126"/>
      <c r="AD3099" s="126"/>
      <c r="AE3099" s="125"/>
      <c r="AF3099" s="125"/>
      <c r="AG3099" s="125"/>
      <c r="AH3099" s="125"/>
      <c r="AI3099" s="125"/>
      <c r="AJ3099" s="125"/>
      <c r="AK3099" s="125"/>
      <c r="AL3099" s="125"/>
      <c r="AM3099" s="125"/>
      <c r="AP3099" s="86"/>
      <c r="AQ3099" s="86"/>
      <c r="AR3099" s="86"/>
      <c r="AS3099" s="86"/>
      <c r="AT3099" s="86"/>
      <c r="AU3099" s="86"/>
      <c r="AV3099" s="86"/>
      <c r="AW3099" s="86"/>
      <c r="AX3099" s="86"/>
      <c r="AY3099" s="86"/>
      <c r="AZ3099" s="86"/>
      <c r="BA3099" s="86"/>
      <c r="BB3099" s="86"/>
      <c r="BC3099" s="86"/>
      <c r="BD3099" s="86"/>
      <c r="BE3099" s="86"/>
      <c r="BF3099" s="86"/>
      <c r="BG3099" s="86"/>
    </row>
    <row r="3100" spans="1:59" s="88" customFormat="1" x14ac:dyDescent="0.2">
      <c r="A3100" s="125"/>
      <c r="B3100" s="125"/>
      <c r="C3100" s="125"/>
      <c r="D3100" s="125"/>
      <c r="E3100" s="125"/>
      <c r="F3100" s="125"/>
      <c r="G3100" s="125"/>
      <c r="H3100" s="125"/>
      <c r="I3100" s="125"/>
      <c r="J3100" s="125"/>
      <c r="K3100" s="125"/>
      <c r="L3100" s="125"/>
      <c r="M3100" s="125"/>
      <c r="N3100" s="125"/>
      <c r="O3100" s="125"/>
      <c r="P3100" s="125"/>
      <c r="Q3100" s="125"/>
      <c r="R3100" s="125"/>
      <c r="S3100" s="125"/>
      <c r="T3100" s="125"/>
      <c r="U3100" s="125"/>
      <c r="V3100" s="125"/>
      <c r="W3100" s="125"/>
      <c r="X3100" s="125"/>
      <c r="Y3100" s="125"/>
      <c r="Z3100" s="125"/>
      <c r="AA3100" s="125"/>
      <c r="AB3100" s="126"/>
      <c r="AC3100" s="126"/>
      <c r="AD3100" s="126"/>
      <c r="AE3100" s="125"/>
      <c r="AF3100" s="125"/>
      <c r="AG3100" s="125"/>
      <c r="AH3100" s="125"/>
      <c r="AI3100" s="125"/>
      <c r="AJ3100" s="125"/>
      <c r="AK3100" s="125"/>
      <c r="AL3100" s="125"/>
      <c r="AM3100" s="125"/>
      <c r="AP3100" s="86"/>
      <c r="AQ3100" s="86"/>
      <c r="AR3100" s="86"/>
      <c r="AS3100" s="86"/>
      <c r="AT3100" s="86"/>
      <c r="AU3100" s="86"/>
      <c r="AV3100" s="86"/>
      <c r="AW3100" s="86"/>
      <c r="AX3100" s="86"/>
      <c r="AY3100" s="86"/>
      <c r="AZ3100" s="86"/>
      <c r="BA3100" s="86"/>
      <c r="BB3100" s="86"/>
      <c r="BC3100" s="86"/>
      <c r="BD3100" s="86"/>
      <c r="BE3100" s="86"/>
      <c r="BF3100" s="86"/>
      <c r="BG3100" s="86"/>
    </row>
    <row r="3101" spans="1:59" s="88" customFormat="1" x14ac:dyDescent="0.2">
      <c r="A3101" s="125"/>
      <c r="B3101" s="125"/>
      <c r="C3101" s="125"/>
      <c r="D3101" s="125"/>
      <c r="E3101" s="125"/>
      <c r="F3101" s="125"/>
      <c r="G3101" s="125"/>
      <c r="H3101" s="125"/>
      <c r="I3101" s="125"/>
      <c r="J3101" s="125"/>
      <c r="K3101" s="125"/>
      <c r="L3101" s="125"/>
      <c r="M3101" s="125"/>
      <c r="N3101" s="125"/>
      <c r="O3101" s="125"/>
      <c r="P3101" s="125"/>
      <c r="Q3101" s="125"/>
      <c r="R3101" s="125"/>
      <c r="S3101" s="125"/>
      <c r="T3101" s="125"/>
      <c r="U3101" s="125"/>
      <c r="V3101" s="125"/>
      <c r="W3101" s="125"/>
      <c r="X3101" s="125"/>
      <c r="Y3101" s="125"/>
      <c r="Z3101" s="125"/>
      <c r="AA3101" s="125"/>
      <c r="AB3101" s="126"/>
      <c r="AC3101" s="126"/>
      <c r="AD3101" s="126"/>
      <c r="AE3101" s="125"/>
      <c r="AF3101" s="125"/>
      <c r="AG3101" s="125"/>
      <c r="AH3101" s="125"/>
      <c r="AI3101" s="125"/>
      <c r="AJ3101" s="125"/>
      <c r="AK3101" s="125"/>
      <c r="AL3101" s="125"/>
      <c r="AM3101" s="125"/>
      <c r="AP3101" s="86"/>
      <c r="AQ3101" s="86"/>
      <c r="AR3101" s="86"/>
      <c r="AS3101" s="86"/>
      <c r="AT3101" s="86"/>
      <c r="AU3101" s="86"/>
      <c r="AV3101" s="86"/>
      <c r="AW3101" s="86"/>
      <c r="AX3101" s="86"/>
      <c r="AY3101" s="86"/>
      <c r="AZ3101" s="86"/>
      <c r="BA3101" s="86"/>
      <c r="BB3101" s="86"/>
      <c r="BC3101" s="86"/>
      <c r="BD3101" s="86"/>
      <c r="BE3101" s="86"/>
      <c r="BF3101" s="86"/>
      <c r="BG3101" s="86"/>
    </row>
    <row r="3102" spans="1:59" s="88" customFormat="1" x14ac:dyDescent="0.2">
      <c r="A3102" s="125"/>
      <c r="B3102" s="125"/>
      <c r="C3102" s="125"/>
      <c r="D3102" s="125"/>
      <c r="E3102" s="125"/>
      <c r="F3102" s="125"/>
      <c r="G3102" s="125"/>
      <c r="H3102" s="125"/>
      <c r="I3102" s="125"/>
      <c r="J3102" s="125"/>
      <c r="K3102" s="125"/>
      <c r="L3102" s="125"/>
      <c r="M3102" s="125"/>
      <c r="N3102" s="125"/>
      <c r="O3102" s="125"/>
      <c r="P3102" s="125"/>
      <c r="Q3102" s="125"/>
      <c r="R3102" s="125"/>
      <c r="S3102" s="125"/>
      <c r="T3102" s="125"/>
      <c r="U3102" s="125"/>
      <c r="V3102" s="125"/>
      <c r="W3102" s="125"/>
      <c r="X3102" s="125"/>
      <c r="Y3102" s="125"/>
      <c r="Z3102" s="125"/>
      <c r="AA3102" s="125"/>
      <c r="AB3102" s="126"/>
      <c r="AC3102" s="126"/>
      <c r="AD3102" s="126"/>
      <c r="AE3102" s="125"/>
      <c r="AF3102" s="125"/>
      <c r="AG3102" s="125"/>
      <c r="AH3102" s="125"/>
      <c r="AI3102" s="125"/>
      <c r="AJ3102" s="125"/>
      <c r="AK3102" s="125"/>
      <c r="AL3102" s="125"/>
      <c r="AM3102" s="125"/>
      <c r="AP3102" s="86"/>
      <c r="AQ3102" s="86"/>
      <c r="AR3102" s="86"/>
      <c r="AS3102" s="86"/>
      <c r="AT3102" s="86"/>
      <c r="AU3102" s="86"/>
      <c r="AV3102" s="86"/>
      <c r="AW3102" s="86"/>
      <c r="AX3102" s="86"/>
      <c r="AY3102" s="86"/>
      <c r="AZ3102" s="86"/>
      <c r="BA3102" s="86"/>
      <c r="BB3102" s="86"/>
      <c r="BC3102" s="86"/>
      <c r="BD3102" s="86"/>
      <c r="BE3102" s="86"/>
      <c r="BF3102" s="86"/>
      <c r="BG3102" s="86"/>
    </row>
    <row r="3103" spans="1:59" s="88" customFormat="1" x14ac:dyDescent="0.2">
      <c r="A3103" s="125"/>
      <c r="B3103" s="125"/>
      <c r="C3103" s="125"/>
      <c r="D3103" s="125"/>
      <c r="E3103" s="125"/>
      <c r="F3103" s="125"/>
      <c r="G3103" s="125"/>
      <c r="H3103" s="125"/>
      <c r="I3103" s="125"/>
      <c r="J3103" s="125"/>
      <c r="K3103" s="125"/>
      <c r="L3103" s="125"/>
      <c r="M3103" s="125"/>
      <c r="N3103" s="125"/>
      <c r="O3103" s="125"/>
      <c r="P3103" s="125"/>
      <c r="Q3103" s="125"/>
      <c r="R3103" s="125"/>
      <c r="S3103" s="125"/>
      <c r="T3103" s="125"/>
      <c r="U3103" s="125"/>
      <c r="V3103" s="125"/>
      <c r="W3103" s="125"/>
      <c r="X3103" s="125"/>
      <c r="Y3103" s="125"/>
      <c r="Z3103" s="125"/>
      <c r="AA3103" s="125"/>
      <c r="AB3103" s="126"/>
      <c r="AC3103" s="126"/>
      <c r="AD3103" s="126"/>
      <c r="AE3103" s="125"/>
      <c r="AF3103" s="125"/>
      <c r="AG3103" s="125"/>
      <c r="AH3103" s="125"/>
      <c r="AI3103" s="125"/>
      <c r="AJ3103" s="125"/>
      <c r="AK3103" s="125"/>
      <c r="AL3103" s="125"/>
      <c r="AM3103" s="125"/>
      <c r="AP3103" s="86"/>
      <c r="AQ3103" s="86"/>
      <c r="AR3103" s="86"/>
      <c r="AS3103" s="86"/>
      <c r="AT3103" s="86"/>
      <c r="AU3103" s="86"/>
      <c r="AV3103" s="86"/>
      <c r="AW3103" s="86"/>
      <c r="AX3103" s="86"/>
      <c r="AY3103" s="86"/>
      <c r="AZ3103" s="86"/>
      <c r="BA3103" s="86"/>
      <c r="BB3103" s="86"/>
      <c r="BC3103" s="86"/>
      <c r="BD3103" s="86"/>
      <c r="BE3103" s="86"/>
      <c r="BF3103" s="86"/>
      <c r="BG3103" s="86"/>
    </row>
    <row r="3104" spans="1:59" s="88" customFormat="1" x14ac:dyDescent="0.2">
      <c r="A3104" s="125"/>
      <c r="B3104" s="125"/>
      <c r="C3104" s="125"/>
      <c r="D3104" s="125"/>
      <c r="E3104" s="125"/>
      <c r="F3104" s="125"/>
      <c r="G3104" s="125"/>
      <c r="H3104" s="125"/>
      <c r="I3104" s="125"/>
      <c r="J3104" s="125"/>
      <c r="K3104" s="125"/>
      <c r="L3104" s="125"/>
      <c r="M3104" s="125"/>
      <c r="N3104" s="125"/>
      <c r="O3104" s="125"/>
      <c r="P3104" s="125"/>
      <c r="Q3104" s="125"/>
      <c r="R3104" s="125"/>
      <c r="S3104" s="125"/>
      <c r="T3104" s="125"/>
      <c r="U3104" s="125"/>
      <c r="V3104" s="125"/>
      <c r="W3104" s="125"/>
      <c r="X3104" s="125"/>
      <c r="Y3104" s="125"/>
      <c r="Z3104" s="125"/>
      <c r="AA3104" s="125"/>
      <c r="AB3104" s="126"/>
      <c r="AC3104" s="126"/>
      <c r="AD3104" s="126"/>
      <c r="AE3104" s="125"/>
      <c r="AF3104" s="125"/>
      <c r="AG3104" s="125"/>
      <c r="AH3104" s="125"/>
      <c r="AI3104" s="125"/>
      <c r="AJ3104" s="125"/>
      <c r="AK3104" s="125"/>
      <c r="AL3104" s="125"/>
      <c r="AM3104" s="125"/>
      <c r="AP3104" s="86"/>
      <c r="AQ3104" s="86"/>
      <c r="AR3104" s="86"/>
      <c r="AS3104" s="86"/>
      <c r="AT3104" s="86"/>
      <c r="AU3104" s="86"/>
      <c r="AV3104" s="86"/>
      <c r="AW3104" s="86"/>
      <c r="AX3104" s="86"/>
      <c r="AY3104" s="86"/>
      <c r="AZ3104" s="86"/>
      <c r="BA3104" s="86"/>
      <c r="BB3104" s="86"/>
      <c r="BC3104" s="86"/>
      <c r="BD3104" s="86"/>
      <c r="BE3104" s="86"/>
      <c r="BF3104" s="86"/>
      <c r="BG3104" s="86"/>
    </row>
    <row r="3105" spans="1:59" s="88" customFormat="1" x14ac:dyDescent="0.2">
      <c r="A3105" s="125"/>
      <c r="B3105" s="125"/>
      <c r="C3105" s="125"/>
      <c r="D3105" s="125"/>
      <c r="E3105" s="125"/>
      <c r="F3105" s="125"/>
      <c r="G3105" s="125"/>
      <c r="H3105" s="125"/>
      <c r="I3105" s="125"/>
      <c r="J3105" s="125"/>
      <c r="K3105" s="125"/>
      <c r="L3105" s="125"/>
      <c r="M3105" s="125"/>
      <c r="N3105" s="125"/>
      <c r="O3105" s="125"/>
      <c r="P3105" s="125"/>
      <c r="Q3105" s="125"/>
      <c r="R3105" s="125"/>
      <c r="S3105" s="125"/>
      <c r="T3105" s="125"/>
      <c r="U3105" s="125"/>
      <c r="V3105" s="125"/>
      <c r="W3105" s="125"/>
      <c r="X3105" s="125"/>
      <c r="Y3105" s="125"/>
      <c r="Z3105" s="125"/>
      <c r="AA3105" s="125"/>
      <c r="AB3105" s="126"/>
      <c r="AC3105" s="126"/>
      <c r="AD3105" s="126"/>
      <c r="AE3105" s="125"/>
      <c r="AF3105" s="125"/>
      <c r="AG3105" s="125"/>
      <c r="AH3105" s="125"/>
      <c r="AI3105" s="125"/>
      <c r="AJ3105" s="125"/>
      <c r="AK3105" s="125"/>
      <c r="AL3105" s="125"/>
      <c r="AM3105" s="125"/>
      <c r="AP3105" s="86"/>
      <c r="AQ3105" s="86"/>
      <c r="AR3105" s="86"/>
      <c r="AS3105" s="86"/>
      <c r="AT3105" s="86"/>
      <c r="AU3105" s="86"/>
      <c r="AV3105" s="86"/>
      <c r="AW3105" s="86"/>
      <c r="AX3105" s="86"/>
      <c r="AY3105" s="86"/>
      <c r="AZ3105" s="86"/>
      <c r="BA3105" s="86"/>
      <c r="BB3105" s="86"/>
      <c r="BC3105" s="86"/>
      <c r="BD3105" s="86"/>
      <c r="BE3105" s="86"/>
      <c r="BF3105" s="86"/>
      <c r="BG3105" s="86"/>
    </row>
    <row r="3106" spans="1:59" s="88" customFormat="1" x14ac:dyDescent="0.2">
      <c r="A3106" s="125"/>
      <c r="B3106" s="125"/>
      <c r="C3106" s="125"/>
      <c r="D3106" s="125"/>
      <c r="E3106" s="125"/>
      <c r="F3106" s="125"/>
      <c r="G3106" s="125"/>
      <c r="H3106" s="125"/>
      <c r="I3106" s="125"/>
      <c r="J3106" s="125"/>
      <c r="K3106" s="125"/>
      <c r="L3106" s="125"/>
      <c r="M3106" s="125"/>
      <c r="N3106" s="125"/>
      <c r="O3106" s="125"/>
      <c r="P3106" s="125"/>
      <c r="Q3106" s="125"/>
      <c r="R3106" s="125"/>
      <c r="S3106" s="125"/>
      <c r="T3106" s="125"/>
      <c r="U3106" s="125"/>
      <c r="V3106" s="125"/>
      <c r="W3106" s="125"/>
      <c r="X3106" s="125"/>
      <c r="Y3106" s="125"/>
      <c r="Z3106" s="125"/>
      <c r="AA3106" s="125"/>
      <c r="AB3106" s="126"/>
      <c r="AC3106" s="126"/>
      <c r="AD3106" s="126"/>
      <c r="AE3106" s="125"/>
      <c r="AF3106" s="125"/>
      <c r="AG3106" s="125"/>
      <c r="AH3106" s="125"/>
      <c r="AI3106" s="125"/>
      <c r="AJ3106" s="125"/>
      <c r="AK3106" s="125"/>
      <c r="AL3106" s="125"/>
      <c r="AM3106" s="125"/>
      <c r="AP3106" s="86"/>
      <c r="AQ3106" s="86"/>
      <c r="AR3106" s="86"/>
      <c r="AS3106" s="86"/>
      <c r="AT3106" s="86"/>
      <c r="AU3106" s="86"/>
      <c r="AV3106" s="86"/>
      <c r="AW3106" s="86"/>
      <c r="AX3106" s="86"/>
      <c r="AY3106" s="86"/>
      <c r="AZ3106" s="86"/>
      <c r="BA3106" s="86"/>
      <c r="BB3106" s="86"/>
      <c r="BC3106" s="86"/>
      <c r="BD3106" s="86"/>
      <c r="BE3106" s="86"/>
      <c r="BF3106" s="86"/>
      <c r="BG3106" s="86"/>
    </row>
    <row r="3107" spans="1:59" s="88" customFormat="1" x14ac:dyDescent="0.2">
      <c r="A3107" s="125"/>
      <c r="B3107" s="125"/>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5"/>
      <c r="AA3107" s="125"/>
      <c r="AB3107" s="126"/>
      <c r="AC3107" s="126"/>
      <c r="AD3107" s="126"/>
      <c r="AE3107" s="125"/>
      <c r="AF3107" s="125"/>
      <c r="AG3107" s="125"/>
      <c r="AH3107" s="125"/>
      <c r="AI3107" s="125"/>
      <c r="AJ3107" s="125"/>
      <c r="AK3107" s="125"/>
      <c r="AL3107" s="125"/>
      <c r="AM3107" s="125"/>
      <c r="AP3107" s="86"/>
      <c r="AQ3107" s="86"/>
      <c r="AR3107" s="86"/>
      <c r="AS3107" s="86"/>
      <c r="AT3107" s="86"/>
      <c r="AU3107" s="86"/>
      <c r="AV3107" s="86"/>
      <c r="AW3107" s="86"/>
      <c r="AX3107" s="86"/>
      <c r="AY3107" s="86"/>
      <c r="AZ3107" s="86"/>
      <c r="BA3107" s="86"/>
      <c r="BB3107" s="86"/>
      <c r="BC3107" s="86"/>
      <c r="BD3107" s="86"/>
      <c r="BE3107" s="86"/>
      <c r="BF3107" s="86"/>
      <c r="BG3107" s="86"/>
    </row>
    <row r="3108" spans="1:59" s="88" customFormat="1" x14ac:dyDescent="0.2">
      <c r="A3108" s="125"/>
      <c r="B3108" s="125"/>
      <c r="C3108" s="125"/>
      <c r="D3108" s="125"/>
      <c r="E3108" s="125"/>
      <c r="F3108" s="125"/>
      <c r="G3108" s="125"/>
      <c r="H3108" s="125"/>
      <c r="I3108" s="125"/>
      <c r="J3108" s="125"/>
      <c r="K3108" s="125"/>
      <c r="L3108" s="125"/>
      <c r="M3108" s="125"/>
      <c r="N3108" s="125"/>
      <c r="O3108" s="125"/>
      <c r="P3108" s="125"/>
      <c r="Q3108" s="125"/>
      <c r="R3108" s="125"/>
      <c r="S3108" s="125"/>
      <c r="T3108" s="125"/>
      <c r="U3108" s="125"/>
      <c r="V3108" s="125"/>
      <c r="W3108" s="125"/>
      <c r="X3108" s="125"/>
      <c r="Y3108" s="125"/>
      <c r="Z3108" s="125"/>
      <c r="AA3108" s="125"/>
      <c r="AB3108" s="126"/>
      <c r="AC3108" s="126"/>
      <c r="AD3108" s="126"/>
      <c r="AE3108" s="125"/>
      <c r="AF3108" s="125"/>
      <c r="AG3108" s="125"/>
      <c r="AH3108" s="125"/>
      <c r="AI3108" s="125"/>
      <c r="AJ3108" s="125"/>
      <c r="AK3108" s="125"/>
      <c r="AL3108" s="125"/>
      <c r="AM3108" s="125"/>
      <c r="AP3108" s="86"/>
      <c r="AQ3108" s="86"/>
      <c r="AR3108" s="86"/>
      <c r="AS3108" s="86"/>
      <c r="AT3108" s="86"/>
      <c r="AU3108" s="86"/>
      <c r="AV3108" s="86"/>
      <c r="AW3108" s="86"/>
      <c r="AX3108" s="86"/>
      <c r="AY3108" s="86"/>
      <c r="AZ3108" s="86"/>
      <c r="BA3108" s="86"/>
      <c r="BB3108" s="86"/>
      <c r="BC3108" s="86"/>
      <c r="BD3108" s="86"/>
      <c r="BE3108" s="86"/>
      <c r="BF3108" s="86"/>
      <c r="BG3108" s="86"/>
    </row>
    <row r="3109" spans="1:59" s="88" customFormat="1" x14ac:dyDescent="0.2">
      <c r="A3109" s="125"/>
      <c r="B3109" s="125"/>
      <c r="C3109" s="125"/>
      <c r="D3109" s="125"/>
      <c r="E3109" s="125"/>
      <c r="F3109" s="125"/>
      <c r="G3109" s="125"/>
      <c r="H3109" s="125"/>
      <c r="I3109" s="125"/>
      <c r="J3109" s="125"/>
      <c r="K3109" s="125"/>
      <c r="L3109" s="125"/>
      <c r="M3109" s="125"/>
      <c r="N3109" s="125"/>
      <c r="O3109" s="125"/>
      <c r="P3109" s="125"/>
      <c r="Q3109" s="125"/>
      <c r="R3109" s="125"/>
      <c r="S3109" s="125"/>
      <c r="T3109" s="125"/>
      <c r="U3109" s="125"/>
      <c r="V3109" s="125"/>
      <c r="W3109" s="125"/>
      <c r="X3109" s="125"/>
      <c r="Y3109" s="125"/>
      <c r="Z3109" s="125"/>
      <c r="AA3109" s="125"/>
      <c r="AB3109" s="126"/>
      <c r="AC3109" s="126"/>
      <c r="AD3109" s="126"/>
      <c r="AE3109" s="125"/>
      <c r="AF3109" s="125"/>
      <c r="AG3109" s="125"/>
      <c r="AH3109" s="125"/>
      <c r="AI3109" s="125"/>
      <c r="AJ3109" s="125"/>
      <c r="AK3109" s="125"/>
      <c r="AL3109" s="125"/>
      <c r="AM3109" s="125"/>
      <c r="AP3109" s="86"/>
      <c r="AQ3109" s="86"/>
      <c r="AR3109" s="86"/>
      <c r="AS3109" s="86"/>
      <c r="AT3109" s="86"/>
      <c r="AU3109" s="86"/>
      <c r="AV3109" s="86"/>
      <c r="AW3109" s="86"/>
      <c r="AX3109" s="86"/>
      <c r="AY3109" s="86"/>
      <c r="AZ3109" s="86"/>
      <c r="BA3109" s="86"/>
      <c r="BB3109" s="86"/>
      <c r="BC3109" s="86"/>
      <c r="BD3109" s="86"/>
      <c r="BE3109" s="86"/>
      <c r="BF3109" s="86"/>
      <c r="BG3109" s="86"/>
    </row>
    <row r="3110" spans="1:59" s="88" customFormat="1" x14ac:dyDescent="0.2">
      <c r="A3110" s="125"/>
      <c r="B3110" s="125"/>
      <c r="C3110" s="125"/>
      <c r="D3110" s="125"/>
      <c r="E3110" s="125"/>
      <c r="F3110" s="125"/>
      <c r="G3110" s="125"/>
      <c r="H3110" s="125"/>
      <c r="I3110" s="125"/>
      <c r="J3110" s="125"/>
      <c r="K3110" s="125"/>
      <c r="L3110" s="125"/>
      <c r="M3110" s="125"/>
      <c r="N3110" s="125"/>
      <c r="O3110" s="125"/>
      <c r="P3110" s="125"/>
      <c r="Q3110" s="125"/>
      <c r="R3110" s="125"/>
      <c r="S3110" s="125"/>
      <c r="T3110" s="125"/>
      <c r="U3110" s="125"/>
      <c r="V3110" s="125"/>
      <c r="W3110" s="125"/>
      <c r="X3110" s="125"/>
      <c r="Y3110" s="125"/>
      <c r="Z3110" s="125"/>
      <c r="AA3110" s="125"/>
      <c r="AB3110" s="126"/>
      <c r="AC3110" s="126"/>
      <c r="AD3110" s="126"/>
      <c r="AE3110" s="125"/>
      <c r="AF3110" s="125"/>
      <c r="AG3110" s="125"/>
      <c r="AH3110" s="125"/>
      <c r="AI3110" s="125"/>
      <c r="AJ3110" s="125"/>
      <c r="AK3110" s="125"/>
      <c r="AL3110" s="125"/>
      <c r="AM3110" s="125"/>
      <c r="AP3110" s="86"/>
      <c r="AQ3110" s="86"/>
      <c r="AR3110" s="86"/>
      <c r="AS3110" s="86"/>
      <c r="AT3110" s="86"/>
      <c r="AU3110" s="86"/>
      <c r="AV3110" s="86"/>
      <c r="AW3110" s="86"/>
      <c r="AX3110" s="86"/>
      <c r="AY3110" s="86"/>
      <c r="AZ3110" s="86"/>
      <c r="BA3110" s="86"/>
      <c r="BB3110" s="86"/>
      <c r="BC3110" s="86"/>
      <c r="BD3110" s="86"/>
      <c r="BE3110" s="86"/>
      <c r="BF3110" s="86"/>
      <c r="BG3110" s="86"/>
    </row>
    <row r="3111" spans="1:59" s="88" customFormat="1" x14ac:dyDescent="0.2">
      <c r="A3111" s="125"/>
      <c r="B3111" s="125"/>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6"/>
      <c r="AC3111" s="126"/>
      <c r="AD3111" s="126"/>
      <c r="AE3111" s="125"/>
      <c r="AF3111" s="125"/>
      <c r="AG3111" s="125"/>
      <c r="AH3111" s="125"/>
      <c r="AI3111" s="125"/>
      <c r="AJ3111" s="125"/>
      <c r="AK3111" s="125"/>
      <c r="AL3111" s="125"/>
      <c r="AM3111" s="125"/>
      <c r="AP3111" s="86"/>
      <c r="AQ3111" s="86"/>
      <c r="AR3111" s="86"/>
      <c r="AS3111" s="86"/>
      <c r="AT3111" s="86"/>
      <c r="AU3111" s="86"/>
      <c r="AV3111" s="86"/>
      <c r="AW3111" s="86"/>
      <c r="AX3111" s="86"/>
      <c r="AY3111" s="86"/>
      <c r="AZ3111" s="86"/>
      <c r="BA3111" s="86"/>
      <c r="BB3111" s="86"/>
      <c r="BC3111" s="86"/>
      <c r="BD3111" s="86"/>
      <c r="BE3111" s="86"/>
      <c r="BF3111" s="86"/>
      <c r="BG3111" s="86"/>
    </row>
    <row r="3112" spans="1:59" s="88" customFormat="1" x14ac:dyDescent="0.2">
      <c r="A3112" s="125"/>
      <c r="B3112" s="125"/>
      <c r="C3112" s="125"/>
      <c r="D3112" s="125"/>
      <c r="E3112" s="125"/>
      <c r="F3112" s="125"/>
      <c r="G3112" s="125"/>
      <c r="H3112" s="125"/>
      <c r="I3112" s="125"/>
      <c r="J3112" s="125"/>
      <c r="K3112" s="125"/>
      <c r="L3112" s="125"/>
      <c r="M3112" s="125"/>
      <c r="N3112" s="125"/>
      <c r="O3112" s="125"/>
      <c r="P3112" s="125"/>
      <c r="Q3112" s="125"/>
      <c r="R3112" s="125"/>
      <c r="S3112" s="125"/>
      <c r="T3112" s="125"/>
      <c r="U3112" s="125"/>
      <c r="V3112" s="125"/>
      <c r="W3112" s="125"/>
      <c r="X3112" s="125"/>
      <c r="Y3112" s="125"/>
      <c r="Z3112" s="125"/>
      <c r="AA3112" s="125"/>
      <c r="AB3112" s="126"/>
      <c r="AC3112" s="126"/>
      <c r="AD3112" s="126"/>
      <c r="AE3112" s="125"/>
      <c r="AF3112" s="125"/>
      <c r="AG3112" s="125"/>
      <c r="AH3112" s="125"/>
      <c r="AI3112" s="125"/>
      <c r="AJ3112" s="125"/>
      <c r="AK3112" s="125"/>
      <c r="AL3112" s="125"/>
      <c r="AM3112" s="125"/>
      <c r="AP3112" s="86"/>
      <c r="AQ3112" s="86"/>
      <c r="AR3112" s="86"/>
      <c r="AS3112" s="86"/>
      <c r="AT3112" s="86"/>
      <c r="AU3112" s="86"/>
      <c r="AV3112" s="86"/>
      <c r="AW3112" s="86"/>
      <c r="AX3112" s="86"/>
      <c r="AY3112" s="86"/>
      <c r="AZ3112" s="86"/>
      <c r="BA3112" s="86"/>
      <c r="BB3112" s="86"/>
      <c r="BC3112" s="86"/>
      <c r="BD3112" s="86"/>
      <c r="BE3112" s="86"/>
      <c r="BF3112" s="86"/>
      <c r="BG3112" s="86"/>
    </row>
    <row r="3113" spans="1:59" s="88" customFormat="1" x14ac:dyDescent="0.2">
      <c r="A3113" s="125"/>
      <c r="B3113" s="125"/>
      <c r="C3113" s="125"/>
      <c r="D3113" s="125"/>
      <c r="E3113" s="125"/>
      <c r="F3113" s="125"/>
      <c r="G3113" s="125"/>
      <c r="H3113" s="125"/>
      <c r="I3113" s="125"/>
      <c r="J3113" s="125"/>
      <c r="K3113" s="125"/>
      <c r="L3113" s="125"/>
      <c r="M3113" s="125"/>
      <c r="N3113" s="125"/>
      <c r="O3113" s="125"/>
      <c r="P3113" s="125"/>
      <c r="Q3113" s="125"/>
      <c r="R3113" s="125"/>
      <c r="S3113" s="125"/>
      <c r="T3113" s="125"/>
      <c r="U3113" s="125"/>
      <c r="V3113" s="125"/>
      <c r="W3113" s="125"/>
      <c r="X3113" s="125"/>
      <c r="Y3113" s="125"/>
      <c r="Z3113" s="125"/>
      <c r="AA3113" s="125"/>
      <c r="AB3113" s="126"/>
      <c r="AC3113" s="126"/>
      <c r="AD3113" s="126"/>
      <c r="AE3113" s="125"/>
      <c r="AF3113" s="125"/>
      <c r="AG3113" s="125"/>
      <c r="AH3113" s="125"/>
      <c r="AI3113" s="125"/>
      <c r="AJ3113" s="125"/>
      <c r="AK3113" s="125"/>
      <c r="AL3113" s="125"/>
      <c r="AM3113" s="125"/>
      <c r="AP3113" s="86"/>
      <c r="AQ3113" s="86"/>
      <c r="AR3113" s="86"/>
      <c r="AS3113" s="86"/>
      <c r="AT3113" s="86"/>
      <c r="AU3113" s="86"/>
      <c r="AV3113" s="86"/>
      <c r="AW3113" s="86"/>
      <c r="AX3113" s="86"/>
      <c r="AY3113" s="86"/>
      <c r="AZ3113" s="86"/>
      <c r="BA3113" s="86"/>
      <c r="BB3113" s="86"/>
      <c r="BC3113" s="86"/>
      <c r="BD3113" s="86"/>
      <c r="BE3113" s="86"/>
      <c r="BF3113" s="86"/>
      <c r="BG3113" s="86"/>
    </row>
    <row r="3114" spans="1:59" s="88" customFormat="1" x14ac:dyDescent="0.2">
      <c r="A3114" s="125"/>
      <c r="B3114" s="125"/>
      <c r="C3114" s="125"/>
      <c r="D3114" s="125"/>
      <c r="E3114" s="125"/>
      <c r="F3114" s="125"/>
      <c r="G3114" s="125"/>
      <c r="H3114" s="125"/>
      <c r="I3114" s="125"/>
      <c r="J3114" s="125"/>
      <c r="K3114" s="125"/>
      <c r="L3114" s="125"/>
      <c r="M3114" s="125"/>
      <c r="N3114" s="125"/>
      <c r="O3114" s="125"/>
      <c r="P3114" s="125"/>
      <c r="Q3114" s="125"/>
      <c r="R3114" s="125"/>
      <c r="S3114" s="125"/>
      <c r="T3114" s="125"/>
      <c r="U3114" s="125"/>
      <c r="V3114" s="125"/>
      <c r="W3114" s="125"/>
      <c r="X3114" s="125"/>
      <c r="Y3114" s="125"/>
      <c r="Z3114" s="125"/>
      <c r="AA3114" s="125"/>
      <c r="AB3114" s="126"/>
      <c r="AC3114" s="126"/>
      <c r="AD3114" s="126"/>
      <c r="AE3114" s="125"/>
      <c r="AF3114" s="125"/>
      <c r="AG3114" s="125"/>
      <c r="AH3114" s="125"/>
      <c r="AI3114" s="125"/>
      <c r="AJ3114" s="125"/>
      <c r="AK3114" s="125"/>
      <c r="AL3114" s="125"/>
      <c r="AM3114" s="125"/>
      <c r="AP3114" s="86"/>
      <c r="AQ3114" s="86"/>
      <c r="AR3114" s="86"/>
      <c r="AS3114" s="86"/>
      <c r="AT3114" s="86"/>
      <c r="AU3114" s="86"/>
      <c r="AV3114" s="86"/>
      <c r="AW3114" s="86"/>
      <c r="AX3114" s="86"/>
      <c r="AY3114" s="86"/>
      <c r="AZ3114" s="86"/>
      <c r="BA3114" s="86"/>
      <c r="BB3114" s="86"/>
      <c r="BC3114" s="86"/>
      <c r="BD3114" s="86"/>
      <c r="BE3114" s="86"/>
      <c r="BF3114" s="86"/>
      <c r="BG3114" s="86"/>
    </row>
    <row r="3115" spans="1:59" s="88" customFormat="1" x14ac:dyDescent="0.2">
      <c r="A3115" s="125"/>
      <c r="B3115" s="125"/>
      <c r="C3115" s="125"/>
      <c r="D3115" s="125"/>
      <c r="E3115" s="125"/>
      <c r="F3115" s="125"/>
      <c r="G3115" s="125"/>
      <c r="H3115" s="125"/>
      <c r="I3115" s="125"/>
      <c r="J3115" s="125"/>
      <c r="K3115" s="125"/>
      <c r="L3115" s="125"/>
      <c r="M3115" s="125"/>
      <c r="N3115" s="125"/>
      <c r="O3115" s="125"/>
      <c r="P3115" s="125"/>
      <c r="Q3115" s="125"/>
      <c r="R3115" s="125"/>
      <c r="S3115" s="125"/>
      <c r="T3115" s="125"/>
      <c r="U3115" s="125"/>
      <c r="V3115" s="125"/>
      <c r="W3115" s="125"/>
      <c r="X3115" s="125"/>
      <c r="Y3115" s="125"/>
      <c r="Z3115" s="125"/>
      <c r="AA3115" s="125"/>
      <c r="AB3115" s="126"/>
      <c r="AC3115" s="126"/>
      <c r="AD3115" s="126"/>
      <c r="AE3115" s="125"/>
      <c r="AF3115" s="125"/>
      <c r="AG3115" s="125"/>
      <c r="AH3115" s="125"/>
      <c r="AI3115" s="125"/>
      <c r="AJ3115" s="125"/>
      <c r="AK3115" s="125"/>
      <c r="AL3115" s="125"/>
      <c r="AM3115" s="125"/>
      <c r="AP3115" s="86"/>
      <c r="AQ3115" s="86"/>
      <c r="AR3115" s="86"/>
      <c r="AS3115" s="86"/>
      <c r="AT3115" s="86"/>
      <c r="AU3115" s="86"/>
      <c r="AV3115" s="86"/>
      <c r="AW3115" s="86"/>
      <c r="AX3115" s="86"/>
      <c r="AY3115" s="86"/>
      <c r="AZ3115" s="86"/>
      <c r="BA3115" s="86"/>
      <c r="BB3115" s="86"/>
      <c r="BC3115" s="86"/>
      <c r="BD3115" s="86"/>
      <c r="BE3115" s="86"/>
      <c r="BF3115" s="86"/>
      <c r="BG3115" s="86"/>
    </row>
    <row r="3116" spans="1:59" s="88" customFormat="1" x14ac:dyDescent="0.2">
      <c r="A3116" s="125"/>
      <c r="B3116" s="125"/>
      <c r="C3116" s="125"/>
      <c r="D3116" s="125"/>
      <c r="E3116" s="125"/>
      <c r="F3116" s="125"/>
      <c r="G3116" s="125"/>
      <c r="H3116" s="125"/>
      <c r="I3116" s="125"/>
      <c r="J3116" s="125"/>
      <c r="K3116" s="125"/>
      <c r="L3116" s="125"/>
      <c r="M3116" s="125"/>
      <c r="N3116" s="125"/>
      <c r="O3116" s="125"/>
      <c r="P3116" s="125"/>
      <c r="Q3116" s="125"/>
      <c r="R3116" s="125"/>
      <c r="S3116" s="125"/>
      <c r="T3116" s="125"/>
      <c r="U3116" s="125"/>
      <c r="V3116" s="125"/>
      <c r="W3116" s="125"/>
      <c r="X3116" s="125"/>
      <c r="Y3116" s="125"/>
      <c r="Z3116" s="125"/>
      <c r="AA3116" s="125"/>
      <c r="AB3116" s="126"/>
      <c r="AC3116" s="126"/>
      <c r="AD3116" s="126"/>
      <c r="AE3116" s="125"/>
      <c r="AF3116" s="125"/>
      <c r="AG3116" s="125"/>
      <c r="AH3116" s="125"/>
      <c r="AI3116" s="125"/>
      <c r="AJ3116" s="125"/>
      <c r="AK3116" s="125"/>
      <c r="AL3116" s="125"/>
      <c r="AM3116" s="125"/>
      <c r="AP3116" s="86"/>
      <c r="AQ3116" s="86"/>
      <c r="AR3116" s="86"/>
      <c r="AS3116" s="86"/>
      <c r="AT3116" s="86"/>
      <c r="AU3116" s="86"/>
      <c r="AV3116" s="86"/>
      <c r="AW3116" s="86"/>
      <c r="AX3116" s="86"/>
      <c r="AY3116" s="86"/>
      <c r="AZ3116" s="86"/>
      <c r="BA3116" s="86"/>
      <c r="BB3116" s="86"/>
      <c r="BC3116" s="86"/>
      <c r="BD3116" s="86"/>
      <c r="BE3116" s="86"/>
      <c r="BF3116" s="86"/>
      <c r="BG3116" s="86"/>
    </row>
    <row r="3117" spans="1:59" s="88" customFormat="1" x14ac:dyDescent="0.2">
      <c r="A3117" s="125"/>
      <c r="B3117" s="125"/>
      <c r="C3117" s="125"/>
      <c r="D3117" s="125"/>
      <c r="E3117" s="125"/>
      <c r="F3117" s="125"/>
      <c r="G3117" s="125"/>
      <c r="H3117" s="125"/>
      <c r="I3117" s="125"/>
      <c r="J3117" s="125"/>
      <c r="K3117" s="125"/>
      <c r="L3117" s="125"/>
      <c r="M3117" s="125"/>
      <c r="N3117" s="125"/>
      <c r="O3117" s="125"/>
      <c r="P3117" s="125"/>
      <c r="Q3117" s="125"/>
      <c r="R3117" s="125"/>
      <c r="S3117" s="125"/>
      <c r="T3117" s="125"/>
      <c r="U3117" s="125"/>
      <c r="V3117" s="125"/>
      <c r="W3117" s="125"/>
      <c r="X3117" s="125"/>
      <c r="Y3117" s="125"/>
      <c r="Z3117" s="125"/>
      <c r="AA3117" s="125"/>
      <c r="AB3117" s="126"/>
      <c r="AC3117" s="126"/>
      <c r="AD3117" s="126"/>
      <c r="AE3117" s="125"/>
      <c r="AF3117" s="125"/>
      <c r="AG3117" s="125"/>
      <c r="AH3117" s="125"/>
      <c r="AI3117" s="125"/>
      <c r="AJ3117" s="125"/>
      <c r="AK3117" s="125"/>
      <c r="AL3117" s="125"/>
      <c r="AM3117" s="125"/>
      <c r="AP3117" s="86"/>
      <c r="AQ3117" s="86"/>
      <c r="AR3117" s="86"/>
      <c r="AS3117" s="86"/>
      <c r="AT3117" s="86"/>
      <c r="AU3117" s="86"/>
      <c r="AV3117" s="86"/>
      <c r="AW3117" s="86"/>
      <c r="AX3117" s="86"/>
      <c r="AY3117" s="86"/>
      <c r="AZ3117" s="86"/>
      <c r="BA3117" s="86"/>
      <c r="BB3117" s="86"/>
      <c r="BC3117" s="86"/>
      <c r="BD3117" s="86"/>
      <c r="BE3117" s="86"/>
      <c r="BF3117" s="86"/>
      <c r="BG3117" s="86"/>
    </row>
    <row r="3118" spans="1:59" s="88" customFormat="1" x14ac:dyDescent="0.2">
      <c r="A3118" s="125"/>
      <c r="B3118" s="125"/>
      <c r="C3118" s="125"/>
      <c r="D3118" s="125"/>
      <c r="E3118" s="125"/>
      <c r="F3118" s="125"/>
      <c r="G3118" s="125"/>
      <c r="H3118" s="125"/>
      <c r="I3118" s="125"/>
      <c r="J3118" s="125"/>
      <c r="K3118" s="125"/>
      <c r="L3118" s="125"/>
      <c r="M3118" s="125"/>
      <c r="N3118" s="125"/>
      <c r="O3118" s="125"/>
      <c r="P3118" s="125"/>
      <c r="Q3118" s="125"/>
      <c r="R3118" s="125"/>
      <c r="S3118" s="125"/>
      <c r="T3118" s="125"/>
      <c r="U3118" s="125"/>
      <c r="V3118" s="125"/>
      <c r="W3118" s="125"/>
      <c r="X3118" s="125"/>
      <c r="Y3118" s="125"/>
      <c r="Z3118" s="125"/>
      <c r="AA3118" s="125"/>
      <c r="AB3118" s="126"/>
      <c r="AC3118" s="126"/>
      <c r="AD3118" s="126"/>
      <c r="AE3118" s="125"/>
      <c r="AF3118" s="125"/>
      <c r="AG3118" s="125"/>
      <c r="AH3118" s="125"/>
      <c r="AI3118" s="125"/>
      <c r="AJ3118" s="125"/>
      <c r="AK3118" s="125"/>
      <c r="AL3118" s="125"/>
      <c r="AM3118" s="125"/>
      <c r="AP3118" s="86"/>
      <c r="AQ3118" s="86"/>
      <c r="AR3118" s="86"/>
      <c r="AS3118" s="86"/>
      <c r="AT3118" s="86"/>
      <c r="AU3118" s="86"/>
      <c r="AV3118" s="86"/>
      <c r="AW3118" s="86"/>
      <c r="AX3118" s="86"/>
      <c r="AY3118" s="86"/>
      <c r="AZ3118" s="86"/>
      <c r="BA3118" s="86"/>
      <c r="BB3118" s="86"/>
      <c r="BC3118" s="86"/>
      <c r="BD3118" s="86"/>
      <c r="BE3118" s="86"/>
      <c r="BF3118" s="86"/>
      <c r="BG3118" s="86"/>
    </row>
    <row r="3119" spans="1:59" s="88" customFormat="1" x14ac:dyDescent="0.2">
      <c r="A3119" s="125"/>
      <c r="B3119" s="125"/>
      <c r="C3119" s="125"/>
      <c r="D3119" s="125"/>
      <c r="E3119" s="125"/>
      <c r="F3119" s="125"/>
      <c r="G3119" s="125"/>
      <c r="H3119" s="125"/>
      <c r="I3119" s="125"/>
      <c r="J3119" s="125"/>
      <c r="K3119" s="125"/>
      <c r="L3119" s="125"/>
      <c r="M3119" s="125"/>
      <c r="N3119" s="125"/>
      <c r="O3119" s="125"/>
      <c r="P3119" s="125"/>
      <c r="Q3119" s="125"/>
      <c r="R3119" s="125"/>
      <c r="S3119" s="125"/>
      <c r="T3119" s="125"/>
      <c r="U3119" s="125"/>
      <c r="V3119" s="125"/>
      <c r="W3119" s="125"/>
      <c r="X3119" s="125"/>
      <c r="Y3119" s="125"/>
      <c r="Z3119" s="125"/>
      <c r="AA3119" s="125"/>
      <c r="AB3119" s="126"/>
      <c r="AC3119" s="126"/>
      <c r="AD3119" s="126"/>
      <c r="AE3119" s="125"/>
      <c r="AF3119" s="125"/>
      <c r="AG3119" s="125"/>
      <c r="AH3119" s="125"/>
      <c r="AI3119" s="125"/>
      <c r="AJ3119" s="125"/>
      <c r="AK3119" s="125"/>
      <c r="AL3119" s="125"/>
      <c r="AM3119" s="125"/>
      <c r="AP3119" s="86"/>
      <c r="AQ3119" s="86"/>
      <c r="AR3119" s="86"/>
      <c r="AS3119" s="86"/>
      <c r="AT3119" s="86"/>
      <c r="AU3119" s="86"/>
      <c r="AV3119" s="86"/>
      <c r="AW3119" s="86"/>
      <c r="AX3119" s="86"/>
      <c r="AY3119" s="86"/>
      <c r="AZ3119" s="86"/>
      <c r="BA3119" s="86"/>
      <c r="BB3119" s="86"/>
      <c r="BC3119" s="86"/>
      <c r="BD3119" s="86"/>
      <c r="BE3119" s="86"/>
      <c r="BF3119" s="86"/>
      <c r="BG3119" s="86"/>
    </row>
    <row r="3120" spans="1:59" s="88" customFormat="1" x14ac:dyDescent="0.2">
      <c r="A3120" s="125"/>
      <c r="B3120" s="125"/>
      <c r="C3120" s="125"/>
      <c r="D3120" s="125"/>
      <c r="E3120" s="125"/>
      <c r="F3120" s="125"/>
      <c r="G3120" s="125"/>
      <c r="H3120" s="125"/>
      <c r="I3120" s="125"/>
      <c r="J3120" s="125"/>
      <c r="K3120" s="125"/>
      <c r="L3120" s="125"/>
      <c r="M3120" s="125"/>
      <c r="N3120" s="125"/>
      <c r="O3120" s="125"/>
      <c r="P3120" s="125"/>
      <c r="Q3120" s="125"/>
      <c r="R3120" s="125"/>
      <c r="S3120" s="125"/>
      <c r="T3120" s="125"/>
      <c r="U3120" s="125"/>
      <c r="V3120" s="125"/>
      <c r="W3120" s="125"/>
      <c r="X3120" s="125"/>
      <c r="Y3120" s="125"/>
      <c r="Z3120" s="125"/>
      <c r="AA3120" s="125"/>
      <c r="AB3120" s="126"/>
      <c r="AC3120" s="126"/>
      <c r="AD3120" s="126"/>
      <c r="AE3120" s="125"/>
      <c r="AF3120" s="125"/>
      <c r="AG3120" s="125"/>
      <c r="AH3120" s="125"/>
      <c r="AI3120" s="125"/>
      <c r="AJ3120" s="125"/>
      <c r="AK3120" s="125"/>
      <c r="AL3120" s="125"/>
      <c r="AM3120" s="125"/>
      <c r="AP3120" s="86"/>
      <c r="AQ3120" s="86"/>
      <c r="AR3120" s="86"/>
      <c r="AS3120" s="86"/>
      <c r="AT3120" s="86"/>
      <c r="AU3120" s="86"/>
      <c r="AV3120" s="86"/>
      <c r="AW3120" s="86"/>
      <c r="AX3120" s="86"/>
      <c r="AY3120" s="86"/>
      <c r="AZ3120" s="86"/>
      <c r="BA3120" s="86"/>
      <c r="BB3120" s="86"/>
      <c r="BC3120" s="86"/>
      <c r="BD3120" s="86"/>
      <c r="BE3120" s="86"/>
      <c r="BF3120" s="86"/>
      <c r="BG3120" s="86"/>
    </row>
    <row r="3121" spans="1:59" s="88" customFormat="1" x14ac:dyDescent="0.2">
      <c r="A3121" s="125"/>
      <c r="B3121" s="125"/>
      <c r="C3121" s="125"/>
      <c r="D3121" s="125"/>
      <c r="E3121" s="125"/>
      <c r="F3121" s="125"/>
      <c r="G3121" s="125"/>
      <c r="H3121" s="125"/>
      <c r="I3121" s="125"/>
      <c r="J3121" s="125"/>
      <c r="K3121" s="125"/>
      <c r="L3121" s="125"/>
      <c r="M3121" s="125"/>
      <c r="N3121" s="125"/>
      <c r="O3121" s="125"/>
      <c r="P3121" s="125"/>
      <c r="Q3121" s="125"/>
      <c r="R3121" s="125"/>
      <c r="S3121" s="125"/>
      <c r="T3121" s="125"/>
      <c r="U3121" s="125"/>
      <c r="V3121" s="125"/>
      <c r="W3121" s="125"/>
      <c r="X3121" s="125"/>
      <c r="Y3121" s="125"/>
      <c r="Z3121" s="125"/>
      <c r="AA3121" s="125"/>
      <c r="AB3121" s="126"/>
      <c r="AC3121" s="126"/>
      <c r="AD3121" s="126"/>
      <c r="AE3121" s="125"/>
      <c r="AF3121" s="125"/>
      <c r="AG3121" s="125"/>
      <c r="AH3121" s="125"/>
      <c r="AI3121" s="125"/>
      <c r="AJ3121" s="125"/>
      <c r="AK3121" s="125"/>
      <c r="AL3121" s="125"/>
      <c r="AM3121" s="125"/>
      <c r="AP3121" s="86"/>
      <c r="AQ3121" s="86"/>
      <c r="AR3121" s="86"/>
      <c r="AS3121" s="86"/>
      <c r="AT3121" s="86"/>
      <c r="AU3121" s="86"/>
      <c r="AV3121" s="86"/>
      <c r="AW3121" s="86"/>
      <c r="AX3121" s="86"/>
      <c r="AY3121" s="86"/>
      <c r="AZ3121" s="86"/>
      <c r="BA3121" s="86"/>
      <c r="BB3121" s="86"/>
      <c r="BC3121" s="86"/>
      <c r="BD3121" s="86"/>
      <c r="BE3121" s="86"/>
      <c r="BF3121" s="86"/>
      <c r="BG3121" s="86"/>
    </row>
    <row r="3122" spans="1:59" s="88" customFormat="1" x14ac:dyDescent="0.2">
      <c r="A3122" s="125"/>
      <c r="B3122" s="125"/>
      <c r="C3122" s="125"/>
      <c r="D3122" s="125"/>
      <c r="E3122" s="125"/>
      <c r="F3122" s="125"/>
      <c r="G3122" s="125"/>
      <c r="H3122" s="125"/>
      <c r="I3122" s="125"/>
      <c r="J3122" s="125"/>
      <c r="K3122" s="125"/>
      <c r="L3122" s="125"/>
      <c r="M3122" s="125"/>
      <c r="N3122" s="125"/>
      <c r="O3122" s="125"/>
      <c r="P3122" s="125"/>
      <c r="Q3122" s="125"/>
      <c r="R3122" s="125"/>
      <c r="S3122" s="125"/>
      <c r="T3122" s="125"/>
      <c r="U3122" s="125"/>
      <c r="V3122" s="125"/>
      <c r="W3122" s="125"/>
      <c r="X3122" s="125"/>
      <c r="Y3122" s="125"/>
      <c r="Z3122" s="125"/>
      <c r="AA3122" s="125"/>
      <c r="AB3122" s="126"/>
      <c r="AC3122" s="126"/>
      <c r="AD3122" s="126"/>
      <c r="AE3122" s="125"/>
      <c r="AF3122" s="125"/>
      <c r="AG3122" s="125"/>
      <c r="AH3122" s="125"/>
      <c r="AI3122" s="125"/>
      <c r="AJ3122" s="125"/>
      <c r="AK3122" s="125"/>
      <c r="AL3122" s="125"/>
      <c r="AM3122" s="125"/>
      <c r="AP3122" s="86"/>
      <c r="AQ3122" s="86"/>
      <c r="AR3122" s="86"/>
      <c r="AS3122" s="86"/>
      <c r="AT3122" s="86"/>
      <c r="AU3122" s="86"/>
      <c r="AV3122" s="86"/>
      <c r="AW3122" s="86"/>
      <c r="AX3122" s="86"/>
      <c r="AY3122" s="86"/>
      <c r="AZ3122" s="86"/>
      <c r="BA3122" s="86"/>
      <c r="BB3122" s="86"/>
      <c r="BC3122" s="86"/>
      <c r="BD3122" s="86"/>
      <c r="BE3122" s="86"/>
      <c r="BF3122" s="86"/>
      <c r="BG3122" s="86"/>
    </row>
    <row r="3123" spans="1:59" s="88" customFormat="1" x14ac:dyDescent="0.2">
      <c r="A3123" s="125"/>
      <c r="B3123" s="125"/>
      <c r="C3123" s="125"/>
      <c r="D3123" s="125"/>
      <c r="E3123" s="125"/>
      <c r="F3123" s="125"/>
      <c r="G3123" s="125"/>
      <c r="H3123" s="125"/>
      <c r="I3123" s="125"/>
      <c r="J3123" s="125"/>
      <c r="K3123" s="125"/>
      <c r="L3123" s="125"/>
      <c r="M3123" s="125"/>
      <c r="N3123" s="125"/>
      <c r="O3123" s="125"/>
      <c r="P3123" s="125"/>
      <c r="Q3123" s="125"/>
      <c r="R3123" s="125"/>
      <c r="S3123" s="125"/>
      <c r="T3123" s="125"/>
      <c r="U3123" s="125"/>
      <c r="V3123" s="125"/>
      <c r="W3123" s="125"/>
      <c r="X3123" s="125"/>
      <c r="Y3123" s="125"/>
      <c r="Z3123" s="125"/>
      <c r="AA3123" s="125"/>
      <c r="AB3123" s="126"/>
      <c r="AC3123" s="126"/>
      <c r="AD3123" s="126"/>
      <c r="AE3123" s="125"/>
      <c r="AF3123" s="125"/>
      <c r="AG3123" s="125"/>
      <c r="AH3123" s="125"/>
      <c r="AI3123" s="125"/>
      <c r="AJ3123" s="125"/>
      <c r="AK3123" s="125"/>
      <c r="AL3123" s="125"/>
      <c r="AM3123" s="125"/>
      <c r="AP3123" s="86"/>
      <c r="AQ3123" s="86"/>
      <c r="AR3123" s="86"/>
      <c r="AS3123" s="86"/>
      <c r="AT3123" s="86"/>
      <c r="AU3123" s="86"/>
      <c r="AV3123" s="86"/>
      <c r="AW3123" s="86"/>
      <c r="AX3123" s="86"/>
      <c r="AY3123" s="86"/>
      <c r="AZ3123" s="86"/>
      <c r="BA3123" s="86"/>
      <c r="BB3123" s="86"/>
      <c r="BC3123" s="86"/>
      <c r="BD3123" s="86"/>
      <c r="BE3123" s="86"/>
      <c r="BF3123" s="86"/>
      <c r="BG3123" s="86"/>
    </row>
    <row r="3124" spans="1:59" s="88" customFormat="1" x14ac:dyDescent="0.2">
      <c r="A3124" s="125"/>
      <c r="B3124" s="125"/>
      <c r="C3124" s="125"/>
      <c r="D3124" s="125"/>
      <c r="E3124" s="125"/>
      <c r="F3124" s="125"/>
      <c r="G3124" s="125"/>
      <c r="H3124" s="125"/>
      <c r="I3124" s="125"/>
      <c r="J3124" s="125"/>
      <c r="K3124" s="125"/>
      <c r="L3124" s="125"/>
      <c r="M3124" s="125"/>
      <c r="N3124" s="125"/>
      <c r="O3124" s="125"/>
      <c r="P3124" s="125"/>
      <c r="Q3124" s="125"/>
      <c r="R3124" s="125"/>
      <c r="S3124" s="125"/>
      <c r="T3124" s="125"/>
      <c r="U3124" s="125"/>
      <c r="V3124" s="125"/>
      <c r="W3124" s="125"/>
      <c r="X3124" s="125"/>
      <c r="Y3124" s="125"/>
      <c r="Z3124" s="125"/>
      <c r="AA3124" s="125"/>
      <c r="AB3124" s="126"/>
      <c r="AC3124" s="126"/>
      <c r="AD3124" s="126"/>
      <c r="AE3124" s="125"/>
      <c r="AF3124" s="125"/>
      <c r="AG3124" s="125"/>
      <c r="AH3124" s="125"/>
      <c r="AI3124" s="125"/>
      <c r="AJ3124" s="125"/>
      <c r="AK3124" s="125"/>
      <c r="AL3124" s="125"/>
      <c r="AM3124" s="125"/>
      <c r="AP3124" s="86"/>
      <c r="AQ3124" s="86"/>
      <c r="AR3124" s="86"/>
      <c r="AS3124" s="86"/>
      <c r="AT3124" s="86"/>
      <c r="AU3124" s="86"/>
      <c r="AV3124" s="86"/>
      <c r="AW3124" s="86"/>
      <c r="AX3124" s="86"/>
      <c r="AY3124" s="86"/>
      <c r="AZ3124" s="86"/>
      <c r="BA3124" s="86"/>
      <c r="BB3124" s="86"/>
      <c r="BC3124" s="86"/>
      <c r="BD3124" s="86"/>
      <c r="BE3124" s="86"/>
      <c r="BF3124" s="86"/>
      <c r="BG3124" s="86"/>
    </row>
    <row r="3125" spans="1:59" s="88" customFormat="1" x14ac:dyDescent="0.2">
      <c r="A3125" s="125"/>
      <c r="B3125" s="125"/>
      <c r="C3125" s="125"/>
      <c r="D3125" s="125"/>
      <c r="E3125" s="125"/>
      <c r="F3125" s="125"/>
      <c r="G3125" s="125"/>
      <c r="H3125" s="125"/>
      <c r="I3125" s="125"/>
      <c r="J3125" s="125"/>
      <c r="K3125" s="125"/>
      <c r="L3125" s="125"/>
      <c r="M3125" s="125"/>
      <c r="N3125" s="125"/>
      <c r="O3125" s="125"/>
      <c r="P3125" s="125"/>
      <c r="Q3125" s="125"/>
      <c r="R3125" s="125"/>
      <c r="S3125" s="125"/>
      <c r="T3125" s="125"/>
      <c r="U3125" s="125"/>
      <c r="V3125" s="125"/>
      <c r="W3125" s="125"/>
      <c r="X3125" s="125"/>
      <c r="Y3125" s="125"/>
      <c r="Z3125" s="125"/>
      <c r="AA3125" s="125"/>
      <c r="AB3125" s="126"/>
      <c r="AC3125" s="126"/>
      <c r="AD3125" s="126"/>
      <c r="AE3125" s="125"/>
      <c r="AF3125" s="125"/>
      <c r="AG3125" s="125"/>
      <c r="AH3125" s="125"/>
      <c r="AI3125" s="125"/>
      <c r="AJ3125" s="125"/>
      <c r="AK3125" s="125"/>
      <c r="AL3125" s="125"/>
      <c r="AM3125" s="125"/>
      <c r="AP3125" s="86"/>
      <c r="AQ3125" s="86"/>
      <c r="AR3125" s="86"/>
      <c r="AS3125" s="86"/>
      <c r="AT3125" s="86"/>
      <c r="AU3125" s="86"/>
      <c r="AV3125" s="86"/>
      <c r="AW3125" s="86"/>
      <c r="AX3125" s="86"/>
      <c r="AY3125" s="86"/>
      <c r="AZ3125" s="86"/>
      <c r="BA3125" s="86"/>
      <c r="BB3125" s="86"/>
      <c r="BC3125" s="86"/>
      <c r="BD3125" s="86"/>
      <c r="BE3125" s="86"/>
      <c r="BF3125" s="86"/>
      <c r="BG3125" s="86"/>
    </row>
    <row r="3126" spans="1:59" s="88" customFormat="1" x14ac:dyDescent="0.2">
      <c r="A3126" s="125"/>
      <c r="B3126" s="125"/>
      <c r="C3126" s="125"/>
      <c r="D3126" s="125"/>
      <c r="E3126" s="125"/>
      <c r="F3126" s="125"/>
      <c r="G3126" s="125"/>
      <c r="H3126" s="125"/>
      <c r="I3126" s="125"/>
      <c r="J3126" s="125"/>
      <c r="K3126" s="125"/>
      <c r="L3126" s="125"/>
      <c r="M3126" s="125"/>
      <c r="N3126" s="125"/>
      <c r="O3126" s="125"/>
      <c r="P3126" s="125"/>
      <c r="Q3126" s="125"/>
      <c r="R3126" s="125"/>
      <c r="S3126" s="125"/>
      <c r="T3126" s="125"/>
      <c r="U3126" s="125"/>
      <c r="V3126" s="125"/>
      <c r="W3126" s="125"/>
      <c r="X3126" s="125"/>
      <c r="Y3126" s="125"/>
      <c r="Z3126" s="125"/>
      <c r="AA3126" s="125"/>
      <c r="AB3126" s="126"/>
      <c r="AC3126" s="126"/>
      <c r="AD3126" s="126"/>
      <c r="AE3126" s="125"/>
      <c r="AF3126" s="125"/>
      <c r="AG3126" s="125"/>
      <c r="AH3126" s="125"/>
      <c r="AI3126" s="125"/>
      <c r="AJ3126" s="125"/>
      <c r="AK3126" s="125"/>
      <c r="AL3126" s="125"/>
      <c r="AM3126" s="125"/>
      <c r="AP3126" s="86"/>
      <c r="AQ3126" s="86"/>
      <c r="AR3126" s="86"/>
      <c r="AS3126" s="86"/>
      <c r="AT3126" s="86"/>
      <c r="AU3126" s="86"/>
      <c r="AV3126" s="86"/>
      <c r="AW3126" s="86"/>
      <c r="AX3126" s="86"/>
      <c r="AY3126" s="86"/>
      <c r="AZ3126" s="86"/>
      <c r="BA3126" s="86"/>
      <c r="BB3126" s="86"/>
      <c r="BC3126" s="86"/>
      <c r="BD3126" s="86"/>
      <c r="BE3126" s="86"/>
      <c r="BF3126" s="86"/>
      <c r="BG3126" s="86"/>
    </row>
    <row r="3127" spans="1:59" s="88" customFormat="1" x14ac:dyDescent="0.2">
      <c r="A3127" s="125"/>
      <c r="B3127" s="125"/>
      <c r="C3127" s="125"/>
      <c r="D3127" s="125"/>
      <c r="E3127" s="125"/>
      <c r="F3127" s="125"/>
      <c r="G3127" s="125"/>
      <c r="H3127" s="125"/>
      <c r="I3127" s="125"/>
      <c r="J3127" s="125"/>
      <c r="K3127" s="125"/>
      <c r="L3127" s="125"/>
      <c r="M3127" s="125"/>
      <c r="N3127" s="125"/>
      <c r="O3127" s="125"/>
      <c r="P3127" s="125"/>
      <c r="Q3127" s="125"/>
      <c r="R3127" s="125"/>
      <c r="S3127" s="125"/>
      <c r="T3127" s="125"/>
      <c r="U3127" s="125"/>
      <c r="V3127" s="125"/>
      <c r="W3127" s="125"/>
      <c r="X3127" s="125"/>
      <c r="Y3127" s="125"/>
      <c r="Z3127" s="125"/>
      <c r="AA3127" s="125"/>
      <c r="AB3127" s="126"/>
      <c r="AC3127" s="126"/>
      <c r="AD3127" s="126"/>
      <c r="AE3127" s="125"/>
      <c r="AF3127" s="125"/>
      <c r="AG3127" s="125"/>
      <c r="AH3127" s="125"/>
      <c r="AI3127" s="125"/>
      <c r="AJ3127" s="125"/>
      <c r="AK3127" s="125"/>
      <c r="AL3127" s="125"/>
      <c r="AM3127" s="125"/>
      <c r="AP3127" s="86"/>
      <c r="AQ3127" s="86"/>
      <c r="AR3127" s="86"/>
      <c r="AS3127" s="86"/>
      <c r="AT3127" s="86"/>
      <c r="AU3127" s="86"/>
      <c r="AV3127" s="86"/>
      <c r="AW3127" s="86"/>
      <c r="AX3127" s="86"/>
      <c r="AY3127" s="86"/>
      <c r="AZ3127" s="86"/>
      <c r="BA3127" s="86"/>
      <c r="BB3127" s="86"/>
      <c r="BC3127" s="86"/>
      <c r="BD3127" s="86"/>
      <c r="BE3127" s="86"/>
      <c r="BF3127" s="86"/>
      <c r="BG3127" s="86"/>
    </row>
    <row r="3128" spans="1:59" s="88" customFormat="1" x14ac:dyDescent="0.2">
      <c r="A3128" s="125"/>
      <c r="B3128" s="125"/>
      <c r="C3128" s="125"/>
      <c r="D3128" s="125"/>
      <c r="E3128" s="125"/>
      <c r="F3128" s="125"/>
      <c r="G3128" s="125"/>
      <c r="H3128" s="125"/>
      <c r="I3128" s="125"/>
      <c r="J3128" s="125"/>
      <c r="K3128" s="125"/>
      <c r="L3128" s="125"/>
      <c r="M3128" s="125"/>
      <c r="N3128" s="125"/>
      <c r="O3128" s="125"/>
      <c r="P3128" s="125"/>
      <c r="Q3128" s="125"/>
      <c r="R3128" s="125"/>
      <c r="S3128" s="125"/>
      <c r="T3128" s="125"/>
      <c r="U3128" s="125"/>
      <c r="V3128" s="125"/>
      <c r="W3128" s="125"/>
      <c r="X3128" s="125"/>
      <c r="Y3128" s="125"/>
      <c r="Z3128" s="125"/>
      <c r="AA3128" s="125"/>
      <c r="AB3128" s="126"/>
      <c r="AC3128" s="126"/>
      <c r="AD3128" s="126"/>
      <c r="AE3128" s="125"/>
      <c r="AF3128" s="125"/>
      <c r="AG3128" s="125"/>
      <c r="AH3128" s="125"/>
      <c r="AI3128" s="125"/>
      <c r="AJ3128" s="125"/>
      <c r="AK3128" s="125"/>
      <c r="AL3128" s="125"/>
      <c r="AM3128" s="125"/>
      <c r="AP3128" s="86"/>
      <c r="AQ3128" s="86"/>
      <c r="AR3128" s="86"/>
      <c r="AS3128" s="86"/>
      <c r="AT3128" s="86"/>
      <c r="AU3128" s="86"/>
      <c r="AV3128" s="86"/>
      <c r="AW3128" s="86"/>
      <c r="AX3128" s="86"/>
      <c r="AY3128" s="86"/>
      <c r="AZ3128" s="86"/>
      <c r="BA3128" s="86"/>
      <c r="BB3128" s="86"/>
      <c r="BC3128" s="86"/>
      <c r="BD3128" s="86"/>
      <c r="BE3128" s="86"/>
      <c r="BF3128" s="86"/>
      <c r="BG3128" s="86"/>
    </row>
    <row r="3129" spans="1:59" s="88" customFormat="1" x14ac:dyDescent="0.2">
      <c r="A3129" s="125"/>
      <c r="B3129" s="125"/>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6"/>
      <c r="AC3129" s="126"/>
      <c r="AD3129" s="126"/>
      <c r="AE3129" s="125"/>
      <c r="AF3129" s="125"/>
      <c r="AG3129" s="125"/>
      <c r="AH3129" s="125"/>
      <c r="AI3129" s="125"/>
      <c r="AJ3129" s="125"/>
      <c r="AK3129" s="125"/>
      <c r="AL3129" s="125"/>
      <c r="AM3129" s="125"/>
      <c r="AP3129" s="86"/>
      <c r="AQ3129" s="86"/>
      <c r="AR3129" s="86"/>
      <c r="AS3129" s="86"/>
      <c r="AT3129" s="86"/>
      <c r="AU3129" s="86"/>
      <c r="AV3129" s="86"/>
      <c r="AW3129" s="86"/>
      <c r="AX3129" s="86"/>
      <c r="AY3129" s="86"/>
      <c r="AZ3129" s="86"/>
      <c r="BA3129" s="86"/>
      <c r="BB3129" s="86"/>
      <c r="BC3129" s="86"/>
      <c r="BD3129" s="86"/>
      <c r="BE3129" s="86"/>
      <c r="BF3129" s="86"/>
      <c r="BG3129" s="86"/>
    </row>
    <row r="3130" spans="1:59" s="88" customFormat="1" x14ac:dyDescent="0.2">
      <c r="A3130" s="125"/>
      <c r="B3130" s="125"/>
      <c r="C3130" s="125"/>
      <c r="D3130" s="125"/>
      <c r="E3130" s="125"/>
      <c r="F3130" s="125"/>
      <c r="G3130" s="125"/>
      <c r="H3130" s="125"/>
      <c r="I3130" s="125"/>
      <c r="J3130" s="125"/>
      <c r="K3130" s="125"/>
      <c r="L3130" s="125"/>
      <c r="M3130" s="125"/>
      <c r="N3130" s="125"/>
      <c r="O3130" s="125"/>
      <c r="P3130" s="125"/>
      <c r="Q3130" s="125"/>
      <c r="R3130" s="125"/>
      <c r="S3130" s="125"/>
      <c r="T3130" s="125"/>
      <c r="U3130" s="125"/>
      <c r="V3130" s="125"/>
      <c r="W3130" s="125"/>
      <c r="X3130" s="125"/>
      <c r="Y3130" s="125"/>
      <c r="Z3130" s="125"/>
      <c r="AA3130" s="125"/>
      <c r="AB3130" s="126"/>
      <c r="AC3130" s="126"/>
      <c r="AD3130" s="126"/>
      <c r="AE3130" s="125"/>
      <c r="AF3130" s="125"/>
      <c r="AG3130" s="125"/>
      <c r="AH3130" s="125"/>
      <c r="AI3130" s="125"/>
      <c r="AJ3130" s="125"/>
      <c r="AK3130" s="125"/>
      <c r="AL3130" s="125"/>
      <c r="AM3130" s="125"/>
      <c r="AP3130" s="86"/>
      <c r="AQ3130" s="86"/>
      <c r="AR3130" s="86"/>
      <c r="AS3130" s="86"/>
      <c r="AT3130" s="86"/>
      <c r="AU3130" s="86"/>
      <c r="AV3130" s="86"/>
      <c r="AW3130" s="86"/>
      <c r="AX3130" s="86"/>
      <c r="AY3130" s="86"/>
      <c r="AZ3130" s="86"/>
      <c r="BA3130" s="86"/>
      <c r="BB3130" s="86"/>
      <c r="BC3130" s="86"/>
      <c r="BD3130" s="86"/>
      <c r="BE3130" s="86"/>
      <c r="BF3130" s="86"/>
      <c r="BG3130" s="86"/>
    </row>
    <row r="3131" spans="1:59" s="88" customFormat="1" x14ac:dyDescent="0.2">
      <c r="A3131" s="125"/>
      <c r="B3131" s="125"/>
      <c r="C3131" s="125"/>
      <c r="D3131" s="125"/>
      <c r="E3131" s="125"/>
      <c r="F3131" s="125"/>
      <c r="G3131" s="125"/>
      <c r="H3131" s="125"/>
      <c r="I3131" s="125"/>
      <c r="J3131" s="125"/>
      <c r="K3131" s="125"/>
      <c r="L3131" s="125"/>
      <c r="M3131" s="125"/>
      <c r="N3131" s="125"/>
      <c r="O3131" s="125"/>
      <c r="P3131" s="125"/>
      <c r="Q3131" s="125"/>
      <c r="R3131" s="125"/>
      <c r="S3131" s="125"/>
      <c r="T3131" s="125"/>
      <c r="U3131" s="125"/>
      <c r="V3131" s="125"/>
      <c r="W3131" s="125"/>
      <c r="X3131" s="125"/>
      <c r="Y3131" s="125"/>
      <c r="Z3131" s="125"/>
      <c r="AA3131" s="125"/>
      <c r="AB3131" s="126"/>
      <c r="AC3131" s="126"/>
      <c r="AD3131" s="126"/>
      <c r="AE3131" s="125"/>
      <c r="AF3131" s="125"/>
      <c r="AG3131" s="125"/>
      <c r="AH3131" s="125"/>
      <c r="AI3131" s="125"/>
      <c r="AJ3131" s="125"/>
      <c r="AK3131" s="125"/>
      <c r="AL3131" s="125"/>
      <c r="AM3131" s="125"/>
      <c r="AP3131" s="86"/>
      <c r="AQ3131" s="86"/>
      <c r="AR3131" s="86"/>
      <c r="AS3131" s="86"/>
      <c r="AT3131" s="86"/>
      <c r="AU3131" s="86"/>
      <c r="AV3131" s="86"/>
      <c r="AW3131" s="86"/>
      <c r="AX3131" s="86"/>
      <c r="AY3131" s="86"/>
      <c r="AZ3131" s="86"/>
      <c r="BA3131" s="86"/>
      <c r="BB3131" s="86"/>
      <c r="BC3131" s="86"/>
      <c r="BD3131" s="86"/>
      <c r="BE3131" s="86"/>
      <c r="BF3131" s="86"/>
      <c r="BG3131" s="86"/>
    </row>
    <row r="3132" spans="1:59" s="88" customFormat="1" x14ac:dyDescent="0.2">
      <c r="A3132" s="125"/>
      <c r="B3132" s="125"/>
      <c r="C3132" s="125"/>
      <c r="D3132" s="125"/>
      <c r="E3132" s="125"/>
      <c r="F3132" s="125"/>
      <c r="G3132" s="125"/>
      <c r="H3132" s="125"/>
      <c r="I3132" s="125"/>
      <c r="J3132" s="125"/>
      <c r="K3132" s="125"/>
      <c r="L3132" s="125"/>
      <c r="M3132" s="125"/>
      <c r="N3132" s="125"/>
      <c r="O3132" s="125"/>
      <c r="P3132" s="125"/>
      <c r="Q3132" s="125"/>
      <c r="R3132" s="125"/>
      <c r="S3132" s="125"/>
      <c r="T3132" s="125"/>
      <c r="U3132" s="125"/>
      <c r="V3132" s="125"/>
      <c r="W3132" s="125"/>
      <c r="X3132" s="125"/>
      <c r="Y3132" s="125"/>
      <c r="Z3132" s="125"/>
      <c r="AA3132" s="125"/>
      <c r="AB3132" s="126"/>
      <c r="AC3132" s="126"/>
      <c r="AD3132" s="126"/>
      <c r="AE3132" s="125"/>
      <c r="AF3132" s="125"/>
      <c r="AG3132" s="125"/>
      <c r="AH3132" s="125"/>
      <c r="AI3132" s="125"/>
      <c r="AJ3132" s="125"/>
      <c r="AK3132" s="125"/>
      <c r="AL3132" s="125"/>
      <c r="AM3132" s="125"/>
      <c r="AP3132" s="86"/>
      <c r="AQ3132" s="86"/>
      <c r="AR3132" s="86"/>
      <c r="AS3132" s="86"/>
      <c r="AT3132" s="86"/>
      <c r="AU3132" s="86"/>
      <c r="AV3132" s="86"/>
      <c r="AW3132" s="86"/>
      <c r="AX3132" s="86"/>
      <c r="AY3132" s="86"/>
      <c r="AZ3132" s="86"/>
      <c r="BA3132" s="86"/>
      <c r="BB3132" s="86"/>
      <c r="BC3132" s="86"/>
      <c r="BD3132" s="86"/>
      <c r="BE3132" s="86"/>
      <c r="BF3132" s="86"/>
      <c r="BG3132" s="86"/>
    </row>
    <row r="3133" spans="1:59" s="88" customFormat="1" x14ac:dyDescent="0.2">
      <c r="A3133" s="125"/>
      <c r="B3133" s="125"/>
      <c r="C3133" s="125"/>
      <c r="D3133" s="125"/>
      <c r="E3133" s="125"/>
      <c r="F3133" s="125"/>
      <c r="G3133" s="125"/>
      <c r="H3133" s="125"/>
      <c r="I3133" s="125"/>
      <c r="J3133" s="125"/>
      <c r="K3133" s="125"/>
      <c r="L3133" s="125"/>
      <c r="M3133" s="125"/>
      <c r="N3133" s="125"/>
      <c r="O3133" s="125"/>
      <c r="P3133" s="125"/>
      <c r="Q3133" s="125"/>
      <c r="R3133" s="125"/>
      <c r="S3133" s="125"/>
      <c r="T3133" s="125"/>
      <c r="U3133" s="125"/>
      <c r="V3133" s="125"/>
      <c r="W3133" s="125"/>
      <c r="X3133" s="125"/>
      <c r="Y3133" s="125"/>
      <c r="Z3133" s="125"/>
      <c r="AA3133" s="125"/>
      <c r="AB3133" s="126"/>
      <c r="AC3133" s="126"/>
      <c r="AD3133" s="126"/>
      <c r="AE3133" s="125"/>
      <c r="AF3133" s="125"/>
      <c r="AG3133" s="125"/>
      <c r="AH3133" s="125"/>
      <c r="AI3133" s="125"/>
      <c r="AJ3133" s="125"/>
      <c r="AK3133" s="125"/>
      <c r="AL3133" s="125"/>
      <c r="AM3133" s="125"/>
      <c r="AP3133" s="86"/>
      <c r="AQ3133" s="86"/>
      <c r="AR3133" s="86"/>
      <c r="AS3133" s="86"/>
      <c r="AT3133" s="86"/>
      <c r="AU3133" s="86"/>
      <c r="AV3133" s="86"/>
      <c r="AW3133" s="86"/>
      <c r="AX3133" s="86"/>
      <c r="AY3133" s="86"/>
      <c r="AZ3133" s="86"/>
      <c r="BA3133" s="86"/>
      <c r="BB3133" s="86"/>
      <c r="BC3133" s="86"/>
      <c r="BD3133" s="86"/>
      <c r="BE3133" s="86"/>
      <c r="BF3133" s="86"/>
      <c r="BG3133" s="86"/>
    </row>
    <row r="3134" spans="1:59" s="88" customFormat="1" x14ac:dyDescent="0.2">
      <c r="A3134" s="125"/>
      <c r="B3134" s="125"/>
      <c r="C3134" s="125"/>
      <c r="D3134" s="125"/>
      <c r="E3134" s="125"/>
      <c r="F3134" s="125"/>
      <c r="G3134" s="125"/>
      <c r="H3134" s="125"/>
      <c r="I3134" s="125"/>
      <c r="J3134" s="125"/>
      <c r="K3134" s="125"/>
      <c r="L3134" s="125"/>
      <c r="M3134" s="125"/>
      <c r="N3134" s="125"/>
      <c r="O3134" s="125"/>
      <c r="P3134" s="125"/>
      <c r="Q3134" s="125"/>
      <c r="R3134" s="125"/>
      <c r="S3134" s="125"/>
      <c r="T3134" s="125"/>
      <c r="U3134" s="125"/>
      <c r="V3134" s="125"/>
      <c r="W3134" s="125"/>
      <c r="X3134" s="125"/>
      <c r="Y3134" s="125"/>
      <c r="Z3134" s="125"/>
      <c r="AA3134" s="125"/>
      <c r="AB3134" s="126"/>
      <c r="AC3134" s="126"/>
      <c r="AD3134" s="126"/>
      <c r="AE3134" s="125"/>
      <c r="AF3134" s="125"/>
      <c r="AG3134" s="125"/>
      <c r="AH3134" s="125"/>
      <c r="AI3134" s="125"/>
      <c r="AJ3134" s="125"/>
      <c r="AK3134" s="125"/>
      <c r="AL3134" s="125"/>
      <c r="AM3134" s="125"/>
      <c r="AP3134" s="86"/>
      <c r="AQ3134" s="86"/>
      <c r="AR3134" s="86"/>
      <c r="AS3134" s="86"/>
      <c r="AT3134" s="86"/>
      <c r="AU3134" s="86"/>
      <c r="AV3134" s="86"/>
      <c r="AW3134" s="86"/>
      <c r="AX3134" s="86"/>
      <c r="AY3134" s="86"/>
      <c r="AZ3134" s="86"/>
      <c r="BA3134" s="86"/>
      <c r="BB3134" s="86"/>
      <c r="BC3134" s="86"/>
      <c r="BD3134" s="86"/>
      <c r="BE3134" s="86"/>
      <c r="BF3134" s="86"/>
      <c r="BG3134" s="86"/>
    </row>
    <row r="3135" spans="1:59" s="88" customFormat="1" x14ac:dyDescent="0.2">
      <c r="A3135" s="125"/>
      <c r="B3135" s="125"/>
      <c r="C3135" s="125"/>
      <c r="D3135" s="125"/>
      <c r="E3135" s="125"/>
      <c r="F3135" s="125"/>
      <c r="G3135" s="125"/>
      <c r="H3135" s="125"/>
      <c r="I3135" s="125"/>
      <c r="J3135" s="125"/>
      <c r="K3135" s="125"/>
      <c r="L3135" s="125"/>
      <c r="M3135" s="125"/>
      <c r="N3135" s="125"/>
      <c r="O3135" s="125"/>
      <c r="P3135" s="125"/>
      <c r="Q3135" s="125"/>
      <c r="R3135" s="125"/>
      <c r="S3135" s="125"/>
      <c r="T3135" s="125"/>
      <c r="U3135" s="125"/>
      <c r="V3135" s="125"/>
      <c r="W3135" s="125"/>
      <c r="X3135" s="125"/>
      <c r="Y3135" s="125"/>
      <c r="Z3135" s="125"/>
      <c r="AA3135" s="125"/>
      <c r="AB3135" s="126"/>
      <c r="AC3135" s="126"/>
      <c r="AD3135" s="126"/>
      <c r="AE3135" s="125"/>
      <c r="AF3135" s="125"/>
      <c r="AG3135" s="125"/>
      <c r="AH3135" s="125"/>
      <c r="AI3135" s="125"/>
      <c r="AJ3135" s="125"/>
      <c r="AK3135" s="125"/>
      <c r="AL3135" s="125"/>
      <c r="AM3135" s="125"/>
      <c r="AP3135" s="86"/>
      <c r="AQ3135" s="86"/>
      <c r="AR3135" s="86"/>
      <c r="AS3135" s="86"/>
      <c r="AT3135" s="86"/>
      <c r="AU3135" s="86"/>
      <c r="AV3135" s="86"/>
      <c r="AW3135" s="86"/>
      <c r="AX3135" s="86"/>
      <c r="AY3135" s="86"/>
      <c r="AZ3135" s="86"/>
      <c r="BA3135" s="86"/>
      <c r="BB3135" s="86"/>
      <c r="BC3135" s="86"/>
      <c r="BD3135" s="86"/>
      <c r="BE3135" s="86"/>
      <c r="BF3135" s="86"/>
      <c r="BG3135" s="86"/>
    </row>
    <row r="3136" spans="1:59" s="88" customFormat="1" x14ac:dyDescent="0.2">
      <c r="A3136" s="125"/>
      <c r="B3136" s="125"/>
      <c r="C3136" s="125"/>
      <c r="D3136" s="125"/>
      <c r="E3136" s="125"/>
      <c r="F3136" s="125"/>
      <c r="G3136" s="125"/>
      <c r="H3136" s="125"/>
      <c r="I3136" s="125"/>
      <c r="J3136" s="125"/>
      <c r="K3136" s="125"/>
      <c r="L3136" s="125"/>
      <c r="M3136" s="125"/>
      <c r="N3136" s="125"/>
      <c r="O3136" s="125"/>
      <c r="P3136" s="125"/>
      <c r="Q3136" s="125"/>
      <c r="R3136" s="125"/>
      <c r="S3136" s="125"/>
      <c r="T3136" s="125"/>
      <c r="U3136" s="125"/>
      <c r="V3136" s="125"/>
      <c r="W3136" s="125"/>
      <c r="X3136" s="125"/>
      <c r="Y3136" s="125"/>
      <c r="Z3136" s="125"/>
      <c r="AA3136" s="125"/>
      <c r="AB3136" s="126"/>
      <c r="AC3136" s="126"/>
      <c r="AD3136" s="126"/>
      <c r="AE3136" s="125"/>
      <c r="AF3136" s="125"/>
      <c r="AG3136" s="125"/>
      <c r="AH3136" s="125"/>
      <c r="AI3136" s="125"/>
      <c r="AJ3136" s="125"/>
      <c r="AK3136" s="125"/>
      <c r="AL3136" s="125"/>
      <c r="AM3136" s="125"/>
      <c r="AP3136" s="86"/>
      <c r="AQ3136" s="86"/>
      <c r="AR3136" s="86"/>
      <c r="AS3136" s="86"/>
      <c r="AT3136" s="86"/>
      <c r="AU3136" s="86"/>
      <c r="AV3136" s="86"/>
      <c r="AW3136" s="86"/>
      <c r="AX3136" s="86"/>
      <c r="AY3136" s="86"/>
      <c r="AZ3136" s="86"/>
      <c r="BA3136" s="86"/>
      <c r="BB3136" s="86"/>
      <c r="BC3136" s="86"/>
      <c r="BD3136" s="86"/>
      <c r="BE3136" s="86"/>
      <c r="BF3136" s="86"/>
      <c r="BG3136" s="86"/>
    </row>
    <row r="3137" spans="1:59" s="88" customFormat="1" x14ac:dyDescent="0.2">
      <c r="A3137" s="125"/>
      <c r="B3137" s="125"/>
      <c r="C3137" s="125"/>
      <c r="D3137" s="125"/>
      <c r="E3137" s="125"/>
      <c r="F3137" s="125"/>
      <c r="G3137" s="125"/>
      <c r="H3137" s="125"/>
      <c r="I3137" s="125"/>
      <c r="J3137" s="125"/>
      <c r="K3137" s="125"/>
      <c r="L3137" s="125"/>
      <c r="M3137" s="125"/>
      <c r="N3137" s="125"/>
      <c r="O3137" s="125"/>
      <c r="P3137" s="125"/>
      <c r="Q3137" s="125"/>
      <c r="R3137" s="125"/>
      <c r="S3137" s="125"/>
      <c r="T3137" s="125"/>
      <c r="U3137" s="125"/>
      <c r="V3137" s="125"/>
      <c r="W3137" s="125"/>
      <c r="X3137" s="125"/>
      <c r="Y3137" s="125"/>
      <c r="Z3137" s="125"/>
      <c r="AA3137" s="125"/>
      <c r="AB3137" s="126"/>
      <c r="AC3137" s="126"/>
      <c r="AD3137" s="126"/>
      <c r="AE3137" s="125"/>
      <c r="AF3137" s="125"/>
      <c r="AG3137" s="125"/>
      <c r="AH3137" s="125"/>
      <c r="AI3137" s="125"/>
      <c r="AJ3137" s="125"/>
      <c r="AK3137" s="125"/>
      <c r="AL3137" s="125"/>
      <c r="AM3137" s="125"/>
      <c r="AP3137" s="86"/>
      <c r="AQ3137" s="86"/>
      <c r="AR3137" s="86"/>
      <c r="AS3137" s="86"/>
      <c r="AT3137" s="86"/>
      <c r="AU3137" s="86"/>
      <c r="AV3137" s="86"/>
      <c r="AW3137" s="86"/>
      <c r="AX3137" s="86"/>
      <c r="AY3137" s="86"/>
      <c r="AZ3137" s="86"/>
      <c r="BA3137" s="86"/>
      <c r="BB3137" s="86"/>
      <c r="BC3137" s="86"/>
      <c r="BD3137" s="86"/>
      <c r="BE3137" s="86"/>
      <c r="BF3137" s="86"/>
      <c r="BG3137" s="86"/>
    </row>
    <row r="3138" spans="1:59" s="88" customFormat="1" x14ac:dyDescent="0.2">
      <c r="A3138" s="125"/>
      <c r="B3138" s="125"/>
      <c r="C3138" s="125"/>
      <c r="D3138" s="125"/>
      <c r="E3138" s="125"/>
      <c r="F3138" s="125"/>
      <c r="G3138" s="125"/>
      <c r="H3138" s="125"/>
      <c r="I3138" s="125"/>
      <c r="J3138" s="125"/>
      <c r="K3138" s="125"/>
      <c r="L3138" s="125"/>
      <c r="M3138" s="125"/>
      <c r="N3138" s="125"/>
      <c r="O3138" s="125"/>
      <c r="P3138" s="125"/>
      <c r="Q3138" s="125"/>
      <c r="R3138" s="125"/>
      <c r="S3138" s="125"/>
      <c r="T3138" s="125"/>
      <c r="U3138" s="125"/>
      <c r="V3138" s="125"/>
      <c r="W3138" s="125"/>
      <c r="X3138" s="125"/>
      <c r="Y3138" s="125"/>
      <c r="Z3138" s="125"/>
      <c r="AA3138" s="125"/>
      <c r="AB3138" s="126"/>
      <c r="AC3138" s="126"/>
      <c r="AD3138" s="126"/>
      <c r="AE3138" s="125"/>
      <c r="AF3138" s="125"/>
      <c r="AG3138" s="125"/>
      <c r="AH3138" s="125"/>
      <c r="AI3138" s="125"/>
      <c r="AJ3138" s="125"/>
      <c r="AK3138" s="125"/>
      <c r="AL3138" s="125"/>
      <c r="AM3138" s="125"/>
      <c r="AP3138" s="86"/>
      <c r="AQ3138" s="86"/>
      <c r="AR3138" s="86"/>
      <c r="AS3138" s="86"/>
      <c r="AT3138" s="86"/>
      <c r="AU3138" s="86"/>
      <c r="AV3138" s="86"/>
      <c r="AW3138" s="86"/>
      <c r="AX3138" s="86"/>
      <c r="AY3138" s="86"/>
      <c r="AZ3138" s="86"/>
      <c r="BA3138" s="86"/>
      <c r="BB3138" s="86"/>
      <c r="BC3138" s="86"/>
      <c r="BD3138" s="86"/>
      <c r="BE3138" s="86"/>
      <c r="BF3138" s="86"/>
      <c r="BG3138" s="86"/>
    </row>
    <row r="3139" spans="1:59" s="88" customFormat="1" x14ac:dyDescent="0.2">
      <c r="A3139" s="125"/>
      <c r="B3139" s="125"/>
      <c r="C3139" s="125"/>
      <c r="D3139" s="125"/>
      <c r="E3139" s="125"/>
      <c r="F3139" s="125"/>
      <c r="G3139" s="125"/>
      <c r="H3139" s="125"/>
      <c r="I3139" s="125"/>
      <c r="J3139" s="125"/>
      <c r="K3139" s="125"/>
      <c r="L3139" s="125"/>
      <c r="M3139" s="125"/>
      <c r="N3139" s="125"/>
      <c r="O3139" s="125"/>
      <c r="P3139" s="125"/>
      <c r="Q3139" s="125"/>
      <c r="R3139" s="125"/>
      <c r="S3139" s="125"/>
      <c r="T3139" s="125"/>
      <c r="U3139" s="125"/>
      <c r="V3139" s="125"/>
      <c r="W3139" s="125"/>
      <c r="X3139" s="125"/>
      <c r="Y3139" s="125"/>
      <c r="Z3139" s="125"/>
      <c r="AA3139" s="125"/>
      <c r="AB3139" s="126"/>
      <c r="AC3139" s="126"/>
      <c r="AD3139" s="126"/>
      <c r="AE3139" s="125"/>
      <c r="AF3139" s="125"/>
      <c r="AG3139" s="125"/>
      <c r="AH3139" s="125"/>
      <c r="AI3139" s="125"/>
      <c r="AJ3139" s="125"/>
      <c r="AK3139" s="125"/>
      <c r="AL3139" s="125"/>
      <c r="AM3139" s="125"/>
      <c r="AP3139" s="86"/>
      <c r="AQ3139" s="86"/>
      <c r="AR3139" s="86"/>
      <c r="AS3139" s="86"/>
      <c r="AT3139" s="86"/>
      <c r="AU3139" s="86"/>
      <c r="AV3139" s="86"/>
      <c r="AW3139" s="86"/>
      <c r="AX3139" s="86"/>
      <c r="AY3139" s="86"/>
      <c r="AZ3139" s="86"/>
      <c r="BA3139" s="86"/>
      <c r="BB3139" s="86"/>
      <c r="BC3139" s="86"/>
      <c r="BD3139" s="86"/>
      <c r="BE3139" s="86"/>
      <c r="BF3139" s="86"/>
      <c r="BG3139" s="86"/>
    </row>
    <row r="3140" spans="1:59" s="88" customFormat="1" x14ac:dyDescent="0.2">
      <c r="A3140" s="125"/>
      <c r="B3140" s="125"/>
      <c r="C3140" s="125"/>
      <c r="D3140" s="125"/>
      <c r="E3140" s="125"/>
      <c r="F3140" s="125"/>
      <c r="G3140" s="125"/>
      <c r="H3140" s="125"/>
      <c r="I3140" s="125"/>
      <c r="J3140" s="125"/>
      <c r="K3140" s="125"/>
      <c r="L3140" s="125"/>
      <c r="M3140" s="125"/>
      <c r="N3140" s="125"/>
      <c r="O3140" s="125"/>
      <c r="P3140" s="125"/>
      <c r="Q3140" s="125"/>
      <c r="R3140" s="125"/>
      <c r="S3140" s="125"/>
      <c r="T3140" s="125"/>
      <c r="U3140" s="125"/>
      <c r="V3140" s="125"/>
      <c r="W3140" s="125"/>
      <c r="X3140" s="125"/>
      <c r="Y3140" s="125"/>
      <c r="Z3140" s="125"/>
      <c r="AA3140" s="125"/>
      <c r="AB3140" s="126"/>
      <c r="AC3140" s="126"/>
      <c r="AD3140" s="126"/>
      <c r="AE3140" s="125"/>
      <c r="AF3140" s="125"/>
      <c r="AG3140" s="125"/>
      <c r="AH3140" s="125"/>
      <c r="AI3140" s="125"/>
      <c r="AJ3140" s="125"/>
      <c r="AK3140" s="125"/>
      <c r="AL3140" s="125"/>
      <c r="AM3140" s="125"/>
      <c r="AP3140" s="86"/>
      <c r="AQ3140" s="86"/>
      <c r="AR3140" s="86"/>
      <c r="AS3140" s="86"/>
      <c r="AT3140" s="86"/>
      <c r="AU3140" s="86"/>
      <c r="AV3140" s="86"/>
      <c r="AW3140" s="86"/>
      <c r="AX3140" s="86"/>
      <c r="AY3140" s="86"/>
      <c r="AZ3140" s="86"/>
      <c r="BA3140" s="86"/>
      <c r="BB3140" s="86"/>
      <c r="BC3140" s="86"/>
      <c r="BD3140" s="86"/>
      <c r="BE3140" s="86"/>
      <c r="BF3140" s="86"/>
      <c r="BG3140" s="86"/>
    </row>
    <row r="3141" spans="1:59" s="88" customFormat="1" x14ac:dyDescent="0.2">
      <c r="A3141" s="125"/>
      <c r="B3141" s="125"/>
      <c r="C3141" s="125"/>
      <c r="D3141" s="125"/>
      <c r="E3141" s="125"/>
      <c r="F3141" s="125"/>
      <c r="G3141" s="125"/>
      <c r="H3141" s="125"/>
      <c r="I3141" s="125"/>
      <c r="J3141" s="125"/>
      <c r="K3141" s="125"/>
      <c r="L3141" s="125"/>
      <c r="M3141" s="125"/>
      <c r="N3141" s="125"/>
      <c r="O3141" s="125"/>
      <c r="P3141" s="125"/>
      <c r="Q3141" s="125"/>
      <c r="R3141" s="125"/>
      <c r="S3141" s="125"/>
      <c r="T3141" s="125"/>
      <c r="U3141" s="125"/>
      <c r="V3141" s="125"/>
      <c r="W3141" s="125"/>
      <c r="X3141" s="125"/>
      <c r="Y3141" s="125"/>
      <c r="Z3141" s="125"/>
      <c r="AA3141" s="125"/>
      <c r="AB3141" s="126"/>
      <c r="AC3141" s="126"/>
      <c r="AD3141" s="126"/>
      <c r="AE3141" s="125"/>
      <c r="AF3141" s="125"/>
      <c r="AG3141" s="125"/>
      <c r="AH3141" s="125"/>
      <c r="AI3141" s="125"/>
      <c r="AJ3141" s="125"/>
      <c r="AK3141" s="125"/>
      <c r="AL3141" s="125"/>
      <c r="AM3141" s="125"/>
      <c r="AP3141" s="86"/>
      <c r="AQ3141" s="86"/>
      <c r="AR3141" s="86"/>
      <c r="AS3141" s="86"/>
      <c r="AT3141" s="86"/>
      <c r="AU3141" s="86"/>
      <c r="AV3141" s="86"/>
      <c r="AW3141" s="86"/>
      <c r="AX3141" s="86"/>
      <c r="AY3141" s="86"/>
      <c r="AZ3141" s="86"/>
      <c r="BA3141" s="86"/>
      <c r="BB3141" s="86"/>
      <c r="BC3141" s="86"/>
      <c r="BD3141" s="86"/>
      <c r="BE3141" s="86"/>
      <c r="BF3141" s="86"/>
      <c r="BG3141" s="86"/>
    </row>
    <row r="3142" spans="1:59" s="88" customFormat="1" x14ac:dyDescent="0.2">
      <c r="A3142" s="125"/>
      <c r="B3142" s="125"/>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5"/>
      <c r="AA3142" s="125"/>
      <c r="AB3142" s="126"/>
      <c r="AC3142" s="126"/>
      <c r="AD3142" s="126"/>
      <c r="AE3142" s="125"/>
      <c r="AF3142" s="125"/>
      <c r="AG3142" s="125"/>
      <c r="AH3142" s="125"/>
      <c r="AI3142" s="125"/>
      <c r="AJ3142" s="125"/>
      <c r="AK3142" s="125"/>
      <c r="AL3142" s="125"/>
      <c r="AM3142" s="125"/>
      <c r="AP3142" s="86"/>
      <c r="AQ3142" s="86"/>
      <c r="AR3142" s="86"/>
      <c r="AS3142" s="86"/>
      <c r="AT3142" s="86"/>
      <c r="AU3142" s="86"/>
      <c r="AV3142" s="86"/>
      <c r="AW3142" s="86"/>
      <c r="AX3142" s="86"/>
      <c r="AY3142" s="86"/>
      <c r="AZ3142" s="86"/>
      <c r="BA3142" s="86"/>
      <c r="BB3142" s="86"/>
      <c r="BC3142" s="86"/>
      <c r="BD3142" s="86"/>
      <c r="BE3142" s="86"/>
      <c r="BF3142" s="86"/>
      <c r="BG3142" s="86"/>
    </row>
    <row r="3143" spans="1:59" s="88" customFormat="1" x14ac:dyDescent="0.2">
      <c r="A3143" s="125"/>
      <c r="B3143" s="125"/>
      <c r="C3143" s="125"/>
      <c r="D3143" s="125"/>
      <c r="E3143" s="125"/>
      <c r="F3143" s="125"/>
      <c r="G3143" s="125"/>
      <c r="H3143" s="125"/>
      <c r="I3143" s="125"/>
      <c r="J3143" s="125"/>
      <c r="K3143" s="125"/>
      <c r="L3143" s="125"/>
      <c r="M3143" s="125"/>
      <c r="N3143" s="125"/>
      <c r="O3143" s="125"/>
      <c r="P3143" s="125"/>
      <c r="Q3143" s="125"/>
      <c r="R3143" s="125"/>
      <c r="S3143" s="125"/>
      <c r="T3143" s="125"/>
      <c r="U3143" s="125"/>
      <c r="V3143" s="125"/>
      <c r="W3143" s="125"/>
      <c r="X3143" s="125"/>
      <c r="Y3143" s="125"/>
      <c r="Z3143" s="125"/>
      <c r="AA3143" s="125"/>
      <c r="AB3143" s="126"/>
      <c r="AC3143" s="126"/>
      <c r="AD3143" s="126"/>
      <c r="AE3143" s="125"/>
      <c r="AF3143" s="125"/>
      <c r="AG3143" s="125"/>
      <c r="AH3143" s="125"/>
      <c r="AI3143" s="125"/>
      <c r="AJ3143" s="125"/>
      <c r="AK3143" s="125"/>
      <c r="AL3143" s="125"/>
      <c r="AM3143" s="125"/>
      <c r="AP3143" s="86"/>
      <c r="AQ3143" s="86"/>
      <c r="AR3143" s="86"/>
      <c r="AS3143" s="86"/>
      <c r="AT3143" s="86"/>
      <c r="AU3143" s="86"/>
      <c r="AV3143" s="86"/>
      <c r="AW3143" s="86"/>
      <c r="AX3143" s="86"/>
      <c r="AY3143" s="86"/>
      <c r="AZ3143" s="86"/>
      <c r="BA3143" s="86"/>
      <c r="BB3143" s="86"/>
      <c r="BC3143" s="86"/>
      <c r="BD3143" s="86"/>
      <c r="BE3143" s="86"/>
      <c r="BF3143" s="86"/>
      <c r="BG3143" s="86"/>
    </row>
    <row r="3144" spans="1:59" s="88" customFormat="1" x14ac:dyDescent="0.2">
      <c r="A3144" s="125"/>
      <c r="B3144" s="125"/>
      <c r="C3144" s="125"/>
      <c r="D3144" s="125"/>
      <c r="E3144" s="125"/>
      <c r="F3144" s="125"/>
      <c r="G3144" s="125"/>
      <c r="H3144" s="125"/>
      <c r="I3144" s="125"/>
      <c r="J3144" s="125"/>
      <c r="K3144" s="125"/>
      <c r="L3144" s="125"/>
      <c r="M3144" s="125"/>
      <c r="N3144" s="125"/>
      <c r="O3144" s="125"/>
      <c r="P3144" s="125"/>
      <c r="Q3144" s="125"/>
      <c r="R3144" s="125"/>
      <c r="S3144" s="125"/>
      <c r="T3144" s="125"/>
      <c r="U3144" s="125"/>
      <c r="V3144" s="125"/>
      <c r="W3144" s="125"/>
      <c r="X3144" s="125"/>
      <c r="Y3144" s="125"/>
      <c r="Z3144" s="125"/>
      <c r="AA3144" s="125"/>
      <c r="AB3144" s="126"/>
      <c r="AC3144" s="126"/>
      <c r="AD3144" s="126"/>
      <c r="AE3144" s="125"/>
      <c r="AF3144" s="125"/>
      <c r="AG3144" s="125"/>
      <c r="AH3144" s="125"/>
      <c r="AI3144" s="125"/>
      <c r="AJ3144" s="125"/>
      <c r="AK3144" s="125"/>
      <c r="AL3144" s="125"/>
      <c r="AM3144" s="125"/>
      <c r="AP3144" s="86"/>
      <c r="AQ3144" s="86"/>
      <c r="AR3144" s="86"/>
      <c r="AS3144" s="86"/>
      <c r="AT3144" s="86"/>
      <c r="AU3144" s="86"/>
      <c r="AV3144" s="86"/>
      <c r="AW3144" s="86"/>
      <c r="AX3144" s="86"/>
      <c r="AY3144" s="86"/>
      <c r="AZ3144" s="86"/>
      <c r="BA3144" s="86"/>
      <c r="BB3144" s="86"/>
      <c r="BC3144" s="86"/>
      <c r="BD3144" s="86"/>
      <c r="BE3144" s="86"/>
      <c r="BF3144" s="86"/>
      <c r="BG3144" s="86"/>
    </row>
    <row r="3145" spans="1:59" s="88" customFormat="1" x14ac:dyDescent="0.2">
      <c r="A3145" s="125"/>
      <c r="B3145" s="125"/>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5"/>
      <c r="AA3145" s="125"/>
      <c r="AB3145" s="126"/>
      <c r="AC3145" s="126"/>
      <c r="AD3145" s="126"/>
      <c r="AE3145" s="125"/>
      <c r="AF3145" s="125"/>
      <c r="AG3145" s="125"/>
      <c r="AH3145" s="125"/>
      <c r="AI3145" s="125"/>
      <c r="AJ3145" s="125"/>
      <c r="AK3145" s="125"/>
      <c r="AL3145" s="125"/>
      <c r="AM3145" s="125"/>
      <c r="AP3145" s="86"/>
      <c r="AQ3145" s="86"/>
      <c r="AR3145" s="86"/>
      <c r="AS3145" s="86"/>
      <c r="AT3145" s="86"/>
      <c r="AU3145" s="86"/>
      <c r="AV3145" s="86"/>
      <c r="AW3145" s="86"/>
      <c r="AX3145" s="86"/>
      <c r="AY3145" s="86"/>
      <c r="AZ3145" s="86"/>
      <c r="BA3145" s="86"/>
      <c r="BB3145" s="86"/>
      <c r="BC3145" s="86"/>
      <c r="BD3145" s="86"/>
      <c r="BE3145" s="86"/>
      <c r="BF3145" s="86"/>
      <c r="BG3145" s="86"/>
    </row>
    <row r="3146" spans="1:59" s="88" customFormat="1" x14ac:dyDescent="0.2">
      <c r="A3146" s="125"/>
      <c r="B3146" s="125"/>
      <c r="C3146" s="125"/>
      <c r="D3146" s="125"/>
      <c r="E3146" s="125"/>
      <c r="F3146" s="125"/>
      <c r="G3146" s="125"/>
      <c r="H3146" s="125"/>
      <c r="I3146" s="125"/>
      <c r="J3146" s="125"/>
      <c r="K3146" s="125"/>
      <c r="L3146" s="125"/>
      <c r="M3146" s="125"/>
      <c r="N3146" s="125"/>
      <c r="O3146" s="125"/>
      <c r="P3146" s="125"/>
      <c r="Q3146" s="125"/>
      <c r="R3146" s="125"/>
      <c r="S3146" s="125"/>
      <c r="T3146" s="125"/>
      <c r="U3146" s="125"/>
      <c r="V3146" s="125"/>
      <c r="W3146" s="125"/>
      <c r="X3146" s="125"/>
      <c r="Y3146" s="125"/>
      <c r="Z3146" s="125"/>
      <c r="AA3146" s="125"/>
      <c r="AB3146" s="126"/>
      <c r="AC3146" s="126"/>
      <c r="AD3146" s="126"/>
      <c r="AE3146" s="125"/>
      <c r="AF3146" s="125"/>
      <c r="AG3146" s="125"/>
      <c r="AH3146" s="125"/>
      <c r="AI3146" s="125"/>
      <c r="AJ3146" s="125"/>
      <c r="AK3146" s="125"/>
      <c r="AL3146" s="125"/>
      <c r="AM3146" s="125"/>
      <c r="AP3146" s="86"/>
      <c r="AQ3146" s="86"/>
      <c r="AR3146" s="86"/>
      <c r="AS3146" s="86"/>
      <c r="AT3146" s="86"/>
      <c r="AU3146" s="86"/>
      <c r="AV3146" s="86"/>
      <c r="AW3146" s="86"/>
      <c r="AX3146" s="86"/>
      <c r="AY3146" s="86"/>
      <c r="AZ3146" s="86"/>
      <c r="BA3146" s="86"/>
      <c r="BB3146" s="86"/>
      <c r="BC3146" s="86"/>
      <c r="BD3146" s="86"/>
      <c r="BE3146" s="86"/>
      <c r="BF3146" s="86"/>
      <c r="BG3146" s="86"/>
    </row>
    <row r="3147" spans="1:59" s="88" customFormat="1" x14ac:dyDescent="0.2">
      <c r="A3147" s="125"/>
      <c r="B3147" s="125"/>
      <c r="C3147" s="125"/>
      <c r="D3147" s="125"/>
      <c r="E3147" s="125"/>
      <c r="F3147" s="125"/>
      <c r="G3147" s="125"/>
      <c r="H3147" s="125"/>
      <c r="I3147" s="125"/>
      <c r="J3147" s="125"/>
      <c r="K3147" s="125"/>
      <c r="L3147" s="125"/>
      <c r="M3147" s="125"/>
      <c r="N3147" s="125"/>
      <c r="O3147" s="125"/>
      <c r="P3147" s="125"/>
      <c r="Q3147" s="125"/>
      <c r="R3147" s="125"/>
      <c r="S3147" s="125"/>
      <c r="T3147" s="125"/>
      <c r="U3147" s="125"/>
      <c r="V3147" s="125"/>
      <c r="W3147" s="125"/>
      <c r="X3147" s="125"/>
      <c r="Y3147" s="125"/>
      <c r="Z3147" s="125"/>
      <c r="AA3147" s="125"/>
      <c r="AB3147" s="126"/>
      <c r="AC3147" s="126"/>
      <c r="AD3147" s="126"/>
      <c r="AE3147" s="125"/>
      <c r="AF3147" s="125"/>
      <c r="AG3147" s="125"/>
      <c r="AH3147" s="125"/>
      <c r="AI3147" s="125"/>
      <c r="AJ3147" s="125"/>
      <c r="AK3147" s="125"/>
      <c r="AL3147" s="125"/>
      <c r="AM3147" s="125"/>
      <c r="AP3147" s="86"/>
      <c r="AQ3147" s="86"/>
      <c r="AR3147" s="86"/>
      <c r="AS3147" s="86"/>
      <c r="AT3147" s="86"/>
      <c r="AU3147" s="86"/>
      <c r="AV3147" s="86"/>
      <c r="AW3147" s="86"/>
      <c r="AX3147" s="86"/>
      <c r="AY3147" s="86"/>
      <c r="AZ3147" s="86"/>
      <c r="BA3147" s="86"/>
      <c r="BB3147" s="86"/>
      <c r="BC3147" s="86"/>
      <c r="BD3147" s="86"/>
      <c r="BE3147" s="86"/>
      <c r="BF3147" s="86"/>
      <c r="BG3147" s="86"/>
    </row>
    <row r="3148" spans="1:59" s="88" customFormat="1" x14ac:dyDescent="0.2">
      <c r="A3148" s="125"/>
      <c r="B3148" s="125"/>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6"/>
      <c r="AC3148" s="126"/>
      <c r="AD3148" s="126"/>
      <c r="AE3148" s="125"/>
      <c r="AF3148" s="125"/>
      <c r="AG3148" s="125"/>
      <c r="AH3148" s="125"/>
      <c r="AI3148" s="125"/>
      <c r="AJ3148" s="125"/>
      <c r="AK3148" s="125"/>
      <c r="AL3148" s="125"/>
      <c r="AM3148" s="125"/>
      <c r="AP3148" s="86"/>
      <c r="AQ3148" s="86"/>
      <c r="AR3148" s="86"/>
      <c r="AS3148" s="86"/>
      <c r="AT3148" s="86"/>
      <c r="AU3148" s="86"/>
      <c r="AV3148" s="86"/>
      <c r="AW3148" s="86"/>
      <c r="AX3148" s="86"/>
      <c r="AY3148" s="86"/>
      <c r="AZ3148" s="86"/>
      <c r="BA3148" s="86"/>
      <c r="BB3148" s="86"/>
      <c r="BC3148" s="86"/>
      <c r="BD3148" s="86"/>
      <c r="BE3148" s="86"/>
      <c r="BF3148" s="86"/>
      <c r="BG3148" s="86"/>
    </row>
    <row r="3149" spans="1:59" s="88" customFormat="1" x14ac:dyDescent="0.2">
      <c r="A3149" s="125"/>
      <c r="B3149" s="125"/>
      <c r="C3149" s="125"/>
      <c r="D3149" s="125"/>
      <c r="E3149" s="125"/>
      <c r="F3149" s="125"/>
      <c r="G3149" s="125"/>
      <c r="H3149" s="125"/>
      <c r="I3149" s="125"/>
      <c r="J3149" s="125"/>
      <c r="K3149" s="125"/>
      <c r="L3149" s="125"/>
      <c r="M3149" s="125"/>
      <c r="N3149" s="125"/>
      <c r="O3149" s="125"/>
      <c r="P3149" s="125"/>
      <c r="Q3149" s="125"/>
      <c r="R3149" s="125"/>
      <c r="S3149" s="125"/>
      <c r="T3149" s="125"/>
      <c r="U3149" s="125"/>
      <c r="V3149" s="125"/>
      <c r="W3149" s="125"/>
      <c r="X3149" s="125"/>
      <c r="Y3149" s="125"/>
      <c r="Z3149" s="125"/>
      <c r="AA3149" s="125"/>
      <c r="AB3149" s="126"/>
      <c r="AC3149" s="126"/>
      <c r="AD3149" s="126"/>
      <c r="AE3149" s="125"/>
      <c r="AF3149" s="125"/>
      <c r="AG3149" s="125"/>
      <c r="AH3149" s="125"/>
      <c r="AI3149" s="125"/>
      <c r="AJ3149" s="125"/>
      <c r="AK3149" s="125"/>
      <c r="AL3149" s="125"/>
      <c r="AM3149" s="125"/>
      <c r="AP3149" s="86"/>
      <c r="AQ3149" s="86"/>
      <c r="AR3149" s="86"/>
      <c r="AS3149" s="86"/>
      <c r="AT3149" s="86"/>
      <c r="AU3149" s="86"/>
      <c r="AV3149" s="86"/>
      <c r="AW3149" s="86"/>
      <c r="AX3149" s="86"/>
      <c r="AY3149" s="86"/>
      <c r="AZ3149" s="86"/>
      <c r="BA3149" s="86"/>
      <c r="BB3149" s="86"/>
      <c r="BC3149" s="86"/>
      <c r="BD3149" s="86"/>
      <c r="BE3149" s="86"/>
      <c r="BF3149" s="86"/>
      <c r="BG3149" s="86"/>
    </row>
    <row r="3150" spans="1:59" s="88" customFormat="1" x14ac:dyDescent="0.2">
      <c r="A3150" s="125"/>
      <c r="B3150" s="125"/>
      <c r="C3150" s="125"/>
      <c r="D3150" s="125"/>
      <c r="E3150" s="125"/>
      <c r="F3150" s="125"/>
      <c r="G3150" s="125"/>
      <c r="H3150" s="125"/>
      <c r="I3150" s="125"/>
      <c r="J3150" s="125"/>
      <c r="K3150" s="125"/>
      <c r="L3150" s="125"/>
      <c r="M3150" s="125"/>
      <c r="N3150" s="125"/>
      <c r="O3150" s="125"/>
      <c r="P3150" s="125"/>
      <c r="Q3150" s="125"/>
      <c r="R3150" s="125"/>
      <c r="S3150" s="125"/>
      <c r="T3150" s="125"/>
      <c r="U3150" s="125"/>
      <c r="V3150" s="125"/>
      <c r="W3150" s="125"/>
      <c r="X3150" s="125"/>
      <c r="Y3150" s="125"/>
      <c r="Z3150" s="125"/>
      <c r="AA3150" s="125"/>
      <c r="AB3150" s="126"/>
      <c r="AC3150" s="126"/>
      <c r="AD3150" s="126"/>
      <c r="AE3150" s="125"/>
      <c r="AF3150" s="125"/>
      <c r="AG3150" s="125"/>
      <c r="AH3150" s="125"/>
      <c r="AI3150" s="125"/>
      <c r="AJ3150" s="125"/>
      <c r="AK3150" s="125"/>
      <c r="AL3150" s="125"/>
      <c r="AM3150" s="125"/>
      <c r="AP3150" s="86"/>
      <c r="AQ3150" s="86"/>
      <c r="AR3150" s="86"/>
      <c r="AS3150" s="86"/>
      <c r="AT3150" s="86"/>
      <c r="AU3150" s="86"/>
      <c r="AV3150" s="86"/>
      <c r="AW3150" s="86"/>
      <c r="AX3150" s="86"/>
      <c r="AY3150" s="86"/>
      <c r="AZ3150" s="86"/>
      <c r="BA3150" s="86"/>
      <c r="BB3150" s="86"/>
      <c r="BC3150" s="86"/>
      <c r="BD3150" s="86"/>
      <c r="BE3150" s="86"/>
      <c r="BF3150" s="86"/>
      <c r="BG3150" s="86"/>
    </row>
    <row r="3151" spans="1:59" s="88" customFormat="1" x14ac:dyDescent="0.2">
      <c r="A3151" s="125"/>
      <c r="B3151" s="125"/>
      <c r="C3151" s="125"/>
      <c r="D3151" s="125"/>
      <c r="E3151" s="125"/>
      <c r="F3151" s="125"/>
      <c r="G3151" s="125"/>
      <c r="H3151" s="125"/>
      <c r="I3151" s="125"/>
      <c r="J3151" s="125"/>
      <c r="K3151" s="125"/>
      <c r="L3151" s="125"/>
      <c r="M3151" s="125"/>
      <c r="N3151" s="125"/>
      <c r="O3151" s="125"/>
      <c r="P3151" s="125"/>
      <c r="Q3151" s="125"/>
      <c r="R3151" s="125"/>
      <c r="S3151" s="125"/>
      <c r="T3151" s="125"/>
      <c r="U3151" s="125"/>
      <c r="V3151" s="125"/>
      <c r="W3151" s="125"/>
      <c r="X3151" s="125"/>
      <c r="Y3151" s="125"/>
      <c r="Z3151" s="125"/>
      <c r="AA3151" s="125"/>
      <c r="AB3151" s="126"/>
      <c r="AC3151" s="126"/>
      <c r="AD3151" s="126"/>
      <c r="AE3151" s="125"/>
      <c r="AF3151" s="125"/>
      <c r="AG3151" s="125"/>
      <c r="AH3151" s="125"/>
      <c r="AI3151" s="125"/>
      <c r="AJ3151" s="125"/>
      <c r="AK3151" s="125"/>
      <c r="AL3151" s="125"/>
      <c r="AM3151" s="125"/>
      <c r="AP3151" s="86"/>
      <c r="AQ3151" s="86"/>
      <c r="AR3151" s="86"/>
      <c r="AS3151" s="86"/>
      <c r="AT3151" s="86"/>
      <c r="AU3151" s="86"/>
      <c r="AV3151" s="86"/>
      <c r="AW3151" s="86"/>
      <c r="AX3151" s="86"/>
      <c r="AY3151" s="86"/>
      <c r="AZ3151" s="86"/>
      <c r="BA3151" s="86"/>
      <c r="BB3151" s="86"/>
      <c r="BC3151" s="86"/>
      <c r="BD3151" s="86"/>
      <c r="BE3151" s="86"/>
      <c r="BF3151" s="86"/>
      <c r="BG3151" s="86"/>
    </row>
    <row r="3152" spans="1:59" s="88" customFormat="1" x14ac:dyDescent="0.2">
      <c r="A3152" s="125"/>
      <c r="B3152" s="125"/>
      <c r="C3152" s="125"/>
      <c r="D3152" s="125"/>
      <c r="E3152" s="125"/>
      <c r="F3152" s="125"/>
      <c r="G3152" s="125"/>
      <c r="H3152" s="125"/>
      <c r="I3152" s="125"/>
      <c r="J3152" s="125"/>
      <c r="K3152" s="125"/>
      <c r="L3152" s="125"/>
      <c r="M3152" s="125"/>
      <c r="N3152" s="125"/>
      <c r="O3152" s="125"/>
      <c r="P3152" s="125"/>
      <c r="Q3152" s="125"/>
      <c r="R3152" s="125"/>
      <c r="S3152" s="125"/>
      <c r="T3152" s="125"/>
      <c r="U3152" s="125"/>
      <c r="V3152" s="125"/>
      <c r="W3152" s="125"/>
      <c r="X3152" s="125"/>
      <c r="Y3152" s="125"/>
      <c r="Z3152" s="125"/>
      <c r="AA3152" s="125"/>
      <c r="AB3152" s="126"/>
      <c r="AC3152" s="126"/>
      <c r="AD3152" s="126"/>
      <c r="AE3152" s="125"/>
      <c r="AF3152" s="125"/>
      <c r="AG3152" s="125"/>
      <c r="AH3152" s="125"/>
      <c r="AI3152" s="125"/>
      <c r="AJ3152" s="125"/>
      <c r="AK3152" s="125"/>
      <c r="AL3152" s="125"/>
      <c r="AM3152" s="125"/>
      <c r="AP3152" s="86"/>
      <c r="AQ3152" s="86"/>
      <c r="AR3152" s="86"/>
      <c r="AS3152" s="86"/>
      <c r="AT3152" s="86"/>
      <c r="AU3152" s="86"/>
      <c r="AV3152" s="86"/>
      <c r="AW3152" s="86"/>
      <c r="AX3152" s="86"/>
      <c r="AY3152" s="86"/>
      <c r="AZ3152" s="86"/>
      <c r="BA3152" s="86"/>
      <c r="BB3152" s="86"/>
      <c r="BC3152" s="86"/>
      <c r="BD3152" s="86"/>
      <c r="BE3152" s="86"/>
      <c r="BF3152" s="86"/>
      <c r="BG3152" s="86"/>
    </row>
    <row r="3153" spans="1:59" s="88" customFormat="1" x14ac:dyDescent="0.2">
      <c r="A3153" s="125"/>
      <c r="B3153" s="125"/>
      <c r="C3153" s="125"/>
      <c r="D3153" s="125"/>
      <c r="E3153" s="125"/>
      <c r="F3153" s="125"/>
      <c r="G3153" s="125"/>
      <c r="H3153" s="125"/>
      <c r="I3153" s="125"/>
      <c r="J3153" s="125"/>
      <c r="K3153" s="125"/>
      <c r="L3153" s="125"/>
      <c r="M3153" s="125"/>
      <c r="N3153" s="125"/>
      <c r="O3153" s="125"/>
      <c r="P3153" s="125"/>
      <c r="Q3153" s="125"/>
      <c r="R3153" s="125"/>
      <c r="S3153" s="125"/>
      <c r="T3153" s="125"/>
      <c r="U3153" s="125"/>
      <c r="V3153" s="125"/>
      <c r="W3153" s="125"/>
      <c r="X3153" s="125"/>
      <c r="Y3153" s="125"/>
      <c r="Z3153" s="125"/>
      <c r="AA3153" s="125"/>
      <c r="AB3153" s="126"/>
      <c r="AC3153" s="126"/>
      <c r="AD3153" s="126"/>
      <c r="AE3153" s="125"/>
      <c r="AF3153" s="125"/>
      <c r="AG3153" s="125"/>
      <c r="AH3153" s="125"/>
      <c r="AI3153" s="125"/>
      <c r="AJ3153" s="125"/>
      <c r="AK3153" s="125"/>
      <c r="AL3153" s="125"/>
      <c r="AM3153" s="125"/>
      <c r="AP3153" s="86"/>
      <c r="AQ3153" s="86"/>
      <c r="AR3153" s="86"/>
      <c r="AS3153" s="86"/>
      <c r="AT3153" s="86"/>
      <c r="AU3153" s="86"/>
      <c r="AV3153" s="86"/>
      <c r="AW3153" s="86"/>
      <c r="AX3153" s="86"/>
      <c r="AY3153" s="86"/>
      <c r="AZ3153" s="86"/>
      <c r="BA3153" s="86"/>
      <c r="BB3153" s="86"/>
      <c r="BC3153" s="86"/>
      <c r="BD3153" s="86"/>
      <c r="BE3153" s="86"/>
      <c r="BF3153" s="86"/>
      <c r="BG3153" s="86"/>
    </row>
    <row r="3154" spans="1:59" s="88" customFormat="1" x14ac:dyDescent="0.2">
      <c r="A3154" s="125"/>
      <c r="B3154" s="125"/>
      <c r="C3154" s="125"/>
      <c r="D3154" s="125"/>
      <c r="E3154" s="125"/>
      <c r="F3154" s="125"/>
      <c r="G3154" s="125"/>
      <c r="H3154" s="125"/>
      <c r="I3154" s="125"/>
      <c r="J3154" s="125"/>
      <c r="K3154" s="125"/>
      <c r="L3154" s="125"/>
      <c r="M3154" s="125"/>
      <c r="N3154" s="125"/>
      <c r="O3154" s="125"/>
      <c r="P3154" s="125"/>
      <c r="Q3154" s="125"/>
      <c r="R3154" s="125"/>
      <c r="S3154" s="125"/>
      <c r="T3154" s="125"/>
      <c r="U3154" s="125"/>
      <c r="V3154" s="125"/>
      <c r="W3154" s="125"/>
      <c r="X3154" s="125"/>
      <c r="Y3154" s="125"/>
      <c r="Z3154" s="125"/>
      <c r="AA3154" s="125"/>
      <c r="AB3154" s="126"/>
      <c r="AC3154" s="126"/>
      <c r="AD3154" s="126"/>
      <c r="AE3154" s="125"/>
      <c r="AF3154" s="125"/>
      <c r="AG3154" s="125"/>
      <c r="AH3154" s="125"/>
      <c r="AI3154" s="125"/>
      <c r="AJ3154" s="125"/>
      <c r="AK3154" s="125"/>
      <c r="AL3154" s="125"/>
      <c r="AM3154" s="125"/>
      <c r="AP3154" s="86"/>
      <c r="AQ3154" s="86"/>
      <c r="AR3154" s="86"/>
      <c r="AS3154" s="86"/>
      <c r="AT3154" s="86"/>
      <c r="AU3154" s="86"/>
      <c r="AV3154" s="86"/>
      <c r="AW3154" s="86"/>
      <c r="AX3154" s="86"/>
      <c r="AY3154" s="86"/>
      <c r="AZ3154" s="86"/>
      <c r="BA3154" s="86"/>
      <c r="BB3154" s="86"/>
      <c r="BC3154" s="86"/>
      <c r="BD3154" s="86"/>
      <c r="BE3154" s="86"/>
      <c r="BF3154" s="86"/>
      <c r="BG3154" s="86"/>
    </row>
    <row r="3155" spans="1:59" s="88" customFormat="1" x14ac:dyDescent="0.2">
      <c r="A3155" s="125"/>
      <c r="B3155" s="125"/>
      <c r="C3155" s="125"/>
      <c r="D3155" s="125"/>
      <c r="E3155" s="125"/>
      <c r="F3155" s="125"/>
      <c r="G3155" s="125"/>
      <c r="H3155" s="125"/>
      <c r="I3155" s="125"/>
      <c r="J3155" s="125"/>
      <c r="K3155" s="125"/>
      <c r="L3155" s="125"/>
      <c r="M3155" s="125"/>
      <c r="N3155" s="125"/>
      <c r="O3155" s="125"/>
      <c r="P3155" s="125"/>
      <c r="Q3155" s="125"/>
      <c r="R3155" s="125"/>
      <c r="S3155" s="125"/>
      <c r="T3155" s="125"/>
      <c r="U3155" s="125"/>
      <c r="V3155" s="125"/>
      <c r="W3155" s="125"/>
      <c r="X3155" s="125"/>
      <c r="Y3155" s="125"/>
      <c r="Z3155" s="125"/>
      <c r="AA3155" s="125"/>
      <c r="AB3155" s="126"/>
      <c r="AC3155" s="126"/>
      <c r="AD3155" s="126"/>
      <c r="AE3155" s="125"/>
      <c r="AF3155" s="125"/>
      <c r="AG3155" s="125"/>
      <c r="AH3155" s="125"/>
      <c r="AI3155" s="125"/>
      <c r="AJ3155" s="125"/>
      <c r="AK3155" s="125"/>
      <c r="AL3155" s="125"/>
      <c r="AM3155" s="125"/>
      <c r="AP3155" s="86"/>
      <c r="AQ3155" s="86"/>
      <c r="AR3155" s="86"/>
      <c r="AS3155" s="86"/>
      <c r="AT3155" s="86"/>
      <c r="AU3155" s="86"/>
      <c r="AV3155" s="86"/>
      <c r="AW3155" s="86"/>
      <c r="AX3155" s="86"/>
      <c r="AY3155" s="86"/>
      <c r="AZ3155" s="86"/>
      <c r="BA3155" s="86"/>
      <c r="BB3155" s="86"/>
      <c r="BC3155" s="86"/>
      <c r="BD3155" s="86"/>
      <c r="BE3155" s="86"/>
      <c r="BF3155" s="86"/>
      <c r="BG3155" s="86"/>
    </row>
    <row r="3156" spans="1:59" s="88" customFormat="1" x14ac:dyDescent="0.2">
      <c r="A3156" s="125"/>
      <c r="B3156" s="125"/>
      <c r="C3156" s="125"/>
      <c r="D3156" s="125"/>
      <c r="E3156" s="125"/>
      <c r="F3156" s="125"/>
      <c r="G3156" s="125"/>
      <c r="H3156" s="125"/>
      <c r="I3156" s="125"/>
      <c r="J3156" s="125"/>
      <c r="K3156" s="125"/>
      <c r="L3156" s="125"/>
      <c r="M3156" s="125"/>
      <c r="N3156" s="125"/>
      <c r="O3156" s="125"/>
      <c r="P3156" s="125"/>
      <c r="Q3156" s="125"/>
      <c r="R3156" s="125"/>
      <c r="S3156" s="125"/>
      <c r="T3156" s="125"/>
      <c r="U3156" s="125"/>
      <c r="V3156" s="125"/>
      <c r="W3156" s="125"/>
      <c r="X3156" s="125"/>
      <c r="Y3156" s="125"/>
      <c r="Z3156" s="125"/>
      <c r="AA3156" s="125"/>
      <c r="AB3156" s="126"/>
      <c r="AC3156" s="126"/>
      <c r="AD3156" s="126"/>
      <c r="AE3156" s="125"/>
      <c r="AF3156" s="125"/>
      <c r="AG3156" s="125"/>
      <c r="AH3156" s="125"/>
      <c r="AI3156" s="125"/>
      <c r="AJ3156" s="125"/>
      <c r="AK3156" s="125"/>
      <c r="AL3156" s="125"/>
      <c r="AM3156" s="125"/>
      <c r="AP3156" s="86"/>
      <c r="AQ3156" s="86"/>
      <c r="AR3156" s="86"/>
      <c r="AS3156" s="86"/>
      <c r="AT3156" s="86"/>
      <c r="AU3156" s="86"/>
      <c r="AV3156" s="86"/>
      <c r="AW3156" s="86"/>
      <c r="AX3156" s="86"/>
      <c r="AY3156" s="86"/>
      <c r="AZ3156" s="86"/>
      <c r="BA3156" s="86"/>
      <c r="BB3156" s="86"/>
      <c r="BC3156" s="86"/>
      <c r="BD3156" s="86"/>
      <c r="BE3156" s="86"/>
      <c r="BF3156" s="86"/>
      <c r="BG3156" s="86"/>
    </row>
    <row r="3157" spans="1:59" s="88" customFormat="1" x14ac:dyDescent="0.2">
      <c r="A3157" s="125"/>
      <c r="B3157" s="125"/>
      <c r="C3157" s="125"/>
      <c r="D3157" s="125"/>
      <c r="E3157" s="125"/>
      <c r="F3157" s="125"/>
      <c r="G3157" s="125"/>
      <c r="H3157" s="125"/>
      <c r="I3157" s="125"/>
      <c r="J3157" s="125"/>
      <c r="K3157" s="125"/>
      <c r="L3157" s="125"/>
      <c r="M3157" s="125"/>
      <c r="N3157" s="125"/>
      <c r="O3157" s="125"/>
      <c r="P3157" s="125"/>
      <c r="Q3157" s="125"/>
      <c r="R3157" s="125"/>
      <c r="S3157" s="125"/>
      <c r="T3157" s="125"/>
      <c r="U3157" s="125"/>
      <c r="V3157" s="125"/>
      <c r="W3157" s="125"/>
      <c r="X3157" s="125"/>
      <c r="Y3157" s="125"/>
      <c r="Z3157" s="125"/>
      <c r="AA3157" s="125"/>
      <c r="AB3157" s="126"/>
      <c r="AC3157" s="126"/>
      <c r="AD3157" s="126"/>
      <c r="AE3157" s="125"/>
      <c r="AF3157" s="125"/>
      <c r="AG3157" s="125"/>
      <c r="AH3157" s="125"/>
      <c r="AI3157" s="125"/>
      <c r="AJ3157" s="125"/>
      <c r="AK3157" s="125"/>
      <c r="AL3157" s="125"/>
      <c r="AM3157" s="125"/>
      <c r="AP3157" s="86"/>
      <c r="AQ3157" s="86"/>
      <c r="AR3157" s="86"/>
      <c r="AS3157" s="86"/>
      <c r="AT3157" s="86"/>
      <c r="AU3157" s="86"/>
      <c r="AV3157" s="86"/>
      <c r="AW3157" s="86"/>
      <c r="AX3157" s="86"/>
      <c r="AY3157" s="86"/>
      <c r="AZ3157" s="86"/>
      <c r="BA3157" s="86"/>
      <c r="BB3157" s="86"/>
      <c r="BC3157" s="86"/>
      <c r="BD3157" s="86"/>
      <c r="BE3157" s="86"/>
      <c r="BF3157" s="86"/>
      <c r="BG3157" s="86"/>
    </row>
    <row r="3158" spans="1:59" s="88" customFormat="1" x14ac:dyDescent="0.2">
      <c r="A3158" s="125"/>
      <c r="B3158" s="125"/>
      <c r="C3158" s="125"/>
      <c r="D3158" s="125"/>
      <c r="E3158" s="125"/>
      <c r="F3158" s="125"/>
      <c r="G3158" s="125"/>
      <c r="H3158" s="125"/>
      <c r="I3158" s="125"/>
      <c r="J3158" s="125"/>
      <c r="K3158" s="125"/>
      <c r="L3158" s="125"/>
      <c r="M3158" s="125"/>
      <c r="N3158" s="125"/>
      <c r="O3158" s="125"/>
      <c r="P3158" s="125"/>
      <c r="Q3158" s="125"/>
      <c r="R3158" s="125"/>
      <c r="S3158" s="125"/>
      <c r="T3158" s="125"/>
      <c r="U3158" s="125"/>
      <c r="V3158" s="125"/>
      <c r="W3158" s="125"/>
      <c r="X3158" s="125"/>
      <c r="Y3158" s="125"/>
      <c r="Z3158" s="125"/>
      <c r="AA3158" s="125"/>
      <c r="AB3158" s="126"/>
      <c r="AC3158" s="126"/>
      <c r="AD3158" s="126"/>
      <c r="AE3158" s="125"/>
      <c r="AF3158" s="125"/>
      <c r="AG3158" s="125"/>
      <c r="AH3158" s="125"/>
      <c r="AI3158" s="125"/>
      <c r="AJ3158" s="125"/>
      <c r="AK3158" s="125"/>
      <c r="AL3158" s="125"/>
      <c r="AM3158" s="125"/>
      <c r="AP3158" s="86"/>
      <c r="AQ3158" s="86"/>
      <c r="AR3158" s="86"/>
      <c r="AS3158" s="86"/>
      <c r="AT3158" s="86"/>
      <c r="AU3158" s="86"/>
      <c r="AV3158" s="86"/>
      <c r="AW3158" s="86"/>
      <c r="AX3158" s="86"/>
      <c r="AY3158" s="86"/>
      <c r="AZ3158" s="86"/>
      <c r="BA3158" s="86"/>
      <c r="BB3158" s="86"/>
      <c r="BC3158" s="86"/>
      <c r="BD3158" s="86"/>
      <c r="BE3158" s="86"/>
      <c r="BF3158" s="86"/>
      <c r="BG3158" s="86"/>
    </row>
    <row r="3159" spans="1:59" s="88" customFormat="1" x14ac:dyDescent="0.2">
      <c r="A3159" s="125"/>
      <c r="B3159" s="125"/>
      <c r="C3159" s="125"/>
      <c r="D3159" s="125"/>
      <c r="E3159" s="125"/>
      <c r="F3159" s="125"/>
      <c r="G3159" s="125"/>
      <c r="H3159" s="125"/>
      <c r="I3159" s="125"/>
      <c r="J3159" s="125"/>
      <c r="K3159" s="125"/>
      <c r="L3159" s="125"/>
      <c r="M3159" s="125"/>
      <c r="N3159" s="125"/>
      <c r="O3159" s="125"/>
      <c r="P3159" s="125"/>
      <c r="Q3159" s="125"/>
      <c r="R3159" s="125"/>
      <c r="S3159" s="125"/>
      <c r="T3159" s="125"/>
      <c r="U3159" s="125"/>
      <c r="V3159" s="125"/>
      <c r="W3159" s="125"/>
      <c r="X3159" s="125"/>
      <c r="Y3159" s="125"/>
      <c r="Z3159" s="125"/>
      <c r="AA3159" s="125"/>
      <c r="AB3159" s="126"/>
      <c r="AC3159" s="126"/>
      <c r="AD3159" s="126"/>
      <c r="AE3159" s="125"/>
      <c r="AF3159" s="125"/>
      <c r="AG3159" s="125"/>
      <c r="AH3159" s="125"/>
      <c r="AI3159" s="125"/>
      <c r="AJ3159" s="125"/>
      <c r="AK3159" s="125"/>
      <c r="AL3159" s="125"/>
      <c r="AM3159" s="125"/>
      <c r="AP3159" s="86"/>
      <c r="AQ3159" s="86"/>
      <c r="AR3159" s="86"/>
      <c r="AS3159" s="86"/>
      <c r="AT3159" s="86"/>
      <c r="AU3159" s="86"/>
      <c r="AV3159" s="86"/>
      <c r="AW3159" s="86"/>
      <c r="AX3159" s="86"/>
      <c r="AY3159" s="86"/>
      <c r="AZ3159" s="86"/>
      <c r="BA3159" s="86"/>
      <c r="BB3159" s="86"/>
      <c r="BC3159" s="86"/>
      <c r="BD3159" s="86"/>
      <c r="BE3159" s="86"/>
      <c r="BF3159" s="86"/>
      <c r="BG3159" s="86"/>
    </row>
    <row r="3160" spans="1:59" s="88" customFormat="1" x14ac:dyDescent="0.2">
      <c r="A3160" s="125"/>
      <c r="B3160" s="125"/>
      <c r="C3160" s="125"/>
      <c r="D3160" s="125"/>
      <c r="E3160" s="125"/>
      <c r="F3160" s="125"/>
      <c r="G3160" s="125"/>
      <c r="H3160" s="125"/>
      <c r="I3160" s="125"/>
      <c r="J3160" s="125"/>
      <c r="K3160" s="125"/>
      <c r="L3160" s="125"/>
      <c r="M3160" s="125"/>
      <c r="N3160" s="125"/>
      <c r="O3160" s="125"/>
      <c r="P3160" s="125"/>
      <c r="Q3160" s="125"/>
      <c r="R3160" s="125"/>
      <c r="S3160" s="125"/>
      <c r="T3160" s="125"/>
      <c r="U3160" s="125"/>
      <c r="V3160" s="125"/>
      <c r="W3160" s="125"/>
      <c r="X3160" s="125"/>
      <c r="Y3160" s="125"/>
      <c r="Z3160" s="125"/>
      <c r="AA3160" s="125"/>
      <c r="AB3160" s="126"/>
      <c r="AC3160" s="126"/>
      <c r="AD3160" s="126"/>
      <c r="AE3160" s="125"/>
      <c r="AF3160" s="125"/>
      <c r="AG3160" s="125"/>
      <c r="AH3160" s="125"/>
      <c r="AI3160" s="125"/>
      <c r="AJ3160" s="125"/>
      <c r="AK3160" s="125"/>
      <c r="AL3160" s="125"/>
      <c r="AM3160" s="125"/>
      <c r="AP3160" s="86"/>
      <c r="AQ3160" s="86"/>
      <c r="AR3160" s="86"/>
      <c r="AS3160" s="86"/>
      <c r="AT3160" s="86"/>
      <c r="AU3160" s="86"/>
      <c r="AV3160" s="86"/>
      <c r="AW3160" s="86"/>
      <c r="AX3160" s="86"/>
      <c r="AY3160" s="86"/>
      <c r="AZ3160" s="86"/>
      <c r="BA3160" s="86"/>
      <c r="BB3160" s="86"/>
      <c r="BC3160" s="86"/>
      <c r="BD3160" s="86"/>
      <c r="BE3160" s="86"/>
      <c r="BF3160" s="86"/>
      <c r="BG3160" s="86"/>
    </row>
    <row r="3161" spans="1:59" s="88" customFormat="1" x14ac:dyDescent="0.2">
      <c r="A3161" s="125"/>
      <c r="B3161" s="125"/>
      <c r="C3161" s="125"/>
      <c r="D3161" s="125"/>
      <c r="E3161" s="125"/>
      <c r="F3161" s="125"/>
      <c r="G3161" s="125"/>
      <c r="H3161" s="125"/>
      <c r="I3161" s="125"/>
      <c r="J3161" s="125"/>
      <c r="K3161" s="125"/>
      <c r="L3161" s="125"/>
      <c r="M3161" s="125"/>
      <c r="N3161" s="125"/>
      <c r="O3161" s="125"/>
      <c r="P3161" s="125"/>
      <c r="Q3161" s="125"/>
      <c r="R3161" s="125"/>
      <c r="S3161" s="125"/>
      <c r="T3161" s="125"/>
      <c r="U3161" s="125"/>
      <c r="V3161" s="125"/>
      <c r="W3161" s="125"/>
      <c r="X3161" s="125"/>
      <c r="Y3161" s="125"/>
      <c r="Z3161" s="125"/>
      <c r="AA3161" s="125"/>
      <c r="AB3161" s="126"/>
      <c r="AC3161" s="126"/>
      <c r="AD3161" s="126"/>
      <c r="AE3161" s="125"/>
      <c r="AF3161" s="125"/>
      <c r="AG3161" s="125"/>
      <c r="AH3161" s="125"/>
      <c r="AI3161" s="125"/>
      <c r="AJ3161" s="125"/>
      <c r="AK3161" s="125"/>
      <c r="AL3161" s="125"/>
      <c r="AM3161" s="125"/>
      <c r="AP3161" s="86"/>
      <c r="AQ3161" s="86"/>
      <c r="AR3161" s="86"/>
      <c r="AS3161" s="86"/>
      <c r="AT3161" s="86"/>
      <c r="AU3161" s="86"/>
      <c r="AV3161" s="86"/>
      <c r="AW3161" s="86"/>
      <c r="AX3161" s="86"/>
      <c r="AY3161" s="86"/>
      <c r="AZ3161" s="86"/>
      <c r="BA3161" s="86"/>
      <c r="BB3161" s="86"/>
      <c r="BC3161" s="86"/>
      <c r="BD3161" s="86"/>
      <c r="BE3161" s="86"/>
      <c r="BF3161" s="86"/>
      <c r="BG3161" s="86"/>
    </row>
    <row r="3162" spans="1:59" s="88" customFormat="1" x14ac:dyDescent="0.2">
      <c r="A3162" s="125"/>
      <c r="B3162" s="125"/>
      <c r="C3162" s="125"/>
      <c r="D3162" s="125"/>
      <c r="E3162" s="125"/>
      <c r="F3162" s="125"/>
      <c r="G3162" s="125"/>
      <c r="H3162" s="125"/>
      <c r="I3162" s="125"/>
      <c r="J3162" s="125"/>
      <c r="K3162" s="125"/>
      <c r="L3162" s="125"/>
      <c r="M3162" s="125"/>
      <c r="N3162" s="125"/>
      <c r="O3162" s="125"/>
      <c r="P3162" s="125"/>
      <c r="Q3162" s="125"/>
      <c r="R3162" s="125"/>
      <c r="S3162" s="125"/>
      <c r="T3162" s="125"/>
      <c r="U3162" s="125"/>
      <c r="V3162" s="125"/>
      <c r="W3162" s="125"/>
      <c r="X3162" s="125"/>
      <c r="Y3162" s="125"/>
      <c r="Z3162" s="125"/>
      <c r="AA3162" s="125"/>
      <c r="AB3162" s="126"/>
      <c r="AC3162" s="126"/>
      <c r="AD3162" s="126"/>
      <c r="AE3162" s="125"/>
      <c r="AF3162" s="125"/>
      <c r="AG3162" s="125"/>
      <c r="AH3162" s="125"/>
      <c r="AI3162" s="125"/>
      <c r="AJ3162" s="125"/>
      <c r="AK3162" s="125"/>
      <c r="AL3162" s="125"/>
      <c r="AM3162" s="125"/>
      <c r="AP3162" s="86"/>
      <c r="AQ3162" s="86"/>
      <c r="AR3162" s="86"/>
      <c r="AS3162" s="86"/>
      <c r="AT3162" s="86"/>
      <c r="AU3162" s="86"/>
      <c r="AV3162" s="86"/>
      <c r="AW3162" s="86"/>
      <c r="AX3162" s="86"/>
      <c r="AY3162" s="86"/>
      <c r="AZ3162" s="86"/>
      <c r="BA3162" s="86"/>
      <c r="BB3162" s="86"/>
      <c r="BC3162" s="86"/>
      <c r="BD3162" s="86"/>
      <c r="BE3162" s="86"/>
      <c r="BF3162" s="86"/>
      <c r="BG3162" s="86"/>
    </row>
    <row r="3163" spans="1:59" s="88" customFormat="1" x14ac:dyDescent="0.2">
      <c r="A3163" s="125"/>
      <c r="B3163" s="125"/>
      <c r="C3163" s="125"/>
      <c r="D3163" s="125"/>
      <c r="E3163" s="125"/>
      <c r="F3163" s="125"/>
      <c r="G3163" s="125"/>
      <c r="H3163" s="125"/>
      <c r="I3163" s="125"/>
      <c r="J3163" s="125"/>
      <c r="K3163" s="125"/>
      <c r="L3163" s="125"/>
      <c r="M3163" s="125"/>
      <c r="N3163" s="125"/>
      <c r="O3163" s="125"/>
      <c r="P3163" s="125"/>
      <c r="Q3163" s="125"/>
      <c r="R3163" s="125"/>
      <c r="S3163" s="125"/>
      <c r="T3163" s="125"/>
      <c r="U3163" s="125"/>
      <c r="V3163" s="125"/>
      <c r="W3163" s="125"/>
      <c r="X3163" s="125"/>
      <c r="Y3163" s="125"/>
      <c r="Z3163" s="125"/>
      <c r="AA3163" s="125"/>
      <c r="AB3163" s="126"/>
      <c r="AC3163" s="126"/>
      <c r="AD3163" s="126"/>
      <c r="AE3163" s="125"/>
      <c r="AF3163" s="125"/>
      <c r="AG3163" s="125"/>
      <c r="AH3163" s="125"/>
      <c r="AI3163" s="125"/>
      <c r="AJ3163" s="125"/>
      <c r="AK3163" s="125"/>
      <c r="AL3163" s="125"/>
      <c r="AM3163" s="125"/>
      <c r="AP3163" s="86"/>
      <c r="AQ3163" s="86"/>
      <c r="AR3163" s="86"/>
      <c r="AS3163" s="86"/>
      <c r="AT3163" s="86"/>
      <c r="AU3163" s="86"/>
      <c r="AV3163" s="86"/>
      <c r="AW3163" s="86"/>
      <c r="AX3163" s="86"/>
      <c r="AY3163" s="86"/>
      <c r="AZ3163" s="86"/>
      <c r="BA3163" s="86"/>
      <c r="BB3163" s="86"/>
      <c r="BC3163" s="86"/>
      <c r="BD3163" s="86"/>
      <c r="BE3163" s="86"/>
      <c r="BF3163" s="86"/>
      <c r="BG3163" s="86"/>
    </row>
    <row r="3164" spans="1:59" s="88" customFormat="1" x14ac:dyDescent="0.2">
      <c r="A3164" s="125"/>
      <c r="B3164" s="125"/>
      <c r="C3164" s="125"/>
      <c r="D3164" s="125"/>
      <c r="E3164" s="125"/>
      <c r="F3164" s="125"/>
      <c r="G3164" s="125"/>
      <c r="H3164" s="125"/>
      <c r="I3164" s="125"/>
      <c r="J3164" s="125"/>
      <c r="K3164" s="125"/>
      <c r="L3164" s="125"/>
      <c r="M3164" s="125"/>
      <c r="N3164" s="125"/>
      <c r="O3164" s="125"/>
      <c r="P3164" s="125"/>
      <c r="Q3164" s="125"/>
      <c r="R3164" s="125"/>
      <c r="S3164" s="125"/>
      <c r="T3164" s="125"/>
      <c r="U3164" s="125"/>
      <c r="V3164" s="125"/>
      <c r="W3164" s="125"/>
      <c r="X3164" s="125"/>
      <c r="Y3164" s="125"/>
      <c r="Z3164" s="125"/>
      <c r="AA3164" s="125"/>
      <c r="AB3164" s="126"/>
      <c r="AC3164" s="126"/>
      <c r="AD3164" s="126"/>
      <c r="AE3164" s="125"/>
      <c r="AF3164" s="125"/>
      <c r="AG3164" s="125"/>
      <c r="AH3164" s="125"/>
      <c r="AI3164" s="125"/>
      <c r="AJ3164" s="125"/>
      <c r="AK3164" s="125"/>
      <c r="AL3164" s="125"/>
      <c r="AM3164" s="125"/>
      <c r="AP3164" s="86"/>
      <c r="AQ3164" s="86"/>
      <c r="AR3164" s="86"/>
      <c r="AS3164" s="86"/>
      <c r="AT3164" s="86"/>
      <c r="AU3164" s="86"/>
      <c r="AV3164" s="86"/>
      <c r="AW3164" s="86"/>
      <c r="AX3164" s="86"/>
      <c r="AY3164" s="86"/>
      <c r="AZ3164" s="86"/>
      <c r="BA3164" s="86"/>
      <c r="BB3164" s="86"/>
      <c r="BC3164" s="86"/>
      <c r="BD3164" s="86"/>
      <c r="BE3164" s="86"/>
      <c r="BF3164" s="86"/>
      <c r="BG3164" s="86"/>
    </row>
    <row r="3165" spans="1:59" s="88" customFormat="1" x14ac:dyDescent="0.2">
      <c r="A3165" s="125"/>
      <c r="B3165" s="125"/>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6"/>
      <c r="AC3165" s="126"/>
      <c r="AD3165" s="126"/>
      <c r="AE3165" s="125"/>
      <c r="AF3165" s="125"/>
      <c r="AG3165" s="125"/>
      <c r="AH3165" s="125"/>
      <c r="AI3165" s="125"/>
      <c r="AJ3165" s="125"/>
      <c r="AK3165" s="125"/>
      <c r="AL3165" s="125"/>
      <c r="AM3165" s="125"/>
      <c r="AP3165" s="86"/>
      <c r="AQ3165" s="86"/>
      <c r="AR3165" s="86"/>
      <c r="AS3165" s="86"/>
      <c r="AT3165" s="86"/>
      <c r="AU3165" s="86"/>
      <c r="AV3165" s="86"/>
      <c r="AW3165" s="86"/>
      <c r="AX3165" s="86"/>
      <c r="AY3165" s="86"/>
      <c r="AZ3165" s="86"/>
      <c r="BA3165" s="86"/>
      <c r="BB3165" s="86"/>
      <c r="BC3165" s="86"/>
      <c r="BD3165" s="86"/>
      <c r="BE3165" s="86"/>
      <c r="BF3165" s="86"/>
      <c r="BG3165" s="86"/>
    </row>
    <row r="3166" spans="1:59" s="88" customFormat="1" x14ac:dyDescent="0.2">
      <c r="A3166" s="125"/>
      <c r="B3166" s="125"/>
      <c r="C3166" s="125"/>
      <c r="D3166" s="125"/>
      <c r="E3166" s="125"/>
      <c r="F3166" s="125"/>
      <c r="G3166" s="125"/>
      <c r="H3166" s="125"/>
      <c r="I3166" s="125"/>
      <c r="J3166" s="125"/>
      <c r="K3166" s="125"/>
      <c r="L3166" s="125"/>
      <c r="M3166" s="125"/>
      <c r="N3166" s="125"/>
      <c r="O3166" s="125"/>
      <c r="P3166" s="125"/>
      <c r="Q3166" s="125"/>
      <c r="R3166" s="125"/>
      <c r="S3166" s="125"/>
      <c r="T3166" s="125"/>
      <c r="U3166" s="125"/>
      <c r="V3166" s="125"/>
      <c r="W3166" s="125"/>
      <c r="X3166" s="125"/>
      <c r="Y3166" s="125"/>
      <c r="Z3166" s="125"/>
      <c r="AA3166" s="125"/>
      <c r="AB3166" s="126"/>
      <c r="AC3166" s="126"/>
      <c r="AD3166" s="126"/>
      <c r="AE3166" s="125"/>
      <c r="AF3166" s="125"/>
      <c r="AG3166" s="125"/>
      <c r="AH3166" s="125"/>
      <c r="AI3166" s="125"/>
      <c r="AJ3166" s="125"/>
      <c r="AK3166" s="125"/>
      <c r="AL3166" s="125"/>
      <c r="AM3166" s="125"/>
      <c r="AP3166" s="86"/>
      <c r="AQ3166" s="86"/>
      <c r="AR3166" s="86"/>
      <c r="AS3166" s="86"/>
      <c r="AT3166" s="86"/>
      <c r="AU3166" s="86"/>
      <c r="AV3166" s="86"/>
      <c r="AW3166" s="86"/>
      <c r="AX3166" s="86"/>
      <c r="AY3166" s="86"/>
      <c r="AZ3166" s="86"/>
      <c r="BA3166" s="86"/>
      <c r="BB3166" s="86"/>
      <c r="BC3166" s="86"/>
      <c r="BD3166" s="86"/>
      <c r="BE3166" s="86"/>
      <c r="BF3166" s="86"/>
      <c r="BG3166" s="86"/>
    </row>
    <row r="3167" spans="1:59" s="88" customFormat="1" x14ac:dyDescent="0.2">
      <c r="A3167" s="125"/>
      <c r="B3167" s="125"/>
      <c r="C3167" s="125"/>
      <c r="D3167" s="125"/>
      <c r="E3167" s="125"/>
      <c r="F3167" s="125"/>
      <c r="G3167" s="125"/>
      <c r="H3167" s="125"/>
      <c r="I3167" s="125"/>
      <c r="J3167" s="125"/>
      <c r="K3167" s="125"/>
      <c r="L3167" s="125"/>
      <c r="M3167" s="125"/>
      <c r="N3167" s="125"/>
      <c r="O3167" s="125"/>
      <c r="P3167" s="125"/>
      <c r="Q3167" s="125"/>
      <c r="R3167" s="125"/>
      <c r="S3167" s="125"/>
      <c r="T3167" s="125"/>
      <c r="U3167" s="125"/>
      <c r="V3167" s="125"/>
      <c r="W3167" s="125"/>
      <c r="X3167" s="125"/>
      <c r="Y3167" s="125"/>
      <c r="Z3167" s="125"/>
      <c r="AA3167" s="125"/>
      <c r="AB3167" s="126"/>
      <c r="AC3167" s="126"/>
      <c r="AD3167" s="126"/>
      <c r="AE3167" s="125"/>
      <c r="AF3167" s="125"/>
      <c r="AG3167" s="125"/>
      <c r="AH3167" s="125"/>
      <c r="AI3167" s="125"/>
      <c r="AJ3167" s="125"/>
      <c r="AK3167" s="125"/>
      <c r="AL3167" s="125"/>
      <c r="AM3167" s="125"/>
      <c r="AP3167" s="86"/>
      <c r="AQ3167" s="86"/>
      <c r="AR3167" s="86"/>
      <c r="AS3167" s="86"/>
      <c r="AT3167" s="86"/>
      <c r="AU3167" s="86"/>
      <c r="AV3167" s="86"/>
      <c r="AW3167" s="86"/>
      <c r="AX3167" s="86"/>
      <c r="AY3167" s="86"/>
      <c r="AZ3167" s="86"/>
      <c r="BA3167" s="86"/>
      <c r="BB3167" s="86"/>
      <c r="BC3167" s="86"/>
      <c r="BD3167" s="86"/>
      <c r="BE3167" s="86"/>
      <c r="BF3167" s="86"/>
      <c r="BG3167" s="86"/>
    </row>
    <row r="3168" spans="1:59" s="88" customFormat="1" x14ac:dyDescent="0.2">
      <c r="A3168" s="125"/>
      <c r="B3168" s="125"/>
      <c r="C3168" s="125"/>
      <c r="D3168" s="125"/>
      <c r="E3168" s="125"/>
      <c r="F3168" s="125"/>
      <c r="G3168" s="125"/>
      <c r="H3168" s="125"/>
      <c r="I3168" s="125"/>
      <c r="J3168" s="125"/>
      <c r="K3168" s="125"/>
      <c r="L3168" s="125"/>
      <c r="M3168" s="125"/>
      <c r="N3168" s="125"/>
      <c r="O3168" s="125"/>
      <c r="P3168" s="125"/>
      <c r="Q3168" s="125"/>
      <c r="R3168" s="125"/>
      <c r="S3168" s="125"/>
      <c r="T3168" s="125"/>
      <c r="U3168" s="125"/>
      <c r="V3168" s="125"/>
      <c r="W3168" s="125"/>
      <c r="X3168" s="125"/>
      <c r="Y3168" s="125"/>
      <c r="Z3168" s="125"/>
      <c r="AA3168" s="125"/>
      <c r="AB3168" s="126"/>
      <c r="AC3168" s="126"/>
      <c r="AD3168" s="126"/>
      <c r="AE3168" s="125"/>
      <c r="AF3168" s="125"/>
      <c r="AG3168" s="125"/>
      <c r="AH3168" s="125"/>
      <c r="AI3168" s="125"/>
      <c r="AJ3168" s="125"/>
      <c r="AK3168" s="125"/>
      <c r="AL3168" s="125"/>
      <c r="AM3168" s="125"/>
      <c r="AP3168" s="86"/>
      <c r="AQ3168" s="86"/>
      <c r="AR3168" s="86"/>
      <c r="AS3168" s="86"/>
      <c r="AT3168" s="86"/>
      <c r="AU3168" s="86"/>
      <c r="AV3168" s="86"/>
      <c r="AW3168" s="86"/>
      <c r="AX3168" s="86"/>
      <c r="AY3168" s="86"/>
      <c r="AZ3168" s="86"/>
      <c r="BA3168" s="86"/>
      <c r="BB3168" s="86"/>
      <c r="BC3168" s="86"/>
      <c r="BD3168" s="86"/>
      <c r="BE3168" s="86"/>
      <c r="BF3168" s="86"/>
      <c r="BG3168" s="86"/>
    </row>
    <row r="3169" spans="1:59" s="88" customFormat="1" x14ac:dyDescent="0.2">
      <c r="A3169" s="125"/>
      <c r="B3169" s="125"/>
      <c r="C3169" s="125"/>
      <c r="D3169" s="125"/>
      <c r="E3169" s="125"/>
      <c r="F3169" s="125"/>
      <c r="G3169" s="125"/>
      <c r="H3169" s="125"/>
      <c r="I3169" s="125"/>
      <c r="J3169" s="125"/>
      <c r="K3169" s="125"/>
      <c r="L3169" s="125"/>
      <c r="M3169" s="125"/>
      <c r="N3169" s="125"/>
      <c r="O3169" s="125"/>
      <c r="P3169" s="125"/>
      <c r="Q3169" s="125"/>
      <c r="R3169" s="125"/>
      <c r="S3169" s="125"/>
      <c r="T3169" s="125"/>
      <c r="U3169" s="125"/>
      <c r="V3169" s="125"/>
      <c r="W3169" s="125"/>
      <c r="X3169" s="125"/>
      <c r="Y3169" s="125"/>
      <c r="Z3169" s="125"/>
      <c r="AA3169" s="125"/>
      <c r="AB3169" s="126"/>
      <c r="AC3169" s="126"/>
      <c r="AD3169" s="126"/>
      <c r="AE3169" s="125"/>
      <c r="AF3169" s="125"/>
      <c r="AG3169" s="125"/>
      <c r="AH3169" s="125"/>
      <c r="AI3169" s="125"/>
      <c r="AJ3169" s="125"/>
      <c r="AK3169" s="125"/>
      <c r="AL3169" s="125"/>
      <c r="AM3169" s="125"/>
      <c r="AP3169" s="86"/>
      <c r="AQ3169" s="86"/>
      <c r="AR3169" s="86"/>
      <c r="AS3169" s="86"/>
      <c r="AT3169" s="86"/>
      <c r="AU3169" s="86"/>
      <c r="AV3169" s="86"/>
      <c r="AW3169" s="86"/>
      <c r="AX3169" s="86"/>
      <c r="AY3169" s="86"/>
      <c r="AZ3169" s="86"/>
      <c r="BA3169" s="86"/>
      <c r="BB3169" s="86"/>
      <c r="BC3169" s="86"/>
      <c r="BD3169" s="86"/>
      <c r="BE3169" s="86"/>
      <c r="BF3169" s="86"/>
      <c r="BG3169" s="86"/>
    </row>
    <row r="3170" spans="1:59" s="88" customFormat="1" x14ac:dyDescent="0.2">
      <c r="A3170" s="125"/>
      <c r="B3170" s="125"/>
      <c r="C3170" s="125"/>
      <c r="D3170" s="125"/>
      <c r="E3170" s="125"/>
      <c r="F3170" s="125"/>
      <c r="G3170" s="125"/>
      <c r="H3170" s="125"/>
      <c r="I3170" s="125"/>
      <c r="J3170" s="125"/>
      <c r="K3170" s="125"/>
      <c r="L3170" s="125"/>
      <c r="M3170" s="125"/>
      <c r="N3170" s="125"/>
      <c r="O3170" s="125"/>
      <c r="P3170" s="125"/>
      <c r="Q3170" s="125"/>
      <c r="R3170" s="125"/>
      <c r="S3170" s="125"/>
      <c r="T3170" s="125"/>
      <c r="U3170" s="125"/>
      <c r="V3170" s="125"/>
      <c r="W3170" s="125"/>
      <c r="X3170" s="125"/>
      <c r="Y3170" s="125"/>
      <c r="Z3170" s="125"/>
      <c r="AA3170" s="125"/>
      <c r="AB3170" s="126"/>
      <c r="AC3170" s="126"/>
      <c r="AD3170" s="126"/>
      <c r="AE3170" s="125"/>
      <c r="AF3170" s="125"/>
      <c r="AG3170" s="125"/>
      <c r="AH3170" s="125"/>
      <c r="AI3170" s="125"/>
      <c r="AJ3170" s="125"/>
      <c r="AK3170" s="125"/>
      <c r="AL3170" s="125"/>
      <c r="AM3170" s="125"/>
      <c r="AP3170" s="86"/>
      <c r="AQ3170" s="86"/>
      <c r="AR3170" s="86"/>
      <c r="AS3170" s="86"/>
      <c r="AT3170" s="86"/>
      <c r="AU3170" s="86"/>
      <c r="AV3170" s="86"/>
      <c r="AW3170" s="86"/>
      <c r="AX3170" s="86"/>
      <c r="AY3170" s="86"/>
      <c r="AZ3170" s="86"/>
      <c r="BA3170" s="86"/>
      <c r="BB3170" s="86"/>
      <c r="BC3170" s="86"/>
      <c r="BD3170" s="86"/>
      <c r="BE3170" s="86"/>
      <c r="BF3170" s="86"/>
      <c r="BG3170" s="86"/>
    </row>
    <row r="3171" spans="1:59" s="88" customFormat="1" x14ac:dyDescent="0.2">
      <c r="A3171" s="125"/>
      <c r="B3171" s="125"/>
      <c r="C3171" s="125"/>
      <c r="D3171" s="125"/>
      <c r="E3171" s="125"/>
      <c r="F3171" s="125"/>
      <c r="G3171" s="125"/>
      <c r="H3171" s="125"/>
      <c r="I3171" s="125"/>
      <c r="J3171" s="125"/>
      <c r="K3171" s="125"/>
      <c r="L3171" s="125"/>
      <c r="M3171" s="125"/>
      <c r="N3171" s="125"/>
      <c r="O3171" s="125"/>
      <c r="P3171" s="125"/>
      <c r="Q3171" s="125"/>
      <c r="R3171" s="125"/>
      <c r="S3171" s="125"/>
      <c r="T3171" s="125"/>
      <c r="U3171" s="125"/>
      <c r="V3171" s="125"/>
      <c r="W3171" s="125"/>
      <c r="X3171" s="125"/>
      <c r="Y3171" s="125"/>
      <c r="Z3171" s="125"/>
      <c r="AA3171" s="125"/>
      <c r="AB3171" s="126"/>
      <c r="AC3171" s="126"/>
      <c r="AD3171" s="126"/>
      <c r="AE3171" s="125"/>
      <c r="AF3171" s="125"/>
      <c r="AG3171" s="125"/>
      <c r="AH3171" s="125"/>
      <c r="AI3171" s="125"/>
      <c r="AJ3171" s="125"/>
      <c r="AK3171" s="125"/>
      <c r="AL3171" s="125"/>
      <c r="AM3171" s="125"/>
      <c r="AP3171" s="86"/>
      <c r="AQ3171" s="86"/>
      <c r="AR3171" s="86"/>
      <c r="AS3171" s="86"/>
      <c r="AT3171" s="86"/>
      <c r="AU3171" s="86"/>
      <c r="AV3171" s="86"/>
      <c r="AW3171" s="86"/>
      <c r="AX3171" s="86"/>
      <c r="AY3171" s="86"/>
      <c r="AZ3171" s="86"/>
      <c r="BA3171" s="86"/>
      <c r="BB3171" s="86"/>
      <c r="BC3171" s="86"/>
      <c r="BD3171" s="86"/>
      <c r="BE3171" s="86"/>
      <c r="BF3171" s="86"/>
      <c r="BG3171" s="86"/>
    </row>
    <row r="3172" spans="1:59" s="88" customFormat="1" x14ac:dyDescent="0.2">
      <c r="A3172" s="125"/>
      <c r="B3172" s="125"/>
      <c r="C3172" s="125"/>
      <c r="D3172" s="125"/>
      <c r="E3172" s="125"/>
      <c r="F3172" s="125"/>
      <c r="G3172" s="125"/>
      <c r="H3172" s="125"/>
      <c r="I3172" s="125"/>
      <c r="J3172" s="125"/>
      <c r="K3172" s="125"/>
      <c r="L3172" s="125"/>
      <c r="M3172" s="125"/>
      <c r="N3172" s="125"/>
      <c r="O3172" s="125"/>
      <c r="P3172" s="125"/>
      <c r="Q3172" s="125"/>
      <c r="R3172" s="125"/>
      <c r="S3172" s="125"/>
      <c r="T3172" s="125"/>
      <c r="U3172" s="125"/>
      <c r="V3172" s="125"/>
      <c r="W3172" s="125"/>
      <c r="X3172" s="125"/>
      <c r="Y3172" s="125"/>
      <c r="Z3172" s="125"/>
      <c r="AA3172" s="125"/>
      <c r="AB3172" s="126"/>
      <c r="AC3172" s="126"/>
      <c r="AD3172" s="126"/>
      <c r="AE3172" s="125"/>
      <c r="AF3172" s="125"/>
      <c r="AG3172" s="125"/>
      <c r="AH3172" s="125"/>
      <c r="AI3172" s="125"/>
      <c r="AJ3172" s="125"/>
      <c r="AK3172" s="125"/>
      <c r="AL3172" s="125"/>
      <c r="AM3172" s="125"/>
      <c r="AP3172" s="86"/>
      <c r="AQ3172" s="86"/>
      <c r="AR3172" s="86"/>
      <c r="AS3172" s="86"/>
      <c r="AT3172" s="86"/>
      <c r="AU3172" s="86"/>
      <c r="AV3172" s="86"/>
      <c r="AW3172" s="86"/>
      <c r="AX3172" s="86"/>
      <c r="AY3172" s="86"/>
      <c r="AZ3172" s="86"/>
      <c r="BA3172" s="86"/>
      <c r="BB3172" s="86"/>
      <c r="BC3172" s="86"/>
      <c r="BD3172" s="86"/>
      <c r="BE3172" s="86"/>
      <c r="BF3172" s="86"/>
      <c r="BG3172" s="86"/>
    </row>
    <row r="3173" spans="1:59" s="88" customFormat="1" x14ac:dyDescent="0.2">
      <c r="A3173" s="125"/>
      <c r="B3173" s="125"/>
      <c r="C3173" s="125"/>
      <c r="D3173" s="125"/>
      <c r="E3173" s="125"/>
      <c r="F3173" s="125"/>
      <c r="G3173" s="125"/>
      <c r="H3173" s="125"/>
      <c r="I3173" s="125"/>
      <c r="J3173" s="125"/>
      <c r="K3173" s="125"/>
      <c r="L3173" s="125"/>
      <c r="M3173" s="125"/>
      <c r="N3173" s="125"/>
      <c r="O3173" s="125"/>
      <c r="P3173" s="125"/>
      <c r="Q3173" s="125"/>
      <c r="R3173" s="125"/>
      <c r="S3173" s="125"/>
      <c r="T3173" s="125"/>
      <c r="U3173" s="125"/>
      <c r="V3173" s="125"/>
      <c r="W3173" s="125"/>
      <c r="X3173" s="125"/>
      <c r="Y3173" s="125"/>
      <c r="Z3173" s="125"/>
      <c r="AA3173" s="125"/>
      <c r="AB3173" s="126"/>
      <c r="AC3173" s="126"/>
      <c r="AD3173" s="126"/>
      <c r="AE3173" s="125"/>
      <c r="AF3173" s="125"/>
      <c r="AG3173" s="125"/>
      <c r="AH3173" s="125"/>
      <c r="AI3173" s="125"/>
      <c r="AJ3173" s="125"/>
      <c r="AK3173" s="125"/>
      <c r="AL3173" s="125"/>
      <c r="AM3173" s="125"/>
      <c r="AP3173" s="86"/>
      <c r="AQ3173" s="86"/>
      <c r="AR3173" s="86"/>
      <c r="AS3173" s="86"/>
      <c r="AT3173" s="86"/>
      <c r="AU3173" s="86"/>
      <c r="AV3173" s="86"/>
      <c r="AW3173" s="86"/>
      <c r="AX3173" s="86"/>
      <c r="AY3173" s="86"/>
      <c r="AZ3173" s="86"/>
      <c r="BA3173" s="86"/>
      <c r="BB3173" s="86"/>
      <c r="BC3173" s="86"/>
      <c r="BD3173" s="86"/>
      <c r="BE3173" s="86"/>
      <c r="BF3173" s="86"/>
      <c r="BG3173" s="86"/>
    </row>
    <row r="3174" spans="1:59" s="88" customFormat="1" x14ac:dyDescent="0.2">
      <c r="A3174" s="125"/>
      <c r="B3174" s="125"/>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5"/>
      <c r="AA3174" s="125"/>
      <c r="AB3174" s="126"/>
      <c r="AC3174" s="126"/>
      <c r="AD3174" s="126"/>
      <c r="AE3174" s="125"/>
      <c r="AF3174" s="125"/>
      <c r="AG3174" s="125"/>
      <c r="AH3174" s="125"/>
      <c r="AI3174" s="125"/>
      <c r="AJ3174" s="125"/>
      <c r="AK3174" s="125"/>
      <c r="AL3174" s="125"/>
      <c r="AM3174" s="125"/>
      <c r="AP3174" s="86"/>
      <c r="AQ3174" s="86"/>
      <c r="AR3174" s="86"/>
      <c r="AS3174" s="86"/>
      <c r="AT3174" s="86"/>
      <c r="AU3174" s="86"/>
      <c r="AV3174" s="86"/>
      <c r="AW3174" s="86"/>
      <c r="AX3174" s="86"/>
      <c r="AY3174" s="86"/>
      <c r="AZ3174" s="86"/>
      <c r="BA3174" s="86"/>
      <c r="BB3174" s="86"/>
      <c r="BC3174" s="86"/>
      <c r="BD3174" s="86"/>
      <c r="BE3174" s="86"/>
      <c r="BF3174" s="86"/>
      <c r="BG3174" s="86"/>
    </row>
    <row r="3175" spans="1:59" s="88" customFormat="1" x14ac:dyDescent="0.2">
      <c r="A3175" s="125"/>
      <c r="B3175" s="125"/>
      <c r="C3175" s="125"/>
      <c r="D3175" s="125"/>
      <c r="E3175" s="125"/>
      <c r="F3175" s="125"/>
      <c r="G3175" s="125"/>
      <c r="H3175" s="125"/>
      <c r="I3175" s="125"/>
      <c r="J3175" s="125"/>
      <c r="K3175" s="125"/>
      <c r="L3175" s="125"/>
      <c r="M3175" s="125"/>
      <c r="N3175" s="125"/>
      <c r="O3175" s="125"/>
      <c r="P3175" s="125"/>
      <c r="Q3175" s="125"/>
      <c r="R3175" s="125"/>
      <c r="S3175" s="125"/>
      <c r="T3175" s="125"/>
      <c r="U3175" s="125"/>
      <c r="V3175" s="125"/>
      <c r="W3175" s="125"/>
      <c r="X3175" s="125"/>
      <c r="Y3175" s="125"/>
      <c r="Z3175" s="125"/>
      <c r="AA3175" s="125"/>
      <c r="AB3175" s="126"/>
      <c r="AC3175" s="126"/>
      <c r="AD3175" s="126"/>
      <c r="AE3175" s="125"/>
      <c r="AF3175" s="125"/>
      <c r="AG3175" s="125"/>
      <c r="AH3175" s="125"/>
      <c r="AI3175" s="125"/>
      <c r="AJ3175" s="125"/>
      <c r="AK3175" s="125"/>
      <c r="AL3175" s="125"/>
      <c r="AM3175" s="125"/>
      <c r="AP3175" s="86"/>
      <c r="AQ3175" s="86"/>
      <c r="AR3175" s="86"/>
      <c r="AS3175" s="86"/>
      <c r="AT3175" s="86"/>
      <c r="AU3175" s="86"/>
      <c r="AV3175" s="86"/>
      <c r="AW3175" s="86"/>
      <c r="AX3175" s="86"/>
      <c r="AY3175" s="86"/>
      <c r="AZ3175" s="86"/>
      <c r="BA3175" s="86"/>
      <c r="BB3175" s="86"/>
      <c r="BC3175" s="86"/>
      <c r="BD3175" s="86"/>
      <c r="BE3175" s="86"/>
      <c r="BF3175" s="86"/>
      <c r="BG3175" s="86"/>
    </row>
    <row r="3176" spans="1:59" s="88" customFormat="1" x14ac:dyDescent="0.2">
      <c r="A3176" s="125"/>
      <c r="B3176" s="125"/>
      <c r="C3176" s="125"/>
      <c r="D3176" s="125"/>
      <c r="E3176" s="125"/>
      <c r="F3176" s="125"/>
      <c r="G3176" s="125"/>
      <c r="H3176" s="125"/>
      <c r="I3176" s="125"/>
      <c r="J3176" s="125"/>
      <c r="K3176" s="125"/>
      <c r="L3176" s="125"/>
      <c r="M3176" s="125"/>
      <c r="N3176" s="125"/>
      <c r="O3176" s="125"/>
      <c r="P3176" s="125"/>
      <c r="Q3176" s="125"/>
      <c r="R3176" s="125"/>
      <c r="S3176" s="125"/>
      <c r="T3176" s="125"/>
      <c r="U3176" s="125"/>
      <c r="V3176" s="125"/>
      <c r="W3176" s="125"/>
      <c r="X3176" s="125"/>
      <c r="Y3176" s="125"/>
      <c r="Z3176" s="125"/>
      <c r="AA3176" s="125"/>
      <c r="AB3176" s="126"/>
      <c r="AC3176" s="126"/>
      <c r="AD3176" s="126"/>
      <c r="AE3176" s="125"/>
      <c r="AF3176" s="125"/>
      <c r="AG3176" s="125"/>
      <c r="AH3176" s="125"/>
      <c r="AI3176" s="125"/>
      <c r="AJ3176" s="125"/>
      <c r="AK3176" s="125"/>
      <c r="AL3176" s="125"/>
      <c r="AM3176" s="125"/>
      <c r="AP3176" s="86"/>
      <c r="AQ3176" s="86"/>
      <c r="AR3176" s="86"/>
      <c r="AS3176" s="86"/>
      <c r="AT3176" s="86"/>
      <c r="AU3176" s="86"/>
      <c r="AV3176" s="86"/>
      <c r="AW3176" s="86"/>
      <c r="AX3176" s="86"/>
      <c r="AY3176" s="86"/>
      <c r="AZ3176" s="86"/>
      <c r="BA3176" s="86"/>
      <c r="BB3176" s="86"/>
      <c r="BC3176" s="86"/>
      <c r="BD3176" s="86"/>
      <c r="BE3176" s="86"/>
      <c r="BF3176" s="86"/>
      <c r="BG3176" s="86"/>
    </row>
    <row r="3177" spans="1:59" s="88" customFormat="1" x14ac:dyDescent="0.2">
      <c r="A3177" s="125"/>
      <c r="B3177" s="125"/>
      <c r="C3177" s="125"/>
      <c r="D3177" s="125"/>
      <c r="E3177" s="125"/>
      <c r="F3177" s="125"/>
      <c r="G3177" s="125"/>
      <c r="H3177" s="125"/>
      <c r="I3177" s="125"/>
      <c r="J3177" s="125"/>
      <c r="K3177" s="125"/>
      <c r="L3177" s="125"/>
      <c r="M3177" s="125"/>
      <c r="N3177" s="125"/>
      <c r="O3177" s="125"/>
      <c r="P3177" s="125"/>
      <c r="Q3177" s="125"/>
      <c r="R3177" s="125"/>
      <c r="S3177" s="125"/>
      <c r="T3177" s="125"/>
      <c r="U3177" s="125"/>
      <c r="V3177" s="125"/>
      <c r="W3177" s="125"/>
      <c r="X3177" s="125"/>
      <c r="Y3177" s="125"/>
      <c r="Z3177" s="125"/>
      <c r="AA3177" s="125"/>
      <c r="AB3177" s="126"/>
      <c r="AC3177" s="126"/>
      <c r="AD3177" s="126"/>
      <c r="AE3177" s="125"/>
      <c r="AF3177" s="125"/>
      <c r="AG3177" s="125"/>
      <c r="AH3177" s="125"/>
      <c r="AI3177" s="125"/>
      <c r="AJ3177" s="125"/>
      <c r="AK3177" s="125"/>
      <c r="AL3177" s="125"/>
      <c r="AM3177" s="125"/>
      <c r="AP3177" s="86"/>
      <c r="AQ3177" s="86"/>
      <c r="AR3177" s="86"/>
      <c r="AS3177" s="86"/>
      <c r="AT3177" s="86"/>
      <c r="AU3177" s="86"/>
      <c r="AV3177" s="86"/>
      <c r="AW3177" s="86"/>
      <c r="AX3177" s="86"/>
      <c r="AY3177" s="86"/>
      <c r="AZ3177" s="86"/>
      <c r="BA3177" s="86"/>
      <c r="BB3177" s="86"/>
      <c r="BC3177" s="86"/>
      <c r="BD3177" s="86"/>
      <c r="BE3177" s="86"/>
      <c r="BF3177" s="86"/>
      <c r="BG3177" s="86"/>
    </row>
    <row r="3178" spans="1:59" s="88" customFormat="1" x14ac:dyDescent="0.2">
      <c r="A3178" s="125"/>
      <c r="B3178" s="125"/>
      <c r="C3178" s="125"/>
      <c r="D3178" s="125"/>
      <c r="E3178" s="125"/>
      <c r="F3178" s="125"/>
      <c r="G3178" s="125"/>
      <c r="H3178" s="125"/>
      <c r="I3178" s="125"/>
      <c r="J3178" s="125"/>
      <c r="K3178" s="125"/>
      <c r="L3178" s="125"/>
      <c r="M3178" s="125"/>
      <c r="N3178" s="125"/>
      <c r="O3178" s="125"/>
      <c r="P3178" s="125"/>
      <c r="Q3178" s="125"/>
      <c r="R3178" s="125"/>
      <c r="S3178" s="125"/>
      <c r="T3178" s="125"/>
      <c r="U3178" s="125"/>
      <c r="V3178" s="125"/>
      <c r="W3178" s="125"/>
      <c r="X3178" s="125"/>
      <c r="Y3178" s="125"/>
      <c r="Z3178" s="125"/>
      <c r="AA3178" s="125"/>
      <c r="AB3178" s="126"/>
      <c r="AC3178" s="126"/>
      <c r="AD3178" s="126"/>
      <c r="AE3178" s="125"/>
      <c r="AF3178" s="125"/>
      <c r="AG3178" s="125"/>
      <c r="AH3178" s="125"/>
      <c r="AI3178" s="125"/>
      <c r="AJ3178" s="125"/>
      <c r="AK3178" s="125"/>
      <c r="AL3178" s="125"/>
      <c r="AM3178" s="125"/>
      <c r="AP3178" s="86"/>
      <c r="AQ3178" s="86"/>
      <c r="AR3178" s="86"/>
      <c r="AS3178" s="86"/>
      <c r="AT3178" s="86"/>
      <c r="AU3178" s="86"/>
      <c r="AV3178" s="86"/>
      <c r="AW3178" s="86"/>
      <c r="AX3178" s="86"/>
      <c r="AY3178" s="86"/>
      <c r="AZ3178" s="86"/>
      <c r="BA3178" s="86"/>
      <c r="BB3178" s="86"/>
      <c r="BC3178" s="86"/>
      <c r="BD3178" s="86"/>
      <c r="BE3178" s="86"/>
      <c r="BF3178" s="86"/>
      <c r="BG3178" s="86"/>
    </row>
    <row r="3179" spans="1:59" s="88" customFormat="1" x14ac:dyDescent="0.2">
      <c r="A3179" s="125"/>
      <c r="B3179" s="125"/>
      <c r="C3179" s="125"/>
      <c r="D3179" s="125"/>
      <c r="E3179" s="125"/>
      <c r="F3179" s="125"/>
      <c r="G3179" s="125"/>
      <c r="H3179" s="125"/>
      <c r="I3179" s="125"/>
      <c r="J3179" s="125"/>
      <c r="K3179" s="125"/>
      <c r="L3179" s="125"/>
      <c r="M3179" s="125"/>
      <c r="N3179" s="125"/>
      <c r="O3179" s="125"/>
      <c r="P3179" s="125"/>
      <c r="Q3179" s="125"/>
      <c r="R3179" s="125"/>
      <c r="S3179" s="125"/>
      <c r="T3179" s="125"/>
      <c r="U3179" s="125"/>
      <c r="V3179" s="125"/>
      <c r="W3179" s="125"/>
      <c r="X3179" s="125"/>
      <c r="Y3179" s="125"/>
      <c r="Z3179" s="125"/>
      <c r="AA3179" s="125"/>
      <c r="AB3179" s="126"/>
      <c r="AC3179" s="126"/>
      <c r="AD3179" s="126"/>
      <c r="AE3179" s="125"/>
      <c r="AF3179" s="125"/>
      <c r="AG3179" s="125"/>
      <c r="AH3179" s="125"/>
      <c r="AI3179" s="125"/>
      <c r="AJ3179" s="125"/>
      <c r="AK3179" s="125"/>
      <c r="AL3179" s="125"/>
      <c r="AM3179" s="125"/>
      <c r="AP3179" s="86"/>
      <c r="AQ3179" s="86"/>
      <c r="AR3179" s="86"/>
      <c r="AS3179" s="86"/>
      <c r="AT3179" s="86"/>
      <c r="AU3179" s="86"/>
      <c r="AV3179" s="86"/>
      <c r="AW3179" s="86"/>
      <c r="AX3179" s="86"/>
      <c r="AY3179" s="86"/>
      <c r="AZ3179" s="86"/>
      <c r="BA3179" s="86"/>
      <c r="BB3179" s="86"/>
      <c r="BC3179" s="86"/>
      <c r="BD3179" s="86"/>
      <c r="BE3179" s="86"/>
      <c r="BF3179" s="86"/>
      <c r="BG3179" s="86"/>
    </row>
    <row r="3180" spans="1:59" s="88" customFormat="1" x14ac:dyDescent="0.2">
      <c r="A3180" s="125"/>
      <c r="B3180" s="125"/>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6"/>
      <c r="AC3180" s="126"/>
      <c r="AD3180" s="126"/>
      <c r="AE3180" s="125"/>
      <c r="AF3180" s="125"/>
      <c r="AG3180" s="125"/>
      <c r="AH3180" s="125"/>
      <c r="AI3180" s="125"/>
      <c r="AJ3180" s="125"/>
      <c r="AK3180" s="125"/>
      <c r="AL3180" s="125"/>
      <c r="AM3180" s="125"/>
      <c r="AP3180" s="86"/>
      <c r="AQ3180" s="86"/>
      <c r="AR3180" s="86"/>
      <c r="AS3180" s="86"/>
      <c r="AT3180" s="86"/>
      <c r="AU3180" s="86"/>
      <c r="AV3180" s="86"/>
      <c r="AW3180" s="86"/>
      <c r="AX3180" s="86"/>
      <c r="AY3180" s="86"/>
      <c r="AZ3180" s="86"/>
      <c r="BA3180" s="86"/>
      <c r="BB3180" s="86"/>
      <c r="BC3180" s="86"/>
      <c r="BD3180" s="86"/>
      <c r="BE3180" s="86"/>
      <c r="BF3180" s="86"/>
      <c r="BG3180" s="86"/>
    </row>
    <row r="3181" spans="1:59" s="88" customFormat="1" x14ac:dyDescent="0.2">
      <c r="A3181" s="125"/>
      <c r="B3181" s="125"/>
      <c r="C3181" s="125"/>
      <c r="D3181" s="125"/>
      <c r="E3181" s="125"/>
      <c r="F3181" s="125"/>
      <c r="G3181" s="125"/>
      <c r="H3181" s="125"/>
      <c r="I3181" s="125"/>
      <c r="J3181" s="125"/>
      <c r="K3181" s="125"/>
      <c r="L3181" s="125"/>
      <c r="M3181" s="125"/>
      <c r="N3181" s="125"/>
      <c r="O3181" s="125"/>
      <c r="P3181" s="125"/>
      <c r="Q3181" s="125"/>
      <c r="R3181" s="125"/>
      <c r="S3181" s="125"/>
      <c r="T3181" s="125"/>
      <c r="U3181" s="125"/>
      <c r="V3181" s="125"/>
      <c r="W3181" s="125"/>
      <c r="X3181" s="125"/>
      <c r="Y3181" s="125"/>
      <c r="Z3181" s="125"/>
      <c r="AA3181" s="125"/>
      <c r="AB3181" s="126"/>
      <c r="AC3181" s="126"/>
      <c r="AD3181" s="126"/>
      <c r="AE3181" s="125"/>
      <c r="AF3181" s="125"/>
      <c r="AG3181" s="125"/>
      <c r="AH3181" s="125"/>
      <c r="AI3181" s="125"/>
      <c r="AJ3181" s="125"/>
      <c r="AK3181" s="125"/>
      <c r="AL3181" s="125"/>
      <c r="AM3181" s="125"/>
      <c r="AP3181" s="86"/>
      <c r="AQ3181" s="86"/>
      <c r="AR3181" s="86"/>
      <c r="AS3181" s="86"/>
      <c r="AT3181" s="86"/>
      <c r="AU3181" s="86"/>
      <c r="AV3181" s="86"/>
      <c r="AW3181" s="86"/>
      <c r="AX3181" s="86"/>
      <c r="AY3181" s="86"/>
      <c r="AZ3181" s="86"/>
      <c r="BA3181" s="86"/>
      <c r="BB3181" s="86"/>
      <c r="BC3181" s="86"/>
      <c r="BD3181" s="86"/>
      <c r="BE3181" s="86"/>
      <c r="BF3181" s="86"/>
      <c r="BG3181" s="86"/>
    </row>
    <row r="3182" spans="1:59" s="88" customFormat="1" x14ac:dyDescent="0.2">
      <c r="A3182" s="125"/>
      <c r="B3182" s="125"/>
      <c r="C3182" s="125"/>
      <c r="D3182" s="125"/>
      <c r="E3182" s="125"/>
      <c r="F3182" s="125"/>
      <c r="G3182" s="125"/>
      <c r="H3182" s="125"/>
      <c r="I3182" s="125"/>
      <c r="J3182" s="125"/>
      <c r="K3182" s="125"/>
      <c r="L3182" s="125"/>
      <c r="M3182" s="125"/>
      <c r="N3182" s="125"/>
      <c r="O3182" s="125"/>
      <c r="P3182" s="125"/>
      <c r="Q3182" s="125"/>
      <c r="R3182" s="125"/>
      <c r="S3182" s="125"/>
      <c r="T3182" s="125"/>
      <c r="U3182" s="125"/>
      <c r="V3182" s="125"/>
      <c r="W3182" s="125"/>
      <c r="X3182" s="125"/>
      <c r="Y3182" s="125"/>
      <c r="Z3182" s="125"/>
      <c r="AA3182" s="125"/>
      <c r="AB3182" s="126"/>
      <c r="AC3182" s="126"/>
      <c r="AD3182" s="126"/>
      <c r="AE3182" s="125"/>
      <c r="AF3182" s="125"/>
      <c r="AG3182" s="125"/>
      <c r="AH3182" s="125"/>
      <c r="AI3182" s="125"/>
      <c r="AJ3182" s="125"/>
      <c r="AK3182" s="125"/>
      <c r="AL3182" s="125"/>
      <c r="AM3182" s="125"/>
      <c r="AP3182" s="86"/>
      <c r="AQ3182" s="86"/>
      <c r="AR3182" s="86"/>
      <c r="AS3182" s="86"/>
      <c r="AT3182" s="86"/>
      <c r="AU3182" s="86"/>
      <c r="AV3182" s="86"/>
      <c r="AW3182" s="86"/>
      <c r="AX3182" s="86"/>
      <c r="AY3182" s="86"/>
      <c r="AZ3182" s="86"/>
      <c r="BA3182" s="86"/>
      <c r="BB3182" s="86"/>
      <c r="BC3182" s="86"/>
      <c r="BD3182" s="86"/>
      <c r="BE3182" s="86"/>
      <c r="BF3182" s="86"/>
      <c r="BG3182" s="86"/>
    </row>
    <row r="3183" spans="1:59" s="88" customFormat="1" x14ac:dyDescent="0.2">
      <c r="A3183" s="125"/>
      <c r="B3183" s="125"/>
      <c r="C3183" s="125"/>
      <c r="D3183" s="125"/>
      <c r="E3183" s="125"/>
      <c r="F3183" s="125"/>
      <c r="G3183" s="125"/>
      <c r="H3183" s="125"/>
      <c r="I3183" s="125"/>
      <c r="J3183" s="125"/>
      <c r="K3183" s="125"/>
      <c r="L3183" s="125"/>
      <c r="M3183" s="125"/>
      <c r="N3183" s="125"/>
      <c r="O3183" s="125"/>
      <c r="P3183" s="125"/>
      <c r="Q3183" s="125"/>
      <c r="R3183" s="125"/>
      <c r="S3183" s="125"/>
      <c r="T3183" s="125"/>
      <c r="U3183" s="125"/>
      <c r="V3183" s="125"/>
      <c r="W3183" s="125"/>
      <c r="X3183" s="125"/>
      <c r="Y3183" s="125"/>
      <c r="Z3183" s="125"/>
      <c r="AA3183" s="125"/>
      <c r="AB3183" s="126"/>
      <c r="AC3183" s="126"/>
      <c r="AD3183" s="126"/>
      <c r="AE3183" s="125"/>
      <c r="AF3183" s="125"/>
      <c r="AG3183" s="125"/>
      <c r="AH3183" s="125"/>
      <c r="AI3183" s="125"/>
      <c r="AJ3183" s="125"/>
      <c r="AK3183" s="125"/>
      <c r="AL3183" s="125"/>
      <c r="AM3183" s="125"/>
      <c r="AP3183" s="86"/>
      <c r="AQ3183" s="86"/>
      <c r="AR3183" s="86"/>
      <c r="AS3183" s="86"/>
      <c r="AT3183" s="86"/>
      <c r="AU3183" s="86"/>
      <c r="AV3183" s="86"/>
      <c r="AW3183" s="86"/>
      <c r="AX3183" s="86"/>
      <c r="AY3183" s="86"/>
      <c r="AZ3183" s="86"/>
      <c r="BA3183" s="86"/>
      <c r="BB3183" s="86"/>
      <c r="BC3183" s="86"/>
      <c r="BD3183" s="86"/>
      <c r="BE3183" s="86"/>
      <c r="BF3183" s="86"/>
      <c r="BG3183" s="86"/>
    </row>
    <row r="3184" spans="1:59" s="88" customFormat="1" x14ac:dyDescent="0.2">
      <c r="A3184" s="125"/>
      <c r="B3184" s="125"/>
      <c r="C3184" s="125"/>
      <c r="D3184" s="125"/>
      <c r="E3184" s="125"/>
      <c r="F3184" s="125"/>
      <c r="G3184" s="125"/>
      <c r="H3184" s="125"/>
      <c r="I3184" s="125"/>
      <c r="J3184" s="125"/>
      <c r="K3184" s="125"/>
      <c r="L3184" s="125"/>
      <c r="M3184" s="125"/>
      <c r="N3184" s="125"/>
      <c r="O3184" s="125"/>
      <c r="P3184" s="125"/>
      <c r="Q3184" s="125"/>
      <c r="R3184" s="125"/>
      <c r="S3184" s="125"/>
      <c r="T3184" s="125"/>
      <c r="U3184" s="125"/>
      <c r="V3184" s="125"/>
      <c r="W3184" s="125"/>
      <c r="X3184" s="125"/>
      <c r="Y3184" s="125"/>
      <c r="Z3184" s="125"/>
      <c r="AA3184" s="125"/>
      <c r="AB3184" s="126"/>
      <c r="AC3184" s="126"/>
      <c r="AD3184" s="126"/>
      <c r="AE3184" s="125"/>
      <c r="AF3184" s="125"/>
      <c r="AG3184" s="125"/>
      <c r="AH3184" s="125"/>
      <c r="AI3184" s="125"/>
      <c r="AJ3184" s="125"/>
      <c r="AK3184" s="125"/>
      <c r="AL3184" s="125"/>
      <c r="AM3184" s="125"/>
      <c r="AP3184" s="86"/>
      <c r="AQ3184" s="86"/>
      <c r="AR3184" s="86"/>
      <c r="AS3184" s="86"/>
      <c r="AT3184" s="86"/>
      <c r="AU3184" s="86"/>
      <c r="AV3184" s="86"/>
      <c r="AW3184" s="86"/>
      <c r="AX3184" s="86"/>
      <c r="AY3184" s="86"/>
      <c r="AZ3184" s="86"/>
      <c r="BA3184" s="86"/>
      <c r="BB3184" s="86"/>
      <c r="BC3184" s="86"/>
      <c r="BD3184" s="86"/>
      <c r="BE3184" s="86"/>
      <c r="BF3184" s="86"/>
      <c r="BG3184" s="86"/>
    </row>
    <row r="3185" spans="1:59" s="88" customFormat="1" x14ac:dyDescent="0.2">
      <c r="A3185" s="125"/>
      <c r="B3185" s="125"/>
      <c r="C3185" s="125"/>
      <c r="D3185" s="125"/>
      <c r="E3185" s="125"/>
      <c r="F3185" s="125"/>
      <c r="G3185" s="125"/>
      <c r="H3185" s="125"/>
      <c r="I3185" s="125"/>
      <c r="J3185" s="125"/>
      <c r="K3185" s="125"/>
      <c r="L3185" s="125"/>
      <c r="M3185" s="125"/>
      <c r="N3185" s="125"/>
      <c r="O3185" s="125"/>
      <c r="P3185" s="125"/>
      <c r="Q3185" s="125"/>
      <c r="R3185" s="125"/>
      <c r="S3185" s="125"/>
      <c r="T3185" s="125"/>
      <c r="U3185" s="125"/>
      <c r="V3185" s="125"/>
      <c r="W3185" s="125"/>
      <c r="X3185" s="125"/>
      <c r="Y3185" s="125"/>
      <c r="Z3185" s="125"/>
      <c r="AA3185" s="125"/>
      <c r="AB3185" s="126"/>
      <c r="AC3185" s="126"/>
      <c r="AD3185" s="126"/>
      <c r="AE3185" s="125"/>
      <c r="AF3185" s="125"/>
      <c r="AG3185" s="125"/>
      <c r="AH3185" s="125"/>
      <c r="AI3185" s="125"/>
      <c r="AJ3185" s="125"/>
      <c r="AK3185" s="125"/>
      <c r="AL3185" s="125"/>
      <c r="AM3185" s="125"/>
      <c r="AP3185" s="86"/>
      <c r="AQ3185" s="86"/>
      <c r="AR3185" s="86"/>
      <c r="AS3185" s="86"/>
      <c r="AT3185" s="86"/>
      <c r="AU3185" s="86"/>
      <c r="AV3185" s="86"/>
      <c r="AW3185" s="86"/>
      <c r="AX3185" s="86"/>
      <c r="AY3185" s="86"/>
      <c r="AZ3185" s="86"/>
      <c r="BA3185" s="86"/>
      <c r="BB3185" s="86"/>
      <c r="BC3185" s="86"/>
      <c r="BD3185" s="86"/>
      <c r="BE3185" s="86"/>
      <c r="BF3185" s="86"/>
      <c r="BG3185" s="86"/>
    </row>
    <row r="3186" spans="1:59" s="88" customFormat="1" x14ac:dyDescent="0.2">
      <c r="A3186" s="125"/>
      <c r="B3186" s="125"/>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5"/>
      <c r="AA3186" s="125"/>
      <c r="AB3186" s="126"/>
      <c r="AC3186" s="126"/>
      <c r="AD3186" s="126"/>
      <c r="AE3186" s="125"/>
      <c r="AF3186" s="125"/>
      <c r="AG3186" s="125"/>
      <c r="AH3186" s="125"/>
      <c r="AI3186" s="125"/>
      <c r="AJ3186" s="125"/>
      <c r="AK3186" s="125"/>
      <c r="AL3186" s="125"/>
      <c r="AM3186" s="125"/>
      <c r="AP3186" s="86"/>
      <c r="AQ3186" s="86"/>
      <c r="AR3186" s="86"/>
      <c r="AS3186" s="86"/>
      <c r="AT3186" s="86"/>
      <c r="AU3186" s="86"/>
      <c r="AV3186" s="86"/>
      <c r="AW3186" s="86"/>
      <c r="AX3186" s="86"/>
      <c r="AY3186" s="86"/>
      <c r="AZ3186" s="86"/>
      <c r="BA3186" s="86"/>
      <c r="BB3186" s="86"/>
      <c r="BC3186" s="86"/>
      <c r="BD3186" s="86"/>
      <c r="BE3186" s="86"/>
      <c r="BF3186" s="86"/>
      <c r="BG3186" s="86"/>
    </row>
    <row r="3187" spans="1:59" s="88" customFormat="1" x14ac:dyDescent="0.2">
      <c r="A3187" s="125"/>
      <c r="B3187" s="125"/>
      <c r="C3187" s="125"/>
      <c r="D3187" s="125"/>
      <c r="E3187" s="125"/>
      <c r="F3187" s="125"/>
      <c r="G3187" s="125"/>
      <c r="H3187" s="125"/>
      <c r="I3187" s="125"/>
      <c r="J3187" s="125"/>
      <c r="K3187" s="125"/>
      <c r="L3187" s="125"/>
      <c r="M3187" s="125"/>
      <c r="N3187" s="125"/>
      <c r="O3187" s="125"/>
      <c r="P3187" s="125"/>
      <c r="Q3187" s="125"/>
      <c r="R3187" s="125"/>
      <c r="S3187" s="125"/>
      <c r="T3187" s="125"/>
      <c r="U3187" s="125"/>
      <c r="V3187" s="125"/>
      <c r="W3187" s="125"/>
      <c r="X3187" s="125"/>
      <c r="Y3187" s="125"/>
      <c r="Z3187" s="125"/>
      <c r="AA3187" s="125"/>
      <c r="AB3187" s="126"/>
      <c r="AC3187" s="126"/>
      <c r="AD3187" s="126"/>
      <c r="AE3187" s="125"/>
      <c r="AF3187" s="125"/>
      <c r="AG3187" s="125"/>
      <c r="AH3187" s="125"/>
      <c r="AI3187" s="125"/>
      <c r="AJ3187" s="125"/>
      <c r="AK3187" s="125"/>
      <c r="AL3187" s="125"/>
      <c r="AM3187" s="125"/>
      <c r="AP3187" s="86"/>
      <c r="AQ3187" s="86"/>
      <c r="AR3187" s="86"/>
      <c r="AS3187" s="86"/>
      <c r="AT3187" s="86"/>
      <c r="AU3187" s="86"/>
      <c r="AV3187" s="86"/>
      <c r="AW3187" s="86"/>
      <c r="AX3187" s="86"/>
      <c r="AY3187" s="86"/>
      <c r="AZ3187" s="86"/>
      <c r="BA3187" s="86"/>
      <c r="BB3187" s="86"/>
      <c r="BC3187" s="86"/>
      <c r="BD3187" s="86"/>
      <c r="BE3187" s="86"/>
      <c r="BF3187" s="86"/>
      <c r="BG3187" s="86"/>
    </row>
    <row r="3188" spans="1:59" s="88" customFormat="1" x14ac:dyDescent="0.2">
      <c r="A3188" s="125"/>
      <c r="B3188" s="125"/>
      <c r="C3188" s="125"/>
      <c r="D3188" s="125"/>
      <c r="E3188" s="125"/>
      <c r="F3188" s="125"/>
      <c r="G3188" s="125"/>
      <c r="H3188" s="125"/>
      <c r="I3188" s="125"/>
      <c r="J3188" s="125"/>
      <c r="K3188" s="125"/>
      <c r="L3188" s="125"/>
      <c r="M3188" s="125"/>
      <c r="N3188" s="125"/>
      <c r="O3188" s="125"/>
      <c r="P3188" s="125"/>
      <c r="Q3188" s="125"/>
      <c r="R3188" s="125"/>
      <c r="S3188" s="125"/>
      <c r="T3188" s="125"/>
      <c r="U3188" s="125"/>
      <c r="V3188" s="125"/>
      <c r="W3188" s="125"/>
      <c r="X3188" s="125"/>
      <c r="Y3188" s="125"/>
      <c r="Z3188" s="125"/>
      <c r="AA3188" s="125"/>
      <c r="AB3188" s="126"/>
      <c r="AC3188" s="126"/>
      <c r="AD3188" s="126"/>
      <c r="AE3188" s="125"/>
      <c r="AF3188" s="125"/>
      <c r="AG3188" s="125"/>
      <c r="AH3188" s="125"/>
      <c r="AI3188" s="125"/>
      <c r="AJ3188" s="125"/>
      <c r="AK3188" s="125"/>
      <c r="AL3188" s="125"/>
      <c r="AM3188" s="125"/>
      <c r="AP3188" s="86"/>
      <c r="AQ3188" s="86"/>
      <c r="AR3188" s="86"/>
      <c r="AS3188" s="86"/>
      <c r="AT3188" s="86"/>
      <c r="AU3188" s="86"/>
      <c r="AV3188" s="86"/>
      <c r="AW3188" s="86"/>
      <c r="AX3188" s="86"/>
      <c r="AY3188" s="86"/>
      <c r="AZ3188" s="86"/>
      <c r="BA3188" s="86"/>
      <c r="BB3188" s="86"/>
      <c r="BC3188" s="86"/>
      <c r="BD3188" s="86"/>
      <c r="BE3188" s="86"/>
      <c r="BF3188" s="86"/>
      <c r="BG3188" s="86"/>
    </row>
    <row r="3189" spans="1:59" s="88" customFormat="1" x14ac:dyDescent="0.2">
      <c r="A3189" s="125"/>
      <c r="B3189" s="125"/>
      <c r="C3189" s="125"/>
      <c r="D3189" s="125"/>
      <c r="E3189" s="125"/>
      <c r="F3189" s="125"/>
      <c r="G3189" s="125"/>
      <c r="H3189" s="125"/>
      <c r="I3189" s="125"/>
      <c r="J3189" s="125"/>
      <c r="K3189" s="125"/>
      <c r="L3189" s="125"/>
      <c r="M3189" s="125"/>
      <c r="N3189" s="125"/>
      <c r="O3189" s="125"/>
      <c r="P3189" s="125"/>
      <c r="Q3189" s="125"/>
      <c r="R3189" s="125"/>
      <c r="S3189" s="125"/>
      <c r="T3189" s="125"/>
      <c r="U3189" s="125"/>
      <c r="V3189" s="125"/>
      <c r="W3189" s="125"/>
      <c r="X3189" s="125"/>
      <c r="Y3189" s="125"/>
      <c r="Z3189" s="125"/>
      <c r="AA3189" s="125"/>
      <c r="AB3189" s="126"/>
      <c r="AC3189" s="126"/>
      <c r="AD3189" s="126"/>
      <c r="AE3189" s="125"/>
      <c r="AF3189" s="125"/>
      <c r="AG3189" s="125"/>
      <c r="AH3189" s="125"/>
      <c r="AI3189" s="125"/>
      <c r="AJ3189" s="125"/>
      <c r="AK3189" s="125"/>
      <c r="AL3189" s="125"/>
      <c r="AM3189" s="125"/>
      <c r="AP3189" s="86"/>
      <c r="AQ3189" s="86"/>
      <c r="AR3189" s="86"/>
      <c r="AS3189" s="86"/>
      <c r="AT3189" s="86"/>
      <c r="AU3189" s="86"/>
      <c r="AV3189" s="86"/>
      <c r="AW3189" s="86"/>
      <c r="AX3189" s="86"/>
      <c r="AY3189" s="86"/>
      <c r="AZ3189" s="86"/>
      <c r="BA3189" s="86"/>
      <c r="BB3189" s="86"/>
      <c r="BC3189" s="86"/>
      <c r="BD3189" s="86"/>
      <c r="BE3189" s="86"/>
      <c r="BF3189" s="86"/>
      <c r="BG3189" s="86"/>
    </row>
    <row r="3190" spans="1:59" s="88" customFormat="1" x14ac:dyDescent="0.2">
      <c r="A3190" s="125"/>
      <c r="B3190" s="125"/>
      <c r="C3190" s="125"/>
      <c r="D3190" s="125"/>
      <c r="E3190" s="125"/>
      <c r="F3190" s="125"/>
      <c r="G3190" s="125"/>
      <c r="H3190" s="125"/>
      <c r="I3190" s="125"/>
      <c r="J3190" s="125"/>
      <c r="K3190" s="125"/>
      <c r="L3190" s="125"/>
      <c r="M3190" s="125"/>
      <c r="N3190" s="125"/>
      <c r="O3190" s="125"/>
      <c r="P3190" s="125"/>
      <c r="Q3190" s="125"/>
      <c r="R3190" s="125"/>
      <c r="S3190" s="125"/>
      <c r="T3190" s="125"/>
      <c r="U3190" s="125"/>
      <c r="V3190" s="125"/>
      <c r="W3190" s="125"/>
      <c r="X3190" s="125"/>
      <c r="Y3190" s="125"/>
      <c r="Z3190" s="125"/>
      <c r="AA3190" s="125"/>
      <c r="AB3190" s="126"/>
      <c r="AC3190" s="126"/>
      <c r="AD3190" s="126"/>
      <c r="AE3190" s="125"/>
      <c r="AF3190" s="125"/>
      <c r="AG3190" s="125"/>
      <c r="AH3190" s="125"/>
      <c r="AI3190" s="125"/>
      <c r="AJ3190" s="125"/>
      <c r="AK3190" s="125"/>
      <c r="AL3190" s="125"/>
      <c r="AM3190" s="125"/>
      <c r="AP3190" s="86"/>
      <c r="AQ3190" s="86"/>
      <c r="AR3190" s="86"/>
      <c r="AS3190" s="86"/>
      <c r="AT3190" s="86"/>
      <c r="AU3190" s="86"/>
      <c r="AV3190" s="86"/>
      <c r="AW3190" s="86"/>
      <c r="AX3190" s="86"/>
      <c r="AY3190" s="86"/>
      <c r="AZ3190" s="86"/>
      <c r="BA3190" s="86"/>
      <c r="BB3190" s="86"/>
      <c r="BC3190" s="86"/>
      <c r="BD3190" s="86"/>
      <c r="BE3190" s="86"/>
      <c r="BF3190" s="86"/>
      <c r="BG3190" s="86"/>
    </row>
    <row r="3191" spans="1:59" s="88" customFormat="1" x14ac:dyDescent="0.2">
      <c r="A3191" s="125"/>
      <c r="B3191" s="125"/>
      <c r="C3191" s="125"/>
      <c r="D3191" s="125"/>
      <c r="E3191" s="125"/>
      <c r="F3191" s="125"/>
      <c r="G3191" s="125"/>
      <c r="H3191" s="125"/>
      <c r="I3191" s="125"/>
      <c r="J3191" s="125"/>
      <c r="K3191" s="125"/>
      <c r="L3191" s="125"/>
      <c r="M3191" s="125"/>
      <c r="N3191" s="125"/>
      <c r="O3191" s="125"/>
      <c r="P3191" s="125"/>
      <c r="Q3191" s="125"/>
      <c r="R3191" s="125"/>
      <c r="S3191" s="125"/>
      <c r="T3191" s="125"/>
      <c r="U3191" s="125"/>
      <c r="V3191" s="125"/>
      <c r="W3191" s="125"/>
      <c r="X3191" s="125"/>
      <c r="Y3191" s="125"/>
      <c r="Z3191" s="125"/>
      <c r="AA3191" s="125"/>
      <c r="AB3191" s="126"/>
      <c r="AC3191" s="126"/>
      <c r="AD3191" s="126"/>
      <c r="AE3191" s="125"/>
      <c r="AF3191" s="125"/>
      <c r="AG3191" s="125"/>
      <c r="AH3191" s="125"/>
      <c r="AI3191" s="125"/>
      <c r="AJ3191" s="125"/>
      <c r="AK3191" s="125"/>
      <c r="AL3191" s="125"/>
      <c r="AM3191" s="125"/>
      <c r="AP3191" s="86"/>
      <c r="AQ3191" s="86"/>
      <c r="AR3191" s="86"/>
      <c r="AS3191" s="86"/>
      <c r="AT3191" s="86"/>
      <c r="AU3191" s="86"/>
      <c r="AV3191" s="86"/>
      <c r="AW3191" s="86"/>
      <c r="AX3191" s="86"/>
      <c r="AY3191" s="86"/>
      <c r="AZ3191" s="86"/>
      <c r="BA3191" s="86"/>
      <c r="BB3191" s="86"/>
      <c r="BC3191" s="86"/>
      <c r="BD3191" s="86"/>
      <c r="BE3191" s="86"/>
      <c r="BF3191" s="86"/>
      <c r="BG3191" s="86"/>
    </row>
    <row r="3192" spans="1:59" s="88" customFormat="1" x14ac:dyDescent="0.2">
      <c r="A3192" s="125"/>
      <c r="B3192" s="125"/>
      <c r="C3192" s="125"/>
      <c r="D3192" s="125"/>
      <c r="E3192" s="125"/>
      <c r="F3192" s="125"/>
      <c r="G3192" s="125"/>
      <c r="H3192" s="125"/>
      <c r="I3192" s="125"/>
      <c r="J3192" s="125"/>
      <c r="K3192" s="125"/>
      <c r="L3192" s="125"/>
      <c r="M3192" s="125"/>
      <c r="N3192" s="125"/>
      <c r="O3192" s="125"/>
      <c r="P3192" s="125"/>
      <c r="Q3192" s="125"/>
      <c r="R3192" s="125"/>
      <c r="S3192" s="125"/>
      <c r="T3192" s="125"/>
      <c r="U3192" s="125"/>
      <c r="V3192" s="125"/>
      <c r="W3192" s="125"/>
      <c r="X3192" s="125"/>
      <c r="Y3192" s="125"/>
      <c r="Z3192" s="125"/>
      <c r="AA3192" s="125"/>
      <c r="AB3192" s="126"/>
      <c r="AC3192" s="126"/>
      <c r="AD3192" s="126"/>
      <c r="AE3192" s="125"/>
      <c r="AF3192" s="125"/>
      <c r="AG3192" s="125"/>
      <c r="AH3192" s="125"/>
      <c r="AI3192" s="125"/>
      <c r="AJ3192" s="125"/>
      <c r="AK3192" s="125"/>
      <c r="AL3192" s="125"/>
      <c r="AM3192" s="125"/>
      <c r="AP3192" s="86"/>
      <c r="AQ3192" s="86"/>
      <c r="AR3192" s="86"/>
      <c r="AS3192" s="86"/>
      <c r="AT3192" s="86"/>
      <c r="AU3192" s="86"/>
      <c r="AV3192" s="86"/>
      <c r="AW3192" s="86"/>
      <c r="AX3192" s="86"/>
      <c r="AY3192" s="86"/>
      <c r="AZ3192" s="86"/>
      <c r="BA3192" s="86"/>
      <c r="BB3192" s="86"/>
      <c r="BC3192" s="86"/>
      <c r="BD3192" s="86"/>
      <c r="BE3192" s="86"/>
      <c r="BF3192" s="86"/>
      <c r="BG3192" s="86"/>
    </row>
    <row r="3193" spans="1:59" s="88" customFormat="1" x14ac:dyDescent="0.2">
      <c r="A3193" s="125"/>
      <c r="B3193" s="125"/>
      <c r="C3193" s="125"/>
      <c r="D3193" s="125"/>
      <c r="E3193" s="125"/>
      <c r="F3193" s="125"/>
      <c r="G3193" s="125"/>
      <c r="H3193" s="125"/>
      <c r="I3193" s="125"/>
      <c r="J3193" s="125"/>
      <c r="K3193" s="125"/>
      <c r="L3193" s="125"/>
      <c r="M3193" s="125"/>
      <c r="N3193" s="125"/>
      <c r="O3193" s="125"/>
      <c r="P3193" s="125"/>
      <c r="Q3193" s="125"/>
      <c r="R3193" s="125"/>
      <c r="S3193" s="125"/>
      <c r="T3193" s="125"/>
      <c r="U3193" s="125"/>
      <c r="V3193" s="125"/>
      <c r="W3193" s="125"/>
      <c r="X3193" s="125"/>
      <c r="Y3193" s="125"/>
      <c r="Z3193" s="125"/>
      <c r="AA3193" s="125"/>
      <c r="AB3193" s="126"/>
      <c r="AC3193" s="126"/>
      <c r="AD3193" s="126"/>
      <c r="AE3193" s="125"/>
      <c r="AF3193" s="125"/>
      <c r="AG3193" s="125"/>
      <c r="AH3193" s="125"/>
      <c r="AI3193" s="125"/>
      <c r="AJ3193" s="125"/>
      <c r="AK3193" s="125"/>
      <c r="AL3193" s="125"/>
      <c r="AM3193" s="125"/>
      <c r="AP3193" s="86"/>
      <c r="AQ3193" s="86"/>
      <c r="AR3193" s="86"/>
      <c r="AS3193" s="86"/>
      <c r="AT3193" s="86"/>
      <c r="AU3193" s="86"/>
      <c r="AV3193" s="86"/>
      <c r="AW3193" s="86"/>
      <c r="AX3193" s="86"/>
      <c r="AY3193" s="86"/>
      <c r="AZ3193" s="86"/>
      <c r="BA3193" s="86"/>
      <c r="BB3193" s="86"/>
      <c r="BC3193" s="86"/>
      <c r="BD3193" s="86"/>
      <c r="BE3193" s="86"/>
      <c r="BF3193" s="86"/>
      <c r="BG3193" s="86"/>
    </row>
    <row r="3194" spans="1:59" s="88" customFormat="1" x14ac:dyDescent="0.2">
      <c r="A3194" s="125"/>
      <c r="B3194" s="125"/>
      <c r="C3194" s="125"/>
      <c r="D3194" s="125"/>
      <c r="E3194" s="125"/>
      <c r="F3194" s="125"/>
      <c r="G3194" s="125"/>
      <c r="H3194" s="125"/>
      <c r="I3194" s="125"/>
      <c r="J3194" s="125"/>
      <c r="K3194" s="125"/>
      <c r="L3194" s="125"/>
      <c r="M3194" s="125"/>
      <c r="N3194" s="125"/>
      <c r="O3194" s="125"/>
      <c r="P3194" s="125"/>
      <c r="Q3194" s="125"/>
      <c r="R3194" s="125"/>
      <c r="S3194" s="125"/>
      <c r="T3194" s="125"/>
      <c r="U3194" s="125"/>
      <c r="V3194" s="125"/>
      <c r="W3194" s="125"/>
      <c r="X3194" s="125"/>
      <c r="Y3194" s="125"/>
      <c r="Z3194" s="125"/>
      <c r="AA3194" s="125"/>
      <c r="AB3194" s="126"/>
      <c r="AC3194" s="126"/>
      <c r="AD3194" s="126"/>
      <c r="AE3194" s="125"/>
      <c r="AF3194" s="125"/>
      <c r="AG3194" s="125"/>
      <c r="AH3194" s="125"/>
      <c r="AI3194" s="125"/>
      <c r="AJ3194" s="125"/>
      <c r="AK3194" s="125"/>
      <c r="AL3194" s="125"/>
      <c r="AM3194" s="125"/>
      <c r="AP3194" s="86"/>
      <c r="AQ3194" s="86"/>
      <c r="AR3194" s="86"/>
      <c r="AS3194" s="86"/>
      <c r="AT3194" s="86"/>
      <c r="AU3194" s="86"/>
      <c r="AV3194" s="86"/>
      <c r="AW3194" s="86"/>
      <c r="AX3194" s="86"/>
      <c r="AY3194" s="86"/>
      <c r="AZ3194" s="86"/>
      <c r="BA3194" s="86"/>
      <c r="BB3194" s="86"/>
      <c r="BC3194" s="86"/>
      <c r="BD3194" s="86"/>
      <c r="BE3194" s="86"/>
      <c r="BF3194" s="86"/>
      <c r="BG3194" s="86"/>
    </row>
    <row r="3195" spans="1:59" s="88" customFormat="1" x14ac:dyDescent="0.2">
      <c r="A3195" s="125"/>
      <c r="B3195" s="125"/>
      <c r="C3195" s="125"/>
      <c r="D3195" s="125"/>
      <c r="E3195" s="125"/>
      <c r="F3195" s="125"/>
      <c r="G3195" s="125"/>
      <c r="H3195" s="125"/>
      <c r="I3195" s="125"/>
      <c r="J3195" s="125"/>
      <c r="K3195" s="125"/>
      <c r="L3195" s="125"/>
      <c r="M3195" s="125"/>
      <c r="N3195" s="125"/>
      <c r="O3195" s="125"/>
      <c r="P3195" s="125"/>
      <c r="Q3195" s="125"/>
      <c r="R3195" s="125"/>
      <c r="S3195" s="125"/>
      <c r="T3195" s="125"/>
      <c r="U3195" s="125"/>
      <c r="V3195" s="125"/>
      <c r="W3195" s="125"/>
      <c r="X3195" s="125"/>
      <c r="Y3195" s="125"/>
      <c r="Z3195" s="125"/>
      <c r="AA3195" s="125"/>
      <c r="AB3195" s="126"/>
      <c r="AC3195" s="126"/>
      <c r="AD3195" s="126"/>
      <c r="AE3195" s="125"/>
      <c r="AF3195" s="125"/>
      <c r="AG3195" s="125"/>
      <c r="AH3195" s="125"/>
      <c r="AI3195" s="125"/>
      <c r="AJ3195" s="125"/>
      <c r="AK3195" s="125"/>
      <c r="AL3195" s="125"/>
      <c r="AM3195" s="125"/>
      <c r="AP3195" s="86"/>
      <c r="AQ3195" s="86"/>
      <c r="AR3195" s="86"/>
      <c r="AS3195" s="86"/>
      <c r="AT3195" s="86"/>
      <c r="AU3195" s="86"/>
      <c r="AV3195" s="86"/>
      <c r="AW3195" s="86"/>
      <c r="AX3195" s="86"/>
      <c r="AY3195" s="86"/>
      <c r="AZ3195" s="86"/>
      <c r="BA3195" s="86"/>
      <c r="BB3195" s="86"/>
      <c r="BC3195" s="86"/>
      <c r="BD3195" s="86"/>
      <c r="BE3195" s="86"/>
      <c r="BF3195" s="86"/>
      <c r="BG3195" s="86"/>
    </row>
    <row r="3196" spans="1:59" s="88" customFormat="1" x14ac:dyDescent="0.2">
      <c r="A3196" s="125"/>
      <c r="B3196" s="125"/>
      <c r="C3196" s="125"/>
      <c r="D3196" s="125"/>
      <c r="E3196" s="125"/>
      <c r="F3196" s="125"/>
      <c r="G3196" s="125"/>
      <c r="H3196" s="125"/>
      <c r="I3196" s="125"/>
      <c r="J3196" s="125"/>
      <c r="K3196" s="125"/>
      <c r="L3196" s="125"/>
      <c r="M3196" s="125"/>
      <c r="N3196" s="125"/>
      <c r="O3196" s="125"/>
      <c r="P3196" s="125"/>
      <c r="Q3196" s="125"/>
      <c r="R3196" s="125"/>
      <c r="S3196" s="125"/>
      <c r="T3196" s="125"/>
      <c r="U3196" s="125"/>
      <c r="V3196" s="125"/>
      <c r="W3196" s="125"/>
      <c r="X3196" s="125"/>
      <c r="Y3196" s="125"/>
      <c r="Z3196" s="125"/>
      <c r="AA3196" s="125"/>
      <c r="AB3196" s="126"/>
      <c r="AC3196" s="126"/>
      <c r="AD3196" s="126"/>
      <c r="AE3196" s="125"/>
      <c r="AF3196" s="125"/>
      <c r="AG3196" s="125"/>
      <c r="AH3196" s="125"/>
      <c r="AI3196" s="125"/>
      <c r="AJ3196" s="125"/>
      <c r="AK3196" s="125"/>
      <c r="AL3196" s="125"/>
      <c r="AM3196" s="125"/>
      <c r="AP3196" s="86"/>
      <c r="AQ3196" s="86"/>
      <c r="AR3196" s="86"/>
      <c r="AS3196" s="86"/>
      <c r="AT3196" s="86"/>
      <c r="AU3196" s="86"/>
      <c r="AV3196" s="86"/>
      <c r="AW3196" s="86"/>
      <c r="AX3196" s="86"/>
      <c r="AY3196" s="86"/>
      <c r="AZ3196" s="86"/>
      <c r="BA3196" s="86"/>
      <c r="BB3196" s="86"/>
      <c r="BC3196" s="86"/>
      <c r="BD3196" s="86"/>
      <c r="BE3196" s="86"/>
      <c r="BF3196" s="86"/>
      <c r="BG3196" s="86"/>
    </row>
    <row r="3197" spans="1:59" s="88" customFormat="1" x14ac:dyDescent="0.2">
      <c r="A3197" s="125"/>
      <c r="B3197" s="125"/>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6"/>
      <c r="AC3197" s="126"/>
      <c r="AD3197" s="126"/>
      <c r="AE3197" s="125"/>
      <c r="AF3197" s="125"/>
      <c r="AG3197" s="125"/>
      <c r="AH3197" s="125"/>
      <c r="AI3197" s="125"/>
      <c r="AJ3197" s="125"/>
      <c r="AK3197" s="125"/>
      <c r="AL3197" s="125"/>
      <c r="AM3197" s="125"/>
      <c r="AP3197" s="86"/>
      <c r="AQ3197" s="86"/>
      <c r="AR3197" s="86"/>
      <c r="AS3197" s="86"/>
      <c r="AT3197" s="86"/>
      <c r="AU3197" s="86"/>
      <c r="AV3197" s="86"/>
      <c r="AW3197" s="86"/>
      <c r="AX3197" s="86"/>
      <c r="AY3197" s="86"/>
      <c r="AZ3197" s="86"/>
      <c r="BA3197" s="86"/>
      <c r="BB3197" s="86"/>
      <c r="BC3197" s="86"/>
      <c r="BD3197" s="86"/>
      <c r="BE3197" s="86"/>
      <c r="BF3197" s="86"/>
      <c r="BG3197" s="86"/>
    </row>
    <row r="3198" spans="1:59" s="88" customFormat="1" x14ac:dyDescent="0.2">
      <c r="A3198" s="125"/>
      <c r="B3198" s="125"/>
      <c r="C3198" s="125"/>
      <c r="D3198" s="125"/>
      <c r="E3198" s="125"/>
      <c r="F3198" s="125"/>
      <c r="G3198" s="125"/>
      <c r="H3198" s="125"/>
      <c r="I3198" s="125"/>
      <c r="J3198" s="125"/>
      <c r="K3198" s="125"/>
      <c r="L3198" s="125"/>
      <c r="M3198" s="125"/>
      <c r="N3198" s="125"/>
      <c r="O3198" s="125"/>
      <c r="P3198" s="125"/>
      <c r="Q3198" s="125"/>
      <c r="R3198" s="125"/>
      <c r="S3198" s="125"/>
      <c r="T3198" s="125"/>
      <c r="U3198" s="125"/>
      <c r="V3198" s="125"/>
      <c r="W3198" s="125"/>
      <c r="X3198" s="125"/>
      <c r="Y3198" s="125"/>
      <c r="Z3198" s="125"/>
      <c r="AA3198" s="125"/>
      <c r="AB3198" s="126"/>
      <c r="AC3198" s="126"/>
      <c r="AD3198" s="126"/>
      <c r="AE3198" s="125"/>
      <c r="AF3198" s="125"/>
      <c r="AG3198" s="125"/>
      <c r="AH3198" s="125"/>
      <c r="AI3198" s="125"/>
      <c r="AJ3198" s="125"/>
      <c r="AK3198" s="125"/>
      <c r="AL3198" s="125"/>
      <c r="AM3198" s="125"/>
      <c r="AP3198" s="86"/>
      <c r="AQ3198" s="86"/>
      <c r="AR3198" s="86"/>
      <c r="AS3198" s="86"/>
      <c r="AT3198" s="86"/>
      <c r="AU3198" s="86"/>
      <c r="AV3198" s="86"/>
      <c r="AW3198" s="86"/>
      <c r="AX3198" s="86"/>
      <c r="AY3198" s="86"/>
      <c r="AZ3198" s="86"/>
      <c r="BA3198" s="86"/>
      <c r="BB3198" s="86"/>
      <c r="BC3198" s="86"/>
      <c r="BD3198" s="86"/>
      <c r="BE3198" s="86"/>
      <c r="BF3198" s="86"/>
      <c r="BG3198" s="86"/>
    </row>
    <row r="3199" spans="1:59" s="88" customFormat="1" x14ac:dyDescent="0.2">
      <c r="A3199" s="125"/>
      <c r="B3199" s="125"/>
      <c r="C3199" s="125"/>
      <c r="D3199" s="125"/>
      <c r="E3199" s="125"/>
      <c r="F3199" s="125"/>
      <c r="G3199" s="125"/>
      <c r="H3199" s="125"/>
      <c r="I3199" s="125"/>
      <c r="J3199" s="125"/>
      <c r="K3199" s="125"/>
      <c r="L3199" s="125"/>
      <c r="M3199" s="125"/>
      <c r="N3199" s="125"/>
      <c r="O3199" s="125"/>
      <c r="P3199" s="125"/>
      <c r="Q3199" s="125"/>
      <c r="R3199" s="125"/>
      <c r="S3199" s="125"/>
      <c r="T3199" s="125"/>
      <c r="U3199" s="125"/>
      <c r="V3199" s="125"/>
      <c r="W3199" s="125"/>
      <c r="X3199" s="125"/>
      <c r="Y3199" s="125"/>
      <c r="Z3199" s="125"/>
      <c r="AA3199" s="125"/>
      <c r="AB3199" s="126"/>
      <c r="AC3199" s="126"/>
      <c r="AD3199" s="126"/>
      <c r="AE3199" s="125"/>
      <c r="AF3199" s="125"/>
      <c r="AG3199" s="125"/>
      <c r="AH3199" s="125"/>
      <c r="AI3199" s="125"/>
      <c r="AJ3199" s="125"/>
      <c r="AK3199" s="125"/>
      <c r="AL3199" s="125"/>
      <c r="AM3199" s="125"/>
      <c r="AP3199" s="86"/>
      <c r="AQ3199" s="86"/>
      <c r="AR3199" s="86"/>
      <c r="AS3199" s="86"/>
      <c r="AT3199" s="86"/>
      <c r="AU3199" s="86"/>
      <c r="AV3199" s="86"/>
      <c r="AW3199" s="86"/>
      <c r="AX3199" s="86"/>
      <c r="AY3199" s="86"/>
      <c r="AZ3199" s="86"/>
      <c r="BA3199" s="86"/>
      <c r="BB3199" s="86"/>
      <c r="BC3199" s="86"/>
      <c r="BD3199" s="86"/>
      <c r="BE3199" s="86"/>
      <c r="BF3199" s="86"/>
      <c r="BG3199" s="86"/>
    </row>
    <row r="3200" spans="1:59" s="88" customFormat="1" x14ac:dyDescent="0.2">
      <c r="A3200" s="125"/>
      <c r="B3200" s="125"/>
      <c r="C3200" s="125"/>
      <c r="D3200" s="125"/>
      <c r="E3200" s="125"/>
      <c r="F3200" s="125"/>
      <c r="G3200" s="125"/>
      <c r="H3200" s="125"/>
      <c r="I3200" s="125"/>
      <c r="J3200" s="125"/>
      <c r="K3200" s="125"/>
      <c r="L3200" s="125"/>
      <c r="M3200" s="125"/>
      <c r="N3200" s="125"/>
      <c r="O3200" s="125"/>
      <c r="P3200" s="125"/>
      <c r="Q3200" s="125"/>
      <c r="R3200" s="125"/>
      <c r="S3200" s="125"/>
      <c r="T3200" s="125"/>
      <c r="U3200" s="125"/>
      <c r="V3200" s="125"/>
      <c r="W3200" s="125"/>
      <c r="X3200" s="125"/>
      <c r="Y3200" s="125"/>
      <c r="Z3200" s="125"/>
      <c r="AA3200" s="125"/>
      <c r="AB3200" s="126"/>
      <c r="AC3200" s="126"/>
      <c r="AD3200" s="126"/>
      <c r="AE3200" s="125"/>
      <c r="AF3200" s="125"/>
      <c r="AG3200" s="125"/>
      <c r="AH3200" s="125"/>
      <c r="AI3200" s="125"/>
      <c r="AJ3200" s="125"/>
      <c r="AK3200" s="125"/>
      <c r="AL3200" s="125"/>
      <c r="AM3200" s="125"/>
      <c r="AP3200" s="86"/>
      <c r="AQ3200" s="86"/>
      <c r="AR3200" s="86"/>
      <c r="AS3200" s="86"/>
      <c r="AT3200" s="86"/>
      <c r="AU3200" s="86"/>
      <c r="AV3200" s="86"/>
      <c r="AW3200" s="86"/>
      <c r="AX3200" s="86"/>
      <c r="AY3200" s="86"/>
      <c r="AZ3200" s="86"/>
      <c r="BA3200" s="86"/>
      <c r="BB3200" s="86"/>
      <c r="BC3200" s="86"/>
      <c r="BD3200" s="86"/>
      <c r="BE3200" s="86"/>
      <c r="BF3200" s="86"/>
      <c r="BG3200" s="86"/>
    </row>
    <row r="3201" spans="1:59" s="88" customFormat="1" x14ac:dyDescent="0.2">
      <c r="A3201" s="125"/>
      <c r="B3201" s="125"/>
      <c r="C3201" s="125"/>
      <c r="D3201" s="125"/>
      <c r="E3201" s="125"/>
      <c r="F3201" s="125"/>
      <c r="G3201" s="125"/>
      <c r="H3201" s="125"/>
      <c r="I3201" s="125"/>
      <c r="J3201" s="125"/>
      <c r="K3201" s="125"/>
      <c r="L3201" s="125"/>
      <c r="M3201" s="125"/>
      <c r="N3201" s="125"/>
      <c r="O3201" s="125"/>
      <c r="P3201" s="125"/>
      <c r="Q3201" s="125"/>
      <c r="R3201" s="125"/>
      <c r="S3201" s="125"/>
      <c r="T3201" s="125"/>
      <c r="U3201" s="125"/>
      <c r="V3201" s="125"/>
      <c r="W3201" s="125"/>
      <c r="X3201" s="125"/>
      <c r="Y3201" s="125"/>
      <c r="Z3201" s="125"/>
      <c r="AA3201" s="125"/>
      <c r="AB3201" s="126"/>
      <c r="AC3201" s="126"/>
      <c r="AD3201" s="126"/>
      <c r="AE3201" s="125"/>
      <c r="AF3201" s="125"/>
      <c r="AG3201" s="125"/>
      <c r="AH3201" s="125"/>
      <c r="AI3201" s="125"/>
      <c r="AJ3201" s="125"/>
      <c r="AK3201" s="125"/>
      <c r="AL3201" s="125"/>
      <c r="AM3201" s="125"/>
      <c r="AP3201" s="86"/>
      <c r="AQ3201" s="86"/>
      <c r="AR3201" s="86"/>
      <c r="AS3201" s="86"/>
      <c r="AT3201" s="86"/>
      <c r="AU3201" s="86"/>
      <c r="AV3201" s="86"/>
      <c r="AW3201" s="86"/>
      <c r="AX3201" s="86"/>
      <c r="AY3201" s="86"/>
      <c r="AZ3201" s="86"/>
      <c r="BA3201" s="86"/>
      <c r="BB3201" s="86"/>
      <c r="BC3201" s="86"/>
      <c r="BD3201" s="86"/>
      <c r="BE3201" s="86"/>
      <c r="BF3201" s="86"/>
      <c r="BG3201" s="86"/>
    </row>
    <row r="3202" spans="1:59" s="88" customFormat="1" x14ac:dyDescent="0.2">
      <c r="A3202" s="125"/>
      <c r="B3202" s="125"/>
      <c r="C3202" s="125"/>
      <c r="D3202" s="125"/>
      <c r="E3202" s="125"/>
      <c r="F3202" s="125"/>
      <c r="G3202" s="125"/>
      <c r="H3202" s="125"/>
      <c r="I3202" s="125"/>
      <c r="J3202" s="125"/>
      <c r="K3202" s="125"/>
      <c r="L3202" s="125"/>
      <c r="M3202" s="125"/>
      <c r="N3202" s="125"/>
      <c r="O3202" s="125"/>
      <c r="P3202" s="125"/>
      <c r="Q3202" s="125"/>
      <c r="R3202" s="125"/>
      <c r="S3202" s="125"/>
      <c r="T3202" s="125"/>
      <c r="U3202" s="125"/>
      <c r="V3202" s="125"/>
      <c r="W3202" s="125"/>
      <c r="X3202" s="125"/>
      <c r="Y3202" s="125"/>
      <c r="Z3202" s="125"/>
      <c r="AA3202" s="125"/>
      <c r="AB3202" s="126"/>
      <c r="AC3202" s="126"/>
      <c r="AD3202" s="126"/>
      <c r="AE3202" s="125"/>
      <c r="AF3202" s="125"/>
      <c r="AG3202" s="125"/>
      <c r="AH3202" s="125"/>
      <c r="AI3202" s="125"/>
      <c r="AJ3202" s="125"/>
      <c r="AK3202" s="125"/>
      <c r="AL3202" s="125"/>
      <c r="AM3202" s="125"/>
      <c r="AP3202" s="86"/>
      <c r="AQ3202" s="86"/>
      <c r="AR3202" s="86"/>
      <c r="AS3202" s="86"/>
      <c r="AT3202" s="86"/>
      <c r="AU3202" s="86"/>
      <c r="AV3202" s="86"/>
      <c r="AW3202" s="86"/>
      <c r="AX3202" s="86"/>
      <c r="AY3202" s="86"/>
      <c r="AZ3202" s="86"/>
      <c r="BA3202" s="86"/>
      <c r="BB3202" s="86"/>
      <c r="BC3202" s="86"/>
      <c r="BD3202" s="86"/>
      <c r="BE3202" s="86"/>
      <c r="BF3202" s="86"/>
      <c r="BG3202" s="86"/>
    </row>
    <row r="3203" spans="1:59" s="88" customFormat="1" x14ac:dyDescent="0.2">
      <c r="A3203" s="125"/>
      <c r="B3203" s="125"/>
      <c r="C3203" s="125"/>
      <c r="D3203" s="125"/>
      <c r="E3203" s="125"/>
      <c r="F3203" s="125"/>
      <c r="G3203" s="125"/>
      <c r="H3203" s="125"/>
      <c r="I3203" s="125"/>
      <c r="J3203" s="125"/>
      <c r="K3203" s="125"/>
      <c r="L3203" s="125"/>
      <c r="M3203" s="125"/>
      <c r="N3203" s="125"/>
      <c r="O3203" s="125"/>
      <c r="P3203" s="125"/>
      <c r="Q3203" s="125"/>
      <c r="R3203" s="125"/>
      <c r="S3203" s="125"/>
      <c r="T3203" s="125"/>
      <c r="U3203" s="125"/>
      <c r="V3203" s="125"/>
      <c r="W3203" s="125"/>
      <c r="X3203" s="125"/>
      <c r="Y3203" s="125"/>
      <c r="Z3203" s="125"/>
      <c r="AA3203" s="125"/>
      <c r="AB3203" s="126"/>
      <c r="AC3203" s="126"/>
      <c r="AD3203" s="126"/>
      <c r="AE3203" s="125"/>
      <c r="AF3203" s="125"/>
      <c r="AG3203" s="125"/>
      <c r="AH3203" s="125"/>
      <c r="AI3203" s="125"/>
      <c r="AJ3203" s="125"/>
      <c r="AK3203" s="125"/>
      <c r="AL3203" s="125"/>
      <c r="AM3203" s="125"/>
      <c r="AP3203" s="86"/>
      <c r="AQ3203" s="86"/>
      <c r="AR3203" s="86"/>
      <c r="AS3203" s="86"/>
      <c r="AT3203" s="86"/>
      <c r="AU3203" s="86"/>
      <c r="AV3203" s="86"/>
      <c r="AW3203" s="86"/>
      <c r="AX3203" s="86"/>
      <c r="AY3203" s="86"/>
      <c r="AZ3203" s="86"/>
      <c r="BA3203" s="86"/>
      <c r="BB3203" s="86"/>
      <c r="BC3203" s="86"/>
      <c r="BD3203" s="86"/>
      <c r="BE3203" s="86"/>
      <c r="BF3203" s="86"/>
      <c r="BG3203" s="86"/>
    </row>
    <row r="3204" spans="1:59" s="88" customFormat="1" x14ac:dyDescent="0.2">
      <c r="A3204" s="125"/>
      <c r="B3204" s="125"/>
      <c r="C3204" s="125"/>
      <c r="D3204" s="125"/>
      <c r="E3204" s="125"/>
      <c r="F3204" s="125"/>
      <c r="G3204" s="125"/>
      <c r="H3204" s="125"/>
      <c r="I3204" s="125"/>
      <c r="J3204" s="125"/>
      <c r="K3204" s="125"/>
      <c r="L3204" s="125"/>
      <c r="M3204" s="125"/>
      <c r="N3204" s="125"/>
      <c r="O3204" s="125"/>
      <c r="P3204" s="125"/>
      <c r="Q3204" s="125"/>
      <c r="R3204" s="125"/>
      <c r="S3204" s="125"/>
      <c r="T3204" s="125"/>
      <c r="U3204" s="125"/>
      <c r="V3204" s="125"/>
      <c r="W3204" s="125"/>
      <c r="X3204" s="125"/>
      <c r="Y3204" s="125"/>
      <c r="Z3204" s="125"/>
      <c r="AA3204" s="125"/>
      <c r="AB3204" s="126"/>
      <c r="AC3204" s="126"/>
      <c r="AD3204" s="126"/>
      <c r="AE3204" s="125"/>
      <c r="AF3204" s="125"/>
      <c r="AG3204" s="125"/>
      <c r="AH3204" s="125"/>
      <c r="AI3204" s="125"/>
      <c r="AJ3204" s="125"/>
      <c r="AK3204" s="125"/>
      <c r="AL3204" s="125"/>
      <c r="AM3204" s="125"/>
      <c r="AP3204" s="86"/>
      <c r="AQ3204" s="86"/>
      <c r="AR3204" s="86"/>
      <c r="AS3204" s="86"/>
      <c r="AT3204" s="86"/>
      <c r="AU3204" s="86"/>
      <c r="AV3204" s="86"/>
      <c r="AW3204" s="86"/>
      <c r="AX3204" s="86"/>
      <c r="AY3204" s="86"/>
      <c r="AZ3204" s="86"/>
      <c r="BA3204" s="86"/>
      <c r="BB3204" s="86"/>
      <c r="BC3204" s="86"/>
      <c r="BD3204" s="86"/>
      <c r="BE3204" s="86"/>
      <c r="BF3204" s="86"/>
      <c r="BG3204" s="86"/>
    </row>
    <row r="3205" spans="1:59" s="88" customFormat="1" x14ac:dyDescent="0.2">
      <c r="A3205" s="125"/>
      <c r="B3205" s="125"/>
      <c r="C3205" s="125"/>
      <c r="D3205" s="125"/>
      <c r="E3205" s="125"/>
      <c r="F3205" s="125"/>
      <c r="G3205" s="125"/>
      <c r="H3205" s="125"/>
      <c r="I3205" s="125"/>
      <c r="J3205" s="125"/>
      <c r="K3205" s="125"/>
      <c r="L3205" s="125"/>
      <c r="M3205" s="125"/>
      <c r="N3205" s="125"/>
      <c r="O3205" s="125"/>
      <c r="P3205" s="125"/>
      <c r="Q3205" s="125"/>
      <c r="R3205" s="125"/>
      <c r="S3205" s="125"/>
      <c r="T3205" s="125"/>
      <c r="U3205" s="125"/>
      <c r="V3205" s="125"/>
      <c r="W3205" s="125"/>
      <c r="X3205" s="125"/>
      <c r="Y3205" s="125"/>
      <c r="Z3205" s="125"/>
      <c r="AA3205" s="125"/>
      <c r="AB3205" s="126"/>
      <c r="AC3205" s="126"/>
      <c r="AD3205" s="126"/>
      <c r="AE3205" s="125"/>
      <c r="AF3205" s="125"/>
      <c r="AG3205" s="125"/>
      <c r="AH3205" s="125"/>
      <c r="AI3205" s="125"/>
      <c r="AJ3205" s="125"/>
      <c r="AK3205" s="125"/>
      <c r="AL3205" s="125"/>
      <c r="AM3205" s="125"/>
      <c r="AP3205" s="86"/>
      <c r="AQ3205" s="86"/>
      <c r="AR3205" s="86"/>
      <c r="AS3205" s="86"/>
      <c r="AT3205" s="86"/>
      <c r="AU3205" s="86"/>
      <c r="AV3205" s="86"/>
      <c r="AW3205" s="86"/>
      <c r="AX3205" s="86"/>
      <c r="AY3205" s="86"/>
      <c r="AZ3205" s="86"/>
      <c r="BA3205" s="86"/>
      <c r="BB3205" s="86"/>
      <c r="BC3205" s="86"/>
      <c r="BD3205" s="86"/>
      <c r="BE3205" s="86"/>
      <c r="BF3205" s="86"/>
      <c r="BG3205" s="86"/>
    </row>
    <row r="3206" spans="1:59" s="88" customFormat="1" x14ac:dyDescent="0.2">
      <c r="A3206" s="125"/>
      <c r="B3206" s="125"/>
      <c r="C3206" s="125"/>
      <c r="D3206" s="125"/>
      <c r="E3206" s="125"/>
      <c r="F3206" s="125"/>
      <c r="G3206" s="125"/>
      <c r="H3206" s="125"/>
      <c r="I3206" s="125"/>
      <c r="J3206" s="125"/>
      <c r="K3206" s="125"/>
      <c r="L3206" s="125"/>
      <c r="M3206" s="125"/>
      <c r="N3206" s="125"/>
      <c r="O3206" s="125"/>
      <c r="P3206" s="125"/>
      <c r="Q3206" s="125"/>
      <c r="R3206" s="125"/>
      <c r="S3206" s="125"/>
      <c r="T3206" s="125"/>
      <c r="U3206" s="125"/>
      <c r="V3206" s="125"/>
      <c r="W3206" s="125"/>
      <c r="X3206" s="125"/>
      <c r="Y3206" s="125"/>
      <c r="Z3206" s="125"/>
      <c r="AA3206" s="125"/>
      <c r="AB3206" s="126"/>
      <c r="AC3206" s="126"/>
      <c r="AD3206" s="126"/>
      <c r="AE3206" s="125"/>
      <c r="AF3206" s="125"/>
      <c r="AG3206" s="125"/>
      <c r="AH3206" s="125"/>
      <c r="AI3206" s="125"/>
      <c r="AJ3206" s="125"/>
      <c r="AK3206" s="125"/>
      <c r="AL3206" s="125"/>
      <c r="AM3206" s="125"/>
      <c r="AP3206" s="86"/>
      <c r="AQ3206" s="86"/>
      <c r="AR3206" s="86"/>
      <c r="AS3206" s="86"/>
      <c r="AT3206" s="86"/>
      <c r="AU3206" s="86"/>
      <c r="AV3206" s="86"/>
      <c r="AW3206" s="86"/>
      <c r="AX3206" s="86"/>
      <c r="AY3206" s="86"/>
      <c r="AZ3206" s="86"/>
      <c r="BA3206" s="86"/>
      <c r="BB3206" s="86"/>
      <c r="BC3206" s="86"/>
      <c r="BD3206" s="86"/>
      <c r="BE3206" s="86"/>
      <c r="BF3206" s="86"/>
      <c r="BG3206" s="86"/>
    </row>
    <row r="3207" spans="1:59" s="88" customFormat="1" x14ac:dyDescent="0.2">
      <c r="A3207" s="125"/>
      <c r="B3207" s="125"/>
      <c r="C3207" s="125"/>
      <c r="D3207" s="125"/>
      <c r="E3207" s="125"/>
      <c r="F3207" s="125"/>
      <c r="G3207" s="125"/>
      <c r="H3207" s="125"/>
      <c r="I3207" s="125"/>
      <c r="J3207" s="125"/>
      <c r="K3207" s="125"/>
      <c r="L3207" s="125"/>
      <c r="M3207" s="125"/>
      <c r="N3207" s="125"/>
      <c r="O3207" s="125"/>
      <c r="P3207" s="125"/>
      <c r="Q3207" s="125"/>
      <c r="R3207" s="125"/>
      <c r="S3207" s="125"/>
      <c r="T3207" s="125"/>
      <c r="U3207" s="125"/>
      <c r="V3207" s="125"/>
      <c r="W3207" s="125"/>
      <c r="X3207" s="125"/>
      <c r="Y3207" s="125"/>
      <c r="Z3207" s="125"/>
      <c r="AA3207" s="125"/>
      <c r="AB3207" s="126"/>
      <c r="AC3207" s="126"/>
      <c r="AD3207" s="126"/>
      <c r="AE3207" s="125"/>
      <c r="AF3207" s="125"/>
      <c r="AG3207" s="125"/>
      <c r="AH3207" s="125"/>
      <c r="AI3207" s="125"/>
      <c r="AJ3207" s="125"/>
      <c r="AK3207" s="125"/>
      <c r="AL3207" s="125"/>
      <c r="AM3207" s="125"/>
      <c r="AP3207" s="86"/>
      <c r="AQ3207" s="86"/>
      <c r="AR3207" s="86"/>
      <c r="AS3207" s="86"/>
      <c r="AT3207" s="86"/>
      <c r="AU3207" s="86"/>
      <c r="AV3207" s="86"/>
      <c r="AW3207" s="86"/>
      <c r="AX3207" s="86"/>
      <c r="AY3207" s="86"/>
      <c r="AZ3207" s="86"/>
      <c r="BA3207" s="86"/>
      <c r="BB3207" s="86"/>
      <c r="BC3207" s="86"/>
      <c r="BD3207" s="86"/>
      <c r="BE3207" s="86"/>
      <c r="BF3207" s="86"/>
      <c r="BG3207" s="86"/>
    </row>
    <row r="3208" spans="1:59" s="88" customFormat="1" x14ac:dyDescent="0.2">
      <c r="A3208" s="125"/>
      <c r="B3208" s="125"/>
      <c r="C3208" s="125"/>
      <c r="D3208" s="125"/>
      <c r="E3208" s="125"/>
      <c r="F3208" s="125"/>
      <c r="G3208" s="125"/>
      <c r="H3208" s="125"/>
      <c r="I3208" s="125"/>
      <c r="J3208" s="125"/>
      <c r="K3208" s="125"/>
      <c r="L3208" s="125"/>
      <c r="M3208" s="125"/>
      <c r="N3208" s="125"/>
      <c r="O3208" s="125"/>
      <c r="P3208" s="125"/>
      <c r="Q3208" s="125"/>
      <c r="R3208" s="125"/>
      <c r="S3208" s="125"/>
      <c r="T3208" s="125"/>
      <c r="U3208" s="125"/>
      <c r="V3208" s="125"/>
      <c r="W3208" s="125"/>
      <c r="X3208" s="125"/>
      <c r="Y3208" s="125"/>
      <c r="Z3208" s="125"/>
      <c r="AA3208" s="125"/>
      <c r="AB3208" s="126"/>
      <c r="AC3208" s="126"/>
      <c r="AD3208" s="126"/>
      <c r="AE3208" s="125"/>
      <c r="AF3208" s="125"/>
      <c r="AG3208" s="125"/>
      <c r="AH3208" s="125"/>
      <c r="AI3208" s="125"/>
      <c r="AJ3208" s="125"/>
      <c r="AK3208" s="125"/>
      <c r="AL3208" s="125"/>
      <c r="AM3208" s="125"/>
      <c r="AP3208" s="86"/>
      <c r="AQ3208" s="86"/>
      <c r="AR3208" s="86"/>
      <c r="AS3208" s="86"/>
      <c r="AT3208" s="86"/>
      <c r="AU3208" s="86"/>
      <c r="AV3208" s="86"/>
      <c r="AW3208" s="86"/>
      <c r="AX3208" s="86"/>
      <c r="AY3208" s="86"/>
      <c r="AZ3208" s="86"/>
      <c r="BA3208" s="86"/>
      <c r="BB3208" s="86"/>
      <c r="BC3208" s="86"/>
      <c r="BD3208" s="86"/>
      <c r="BE3208" s="86"/>
      <c r="BF3208" s="86"/>
      <c r="BG3208" s="86"/>
    </row>
    <row r="3209" spans="1:59" s="88" customFormat="1" x14ac:dyDescent="0.2">
      <c r="A3209" s="125"/>
      <c r="B3209" s="125"/>
      <c r="C3209" s="125"/>
      <c r="D3209" s="125"/>
      <c r="E3209" s="125"/>
      <c r="F3209" s="125"/>
      <c r="G3209" s="125"/>
      <c r="H3209" s="125"/>
      <c r="I3209" s="125"/>
      <c r="J3209" s="125"/>
      <c r="K3209" s="125"/>
      <c r="L3209" s="125"/>
      <c r="M3209" s="125"/>
      <c r="N3209" s="125"/>
      <c r="O3209" s="125"/>
      <c r="P3209" s="125"/>
      <c r="Q3209" s="125"/>
      <c r="R3209" s="125"/>
      <c r="S3209" s="125"/>
      <c r="T3209" s="125"/>
      <c r="U3209" s="125"/>
      <c r="V3209" s="125"/>
      <c r="W3209" s="125"/>
      <c r="X3209" s="125"/>
      <c r="Y3209" s="125"/>
      <c r="Z3209" s="125"/>
      <c r="AA3209" s="125"/>
      <c r="AB3209" s="126"/>
      <c r="AC3209" s="126"/>
      <c r="AD3209" s="126"/>
      <c r="AE3209" s="125"/>
      <c r="AF3209" s="125"/>
      <c r="AG3209" s="125"/>
      <c r="AH3209" s="125"/>
      <c r="AI3209" s="125"/>
      <c r="AJ3209" s="125"/>
      <c r="AK3209" s="125"/>
      <c r="AL3209" s="125"/>
      <c r="AM3209" s="125"/>
      <c r="AP3209" s="86"/>
      <c r="AQ3209" s="86"/>
      <c r="AR3209" s="86"/>
      <c r="AS3209" s="86"/>
      <c r="AT3209" s="86"/>
      <c r="AU3209" s="86"/>
      <c r="AV3209" s="86"/>
      <c r="AW3209" s="86"/>
      <c r="AX3209" s="86"/>
      <c r="AY3209" s="86"/>
      <c r="AZ3209" s="86"/>
      <c r="BA3209" s="86"/>
      <c r="BB3209" s="86"/>
      <c r="BC3209" s="86"/>
      <c r="BD3209" s="86"/>
      <c r="BE3209" s="86"/>
      <c r="BF3209" s="86"/>
      <c r="BG3209" s="86"/>
    </row>
    <row r="3210" spans="1:59" s="88" customFormat="1" x14ac:dyDescent="0.2">
      <c r="A3210" s="125"/>
      <c r="B3210" s="125"/>
      <c r="C3210" s="125"/>
      <c r="D3210" s="125"/>
      <c r="E3210" s="125"/>
      <c r="F3210" s="125"/>
      <c r="G3210" s="125"/>
      <c r="H3210" s="125"/>
      <c r="I3210" s="125"/>
      <c r="J3210" s="125"/>
      <c r="K3210" s="125"/>
      <c r="L3210" s="125"/>
      <c r="M3210" s="125"/>
      <c r="N3210" s="125"/>
      <c r="O3210" s="125"/>
      <c r="P3210" s="125"/>
      <c r="Q3210" s="125"/>
      <c r="R3210" s="125"/>
      <c r="S3210" s="125"/>
      <c r="T3210" s="125"/>
      <c r="U3210" s="125"/>
      <c r="V3210" s="125"/>
      <c r="W3210" s="125"/>
      <c r="X3210" s="125"/>
      <c r="Y3210" s="125"/>
      <c r="Z3210" s="125"/>
      <c r="AA3210" s="125"/>
      <c r="AB3210" s="126"/>
      <c r="AC3210" s="126"/>
      <c r="AD3210" s="126"/>
      <c r="AE3210" s="125"/>
      <c r="AF3210" s="125"/>
      <c r="AG3210" s="125"/>
      <c r="AH3210" s="125"/>
      <c r="AI3210" s="125"/>
      <c r="AJ3210" s="125"/>
      <c r="AK3210" s="125"/>
      <c r="AL3210" s="125"/>
      <c r="AM3210" s="125"/>
      <c r="AP3210" s="86"/>
      <c r="AQ3210" s="86"/>
      <c r="AR3210" s="86"/>
      <c r="AS3210" s="86"/>
      <c r="AT3210" s="86"/>
      <c r="AU3210" s="86"/>
      <c r="AV3210" s="86"/>
      <c r="AW3210" s="86"/>
      <c r="AX3210" s="86"/>
      <c r="AY3210" s="86"/>
      <c r="AZ3210" s="86"/>
      <c r="BA3210" s="86"/>
      <c r="BB3210" s="86"/>
      <c r="BC3210" s="86"/>
      <c r="BD3210" s="86"/>
      <c r="BE3210" s="86"/>
      <c r="BF3210" s="86"/>
      <c r="BG3210" s="86"/>
    </row>
    <row r="3211" spans="1:59" s="88" customFormat="1" x14ac:dyDescent="0.2">
      <c r="A3211" s="125"/>
      <c r="B3211" s="125"/>
      <c r="C3211" s="125"/>
      <c r="D3211" s="125"/>
      <c r="E3211" s="125"/>
      <c r="F3211" s="125"/>
      <c r="G3211" s="125"/>
      <c r="H3211" s="125"/>
      <c r="I3211" s="125"/>
      <c r="J3211" s="125"/>
      <c r="K3211" s="125"/>
      <c r="L3211" s="125"/>
      <c r="M3211" s="125"/>
      <c r="N3211" s="125"/>
      <c r="O3211" s="125"/>
      <c r="P3211" s="125"/>
      <c r="Q3211" s="125"/>
      <c r="R3211" s="125"/>
      <c r="S3211" s="125"/>
      <c r="T3211" s="125"/>
      <c r="U3211" s="125"/>
      <c r="V3211" s="125"/>
      <c r="W3211" s="125"/>
      <c r="X3211" s="125"/>
      <c r="Y3211" s="125"/>
      <c r="Z3211" s="125"/>
      <c r="AA3211" s="125"/>
      <c r="AB3211" s="126"/>
      <c r="AC3211" s="126"/>
      <c r="AD3211" s="126"/>
      <c r="AE3211" s="125"/>
      <c r="AF3211" s="125"/>
      <c r="AG3211" s="125"/>
      <c r="AH3211" s="125"/>
      <c r="AI3211" s="125"/>
      <c r="AJ3211" s="125"/>
      <c r="AK3211" s="125"/>
      <c r="AL3211" s="125"/>
      <c r="AM3211" s="125"/>
      <c r="AP3211" s="86"/>
      <c r="AQ3211" s="86"/>
      <c r="AR3211" s="86"/>
      <c r="AS3211" s="86"/>
      <c r="AT3211" s="86"/>
      <c r="AU3211" s="86"/>
      <c r="AV3211" s="86"/>
      <c r="AW3211" s="86"/>
      <c r="AX3211" s="86"/>
      <c r="AY3211" s="86"/>
      <c r="AZ3211" s="86"/>
      <c r="BA3211" s="86"/>
      <c r="BB3211" s="86"/>
      <c r="BC3211" s="86"/>
      <c r="BD3211" s="86"/>
      <c r="BE3211" s="86"/>
      <c r="BF3211" s="86"/>
      <c r="BG3211" s="86"/>
    </row>
    <row r="3212" spans="1:59" s="88" customFormat="1" x14ac:dyDescent="0.2">
      <c r="A3212" s="125"/>
      <c r="B3212" s="125"/>
      <c r="C3212" s="125"/>
      <c r="D3212" s="125"/>
      <c r="E3212" s="125"/>
      <c r="F3212" s="125"/>
      <c r="G3212" s="125"/>
      <c r="H3212" s="125"/>
      <c r="I3212" s="125"/>
      <c r="J3212" s="125"/>
      <c r="K3212" s="125"/>
      <c r="L3212" s="125"/>
      <c r="M3212" s="125"/>
      <c r="N3212" s="125"/>
      <c r="O3212" s="125"/>
      <c r="P3212" s="125"/>
      <c r="Q3212" s="125"/>
      <c r="R3212" s="125"/>
      <c r="S3212" s="125"/>
      <c r="T3212" s="125"/>
      <c r="U3212" s="125"/>
      <c r="V3212" s="125"/>
      <c r="W3212" s="125"/>
      <c r="X3212" s="125"/>
      <c r="Y3212" s="125"/>
      <c r="Z3212" s="125"/>
      <c r="AA3212" s="125"/>
      <c r="AB3212" s="126"/>
      <c r="AC3212" s="126"/>
      <c r="AD3212" s="126"/>
      <c r="AE3212" s="125"/>
      <c r="AF3212" s="125"/>
      <c r="AG3212" s="125"/>
      <c r="AH3212" s="125"/>
      <c r="AI3212" s="125"/>
      <c r="AJ3212" s="125"/>
      <c r="AK3212" s="125"/>
      <c r="AL3212" s="125"/>
      <c r="AM3212" s="125"/>
      <c r="AP3212" s="86"/>
      <c r="AQ3212" s="86"/>
      <c r="AR3212" s="86"/>
      <c r="AS3212" s="86"/>
      <c r="AT3212" s="86"/>
      <c r="AU3212" s="86"/>
      <c r="AV3212" s="86"/>
      <c r="AW3212" s="86"/>
      <c r="AX3212" s="86"/>
      <c r="AY3212" s="86"/>
      <c r="AZ3212" s="86"/>
      <c r="BA3212" s="86"/>
      <c r="BB3212" s="86"/>
      <c r="BC3212" s="86"/>
      <c r="BD3212" s="86"/>
      <c r="BE3212" s="86"/>
      <c r="BF3212" s="86"/>
      <c r="BG3212" s="86"/>
    </row>
    <row r="3213" spans="1:59" s="88" customFormat="1" x14ac:dyDescent="0.2">
      <c r="A3213" s="125"/>
      <c r="B3213" s="125"/>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5"/>
      <c r="AA3213" s="125"/>
      <c r="AB3213" s="126"/>
      <c r="AC3213" s="126"/>
      <c r="AD3213" s="126"/>
      <c r="AE3213" s="125"/>
      <c r="AF3213" s="125"/>
      <c r="AG3213" s="125"/>
      <c r="AH3213" s="125"/>
      <c r="AI3213" s="125"/>
      <c r="AJ3213" s="125"/>
      <c r="AK3213" s="125"/>
      <c r="AL3213" s="125"/>
      <c r="AM3213" s="125"/>
      <c r="AP3213" s="86"/>
      <c r="AQ3213" s="86"/>
      <c r="AR3213" s="86"/>
      <c r="AS3213" s="86"/>
      <c r="AT3213" s="86"/>
      <c r="AU3213" s="86"/>
      <c r="AV3213" s="86"/>
      <c r="AW3213" s="86"/>
      <c r="AX3213" s="86"/>
      <c r="AY3213" s="86"/>
      <c r="AZ3213" s="86"/>
      <c r="BA3213" s="86"/>
      <c r="BB3213" s="86"/>
      <c r="BC3213" s="86"/>
      <c r="BD3213" s="86"/>
      <c r="BE3213" s="86"/>
      <c r="BF3213" s="86"/>
      <c r="BG3213" s="86"/>
    </row>
    <row r="3214" spans="1:59" s="88" customFormat="1" x14ac:dyDescent="0.2">
      <c r="A3214" s="125"/>
      <c r="B3214" s="125"/>
      <c r="C3214" s="125"/>
      <c r="D3214" s="125"/>
      <c r="E3214" s="125"/>
      <c r="F3214" s="125"/>
      <c r="G3214" s="125"/>
      <c r="H3214" s="125"/>
      <c r="I3214" s="125"/>
      <c r="J3214" s="125"/>
      <c r="K3214" s="125"/>
      <c r="L3214" s="125"/>
      <c r="M3214" s="125"/>
      <c r="N3214" s="125"/>
      <c r="O3214" s="125"/>
      <c r="P3214" s="125"/>
      <c r="Q3214" s="125"/>
      <c r="R3214" s="125"/>
      <c r="S3214" s="125"/>
      <c r="T3214" s="125"/>
      <c r="U3214" s="125"/>
      <c r="V3214" s="125"/>
      <c r="W3214" s="125"/>
      <c r="X3214" s="125"/>
      <c r="Y3214" s="125"/>
      <c r="Z3214" s="125"/>
      <c r="AA3214" s="125"/>
      <c r="AB3214" s="126"/>
      <c r="AC3214" s="126"/>
      <c r="AD3214" s="126"/>
      <c r="AE3214" s="125"/>
      <c r="AF3214" s="125"/>
      <c r="AG3214" s="125"/>
      <c r="AH3214" s="125"/>
      <c r="AI3214" s="125"/>
      <c r="AJ3214" s="125"/>
      <c r="AK3214" s="125"/>
      <c r="AL3214" s="125"/>
      <c r="AM3214" s="125"/>
      <c r="AP3214" s="86"/>
      <c r="AQ3214" s="86"/>
      <c r="AR3214" s="86"/>
      <c r="AS3214" s="86"/>
      <c r="AT3214" s="86"/>
      <c r="AU3214" s="86"/>
      <c r="AV3214" s="86"/>
      <c r="AW3214" s="86"/>
      <c r="AX3214" s="86"/>
      <c r="AY3214" s="86"/>
      <c r="AZ3214" s="86"/>
      <c r="BA3214" s="86"/>
      <c r="BB3214" s="86"/>
      <c r="BC3214" s="86"/>
      <c r="BD3214" s="86"/>
      <c r="BE3214" s="86"/>
      <c r="BF3214" s="86"/>
      <c r="BG3214" s="86"/>
    </row>
    <row r="3215" spans="1:59" s="88" customFormat="1" x14ac:dyDescent="0.2">
      <c r="A3215" s="125"/>
      <c r="B3215" s="125"/>
      <c r="C3215" s="125"/>
      <c r="D3215" s="125"/>
      <c r="E3215" s="125"/>
      <c r="F3215" s="125"/>
      <c r="G3215" s="125"/>
      <c r="H3215" s="125"/>
      <c r="I3215" s="125"/>
      <c r="J3215" s="125"/>
      <c r="K3215" s="125"/>
      <c r="L3215" s="125"/>
      <c r="M3215" s="125"/>
      <c r="N3215" s="125"/>
      <c r="O3215" s="125"/>
      <c r="P3215" s="125"/>
      <c r="Q3215" s="125"/>
      <c r="R3215" s="125"/>
      <c r="S3215" s="125"/>
      <c r="T3215" s="125"/>
      <c r="U3215" s="125"/>
      <c r="V3215" s="125"/>
      <c r="W3215" s="125"/>
      <c r="X3215" s="125"/>
      <c r="Y3215" s="125"/>
      <c r="Z3215" s="125"/>
      <c r="AA3215" s="125"/>
      <c r="AB3215" s="126"/>
      <c r="AC3215" s="126"/>
      <c r="AD3215" s="126"/>
      <c r="AE3215" s="125"/>
      <c r="AF3215" s="125"/>
      <c r="AG3215" s="125"/>
      <c r="AH3215" s="125"/>
      <c r="AI3215" s="125"/>
      <c r="AJ3215" s="125"/>
      <c r="AK3215" s="125"/>
      <c r="AL3215" s="125"/>
      <c r="AM3215" s="125"/>
      <c r="AP3215" s="86"/>
      <c r="AQ3215" s="86"/>
      <c r="AR3215" s="86"/>
      <c r="AS3215" s="86"/>
      <c r="AT3215" s="86"/>
      <c r="AU3215" s="86"/>
      <c r="AV3215" s="86"/>
      <c r="AW3215" s="86"/>
      <c r="AX3215" s="86"/>
      <c r="AY3215" s="86"/>
      <c r="AZ3215" s="86"/>
      <c r="BA3215" s="86"/>
      <c r="BB3215" s="86"/>
      <c r="BC3215" s="86"/>
      <c r="BD3215" s="86"/>
      <c r="BE3215" s="86"/>
      <c r="BF3215" s="86"/>
      <c r="BG3215" s="86"/>
    </row>
    <row r="3216" spans="1:59" s="88" customFormat="1" x14ac:dyDescent="0.2">
      <c r="A3216" s="125"/>
      <c r="B3216" s="125"/>
      <c r="C3216" s="125"/>
      <c r="D3216" s="125"/>
      <c r="E3216" s="125"/>
      <c r="F3216" s="125"/>
      <c r="G3216" s="125"/>
      <c r="H3216" s="125"/>
      <c r="I3216" s="125"/>
      <c r="J3216" s="125"/>
      <c r="K3216" s="125"/>
      <c r="L3216" s="125"/>
      <c r="M3216" s="125"/>
      <c r="N3216" s="125"/>
      <c r="O3216" s="125"/>
      <c r="P3216" s="125"/>
      <c r="Q3216" s="125"/>
      <c r="R3216" s="125"/>
      <c r="S3216" s="125"/>
      <c r="T3216" s="125"/>
      <c r="U3216" s="125"/>
      <c r="V3216" s="125"/>
      <c r="W3216" s="125"/>
      <c r="X3216" s="125"/>
      <c r="Y3216" s="125"/>
      <c r="Z3216" s="125"/>
      <c r="AA3216" s="125"/>
      <c r="AB3216" s="126"/>
      <c r="AC3216" s="126"/>
      <c r="AD3216" s="126"/>
      <c r="AE3216" s="125"/>
      <c r="AF3216" s="125"/>
      <c r="AG3216" s="125"/>
      <c r="AH3216" s="125"/>
      <c r="AI3216" s="125"/>
      <c r="AJ3216" s="125"/>
      <c r="AK3216" s="125"/>
      <c r="AL3216" s="125"/>
      <c r="AM3216" s="125"/>
      <c r="AP3216" s="86"/>
      <c r="AQ3216" s="86"/>
      <c r="AR3216" s="86"/>
      <c r="AS3216" s="86"/>
      <c r="AT3216" s="86"/>
      <c r="AU3216" s="86"/>
      <c r="AV3216" s="86"/>
      <c r="AW3216" s="86"/>
      <c r="AX3216" s="86"/>
      <c r="AY3216" s="86"/>
      <c r="AZ3216" s="86"/>
      <c r="BA3216" s="86"/>
      <c r="BB3216" s="86"/>
      <c r="BC3216" s="86"/>
      <c r="BD3216" s="86"/>
      <c r="BE3216" s="86"/>
      <c r="BF3216" s="86"/>
      <c r="BG3216" s="86"/>
    </row>
    <row r="3217" spans="1:59" s="88" customFormat="1" x14ac:dyDescent="0.2">
      <c r="A3217" s="125"/>
      <c r="B3217" s="125"/>
      <c r="C3217" s="125"/>
      <c r="D3217" s="125"/>
      <c r="E3217" s="125"/>
      <c r="F3217" s="125"/>
      <c r="G3217" s="125"/>
      <c r="H3217" s="125"/>
      <c r="I3217" s="125"/>
      <c r="J3217" s="125"/>
      <c r="K3217" s="125"/>
      <c r="L3217" s="125"/>
      <c r="M3217" s="125"/>
      <c r="N3217" s="125"/>
      <c r="O3217" s="125"/>
      <c r="P3217" s="125"/>
      <c r="Q3217" s="125"/>
      <c r="R3217" s="125"/>
      <c r="S3217" s="125"/>
      <c r="T3217" s="125"/>
      <c r="U3217" s="125"/>
      <c r="V3217" s="125"/>
      <c r="W3217" s="125"/>
      <c r="X3217" s="125"/>
      <c r="Y3217" s="125"/>
      <c r="Z3217" s="125"/>
      <c r="AA3217" s="125"/>
      <c r="AB3217" s="126"/>
      <c r="AC3217" s="126"/>
      <c r="AD3217" s="126"/>
      <c r="AE3217" s="125"/>
      <c r="AF3217" s="125"/>
      <c r="AG3217" s="125"/>
      <c r="AH3217" s="125"/>
      <c r="AI3217" s="125"/>
      <c r="AJ3217" s="125"/>
      <c r="AK3217" s="125"/>
      <c r="AL3217" s="125"/>
      <c r="AM3217" s="125"/>
      <c r="AP3217" s="86"/>
      <c r="AQ3217" s="86"/>
      <c r="AR3217" s="86"/>
      <c r="AS3217" s="86"/>
      <c r="AT3217" s="86"/>
      <c r="AU3217" s="86"/>
      <c r="AV3217" s="86"/>
      <c r="AW3217" s="86"/>
      <c r="AX3217" s="86"/>
      <c r="AY3217" s="86"/>
      <c r="AZ3217" s="86"/>
      <c r="BA3217" s="86"/>
      <c r="BB3217" s="86"/>
      <c r="BC3217" s="86"/>
      <c r="BD3217" s="86"/>
      <c r="BE3217" s="86"/>
      <c r="BF3217" s="86"/>
      <c r="BG3217" s="86"/>
    </row>
    <row r="3218" spans="1:59" s="88" customFormat="1" x14ac:dyDescent="0.2">
      <c r="A3218" s="125"/>
      <c r="B3218" s="125"/>
      <c r="C3218" s="125"/>
      <c r="D3218" s="125"/>
      <c r="E3218" s="125"/>
      <c r="F3218" s="125"/>
      <c r="G3218" s="125"/>
      <c r="H3218" s="125"/>
      <c r="I3218" s="125"/>
      <c r="J3218" s="125"/>
      <c r="K3218" s="125"/>
      <c r="L3218" s="125"/>
      <c r="M3218" s="125"/>
      <c r="N3218" s="125"/>
      <c r="O3218" s="125"/>
      <c r="P3218" s="125"/>
      <c r="Q3218" s="125"/>
      <c r="R3218" s="125"/>
      <c r="S3218" s="125"/>
      <c r="T3218" s="125"/>
      <c r="U3218" s="125"/>
      <c r="V3218" s="125"/>
      <c r="W3218" s="125"/>
      <c r="X3218" s="125"/>
      <c r="Y3218" s="125"/>
      <c r="Z3218" s="125"/>
      <c r="AA3218" s="125"/>
      <c r="AB3218" s="126"/>
      <c r="AC3218" s="126"/>
      <c r="AD3218" s="126"/>
      <c r="AE3218" s="125"/>
      <c r="AF3218" s="125"/>
      <c r="AG3218" s="125"/>
      <c r="AH3218" s="125"/>
      <c r="AI3218" s="125"/>
      <c r="AJ3218" s="125"/>
      <c r="AK3218" s="125"/>
      <c r="AL3218" s="125"/>
      <c r="AM3218" s="125"/>
      <c r="AP3218" s="86"/>
      <c r="AQ3218" s="86"/>
      <c r="AR3218" s="86"/>
      <c r="AS3218" s="86"/>
      <c r="AT3218" s="86"/>
      <c r="AU3218" s="86"/>
      <c r="AV3218" s="86"/>
      <c r="AW3218" s="86"/>
      <c r="AX3218" s="86"/>
      <c r="AY3218" s="86"/>
      <c r="AZ3218" s="86"/>
      <c r="BA3218" s="86"/>
      <c r="BB3218" s="86"/>
      <c r="BC3218" s="86"/>
      <c r="BD3218" s="86"/>
      <c r="BE3218" s="86"/>
      <c r="BF3218" s="86"/>
      <c r="BG3218" s="86"/>
    </row>
    <row r="3219" spans="1:59" s="88" customFormat="1" x14ac:dyDescent="0.2">
      <c r="A3219" s="125"/>
      <c r="B3219" s="125"/>
      <c r="C3219" s="125"/>
      <c r="D3219" s="125"/>
      <c r="E3219" s="125"/>
      <c r="F3219" s="125"/>
      <c r="G3219" s="125"/>
      <c r="H3219" s="125"/>
      <c r="I3219" s="125"/>
      <c r="J3219" s="125"/>
      <c r="K3219" s="125"/>
      <c r="L3219" s="125"/>
      <c r="M3219" s="125"/>
      <c r="N3219" s="125"/>
      <c r="O3219" s="125"/>
      <c r="P3219" s="125"/>
      <c r="Q3219" s="125"/>
      <c r="R3219" s="125"/>
      <c r="S3219" s="125"/>
      <c r="T3219" s="125"/>
      <c r="U3219" s="125"/>
      <c r="V3219" s="125"/>
      <c r="W3219" s="125"/>
      <c r="X3219" s="125"/>
      <c r="Y3219" s="125"/>
      <c r="Z3219" s="125"/>
      <c r="AA3219" s="125"/>
      <c r="AB3219" s="126"/>
      <c r="AC3219" s="126"/>
      <c r="AD3219" s="126"/>
      <c r="AE3219" s="125"/>
      <c r="AF3219" s="125"/>
      <c r="AG3219" s="125"/>
      <c r="AH3219" s="125"/>
      <c r="AI3219" s="125"/>
      <c r="AJ3219" s="125"/>
      <c r="AK3219" s="125"/>
      <c r="AL3219" s="125"/>
      <c r="AM3219" s="125"/>
      <c r="AP3219" s="86"/>
      <c r="AQ3219" s="86"/>
      <c r="AR3219" s="86"/>
      <c r="AS3219" s="86"/>
      <c r="AT3219" s="86"/>
      <c r="AU3219" s="86"/>
      <c r="AV3219" s="86"/>
      <c r="AW3219" s="86"/>
      <c r="AX3219" s="86"/>
      <c r="AY3219" s="86"/>
      <c r="AZ3219" s="86"/>
      <c r="BA3219" s="86"/>
      <c r="BB3219" s="86"/>
      <c r="BC3219" s="86"/>
      <c r="BD3219" s="86"/>
      <c r="BE3219" s="86"/>
      <c r="BF3219" s="86"/>
      <c r="BG3219" s="86"/>
    </row>
    <row r="3220" spans="1:59" s="88" customFormat="1" x14ac:dyDescent="0.2">
      <c r="A3220" s="125"/>
      <c r="B3220" s="125"/>
      <c r="C3220" s="125"/>
      <c r="D3220" s="125"/>
      <c r="E3220" s="125"/>
      <c r="F3220" s="125"/>
      <c r="G3220" s="125"/>
      <c r="H3220" s="125"/>
      <c r="I3220" s="125"/>
      <c r="J3220" s="125"/>
      <c r="K3220" s="125"/>
      <c r="L3220" s="125"/>
      <c r="M3220" s="125"/>
      <c r="N3220" s="125"/>
      <c r="O3220" s="125"/>
      <c r="P3220" s="125"/>
      <c r="Q3220" s="125"/>
      <c r="R3220" s="125"/>
      <c r="S3220" s="125"/>
      <c r="T3220" s="125"/>
      <c r="U3220" s="125"/>
      <c r="V3220" s="125"/>
      <c r="W3220" s="125"/>
      <c r="X3220" s="125"/>
      <c r="Y3220" s="125"/>
      <c r="Z3220" s="125"/>
      <c r="AA3220" s="125"/>
      <c r="AB3220" s="126"/>
      <c r="AC3220" s="126"/>
      <c r="AD3220" s="126"/>
      <c r="AE3220" s="125"/>
      <c r="AF3220" s="125"/>
      <c r="AG3220" s="125"/>
      <c r="AH3220" s="125"/>
      <c r="AI3220" s="125"/>
      <c r="AJ3220" s="125"/>
      <c r="AK3220" s="125"/>
      <c r="AL3220" s="125"/>
      <c r="AM3220" s="125"/>
      <c r="AP3220" s="86"/>
      <c r="AQ3220" s="86"/>
      <c r="AR3220" s="86"/>
      <c r="AS3220" s="86"/>
      <c r="AT3220" s="86"/>
      <c r="AU3220" s="86"/>
      <c r="AV3220" s="86"/>
      <c r="AW3220" s="86"/>
      <c r="AX3220" s="86"/>
      <c r="AY3220" s="86"/>
      <c r="AZ3220" s="86"/>
      <c r="BA3220" s="86"/>
      <c r="BB3220" s="86"/>
      <c r="BC3220" s="86"/>
      <c r="BD3220" s="86"/>
      <c r="BE3220" s="86"/>
      <c r="BF3220" s="86"/>
      <c r="BG3220" s="86"/>
    </row>
    <row r="3221" spans="1:59" s="88" customFormat="1" x14ac:dyDescent="0.2">
      <c r="A3221" s="125"/>
      <c r="B3221" s="125"/>
      <c r="C3221" s="125"/>
      <c r="D3221" s="125"/>
      <c r="E3221" s="125"/>
      <c r="F3221" s="125"/>
      <c r="G3221" s="125"/>
      <c r="H3221" s="125"/>
      <c r="I3221" s="125"/>
      <c r="J3221" s="125"/>
      <c r="K3221" s="125"/>
      <c r="L3221" s="125"/>
      <c r="M3221" s="125"/>
      <c r="N3221" s="125"/>
      <c r="O3221" s="125"/>
      <c r="P3221" s="125"/>
      <c r="Q3221" s="125"/>
      <c r="R3221" s="125"/>
      <c r="S3221" s="125"/>
      <c r="T3221" s="125"/>
      <c r="U3221" s="125"/>
      <c r="V3221" s="125"/>
      <c r="W3221" s="125"/>
      <c r="X3221" s="125"/>
      <c r="Y3221" s="125"/>
      <c r="Z3221" s="125"/>
      <c r="AA3221" s="125"/>
      <c r="AB3221" s="126"/>
      <c r="AC3221" s="126"/>
      <c r="AD3221" s="126"/>
      <c r="AE3221" s="125"/>
      <c r="AF3221" s="125"/>
      <c r="AG3221" s="125"/>
      <c r="AH3221" s="125"/>
      <c r="AI3221" s="125"/>
      <c r="AJ3221" s="125"/>
      <c r="AK3221" s="125"/>
      <c r="AL3221" s="125"/>
      <c r="AM3221" s="125"/>
      <c r="AP3221" s="86"/>
      <c r="AQ3221" s="86"/>
      <c r="AR3221" s="86"/>
      <c r="AS3221" s="86"/>
      <c r="AT3221" s="86"/>
      <c r="AU3221" s="86"/>
      <c r="AV3221" s="86"/>
      <c r="AW3221" s="86"/>
      <c r="AX3221" s="86"/>
      <c r="AY3221" s="86"/>
      <c r="AZ3221" s="86"/>
      <c r="BA3221" s="86"/>
      <c r="BB3221" s="86"/>
      <c r="BC3221" s="86"/>
      <c r="BD3221" s="86"/>
      <c r="BE3221" s="86"/>
      <c r="BF3221" s="86"/>
      <c r="BG3221" s="86"/>
    </row>
    <row r="3222" spans="1:59" s="88" customFormat="1" x14ac:dyDescent="0.2">
      <c r="A3222" s="125"/>
      <c r="B3222" s="125"/>
      <c r="C3222" s="125"/>
      <c r="D3222" s="125"/>
      <c r="E3222" s="125"/>
      <c r="F3222" s="125"/>
      <c r="G3222" s="125"/>
      <c r="H3222" s="125"/>
      <c r="I3222" s="125"/>
      <c r="J3222" s="125"/>
      <c r="K3222" s="125"/>
      <c r="L3222" s="125"/>
      <c r="M3222" s="125"/>
      <c r="N3222" s="125"/>
      <c r="O3222" s="125"/>
      <c r="P3222" s="125"/>
      <c r="Q3222" s="125"/>
      <c r="R3222" s="125"/>
      <c r="S3222" s="125"/>
      <c r="T3222" s="125"/>
      <c r="U3222" s="125"/>
      <c r="V3222" s="125"/>
      <c r="W3222" s="125"/>
      <c r="X3222" s="125"/>
      <c r="Y3222" s="125"/>
      <c r="Z3222" s="125"/>
      <c r="AA3222" s="125"/>
      <c r="AB3222" s="126"/>
      <c r="AC3222" s="126"/>
      <c r="AD3222" s="126"/>
      <c r="AE3222" s="125"/>
      <c r="AF3222" s="125"/>
      <c r="AG3222" s="125"/>
      <c r="AH3222" s="125"/>
      <c r="AI3222" s="125"/>
      <c r="AJ3222" s="125"/>
      <c r="AK3222" s="125"/>
      <c r="AL3222" s="125"/>
      <c r="AM3222" s="125"/>
      <c r="AP3222" s="86"/>
      <c r="AQ3222" s="86"/>
      <c r="AR3222" s="86"/>
      <c r="AS3222" s="86"/>
      <c r="AT3222" s="86"/>
      <c r="AU3222" s="86"/>
      <c r="AV3222" s="86"/>
      <c r="AW3222" s="86"/>
      <c r="AX3222" s="86"/>
      <c r="AY3222" s="86"/>
      <c r="AZ3222" s="86"/>
      <c r="BA3222" s="86"/>
      <c r="BB3222" s="86"/>
      <c r="BC3222" s="86"/>
      <c r="BD3222" s="86"/>
      <c r="BE3222" s="86"/>
      <c r="BF3222" s="86"/>
      <c r="BG3222" s="86"/>
    </row>
    <row r="3223" spans="1:59" s="88" customFormat="1" x14ac:dyDescent="0.2">
      <c r="A3223" s="125"/>
      <c r="B3223" s="125"/>
      <c r="C3223" s="125"/>
      <c r="D3223" s="125"/>
      <c r="E3223" s="125"/>
      <c r="F3223" s="125"/>
      <c r="G3223" s="125"/>
      <c r="H3223" s="125"/>
      <c r="I3223" s="125"/>
      <c r="J3223" s="125"/>
      <c r="K3223" s="125"/>
      <c r="L3223" s="125"/>
      <c r="M3223" s="125"/>
      <c r="N3223" s="125"/>
      <c r="O3223" s="125"/>
      <c r="P3223" s="125"/>
      <c r="Q3223" s="125"/>
      <c r="R3223" s="125"/>
      <c r="S3223" s="125"/>
      <c r="T3223" s="125"/>
      <c r="U3223" s="125"/>
      <c r="V3223" s="125"/>
      <c r="W3223" s="125"/>
      <c r="X3223" s="125"/>
      <c r="Y3223" s="125"/>
      <c r="Z3223" s="125"/>
      <c r="AA3223" s="125"/>
      <c r="AB3223" s="126"/>
      <c r="AC3223" s="126"/>
      <c r="AD3223" s="126"/>
      <c r="AE3223" s="125"/>
      <c r="AF3223" s="125"/>
      <c r="AG3223" s="125"/>
      <c r="AH3223" s="125"/>
      <c r="AI3223" s="125"/>
      <c r="AJ3223" s="125"/>
      <c r="AK3223" s="125"/>
      <c r="AL3223" s="125"/>
      <c r="AM3223" s="125"/>
      <c r="AP3223" s="86"/>
      <c r="AQ3223" s="86"/>
      <c r="AR3223" s="86"/>
      <c r="AS3223" s="86"/>
      <c r="AT3223" s="86"/>
      <c r="AU3223" s="86"/>
      <c r="AV3223" s="86"/>
      <c r="AW3223" s="86"/>
      <c r="AX3223" s="86"/>
      <c r="AY3223" s="86"/>
      <c r="AZ3223" s="86"/>
      <c r="BA3223" s="86"/>
      <c r="BB3223" s="86"/>
      <c r="BC3223" s="86"/>
      <c r="BD3223" s="86"/>
      <c r="BE3223" s="86"/>
      <c r="BF3223" s="86"/>
      <c r="BG3223" s="86"/>
    </row>
    <row r="3224" spans="1:59" s="88" customFormat="1" x14ac:dyDescent="0.2">
      <c r="A3224" s="125"/>
      <c r="B3224" s="125"/>
      <c r="C3224" s="125"/>
      <c r="D3224" s="125"/>
      <c r="E3224" s="125"/>
      <c r="F3224" s="125"/>
      <c r="G3224" s="125"/>
      <c r="H3224" s="125"/>
      <c r="I3224" s="125"/>
      <c r="J3224" s="125"/>
      <c r="K3224" s="125"/>
      <c r="L3224" s="125"/>
      <c r="M3224" s="125"/>
      <c r="N3224" s="125"/>
      <c r="O3224" s="125"/>
      <c r="P3224" s="125"/>
      <c r="Q3224" s="125"/>
      <c r="R3224" s="125"/>
      <c r="S3224" s="125"/>
      <c r="T3224" s="125"/>
      <c r="U3224" s="125"/>
      <c r="V3224" s="125"/>
      <c r="W3224" s="125"/>
      <c r="X3224" s="125"/>
      <c r="Y3224" s="125"/>
      <c r="Z3224" s="125"/>
      <c r="AA3224" s="125"/>
      <c r="AB3224" s="126"/>
      <c r="AC3224" s="126"/>
      <c r="AD3224" s="126"/>
      <c r="AE3224" s="125"/>
      <c r="AF3224" s="125"/>
      <c r="AG3224" s="125"/>
      <c r="AH3224" s="125"/>
      <c r="AI3224" s="125"/>
      <c r="AJ3224" s="125"/>
      <c r="AK3224" s="125"/>
      <c r="AL3224" s="125"/>
      <c r="AM3224" s="125"/>
      <c r="AP3224" s="86"/>
      <c r="AQ3224" s="86"/>
      <c r="AR3224" s="86"/>
      <c r="AS3224" s="86"/>
      <c r="AT3224" s="86"/>
      <c r="AU3224" s="86"/>
      <c r="AV3224" s="86"/>
      <c r="AW3224" s="86"/>
      <c r="AX3224" s="86"/>
      <c r="AY3224" s="86"/>
      <c r="AZ3224" s="86"/>
      <c r="BA3224" s="86"/>
      <c r="BB3224" s="86"/>
      <c r="BC3224" s="86"/>
      <c r="BD3224" s="86"/>
      <c r="BE3224" s="86"/>
      <c r="BF3224" s="86"/>
      <c r="BG3224" s="86"/>
    </row>
    <row r="3225" spans="1:59" s="88" customFormat="1" x14ac:dyDescent="0.2">
      <c r="A3225" s="125"/>
      <c r="B3225" s="125"/>
      <c r="C3225" s="125"/>
      <c r="D3225" s="125"/>
      <c r="E3225" s="125"/>
      <c r="F3225" s="125"/>
      <c r="G3225" s="125"/>
      <c r="H3225" s="125"/>
      <c r="I3225" s="125"/>
      <c r="J3225" s="125"/>
      <c r="K3225" s="125"/>
      <c r="L3225" s="125"/>
      <c r="M3225" s="125"/>
      <c r="N3225" s="125"/>
      <c r="O3225" s="125"/>
      <c r="P3225" s="125"/>
      <c r="Q3225" s="125"/>
      <c r="R3225" s="125"/>
      <c r="S3225" s="125"/>
      <c r="T3225" s="125"/>
      <c r="U3225" s="125"/>
      <c r="V3225" s="125"/>
      <c r="W3225" s="125"/>
      <c r="X3225" s="125"/>
      <c r="Y3225" s="125"/>
      <c r="Z3225" s="125"/>
      <c r="AA3225" s="125"/>
      <c r="AB3225" s="126"/>
      <c r="AC3225" s="126"/>
      <c r="AD3225" s="126"/>
      <c r="AE3225" s="125"/>
      <c r="AF3225" s="125"/>
      <c r="AG3225" s="125"/>
      <c r="AH3225" s="125"/>
      <c r="AI3225" s="125"/>
      <c r="AJ3225" s="125"/>
      <c r="AK3225" s="125"/>
      <c r="AL3225" s="125"/>
      <c r="AM3225" s="125"/>
      <c r="AP3225" s="86"/>
      <c r="AQ3225" s="86"/>
      <c r="AR3225" s="86"/>
      <c r="AS3225" s="86"/>
      <c r="AT3225" s="86"/>
      <c r="AU3225" s="86"/>
      <c r="AV3225" s="86"/>
      <c r="AW3225" s="86"/>
      <c r="AX3225" s="86"/>
      <c r="AY3225" s="86"/>
      <c r="AZ3225" s="86"/>
      <c r="BA3225" s="86"/>
      <c r="BB3225" s="86"/>
      <c r="BC3225" s="86"/>
      <c r="BD3225" s="86"/>
      <c r="BE3225" s="86"/>
      <c r="BF3225" s="86"/>
      <c r="BG3225" s="86"/>
    </row>
    <row r="3226" spans="1:59" s="88" customFormat="1" x14ac:dyDescent="0.2">
      <c r="A3226" s="125"/>
      <c r="B3226" s="125"/>
      <c r="C3226" s="125"/>
      <c r="D3226" s="125"/>
      <c r="E3226" s="125"/>
      <c r="F3226" s="125"/>
      <c r="G3226" s="125"/>
      <c r="H3226" s="125"/>
      <c r="I3226" s="125"/>
      <c r="J3226" s="125"/>
      <c r="K3226" s="125"/>
      <c r="L3226" s="125"/>
      <c r="M3226" s="125"/>
      <c r="N3226" s="125"/>
      <c r="O3226" s="125"/>
      <c r="P3226" s="125"/>
      <c r="Q3226" s="125"/>
      <c r="R3226" s="125"/>
      <c r="S3226" s="125"/>
      <c r="T3226" s="125"/>
      <c r="U3226" s="125"/>
      <c r="V3226" s="125"/>
      <c r="W3226" s="125"/>
      <c r="X3226" s="125"/>
      <c r="Y3226" s="125"/>
      <c r="Z3226" s="125"/>
      <c r="AA3226" s="125"/>
      <c r="AB3226" s="126"/>
      <c r="AC3226" s="126"/>
      <c r="AD3226" s="126"/>
      <c r="AE3226" s="125"/>
      <c r="AF3226" s="125"/>
      <c r="AG3226" s="125"/>
      <c r="AH3226" s="125"/>
      <c r="AI3226" s="125"/>
      <c r="AJ3226" s="125"/>
      <c r="AK3226" s="125"/>
      <c r="AL3226" s="125"/>
      <c r="AM3226" s="125"/>
      <c r="AP3226" s="86"/>
      <c r="AQ3226" s="86"/>
      <c r="AR3226" s="86"/>
      <c r="AS3226" s="86"/>
      <c r="AT3226" s="86"/>
      <c r="AU3226" s="86"/>
      <c r="AV3226" s="86"/>
      <c r="AW3226" s="86"/>
      <c r="AX3226" s="86"/>
      <c r="AY3226" s="86"/>
      <c r="AZ3226" s="86"/>
      <c r="BA3226" s="86"/>
      <c r="BB3226" s="86"/>
      <c r="BC3226" s="86"/>
      <c r="BD3226" s="86"/>
      <c r="BE3226" s="86"/>
      <c r="BF3226" s="86"/>
      <c r="BG3226" s="86"/>
    </row>
    <row r="3227" spans="1:59" s="88" customFormat="1" x14ac:dyDescent="0.2">
      <c r="A3227" s="125"/>
      <c r="B3227" s="125"/>
      <c r="C3227" s="125"/>
      <c r="D3227" s="125"/>
      <c r="E3227" s="125"/>
      <c r="F3227" s="125"/>
      <c r="G3227" s="125"/>
      <c r="H3227" s="125"/>
      <c r="I3227" s="125"/>
      <c r="J3227" s="125"/>
      <c r="K3227" s="125"/>
      <c r="L3227" s="125"/>
      <c r="M3227" s="125"/>
      <c r="N3227" s="125"/>
      <c r="O3227" s="125"/>
      <c r="P3227" s="125"/>
      <c r="Q3227" s="125"/>
      <c r="R3227" s="125"/>
      <c r="S3227" s="125"/>
      <c r="T3227" s="125"/>
      <c r="U3227" s="125"/>
      <c r="V3227" s="125"/>
      <c r="W3227" s="125"/>
      <c r="X3227" s="125"/>
      <c r="Y3227" s="125"/>
      <c r="Z3227" s="125"/>
      <c r="AA3227" s="125"/>
      <c r="AB3227" s="126"/>
      <c r="AC3227" s="126"/>
      <c r="AD3227" s="126"/>
      <c r="AE3227" s="125"/>
      <c r="AF3227" s="125"/>
      <c r="AG3227" s="125"/>
      <c r="AH3227" s="125"/>
      <c r="AI3227" s="125"/>
      <c r="AJ3227" s="125"/>
      <c r="AK3227" s="125"/>
      <c r="AL3227" s="125"/>
      <c r="AM3227" s="125"/>
      <c r="AP3227" s="86"/>
      <c r="AQ3227" s="86"/>
      <c r="AR3227" s="86"/>
      <c r="AS3227" s="86"/>
      <c r="AT3227" s="86"/>
      <c r="AU3227" s="86"/>
      <c r="AV3227" s="86"/>
      <c r="AW3227" s="86"/>
      <c r="AX3227" s="86"/>
      <c r="AY3227" s="86"/>
      <c r="AZ3227" s="86"/>
      <c r="BA3227" s="86"/>
      <c r="BB3227" s="86"/>
      <c r="BC3227" s="86"/>
      <c r="BD3227" s="86"/>
      <c r="BE3227" s="86"/>
      <c r="BF3227" s="86"/>
      <c r="BG3227" s="86"/>
    </row>
    <row r="3228" spans="1:59" s="88" customFormat="1" x14ac:dyDescent="0.2">
      <c r="A3228" s="125"/>
      <c r="B3228" s="125"/>
      <c r="C3228" s="125"/>
      <c r="D3228" s="125"/>
      <c r="E3228" s="125"/>
      <c r="F3228" s="125"/>
      <c r="G3228" s="125"/>
      <c r="H3228" s="125"/>
      <c r="I3228" s="125"/>
      <c r="J3228" s="125"/>
      <c r="K3228" s="125"/>
      <c r="L3228" s="125"/>
      <c r="M3228" s="125"/>
      <c r="N3228" s="125"/>
      <c r="O3228" s="125"/>
      <c r="P3228" s="125"/>
      <c r="Q3228" s="125"/>
      <c r="R3228" s="125"/>
      <c r="S3228" s="125"/>
      <c r="T3228" s="125"/>
      <c r="U3228" s="125"/>
      <c r="V3228" s="125"/>
      <c r="W3228" s="125"/>
      <c r="X3228" s="125"/>
      <c r="Y3228" s="125"/>
      <c r="Z3228" s="125"/>
      <c r="AA3228" s="125"/>
      <c r="AB3228" s="126"/>
      <c r="AC3228" s="126"/>
      <c r="AD3228" s="126"/>
      <c r="AE3228" s="125"/>
      <c r="AF3228" s="125"/>
      <c r="AG3228" s="125"/>
      <c r="AH3228" s="125"/>
      <c r="AI3228" s="125"/>
      <c r="AJ3228" s="125"/>
      <c r="AK3228" s="125"/>
      <c r="AL3228" s="125"/>
      <c r="AM3228" s="125"/>
      <c r="AP3228" s="86"/>
      <c r="AQ3228" s="86"/>
      <c r="AR3228" s="86"/>
      <c r="AS3228" s="86"/>
      <c r="AT3228" s="86"/>
      <c r="AU3228" s="86"/>
      <c r="AV3228" s="86"/>
      <c r="AW3228" s="86"/>
      <c r="AX3228" s="86"/>
      <c r="AY3228" s="86"/>
      <c r="AZ3228" s="86"/>
      <c r="BA3228" s="86"/>
      <c r="BB3228" s="86"/>
      <c r="BC3228" s="86"/>
      <c r="BD3228" s="86"/>
      <c r="BE3228" s="86"/>
      <c r="BF3228" s="86"/>
      <c r="BG3228" s="86"/>
    </row>
    <row r="3229" spans="1:59" s="88" customFormat="1" x14ac:dyDescent="0.2">
      <c r="A3229" s="125"/>
      <c r="B3229" s="125"/>
      <c r="C3229" s="125"/>
      <c r="D3229" s="125"/>
      <c r="E3229" s="125"/>
      <c r="F3229" s="125"/>
      <c r="G3229" s="125"/>
      <c r="H3229" s="125"/>
      <c r="I3229" s="125"/>
      <c r="J3229" s="125"/>
      <c r="K3229" s="125"/>
      <c r="L3229" s="125"/>
      <c r="M3229" s="125"/>
      <c r="N3229" s="125"/>
      <c r="O3229" s="125"/>
      <c r="P3229" s="125"/>
      <c r="Q3229" s="125"/>
      <c r="R3229" s="125"/>
      <c r="S3229" s="125"/>
      <c r="T3229" s="125"/>
      <c r="U3229" s="125"/>
      <c r="V3229" s="125"/>
      <c r="W3229" s="125"/>
      <c r="X3229" s="125"/>
      <c r="Y3229" s="125"/>
      <c r="Z3229" s="125"/>
      <c r="AA3229" s="125"/>
      <c r="AB3229" s="126"/>
      <c r="AC3229" s="126"/>
      <c r="AD3229" s="126"/>
      <c r="AE3229" s="125"/>
      <c r="AF3229" s="125"/>
      <c r="AG3229" s="125"/>
      <c r="AH3229" s="125"/>
      <c r="AI3229" s="125"/>
      <c r="AJ3229" s="125"/>
      <c r="AK3229" s="125"/>
      <c r="AL3229" s="125"/>
      <c r="AM3229" s="125"/>
      <c r="AP3229" s="86"/>
      <c r="AQ3229" s="86"/>
      <c r="AR3229" s="86"/>
      <c r="AS3229" s="86"/>
      <c r="AT3229" s="86"/>
      <c r="AU3229" s="86"/>
      <c r="AV3229" s="86"/>
      <c r="AW3229" s="86"/>
      <c r="AX3229" s="86"/>
      <c r="AY3229" s="86"/>
      <c r="AZ3229" s="86"/>
      <c r="BA3229" s="86"/>
      <c r="BB3229" s="86"/>
      <c r="BC3229" s="86"/>
      <c r="BD3229" s="86"/>
      <c r="BE3229" s="86"/>
      <c r="BF3229" s="86"/>
      <c r="BG3229" s="86"/>
    </row>
    <row r="3230" spans="1:59" s="88" customFormat="1" x14ac:dyDescent="0.2">
      <c r="A3230" s="125"/>
      <c r="B3230" s="125"/>
      <c r="C3230" s="125"/>
      <c r="D3230" s="125"/>
      <c r="E3230" s="125"/>
      <c r="F3230" s="125"/>
      <c r="G3230" s="125"/>
      <c r="H3230" s="125"/>
      <c r="I3230" s="125"/>
      <c r="J3230" s="125"/>
      <c r="K3230" s="125"/>
      <c r="L3230" s="125"/>
      <c r="M3230" s="125"/>
      <c r="N3230" s="125"/>
      <c r="O3230" s="125"/>
      <c r="P3230" s="125"/>
      <c r="Q3230" s="125"/>
      <c r="R3230" s="125"/>
      <c r="S3230" s="125"/>
      <c r="T3230" s="125"/>
      <c r="U3230" s="125"/>
      <c r="V3230" s="125"/>
      <c r="W3230" s="125"/>
      <c r="X3230" s="125"/>
      <c r="Y3230" s="125"/>
      <c r="Z3230" s="125"/>
      <c r="AA3230" s="125"/>
      <c r="AB3230" s="126"/>
      <c r="AC3230" s="126"/>
      <c r="AD3230" s="126"/>
      <c r="AE3230" s="125"/>
      <c r="AF3230" s="125"/>
      <c r="AG3230" s="125"/>
      <c r="AH3230" s="125"/>
      <c r="AI3230" s="125"/>
      <c r="AJ3230" s="125"/>
      <c r="AK3230" s="125"/>
      <c r="AL3230" s="125"/>
      <c r="AM3230" s="125"/>
      <c r="AP3230" s="86"/>
      <c r="AQ3230" s="86"/>
      <c r="AR3230" s="86"/>
      <c r="AS3230" s="86"/>
      <c r="AT3230" s="86"/>
      <c r="AU3230" s="86"/>
      <c r="AV3230" s="86"/>
      <c r="AW3230" s="86"/>
      <c r="AX3230" s="86"/>
      <c r="AY3230" s="86"/>
      <c r="AZ3230" s="86"/>
      <c r="BA3230" s="86"/>
      <c r="BB3230" s="86"/>
      <c r="BC3230" s="86"/>
      <c r="BD3230" s="86"/>
      <c r="BE3230" s="86"/>
      <c r="BF3230" s="86"/>
      <c r="BG3230" s="86"/>
    </row>
    <row r="3231" spans="1:59" s="88" customFormat="1" x14ac:dyDescent="0.2">
      <c r="A3231" s="125"/>
      <c r="B3231" s="125"/>
      <c r="C3231" s="125"/>
      <c r="D3231" s="125"/>
      <c r="E3231" s="125"/>
      <c r="F3231" s="125"/>
      <c r="G3231" s="125"/>
      <c r="H3231" s="125"/>
      <c r="I3231" s="125"/>
      <c r="J3231" s="125"/>
      <c r="K3231" s="125"/>
      <c r="L3231" s="125"/>
      <c r="M3231" s="125"/>
      <c r="N3231" s="125"/>
      <c r="O3231" s="125"/>
      <c r="P3231" s="125"/>
      <c r="Q3231" s="125"/>
      <c r="R3231" s="125"/>
      <c r="S3231" s="125"/>
      <c r="T3231" s="125"/>
      <c r="U3231" s="125"/>
      <c r="V3231" s="125"/>
      <c r="W3231" s="125"/>
      <c r="X3231" s="125"/>
      <c r="Y3231" s="125"/>
      <c r="Z3231" s="125"/>
      <c r="AA3231" s="125"/>
      <c r="AB3231" s="126"/>
      <c r="AC3231" s="126"/>
      <c r="AD3231" s="126"/>
      <c r="AE3231" s="125"/>
      <c r="AF3231" s="125"/>
      <c r="AG3231" s="125"/>
      <c r="AH3231" s="125"/>
      <c r="AI3231" s="125"/>
      <c r="AJ3231" s="125"/>
      <c r="AK3231" s="125"/>
      <c r="AL3231" s="125"/>
      <c r="AM3231" s="125"/>
      <c r="AP3231" s="86"/>
      <c r="AQ3231" s="86"/>
      <c r="AR3231" s="86"/>
      <c r="AS3231" s="86"/>
      <c r="AT3231" s="86"/>
      <c r="AU3231" s="86"/>
      <c r="AV3231" s="86"/>
      <c r="AW3231" s="86"/>
      <c r="AX3231" s="86"/>
      <c r="AY3231" s="86"/>
      <c r="AZ3231" s="86"/>
      <c r="BA3231" s="86"/>
      <c r="BB3231" s="86"/>
      <c r="BC3231" s="86"/>
      <c r="BD3231" s="86"/>
      <c r="BE3231" s="86"/>
      <c r="BF3231" s="86"/>
      <c r="BG3231" s="86"/>
    </row>
    <row r="3232" spans="1:59" s="88" customFormat="1" x14ac:dyDescent="0.2">
      <c r="A3232" s="125"/>
      <c r="B3232" s="125"/>
      <c r="C3232" s="125"/>
      <c r="D3232" s="125"/>
      <c r="E3232" s="125"/>
      <c r="F3232" s="125"/>
      <c r="G3232" s="125"/>
      <c r="H3232" s="125"/>
      <c r="I3232" s="125"/>
      <c r="J3232" s="125"/>
      <c r="K3232" s="125"/>
      <c r="L3232" s="125"/>
      <c r="M3232" s="125"/>
      <c r="N3232" s="125"/>
      <c r="O3232" s="125"/>
      <c r="P3232" s="125"/>
      <c r="Q3232" s="125"/>
      <c r="R3232" s="125"/>
      <c r="S3232" s="125"/>
      <c r="T3232" s="125"/>
      <c r="U3232" s="125"/>
      <c r="V3232" s="125"/>
      <c r="W3232" s="125"/>
      <c r="X3232" s="125"/>
      <c r="Y3232" s="125"/>
      <c r="Z3232" s="125"/>
      <c r="AA3232" s="125"/>
      <c r="AB3232" s="126"/>
      <c r="AC3232" s="126"/>
      <c r="AD3232" s="126"/>
      <c r="AE3232" s="125"/>
      <c r="AF3232" s="125"/>
      <c r="AG3232" s="125"/>
      <c r="AH3232" s="125"/>
      <c r="AI3232" s="125"/>
      <c r="AJ3232" s="125"/>
      <c r="AK3232" s="125"/>
      <c r="AL3232" s="125"/>
      <c r="AM3232" s="125"/>
      <c r="AP3232" s="86"/>
      <c r="AQ3232" s="86"/>
      <c r="AR3232" s="86"/>
      <c r="AS3232" s="86"/>
      <c r="AT3232" s="86"/>
      <c r="AU3232" s="86"/>
      <c r="AV3232" s="86"/>
      <c r="AW3232" s="86"/>
      <c r="AX3232" s="86"/>
      <c r="AY3232" s="86"/>
      <c r="AZ3232" s="86"/>
      <c r="BA3232" s="86"/>
      <c r="BB3232" s="86"/>
      <c r="BC3232" s="86"/>
      <c r="BD3232" s="86"/>
      <c r="BE3232" s="86"/>
      <c r="BF3232" s="86"/>
      <c r="BG3232" s="86"/>
    </row>
    <row r="3233" spans="1:59" s="88" customFormat="1" x14ac:dyDescent="0.2">
      <c r="A3233" s="125"/>
      <c r="B3233" s="125"/>
      <c r="C3233" s="125"/>
      <c r="D3233" s="125"/>
      <c r="E3233" s="125"/>
      <c r="F3233" s="125"/>
      <c r="G3233" s="125"/>
      <c r="H3233" s="125"/>
      <c r="I3233" s="125"/>
      <c r="J3233" s="125"/>
      <c r="K3233" s="125"/>
      <c r="L3233" s="125"/>
      <c r="M3233" s="125"/>
      <c r="N3233" s="125"/>
      <c r="O3233" s="125"/>
      <c r="P3233" s="125"/>
      <c r="Q3233" s="125"/>
      <c r="R3233" s="125"/>
      <c r="S3233" s="125"/>
      <c r="T3233" s="125"/>
      <c r="U3233" s="125"/>
      <c r="V3233" s="125"/>
      <c r="W3233" s="125"/>
      <c r="X3233" s="125"/>
      <c r="Y3233" s="125"/>
      <c r="Z3233" s="125"/>
      <c r="AA3233" s="125"/>
      <c r="AB3233" s="126"/>
      <c r="AC3233" s="126"/>
      <c r="AD3233" s="126"/>
      <c r="AE3233" s="125"/>
      <c r="AF3233" s="125"/>
      <c r="AG3233" s="125"/>
      <c r="AH3233" s="125"/>
      <c r="AI3233" s="125"/>
      <c r="AJ3233" s="125"/>
      <c r="AK3233" s="125"/>
      <c r="AL3233" s="125"/>
      <c r="AM3233" s="125"/>
      <c r="AP3233" s="86"/>
      <c r="AQ3233" s="86"/>
      <c r="AR3233" s="86"/>
      <c r="AS3233" s="86"/>
      <c r="AT3233" s="86"/>
      <c r="AU3233" s="86"/>
      <c r="AV3233" s="86"/>
      <c r="AW3233" s="86"/>
      <c r="AX3233" s="86"/>
      <c r="AY3233" s="86"/>
      <c r="AZ3233" s="86"/>
      <c r="BA3233" s="86"/>
      <c r="BB3233" s="86"/>
      <c r="BC3233" s="86"/>
      <c r="BD3233" s="86"/>
      <c r="BE3233" s="86"/>
      <c r="BF3233" s="86"/>
      <c r="BG3233" s="86"/>
    </row>
    <row r="3234" spans="1:59" s="88" customFormat="1" x14ac:dyDescent="0.2">
      <c r="A3234" s="125"/>
      <c r="B3234" s="125"/>
      <c r="C3234" s="125"/>
      <c r="D3234" s="125"/>
      <c r="E3234" s="125"/>
      <c r="F3234" s="125"/>
      <c r="G3234" s="125"/>
      <c r="H3234" s="125"/>
      <c r="I3234" s="125"/>
      <c r="J3234" s="125"/>
      <c r="K3234" s="125"/>
      <c r="L3234" s="125"/>
      <c r="M3234" s="125"/>
      <c r="N3234" s="125"/>
      <c r="O3234" s="125"/>
      <c r="P3234" s="125"/>
      <c r="Q3234" s="125"/>
      <c r="R3234" s="125"/>
      <c r="S3234" s="125"/>
      <c r="T3234" s="125"/>
      <c r="U3234" s="125"/>
      <c r="V3234" s="125"/>
      <c r="W3234" s="125"/>
      <c r="X3234" s="125"/>
      <c r="Y3234" s="125"/>
      <c r="Z3234" s="125"/>
      <c r="AA3234" s="125"/>
      <c r="AB3234" s="126"/>
      <c r="AC3234" s="126"/>
      <c r="AD3234" s="126"/>
      <c r="AE3234" s="125"/>
      <c r="AF3234" s="125"/>
      <c r="AG3234" s="125"/>
      <c r="AH3234" s="125"/>
      <c r="AI3234" s="125"/>
      <c r="AJ3234" s="125"/>
      <c r="AK3234" s="125"/>
      <c r="AL3234" s="125"/>
      <c r="AM3234" s="125"/>
      <c r="AP3234" s="86"/>
      <c r="AQ3234" s="86"/>
      <c r="AR3234" s="86"/>
      <c r="AS3234" s="86"/>
      <c r="AT3234" s="86"/>
      <c r="AU3234" s="86"/>
      <c r="AV3234" s="86"/>
      <c r="AW3234" s="86"/>
      <c r="AX3234" s="86"/>
      <c r="AY3234" s="86"/>
      <c r="AZ3234" s="86"/>
      <c r="BA3234" s="86"/>
      <c r="BB3234" s="86"/>
      <c r="BC3234" s="86"/>
      <c r="BD3234" s="86"/>
      <c r="BE3234" s="86"/>
      <c r="BF3234" s="86"/>
      <c r="BG3234" s="86"/>
    </row>
    <row r="3235" spans="1:59" s="88" customFormat="1" x14ac:dyDescent="0.2">
      <c r="A3235" s="125"/>
      <c r="B3235" s="125"/>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6"/>
      <c r="AC3235" s="126"/>
      <c r="AD3235" s="126"/>
      <c r="AE3235" s="125"/>
      <c r="AF3235" s="125"/>
      <c r="AG3235" s="125"/>
      <c r="AH3235" s="125"/>
      <c r="AI3235" s="125"/>
      <c r="AJ3235" s="125"/>
      <c r="AK3235" s="125"/>
      <c r="AL3235" s="125"/>
      <c r="AM3235" s="125"/>
      <c r="AP3235" s="86"/>
      <c r="AQ3235" s="86"/>
      <c r="AR3235" s="86"/>
      <c r="AS3235" s="86"/>
      <c r="AT3235" s="86"/>
      <c r="AU3235" s="86"/>
      <c r="AV3235" s="86"/>
      <c r="AW3235" s="86"/>
      <c r="AX3235" s="86"/>
      <c r="AY3235" s="86"/>
      <c r="AZ3235" s="86"/>
      <c r="BA3235" s="86"/>
      <c r="BB3235" s="86"/>
      <c r="BC3235" s="86"/>
      <c r="BD3235" s="86"/>
      <c r="BE3235" s="86"/>
      <c r="BF3235" s="86"/>
      <c r="BG3235" s="86"/>
    </row>
    <row r="3236" spans="1:59" s="88" customFormat="1" x14ac:dyDescent="0.2">
      <c r="A3236" s="125"/>
      <c r="B3236" s="125"/>
      <c r="C3236" s="125"/>
      <c r="D3236" s="125"/>
      <c r="E3236" s="125"/>
      <c r="F3236" s="125"/>
      <c r="G3236" s="125"/>
      <c r="H3236" s="125"/>
      <c r="I3236" s="125"/>
      <c r="J3236" s="125"/>
      <c r="K3236" s="125"/>
      <c r="L3236" s="125"/>
      <c r="M3236" s="125"/>
      <c r="N3236" s="125"/>
      <c r="O3236" s="125"/>
      <c r="P3236" s="125"/>
      <c r="Q3236" s="125"/>
      <c r="R3236" s="125"/>
      <c r="S3236" s="125"/>
      <c r="T3236" s="125"/>
      <c r="U3236" s="125"/>
      <c r="V3236" s="125"/>
      <c r="W3236" s="125"/>
      <c r="X3236" s="125"/>
      <c r="Y3236" s="125"/>
      <c r="Z3236" s="125"/>
      <c r="AA3236" s="125"/>
      <c r="AB3236" s="126"/>
      <c r="AC3236" s="126"/>
      <c r="AD3236" s="126"/>
      <c r="AE3236" s="125"/>
      <c r="AF3236" s="125"/>
      <c r="AG3236" s="125"/>
      <c r="AH3236" s="125"/>
      <c r="AI3236" s="125"/>
      <c r="AJ3236" s="125"/>
      <c r="AK3236" s="125"/>
      <c r="AL3236" s="125"/>
      <c r="AM3236" s="125"/>
      <c r="AP3236" s="86"/>
      <c r="AQ3236" s="86"/>
      <c r="AR3236" s="86"/>
      <c r="AS3236" s="86"/>
      <c r="AT3236" s="86"/>
      <c r="AU3236" s="86"/>
      <c r="AV3236" s="86"/>
      <c r="AW3236" s="86"/>
      <c r="AX3236" s="86"/>
      <c r="AY3236" s="86"/>
      <c r="AZ3236" s="86"/>
      <c r="BA3236" s="86"/>
      <c r="BB3236" s="86"/>
      <c r="BC3236" s="86"/>
      <c r="BD3236" s="86"/>
      <c r="BE3236" s="86"/>
      <c r="BF3236" s="86"/>
      <c r="BG3236" s="86"/>
    </row>
    <row r="3237" spans="1:59" s="88" customFormat="1" x14ac:dyDescent="0.2">
      <c r="A3237" s="125"/>
      <c r="B3237" s="125"/>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6"/>
      <c r="AC3237" s="126"/>
      <c r="AD3237" s="126"/>
      <c r="AE3237" s="125"/>
      <c r="AF3237" s="125"/>
      <c r="AG3237" s="125"/>
      <c r="AH3237" s="125"/>
      <c r="AI3237" s="125"/>
      <c r="AJ3237" s="125"/>
      <c r="AK3237" s="125"/>
      <c r="AL3237" s="125"/>
      <c r="AM3237" s="125"/>
      <c r="AP3237" s="86"/>
      <c r="AQ3237" s="86"/>
      <c r="AR3237" s="86"/>
      <c r="AS3237" s="86"/>
      <c r="AT3237" s="86"/>
      <c r="AU3237" s="86"/>
      <c r="AV3237" s="86"/>
      <c r="AW3237" s="86"/>
      <c r="AX3237" s="86"/>
      <c r="AY3237" s="86"/>
      <c r="AZ3237" s="86"/>
      <c r="BA3237" s="86"/>
      <c r="BB3237" s="86"/>
      <c r="BC3237" s="86"/>
      <c r="BD3237" s="86"/>
      <c r="BE3237" s="86"/>
      <c r="BF3237" s="86"/>
      <c r="BG3237" s="86"/>
    </row>
    <row r="3238" spans="1:59" s="88" customFormat="1" x14ac:dyDescent="0.2">
      <c r="A3238" s="125"/>
      <c r="B3238" s="125"/>
      <c r="C3238" s="125"/>
      <c r="D3238" s="125"/>
      <c r="E3238" s="125"/>
      <c r="F3238" s="125"/>
      <c r="G3238" s="125"/>
      <c r="H3238" s="125"/>
      <c r="I3238" s="125"/>
      <c r="J3238" s="125"/>
      <c r="K3238" s="125"/>
      <c r="L3238" s="125"/>
      <c r="M3238" s="125"/>
      <c r="N3238" s="125"/>
      <c r="O3238" s="125"/>
      <c r="P3238" s="125"/>
      <c r="Q3238" s="125"/>
      <c r="R3238" s="125"/>
      <c r="S3238" s="125"/>
      <c r="T3238" s="125"/>
      <c r="U3238" s="125"/>
      <c r="V3238" s="125"/>
      <c r="W3238" s="125"/>
      <c r="X3238" s="125"/>
      <c r="Y3238" s="125"/>
      <c r="Z3238" s="125"/>
      <c r="AA3238" s="125"/>
      <c r="AB3238" s="126"/>
      <c r="AC3238" s="126"/>
      <c r="AD3238" s="126"/>
      <c r="AE3238" s="125"/>
      <c r="AF3238" s="125"/>
      <c r="AG3238" s="125"/>
      <c r="AH3238" s="125"/>
      <c r="AI3238" s="125"/>
      <c r="AJ3238" s="125"/>
      <c r="AK3238" s="125"/>
      <c r="AL3238" s="125"/>
      <c r="AM3238" s="125"/>
      <c r="AP3238" s="86"/>
      <c r="AQ3238" s="86"/>
      <c r="AR3238" s="86"/>
      <c r="AS3238" s="86"/>
      <c r="AT3238" s="86"/>
      <c r="AU3238" s="86"/>
      <c r="AV3238" s="86"/>
      <c r="AW3238" s="86"/>
      <c r="AX3238" s="86"/>
      <c r="AY3238" s="86"/>
      <c r="AZ3238" s="86"/>
      <c r="BA3238" s="86"/>
      <c r="BB3238" s="86"/>
      <c r="BC3238" s="86"/>
      <c r="BD3238" s="86"/>
      <c r="BE3238" s="86"/>
      <c r="BF3238" s="86"/>
      <c r="BG3238" s="86"/>
    </row>
    <row r="3239" spans="1:59" s="88" customFormat="1" x14ac:dyDescent="0.2">
      <c r="A3239" s="125"/>
      <c r="B3239" s="125"/>
      <c r="C3239" s="125"/>
      <c r="D3239" s="125"/>
      <c r="E3239" s="125"/>
      <c r="F3239" s="125"/>
      <c r="G3239" s="125"/>
      <c r="H3239" s="125"/>
      <c r="I3239" s="125"/>
      <c r="J3239" s="125"/>
      <c r="K3239" s="125"/>
      <c r="L3239" s="125"/>
      <c r="M3239" s="125"/>
      <c r="N3239" s="125"/>
      <c r="O3239" s="125"/>
      <c r="P3239" s="125"/>
      <c r="Q3239" s="125"/>
      <c r="R3239" s="125"/>
      <c r="S3239" s="125"/>
      <c r="T3239" s="125"/>
      <c r="U3239" s="125"/>
      <c r="V3239" s="125"/>
      <c r="W3239" s="125"/>
      <c r="X3239" s="125"/>
      <c r="Y3239" s="125"/>
      <c r="Z3239" s="125"/>
      <c r="AA3239" s="125"/>
      <c r="AB3239" s="126"/>
      <c r="AC3239" s="126"/>
      <c r="AD3239" s="126"/>
      <c r="AE3239" s="125"/>
      <c r="AF3239" s="125"/>
      <c r="AG3239" s="125"/>
      <c r="AH3239" s="125"/>
      <c r="AI3239" s="125"/>
      <c r="AJ3239" s="125"/>
      <c r="AK3239" s="125"/>
      <c r="AL3239" s="125"/>
      <c r="AM3239" s="125"/>
      <c r="AP3239" s="86"/>
      <c r="AQ3239" s="86"/>
      <c r="AR3239" s="86"/>
      <c r="AS3239" s="86"/>
      <c r="AT3239" s="86"/>
      <c r="AU3239" s="86"/>
      <c r="AV3239" s="86"/>
      <c r="AW3239" s="86"/>
      <c r="AX3239" s="86"/>
      <c r="AY3239" s="86"/>
      <c r="AZ3239" s="86"/>
      <c r="BA3239" s="86"/>
      <c r="BB3239" s="86"/>
      <c r="BC3239" s="86"/>
      <c r="BD3239" s="86"/>
      <c r="BE3239" s="86"/>
      <c r="BF3239" s="86"/>
      <c r="BG3239" s="86"/>
    </row>
    <row r="3240" spans="1:59" s="88" customFormat="1" x14ac:dyDescent="0.2">
      <c r="A3240" s="125"/>
      <c r="B3240" s="125"/>
      <c r="C3240" s="125"/>
      <c r="D3240" s="125"/>
      <c r="E3240" s="125"/>
      <c r="F3240" s="125"/>
      <c r="G3240" s="125"/>
      <c r="H3240" s="125"/>
      <c r="I3240" s="125"/>
      <c r="J3240" s="125"/>
      <c r="K3240" s="125"/>
      <c r="L3240" s="125"/>
      <c r="M3240" s="125"/>
      <c r="N3240" s="125"/>
      <c r="O3240" s="125"/>
      <c r="P3240" s="125"/>
      <c r="Q3240" s="125"/>
      <c r="R3240" s="125"/>
      <c r="S3240" s="125"/>
      <c r="T3240" s="125"/>
      <c r="U3240" s="125"/>
      <c r="V3240" s="125"/>
      <c r="W3240" s="125"/>
      <c r="X3240" s="125"/>
      <c r="Y3240" s="125"/>
      <c r="Z3240" s="125"/>
      <c r="AA3240" s="125"/>
      <c r="AB3240" s="126"/>
      <c r="AC3240" s="126"/>
      <c r="AD3240" s="126"/>
      <c r="AE3240" s="125"/>
      <c r="AF3240" s="125"/>
      <c r="AG3240" s="125"/>
      <c r="AH3240" s="125"/>
      <c r="AI3240" s="125"/>
      <c r="AJ3240" s="125"/>
      <c r="AK3240" s="125"/>
      <c r="AL3240" s="125"/>
      <c r="AM3240" s="125"/>
      <c r="AP3240" s="86"/>
      <c r="AQ3240" s="86"/>
      <c r="AR3240" s="86"/>
      <c r="AS3240" s="86"/>
      <c r="AT3240" s="86"/>
      <c r="AU3240" s="86"/>
      <c r="AV3240" s="86"/>
      <c r="AW3240" s="86"/>
      <c r="AX3240" s="86"/>
      <c r="AY3240" s="86"/>
      <c r="AZ3240" s="86"/>
      <c r="BA3240" s="86"/>
      <c r="BB3240" s="86"/>
      <c r="BC3240" s="86"/>
      <c r="BD3240" s="86"/>
      <c r="BE3240" s="86"/>
      <c r="BF3240" s="86"/>
      <c r="BG3240" s="86"/>
    </row>
    <row r="3241" spans="1:59" s="88" customFormat="1" x14ac:dyDescent="0.2">
      <c r="A3241" s="125"/>
      <c r="B3241" s="125"/>
      <c r="C3241" s="125"/>
      <c r="D3241" s="125"/>
      <c r="E3241" s="125"/>
      <c r="F3241" s="125"/>
      <c r="G3241" s="125"/>
      <c r="H3241" s="125"/>
      <c r="I3241" s="125"/>
      <c r="J3241" s="125"/>
      <c r="K3241" s="125"/>
      <c r="L3241" s="125"/>
      <c r="M3241" s="125"/>
      <c r="N3241" s="125"/>
      <c r="O3241" s="125"/>
      <c r="P3241" s="125"/>
      <c r="Q3241" s="125"/>
      <c r="R3241" s="125"/>
      <c r="S3241" s="125"/>
      <c r="T3241" s="125"/>
      <c r="U3241" s="125"/>
      <c r="V3241" s="125"/>
      <c r="W3241" s="125"/>
      <c r="X3241" s="125"/>
      <c r="Y3241" s="125"/>
      <c r="Z3241" s="125"/>
      <c r="AA3241" s="125"/>
      <c r="AB3241" s="126"/>
      <c r="AC3241" s="126"/>
      <c r="AD3241" s="126"/>
      <c r="AE3241" s="125"/>
      <c r="AF3241" s="125"/>
      <c r="AG3241" s="125"/>
      <c r="AH3241" s="125"/>
      <c r="AI3241" s="125"/>
      <c r="AJ3241" s="125"/>
      <c r="AK3241" s="125"/>
      <c r="AL3241" s="125"/>
      <c r="AM3241" s="125"/>
      <c r="AP3241" s="86"/>
      <c r="AQ3241" s="86"/>
      <c r="AR3241" s="86"/>
      <c r="AS3241" s="86"/>
      <c r="AT3241" s="86"/>
      <c r="AU3241" s="86"/>
      <c r="AV3241" s="86"/>
      <c r="AW3241" s="86"/>
      <c r="AX3241" s="86"/>
      <c r="AY3241" s="86"/>
      <c r="AZ3241" s="86"/>
      <c r="BA3241" s="86"/>
      <c r="BB3241" s="86"/>
      <c r="BC3241" s="86"/>
      <c r="BD3241" s="86"/>
      <c r="BE3241" s="86"/>
      <c r="BF3241" s="86"/>
      <c r="BG3241" s="86"/>
    </row>
    <row r="3242" spans="1:59" s="88" customFormat="1" x14ac:dyDescent="0.2">
      <c r="A3242" s="125"/>
      <c r="B3242" s="125"/>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5"/>
      <c r="AA3242" s="125"/>
      <c r="AB3242" s="126"/>
      <c r="AC3242" s="126"/>
      <c r="AD3242" s="126"/>
      <c r="AE3242" s="125"/>
      <c r="AF3242" s="125"/>
      <c r="AG3242" s="125"/>
      <c r="AH3242" s="125"/>
      <c r="AI3242" s="125"/>
      <c r="AJ3242" s="125"/>
      <c r="AK3242" s="125"/>
      <c r="AL3242" s="125"/>
      <c r="AM3242" s="125"/>
      <c r="AP3242" s="86"/>
      <c r="AQ3242" s="86"/>
      <c r="AR3242" s="86"/>
      <c r="AS3242" s="86"/>
      <c r="AT3242" s="86"/>
      <c r="AU3242" s="86"/>
      <c r="AV3242" s="86"/>
      <c r="AW3242" s="86"/>
      <c r="AX3242" s="86"/>
      <c r="AY3242" s="86"/>
      <c r="AZ3242" s="86"/>
      <c r="BA3242" s="86"/>
      <c r="BB3242" s="86"/>
      <c r="BC3242" s="86"/>
      <c r="BD3242" s="86"/>
      <c r="BE3242" s="86"/>
      <c r="BF3242" s="86"/>
      <c r="BG3242" s="86"/>
    </row>
    <row r="3243" spans="1:59" s="88" customFormat="1" x14ac:dyDescent="0.2">
      <c r="A3243" s="125"/>
      <c r="B3243" s="125"/>
      <c r="C3243" s="125"/>
      <c r="D3243" s="125"/>
      <c r="E3243" s="125"/>
      <c r="F3243" s="125"/>
      <c r="G3243" s="125"/>
      <c r="H3243" s="125"/>
      <c r="I3243" s="125"/>
      <c r="J3243" s="125"/>
      <c r="K3243" s="125"/>
      <c r="L3243" s="125"/>
      <c r="M3243" s="125"/>
      <c r="N3243" s="125"/>
      <c r="O3243" s="125"/>
      <c r="P3243" s="125"/>
      <c r="Q3243" s="125"/>
      <c r="R3243" s="125"/>
      <c r="S3243" s="125"/>
      <c r="T3243" s="125"/>
      <c r="U3243" s="125"/>
      <c r="V3243" s="125"/>
      <c r="W3243" s="125"/>
      <c r="X3243" s="125"/>
      <c r="Y3243" s="125"/>
      <c r="Z3243" s="125"/>
      <c r="AA3243" s="125"/>
      <c r="AB3243" s="126"/>
      <c r="AC3243" s="126"/>
      <c r="AD3243" s="126"/>
      <c r="AE3243" s="125"/>
      <c r="AF3243" s="125"/>
      <c r="AG3243" s="125"/>
      <c r="AH3243" s="125"/>
      <c r="AI3243" s="125"/>
      <c r="AJ3243" s="125"/>
      <c r="AK3243" s="125"/>
      <c r="AL3243" s="125"/>
      <c r="AM3243" s="125"/>
      <c r="AP3243" s="86"/>
      <c r="AQ3243" s="86"/>
      <c r="AR3243" s="86"/>
      <c r="AS3243" s="86"/>
      <c r="AT3243" s="86"/>
      <c r="AU3243" s="86"/>
      <c r="AV3243" s="86"/>
      <c r="AW3243" s="86"/>
      <c r="AX3243" s="86"/>
      <c r="AY3243" s="86"/>
      <c r="AZ3243" s="86"/>
      <c r="BA3243" s="86"/>
      <c r="BB3243" s="86"/>
      <c r="BC3243" s="86"/>
      <c r="BD3243" s="86"/>
      <c r="BE3243" s="86"/>
      <c r="BF3243" s="86"/>
      <c r="BG3243" s="86"/>
    </row>
    <row r="3244" spans="1:59" s="88" customFormat="1" x14ac:dyDescent="0.2">
      <c r="A3244" s="125"/>
      <c r="B3244" s="125"/>
      <c r="C3244" s="125"/>
      <c r="D3244" s="125"/>
      <c r="E3244" s="125"/>
      <c r="F3244" s="125"/>
      <c r="G3244" s="125"/>
      <c r="H3244" s="125"/>
      <c r="I3244" s="125"/>
      <c r="J3244" s="125"/>
      <c r="K3244" s="125"/>
      <c r="L3244" s="125"/>
      <c r="M3244" s="125"/>
      <c r="N3244" s="125"/>
      <c r="O3244" s="125"/>
      <c r="P3244" s="125"/>
      <c r="Q3244" s="125"/>
      <c r="R3244" s="125"/>
      <c r="S3244" s="125"/>
      <c r="T3244" s="125"/>
      <c r="U3244" s="125"/>
      <c r="V3244" s="125"/>
      <c r="W3244" s="125"/>
      <c r="X3244" s="125"/>
      <c r="Y3244" s="125"/>
      <c r="Z3244" s="125"/>
      <c r="AA3244" s="125"/>
      <c r="AB3244" s="126"/>
      <c r="AC3244" s="126"/>
      <c r="AD3244" s="126"/>
      <c r="AE3244" s="125"/>
      <c r="AF3244" s="125"/>
      <c r="AG3244" s="125"/>
      <c r="AH3244" s="125"/>
      <c r="AI3244" s="125"/>
      <c r="AJ3244" s="125"/>
      <c r="AK3244" s="125"/>
      <c r="AL3244" s="125"/>
      <c r="AM3244" s="125"/>
      <c r="AP3244" s="86"/>
      <c r="AQ3244" s="86"/>
      <c r="AR3244" s="86"/>
      <c r="AS3244" s="86"/>
      <c r="AT3244" s="86"/>
      <c r="AU3244" s="86"/>
      <c r="AV3244" s="86"/>
      <c r="AW3244" s="86"/>
      <c r="AX3244" s="86"/>
      <c r="AY3244" s="86"/>
      <c r="AZ3244" s="86"/>
      <c r="BA3244" s="86"/>
      <c r="BB3244" s="86"/>
      <c r="BC3244" s="86"/>
      <c r="BD3244" s="86"/>
      <c r="BE3244" s="86"/>
      <c r="BF3244" s="86"/>
      <c r="BG3244" s="86"/>
    </row>
    <row r="3245" spans="1:59" s="88" customFormat="1" x14ac:dyDescent="0.2">
      <c r="A3245" s="125"/>
      <c r="B3245" s="125"/>
      <c r="C3245" s="125"/>
      <c r="D3245" s="125"/>
      <c r="E3245" s="125"/>
      <c r="F3245" s="125"/>
      <c r="G3245" s="125"/>
      <c r="H3245" s="125"/>
      <c r="I3245" s="125"/>
      <c r="J3245" s="125"/>
      <c r="K3245" s="125"/>
      <c r="L3245" s="125"/>
      <c r="M3245" s="125"/>
      <c r="N3245" s="125"/>
      <c r="O3245" s="125"/>
      <c r="P3245" s="125"/>
      <c r="Q3245" s="125"/>
      <c r="R3245" s="125"/>
      <c r="S3245" s="125"/>
      <c r="T3245" s="125"/>
      <c r="U3245" s="125"/>
      <c r="V3245" s="125"/>
      <c r="W3245" s="125"/>
      <c r="X3245" s="125"/>
      <c r="Y3245" s="125"/>
      <c r="Z3245" s="125"/>
      <c r="AA3245" s="125"/>
      <c r="AB3245" s="126"/>
      <c r="AC3245" s="126"/>
      <c r="AD3245" s="126"/>
      <c r="AE3245" s="125"/>
      <c r="AF3245" s="125"/>
      <c r="AG3245" s="125"/>
      <c r="AH3245" s="125"/>
      <c r="AI3245" s="125"/>
      <c r="AJ3245" s="125"/>
      <c r="AK3245" s="125"/>
      <c r="AL3245" s="125"/>
      <c r="AM3245" s="125"/>
      <c r="AP3245" s="86"/>
      <c r="AQ3245" s="86"/>
      <c r="AR3245" s="86"/>
      <c r="AS3245" s="86"/>
      <c r="AT3245" s="86"/>
      <c r="AU3245" s="86"/>
      <c r="AV3245" s="86"/>
      <c r="AW3245" s="86"/>
      <c r="AX3245" s="86"/>
      <c r="AY3245" s="86"/>
      <c r="AZ3245" s="86"/>
      <c r="BA3245" s="86"/>
      <c r="BB3245" s="86"/>
      <c r="BC3245" s="86"/>
      <c r="BD3245" s="86"/>
      <c r="BE3245" s="86"/>
      <c r="BF3245" s="86"/>
      <c r="BG3245" s="86"/>
    </row>
    <row r="3246" spans="1:59" s="88" customFormat="1" x14ac:dyDescent="0.2">
      <c r="A3246" s="125"/>
      <c r="B3246" s="125"/>
      <c r="C3246" s="125"/>
      <c r="D3246" s="125"/>
      <c r="E3246" s="125"/>
      <c r="F3246" s="125"/>
      <c r="G3246" s="125"/>
      <c r="H3246" s="125"/>
      <c r="I3246" s="125"/>
      <c r="J3246" s="125"/>
      <c r="K3246" s="125"/>
      <c r="L3246" s="125"/>
      <c r="M3246" s="125"/>
      <c r="N3246" s="125"/>
      <c r="O3246" s="125"/>
      <c r="P3246" s="125"/>
      <c r="Q3246" s="125"/>
      <c r="R3246" s="125"/>
      <c r="S3246" s="125"/>
      <c r="T3246" s="125"/>
      <c r="U3246" s="125"/>
      <c r="V3246" s="125"/>
      <c r="W3246" s="125"/>
      <c r="X3246" s="125"/>
      <c r="Y3246" s="125"/>
      <c r="Z3246" s="125"/>
      <c r="AA3246" s="125"/>
      <c r="AB3246" s="126"/>
      <c r="AC3246" s="126"/>
      <c r="AD3246" s="126"/>
      <c r="AE3246" s="125"/>
      <c r="AF3246" s="125"/>
      <c r="AG3246" s="125"/>
      <c r="AH3246" s="125"/>
      <c r="AI3246" s="125"/>
      <c r="AJ3246" s="125"/>
      <c r="AK3246" s="125"/>
      <c r="AL3246" s="125"/>
      <c r="AM3246" s="125"/>
      <c r="AP3246" s="86"/>
      <c r="AQ3246" s="86"/>
      <c r="AR3246" s="86"/>
      <c r="AS3246" s="86"/>
      <c r="AT3246" s="86"/>
      <c r="AU3246" s="86"/>
      <c r="AV3246" s="86"/>
      <c r="AW3246" s="86"/>
      <c r="AX3246" s="86"/>
      <c r="AY3246" s="86"/>
      <c r="AZ3246" s="86"/>
      <c r="BA3246" s="86"/>
      <c r="BB3246" s="86"/>
      <c r="BC3246" s="86"/>
      <c r="BD3246" s="86"/>
      <c r="BE3246" s="86"/>
      <c r="BF3246" s="86"/>
      <c r="BG3246" s="86"/>
    </row>
    <row r="3247" spans="1:59" s="88" customFormat="1" x14ac:dyDescent="0.2">
      <c r="A3247" s="125"/>
      <c r="B3247" s="125"/>
      <c r="C3247" s="125"/>
      <c r="D3247" s="125"/>
      <c r="E3247" s="125"/>
      <c r="F3247" s="125"/>
      <c r="G3247" s="125"/>
      <c r="H3247" s="125"/>
      <c r="I3247" s="125"/>
      <c r="J3247" s="125"/>
      <c r="K3247" s="125"/>
      <c r="L3247" s="125"/>
      <c r="M3247" s="125"/>
      <c r="N3247" s="125"/>
      <c r="O3247" s="125"/>
      <c r="P3247" s="125"/>
      <c r="Q3247" s="125"/>
      <c r="R3247" s="125"/>
      <c r="S3247" s="125"/>
      <c r="T3247" s="125"/>
      <c r="U3247" s="125"/>
      <c r="V3247" s="125"/>
      <c r="W3247" s="125"/>
      <c r="X3247" s="125"/>
      <c r="Y3247" s="125"/>
      <c r="Z3247" s="125"/>
      <c r="AA3247" s="125"/>
      <c r="AB3247" s="126"/>
      <c r="AC3247" s="126"/>
      <c r="AD3247" s="126"/>
      <c r="AE3247" s="125"/>
      <c r="AF3247" s="125"/>
      <c r="AG3247" s="125"/>
      <c r="AH3247" s="125"/>
      <c r="AI3247" s="125"/>
      <c r="AJ3247" s="125"/>
      <c r="AK3247" s="125"/>
      <c r="AL3247" s="125"/>
      <c r="AM3247" s="125"/>
      <c r="AP3247" s="86"/>
      <c r="AQ3247" s="86"/>
      <c r="AR3247" s="86"/>
      <c r="AS3247" s="86"/>
      <c r="AT3247" s="86"/>
      <c r="AU3247" s="86"/>
      <c r="AV3247" s="86"/>
      <c r="AW3247" s="86"/>
      <c r="AX3247" s="86"/>
      <c r="AY3247" s="86"/>
      <c r="AZ3247" s="86"/>
      <c r="BA3247" s="86"/>
      <c r="BB3247" s="86"/>
      <c r="BC3247" s="86"/>
      <c r="BD3247" s="86"/>
      <c r="BE3247" s="86"/>
      <c r="BF3247" s="86"/>
      <c r="BG3247" s="86"/>
    </row>
    <row r="3248" spans="1:59" s="88" customFormat="1" x14ac:dyDescent="0.2">
      <c r="A3248" s="125"/>
      <c r="B3248" s="125"/>
      <c r="C3248" s="125"/>
      <c r="D3248" s="125"/>
      <c r="E3248" s="125"/>
      <c r="F3248" s="125"/>
      <c r="G3248" s="125"/>
      <c r="H3248" s="125"/>
      <c r="I3248" s="125"/>
      <c r="J3248" s="125"/>
      <c r="K3248" s="125"/>
      <c r="L3248" s="125"/>
      <c r="M3248" s="125"/>
      <c r="N3248" s="125"/>
      <c r="O3248" s="125"/>
      <c r="P3248" s="125"/>
      <c r="Q3248" s="125"/>
      <c r="R3248" s="125"/>
      <c r="S3248" s="125"/>
      <c r="T3248" s="125"/>
      <c r="U3248" s="125"/>
      <c r="V3248" s="125"/>
      <c r="W3248" s="125"/>
      <c r="X3248" s="125"/>
      <c r="Y3248" s="125"/>
      <c r="Z3248" s="125"/>
      <c r="AA3248" s="125"/>
      <c r="AB3248" s="126"/>
      <c r="AC3248" s="126"/>
      <c r="AD3248" s="126"/>
      <c r="AE3248" s="125"/>
      <c r="AF3248" s="125"/>
      <c r="AG3248" s="125"/>
      <c r="AH3248" s="125"/>
      <c r="AI3248" s="125"/>
      <c r="AJ3248" s="125"/>
      <c r="AK3248" s="125"/>
      <c r="AL3248" s="125"/>
      <c r="AM3248" s="125"/>
      <c r="AP3248" s="86"/>
      <c r="AQ3248" s="86"/>
      <c r="AR3248" s="86"/>
      <c r="AS3248" s="86"/>
      <c r="AT3248" s="86"/>
      <c r="AU3248" s="86"/>
      <c r="AV3248" s="86"/>
      <c r="AW3248" s="86"/>
      <c r="AX3248" s="86"/>
      <c r="AY3248" s="86"/>
      <c r="AZ3248" s="86"/>
      <c r="BA3248" s="86"/>
      <c r="BB3248" s="86"/>
      <c r="BC3248" s="86"/>
      <c r="BD3248" s="86"/>
      <c r="BE3248" s="86"/>
      <c r="BF3248" s="86"/>
      <c r="BG3248" s="86"/>
    </row>
    <row r="3249" spans="1:59" s="88" customFormat="1" x14ac:dyDescent="0.2">
      <c r="A3249" s="125"/>
      <c r="B3249" s="125"/>
      <c r="C3249" s="125"/>
      <c r="D3249" s="125"/>
      <c r="E3249" s="125"/>
      <c r="F3249" s="125"/>
      <c r="G3249" s="125"/>
      <c r="H3249" s="125"/>
      <c r="I3249" s="125"/>
      <c r="J3249" s="125"/>
      <c r="K3249" s="125"/>
      <c r="L3249" s="125"/>
      <c r="M3249" s="125"/>
      <c r="N3249" s="125"/>
      <c r="O3249" s="125"/>
      <c r="P3249" s="125"/>
      <c r="Q3249" s="125"/>
      <c r="R3249" s="125"/>
      <c r="S3249" s="125"/>
      <c r="T3249" s="125"/>
      <c r="U3249" s="125"/>
      <c r="V3249" s="125"/>
      <c r="W3249" s="125"/>
      <c r="X3249" s="125"/>
      <c r="Y3249" s="125"/>
      <c r="Z3249" s="125"/>
      <c r="AA3249" s="125"/>
      <c r="AB3249" s="126"/>
      <c r="AC3249" s="126"/>
      <c r="AD3249" s="126"/>
      <c r="AE3249" s="125"/>
      <c r="AF3249" s="125"/>
      <c r="AG3249" s="125"/>
      <c r="AH3249" s="125"/>
      <c r="AI3249" s="125"/>
      <c r="AJ3249" s="125"/>
      <c r="AK3249" s="125"/>
      <c r="AL3249" s="125"/>
      <c r="AM3249" s="125"/>
      <c r="AP3249" s="86"/>
      <c r="AQ3249" s="86"/>
      <c r="AR3249" s="86"/>
      <c r="AS3249" s="86"/>
      <c r="AT3249" s="86"/>
      <c r="AU3249" s="86"/>
      <c r="AV3249" s="86"/>
      <c r="AW3249" s="86"/>
      <c r="AX3249" s="86"/>
      <c r="AY3249" s="86"/>
      <c r="AZ3249" s="86"/>
      <c r="BA3249" s="86"/>
      <c r="BB3249" s="86"/>
      <c r="BC3249" s="86"/>
      <c r="BD3249" s="86"/>
      <c r="BE3249" s="86"/>
      <c r="BF3249" s="86"/>
      <c r="BG3249" s="86"/>
    </row>
    <row r="3250" spans="1:59" s="88" customFormat="1" x14ac:dyDescent="0.2">
      <c r="A3250" s="125"/>
      <c r="B3250" s="125"/>
      <c r="C3250" s="125"/>
      <c r="D3250" s="125"/>
      <c r="E3250" s="125"/>
      <c r="F3250" s="125"/>
      <c r="G3250" s="125"/>
      <c r="H3250" s="125"/>
      <c r="I3250" s="125"/>
      <c r="J3250" s="125"/>
      <c r="K3250" s="125"/>
      <c r="L3250" s="125"/>
      <c r="M3250" s="125"/>
      <c r="N3250" s="125"/>
      <c r="O3250" s="125"/>
      <c r="P3250" s="125"/>
      <c r="Q3250" s="125"/>
      <c r="R3250" s="125"/>
      <c r="S3250" s="125"/>
      <c r="T3250" s="125"/>
      <c r="U3250" s="125"/>
      <c r="V3250" s="125"/>
      <c r="W3250" s="125"/>
      <c r="X3250" s="125"/>
      <c r="Y3250" s="125"/>
      <c r="Z3250" s="125"/>
      <c r="AA3250" s="125"/>
      <c r="AB3250" s="126"/>
      <c r="AC3250" s="126"/>
      <c r="AD3250" s="126"/>
      <c r="AE3250" s="125"/>
      <c r="AF3250" s="125"/>
      <c r="AG3250" s="125"/>
      <c r="AH3250" s="125"/>
      <c r="AI3250" s="125"/>
      <c r="AJ3250" s="125"/>
      <c r="AK3250" s="125"/>
      <c r="AL3250" s="125"/>
      <c r="AM3250" s="125"/>
      <c r="AP3250" s="86"/>
      <c r="AQ3250" s="86"/>
      <c r="AR3250" s="86"/>
      <c r="AS3250" s="86"/>
      <c r="AT3250" s="86"/>
      <c r="AU3250" s="86"/>
      <c r="AV3250" s="86"/>
      <c r="AW3250" s="86"/>
      <c r="AX3250" s="86"/>
      <c r="AY3250" s="86"/>
      <c r="AZ3250" s="86"/>
      <c r="BA3250" s="86"/>
      <c r="BB3250" s="86"/>
      <c r="BC3250" s="86"/>
      <c r="BD3250" s="86"/>
      <c r="BE3250" s="86"/>
      <c r="BF3250" s="86"/>
      <c r="BG3250" s="86"/>
    </row>
    <row r="3251" spans="1:59" s="88" customFormat="1" x14ac:dyDescent="0.2">
      <c r="A3251" s="125"/>
      <c r="B3251" s="125"/>
      <c r="C3251" s="125"/>
      <c r="D3251" s="125"/>
      <c r="E3251" s="125"/>
      <c r="F3251" s="125"/>
      <c r="G3251" s="125"/>
      <c r="H3251" s="125"/>
      <c r="I3251" s="125"/>
      <c r="J3251" s="125"/>
      <c r="K3251" s="125"/>
      <c r="L3251" s="125"/>
      <c r="M3251" s="125"/>
      <c r="N3251" s="125"/>
      <c r="O3251" s="125"/>
      <c r="P3251" s="125"/>
      <c r="Q3251" s="125"/>
      <c r="R3251" s="125"/>
      <c r="S3251" s="125"/>
      <c r="T3251" s="125"/>
      <c r="U3251" s="125"/>
      <c r="V3251" s="125"/>
      <c r="W3251" s="125"/>
      <c r="X3251" s="125"/>
      <c r="Y3251" s="125"/>
      <c r="Z3251" s="125"/>
      <c r="AA3251" s="125"/>
      <c r="AB3251" s="126"/>
      <c r="AC3251" s="126"/>
      <c r="AD3251" s="126"/>
      <c r="AE3251" s="125"/>
      <c r="AF3251" s="125"/>
      <c r="AG3251" s="125"/>
      <c r="AH3251" s="125"/>
      <c r="AI3251" s="125"/>
      <c r="AJ3251" s="125"/>
      <c r="AK3251" s="125"/>
      <c r="AL3251" s="125"/>
      <c r="AM3251" s="125"/>
      <c r="AP3251" s="86"/>
      <c r="AQ3251" s="86"/>
      <c r="AR3251" s="86"/>
      <c r="AS3251" s="86"/>
      <c r="AT3251" s="86"/>
      <c r="AU3251" s="86"/>
      <c r="AV3251" s="86"/>
      <c r="AW3251" s="86"/>
      <c r="AX3251" s="86"/>
      <c r="AY3251" s="86"/>
      <c r="AZ3251" s="86"/>
      <c r="BA3251" s="86"/>
      <c r="BB3251" s="86"/>
      <c r="BC3251" s="86"/>
      <c r="BD3251" s="86"/>
      <c r="BE3251" s="86"/>
      <c r="BF3251" s="86"/>
      <c r="BG3251" s="86"/>
    </row>
    <row r="3252" spans="1:59" s="88" customFormat="1" x14ac:dyDescent="0.2">
      <c r="A3252" s="125"/>
      <c r="B3252" s="125"/>
      <c r="C3252" s="125"/>
      <c r="D3252" s="125"/>
      <c r="E3252" s="125"/>
      <c r="F3252" s="125"/>
      <c r="G3252" s="125"/>
      <c r="H3252" s="125"/>
      <c r="I3252" s="125"/>
      <c r="J3252" s="125"/>
      <c r="K3252" s="125"/>
      <c r="L3252" s="125"/>
      <c r="M3252" s="125"/>
      <c r="N3252" s="125"/>
      <c r="O3252" s="125"/>
      <c r="P3252" s="125"/>
      <c r="Q3252" s="125"/>
      <c r="R3252" s="125"/>
      <c r="S3252" s="125"/>
      <c r="T3252" s="125"/>
      <c r="U3252" s="125"/>
      <c r="V3252" s="125"/>
      <c r="W3252" s="125"/>
      <c r="X3252" s="125"/>
      <c r="Y3252" s="125"/>
      <c r="Z3252" s="125"/>
      <c r="AA3252" s="125"/>
      <c r="AB3252" s="126"/>
      <c r="AC3252" s="126"/>
      <c r="AD3252" s="126"/>
      <c r="AE3252" s="125"/>
      <c r="AF3252" s="125"/>
      <c r="AG3252" s="125"/>
      <c r="AH3252" s="125"/>
      <c r="AI3252" s="125"/>
      <c r="AJ3252" s="125"/>
      <c r="AK3252" s="125"/>
      <c r="AL3252" s="125"/>
      <c r="AM3252" s="125"/>
      <c r="AP3252" s="86"/>
      <c r="AQ3252" s="86"/>
      <c r="AR3252" s="86"/>
      <c r="AS3252" s="86"/>
      <c r="AT3252" s="86"/>
      <c r="AU3252" s="86"/>
      <c r="AV3252" s="86"/>
      <c r="AW3252" s="86"/>
      <c r="AX3252" s="86"/>
      <c r="AY3252" s="86"/>
      <c r="AZ3252" s="86"/>
      <c r="BA3252" s="86"/>
      <c r="BB3252" s="86"/>
      <c r="BC3252" s="86"/>
      <c r="BD3252" s="86"/>
      <c r="BE3252" s="86"/>
      <c r="BF3252" s="86"/>
      <c r="BG3252" s="86"/>
    </row>
    <row r="3253" spans="1:59" s="88" customFormat="1" x14ac:dyDescent="0.2">
      <c r="A3253" s="125"/>
      <c r="B3253" s="125"/>
      <c r="C3253" s="125"/>
      <c r="D3253" s="125"/>
      <c r="E3253" s="125"/>
      <c r="F3253" s="125"/>
      <c r="G3253" s="125"/>
      <c r="H3253" s="125"/>
      <c r="I3253" s="125"/>
      <c r="J3253" s="125"/>
      <c r="K3253" s="125"/>
      <c r="L3253" s="125"/>
      <c r="M3253" s="125"/>
      <c r="N3253" s="125"/>
      <c r="O3253" s="125"/>
      <c r="P3253" s="125"/>
      <c r="Q3253" s="125"/>
      <c r="R3253" s="125"/>
      <c r="S3253" s="125"/>
      <c r="T3253" s="125"/>
      <c r="U3253" s="125"/>
      <c r="V3253" s="125"/>
      <c r="W3253" s="125"/>
      <c r="X3253" s="125"/>
      <c r="Y3253" s="125"/>
      <c r="Z3253" s="125"/>
      <c r="AA3253" s="125"/>
      <c r="AB3253" s="126"/>
      <c r="AC3253" s="126"/>
      <c r="AD3253" s="126"/>
      <c r="AE3253" s="125"/>
      <c r="AF3253" s="125"/>
      <c r="AG3253" s="125"/>
      <c r="AH3253" s="125"/>
      <c r="AI3253" s="125"/>
      <c r="AJ3253" s="125"/>
      <c r="AK3253" s="125"/>
      <c r="AL3253" s="125"/>
      <c r="AM3253" s="125"/>
      <c r="AP3253" s="86"/>
      <c r="AQ3253" s="86"/>
      <c r="AR3253" s="86"/>
      <c r="AS3253" s="86"/>
      <c r="AT3253" s="86"/>
      <c r="AU3253" s="86"/>
      <c r="AV3253" s="86"/>
      <c r="AW3253" s="86"/>
      <c r="AX3253" s="86"/>
      <c r="AY3253" s="86"/>
      <c r="AZ3253" s="86"/>
      <c r="BA3253" s="86"/>
      <c r="BB3253" s="86"/>
      <c r="BC3253" s="86"/>
      <c r="BD3253" s="86"/>
      <c r="BE3253" s="86"/>
      <c r="BF3253" s="86"/>
      <c r="BG3253" s="86"/>
    </row>
    <row r="3254" spans="1:59" s="88" customFormat="1" x14ac:dyDescent="0.2">
      <c r="A3254" s="125"/>
      <c r="B3254" s="125"/>
      <c r="C3254" s="125"/>
      <c r="D3254" s="125"/>
      <c r="E3254" s="125"/>
      <c r="F3254" s="125"/>
      <c r="G3254" s="125"/>
      <c r="H3254" s="125"/>
      <c r="I3254" s="125"/>
      <c r="J3254" s="125"/>
      <c r="K3254" s="125"/>
      <c r="L3254" s="125"/>
      <c r="M3254" s="125"/>
      <c r="N3254" s="125"/>
      <c r="O3254" s="125"/>
      <c r="P3254" s="125"/>
      <c r="Q3254" s="125"/>
      <c r="R3254" s="125"/>
      <c r="S3254" s="125"/>
      <c r="T3254" s="125"/>
      <c r="U3254" s="125"/>
      <c r="V3254" s="125"/>
      <c r="W3254" s="125"/>
      <c r="X3254" s="125"/>
      <c r="Y3254" s="125"/>
      <c r="Z3254" s="125"/>
      <c r="AA3254" s="125"/>
      <c r="AB3254" s="126"/>
      <c r="AC3254" s="126"/>
      <c r="AD3254" s="126"/>
      <c r="AE3254" s="125"/>
      <c r="AF3254" s="125"/>
      <c r="AG3254" s="125"/>
      <c r="AH3254" s="125"/>
      <c r="AI3254" s="125"/>
      <c r="AJ3254" s="125"/>
      <c r="AK3254" s="125"/>
      <c r="AL3254" s="125"/>
      <c r="AM3254" s="125"/>
      <c r="AP3254" s="86"/>
      <c r="AQ3254" s="86"/>
      <c r="AR3254" s="86"/>
      <c r="AS3254" s="86"/>
      <c r="AT3254" s="86"/>
      <c r="AU3254" s="86"/>
      <c r="AV3254" s="86"/>
      <c r="AW3254" s="86"/>
      <c r="AX3254" s="86"/>
      <c r="AY3254" s="86"/>
      <c r="AZ3254" s="86"/>
      <c r="BA3254" s="86"/>
      <c r="BB3254" s="86"/>
      <c r="BC3254" s="86"/>
      <c r="BD3254" s="86"/>
      <c r="BE3254" s="86"/>
      <c r="BF3254" s="86"/>
      <c r="BG3254" s="86"/>
    </row>
    <row r="3255" spans="1:59" s="88" customFormat="1" x14ac:dyDescent="0.2">
      <c r="A3255" s="125"/>
      <c r="B3255" s="125"/>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5"/>
      <c r="AA3255" s="125"/>
      <c r="AB3255" s="126"/>
      <c r="AC3255" s="126"/>
      <c r="AD3255" s="126"/>
      <c r="AE3255" s="125"/>
      <c r="AF3255" s="125"/>
      <c r="AG3255" s="125"/>
      <c r="AH3255" s="125"/>
      <c r="AI3255" s="125"/>
      <c r="AJ3255" s="125"/>
      <c r="AK3255" s="125"/>
      <c r="AL3255" s="125"/>
      <c r="AM3255" s="125"/>
      <c r="AP3255" s="86"/>
      <c r="AQ3255" s="86"/>
      <c r="AR3255" s="86"/>
      <c r="AS3255" s="86"/>
      <c r="AT3255" s="86"/>
      <c r="AU3255" s="86"/>
      <c r="AV3255" s="86"/>
      <c r="AW3255" s="86"/>
      <c r="AX3255" s="86"/>
      <c r="AY3255" s="86"/>
      <c r="AZ3255" s="86"/>
      <c r="BA3255" s="86"/>
      <c r="BB3255" s="86"/>
      <c r="BC3255" s="86"/>
      <c r="BD3255" s="86"/>
      <c r="BE3255" s="86"/>
      <c r="BF3255" s="86"/>
      <c r="BG3255" s="86"/>
    </row>
    <row r="3256" spans="1:59" s="88" customFormat="1" x14ac:dyDescent="0.2">
      <c r="A3256" s="125"/>
      <c r="B3256" s="125"/>
      <c r="C3256" s="125"/>
      <c r="D3256" s="125"/>
      <c r="E3256" s="125"/>
      <c r="F3256" s="125"/>
      <c r="G3256" s="125"/>
      <c r="H3256" s="125"/>
      <c r="I3256" s="125"/>
      <c r="J3256" s="125"/>
      <c r="K3256" s="125"/>
      <c r="L3256" s="125"/>
      <c r="M3256" s="125"/>
      <c r="N3256" s="125"/>
      <c r="O3256" s="125"/>
      <c r="P3256" s="125"/>
      <c r="Q3256" s="125"/>
      <c r="R3256" s="125"/>
      <c r="S3256" s="125"/>
      <c r="T3256" s="125"/>
      <c r="U3256" s="125"/>
      <c r="V3256" s="125"/>
      <c r="W3256" s="125"/>
      <c r="X3256" s="125"/>
      <c r="Y3256" s="125"/>
      <c r="Z3256" s="125"/>
      <c r="AA3256" s="125"/>
      <c r="AB3256" s="126"/>
      <c r="AC3256" s="126"/>
      <c r="AD3256" s="126"/>
      <c r="AE3256" s="125"/>
      <c r="AF3256" s="125"/>
      <c r="AG3256" s="125"/>
      <c r="AH3256" s="125"/>
      <c r="AI3256" s="125"/>
      <c r="AJ3256" s="125"/>
      <c r="AK3256" s="125"/>
      <c r="AL3256" s="125"/>
      <c r="AM3256" s="125"/>
      <c r="AP3256" s="86"/>
      <c r="AQ3256" s="86"/>
      <c r="AR3256" s="86"/>
      <c r="AS3256" s="86"/>
      <c r="AT3256" s="86"/>
      <c r="AU3256" s="86"/>
      <c r="AV3256" s="86"/>
      <c r="AW3256" s="86"/>
      <c r="AX3256" s="86"/>
      <c r="AY3256" s="86"/>
      <c r="AZ3256" s="86"/>
      <c r="BA3256" s="86"/>
      <c r="BB3256" s="86"/>
      <c r="BC3256" s="86"/>
      <c r="BD3256" s="86"/>
      <c r="BE3256" s="86"/>
      <c r="BF3256" s="86"/>
      <c r="BG3256" s="86"/>
    </row>
    <row r="3257" spans="1:59" s="88" customFormat="1" x14ac:dyDescent="0.2">
      <c r="A3257" s="125"/>
      <c r="B3257" s="125"/>
      <c r="C3257" s="125"/>
      <c r="D3257" s="125"/>
      <c r="E3257" s="125"/>
      <c r="F3257" s="125"/>
      <c r="G3257" s="125"/>
      <c r="H3257" s="125"/>
      <c r="I3257" s="125"/>
      <c r="J3257" s="125"/>
      <c r="K3257" s="125"/>
      <c r="L3257" s="125"/>
      <c r="M3257" s="125"/>
      <c r="N3257" s="125"/>
      <c r="O3257" s="125"/>
      <c r="P3257" s="125"/>
      <c r="Q3257" s="125"/>
      <c r="R3257" s="125"/>
      <c r="S3257" s="125"/>
      <c r="T3257" s="125"/>
      <c r="U3257" s="125"/>
      <c r="V3257" s="125"/>
      <c r="W3257" s="125"/>
      <c r="X3257" s="125"/>
      <c r="Y3257" s="125"/>
      <c r="Z3257" s="125"/>
      <c r="AA3257" s="125"/>
      <c r="AB3257" s="126"/>
      <c r="AC3257" s="126"/>
      <c r="AD3257" s="126"/>
      <c r="AE3257" s="125"/>
      <c r="AF3257" s="125"/>
      <c r="AG3257" s="125"/>
      <c r="AH3257" s="125"/>
      <c r="AI3257" s="125"/>
      <c r="AJ3257" s="125"/>
      <c r="AK3257" s="125"/>
      <c r="AL3257" s="125"/>
      <c r="AM3257" s="125"/>
      <c r="AP3257" s="86"/>
      <c r="AQ3257" s="86"/>
      <c r="AR3257" s="86"/>
      <c r="AS3257" s="86"/>
      <c r="AT3257" s="86"/>
      <c r="AU3257" s="86"/>
      <c r="AV3257" s="86"/>
      <c r="AW3257" s="86"/>
      <c r="AX3257" s="86"/>
      <c r="AY3257" s="86"/>
      <c r="AZ3257" s="86"/>
      <c r="BA3257" s="86"/>
      <c r="BB3257" s="86"/>
      <c r="BC3257" s="86"/>
      <c r="BD3257" s="86"/>
      <c r="BE3257" s="86"/>
      <c r="BF3257" s="86"/>
      <c r="BG3257" s="86"/>
    </row>
    <row r="3258" spans="1:59" s="88" customFormat="1" x14ac:dyDescent="0.2">
      <c r="A3258" s="125"/>
      <c r="B3258" s="125"/>
      <c r="C3258" s="125"/>
      <c r="D3258" s="125"/>
      <c r="E3258" s="125"/>
      <c r="F3258" s="125"/>
      <c r="G3258" s="125"/>
      <c r="H3258" s="125"/>
      <c r="I3258" s="125"/>
      <c r="J3258" s="125"/>
      <c r="K3258" s="125"/>
      <c r="L3258" s="125"/>
      <c r="M3258" s="125"/>
      <c r="N3258" s="125"/>
      <c r="O3258" s="125"/>
      <c r="P3258" s="125"/>
      <c r="Q3258" s="125"/>
      <c r="R3258" s="125"/>
      <c r="S3258" s="125"/>
      <c r="T3258" s="125"/>
      <c r="U3258" s="125"/>
      <c r="V3258" s="125"/>
      <c r="W3258" s="125"/>
      <c r="X3258" s="125"/>
      <c r="Y3258" s="125"/>
      <c r="Z3258" s="125"/>
      <c r="AA3258" s="125"/>
      <c r="AB3258" s="126"/>
      <c r="AC3258" s="126"/>
      <c r="AD3258" s="126"/>
      <c r="AE3258" s="125"/>
      <c r="AF3258" s="125"/>
      <c r="AG3258" s="125"/>
      <c r="AH3258" s="125"/>
      <c r="AI3258" s="125"/>
      <c r="AJ3258" s="125"/>
      <c r="AK3258" s="125"/>
      <c r="AL3258" s="125"/>
      <c r="AM3258" s="125"/>
      <c r="AP3258" s="86"/>
      <c r="AQ3258" s="86"/>
      <c r="AR3258" s="86"/>
      <c r="AS3258" s="86"/>
      <c r="AT3258" s="86"/>
      <c r="AU3258" s="86"/>
      <c r="AV3258" s="86"/>
      <c r="AW3258" s="86"/>
      <c r="AX3258" s="86"/>
      <c r="AY3258" s="86"/>
      <c r="AZ3258" s="86"/>
      <c r="BA3258" s="86"/>
      <c r="BB3258" s="86"/>
      <c r="BC3258" s="86"/>
      <c r="BD3258" s="86"/>
      <c r="BE3258" s="86"/>
      <c r="BF3258" s="86"/>
      <c r="BG3258" s="86"/>
    </row>
    <row r="3259" spans="1:59" s="88" customFormat="1" x14ac:dyDescent="0.2">
      <c r="A3259" s="125"/>
      <c r="B3259" s="125"/>
      <c r="C3259" s="125"/>
      <c r="D3259" s="125"/>
      <c r="E3259" s="125"/>
      <c r="F3259" s="125"/>
      <c r="G3259" s="125"/>
      <c r="H3259" s="125"/>
      <c r="I3259" s="125"/>
      <c r="J3259" s="125"/>
      <c r="K3259" s="125"/>
      <c r="L3259" s="125"/>
      <c r="M3259" s="125"/>
      <c r="N3259" s="125"/>
      <c r="O3259" s="125"/>
      <c r="P3259" s="125"/>
      <c r="Q3259" s="125"/>
      <c r="R3259" s="125"/>
      <c r="S3259" s="125"/>
      <c r="T3259" s="125"/>
      <c r="U3259" s="125"/>
      <c r="V3259" s="125"/>
      <c r="W3259" s="125"/>
      <c r="X3259" s="125"/>
      <c r="Y3259" s="125"/>
      <c r="Z3259" s="125"/>
      <c r="AA3259" s="125"/>
      <c r="AB3259" s="126"/>
      <c r="AC3259" s="126"/>
      <c r="AD3259" s="126"/>
      <c r="AE3259" s="125"/>
      <c r="AF3259" s="125"/>
      <c r="AG3259" s="125"/>
      <c r="AH3259" s="125"/>
      <c r="AI3259" s="125"/>
      <c r="AJ3259" s="125"/>
      <c r="AK3259" s="125"/>
      <c r="AL3259" s="125"/>
      <c r="AM3259" s="125"/>
      <c r="AP3259" s="86"/>
      <c r="AQ3259" s="86"/>
      <c r="AR3259" s="86"/>
      <c r="AS3259" s="86"/>
      <c r="AT3259" s="86"/>
      <c r="AU3259" s="86"/>
      <c r="AV3259" s="86"/>
      <c r="AW3259" s="86"/>
      <c r="AX3259" s="86"/>
      <c r="AY3259" s="86"/>
      <c r="AZ3259" s="86"/>
      <c r="BA3259" s="86"/>
      <c r="BB3259" s="86"/>
      <c r="BC3259" s="86"/>
      <c r="BD3259" s="86"/>
      <c r="BE3259" s="86"/>
      <c r="BF3259" s="86"/>
      <c r="BG3259" s="86"/>
    </row>
    <row r="3260" spans="1:59" s="88" customFormat="1" x14ac:dyDescent="0.2">
      <c r="A3260" s="125"/>
      <c r="B3260" s="125"/>
      <c r="C3260" s="125"/>
      <c r="D3260" s="125"/>
      <c r="E3260" s="125"/>
      <c r="F3260" s="125"/>
      <c r="G3260" s="125"/>
      <c r="H3260" s="125"/>
      <c r="I3260" s="125"/>
      <c r="J3260" s="125"/>
      <c r="K3260" s="125"/>
      <c r="L3260" s="125"/>
      <c r="M3260" s="125"/>
      <c r="N3260" s="125"/>
      <c r="O3260" s="125"/>
      <c r="P3260" s="125"/>
      <c r="Q3260" s="125"/>
      <c r="R3260" s="125"/>
      <c r="S3260" s="125"/>
      <c r="T3260" s="125"/>
      <c r="U3260" s="125"/>
      <c r="V3260" s="125"/>
      <c r="W3260" s="125"/>
      <c r="X3260" s="125"/>
      <c r="Y3260" s="125"/>
      <c r="Z3260" s="125"/>
      <c r="AA3260" s="125"/>
      <c r="AB3260" s="126"/>
      <c r="AC3260" s="126"/>
      <c r="AD3260" s="126"/>
      <c r="AE3260" s="125"/>
      <c r="AF3260" s="125"/>
      <c r="AG3260" s="125"/>
      <c r="AH3260" s="125"/>
      <c r="AI3260" s="125"/>
      <c r="AJ3260" s="125"/>
      <c r="AK3260" s="125"/>
      <c r="AL3260" s="125"/>
      <c r="AM3260" s="125"/>
      <c r="AP3260" s="86"/>
      <c r="AQ3260" s="86"/>
      <c r="AR3260" s="86"/>
      <c r="AS3260" s="86"/>
      <c r="AT3260" s="86"/>
      <c r="AU3260" s="86"/>
      <c r="AV3260" s="86"/>
      <c r="AW3260" s="86"/>
      <c r="AX3260" s="86"/>
      <c r="AY3260" s="86"/>
      <c r="AZ3260" s="86"/>
      <c r="BA3260" s="86"/>
      <c r="BB3260" s="86"/>
      <c r="BC3260" s="86"/>
      <c r="BD3260" s="86"/>
      <c r="BE3260" s="86"/>
      <c r="BF3260" s="86"/>
      <c r="BG3260" s="86"/>
    </row>
    <row r="3261" spans="1:59" s="88" customFormat="1" x14ac:dyDescent="0.2">
      <c r="A3261" s="125"/>
      <c r="B3261" s="125"/>
      <c r="C3261" s="125"/>
      <c r="D3261" s="125"/>
      <c r="E3261" s="125"/>
      <c r="F3261" s="125"/>
      <c r="G3261" s="125"/>
      <c r="H3261" s="125"/>
      <c r="I3261" s="125"/>
      <c r="J3261" s="125"/>
      <c r="K3261" s="125"/>
      <c r="L3261" s="125"/>
      <c r="M3261" s="125"/>
      <c r="N3261" s="125"/>
      <c r="O3261" s="125"/>
      <c r="P3261" s="125"/>
      <c r="Q3261" s="125"/>
      <c r="R3261" s="125"/>
      <c r="S3261" s="125"/>
      <c r="T3261" s="125"/>
      <c r="U3261" s="125"/>
      <c r="V3261" s="125"/>
      <c r="W3261" s="125"/>
      <c r="X3261" s="125"/>
      <c r="Y3261" s="125"/>
      <c r="Z3261" s="125"/>
      <c r="AA3261" s="125"/>
      <c r="AB3261" s="126"/>
      <c r="AC3261" s="126"/>
      <c r="AD3261" s="126"/>
      <c r="AE3261" s="125"/>
      <c r="AF3261" s="125"/>
      <c r="AG3261" s="125"/>
      <c r="AH3261" s="125"/>
      <c r="AI3261" s="125"/>
      <c r="AJ3261" s="125"/>
      <c r="AK3261" s="125"/>
      <c r="AL3261" s="125"/>
      <c r="AM3261" s="125"/>
      <c r="AP3261" s="86"/>
      <c r="AQ3261" s="86"/>
      <c r="AR3261" s="86"/>
      <c r="AS3261" s="86"/>
      <c r="AT3261" s="86"/>
      <c r="AU3261" s="86"/>
      <c r="AV3261" s="86"/>
      <c r="AW3261" s="86"/>
      <c r="AX3261" s="86"/>
      <c r="AY3261" s="86"/>
      <c r="AZ3261" s="86"/>
      <c r="BA3261" s="86"/>
      <c r="BB3261" s="86"/>
      <c r="BC3261" s="86"/>
      <c r="BD3261" s="86"/>
      <c r="BE3261" s="86"/>
      <c r="BF3261" s="86"/>
      <c r="BG3261" s="86"/>
    </row>
    <row r="3262" spans="1:59" s="88" customFormat="1" x14ac:dyDescent="0.2">
      <c r="A3262" s="125"/>
      <c r="B3262" s="125"/>
      <c r="C3262" s="125"/>
      <c r="D3262" s="125"/>
      <c r="E3262" s="125"/>
      <c r="F3262" s="125"/>
      <c r="G3262" s="125"/>
      <c r="H3262" s="125"/>
      <c r="I3262" s="125"/>
      <c r="J3262" s="125"/>
      <c r="K3262" s="125"/>
      <c r="L3262" s="125"/>
      <c r="M3262" s="125"/>
      <c r="N3262" s="125"/>
      <c r="O3262" s="125"/>
      <c r="P3262" s="125"/>
      <c r="Q3262" s="125"/>
      <c r="R3262" s="125"/>
      <c r="S3262" s="125"/>
      <c r="T3262" s="125"/>
      <c r="U3262" s="125"/>
      <c r="V3262" s="125"/>
      <c r="W3262" s="125"/>
      <c r="X3262" s="125"/>
      <c r="Y3262" s="125"/>
      <c r="Z3262" s="125"/>
      <c r="AA3262" s="125"/>
      <c r="AB3262" s="126"/>
      <c r="AC3262" s="126"/>
      <c r="AD3262" s="126"/>
      <c r="AE3262" s="125"/>
      <c r="AF3262" s="125"/>
      <c r="AG3262" s="125"/>
      <c r="AH3262" s="125"/>
      <c r="AI3262" s="125"/>
      <c r="AJ3262" s="125"/>
      <c r="AK3262" s="125"/>
      <c r="AL3262" s="125"/>
      <c r="AM3262" s="125"/>
      <c r="AP3262" s="86"/>
      <c r="AQ3262" s="86"/>
      <c r="AR3262" s="86"/>
      <c r="AS3262" s="86"/>
      <c r="AT3262" s="86"/>
      <c r="AU3262" s="86"/>
      <c r="AV3262" s="86"/>
      <c r="AW3262" s="86"/>
      <c r="AX3262" s="86"/>
      <c r="AY3262" s="86"/>
      <c r="AZ3262" s="86"/>
      <c r="BA3262" s="86"/>
      <c r="BB3262" s="86"/>
      <c r="BC3262" s="86"/>
      <c r="BD3262" s="86"/>
      <c r="BE3262" s="86"/>
      <c r="BF3262" s="86"/>
      <c r="BG3262" s="86"/>
    </row>
    <row r="3263" spans="1:59" s="88" customFormat="1" x14ac:dyDescent="0.2">
      <c r="A3263" s="125"/>
      <c r="B3263" s="125"/>
      <c r="C3263" s="125"/>
      <c r="D3263" s="125"/>
      <c r="E3263" s="125"/>
      <c r="F3263" s="125"/>
      <c r="G3263" s="125"/>
      <c r="H3263" s="125"/>
      <c r="I3263" s="125"/>
      <c r="J3263" s="125"/>
      <c r="K3263" s="125"/>
      <c r="L3263" s="125"/>
      <c r="M3263" s="125"/>
      <c r="N3263" s="125"/>
      <c r="O3263" s="125"/>
      <c r="P3263" s="125"/>
      <c r="Q3263" s="125"/>
      <c r="R3263" s="125"/>
      <c r="S3263" s="125"/>
      <c r="T3263" s="125"/>
      <c r="U3263" s="125"/>
      <c r="V3263" s="125"/>
      <c r="W3263" s="125"/>
      <c r="X3263" s="125"/>
      <c r="Y3263" s="125"/>
      <c r="Z3263" s="125"/>
      <c r="AA3263" s="125"/>
      <c r="AB3263" s="126"/>
      <c r="AC3263" s="126"/>
      <c r="AD3263" s="126"/>
      <c r="AE3263" s="125"/>
      <c r="AF3263" s="125"/>
      <c r="AG3263" s="125"/>
      <c r="AH3263" s="125"/>
      <c r="AI3263" s="125"/>
      <c r="AJ3263" s="125"/>
      <c r="AK3263" s="125"/>
      <c r="AL3263" s="125"/>
      <c r="AM3263" s="125"/>
      <c r="AP3263" s="86"/>
      <c r="AQ3263" s="86"/>
      <c r="AR3263" s="86"/>
      <c r="AS3263" s="86"/>
      <c r="AT3263" s="86"/>
      <c r="AU3263" s="86"/>
      <c r="AV3263" s="86"/>
      <c r="AW3263" s="86"/>
      <c r="AX3263" s="86"/>
      <c r="AY3263" s="86"/>
      <c r="AZ3263" s="86"/>
      <c r="BA3263" s="86"/>
      <c r="BB3263" s="86"/>
      <c r="BC3263" s="86"/>
      <c r="BD3263" s="86"/>
      <c r="BE3263" s="86"/>
      <c r="BF3263" s="86"/>
      <c r="BG3263" s="86"/>
    </row>
    <row r="3264" spans="1:59" s="88" customFormat="1" x14ac:dyDescent="0.2">
      <c r="A3264" s="125"/>
      <c r="B3264" s="125"/>
      <c r="C3264" s="125"/>
      <c r="D3264" s="125"/>
      <c r="E3264" s="125"/>
      <c r="F3264" s="125"/>
      <c r="G3264" s="125"/>
      <c r="H3264" s="125"/>
      <c r="I3264" s="125"/>
      <c r="J3264" s="125"/>
      <c r="K3264" s="125"/>
      <c r="L3264" s="125"/>
      <c r="M3264" s="125"/>
      <c r="N3264" s="125"/>
      <c r="O3264" s="125"/>
      <c r="P3264" s="125"/>
      <c r="Q3264" s="125"/>
      <c r="R3264" s="125"/>
      <c r="S3264" s="125"/>
      <c r="T3264" s="125"/>
      <c r="U3264" s="125"/>
      <c r="V3264" s="125"/>
      <c r="W3264" s="125"/>
      <c r="X3264" s="125"/>
      <c r="Y3264" s="125"/>
      <c r="Z3264" s="125"/>
      <c r="AA3264" s="125"/>
      <c r="AB3264" s="126"/>
      <c r="AC3264" s="126"/>
      <c r="AD3264" s="126"/>
      <c r="AE3264" s="125"/>
      <c r="AF3264" s="125"/>
      <c r="AG3264" s="125"/>
      <c r="AH3264" s="125"/>
      <c r="AI3264" s="125"/>
      <c r="AJ3264" s="125"/>
      <c r="AK3264" s="125"/>
      <c r="AL3264" s="125"/>
      <c r="AM3264" s="125"/>
      <c r="AP3264" s="86"/>
      <c r="AQ3264" s="86"/>
      <c r="AR3264" s="86"/>
      <c r="AS3264" s="86"/>
      <c r="AT3264" s="86"/>
      <c r="AU3264" s="86"/>
      <c r="AV3264" s="86"/>
      <c r="AW3264" s="86"/>
      <c r="AX3264" s="86"/>
      <c r="AY3264" s="86"/>
      <c r="AZ3264" s="86"/>
      <c r="BA3264" s="86"/>
      <c r="BB3264" s="86"/>
      <c r="BC3264" s="86"/>
      <c r="BD3264" s="86"/>
      <c r="BE3264" s="86"/>
      <c r="BF3264" s="86"/>
      <c r="BG3264" s="86"/>
    </row>
    <row r="3265" spans="1:59" s="88" customFormat="1" x14ac:dyDescent="0.2">
      <c r="A3265" s="125"/>
      <c r="B3265" s="125"/>
      <c r="C3265" s="125"/>
      <c r="D3265" s="125"/>
      <c r="E3265" s="125"/>
      <c r="F3265" s="125"/>
      <c r="G3265" s="125"/>
      <c r="H3265" s="125"/>
      <c r="I3265" s="125"/>
      <c r="J3265" s="125"/>
      <c r="K3265" s="125"/>
      <c r="L3265" s="125"/>
      <c r="M3265" s="125"/>
      <c r="N3265" s="125"/>
      <c r="O3265" s="125"/>
      <c r="P3265" s="125"/>
      <c r="Q3265" s="125"/>
      <c r="R3265" s="125"/>
      <c r="S3265" s="125"/>
      <c r="T3265" s="125"/>
      <c r="U3265" s="125"/>
      <c r="V3265" s="125"/>
      <c r="W3265" s="125"/>
      <c r="X3265" s="125"/>
      <c r="Y3265" s="125"/>
      <c r="Z3265" s="125"/>
      <c r="AA3265" s="125"/>
      <c r="AB3265" s="126"/>
      <c r="AC3265" s="126"/>
      <c r="AD3265" s="126"/>
      <c r="AE3265" s="125"/>
      <c r="AF3265" s="125"/>
      <c r="AG3265" s="125"/>
      <c r="AH3265" s="125"/>
      <c r="AI3265" s="125"/>
      <c r="AJ3265" s="125"/>
      <c r="AK3265" s="125"/>
      <c r="AL3265" s="125"/>
      <c r="AM3265" s="125"/>
      <c r="AP3265" s="86"/>
      <c r="AQ3265" s="86"/>
      <c r="AR3265" s="86"/>
      <c r="AS3265" s="86"/>
      <c r="AT3265" s="86"/>
      <c r="AU3265" s="86"/>
      <c r="AV3265" s="86"/>
      <c r="AW3265" s="86"/>
      <c r="AX3265" s="86"/>
      <c r="AY3265" s="86"/>
      <c r="AZ3265" s="86"/>
      <c r="BA3265" s="86"/>
      <c r="BB3265" s="86"/>
      <c r="BC3265" s="86"/>
      <c r="BD3265" s="86"/>
      <c r="BE3265" s="86"/>
      <c r="BF3265" s="86"/>
      <c r="BG3265" s="86"/>
    </row>
    <row r="3266" spans="1:59" s="88" customFormat="1" x14ac:dyDescent="0.2">
      <c r="A3266" s="125"/>
      <c r="B3266" s="125"/>
      <c r="C3266" s="125"/>
      <c r="D3266" s="125"/>
      <c r="E3266" s="125"/>
      <c r="F3266" s="125"/>
      <c r="G3266" s="125"/>
      <c r="H3266" s="125"/>
      <c r="I3266" s="125"/>
      <c r="J3266" s="125"/>
      <c r="K3266" s="125"/>
      <c r="L3266" s="125"/>
      <c r="M3266" s="125"/>
      <c r="N3266" s="125"/>
      <c r="O3266" s="125"/>
      <c r="P3266" s="125"/>
      <c r="Q3266" s="125"/>
      <c r="R3266" s="125"/>
      <c r="S3266" s="125"/>
      <c r="T3266" s="125"/>
      <c r="U3266" s="125"/>
      <c r="V3266" s="125"/>
      <c r="W3266" s="125"/>
      <c r="X3266" s="125"/>
      <c r="Y3266" s="125"/>
      <c r="Z3266" s="125"/>
      <c r="AA3266" s="125"/>
      <c r="AB3266" s="126"/>
      <c r="AC3266" s="126"/>
      <c r="AD3266" s="126"/>
      <c r="AE3266" s="125"/>
      <c r="AF3266" s="125"/>
      <c r="AG3266" s="125"/>
      <c r="AH3266" s="125"/>
      <c r="AI3266" s="125"/>
      <c r="AJ3266" s="125"/>
      <c r="AK3266" s="125"/>
      <c r="AL3266" s="125"/>
      <c r="AM3266" s="125"/>
      <c r="AP3266" s="86"/>
      <c r="AQ3266" s="86"/>
      <c r="AR3266" s="86"/>
      <c r="AS3266" s="86"/>
      <c r="AT3266" s="86"/>
      <c r="AU3266" s="86"/>
      <c r="AV3266" s="86"/>
      <c r="AW3266" s="86"/>
      <c r="AX3266" s="86"/>
      <c r="AY3266" s="86"/>
      <c r="AZ3266" s="86"/>
      <c r="BA3266" s="86"/>
      <c r="BB3266" s="86"/>
      <c r="BC3266" s="86"/>
      <c r="BD3266" s="86"/>
      <c r="BE3266" s="86"/>
      <c r="BF3266" s="86"/>
      <c r="BG3266" s="86"/>
    </row>
    <row r="3267" spans="1:59" s="88" customFormat="1" x14ac:dyDescent="0.2">
      <c r="A3267" s="125"/>
      <c r="B3267" s="125"/>
      <c r="C3267" s="125"/>
      <c r="D3267" s="125"/>
      <c r="E3267" s="125"/>
      <c r="F3267" s="125"/>
      <c r="G3267" s="125"/>
      <c r="H3267" s="125"/>
      <c r="I3267" s="125"/>
      <c r="J3267" s="125"/>
      <c r="K3267" s="125"/>
      <c r="L3267" s="125"/>
      <c r="M3267" s="125"/>
      <c r="N3267" s="125"/>
      <c r="O3267" s="125"/>
      <c r="P3267" s="125"/>
      <c r="Q3267" s="125"/>
      <c r="R3267" s="125"/>
      <c r="S3267" s="125"/>
      <c r="T3267" s="125"/>
      <c r="U3267" s="125"/>
      <c r="V3267" s="125"/>
      <c r="W3267" s="125"/>
      <c r="X3267" s="125"/>
      <c r="Y3267" s="125"/>
      <c r="Z3267" s="125"/>
      <c r="AA3267" s="125"/>
      <c r="AB3267" s="126"/>
      <c r="AC3267" s="126"/>
      <c r="AD3267" s="126"/>
      <c r="AE3267" s="125"/>
      <c r="AF3267" s="125"/>
      <c r="AG3267" s="125"/>
      <c r="AH3267" s="125"/>
      <c r="AI3267" s="125"/>
      <c r="AJ3267" s="125"/>
      <c r="AK3267" s="125"/>
      <c r="AL3267" s="125"/>
      <c r="AM3267" s="125"/>
      <c r="AP3267" s="86"/>
      <c r="AQ3267" s="86"/>
      <c r="AR3267" s="86"/>
      <c r="AS3267" s="86"/>
      <c r="AT3267" s="86"/>
      <c r="AU3267" s="86"/>
      <c r="AV3267" s="86"/>
      <c r="AW3267" s="86"/>
      <c r="AX3267" s="86"/>
      <c r="AY3267" s="86"/>
      <c r="AZ3267" s="86"/>
      <c r="BA3267" s="86"/>
      <c r="BB3267" s="86"/>
      <c r="BC3267" s="86"/>
      <c r="BD3267" s="86"/>
      <c r="BE3267" s="86"/>
      <c r="BF3267" s="86"/>
      <c r="BG3267" s="86"/>
    </row>
    <row r="3268" spans="1:59" s="88" customFormat="1" x14ac:dyDescent="0.2">
      <c r="A3268" s="125"/>
      <c r="B3268" s="125"/>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6"/>
      <c r="AC3268" s="126"/>
      <c r="AD3268" s="126"/>
      <c r="AE3268" s="125"/>
      <c r="AF3268" s="125"/>
      <c r="AG3268" s="125"/>
      <c r="AH3268" s="125"/>
      <c r="AI3268" s="125"/>
      <c r="AJ3268" s="125"/>
      <c r="AK3268" s="125"/>
      <c r="AL3268" s="125"/>
      <c r="AM3268" s="125"/>
      <c r="AP3268" s="86"/>
      <c r="AQ3268" s="86"/>
      <c r="AR3268" s="86"/>
      <c r="AS3268" s="86"/>
      <c r="AT3268" s="86"/>
      <c r="AU3268" s="86"/>
      <c r="AV3268" s="86"/>
      <c r="AW3268" s="86"/>
      <c r="AX3268" s="86"/>
      <c r="AY3268" s="86"/>
      <c r="AZ3268" s="86"/>
      <c r="BA3268" s="86"/>
      <c r="BB3268" s="86"/>
      <c r="BC3268" s="86"/>
      <c r="BD3268" s="86"/>
      <c r="BE3268" s="86"/>
      <c r="BF3268" s="86"/>
      <c r="BG3268" s="86"/>
    </row>
    <row r="3269" spans="1:59" s="88" customFormat="1" x14ac:dyDescent="0.2">
      <c r="A3269" s="125"/>
      <c r="B3269" s="125"/>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6"/>
      <c r="AC3269" s="126"/>
      <c r="AD3269" s="126"/>
      <c r="AE3269" s="125"/>
      <c r="AF3269" s="125"/>
      <c r="AG3269" s="125"/>
      <c r="AH3269" s="125"/>
      <c r="AI3269" s="125"/>
      <c r="AJ3269" s="125"/>
      <c r="AK3269" s="125"/>
      <c r="AL3269" s="125"/>
      <c r="AM3269" s="125"/>
      <c r="AP3269" s="86"/>
      <c r="AQ3269" s="86"/>
      <c r="AR3269" s="86"/>
      <c r="AS3269" s="86"/>
      <c r="AT3269" s="86"/>
      <c r="AU3269" s="86"/>
      <c r="AV3269" s="86"/>
      <c r="AW3269" s="86"/>
      <c r="AX3269" s="86"/>
      <c r="AY3269" s="86"/>
      <c r="AZ3269" s="86"/>
      <c r="BA3269" s="86"/>
      <c r="BB3269" s="86"/>
      <c r="BC3269" s="86"/>
      <c r="BD3269" s="86"/>
      <c r="BE3269" s="86"/>
      <c r="BF3269" s="86"/>
      <c r="BG3269" s="86"/>
    </row>
    <row r="3270" spans="1:59" s="88" customFormat="1" x14ac:dyDescent="0.2">
      <c r="A3270" s="125"/>
      <c r="B3270" s="125"/>
      <c r="C3270" s="125"/>
      <c r="D3270" s="125"/>
      <c r="E3270" s="125"/>
      <c r="F3270" s="125"/>
      <c r="G3270" s="125"/>
      <c r="H3270" s="125"/>
      <c r="I3270" s="125"/>
      <c r="J3270" s="125"/>
      <c r="K3270" s="125"/>
      <c r="L3270" s="125"/>
      <c r="M3270" s="125"/>
      <c r="N3270" s="125"/>
      <c r="O3270" s="125"/>
      <c r="P3270" s="125"/>
      <c r="Q3270" s="125"/>
      <c r="R3270" s="125"/>
      <c r="S3270" s="125"/>
      <c r="T3270" s="125"/>
      <c r="U3270" s="125"/>
      <c r="V3270" s="125"/>
      <c r="W3270" s="125"/>
      <c r="X3270" s="125"/>
      <c r="Y3270" s="125"/>
      <c r="Z3270" s="125"/>
      <c r="AA3270" s="125"/>
      <c r="AB3270" s="126"/>
      <c r="AC3270" s="126"/>
      <c r="AD3270" s="126"/>
      <c r="AE3270" s="125"/>
      <c r="AF3270" s="125"/>
      <c r="AG3270" s="125"/>
      <c r="AH3270" s="125"/>
      <c r="AI3270" s="125"/>
      <c r="AJ3270" s="125"/>
      <c r="AK3270" s="125"/>
      <c r="AL3270" s="125"/>
      <c r="AM3270" s="125"/>
      <c r="AP3270" s="86"/>
      <c r="AQ3270" s="86"/>
      <c r="AR3270" s="86"/>
      <c r="AS3270" s="86"/>
      <c r="AT3270" s="86"/>
      <c r="AU3270" s="86"/>
      <c r="AV3270" s="86"/>
      <c r="AW3270" s="86"/>
      <c r="AX3270" s="86"/>
      <c r="AY3270" s="86"/>
      <c r="AZ3270" s="86"/>
      <c r="BA3270" s="86"/>
      <c r="BB3270" s="86"/>
      <c r="BC3270" s="86"/>
      <c r="BD3270" s="86"/>
      <c r="BE3270" s="86"/>
      <c r="BF3270" s="86"/>
      <c r="BG3270" s="86"/>
    </row>
    <row r="3271" spans="1:59" s="88" customFormat="1" x14ac:dyDescent="0.2">
      <c r="A3271" s="125"/>
      <c r="B3271" s="125"/>
      <c r="C3271" s="125"/>
      <c r="D3271" s="125"/>
      <c r="E3271" s="125"/>
      <c r="F3271" s="125"/>
      <c r="G3271" s="125"/>
      <c r="H3271" s="125"/>
      <c r="I3271" s="125"/>
      <c r="J3271" s="125"/>
      <c r="K3271" s="125"/>
      <c r="L3271" s="125"/>
      <c r="M3271" s="125"/>
      <c r="N3271" s="125"/>
      <c r="O3271" s="125"/>
      <c r="P3271" s="125"/>
      <c r="Q3271" s="125"/>
      <c r="R3271" s="125"/>
      <c r="S3271" s="125"/>
      <c r="T3271" s="125"/>
      <c r="U3271" s="125"/>
      <c r="V3271" s="125"/>
      <c r="W3271" s="125"/>
      <c r="X3271" s="125"/>
      <c r="Y3271" s="125"/>
      <c r="Z3271" s="125"/>
      <c r="AA3271" s="125"/>
      <c r="AB3271" s="126"/>
      <c r="AC3271" s="126"/>
      <c r="AD3271" s="126"/>
      <c r="AE3271" s="125"/>
      <c r="AF3271" s="125"/>
      <c r="AG3271" s="125"/>
      <c r="AH3271" s="125"/>
      <c r="AI3271" s="125"/>
      <c r="AJ3271" s="125"/>
      <c r="AK3271" s="125"/>
      <c r="AL3271" s="125"/>
      <c r="AM3271" s="125"/>
      <c r="AP3271" s="86"/>
      <c r="AQ3271" s="86"/>
      <c r="AR3271" s="86"/>
      <c r="AS3271" s="86"/>
      <c r="AT3271" s="86"/>
      <c r="AU3271" s="86"/>
      <c r="AV3271" s="86"/>
      <c r="AW3271" s="86"/>
      <c r="AX3271" s="86"/>
      <c r="AY3271" s="86"/>
      <c r="AZ3271" s="86"/>
      <c r="BA3271" s="86"/>
      <c r="BB3271" s="86"/>
      <c r="BC3271" s="86"/>
      <c r="BD3271" s="86"/>
      <c r="BE3271" s="86"/>
      <c r="BF3271" s="86"/>
      <c r="BG3271" s="86"/>
    </row>
    <row r="3272" spans="1:59" s="88" customFormat="1" x14ac:dyDescent="0.2">
      <c r="A3272" s="125"/>
      <c r="B3272" s="125"/>
      <c r="C3272" s="125"/>
      <c r="D3272" s="125"/>
      <c r="E3272" s="125"/>
      <c r="F3272" s="125"/>
      <c r="G3272" s="125"/>
      <c r="H3272" s="125"/>
      <c r="I3272" s="125"/>
      <c r="J3272" s="125"/>
      <c r="K3272" s="125"/>
      <c r="L3272" s="125"/>
      <c r="M3272" s="125"/>
      <c r="N3272" s="125"/>
      <c r="O3272" s="125"/>
      <c r="P3272" s="125"/>
      <c r="Q3272" s="125"/>
      <c r="R3272" s="125"/>
      <c r="S3272" s="125"/>
      <c r="T3272" s="125"/>
      <c r="U3272" s="125"/>
      <c r="V3272" s="125"/>
      <c r="W3272" s="125"/>
      <c r="X3272" s="125"/>
      <c r="Y3272" s="125"/>
      <c r="Z3272" s="125"/>
      <c r="AA3272" s="125"/>
      <c r="AB3272" s="126"/>
      <c r="AC3272" s="126"/>
      <c r="AD3272" s="126"/>
      <c r="AE3272" s="125"/>
      <c r="AF3272" s="125"/>
      <c r="AG3272" s="125"/>
      <c r="AH3272" s="125"/>
      <c r="AI3272" s="125"/>
      <c r="AJ3272" s="125"/>
      <c r="AK3272" s="125"/>
      <c r="AL3272" s="125"/>
      <c r="AM3272" s="125"/>
      <c r="AP3272" s="86"/>
      <c r="AQ3272" s="86"/>
      <c r="AR3272" s="86"/>
      <c r="AS3272" s="86"/>
      <c r="AT3272" s="86"/>
      <c r="AU3272" s="86"/>
      <c r="AV3272" s="86"/>
      <c r="AW3272" s="86"/>
      <c r="AX3272" s="86"/>
      <c r="AY3272" s="86"/>
      <c r="AZ3272" s="86"/>
      <c r="BA3272" s="86"/>
      <c r="BB3272" s="86"/>
      <c r="BC3272" s="86"/>
      <c r="BD3272" s="86"/>
      <c r="BE3272" s="86"/>
      <c r="BF3272" s="86"/>
      <c r="BG3272" s="86"/>
    </row>
    <row r="3273" spans="1:59" s="88" customFormat="1" x14ac:dyDescent="0.2">
      <c r="A3273" s="125"/>
      <c r="B3273" s="125"/>
      <c r="C3273" s="125"/>
      <c r="D3273" s="125"/>
      <c r="E3273" s="125"/>
      <c r="F3273" s="125"/>
      <c r="G3273" s="125"/>
      <c r="H3273" s="125"/>
      <c r="I3273" s="125"/>
      <c r="J3273" s="125"/>
      <c r="K3273" s="125"/>
      <c r="L3273" s="125"/>
      <c r="M3273" s="125"/>
      <c r="N3273" s="125"/>
      <c r="O3273" s="125"/>
      <c r="P3273" s="125"/>
      <c r="Q3273" s="125"/>
      <c r="R3273" s="125"/>
      <c r="S3273" s="125"/>
      <c r="T3273" s="125"/>
      <c r="U3273" s="125"/>
      <c r="V3273" s="125"/>
      <c r="W3273" s="125"/>
      <c r="X3273" s="125"/>
      <c r="Y3273" s="125"/>
      <c r="Z3273" s="125"/>
      <c r="AA3273" s="125"/>
      <c r="AB3273" s="126"/>
      <c r="AC3273" s="126"/>
      <c r="AD3273" s="126"/>
      <c r="AE3273" s="125"/>
      <c r="AF3273" s="125"/>
      <c r="AG3273" s="125"/>
      <c r="AH3273" s="125"/>
      <c r="AI3273" s="125"/>
      <c r="AJ3273" s="125"/>
      <c r="AK3273" s="125"/>
      <c r="AL3273" s="125"/>
      <c r="AM3273" s="125"/>
      <c r="AP3273" s="86"/>
      <c r="AQ3273" s="86"/>
      <c r="AR3273" s="86"/>
      <c r="AS3273" s="86"/>
      <c r="AT3273" s="86"/>
      <c r="AU3273" s="86"/>
      <c r="AV3273" s="86"/>
      <c r="AW3273" s="86"/>
      <c r="AX3273" s="86"/>
      <c r="AY3273" s="86"/>
      <c r="AZ3273" s="86"/>
      <c r="BA3273" s="86"/>
      <c r="BB3273" s="86"/>
      <c r="BC3273" s="86"/>
      <c r="BD3273" s="86"/>
      <c r="BE3273" s="86"/>
      <c r="BF3273" s="86"/>
      <c r="BG3273" s="86"/>
    </row>
    <row r="3274" spans="1:59" s="88" customFormat="1" x14ac:dyDescent="0.2">
      <c r="A3274" s="125"/>
      <c r="B3274" s="125"/>
      <c r="C3274" s="125"/>
      <c r="D3274" s="125"/>
      <c r="E3274" s="125"/>
      <c r="F3274" s="125"/>
      <c r="G3274" s="125"/>
      <c r="H3274" s="125"/>
      <c r="I3274" s="125"/>
      <c r="J3274" s="125"/>
      <c r="K3274" s="125"/>
      <c r="L3274" s="125"/>
      <c r="M3274" s="125"/>
      <c r="N3274" s="125"/>
      <c r="O3274" s="125"/>
      <c r="P3274" s="125"/>
      <c r="Q3274" s="125"/>
      <c r="R3274" s="125"/>
      <c r="S3274" s="125"/>
      <c r="T3274" s="125"/>
      <c r="U3274" s="125"/>
      <c r="V3274" s="125"/>
      <c r="W3274" s="125"/>
      <c r="X3274" s="125"/>
      <c r="Y3274" s="125"/>
      <c r="Z3274" s="125"/>
      <c r="AA3274" s="125"/>
      <c r="AB3274" s="126"/>
      <c r="AC3274" s="126"/>
      <c r="AD3274" s="126"/>
      <c r="AE3274" s="125"/>
      <c r="AF3274" s="125"/>
      <c r="AG3274" s="125"/>
      <c r="AH3274" s="125"/>
      <c r="AI3274" s="125"/>
      <c r="AJ3274" s="125"/>
      <c r="AK3274" s="125"/>
      <c r="AL3274" s="125"/>
      <c r="AM3274" s="125"/>
      <c r="AP3274" s="86"/>
      <c r="AQ3274" s="86"/>
      <c r="AR3274" s="86"/>
      <c r="AS3274" s="86"/>
      <c r="AT3274" s="86"/>
      <c r="AU3274" s="86"/>
      <c r="AV3274" s="86"/>
      <c r="AW3274" s="86"/>
      <c r="AX3274" s="86"/>
      <c r="AY3274" s="86"/>
      <c r="AZ3274" s="86"/>
      <c r="BA3274" s="86"/>
      <c r="BB3274" s="86"/>
      <c r="BC3274" s="86"/>
      <c r="BD3274" s="86"/>
      <c r="BE3274" s="86"/>
      <c r="BF3274" s="86"/>
      <c r="BG3274" s="86"/>
    </row>
    <row r="3275" spans="1:59" s="88" customFormat="1" x14ac:dyDescent="0.2">
      <c r="A3275" s="125"/>
      <c r="B3275" s="125"/>
      <c r="C3275" s="125"/>
      <c r="D3275" s="125"/>
      <c r="E3275" s="125"/>
      <c r="F3275" s="125"/>
      <c r="G3275" s="125"/>
      <c r="H3275" s="125"/>
      <c r="I3275" s="125"/>
      <c r="J3275" s="125"/>
      <c r="K3275" s="125"/>
      <c r="L3275" s="125"/>
      <c r="M3275" s="125"/>
      <c r="N3275" s="125"/>
      <c r="O3275" s="125"/>
      <c r="P3275" s="125"/>
      <c r="Q3275" s="125"/>
      <c r="R3275" s="125"/>
      <c r="S3275" s="125"/>
      <c r="T3275" s="125"/>
      <c r="U3275" s="125"/>
      <c r="V3275" s="125"/>
      <c r="W3275" s="125"/>
      <c r="X3275" s="125"/>
      <c r="Y3275" s="125"/>
      <c r="Z3275" s="125"/>
      <c r="AA3275" s="125"/>
      <c r="AB3275" s="126"/>
      <c r="AC3275" s="126"/>
      <c r="AD3275" s="126"/>
      <c r="AE3275" s="125"/>
      <c r="AF3275" s="125"/>
      <c r="AG3275" s="125"/>
      <c r="AH3275" s="125"/>
      <c r="AI3275" s="125"/>
      <c r="AJ3275" s="125"/>
      <c r="AK3275" s="125"/>
      <c r="AL3275" s="125"/>
      <c r="AM3275" s="125"/>
      <c r="AP3275" s="86"/>
      <c r="AQ3275" s="86"/>
      <c r="AR3275" s="86"/>
      <c r="AS3275" s="86"/>
      <c r="AT3275" s="86"/>
      <c r="AU3275" s="86"/>
      <c r="AV3275" s="86"/>
      <c r="AW3275" s="86"/>
      <c r="AX3275" s="86"/>
      <c r="AY3275" s="86"/>
      <c r="AZ3275" s="86"/>
      <c r="BA3275" s="86"/>
      <c r="BB3275" s="86"/>
      <c r="BC3275" s="86"/>
      <c r="BD3275" s="86"/>
      <c r="BE3275" s="86"/>
      <c r="BF3275" s="86"/>
      <c r="BG3275" s="86"/>
    </row>
    <row r="3276" spans="1:59" s="88" customFormat="1" x14ac:dyDescent="0.2">
      <c r="A3276" s="125"/>
      <c r="B3276" s="125"/>
      <c r="C3276" s="125"/>
      <c r="D3276" s="125"/>
      <c r="E3276" s="125"/>
      <c r="F3276" s="125"/>
      <c r="G3276" s="125"/>
      <c r="H3276" s="125"/>
      <c r="I3276" s="125"/>
      <c r="J3276" s="125"/>
      <c r="K3276" s="125"/>
      <c r="L3276" s="125"/>
      <c r="M3276" s="125"/>
      <c r="N3276" s="125"/>
      <c r="O3276" s="125"/>
      <c r="P3276" s="125"/>
      <c r="Q3276" s="125"/>
      <c r="R3276" s="125"/>
      <c r="S3276" s="125"/>
      <c r="T3276" s="125"/>
      <c r="U3276" s="125"/>
      <c r="V3276" s="125"/>
      <c r="W3276" s="125"/>
      <c r="X3276" s="125"/>
      <c r="Y3276" s="125"/>
      <c r="Z3276" s="125"/>
      <c r="AA3276" s="125"/>
      <c r="AB3276" s="126"/>
      <c r="AC3276" s="126"/>
      <c r="AD3276" s="126"/>
      <c r="AE3276" s="125"/>
      <c r="AF3276" s="125"/>
      <c r="AG3276" s="125"/>
      <c r="AH3276" s="125"/>
      <c r="AI3276" s="125"/>
      <c r="AJ3276" s="125"/>
      <c r="AK3276" s="125"/>
      <c r="AL3276" s="125"/>
      <c r="AM3276" s="125"/>
      <c r="AP3276" s="86"/>
      <c r="AQ3276" s="86"/>
      <c r="AR3276" s="86"/>
      <c r="AS3276" s="86"/>
      <c r="AT3276" s="86"/>
      <c r="AU3276" s="86"/>
      <c r="AV3276" s="86"/>
      <c r="AW3276" s="86"/>
      <c r="AX3276" s="86"/>
      <c r="AY3276" s="86"/>
      <c r="AZ3276" s="86"/>
      <c r="BA3276" s="86"/>
      <c r="BB3276" s="86"/>
      <c r="BC3276" s="86"/>
      <c r="BD3276" s="86"/>
      <c r="BE3276" s="86"/>
      <c r="BF3276" s="86"/>
      <c r="BG3276" s="86"/>
    </row>
    <row r="3277" spans="1:59" s="88" customFormat="1" x14ac:dyDescent="0.2">
      <c r="A3277" s="125"/>
      <c r="B3277" s="125"/>
      <c r="C3277" s="125"/>
      <c r="D3277" s="125"/>
      <c r="E3277" s="125"/>
      <c r="F3277" s="125"/>
      <c r="G3277" s="125"/>
      <c r="H3277" s="125"/>
      <c r="I3277" s="125"/>
      <c r="J3277" s="125"/>
      <c r="K3277" s="125"/>
      <c r="L3277" s="125"/>
      <c r="M3277" s="125"/>
      <c r="N3277" s="125"/>
      <c r="O3277" s="125"/>
      <c r="P3277" s="125"/>
      <c r="Q3277" s="125"/>
      <c r="R3277" s="125"/>
      <c r="S3277" s="125"/>
      <c r="T3277" s="125"/>
      <c r="U3277" s="125"/>
      <c r="V3277" s="125"/>
      <c r="W3277" s="125"/>
      <c r="X3277" s="125"/>
      <c r="Y3277" s="125"/>
      <c r="Z3277" s="125"/>
      <c r="AA3277" s="125"/>
      <c r="AB3277" s="126"/>
      <c r="AC3277" s="126"/>
      <c r="AD3277" s="126"/>
      <c r="AE3277" s="125"/>
      <c r="AF3277" s="125"/>
      <c r="AG3277" s="125"/>
      <c r="AH3277" s="125"/>
      <c r="AI3277" s="125"/>
      <c r="AJ3277" s="125"/>
      <c r="AK3277" s="125"/>
      <c r="AL3277" s="125"/>
      <c r="AM3277" s="125"/>
      <c r="AP3277" s="86"/>
      <c r="AQ3277" s="86"/>
      <c r="AR3277" s="86"/>
      <c r="AS3277" s="86"/>
      <c r="AT3277" s="86"/>
      <c r="AU3277" s="86"/>
      <c r="AV3277" s="86"/>
      <c r="AW3277" s="86"/>
      <c r="AX3277" s="86"/>
      <c r="AY3277" s="86"/>
      <c r="AZ3277" s="86"/>
      <c r="BA3277" s="86"/>
      <c r="BB3277" s="86"/>
      <c r="BC3277" s="86"/>
      <c r="BD3277" s="86"/>
      <c r="BE3277" s="86"/>
      <c r="BF3277" s="86"/>
      <c r="BG3277" s="86"/>
    </row>
    <row r="3278" spans="1:59" s="88" customFormat="1" x14ac:dyDescent="0.2">
      <c r="A3278" s="125"/>
      <c r="B3278" s="125"/>
      <c r="C3278" s="125"/>
      <c r="D3278" s="125"/>
      <c r="E3278" s="125"/>
      <c r="F3278" s="125"/>
      <c r="G3278" s="125"/>
      <c r="H3278" s="125"/>
      <c r="I3278" s="125"/>
      <c r="J3278" s="125"/>
      <c r="K3278" s="125"/>
      <c r="L3278" s="125"/>
      <c r="M3278" s="125"/>
      <c r="N3278" s="125"/>
      <c r="O3278" s="125"/>
      <c r="P3278" s="125"/>
      <c r="Q3278" s="125"/>
      <c r="R3278" s="125"/>
      <c r="S3278" s="125"/>
      <c r="T3278" s="125"/>
      <c r="U3278" s="125"/>
      <c r="V3278" s="125"/>
      <c r="W3278" s="125"/>
      <c r="X3278" s="125"/>
      <c r="Y3278" s="125"/>
      <c r="Z3278" s="125"/>
      <c r="AA3278" s="125"/>
      <c r="AB3278" s="126"/>
      <c r="AC3278" s="126"/>
      <c r="AD3278" s="126"/>
      <c r="AE3278" s="125"/>
      <c r="AF3278" s="125"/>
      <c r="AG3278" s="125"/>
      <c r="AH3278" s="125"/>
      <c r="AI3278" s="125"/>
      <c r="AJ3278" s="125"/>
      <c r="AK3278" s="125"/>
      <c r="AL3278" s="125"/>
      <c r="AM3278" s="125"/>
      <c r="AP3278" s="86"/>
      <c r="AQ3278" s="86"/>
      <c r="AR3278" s="86"/>
      <c r="AS3278" s="86"/>
      <c r="AT3278" s="86"/>
      <c r="AU3278" s="86"/>
      <c r="AV3278" s="86"/>
      <c r="AW3278" s="86"/>
      <c r="AX3278" s="86"/>
      <c r="AY3278" s="86"/>
      <c r="AZ3278" s="86"/>
      <c r="BA3278" s="86"/>
      <c r="BB3278" s="86"/>
      <c r="BC3278" s="86"/>
      <c r="BD3278" s="86"/>
      <c r="BE3278" s="86"/>
      <c r="BF3278" s="86"/>
      <c r="BG3278" s="86"/>
    </row>
    <row r="3279" spans="1:59" s="88" customFormat="1" x14ac:dyDescent="0.2">
      <c r="A3279" s="125"/>
      <c r="B3279" s="125"/>
      <c r="C3279" s="125"/>
      <c r="D3279" s="125"/>
      <c r="E3279" s="125"/>
      <c r="F3279" s="125"/>
      <c r="G3279" s="125"/>
      <c r="H3279" s="125"/>
      <c r="I3279" s="125"/>
      <c r="J3279" s="125"/>
      <c r="K3279" s="125"/>
      <c r="L3279" s="125"/>
      <c r="M3279" s="125"/>
      <c r="N3279" s="125"/>
      <c r="O3279" s="125"/>
      <c r="P3279" s="125"/>
      <c r="Q3279" s="125"/>
      <c r="R3279" s="125"/>
      <c r="S3279" s="125"/>
      <c r="T3279" s="125"/>
      <c r="U3279" s="125"/>
      <c r="V3279" s="125"/>
      <c r="W3279" s="125"/>
      <c r="X3279" s="125"/>
      <c r="Y3279" s="125"/>
      <c r="Z3279" s="125"/>
      <c r="AA3279" s="125"/>
      <c r="AB3279" s="126"/>
      <c r="AC3279" s="126"/>
      <c r="AD3279" s="126"/>
      <c r="AE3279" s="125"/>
      <c r="AF3279" s="125"/>
      <c r="AG3279" s="125"/>
      <c r="AH3279" s="125"/>
      <c r="AI3279" s="125"/>
      <c r="AJ3279" s="125"/>
      <c r="AK3279" s="125"/>
      <c r="AL3279" s="125"/>
      <c r="AM3279" s="125"/>
      <c r="AP3279" s="86"/>
      <c r="AQ3279" s="86"/>
      <c r="AR3279" s="86"/>
      <c r="AS3279" s="86"/>
      <c r="AT3279" s="86"/>
      <c r="AU3279" s="86"/>
      <c r="AV3279" s="86"/>
      <c r="AW3279" s="86"/>
      <c r="AX3279" s="86"/>
      <c r="AY3279" s="86"/>
      <c r="AZ3279" s="86"/>
      <c r="BA3279" s="86"/>
      <c r="BB3279" s="86"/>
      <c r="BC3279" s="86"/>
      <c r="BD3279" s="86"/>
      <c r="BE3279" s="86"/>
      <c r="BF3279" s="86"/>
      <c r="BG3279" s="86"/>
    </row>
    <row r="3280" spans="1:59" s="88" customFormat="1" x14ac:dyDescent="0.2">
      <c r="A3280" s="125"/>
      <c r="B3280" s="125"/>
      <c r="C3280" s="125"/>
      <c r="D3280" s="125"/>
      <c r="E3280" s="125"/>
      <c r="F3280" s="125"/>
      <c r="G3280" s="125"/>
      <c r="H3280" s="125"/>
      <c r="I3280" s="125"/>
      <c r="J3280" s="125"/>
      <c r="K3280" s="125"/>
      <c r="L3280" s="125"/>
      <c r="M3280" s="125"/>
      <c r="N3280" s="125"/>
      <c r="O3280" s="125"/>
      <c r="P3280" s="125"/>
      <c r="Q3280" s="125"/>
      <c r="R3280" s="125"/>
      <c r="S3280" s="125"/>
      <c r="T3280" s="125"/>
      <c r="U3280" s="125"/>
      <c r="V3280" s="125"/>
      <c r="W3280" s="125"/>
      <c r="X3280" s="125"/>
      <c r="Y3280" s="125"/>
      <c r="Z3280" s="125"/>
      <c r="AA3280" s="125"/>
      <c r="AB3280" s="126"/>
      <c r="AC3280" s="126"/>
      <c r="AD3280" s="126"/>
      <c r="AE3280" s="125"/>
      <c r="AF3280" s="125"/>
      <c r="AG3280" s="125"/>
      <c r="AH3280" s="125"/>
      <c r="AI3280" s="125"/>
      <c r="AJ3280" s="125"/>
      <c r="AK3280" s="125"/>
      <c r="AL3280" s="125"/>
      <c r="AM3280" s="125"/>
      <c r="AP3280" s="86"/>
      <c r="AQ3280" s="86"/>
      <c r="AR3280" s="86"/>
      <c r="AS3280" s="86"/>
      <c r="AT3280" s="86"/>
      <c r="AU3280" s="86"/>
      <c r="AV3280" s="86"/>
      <c r="AW3280" s="86"/>
      <c r="AX3280" s="86"/>
      <c r="AY3280" s="86"/>
      <c r="AZ3280" s="86"/>
      <c r="BA3280" s="86"/>
      <c r="BB3280" s="86"/>
      <c r="BC3280" s="86"/>
      <c r="BD3280" s="86"/>
      <c r="BE3280" s="86"/>
      <c r="BF3280" s="86"/>
      <c r="BG3280" s="86"/>
    </row>
    <row r="3281" spans="1:59" s="88" customFormat="1" x14ac:dyDescent="0.2">
      <c r="A3281" s="125"/>
      <c r="B3281" s="125"/>
      <c r="C3281" s="125"/>
      <c r="D3281" s="125"/>
      <c r="E3281" s="125"/>
      <c r="F3281" s="125"/>
      <c r="G3281" s="125"/>
      <c r="H3281" s="125"/>
      <c r="I3281" s="125"/>
      <c r="J3281" s="125"/>
      <c r="K3281" s="125"/>
      <c r="L3281" s="125"/>
      <c r="M3281" s="125"/>
      <c r="N3281" s="125"/>
      <c r="O3281" s="125"/>
      <c r="P3281" s="125"/>
      <c r="Q3281" s="125"/>
      <c r="R3281" s="125"/>
      <c r="S3281" s="125"/>
      <c r="T3281" s="125"/>
      <c r="U3281" s="125"/>
      <c r="V3281" s="125"/>
      <c r="W3281" s="125"/>
      <c r="X3281" s="125"/>
      <c r="Y3281" s="125"/>
      <c r="Z3281" s="125"/>
      <c r="AA3281" s="125"/>
      <c r="AB3281" s="126"/>
      <c r="AC3281" s="126"/>
      <c r="AD3281" s="126"/>
      <c r="AE3281" s="125"/>
      <c r="AF3281" s="125"/>
      <c r="AG3281" s="125"/>
      <c r="AH3281" s="125"/>
      <c r="AI3281" s="125"/>
      <c r="AJ3281" s="125"/>
      <c r="AK3281" s="125"/>
      <c r="AL3281" s="125"/>
      <c r="AM3281" s="125"/>
      <c r="AP3281" s="86"/>
      <c r="AQ3281" s="86"/>
      <c r="AR3281" s="86"/>
      <c r="AS3281" s="86"/>
      <c r="AT3281" s="86"/>
      <c r="AU3281" s="86"/>
      <c r="AV3281" s="86"/>
      <c r="AW3281" s="86"/>
      <c r="AX3281" s="86"/>
      <c r="AY3281" s="86"/>
      <c r="AZ3281" s="86"/>
      <c r="BA3281" s="86"/>
      <c r="BB3281" s="86"/>
      <c r="BC3281" s="86"/>
      <c r="BD3281" s="86"/>
      <c r="BE3281" s="86"/>
      <c r="BF3281" s="86"/>
      <c r="BG3281" s="86"/>
    </row>
    <row r="3282" spans="1:59" s="88" customFormat="1" x14ac:dyDescent="0.2">
      <c r="A3282" s="125"/>
      <c r="B3282" s="125"/>
      <c r="C3282" s="125"/>
      <c r="D3282" s="125"/>
      <c r="E3282" s="125"/>
      <c r="F3282" s="125"/>
      <c r="G3282" s="125"/>
      <c r="H3282" s="125"/>
      <c r="I3282" s="125"/>
      <c r="J3282" s="125"/>
      <c r="K3282" s="125"/>
      <c r="L3282" s="125"/>
      <c r="M3282" s="125"/>
      <c r="N3282" s="125"/>
      <c r="O3282" s="125"/>
      <c r="P3282" s="125"/>
      <c r="Q3282" s="125"/>
      <c r="R3282" s="125"/>
      <c r="S3282" s="125"/>
      <c r="T3282" s="125"/>
      <c r="U3282" s="125"/>
      <c r="V3282" s="125"/>
      <c r="W3282" s="125"/>
      <c r="X3282" s="125"/>
      <c r="Y3282" s="125"/>
      <c r="Z3282" s="125"/>
      <c r="AA3282" s="125"/>
      <c r="AB3282" s="126"/>
      <c r="AC3282" s="126"/>
      <c r="AD3282" s="126"/>
      <c r="AE3282" s="125"/>
      <c r="AF3282" s="125"/>
      <c r="AG3282" s="125"/>
      <c r="AH3282" s="125"/>
      <c r="AI3282" s="125"/>
      <c r="AJ3282" s="125"/>
      <c r="AK3282" s="125"/>
      <c r="AL3282" s="125"/>
      <c r="AM3282" s="125"/>
      <c r="AP3282" s="86"/>
      <c r="AQ3282" s="86"/>
      <c r="AR3282" s="86"/>
      <c r="AS3282" s="86"/>
      <c r="AT3282" s="86"/>
      <c r="AU3282" s="86"/>
      <c r="AV3282" s="86"/>
      <c r="AW3282" s="86"/>
      <c r="AX3282" s="86"/>
      <c r="AY3282" s="86"/>
      <c r="AZ3282" s="86"/>
      <c r="BA3282" s="86"/>
      <c r="BB3282" s="86"/>
      <c r="BC3282" s="86"/>
      <c r="BD3282" s="86"/>
      <c r="BE3282" s="86"/>
      <c r="BF3282" s="86"/>
      <c r="BG3282" s="86"/>
    </row>
    <row r="3283" spans="1:59" s="88" customFormat="1" x14ac:dyDescent="0.2">
      <c r="A3283" s="125"/>
      <c r="B3283" s="125"/>
      <c r="C3283" s="125"/>
      <c r="D3283" s="125"/>
      <c r="E3283" s="125"/>
      <c r="F3283" s="125"/>
      <c r="G3283" s="125"/>
      <c r="H3283" s="125"/>
      <c r="I3283" s="125"/>
      <c r="J3283" s="125"/>
      <c r="K3283" s="125"/>
      <c r="L3283" s="125"/>
      <c r="M3283" s="125"/>
      <c r="N3283" s="125"/>
      <c r="O3283" s="125"/>
      <c r="P3283" s="125"/>
      <c r="Q3283" s="125"/>
      <c r="R3283" s="125"/>
      <c r="S3283" s="125"/>
      <c r="T3283" s="125"/>
      <c r="U3283" s="125"/>
      <c r="V3283" s="125"/>
      <c r="W3283" s="125"/>
      <c r="X3283" s="125"/>
      <c r="Y3283" s="125"/>
      <c r="Z3283" s="125"/>
      <c r="AA3283" s="125"/>
      <c r="AB3283" s="126"/>
      <c r="AC3283" s="126"/>
      <c r="AD3283" s="126"/>
      <c r="AE3283" s="125"/>
      <c r="AF3283" s="125"/>
      <c r="AG3283" s="125"/>
      <c r="AH3283" s="125"/>
      <c r="AI3283" s="125"/>
      <c r="AJ3283" s="125"/>
      <c r="AK3283" s="125"/>
      <c r="AL3283" s="125"/>
      <c r="AM3283" s="125"/>
      <c r="AP3283" s="86"/>
      <c r="AQ3283" s="86"/>
      <c r="AR3283" s="86"/>
      <c r="AS3283" s="86"/>
      <c r="AT3283" s="86"/>
      <c r="AU3283" s="86"/>
      <c r="AV3283" s="86"/>
      <c r="AW3283" s="86"/>
      <c r="AX3283" s="86"/>
      <c r="AY3283" s="86"/>
      <c r="AZ3283" s="86"/>
      <c r="BA3283" s="86"/>
      <c r="BB3283" s="86"/>
      <c r="BC3283" s="86"/>
      <c r="BD3283" s="86"/>
      <c r="BE3283" s="86"/>
      <c r="BF3283" s="86"/>
      <c r="BG3283" s="86"/>
    </row>
    <row r="3284" spans="1:59" s="88" customFormat="1" x14ac:dyDescent="0.2">
      <c r="A3284" s="125"/>
      <c r="B3284" s="125"/>
      <c r="C3284" s="125"/>
      <c r="D3284" s="125"/>
      <c r="E3284" s="125"/>
      <c r="F3284" s="125"/>
      <c r="G3284" s="125"/>
      <c r="H3284" s="125"/>
      <c r="I3284" s="125"/>
      <c r="J3284" s="125"/>
      <c r="K3284" s="125"/>
      <c r="L3284" s="125"/>
      <c r="M3284" s="125"/>
      <c r="N3284" s="125"/>
      <c r="O3284" s="125"/>
      <c r="P3284" s="125"/>
      <c r="Q3284" s="125"/>
      <c r="R3284" s="125"/>
      <c r="S3284" s="125"/>
      <c r="T3284" s="125"/>
      <c r="U3284" s="125"/>
      <c r="V3284" s="125"/>
      <c r="W3284" s="125"/>
      <c r="X3284" s="125"/>
      <c r="Y3284" s="125"/>
      <c r="Z3284" s="125"/>
      <c r="AA3284" s="125"/>
      <c r="AB3284" s="126"/>
      <c r="AC3284" s="126"/>
      <c r="AD3284" s="126"/>
      <c r="AE3284" s="125"/>
      <c r="AF3284" s="125"/>
      <c r="AG3284" s="125"/>
      <c r="AH3284" s="125"/>
      <c r="AI3284" s="125"/>
      <c r="AJ3284" s="125"/>
      <c r="AK3284" s="125"/>
      <c r="AL3284" s="125"/>
      <c r="AM3284" s="125"/>
      <c r="AP3284" s="86"/>
      <c r="AQ3284" s="86"/>
      <c r="AR3284" s="86"/>
      <c r="AS3284" s="86"/>
      <c r="AT3284" s="86"/>
      <c r="AU3284" s="86"/>
      <c r="AV3284" s="86"/>
      <c r="AW3284" s="86"/>
      <c r="AX3284" s="86"/>
      <c r="AY3284" s="86"/>
      <c r="AZ3284" s="86"/>
      <c r="BA3284" s="86"/>
      <c r="BB3284" s="86"/>
      <c r="BC3284" s="86"/>
      <c r="BD3284" s="86"/>
      <c r="BE3284" s="86"/>
      <c r="BF3284" s="86"/>
      <c r="BG3284" s="86"/>
    </row>
    <row r="3285" spans="1:59" s="88" customFormat="1" x14ac:dyDescent="0.2">
      <c r="A3285" s="125"/>
      <c r="B3285" s="125"/>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5"/>
      <c r="AA3285" s="125"/>
      <c r="AB3285" s="126"/>
      <c r="AC3285" s="126"/>
      <c r="AD3285" s="126"/>
      <c r="AE3285" s="125"/>
      <c r="AF3285" s="125"/>
      <c r="AG3285" s="125"/>
      <c r="AH3285" s="125"/>
      <c r="AI3285" s="125"/>
      <c r="AJ3285" s="125"/>
      <c r="AK3285" s="125"/>
      <c r="AL3285" s="125"/>
      <c r="AM3285" s="125"/>
      <c r="AP3285" s="86"/>
      <c r="AQ3285" s="86"/>
      <c r="AR3285" s="86"/>
      <c r="AS3285" s="86"/>
      <c r="AT3285" s="86"/>
      <c r="AU3285" s="86"/>
      <c r="AV3285" s="86"/>
      <c r="AW3285" s="86"/>
      <c r="AX3285" s="86"/>
      <c r="AY3285" s="86"/>
      <c r="AZ3285" s="86"/>
      <c r="BA3285" s="86"/>
      <c r="BB3285" s="86"/>
      <c r="BC3285" s="86"/>
      <c r="BD3285" s="86"/>
      <c r="BE3285" s="86"/>
      <c r="BF3285" s="86"/>
      <c r="BG3285" s="86"/>
    </row>
    <row r="3286" spans="1:59" s="88" customFormat="1" x14ac:dyDescent="0.2">
      <c r="A3286" s="125"/>
      <c r="B3286" s="125"/>
      <c r="C3286" s="125"/>
      <c r="D3286" s="125"/>
      <c r="E3286" s="125"/>
      <c r="F3286" s="125"/>
      <c r="G3286" s="125"/>
      <c r="H3286" s="125"/>
      <c r="I3286" s="125"/>
      <c r="J3286" s="125"/>
      <c r="K3286" s="125"/>
      <c r="L3286" s="125"/>
      <c r="M3286" s="125"/>
      <c r="N3286" s="125"/>
      <c r="O3286" s="125"/>
      <c r="P3286" s="125"/>
      <c r="Q3286" s="125"/>
      <c r="R3286" s="125"/>
      <c r="S3286" s="125"/>
      <c r="T3286" s="125"/>
      <c r="U3286" s="125"/>
      <c r="V3286" s="125"/>
      <c r="W3286" s="125"/>
      <c r="X3286" s="125"/>
      <c r="Y3286" s="125"/>
      <c r="Z3286" s="125"/>
      <c r="AA3286" s="125"/>
      <c r="AB3286" s="126"/>
      <c r="AC3286" s="126"/>
      <c r="AD3286" s="126"/>
      <c r="AE3286" s="125"/>
      <c r="AF3286" s="125"/>
      <c r="AG3286" s="125"/>
      <c r="AH3286" s="125"/>
      <c r="AI3286" s="125"/>
      <c r="AJ3286" s="125"/>
      <c r="AK3286" s="125"/>
      <c r="AL3286" s="125"/>
      <c r="AM3286" s="125"/>
      <c r="AP3286" s="86"/>
      <c r="AQ3286" s="86"/>
      <c r="AR3286" s="86"/>
      <c r="AS3286" s="86"/>
      <c r="AT3286" s="86"/>
      <c r="AU3286" s="86"/>
      <c r="AV3286" s="86"/>
      <c r="AW3286" s="86"/>
      <c r="AX3286" s="86"/>
      <c r="AY3286" s="86"/>
      <c r="AZ3286" s="86"/>
      <c r="BA3286" s="86"/>
      <c r="BB3286" s="86"/>
      <c r="BC3286" s="86"/>
      <c r="BD3286" s="86"/>
      <c r="BE3286" s="86"/>
      <c r="BF3286" s="86"/>
      <c r="BG3286" s="86"/>
    </row>
    <row r="3287" spans="1:59" s="88" customFormat="1" x14ac:dyDescent="0.2">
      <c r="A3287" s="125"/>
      <c r="B3287" s="125"/>
      <c r="C3287" s="125"/>
      <c r="D3287" s="125"/>
      <c r="E3287" s="125"/>
      <c r="F3287" s="125"/>
      <c r="G3287" s="125"/>
      <c r="H3287" s="125"/>
      <c r="I3287" s="125"/>
      <c r="J3287" s="125"/>
      <c r="K3287" s="125"/>
      <c r="L3287" s="125"/>
      <c r="M3287" s="125"/>
      <c r="N3287" s="125"/>
      <c r="O3287" s="125"/>
      <c r="P3287" s="125"/>
      <c r="Q3287" s="125"/>
      <c r="R3287" s="125"/>
      <c r="S3287" s="125"/>
      <c r="T3287" s="125"/>
      <c r="U3287" s="125"/>
      <c r="V3287" s="125"/>
      <c r="W3287" s="125"/>
      <c r="X3287" s="125"/>
      <c r="Y3287" s="125"/>
      <c r="Z3287" s="125"/>
      <c r="AA3287" s="125"/>
      <c r="AB3287" s="126"/>
      <c r="AC3287" s="126"/>
      <c r="AD3287" s="126"/>
      <c r="AE3287" s="125"/>
      <c r="AF3287" s="125"/>
      <c r="AG3287" s="125"/>
      <c r="AH3287" s="125"/>
      <c r="AI3287" s="125"/>
      <c r="AJ3287" s="125"/>
      <c r="AK3287" s="125"/>
      <c r="AL3287" s="125"/>
      <c r="AM3287" s="125"/>
      <c r="AP3287" s="86"/>
      <c r="AQ3287" s="86"/>
      <c r="AR3287" s="86"/>
      <c r="AS3287" s="86"/>
      <c r="AT3287" s="86"/>
      <c r="AU3287" s="86"/>
      <c r="AV3287" s="86"/>
      <c r="AW3287" s="86"/>
      <c r="AX3287" s="86"/>
      <c r="AY3287" s="86"/>
      <c r="AZ3287" s="86"/>
      <c r="BA3287" s="86"/>
      <c r="BB3287" s="86"/>
      <c r="BC3287" s="86"/>
      <c r="BD3287" s="86"/>
      <c r="BE3287" s="86"/>
      <c r="BF3287" s="86"/>
      <c r="BG3287" s="86"/>
    </row>
    <row r="3288" spans="1:59" s="88" customFormat="1" x14ac:dyDescent="0.2">
      <c r="A3288" s="125"/>
      <c r="B3288" s="125"/>
      <c r="C3288" s="125"/>
      <c r="D3288" s="125"/>
      <c r="E3288" s="125"/>
      <c r="F3288" s="125"/>
      <c r="G3288" s="125"/>
      <c r="H3288" s="125"/>
      <c r="I3288" s="125"/>
      <c r="J3288" s="125"/>
      <c r="K3288" s="125"/>
      <c r="L3288" s="125"/>
      <c r="M3288" s="125"/>
      <c r="N3288" s="125"/>
      <c r="O3288" s="125"/>
      <c r="P3288" s="125"/>
      <c r="Q3288" s="125"/>
      <c r="R3288" s="125"/>
      <c r="S3288" s="125"/>
      <c r="T3288" s="125"/>
      <c r="U3288" s="125"/>
      <c r="V3288" s="125"/>
      <c r="W3288" s="125"/>
      <c r="X3288" s="125"/>
      <c r="Y3288" s="125"/>
      <c r="Z3288" s="125"/>
      <c r="AA3288" s="125"/>
      <c r="AB3288" s="126"/>
      <c r="AC3288" s="126"/>
      <c r="AD3288" s="126"/>
      <c r="AE3288" s="125"/>
      <c r="AF3288" s="125"/>
      <c r="AG3288" s="125"/>
      <c r="AH3288" s="125"/>
      <c r="AI3288" s="125"/>
      <c r="AJ3288" s="125"/>
      <c r="AK3288" s="125"/>
      <c r="AL3288" s="125"/>
      <c r="AM3288" s="125"/>
      <c r="AP3288" s="86"/>
      <c r="AQ3288" s="86"/>
      <c r="AR3288" s="86"/>
      <c r="AS3288" s="86"/>
      <c r="AT3288" s="86"/>
      <c r="AU3288" s="86"/>
      <c r="AV3288" s="86"/>
      <c r="AW3288" s="86"/>
      <c r="AX3288" s="86"/>
      <c r="AY3288" s="86"/>
      <c r="AZ3288" s="86"/>
      <c r="BA3288" s="86"/>
      <c r="BB3288" s="86"/>
      <c r="BC3288" s="86"/>
      <c r="BD3288" s="86"/>
      <c r="BE3288" s="86"/>
      <c r="BF3288" s="86"/>
      <c r="BG3288" s="86"/>
    </row>
    <row r="3289" spans="1:59" s="88" customFormat="1" x14ac:dyDescent="0.2">
      <c r="A3289" s="125"/>
      <c r="B3289" s="125"/>
      <c r="C3289" s="125"/>
      <c r="D3289" s="125"/>
      <c r="E3289" s="125"/>
      <c r="F3289" s="125"/>
      <c r="G3289" s="125"/>
      <c r="H3289" s="125"/>
      <c r="I3289" s="125"/>
      <c r="J3289" s="125"/>
      <c r="K3289" s="125"/>
      <c r="L3289" s="125"/>
      <c r="M3289" s="125"/>
      <c r="N3289" s="125"/>
      <c r="O3289" s="125"/>
      <c r="P3289" s="125"/>
      <c r="Q3289" s="125"/>
      <c r="R3289" s="125"/>
      <c r="S3289" s="125"/>
      <c r="T3289" s="125"/>
      <c r="U3289" s="125"/>
      <c r="V3289" s="125"/>
      <c r="W3289" s="125"/>
      <c r="X3289" s="125"/>
      <c r="Y3289" s="125"/>
      <c r="Z3289" s="125"/>
      <c r="AA3289" s="125"/>
      <c r="AB3289" s="126"/>
      <c r="AC3289" s="126"/>
      <c r="AD3289" s="126"/>
      <c r="AE3289" s="125"/>
      <c r="AF3289" s="125"/>
      <c r="AG3289" s="125"/>
      <c r="AH3289" s="125"/>
      <c r="AI3289" s="125"/>
      <c r="AJ3289" s="125"/>
      <c r="AK3289" s="125"/>
      <c r="AL3289" s="125"/>
      <c r="AM3289" s="125"/>
      <c r="AP3289" s="86"/>
      <c r="AQ3289" s="86"/>
      <c r="AR3289" s="86"/>
      <c r="AS3289" s="86"/>
      <c r="AT3289" s="86"/>
      <c r="AU3289" s="86"/>
      <c r="AV3289" s="86"/>
      <c r="AW3289" s="86"/>
      <c r="AX3289" s="86"/>
      <c r="AY3289" s="86"/>
      <c r="AZ3289" s="86"/>
      <c r="BA3289" s="86"/>
      <c r="BB3289" s="86"/>
      <c r="BC3289" s="86"/>
      <c r="BD3289" s="86"/>
      <c r="BE3289" s="86"/>
      <c r="BF3289" s="86"/>
      <c r="BG3289" s="86"/>
    </row>
    <row r="3290" spans="1:59" s="88" customFormat="1" x14ac:dyDescent="0.2">
      <c r="A3290" s="125"/>
      <c r="B3290" s="125"/>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5"/>
      <c r="AA3290" s="125"/>
      <c r="AB3290" s="126"/>
      <c r="AC3290" s="126"/>
      <c r="AD3290" s="126"/>
      <c r="AE3290" s="125"/>
      <c r="AF3290" s="125"/>
      <c r="AG3290" s="125"/>
      <c r="AH3290" s="125"/>
      <c r="AI3290" s="125"/>
      <c r="AJ3290" s="125"/>
      <c r="AK3290" s="125"/>
      <c r="AL3290" s="125"/>
      <c r="AM3290" s="125"/>
      <c r="AP3290" s="86"/>
      <c r="AQ3290" s="86"/>
      <c r="AR3290" s="86"/>
      <c r="AS3290" s="86"/>
      <c r="AT3290" s="86"/>
      <c r="AU3290" s="86"/>
      <c r="AV3290" s="86"/>
      <c r="AW3290" s="86"/>
      <c r="AX3290" s="86"/>
      <c r="AY3290" s="86"/>
      <c r="AZ3290" s="86"/>
      <c r="BA3290" s="86"/>
      <c r="BB3290" s="86"/>
      <c r="BC3290" s="86"/>
      <c r="BD3290" s="86"/>
      <c r="BE3290" s="86"/>
      <c r="BF3290" s="86"/>
      <c r="BG3290" s="86"/>
    </row>
    <row r="3291" spans="1:59" s="88" customFormat="1" x14ac:dyDescent="0.2">
      <c r="A3291" s="125"/>
      <c r="B3291" s="125"/>
      <c r="C3291" s="125"/>
      <c r="D3291" s="125"/>
      <c r="E3291" s="125"/>
      <c r="F3291" s="125"/>
      <c r="G3291" s="125"/>
      <c r="H3291" s="125"/>
      <c r="I3291" s="125"/>
      <c r="J3291" s="125"/>
      <c r="K3291" s="125"/>
      <c r="L3291" s="125"/>
      <c r="M3291" s="125"/>
      <c r="N3291" s="125"/>
      <c r="O3291" s="125"/>
      <c r="P3291" s="125"/>
      <c r="Q3291" s="125"/>
      <c r="R3291" s="125"/>
      <c r="S3291" s="125"/>
      <c r="T3291" s="125"/>
      <c r="U3291" s="125"/>
      <c r="V3291" s="125"/>
      <c r="W3291" s="125"/>
      <c r="X3291" s="125"/>
      <c r="Y3291" s="125"/>
      <c r="Z3291" s="125"/>
      <c r="AA3291" s="125"/>
      <c r="AB3291" s="126"/>
      <c r="AC3291" s="126"/>
      <c r="AD3291" s="126"/>
      <c r="AE3291" s="125"/>
      <c r="AF3291" s="125"/>
      <c r="AG3291" s="125"/>
      <c r="AH3291" s="125"/>
      <c r="AI3291" s="125"/>
      <c r="AJ3291" s="125"/>
      <c r="AK3291" s="125"/>
      <c r="AL3291" s="125"/>
      <c r="AM3291" s="125"/>
      <c r="AP3291" s="86"/>
      <c r="AQ3291" s="86"/>
      <c r="AR3291" s="86"/>
      <c r="AS3291" s="86"/>
      <c r="AT3291" s="86"/>
      <c r="AU3291" s="86"/>
      <c r="AV3291" s="86"/>
      <c r="AW3291" s="86"/>
      <c r="AX3291" s="86"/>
      <c r="AY3291" s="86"/>
      <c r="AZ3291" s="86"/>
      <c r="BA3291" s="86"/>
      <c r="BB3291" s="86"/>
      <c r="BC3291" s="86"/>
      <c r="BD3291" s="86"/>
      <c r="BE3291" s="86"/>
      <c r="BF3291" s="86"/>
      <c r="BG3291" s="86"/>
    </row>
    <row r="3292" spans="1:59" s="88" customFormat="1" x14ac:dyDescent="0.2">
      <c r="A3292" s="125"/>
      <c r="B3292" s="125"/>
      <c r="C3292" s="125"/>
      <c r="D3292" s="125"/>
      <c r="E3292" s="125"/>
      <c r="F3292" s="125"/>
      <c r="G3292" s="125"/>
      <c r="H3292" s="125"/>
      <c r="I3292" s="125"/>
      <c r="J3292" s="125"/>
      <c r="K3292" s="125"/>
      <c r="L3292" s="125"/>
      <c r="M3292" s="125"/>
      <c r="N3292" s="125"/>
      <c r="O3292" s="125"/>
      <c r="P3292" s="125"/>
      <c r="Q3292" s="125"/>
      <c r="R3292" s="125"/>
      <c r="S3292" s="125"/>
      <c r="T3292" s="125"/>
      <c r="U3292" s="125"/>
      <c r="V3292" s="125"/>
      <c r="W3292" s="125"/>
      <c r="X3292" s="125"/>
      <c r="Y3292" s="125"/>
      <c r="Z3292" s="125"/>
      <c r="AA3292" s="125"/>
      <c r="AB3292" s="126"/>
      <c r="AC3292" s="126"/>
      <c r="AD3292" s="126"/>
      <c r="AE3292" s="125"/>
      <c r="AF3292" s="125"/>
      <c r="AG3292" s="125"/>
      <c r="AH3292" s="125"/>
      <c r="AI3292" s="125"/>
      <c r="AJ3292" s="125"/>
      <c r="AK3292" s="125"/>
      <c r="AL3292" s="125"/>
      <c r="AM3292" s="125"/>
      <c r="AP3292" s="86"/>
      <c r="AQ3292" s="86"/>
      <c r="AR3292" s="86"/>
      <c r="AS3292" s="86"/>
      <c r="AT3292" s="86"/>
      <c r="AU3292" s="86"/>
      <c r="AV3292" s="86"/>
      <c r="AW3292" s="86"/>
      <c r="AX3292" s="86"/>
      <c r="AY3292" s="86"/>
      <c r="AZ3292" s="86"/>
      <c r="BA3292" s="86"/>
      <c r="BB3292" s="86"/>
      <c r="BC3292" s="86"/>
      <c r="BD3292" s="86"/>
      <c r="BE3292" s="86"/>
      <c r="BF3292" s="86"/>
      <c r="BG3292" s="86"/>
    </row>
    <row r="3293" spans="1:59" s="88" customFormat="1" x14ac:dyDescent="0.2">
      <c r="A3293" s="125"/>
      <c r="B3293" s="125"/>
      <c r="C3293" s="125"/>
      <c r="D3293" s="125"/>
      <c r="E3293" s="125"/>
      <c r="F3293" s="125"/>
      <c r="G3293" s="125"/>
      <c r="H3293" s="125"/>
      <c r="I3293" s="125"/>
      <c r="J3293" s="125"/>
      <c r="K3293" s="125"/>
      <c r="L3293" s="125"/>
      <c r="M3293" s="125"/>
      <c r="N3293" s="125"/>
      <c r="O3293" s="125"/>
      <c r="P3293" s="125"/>
      <c r="Q3293" s="125"/>
      <c r="R3293" s="125"/>
      <c r="S3293" s="125"/>
      <c r="T3293" s="125"/>
      <c r="U3293" s="125"/>
      <c r="V3293" s="125"/>
      <c r="W3293" s="125"/>
      <c r="X3293" s="125"/>
      <c r="Y3293" s="125"/>
      <c r="Z3293" s="125"/>
      <c r="AA3293" s="125"/>
      <c r="AB3293" s="126"/>
      <c r="AC3293" s="126"/>
      <c r="AD3293" s="126"/>
      <c r="AE3293" s="125"/>
      <c r="AF3293" s="125"/>
      <c r="AG3293" s="125"/>
      <c r="AH3293" s="125"/>
      <c r="AI3293" s="125"/>
      <c r="AJ3293" s="125"/>
      <c r="AK3293" s="125"/>
      <c r="AL3293" s="125"/>
      <c r="AM3293" s="125"/>
      <c r="AP3293" s="86"/>
      <c r="AQ3293" s="86"/>
      <c r="AR3293" s="86"/>
      <c r="AS3293" s="86"/>
      <c r="AT3293" s="86"/>
      <c r="AU3293" s="86"/>
      <c r="AV3293" s="86"/>
      <c r="AW3293" s="86"/>
      <c r="AX3293" s="86"/>
      <c r="AY3293" s="86"/>
      <c r="AZ3293" s="86"/>
      <c r="BA3293" s="86"/>
      <c r="BB3293" s="86"/>
      <c r="BC3293" s="86"/>
      <c r="BD3293" s="86"/>
      <c r="BE3293" s="86"/>
      <c r="BF3293" s="86"/>
      <c r="BG3293" s="86"/>
    </row>
    <row r="3294" spans="1:59" s="88" customFormat="1" x14ac:dyDescent="0.2">
      <c r="A3294" s="125"/>
      <c r="B3294" s="125"/>
      <c r="C3294" s="125"/>
      <c r="D3294" s="125"/>
      <c r="E3294" s="125"/>
      <c r="F3294" s="125"/>
      <c r="G3294" s="125"/>
      <c r="H3294" s="125"/>
      <c r="I3294" s="125"/>
      <c r="J3294" s="125"/>
      <c r="K3294" s="125"/>
      <c r="L3294" s="125"/>
      <c r="M3294" s="125"/>
      <c r="N3294" s="125"/>
      <c r="O3294" s="125"/>
      <c r="P3294" s="125"/>
      <c r="Q3294" s="125"/>
      <c r="R3294" s="125"/>
      <c r="S3294" s="125"/>
      <c r="T3294" s="125"/>
      <c r="U3294" s="125"/>
      <c r="V3294" s="125"/>
      <c r="W3294" s="125"/>
      <c r="X3294" s="125"/>
      <c r="Y3294" s="125"/>
      <c r="Z3294" s="125"/>
      <c r="AA3294" s="125"/>
      <c r="AB3294" s="126"/>
      <c r="AC3294" s="126"/>
      <c r="AD3294" s="126"/>
      <c r="AE3294" s="125"/>
      <c r="AF3294" s="125"/>
      <c r="AG3294" s="125"/>
      <c r="AH3294" s="125"/>
      <c r="AI3294" s="125"/>
      <c r="AJ3294" s="125"/>
      <c r="AK3294" s="125"/>
      <c r="AL3294" s="125"/>
      <c r="AM3294" s="125"/>
      <c r="AP3294" s="86"/>
      <c r="AQ3294" s="86"/>
      <c r="AR3294" s="86"/>
      <c r="AS3294" s="86"/>
      <c r="AT3294" s="86"/>
      <c r="AU3294" s="86"/>
      <c r="AV3294" s="86"/>
      <c r="AW3294" s="86"/>
      <c r="AX3294" s="86"/>
      <c r="AY3294" s="86"/>
      <c r="AZ3294" s="86"/>
      <c r="BA3294" s="86"/>
      <c r="BB3294" s="86"/>
      <c r="BC3294" s="86"/>
      <c r="BD3294" s="86"/>
      <c r="BE3294" s="86"/>
      <c r="BF3294" s="86"/>
      <c r="BG3294" s="86"/>
    </row>
    <row r="3295" spans="1:59" s="88" customFormat="1" x14ac:dyDescent="0.2">
      <c r="A3295" s="125"/>
      <c r="B3295" s="125"/>
      <c r="C3295" s="125"/>
      <c r="D3295" s="125"/>
      <c r="E3295" s="125"/>
      <c r="F3295" s="125"/>
      <c r="G3295" s="125"/>
      <c r="H3295" s="125"/>
      <c r="I3295" s="125"/>
      <c r="J3295" s="125"/>
      <c r="K3295" s="125"/>
      <c r="L3295" s="125"/>
      <c r="M3295" s="125"/>
      <c r="N3295" s="125"/>
      <c r="O3295" s="125"/>
      <c r="P3295" s="125"/>
      <c r="Q3295" s="125"/>
      <c r="R3295" s="125"/>
      <c r="S3295" s="125"/>
      <c r="T3295" s="125"/>
      <c r="U3295" s="125"/>
      <c r="V3295" s="125"/>
      <c r="W3295" s="125"/>
      <c r="X3295" s="125"/>
      <c r="Y3295" s="125"/>
      <c r="Z3295" s="125"/>
      <c r="AA3295" s="125"/>
      <c r="AB3295" s="126"/>
      <c r="AC3295" s="126"/>
      <c r="AD3295" s="126"/>
      <c r="AE3295" s="125"/>
      <c r="AF3295" s="125"/>
      <c r="AG3295" s="125"/>
      <c r="AH3295" s="125"/>
      <c r="AI3295" s="125"/>
      <c r="AJ3295" s="125"/>
      <c r="AK3295" s="125"/>
      <c r="AL3295" s="125"/>
      <c r="AM3295" s="125"/>
      <c r="AP3295" s="86"/>
      <c r="AQ3295" s="86"/>
      <c r="AR3295" s="86"/>
      <c r="AS3295" s="86"/>
      <c r="AT3295" s="86"/>
      <c r="AU3295" s="86"/>
      <c r="AV3295" s="86"/>
      <c r="AW3295" s="86"/>
      <c r="AX3295" s="86"/>
      <c r="AY3295" s="86"/>
      <c r="AZ3295" s="86"/>
      <c r="BA3295" s="86"/>
      <c r="BB3295" s="86"/>
      <c r="BC3295" s="86"/>
      <c r="BD3295" s="86"/>
      <c r="BE3295" s="86"/>
      <c r="BF3295" s="86"/>
      <c r="BG3295" s="86"/>
    </row>
    <row r="3296" spans="1:59" s="88" customFormat="1" x14ac:dyDescent="0.2">
      <c r="A3296" s="125"/>
      <c r="B3296" s="125"/>
      <c r="C3296" s="125"/>
      <c r="D3296" s="125"/>
      <c r="E3296" s="125"/>
      <c r="F3296" s="125"/>
      <c r="G3296" s="125"/>
      <c r="H3296" s="125"/>
      <c r="I3296" s="125"/>
      <c r="J3296" s="125"/>
      <c r="K3296" s="125"/>
      <c r="L3296" s="125"/>
      <c r="M3296" s="125"/>
      <c r="N3296" s="125"/>
      <c r="O3296" s="125"/>
      <c r="P3296" s="125"/>
      <c r="Q3296" s="125"/>
      <c r="R3296" s="125"/>
      <c r="S3296" s="125"/>
      <c r="T3296" s="125"/>
      <c r="U3296" s="125"/>
      <c r="V3296" s="125"/>
      <c r="W3296" s="125"/>
      <c r="X3296" s="125"/>
      <c r="Y3296" s="125"/>
      <c r="Z3296" s="125"/>
      <c r="AA3296" s="125"/>
      <c r="AB3296" s="126"/>
      <c r="AC3296" s="126"/>
      <c r="AD3296" s="126"/>
      <c r="AE3296" s="125"/>
      <c r="AF3296" s="125"/>
      <c r="AG3296" s="125"/>
      <c r="AH3296" s="125"/>
      <c r="AI3296" s="125"/>
      <c r="AJ3296" s="125"/>
      <c r="AK3296" s="125"/>
      <c r="AL3296" s="125"/>
      <c r="AM3296" s="125"/>
      <c r="AP3296" s="86"/>
      <c r="AQ3296" s="86"/>
      <c r="AR3296" s="86"/>
      <c r="AS3296" s="86"/>
      <c r="AT3296" s="86"/>
      <c r="AU3296" s="86"/>
      <c r="AV3296" s="86"/>
      <c r="AW3296" s="86"/>
      <c r="AX3296" s="86"/>
      <c r="AY3296" s="86"/>
      <c r="AZ3296" s="86"/>
      <c r="BA3296" s="86"/>
      <c r="BB3296" s="86"/>
      <c r="BC3296" s="86"/>
      <c r="BD3296" s="86"/>
      <c r="BE3296" s="86"/>
      <c r="BF3296" s="86"/>
      <c r="BG3296" s="86"/>
    </row>
    <row r="3297" spans="1:59" s="88" customFormat="1" x14ac:dyDescent="0.2">
      <c r="A3297" s="125"/>
      <c r="B3297" s="125"/>
      <c r="C3297" s="125"/>
      <c r="D3297" s="125"/>
      <c r="E3297" s="125"/>
      <c r="F3297" s="125"/>
      <c r="G3297" s="125"/>
      <c r="H3297" s="125"/>
      <c r="I3297" s="125"/>
      <c r="J3297" s="125"/>
      <c r="K3297" s="125"/>
      <c r="L3297" s="125"/>
      <c r="M3297" s="125"/>
      <c r="N3297" s="125"/>
      <c r="O3297" s="125"/>
      <c r="P3297" s="125"/>
      <c r="Q3297" s="125"/>
      <c r="R3297" s="125"/>
      <c r="S3297" s="125"/>
      <c r="T3297" s="125"/>
      <c r="U3297" s="125"/>
      <c r="V3297" s="125"/>
      <c r="W3297" s="125"/>
      <c r="X3297" s="125"/>
      <c r="Y3297" s="125"/>
      <c r="Z3297" s="125"/>
      <c r="AA3297" s="125"/>
      <c r="AB3297" s="126"/>
      <c r="AC3297" s="126"/>
      <c r="AD3297" s="126"/>
      <c r="AE3297" s="125"/>
      <c r="AF3297" s="125"/>
      <c r="AG3297" s="125"/>
      <c r="AH3297" s="125"/>
      <c r="AI3297" s="125"/>
      <c r="AJ3297" s="125"/>
      <c r="AK3297" s="125"/>
      <c r="AL3297" s="125"/>
      <c r="AM3297" s="125"/>
      <c r="AP3297" s="86"/>
      <c r="AQ3297" s="86"/>
      <c r="AR3297" s="86"/>
      <c r="AS3297" s="86"/>
      <c r="AT3297" s="86"/>
      <c r="AU3297" s="86"/>
      <c r="AV3297" s="86"/>
      <c r="AW3297" s="86"/>
      <c r="AX3297" s="86"/>
      <c r="AY3297" s="86"/>
      <c r="AZ3297" s="86"/>
      <c r="BA3297" s="86"/>
      <c r="BB3297" s="86"/>
      <c r="BC3297" s="86"/>
      <c r="BD3297" s="86"/>
      <c r="BE3297" s="86"/>
      <c r="BF3297" s="86"/>
      <c r="BG3297" s="86"/>
    </row>
    <row r="3298" spans="1:59" s="88" customFormat="1" x14ac:dyDescent="0.2">
      <c r="A3298" s="125"/>
      <c r="B3298" s="125"/>
      <c r="C3298" s="125"/>
      <c r="D3298" s="125"/>
      <c r="E3298" s="125"/>
      <c r="F3298" s="125"/>
      <c r="G3298" s="125"/>
      <c r="H3298" s="125"/>
      <c r="I3298" s="125"/>
      <c r="J3298" s="125"/>
      <c r="K3298" s="125"/>
      <c r="L3298" s="125"/>
      <c r="M3298" s="125"/>
      <c r="N3298" s="125"/>
      <c r="O3298" s="125"/>
      <c r="P3298" s="125"/>
      <c r="Q3298" s="125"/>
      <c r="R3298" s="125"/>
      <c r="S3298" s="125"/>
      <c r="T3298" s="125"/>
      <c r="U3298" s="125"/>
      <c r="V3298" s="125"/>
      <c r="W3298" s="125"/>
      <c r="X3298" s="125"/>
      <c r="Y3298" s="125"/>
      <c r="Z3298" s="125"/>
      <c r="AA3298" s="125"/>
      <c r="AB3298" s="126"/>
      <c r="AC3298" s="126"/>
      <c r="AD3298" s="126"/>
      <c r="AE3298" s="125"/>
      <c r="AF3298" s="125"/>
      <c r="AG3298" s="125"/>
      <c r="AH3298" s="125"/>
      <c r="AI3298" s="125"/>
      <c r="AJ3298" s="125"/>
      <c r="AK3298" s="125"/>
      <c r="AL3298" s="125"/>
      <c r="AM3298" s="125"/>
      <c r="AP3298" s="86"/>
      <c r="AQ3298" s="86"/>
      <c r="AR3298" s="86"/>
      <c r="AS3298" s="86"/>
      <c r="AT3298" s="86"/>
      <c r="AU3298" s="86"/>
      <c r="AV3298" s="86"/>
      <c r="AW3298" s="86"/>
      <c r="AX3298" s="86"/>
      <c r="AY3298" s="86"/>
      <c r="AZ3298" s="86"/>
      <c r="BA3298" s="86"/>
      <c r="BB3298" s="86"/>
      <c r="BC3298" s="86"/>
      <c r="BD3298" s="86"/>
      <c r="BE3298" s="86"/>
      <c r="BF3298" s="86"/>
      <c r="BG3298" s="86"/>
    </row>
    <row r="3299" spans="1:59" s="88" customFormat="1" x14ac:dyDescent="0.2">
      <c r="A3299" s="125"/>
      <c r="B3299" s="125"/>
      <c r="C3299" s="125"/>
      <c r="D3299" s="125"/>
      <c r="E3299" s="125"/>
      <c r="F3299" s="125"/>
      <c r="G3299" s="125"/>
      <c r="H3299" s="125"/>
      <c r="I3299" s="125"/>
      <c r="J3299" s="125"/>
      <c r="K3299" s="125"/>
      <c r="L3299" s="125"/>
      <c r="M3299" s="125"/>
      <c r="N3299" s="125"/>
      <c r="O3299" s="125"/>
      <c r="P3299" s="125"/>
      <c r="Q3299" s="125"/>
      <c r="R3299" s="125"/>
      <c r="S3299" s="125"/>
      <c r="T3299" s="125"/>
      <c r="U3299" s="125"/>
      <c r="V3299" s="125"/>
      <c r="W3299" s="125"/>
      <c r="X3299" s="125"/>
      <c r="Y3299" s="125"/>
      <c r="Z3299" s="125"/>
      <c r="AA3299" s="125"/>
      <c r="AB3299" s="126"/>
      <c r="AC3299" s="126"/>
      <c r="AD3299" s="126"/>
      <c r="AE3299" s="125"/>
      <c r="AF3299" s="125"/>
      <c r="AG3299" s="125"/>
      <c r="AH3299" s="125"/>
      <c r="AI3299" s="125"/>
      <c r="AJ3299" s="125"/>
      <c r="AK3299" s="125"/>
      <c r="AL3299" s="125"/>
      <c r="AM3299" s="125"/>
      <c r="AP3299" s="86"/>
      <c r="AQ3299" s="86"/>
      <c r="AR3299" s="86"/>
      <c r="AS3299" s="86"/>
      <c r="AT3299" s="86"/>
      <c r="AU3299" s="86"/>
      <c r="AV3299" s="86"/>
      <c r="AW3299" s="86"/>
      <c r="AX3299" s="86"/>
      <c r="AY3299" s="86"/>
      <c r="AZ3299" s="86"/>
      <c r="BA3299" s="86"/>
      <c r="BB3299" s="86"/>
      <c r="BC3299" s="86"/>
      <c r="BD3299" s="86"/>
      <c r="BE3299" s="86"/>
      <c r="BF3299" s="86"/>
      <c r="BG3299" s="86"/>
    </row>
    <row r="3300" spans="1:59" s="88" customFormat="1" x14ac:dyDescent="0.2">
      <c r="A3300" s="125"/>
      <c r="B3300" s="125"/>
      <c r="C3300" s="125"/>
      <c r="D3300" s="125"/>
      <c r="E3300" s="125"/>
      <c r="F3300" s="125"/>
      <c r="G3300" s="125"/>
      <c r="H3300" s="125"/>
      <c r="I3300" s="125"/>
      <c r="J3300" s="125"/>
      <c r="K3300" s="125"/>
      <c r="L3300" s="125"/>
      <c r="M3300" s="125"/>
      <c r="N3300" s="125"/>
      <c r="O3300" s="125"/>
      <c r="P3300" s="125"/>
      <c r="Q3300" s="125"/>
      <c r="R3300" s="125"/>
      <c r="S3300" s="125"/>
      <c r="T3300" s="125"/>
      <c r="U3300" s="125"/>
      <c r="V3300" s="125"/>
      <c r="W3300" s="125"/>
      <c r="X3300" s="125"/>
      <c r="Y3300" s="125"/>
      <c r="Z3300" s="125"/>
      <c r="AA3300" s="125"/>
      <c r="AB3300" s="126"/>
      <c r="AC3300" s="126"/>
      <c r="AD3300" s="126"/>
      <c r="AE3300" s="125"/>
      <c r="AF3300" s="125"/>
      <c r="AG3300" s="125"/>
      <c r="AH3300" s="125"/>
      <c r="AI3300" s="125"/>
      <c r="AJ3300" s="125"/>
      <c r="AK3300" s="125"/>
      <c r="AL3300" s="125"/>
      <c r="AM3300" s="125"/>
      <c r="AP3300" s="86"/>
      <c r="AQ3300" s="86"/>
      <c r="AR3300" s="86"/>
      <c r="AS3300" s="86"/>
      <c r="AT3300" s="86"/>
      <c r="AU3300" s="86"/>
      <c r="AV3300" s="86"/>
      <c r="AW3300" s="86"/>
      <c r="AX3300" s="86"/>
      <c r="AY3300" s="86"/>
      <c r="AZ3300" s="86"/>
      <c r="BA3300" s="86"/>
      <c r="BB3300" s="86"/>
      <c r="BC3300" s="86"/>
      <c r="BD3300" s="86"/>
      <c r="BE3300" s="86"/>
      <c r="BF3300" s="86"/>
      <c r="BG3300" s="86"/>
    </row>
    <row r="3301" spans="1:59" s="88" customFormat="1" x14ac:dyDescent="0.2">
      <c r="A3301" s="125"/>
      <c r="B3301" s="125"/>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6"/>
      <c r="AC3301" s="126"/>
      <c r="AD3301" s="126"/>
      <c r="AE3301" s="125"/>
      <c r="AF3301" s="125"/>
      <c r="AG3301" s="125"/>
      <c r="AH3301" s="125"/>
      <c r="AI3301" s="125"/>
      <c r="AJ3301" s="125"/>
      <c r="AK3301" s="125"/>
      <c r="AL3301" s="125"/>
      <c r="AM3301" s="125"/>
      <c r="AP3301" s="86"/>
      <c r="AQ3301" s="86"/>
      <c r="AR3301" s="86"/>
      <c r="AS3301" s="86"/>
      <c r="AT3301" s="86"/>
      <c r="AU3301" s="86"/>
      <c r="AV3301" s="86"/>
      <c r="AW3301" s="86"/>
      <c r="AX3301" s="86"/>
      <c r="AY3301" s="86"/>
      <c r="AZ3301" s="86"/>
      <c r="BA3301" s="86"/>
      <c r="BB3301" s="86"/>
      <c r="BC3301" s="86"/>
      <c r="BD3301" s="86"/>
      <c r="BE3301" s="86"/>
      <c r="BF3301" s="86"/>
      <c r="BG3301" s="86"/>
    </row>
    <row r="3302" spans="1:59" s="88" customFormat="1" x14ac:dyDescent="0.2">
      <c r="A3302" s="125"/>
      <c r="B3302" s="125"/>
      <c r="C3302" s="125"/>
      <c r="D3302" s="125"/>
      <c r="E3302" s="125"/>
      <c r="F3302" s="125"/>
      <c r="G3302" s="125"/>
      <c r="H3302" s="125"/>
      <c r="I3302" s="125"/>
      <c r="J3302" s="125"/>
      <c r="K3302" s="125"/>
      <c r="L3302" s="125"/>
      <c r="M3302" s="125"/>
      <c r="N3302" s="125"/>
      <c r="O3302" s="125"/>
      <c r="P3302" s="125"/>
      <c r="Q3302" s="125"/>
      <c r="R3302" s="125"/>
      <c r="S3302" s="125"/>
      <c r="T3302" s="125"/>
      <c r="U3302" s="125"/>
      <c r="V3302" s="125"/>
      <c r="W3302" s="125"/>
      <c r="X3302" s="125"/>
      <c r="Y3302" s="125"/>
      <c r="Z3302" s="125"/>
      <c r="AA3302" s="125"/>
      <c r="AB3302" s="126"/>
      <c r="AC3302" s="126"/>
      <c r="AD3302" s="126"/>
      <c r="AE3302" s="125"/>
      <c r="AF3302" s="125"/>
      <c r="AG3302" s="125"/>
      <c r="AH3302" s="125"/>
      <c r="AI3302" s="125"/>
      <c r="AJ3302" s="125"/>
      <c r="AK3302" s="125"/>
      <c r="AL3302" s="125"/>
      <c r="AM3302" s="125"/>
      <c r="AP3302" s="86"/>
      <c r="AQ3302" s="86"/>
      <c r="AR3302" s="86"/>
      <c r="AS3302" s="86"/>
      <c r="AT3302" s="86"/>
      <c r="AU3302" s="86"/>
      <c r="AV3302" s="86"/>
      <c r="AW3302" s="86"/>
      <c r="AX3302" s="86"/>
      <c r="AY3302" s="86"/>
      <c r="AZ3302" s="86"/>
      <c r="BA3302" s="86"/>
      <c r="BB3302" s="86"/>
      <c r="BC3302" s="86"/>
      <c r="BD3302" s="86"/>
      <c r="BE3302" s="86"/>
      <c r="BF3302" s="86"/>
      <c r="BG3302" s="86"/>
    </row>
    <row r="3303" spans="1:59" s="88" customFormat="1" x14ac:dyDescent="0.2">
      <c r="A3303" s="125"/>
      <c r="B3303" s="125"/>
      <c r="C3303" s="125"/>
      <c r="D3303" s="125"/>
      <c r="E3303" s="125"/>
      <c r="F3303" s="125"/>
      <c r="G3303" s="125"/>
      <c r="H3303" s="125"/>
      <c r="I3303" s="125"/>
      <c r="J3303" s="125"/>
      <c r="K3303" s="125"/>
      <c r="L3303" s="125"/>
      <c r="M3303" s="125"/>
      <c r="N3303" s="125"/>
      <c r="O3303" s="125"/>
      <c r="P3303" s="125"/>
      <c r="Q3303" s="125"/>
      <c r="R3303" s="125"/>
      <c r="S3303" s="125"/>
      <c r="T3303" s="125"/>
      <c r="U3303" s="125"/>
      <c r="V3303" s="125"/>
      <c r="W3303" s="125"/>
      <c r="X3303" s="125"/>
      <c r="Y3303" s="125"/>
      <c r="Z3303" s="125"/>
      <c r="AA3303" s="125"/>
      <c r="AB3303" s="126"/>
      <c r="AC3303" s="126"/>
      <c r="AD3303" s="126"/>
      <c r="AE3303" s="125"/>
      <c r="AF3303" s="125"/>
      <c r="AG3303" s="125"/>
      <c r="AH3303" s="125"/>
      <c r="AI3303" s="125"/>
      <c r="AJ3303" s="125"/>
      <c r="AK3303" s="125"/>
      <c r="AL3303" s="125"/>
      <c r="AM3303" s="125"/>
      <c r="AP3303" s="86"/>
      <c r="AQ3303" s="86"/>
      <c r="AR3303" s="86"/>
      <c r="AS3303" s="86"/>
      <c r="AT3303" s="86"/>
      <c r="AU3303" s="86"/>
      <c r="AV3303" s="86"/>
      <c r="AW3303" s="86"/>
      <c r="AX3303" s="86"/>
      <c r="AY3303" s="86"/>
      <c r="AZ3303" s="86"/>
      <c r="BA3303" s="86"/>
      <c r="BB3303" s="86"/>
      <c r="BC3303" s="86"/>
      <c r="BD3303" s="86"/>
      <c r="BE3303" s="86"/>
      <c r="BF3303" s="86"/>
      <c r="BG3303" s="86"/>
    </row>
    <row r="3304" spans="1:59" s="88" customFormat="1" x14ac:dyDescent="0.2">
      <c r="A3304" s="125"/>
      <c r="B3304" s="125"/>
      <c r="C3304" s="125"/>
      <c r="D3304" s="125"/>
      <c r="E3304" s="125"/>
      <c r="F3304" s="125"/>
      <c r="G3304" s="125"/>
      <c r="H3304" s="125"/>
      <c r="I3304" s="125"/>
      <c r="J3304" s="125"/>
      <c r="K3304" s="125"/>
      <c r="L3304" s="125"/>
      <c r="M3304" s="125"/>
      <c r="N3304" s="125"/>
      <c r="O3304" s="125"/>
      <c r="P3304" s="125"/>
      <c r="Q3304" s="125"/>
      <c r="R3304" s="125"/>
      <c r="S3304" s="125"/>
      <c r="T3304" s="125"/>
      <c r="U3304" s="125"/>
      <c r="V3304" s="125"/>
      <c r="W3304" s="125"/>
      <c r="X3304" s="125"/>
      <c r="Y3304" s="125"/>
      <c r="Z3304" s="125"/>
      <c r="AA3304" s="125"/>
      <c r="AB3304" s="126"/>
      <c r="AC3304" s="126"/>
      <c r="AD3304" s="126"/>
      <c r="AE3304" s="125"/>
      <c r="AF3304" s="125"/>
      <c r="AG3304" s="125"/>
      <c r="AH3304" s="125"/>
      <c r="AI3304" s="125"/>
      <c r="AJ3304" s="125"/>
      <c r="AK3304" s="125"/>
      <c r="AL3304" s="125"/>
      <c r="AM3304" s="125"/>
      <c r="AP3304" s="86"/>
      <c r="AQ3304" s="86"/>
      <c r="AR3304" s="86"/>
      <c r="AS3304" s="86"/>
      <c r="AT3304" s="86"/>
      <c r="AU3304" s="86"/>
      <c r="AV3304" s="86"/>
      <c r="AW3304" s="86"/>
      <c r="AX3304" s="86"/>
      <c r="AY3304" s="86"/>
      <c r="AZ3304" s="86"/>
      <c r="BA3304" s="86"/>
      <c r="BB3304" s="86"/>
      <c r="BC3304" s="86"/>
      <c r="BD3304" s="86"/>
      <c r="BE3304" s="86"/>
      <c r="BF3304" s="86"/>
      <c r="BG3304" s="86"/>
    </row>
    <row r="3305" spans="1:59" s="88" customFormat="1" x14ac:dyDescent="0.2">
      <c r="A3305" s="125"/>
      <c r="B3305" s="125"/>
      <c r="C3305" s="125"/>
      <c r="D3305" s="125"/>
      <c r="E3305" s="125"/>
      <c r="F3305" s="125"/>
      <c r="G3305" s="125"/>
      <c r="H3305" s="125"/>
      <c r="I3305" s="125"/>
      <c r="J3305" s="125"/>
      <c r="K3305" s="125"/>
      <c r="L3305" s="125"/>
      <c r="M3305" s="125"/>
      <c r="N3305" s="125"/>
      <c r="O3305" s="125"/>
      <c r="P3305" s="125"/>
      <c r="Q3305" s="125"/>
      <c r="R3305" s="125"/>
      <c r="S3305" s="125"/>
      <c r="T3305" s="125"/>
      <c r="U3305" s="125"/>
      <c r="V3305" s="125"/>
      <c r="W3305" s="125"/>
      <c r="X3305" s="125"/>
      <c r="Y3305" s="125"/>
      <c r="Z3305" s="125"/>
      <c r="AA3305" s="125"/>
      <c r="AB3305" s="126"/>
      <c r="AC3305" s="126"/>
      <c r="AD3305" s="126"/>
      <c r="AE3305" s="125"/>
      <c r="AF3305" s="125"/>
      <c r="AG3305" s="125"/>
      <c r="AH3305" s="125"/>
      <c r="AI3305" s="125"/>
      <c r="AJ3305" s="125"/>
      <c r="AK3305" s="125"/>
      <c r="AL3305" s="125"/>
      <c r="AM3305" s="125"/>
      <c r="AP3305" s="86"/>
      <c r="AQ3305" s="86"/>
      <c r="AR3305" s="86"/>
      <c r="AS3305" s="86"/>
      <c r="AT3305" s="86"/>
      <c r="AU3305" s="86"/>
      <c r="AV3305" s="86"/>
      <c r="AW3305" s="86"/>
      <c r="AX3305" s="86"/>
      <c r="AY3305" s="86"/>
      <c r="AZ3305" s="86"/>
      <c r="BA3305" s="86"/>
      <c r="BB3305" s="86"/>
      <c r="BC3305" s="86"/>
      <c r="BD3305" s="86"/>
      <c r="BE3305" s="86"/>
      <c r="BF3305" s="86"/>
      <c r="BG3305" s="86"/>
    </row>
    <row r="3306" spans="1:59" s="88" customFormat="1" x14ac:dyDescent="0.2">
      <c r="A3306" s="125"/>
      <c r="B3306" s="125"/>
      <c r="C3306" s="125"/>
      <c r="D3306" s="125"/>
      <c r="E3306" s="125"/>
      <c r="F3306" s="125"/>
      <c r="G3306" s="125"/>
      <c r="H3306" s="125"/>
      <c r="I3306" s="125"/>
      <c r="J3306" s="125"/>
      <c r="K3306" s="125"/>
      <c r="L3306" s="125"/>
      <c r="M3306" s="125"/>
      <c r="N3306" s="125"/>
      <c r="O3306" s="125"/>
      <c r="P3306" s="125"/>
      <c r="Q3306" s="125"/>
      <c r="R3306" s="125"/>
      <c r="S3306" s="125"/>
      <c r="T3306" s="125"/>
      <c r="U3306" s="125"/>
      <c r="V3306" s="125"/>
      <c r="W3306" s="125"/>
      <c r="X3306" s="125"/>
      <c r="Y3306" s="125"/>
      <c r="Z3306" s="125"/>
      <c r="AA3306" s="125"/>
      <c r="AB3306" s="126"/>
      <c r="AC3306" s="126"/>
      <c r="AD3306" s="126"/>
      <c r="AE3306" s="125"/>
      <c r="AF3306" s="125"/>
      <c r="AG3306" s="125"/>
      <c r="AH3306" s="125"/>
      <c r="AI3306" s="125"/>
      <c r="AJ3306" s="125"/>
      <c r="AK3306" s="125"/>
      <c r="AL3306" s="125"/>
      <c r="AM3306" s="125"/>
      <c r="AP3306" s="86"/>
      <c r="AQ3306" s="86"/>
      <c r="AR3306" s="86"/>
      <c r="AS3306" s="86"/>
      <c r="AT3306" s="86"/>
      <c r="AU3306" s="86"/>
      <c r="AV3306" s="86"/>
      <c r="AW3306" s="86"/>
      <c r="AX3306" s="86"/>
      <c r="AY3306" s="86"/>
      <c r="AZ3306" s="86"/>
      <c r="BA3306" s="86"/>
      <c r="BB3306" s="86"/>
      <c r="BC3306" s="86"/>
      <c r="BD3306" s="86"/>
      <c r="BE3306" s="86"/>
      <c r="BF3306" s="86"/>
      <c r="BG3306" s="86"/>
    </row>
    <row r="3307" spans="1:59" s="88" customFormat="1" x14ac:dyDescent="0.2">
      <c r="A3307" s="125"/>
      <c r="B3307" s="125"/>
      <c r="C3307" s="125"/>
      <c r="D3307" s="125"/>
      <c r="E3307" s="125"/>
      <c r="F3307" s="125"/>
      <c r="G3307" s="125"/>
      <c r="H3307" s="125"/>
      <c r="I3307" s="125"/>
      <c r="J3307" s="125"/>
      <c r="K3307" s="125"/>
      <c r="L3307" s="125"/>
      <c r="M3307" s="125"/>
      <c r="N3307" s="125"/>
      <c r="O3307" s="125"/>
      <c r="P3307" s="125"/>
      <c r="Q3307" s="125"/>
      <c r="R3307" s="125"/>
      <c r="S3307" s="125"/>
      <c r="T3307" s="125"/>
      <c r="U3307" s="125"/>
      <c r="V3307" s="125"/>
      <c r="W3307" s="125"/>
      <c r="X3307" s="125"/>
      <c r="Y3307" s="125"/>
      <c r="Z3307" s="125"/>
      <c r="AA3307" s="125"/>
      <c r="AB3307" s="126"/>
      <c r="AC3307" s="126"/>
      <c r="AD3307" s="126"/>
      <c r="AE3307" s="125"/>
      <c r="AF3307" s="125"/>
      <c r="AG3307" s="125"/>
      <c r="AH3307" s="125"/>
      <c r="AI3307" s="125"/>
      <c r="AJ3307" s="125"/>
      <c r="AK3307" s="125"/>
      <c r="AL3307" s="125"/>
      <c r="AM3307" s="125"/>
      <c r="AP3307" s="86"/>
      <c r="AQ3307" s="86"/>
      <c r="AR3307" s="86"/>
      <c r="AS3307" s="86"/>
      <c r="AT3307" s="86"/>
      <c r="AU3307" s="86"/>
      <c r="AV3307" s="86"/>
      <c r="AW3307" s="86"/>
      <c r="AX3307" s="86"/>
      <c r="AY3307" s="86"/>
      <c r="AZ3307" s="86"/>
      <c r="BA3307" s="86"/>
      <c r="BB3307" s="86"/>
      <c r="BC3307" s="86"/>
      <c r="BD3307" s="86"/>
      <c r="BE3307" s="86"/>
      <c r="BF3307" s="86"/>
      <c r="BG3307" s="86"/>
    </row>
    <row r="3308" spans="1:59" s="88" customFormat="1" x14ac:dyDescent="0.2">
      <c r="A3308" s="125"/>
      <c r="B3308" s="125"/>
      <c r="C3308" s="125"/>
      <c r="D3308" s="125"/>
      <c r="E3308" s="125"/>
      <c r="F3308" s="125"/>
      <c r="G3308" s="125"/>
      <c r="H3308" s="125"/>
      <c r="I3308" s="125"/>
      <c r="J3308" s="125"/>
      <c r="K3308" s="125"/>
      <c r="L3308" s="125"/>
      <c r="M3308" s="125"/>
      <c r="N3308" s="125"/>
      <c r="O3308" s="125"/>
      <c r="P3308" s="125"/>
      <c r="Q3308" s="125"/>
      <c r="R3308" s="125"/>
      <c r="S3308" s="125"/>
      <c r="T3308" s="125"/>
      <c r="U3308" s="125"/>
      <c r="V3308" s="125"/>
      <c r="W3308" s="125"/>
      <c r="X3308" s="125"/>
      <c r="Y3308" s="125"/>
      <c r="Z3308" s="125"/>
      <c r="AA3308" s="125"/>
      <c r="AB3308" s="126"/>
      <c r="AC3308" s="126"/>
      <c r="AD3308" s="126"/>
      <c r="AE3308" s="125"/>
      <c r="AF3308" s="125"/>
      <c r="AG3308" s="125"/>
      <c r="AH3308" s="125"/>
      <c r="AI3308" s="125"/>
      <c r="AJ3308" s="125"/>
      <c r="AK3308" s="125"/>
      <c r="AL3308" s="125"/>
      <c r="AM3308" s="125"/>
      <c r="AP3308" s="86"/>
      <c r="AQ3308" s="86"/>
      <c r="AR3308" s="86"/>
      <c r="AS3308" s="86"/>
      <c r="AT3308" s="86"/>
      <c r="AU3308" s="86"/>
      <c r="AV3308" s="86"/>
      <c r="AW3308" s="86"/>
      <c r="AX3308" s="86"/>
      <c r="AY3308" s="86"/>
      <c r="AZ3308" s="86"/>
      <c r="BA3308" s="86"/>
      <c r="BB3308" s="86"/>
      <c r="BC3308" s="86"/>
      <c r="BD3308" s="86"/>
      <c r="BE3308" s="86"/>
      <c r="BF3308" s="86"/>
      <c r="BG3308" s="86"/>
    </row>
    <row r="3309" spans="1:59" s="88" customFormat="1" x14ac:dyDescent="0.2">
      <c r="A3309" s="125"/>
      <c r="B3309" s="125"/>
      <c r="C3309" s="125"/>
      <c r="D3309" s="125"/>
      <c r="E3309" s="125"/>
      <c r="F3309" s="125"/>
      <c r="G3309" s="125"/>
      <c r="H3309" s="125"/>
      <c r="I3309" s="125"/>
      <c r="J3309" s="125"/>
      <c r="K3309" s="125"/>
      <c r="L3309" s="125"/>
      <c r="M3309" s="125"/>
      <c r="N3309" s="125"/>
      <c r="O3309" s="125"/>
      <c r="P3309" s="125"/>
      <c r="Q3309" s="125"/>
      <c r="R3309" s="125"/>
      <c r="S3309" s="125"/>
      <c r="T3309" s="125"/>
      <c r="U3309" s="125"/>
      <c r="V3309" s="125"/>
      <c r="W3309" s="125"/>
      <c r="X3309" s="125"/>
      <c r="Y3309" s="125"/>
      <c r="Z3309" s="125"/>
      <c r="AA3309" s="125"/>
      <c r="AB3309" s="126"/>
      <c r="AC3309" s="126"/>
      <c r="AD3309" s="126"/>
      <c r="AE3309" s="125"/>
      <c r="AF3309" s="125"/>
      <c r="AG3309" s="125"/>
      <c r="AH3309" s="125"/>
      <c r="AI3309" s="125"/>
      <c r="AJ3309" s="125"/>
      <c r="AK3309" s="125"/>
      <c r="AL3309" s="125"/>
      <c r="AM3309" s="125"/>
      <c r="AP3309" s="86"/>
      <c r="AQ3309" s="86"/>
      <c r="AR3309" s="86"/>
      <c r="AS3309" s="86"/>
      <c r="AT3309" s="86"/>
      <c r="AU3309" s="86"/>
      <c r="AV3309" s="86"/>
      <c r="AW3309" s="86"/>
      <c r="AX3309" s="86"/>
      <c r="AY3309" s="86"/>
      <c r="AZ3309" s="86"/>
      <c r="BA3309" s="86"/>
      <c r="BB3309" s="86"/>
      <c r="BC3309" s="86"/>
      <c r="BD3309" s="86"/>
      <c r="BE3309" s="86"/>
      <c r="BF3309" s="86"/>
      <c r="BG3309" s="86"/>
    </row>
    <row r="3310" spans="1:59" s="88" customFormat="1" x14ac:dyDescent="0.2">
      <c r="A3310" s="125"/>
      <c r="B3310" s="125"/>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6"/>
      <c r="AC3310" s="126"/>
      <c r="AD3310" s="126"/>
      <c r="AE3310" s="125"/>
      <c r="AF3310" s="125"/>
      <c r="AG3310" s="125"/>
      <c r="AH3310" s="125"/>
      <c r="AI3310" s="125"/>
      <c r="AJ3310" s="125"/>
      <c r="AK3310" s="125"/>
      <c r="AL3310" s="125"/>
      <c r="AM3310" s="125"/>
      <c r="AP3310" s="86"/>
      <c r="AQ3310" s="86"/>
      <c r="AR3310" s="86"/>
      <c r="AS3310" s="86"/>
      <c r="AT3310" s="86"/>
      <c r="AU3310" s="86"/>
      <c r="AV3310" s="86"/>
      <c r="AW3310" s="86"/>
      <c r="AX3310" s="86"/>
      <c r="AY3310" s="86"/>
      <c r="AZ3310" s="86"/>
      <c r="BA3310" s="86"/>
      <c r="BB3310" s="86"/>
      <c r="BC3310" s="86"/>
      <c r="BD3310" s="86"/>
      <c r="BE3310" s="86"/>
      <c r="BF3310" s="86"/>
      <c r="BG3310" s="86"/>
    </row>
    <row r="3311" spans="1:59" s="88" customFormat="1" x14ac:dyDescent="0.2">
      <c r="A3311" s="125"/>
      <c r="B3311" s="125"/>
      <c r="C3311" s="125"/>
      <c r="D3311" s="125"/>
      <c r="E3311" s="125"/>
      <c r="F3311" s="125"/>
      <c r="G3311" s="125"/>
      <c r="H3311" s="125"/>
      <c r="I3311" s="125"/>
      <c r="J3311" s="125"/>
      <c r="K3311" s="125"/>
      <c r="L3311" s="125"/>
      <c r="M3311" s="125"/>
      <c r="N3311" s="125"/>
      <c r="O3311" s="125"/>
      <c r="P3311" s="125"/>
      <c r="Q3311" s="125"/>
      <c r="R3311" s="125"/>
      <c r="S3311" s="125"/>
      <c r="T3311" s="125"/>
      <c r="U3311" s="125"/>
      <c r="V3311" s="125"/>
      <c r="W3311" s="125"/>
      <c r="X3311" s="125"/>
      <c r="Y3311" s="125"/>
      <c r="Z3311" s="125"/>
      <c r="AA3311" s="125"/>
      <c r="AB3311" s="126"/>
      <c r="AC3311" s="126"/>
      <c r="AD3311" s="126"/>
      <c r="AE3311" s="125"/>
      <c r="AF3311" s="125"/>
      <c r="AG3311" s="125"/>
      <c r="AH3311" s="125"/>
      <c r="AI3311" s="125"/>
      <c r="AJ3311" s="125"/>
      <c r="AK3311" s="125"/>
      <c r="AL3311" s="125"/>
      <c r="AM3311" s="125"/>
      <c r="AP3311" s="86"/>
      <c r="AQ3311" s="86"/>
      <c r="AR3311" s="86"/>
      <c r="AS3311" s="86"/>
      <c r="AT3311" s="86"/>
      <c r="AU3311" s="86"/>
      <c r="AV3311" s="86"/>
      <c r="AW3311" s="86"/>
      <c r="AX3311" s="86"/>
      <c r="AY3311" s="86"/>
      <c r="AZ3311" s="86"/>
      <c r="BA3311" s="86"/>
      <c r="BB3311" s="86"/>
      <c r="BC3311" s="86"/>
      <c r="BD3311" s="86"/>
      <c r="BE3311" s="86"/>
      <c r="BF3311" s="86"/>
      <c r="BG3311" s="86"/>
    </row>
    <row r="3312" spans="1:59" s="88" customFormat="1" x14ac:dyDescent="0.2">
      <c r="A3312" s="125"/>
      <c r="B3312" s="125"/>
      <c r="C3312" s="125"/>
      <c r="D3312" s="125"/>
      <c r="E3312" s="125"/>
      <c r="F3312" s="125"/>
      <c r="G3312" s="125"/>
      <c r="H3312" s="125"/>
      <c r="I3312" s="125"/>
      <c r="J3312" s="125"/>
      <c r="K3312" s="125"/>
      <c r="L3312" s="125"/>
      <c r="M3312" s="125"/>
      <c r="N3312" s="125"/>
      <c r="O3312" s="125"/>
      <c r="P3312" s="125"/>
      <c r="Q3312" s="125"/>
      <c r="R3312" s="125"/>
      <c r="S3312" s="125"/>
      <c r="T3312" s="125"/>
      <c r="U3312" s="125"/>
      <c r="V3312" s="125"/>
      <c r="W3312" s="125"/>
      <c r="X3312" s="125"/>
      <c r="Y3312" s="125"/>
      <c r="Z3312" s="125"/>
      <c r="AA3312" s="125"/>
      <c r="AB3312" s="126"/>
      <c r="AC3312" s="126"/>
      <c r="AD3312" s="126"/>
      <c r="AE3312" s="125"/>
      <c r="AF3312" s="125"/>
      <c r="AG3312" s="125"/>
      <c r="AH3312" s="125"/>
      <c r="AI3312" s="125"/>
      <c r="AJ3312" s="125"/>
      <c r="AK3312" s="125"/>
      <c r="AL3312" s="125"/>
      <c r="AM3312" s="125"/>
      <c r="AP3312" s="86"/>
      <c r="AQ3312" s="86"/>
      <c r="AR3312" s="86"/>
      <c r="AS3312" s="86"/>
      <c r="AT3312" s="86"/>
      <c r="AU3312" s="86"/>
      <c r="AV3312" s="86"/>
      <c r="AW3312" s="86"/>
      <c r="AX3312" s="86"/>
      <c r="AY3312" s="86"/>
      <c r="AZ3312" s="86"/>
      <c r="BA3312" s="86"/>
      <c r="BB3312" s="86"/>
      <c r="BC3312" s="86"/>
      <c r="BD3312" s="86"/>
      <c r="BE3312" s="86"/>
      <c r="BF3312" s="86"/>
      <c r="BG3312" s="86"/>
    </row>
    <row r="3313" spans="1:59" s="88" customFormat="1" x14ac:dyDescent="0.2">
      <c r="A3313" s="125"/>
      <c r="B3313" s="125"/>
      <c r="C3313" s="125"/>
      <c r="D3313" s="125"/>
      <c r="E3313" s="125"/>
      <c r="F3313" s="125"/>
      <c r="G3313" s="125"/>
      <c r="H3313" s="125"/>
      <c r="I3313" s="125"/>
      <c r="J3313" s="125"/>
      <c r="K3313" s="125"/>
      <c r="L3313" s="125"/>
      <c r="M3313" s="125"/>
      <c r="N3313" s="125"/>
      <c r="O3313" s="125"/>
      <c r="P3313" s="125"/>
      <c r="Q3313" s="125"/>
      <c r="R3313" s="125"/>
      <c r="S3313" s="125"/>
      <c r="T3313" s="125"/>
      <c r="U3313" s="125"/>
      <c r="V3313" s="125"/>
      <c r="W3313" s="125"/>
      <c r="X3313" s="125"/>
      <c r="Y3313" s="125"/>
      <c r="Z3313" s="125"/>
      <c r="AA3313" s="125"/>
      <c r="AB3313" s="126"/>
      <c r="AC3313" s="126"/>
      <c r="AD3313" s="126"/>
      <c r="AE3313" s="125"/>
      <c r="AF3313" s="125"/>
      <c r="AG3313" s="125"/>
      <c r="AH3313" s="125"/>
      <c r="AI3313" s="125"/>
      <c r="AJ3313" s="125"/>
      <c r="AK3313" s="125"/>
      <c r="AL3313" s="125"/>
      <c r="AM3313" s="125"/>
      <c r="AP3313" s="86"/>
      <c r="AQ3313" s="86"/>
      <c r="AR3313" s="86"/>
      <c r="AS3313" s="86"/>
      <c r="AT3313" s="86"/>
      <c r="AU3313" s="86"/>
      <c r="AV3313" s="86"/>
      <c r="AW3313" s="86"/>
      <c r="AX3313" s="86"/>
      <c r="AY3313" s="86"/>
      <c r="AZ3313" s="86"/>
      <c r="BA3313" s="86"/>
      <c r="BB3313" s="86"/>
      <c r="BC3313" s="86"/>
      <c r="BD3313" s="86"/>
      <c r="BE3313" s="86"/>
      <c r="BF3313" s="86"/>
      <c r="BG3313" s="86"/>
    </row>
    <row r="3314" spans="1:59" s="88" customFormat="1" x14ac:dyDescent="0.2">
      <c r="A3314" s="125"/>
      <c r="B3314" s="125"/>
      <c r="C3314" s="125"/>
      <c r="D3314" s="125"/>
      <c r="E3314" s="125"/>
      <c r="F3314" s="125"/>
      <c r="G3314" s="125"/>
      <c r="H3314" s="125"/>
      <c r="I3314" s="125"/>
      <c r="J3314" s="125"/>
      <c r="K3314" s="125"/>
      <c r="L3314" s="125"/>
      <c r="M3314" s="125"/>
      <c r="N3314" s="125"/>
      <c r="O3314" s="125"/>
      <c r="P3314" s="125"/>
      <c r="Q3314" s="125"/>
      <c r="R3314" s="125"/>
      <c r="S3314" s="125"/>
      <c r="T3314" s="125"/>
      <c r="U3314" s="125"/>
      <c r="V3314" s="125"/>
      <c r="W3314" s="125"/>
      <c r="X3314" s="125"/>
      <c r="Y3314" s="125"/>
      <c r="Z3314" s="125"/>
      <c r="AA3314" s="125"/>
      <c r="AB3314" s="126"/>
      <c r="AC3314" s="126"/>
      <c r="AD3314" s="126"/>
      <c r="AE3314" s="125"/>
      <c r="AF3314" s="125"/>
      <c r="AG3314" s="125"/>
      <c r="AH3314" s="125"/>
      <c r="AI3314" s="125"/>
      <c r="AJ3314" s="125"/>
      <c r="AK3314" s="125"/>
      <c r="AL3314" s="125"/>
      <c r="AM3314" s="125"/>
      <c r="AP3314" s="86"/>
      <c r="AQ3314" s="86"/>
      <c r="AR3314" s="86"/>
      <c r="AS3314" s="86"/>
      <c r="AT3314" s="86"/>
      <c r="AU3314" s="86"/>
      <c r="AV3314" s="86"/>
      <c r="AW3314" s="86"/>
      <c r="AX3314" s="86"/>
      <c r="AY3314" s="86"/>
      <c r="AZ3314" s="86"/>
      <c r="BA3314" s="86"/>
      <c r="BB3314" s="86"/>
      <c r="BC3314" s="86"/>
      <c r="BD3314" s="86"/>
      <c r="BE3314" s="86"/>
      <c r="BF3314" s="86"/>
      <c r="BG3314" s="86"/>
    </row>
    <row r="3315" spans="1:59" s="88" customFormat="1" x14ac:dyDescent="0.2">
      <c r="A3315" s="125"/>
      <c r="B3315" s="125"/>
      <c r="C3315" s="125"/>
      <c r="D3315" s="125"/>
      <c r="E3315" s="125"/>
      <c r="F3315" s="125"/>
      <c r="G3315" s="125"/>
      <c r="H3315" s="125"/>
      <c r="I3315" s="125"/>
      <c r="J3315" s="125"/>
      <c r="K3315" s="125"/>
      <c r="L3315" s="125"/>
      <c r="M3315" s="125"/>
      <c r="N3315" s="125"/>
      <c r="O3315" s="125"/>
      <c r="P3315" s="125"/>
      <c r="Q3315" s="125"/>
      <c r="R3315" s="125"/>
      <c r="S3315" s="125"/>
      <c r="T3315" s="125"/>
      <c r="U3315" s="125"/>
      <c r="V3315" s="125"/>
      <c r="W3315" s="125"/>
      <c r="X3315" s="125"/>
      <c r="Y3315" s="125"/>
      <c r="Z3315" s="125"/>
      <c r="AA3315" s="125"/>
      <c r="AB3315" s="126"/>
      <c r="AC3315" s="126"/>
      <c r="AD3315" s="126"/>
      <c r="AE3315" s="125"/>
      <c r="AF3315" s="125"/>
      <c r="AG3315" s="125"/>
      <c r="AH3315" s="125"/>
      <c r="AI3315" s="125"/>
      <c r="AJ3315" s="125"/>
      <c r="AK3315" s="125"/>
      <c r="AL3315" s="125"/>
      <c r="AM3315" s="125"/>
      <c r="AP3315" s="86"/>
      <c r="AQ3315" s="86"/>
      <c r="AR3315" s="86"/>
      <c r="AS3315" s="86"/>
      <c r="AT3315" s="86"/>
      <c r="AU3315" s="86"/>
      <c r="AV3315" s="86"/>
      <c r="AW3315" s="86"/>
      <c r="AX3315" s="86"/>
      <c r="AY3315" s="86"/>
      <c r="AZ3315" s="86"/>
      <c r="BA3315" s="86"/>
      <c r="BB3315" s="86"/>
      <c r="BC3315" s="86"/>
      <c r="BD3315" s="86"/>
      <c r="BE3315" s="86"/>
      <c r="BF3315" s="86"/>
      <c r="BG3315" s="86"/>
    </row>
    <row r="3316" spans="1:59" s="88" customFormat="1" x14ac:dyDescent="0.2">
      <c r="A3316" s="125"/>
      <c r="B3316" s="125"/>
      <c r="C3316" s="125"/>
      <c r="D3316" s="125"/>
      <c r="E3316" s="125"/>
      <c r="F3316" s="125"/>
      <c r="G3316" s="125"/>
      <c r="H3316" s="125"/>
      <c r="I3316" s="125"/>
      <c r="J3316" s="125"/>
      <c r="K3316" s="125"/>
      <c r="L3316" s="125"/>
      <c r="M3316" s="125"/>
      <c r="N3316" s="125"/>
      <c r="O3316" s="125"/>
      <c r="P3316" s="125"/>
      <c r="Q3316" s="125"/>
      <c r="R3316" s="125"/>
      <c r="S3316" s="125"/>
      <c r="T3316" s="125"/>
      <c r="U3316" s="125"/>
      <c r="V3316" s="125"/>
      <c r="W3316" s="125"/>
      <c r="X3316" s="125"/>
      <c r="Y3316" s="125"/>
      <c r="Z3316" s="125"/>
      <c r="AA3316" s="125"/>
      <c r="AB3316" s="126"/>
      <c r="AC3316" s="126"/>
      <c r="AD3316" s="126"/>
      <c r="AE3316" s="125"/>
      <c r="AF3316" s="125"/>
      <c r="AG3316" s="125"/>
      <c r="AH3316" s="125"/>
      <c r="AI3316" s="125"/>
      <c r="AJ3316" s="125"/>
      <c r="AK3316" s="125"/>
      <c r="AL3316" s="125"/>
      <c r="AM3316" s="125"/>
      <c r="AP3316" s="86"/>
      <c r="AQ3316" s="86"/>
      <c r="AR3316" s="86"/>
      <c r="AS3316" s="86"/>
      <c r="AT3316" s="86"/>
      <c r="AU3316" s="86"/>
      <c r="AV3316" s="86"/>
      <c r="AW3316" s="86"/>
      <c r="AX3316" s="86"/>
      <c r="AY3316" s="86"/>
      <c r="AZ3316" s="86"/>
      <c r="BA3316" s="86"/>
      <c r="BB3316" s="86"/>
      <c r="BC3316" s="86"/>
      <c r="BD3316" s="86"/>
      <c r="BE3316" s="86"/>
      <c r="BF3316" s="86"/>
      <c r="BG3316" s="86"/>
    </row>
    <row r="3317" spans="1:59" s="88" customFormat="1" x14ac:dyDescent="0.2">
      <c r="A3317" s="125"/>
      <c r="B3317" s="125"/>
      <c r="C3317" s="125"/>
      <c r="D3317" s="125"/>
      <c r="E3317" s="125"/>
      <c r="F3317" s="125"/>
      <c r="G3317" s="125"/>
      <c r="H3317" s="125"/>
      <c r="I3317" s="125"/>
      <c r="J3317" s="125"/>
      <c r="K3317" s="125"/>
      <c r="L3317" s="125"/>
      <c r="M3317" s="125"/>
      <c r="N3317" s="125"/>
      <c r="O3317" s="125"/>
      <c r="P3317" s="125"/>
      <c r="Q3317" s="125"/>
      <c r="R3317" s="125"/>
      <c r="S3317" s="125"/>
      <c r="T3317" s="125"/>
      <c r="U3317" s="125"/>
      <c r="V3317" s="125"/>
      <c r="W3317" s="125"/>
      <c r="X3317" s="125"/>
      <c r="Y3317" s="125"/>
      <c r="Z3317" s="125"/>
      <c r="AA3317" s="125"/>
      <c r="AB3317" s="126"/>
      <c r="AC3317" s="126"/>
      <c r="AD3317" s="126"/>
      <c r="AE3317" s="125"/>
      <c r="AF3317" s="125"/>
      <c r="AG3317" s="125"/>
      <c r="AH3317" s="125"/>
      <c r="AI3317" s="125"/>
      <c r="AJ3317" s="125"/>
      <c r="AK3317" s="125"/>
      <c r="AL3317" s="125"/>
      <c r="AM3317" s="125"/>
      <c r="AP3317" s="86"/>
      <c r="AQ3317" s="86"/>
      <c r="AR3317" s="86"/>
      <c r="AS3317" s="86"/>
      <c r="AT3317" s="86"/>
      <c r="AU3317" s="86"/>
      <c r="AV3317" s="86"/>
      <c r="AW3317" s="86"/>
      <c r="AX3317" s="86"/>
      <c r="AY3317" s="86"/>
      <c r="AZ3317" s="86"/>
      <c r="BA3317" s="86"/>
      <c r="BB3317" s="86"/>
      <c r="BC3317" s="86"/>
      <c r="BD3317" s="86"/>
      <c r="BE3317" s="86"/>
      <c r="BF3317" s="86"/>
      <c r="BG3317" s="86"/>
    </row>
    <row r="3318" spans="1:59" s="88" customFormat="1" x14ac:dyDescent="0.2">
      <c r="A3318" s="125"/>
      <c r="B3318" s="125"/>
      <c r="C3318" s="125"/>
      <c r="D3318" s="125"/>
      <c r="E3318" s="125"/>
      <c r="F3318" s="125"/>
      <c r="G3318" s="125"/>
      <c r="H3318" s="125"/>
      <c r="I3318" s="125"/>
      <c r="J3318" s="125"/>
      <c r="K3318" s="125"/>
      <c r="L3318" s="125"/>
      <c r="M3318" s="125"/>
      <c r="N3318" s="125"/>
      <c r="O3318" s="125"/>
      <c r="P3318" s="125"/>
      <c r="Q3318" s="125"/>
      <c r="R3318" s="125"/>
      <c r="S3318" s="125"/>
      <c r="T3318" s="125"/>
      <c r="U3318" s="125"/>
      <c r="V3318" s="125"/>
      <c r="W3318" s="125"/>
      <c r="X3318" s="125"/>
      <c r="Y3318" s="125"/>
      <c r="Z3318" s="125"/>
      <c r="AA3318" s="125"/>
      <c r="AB3318" s="126"/>
      <c r="AC3318" s="126"/>
      <c r="AD3318" s="126"/>
      <c r="AE3318" s="125"/>
      <c r="AF3318" s="125"/>
      <c r="AG3318" s="125"/>
      <c r="AH3318" s="125"/>
      <c r="AI3318" s="125"/>
      <c r="AJ3318" s="125"/>
      <c r="AK3318" s="125"/>
      <c r="AL3318" s="125"/>
      <c r="AM3318" s="125"/>
      <c r="AP3318" s="86"/>
      <c r="AQ3318" s="86"/>
      <c r="AR3318" s="86"/>
      <c r="AS3318" s="86"/>
      <c r="AT3318" s="86"/>
      <c r="AU3318" s="86"/>
      <c r="AV3318" s="86"/>
      <c r="AW3318" s="86"/>
      <c r="AX3318" s="86"/>
      <c r="AY3318" s="86"/>
      <c r="AZ3318" s="86"/>
      <c r="BA3318" s="86"/>
      <c r="BB3318" s="86"/>
      <c r="BC3318" s="86"/>
      <c r="BD3318" s="86"/>
      <c r="BE3318" s="86"/>
      <c r="BF3318" s="86"/>
      <c r="BG3318" s="86"/>
    </row>
    <row r="3319" spans="1:59" s="88" customFormat="1" x14ac:dyDescent="0.2">
      <c r="A3319" s="125"/>
      <c r="B3319" s="125"/>
      <c r="C3319" s="125"/>
      <c r="D3319" s="125"/>
      <c r="E3319" s="125"/>
      <c r="F3319" s="125"/>
      <c r="G3319" s="125"/>
      <c r="H3319" s="125"/>
      <c r="I3319" s="125"/>
      <c r="J3319" s="125"/>
      <c r="K3319" s="125"/>
      <c r="L3319" s="125"/>
      <c r="M3319" s="125"/>
      <c r="N3319" s="125"/>
      <c r="O3319" s="125"/>
      <c r="P3319" s="125"/>
      <c r="Q3319" s="125"/>
      <c r="R3319" s="125"/>
      <c r="S3319" s="125"/>
      <c r="T3319" s="125"/>
      <c r="U3319" s="125"/>
      <c r="V3319" s="125"/>
      <c r="W3319" s="125"/>
      <c r="X3319" s="125"/>
      <c r="Y3319" s="125"/>
      <c r="Z3319" s="125"/>
      <c r="AA3319" s="125"/>
      <c r="AB3319" s="126"/>
      <c r="AC3319" s="126"/>
      <c r="AD3319" s="126"/>
      <c r="AE3319" s="125"/>
      <c r="AF3319" s="125"/>
      <c r="AG3319" s="125"/>
      <c r="AH3319" s="125"/>
      <c r="AI3319" s="125"/>
      <c r="AJ3319" s="125"/>
      <c r="AK3319" s="125"/>
      <c r="AL3319" s="125"/>
      <c r="AM3319" s="125"/>
      <c r="AP3319" s="86"/>
      <c r="AQ3319" s="86"/>
      <c r="AR3319" s="86"/>
      <c r="AS3319" s="86"/>
      <c r="AT3319" s="86"/>
      <c r="AU3319" s="86"/>
      <c r="AV3319" s="86"/>
      <c r="AW3319" s="86"/>
      <c r="AX3319" s="86"/>
      <c r="AY3319" s="86"/>
      <c r="AZ3319" s="86"/>
      <c r="BA3319" s="86"/>
      <c r="BB3319" s="86"/>
      <c r="BC3319" s="86"/>
      <c r="BD3319" s="86"/>
      <c r="BE3319" s="86"/>
      <c r="BF3319" s="86"/>
      <c r="BG3319" s="86"/>
    </row>
    <row r="3320" spans="1:59" s="88" customFormat="1" x14ac:dyDescent="0.2">
      <c r="A3320" s="125"/>
      <c r="B3320" s="125"/>
      <c r="C3320" s="125"/>
      <c r="D3320" s="125"/>
      <c r="E3320" s="125"/>
      <c r="F3320" s="125"/>
      <c r="G3320" s="125"/>
      <c r="H3320" s="125"/>
      <c r="I3320" s="125"/>
      <c r="J3320" s="125"/>
      <c r="K3320" s="125"/>
      <c r="L3320" s="125"/>
      <c r="M3320" s="125"/>
      <c r="N3320" s="125"/>
      <c r="O3320" s="125"/>
      <c r="P3320" s="125"/>
      <c r="Q3320" s="125"/>
      <c r="R3320" s="125"/>
      <c r="S3320" s="125"/>
      <c r="T3320" s="125"/>
      <c r="U3320" s="125"/>
      <c r="V3320" s="125"/>
      <c r="W3320" s="125"/>
      <c r="X3320" s="125"/>
      <c r="Y3320" s="125"/>
      <c r="Z3320" s="125"/>
      <c r="AA3320" s="125"/>
      <c r="AB3320" s="126"/>
      <c r="AC3320" s="126"/>
      <c r="AD3320" s="126"/>
      <c r="AE3320" s="125"/>
      <c r="AF3320" s="125"/>
      <c r="AG3320" s="125"/>
      <c r="AH3320" s="125"/>
      <c r="AI3320" s="125"/>
      <c r="AJ3320" s="125"/>
      <c r="AK3320" s="125"/>
      <c r="AL3320" s="125"/>
      <c r="AM3320" s="125"/>
      <c r="AP3320" s="86"/>
      <c r="AQ3320" s="86"/>
      <c r="AR3320" s="86"/>
      <c r="AS3320" s="86"/>
      <c r="AT3320" s="86"/>
      <c r="AU3320" s="86"/>
      <c r="AV3320" s="86"/>
      <c r="AW3320" s="86"/>
      <c r="AX3320" s="86"/>
      <c r="AY3320" s="86"/>
      <c r="AZ3320" s="86"/>
      <c r="BA3320" s="86"/>
      <c r="BB3320" s="86"/>
      <c r="BC3320" s="86"/>
      <c r="BD3320" s="86"/>
      <c r="BE3320" s="86"/>
      <c r="BF3320" s="86"/>
      <c r="BG3320" s="86"/>
    </row>
    <row r="3321" spans="1:59" s="88" customFormat="1" x14ac:dyDescent="0.2">
      <c r="A3321" s="125"/>
      <c r="B3321" s="125"/>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5"/>
      <c r="AA3321" s="125"/>
      <c r="AB3321" s="126"/>
      <c r="AC3321" s="126"/>
      <c r="AD3321" s="126"/>
      <c r="AE3321" s="125"/>
      <c r="AF3321" s="125"/>
      <c r="AG3321" s="125"/>
      <c r="AH3321" s="125"/>
      <c r="AI3321" s="125"/>
      <c r="AJ3321" s="125"/>
      <c r="AK3321" s="125"/>
      <c r="AL3321" s="125"/>
      <c r="AM3321" s="125"/>
      <c r="AP3321" s="86"/>
      <c r="AQ3321" s="86"/>
      <c r="AR3321" s="86"/>
      <c r="AS3321" s="86"/>
      <c r="AT3321" s="86"/>
      <c r="AU3321" s="86"/>
      <c r="AV3321" s="86"/>
      <c r="AW3321" s="86"/>
      <c r="AX3321" s="86"/>
      <c r="AY3321" s="86"/>
      <c r="AZ3321" s="86"/>
      <c r="BA3321" s="86"/>
      <c r="BB3321" s="86"/>
      <c r="BC3321" s="86"/>
      <c r="BD3321" s="86"/>
      <c r="BE3321" s="86"/>
      <c r="BF3321" s="86"/>
      <c r="BG3321" s="86"/>
    </row>
    <row r="3322" spans="1:59" s="88" customFormat="1" x14ac:dyDescent="0.2">
      <c r="A3322" s="125"/>
      <c r="B3322" s="125"/>
      <c r="C3322" s="125"/>
      <c r="D3322" s="125"/>
      <c r="E3322" s="125"/>
      <c r="F3322" s="125"/>
      <c r="G3322" s="125"/>
      <c r="H3322" s="125"/>
      <c r="I3322" s="125"/>
      <c r="J3322" s="125"/>
      <c r="K3322" s="125"/>
      <c r="L3322" s="125"/>
      <c r="M3322" s="125"/>
      <c r="N3322" s="125"/>
      <c r="O3322" s="125"/>
      <c r="P3322" s="125"/>
      <c r="Q3322" s="125"/>
      <c r="R3322" s="125"/>
      <c r="S3322" s="125"/>
      <c r="T3322" s="125"/>
      <c r="U3322" s="125"/>
      <c r="V3322" s="125"/>
      <c r="W3322" s="125"/>
      <c r="X3322" s="125"/>
      <c r="Y3322" s="125"/>
      <c r="Z3322" s="125"/>
      <c r="AA3322" s="125"/>
      <c r="AB3322" s="126"/>
      <c r="AC3322" s="126"/>
      <c r="AD3322" s="126"/>
      <c r="AE3322" s="125"/>
      <c r="AF3322" s="125"/>
      <c r="AG3322" s="125"/>
      <c r="AH3322" s="125"/>
      <c r="AI3322" s="125"/>
      <c r="AJ3322" s="125"/>
      <c r="AK3322" s="125"/>
      <c r="AL3322" s="125"/>
      <c r="AM3322" s="125"/>
      <c r="AP3322" s="86"/>
      <c r="AQ3322" s="86"/>
      <c r="AR3322" s="86"/>
      <c r="AS3322" s="86"/>
      <c r="AT3322" s="86"/>
      <c r="AU3322" s="86"/>
      <c r="AV3322" s="86"/>
      <c r="AW3322" s="86"/>
      <c r="AX3322" s="86"/>
      <c r="AY3322" s="86"/>
      <c r="AZ3322" s="86"/>
      <c r="BA3322" s="86"/>
      <c r="BB3322" s="86"/>
      <c r="BC3322" s="86"/>
      <c r="BD3322" s="86"/>
      <c r="BE3322" s="86"/>
      <c r="BF3322" s="86"/>
      <c r="BG3322" s="86"/>
    </row>
    <row r="3323" spans="1:59" s="88" customFormat="1" x14ac:dyDescent="0.2">
      <c r="A3323" s="125"/>
      <c r="B3323" s="125"/>
      <c r="C3323" s="125"/>
      <c r="D3323" s="125"/>
      <c r="E3323" s="125"/>
      <c r="F3323" s="125"/>
      <c r="G3323" s="125"/>
      <c r="H3323" s="125"/>
      <c r="I3323" s="125"/>
      <c r="J3323" s="125"/>
      <c r="K3323" s="125"/>
      <c r="L3323" s="125"/>
      <c r="M3323" s="125"/>
      <c r="N3323" s="125"/>
      <c r="O3323" s="125"/>
      <c r="P3323" s="125"/>
      <c r="Q3323" s="125"/>
      <c r="R3323" s="125"/>
      <c r="S3323" s="125"/>
      <c r="T3323" s="125"/>
      <c r="U3323" s="125"/>
      <c r="V3323" s="125"/>
      <c r="W3323" s="125"/>
      <c r="X3323" s="125"/>
      <c r="Y3323" s="125"/>
      <c r="Z3323" s="125"/>
      <c r="AA3323" s="125"/>
      <c r="AB3323" s="126"/>
      <c r="AC3323" s="126"/>
      <c r="AD3323" s="126"/>
      <c r="AE3323" s="125"/>
      <c r="AF3323" s="125"/>
      <c r="AG3323" s="125"/>
      <c r="AH3323" s="125"/>
      <c r="AI3323" s="125"/>
      <c r="AJ3323" s="125"/>
      <c r="AK3323" s="125"/>
      <c r="AL3323" s="125"/>
      <c r="AM3323" s="125"/>
      <c r="AP3323" s="86"/>
      <c r="AQ3323" s="86"/>
      <c r="AR3323" s="86"/>
      <c r="AS3323" s="86"/>
      <c r="AT3323" s="86"/>
      <c r="AU3323" s="86"/>
      <c r="AV3323" s="86"/>
      <c r="AW3323" s="86"/>
      <c r="AX3323" s="86"/>
      <c r="AY3323" s="86"/>
      <c r="AZ3323" s="86"/>
      <c r="BA3323" s="86"/>
      <c r="BB3323" s="86"/>
      <c r="BC3323" s="86"/>
      <c r="BD3323" s="86"/>
      <c r="BE3323" s="86"/>
      <c r="BF3323" s="86"/>
      <c r="BG3323" s="86"/>
    </row>
    <row r="3324" spans="1:59" s="88" customFormat="1" x14ac:dyDescent="0.2">
      <c r="A3324" s="125"/>
      <c r="B3324" s="125"/>
      <c r="C3324" s="125"/>
      <c r="D3324" s="125"/>
      <c r="E3324" s="125"/>
      <c r="F3324" s="125"/>
      <c r="G3324" s="125"/>
      <c r="H3324" s="125"/>
      <c r="I3324" s="125"/>
      <c r="J3324" s="125"/>
      <c r="K3324" s="125"/>
      <c r="L3324" s="125"/>
      <c r="M3324" s="125"/>
      <c r="N3324" s="125"/>
      <c r="O3324" s="125"/>
      <c r="P3324" s="125"/>
      <c r="Q3324" s="125"/>
      <c r="R3324" s="125"/>
      <c r="S3324" s="125"/>
      <c r="T3324" s="125"/>
      <c r="U3324" s="125"/>
      <c r="V3324" s="125"/>
      <c r="W3324" s="125"/>
      <c r="X3324" s="125"/>
      <c r="Y3324" s="125"/>
      <c r="Z3324" s="125"/>
      <c r="AA3324" s="125"/>
      <c r="AB3324" s="126"/>
      <c r="AC3324" s="126"/>
      <c r="AD3324" s="126"/>
      <c r="AE3324" s="125"/>
      <c r="AF3324" s="125"/>
      <c r="AG3324" s="125"/>
      <c r="AH3324" s="125"/>
      <c r="AI3324" s="125"/>
      <c r="AJ3324" s="125"/>
      <c r="AK3324" s="125"/>
      <c r="AL3324" s="125"/>
      <c r="AM3324" s="125"/>
      <c r="AP3324" s="86"/>
      <c r="AQ3324" s="86"/>
      <c r="AR3324" s="86"/>
      <c r="AS3324" s="86"/>
      <c r="AT3324" s="86"/>
      <c r="AU3324" s="86"/>
      <c r="AV3324" s="86"/>
      <c r="AW3324" s="86"/>
      <c r="AX3324" s="86"/>
      <c r="AY3324" s="86"/>
      <c r="AZ3324" s="86"/>
      <c r="BA3324" s="86"/>
      <c r="BB3324" s="86"/>
      <c r="BC3324" s="86"/>
      <c r="BD3324" s="86"/>
      <c r="BE3324" s="86"/>
      <c r="BF3324" s="86"/>
      <c r="BG3324" s="86"/>
    </row>
    <row r="3325" spans="1:59" s="88" customFormat="1" x14ac:dyDescent="0.2">
      <c r="A3325" s="125"/>
      <c r="B3325" s="125"/>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5"/>
      <c r="AA3325" s="125"/>
      <c r="AB3325" s="126"/>
      <c r="AC3325" s="126"/>
      <c r="AD3325" s="126"/>
      <c r="AE3325" s="125"/>
      <c r="AF3325" s="125"/>
      <c r="AG3325" s="125"/>
      <c r="AH3325" s="125"/>
      <c r="AI3325" s="125"/>
      <c r="AJ3325" s="125"/>
      <c r="AK3325" s="125"/>
      <c r="AL3325" s="125"/>
      <c r="AM3325" s="125"/>
      <c r="AP3325" s="86"/>
      <c r="AQ3325" s="86"/>
      <c r="AR3325" s="86"/>
      <c r="AS3325" s="86"/>
      <c r="AT3325" s="86"/>
      <c r="AU3325" s="86"/>
      <c r="AV3325" s="86"/>
      <c r="AW3325" s="86"/>
      <c r="AX3325" s="86"/>
      <c r="AY3325" s="86"/>
      <c r="AZ3325" s="86"/>
      <c r="BA3325" s="86"/>
      <c r="BB3325" s="86"/>
      <c r="BC3325" s="86"/>
      <c r="BD3325" s="86"/>
      <c r="BE3325" s="86"/>
      <c r="BF3325" s="86"/>
      <c r="BG3325" s="86"/>
    </row>
    <row r="3326" spans="1:59" s="88" customFormat="1" x14ac:dyDescent="0.2">
      <c r="A3326" s="125"/>
      <c r="B3326" s="125"/>
      <c r="C3326" s="125"/>
      <c r="D3326" s="125"/>
      <c r="E3326" s="125"/>
      <c r="F3326" s="125"/>
      <c r="G3326" s="125"/>
      <c r="H3326" s="125"/>
      <c r="I3326" s="125"/>
      <c r="J3326" s="125"/>
      <c r="K3326" s="125"/>
      <c r="L3326" s="125"/>
      <c r="M3326" s="125"/>
      <c r="N3326" s="125"/>
      <c r="O3326" s="125"/>
      <c r="P3326" s="125"/>
      <c r="Q3326" s="125"/>
      <c r="R3326" s="125"/>
      <c r="S3326" s="125"/>
      <c r="T3326" s="125"/>
      <c r="U3326" s="125"/>
      <c r="V3326" s="125"/>
      <c r="W3326" s="125"/>
      <c r="X3326" s="125"/>
      <c r="Y3326" s="125"/>
      <c r="Z3326" s="125"/>
      <c r="AA3326" s="125"/>
      <c r="AB3326" s="126"/>
      <c r="AC3326" s="126"/>
      <c r="AD3326" s="126"/>
      <c r="AE3326" s="125"/>
      <c r="AF3326" s="125"/>
      <c r="AG3326" s="125"/>
      <c r="AH3326" s="125"/>
      <c r="AI3326" s="125"/>
      <c r="AJ3326" s="125"/>
      <c r="AK3326" s="125"/>
      <c r="AL3326" s="125"/>
      <c r="AM3326" s="125"/>
      <c r="AP3326" s="86"/>
      <c r="AQ3326" s="86"/>
      <c r="AR3326" s="86"/>
      <c r="AS3326" s="86"/>
      <c r="AT3326" s="86"/>
      <c r="AU3326" s="86"/>
      <c r="AV3326" s="86"/>
      <c r="AW3326" s="86"/>
      <c r="AX3326" s="86"/>
      <c r="AY3326" s="86"/>
      <c r="AZ3326" s="86"/>
      <c r="BA3326" s="86"/>
      <c r="BB3326" s="86"/>
      <c r="BC3326" s="86"/>
      <c r="BD3326" s="86"/>
      <c r="BE3326" s="86"/>
      <c r="BF3326" s="86"/>
      <c r="BG3326" s="86"/>
    </row>
    <row r="3327" spans="1:59" s="88" customFormat="1" x14ac:dyDescent="0.2">
      <c r="A3327" s="125"/>
      <c r="B3327" s="125"/>
      <c r="C3327" s="125"/>
      <c r="D3327" s="125"/>
      <c r="E3327" s="125"/>
      <c r="F3327" s="125"/>
      <c r="G3327" s="125"/>
      <c r="H3327" s="125"/>
      <c r="I3327" s="125"/>
      <c r="J3327" s="125"/>
      <c r="K3327" s="125"/>
      <c r="L3327" s="125"/>
      <c r="M3327" s="125"/>
      <c r="N3327" s="125"/>
      <c r="O3327" s="125"/>
      <c r="P3327" s="125"/>
      <c r="Q3327" s="125"/>
      <c r="R3327" s="125"/>
      <c r="S3327" s="125"/>
      <c r="T3327" s="125"/>
      <c r="U3327" s="125"/>
      <c r="V3327" s="125"/>
      <c r="W3327" s="125"/>
      <c r="X3327" s="125"/>
      <c r="Y3327" s="125"/>
      <c r="Z3327" s="125"/>
      <c r="AA3327" s="125"/>
      <c r="AB3327" s="126"/>
      <c r="AC3327" s="126"/>
      <c r="AD3327" s="126"/>
      <c r="AE3327" s="125"/>
      <c r="AF3327" s="125"/>
      <c r="AG3327" s="125"/>
      <c r="AH3327" s="125"/>
      <c r="AI3327" s="125"/>
      <c r="AJ3327" s="125"/>
      <c r="AK3327" s="125"/>
      <c r="AL3327" s="125"/>
      <c r="AM3327" s="125"/>
      <c r="AP3327" s="86"/>
      <c r="AQ3327" s="86"/>
      <c r="AR3327" s="86"/>
      <c r="AS3327" s="86"/>
      <c r="AT3327" s="86"/>
      <c r="AU3327" s="86"/>
      <c r="AV3327" s="86"/>
      <c r="AW3327" s="86"/>
      <c r="AX3327" s="86"/>
      <c r="AY3327" s="86"/>
      <c r="AZ3327" s="86"/>
      <c r="BA3327" s="86"/>
      <c r="BB3327" s="86"/>
      <c r="BC3327" s="86"/>
      <c r="BD3327" s="86"/>
      <c r="BE3327" s="86"/>
      <c r="BF3327" s="86"/>
      <c r="BG3327" s="86"/>
    </row>
    <row r="3328" spans="1:59" s="88" customFormat="1" x14ac:dyDescent="0.2">
      <c r="A3328" s="125"/>
      <c r="B3328" s="125"/>
      <c r="C3328" s="125"/>
      <c r="D3328" s="125"/>
      <c r="E3328" s="125"/>
      <c r="F3328" s="125"/>
      <c r="G3328" s="125"/>
      <c r="H3328" s="125"/>
      <c r="I3328" s="125"/>
      <c r="J3328" s="125"/>
      <c r="K3328" s="125"/>
      <c r="L3328" s="125"/>
      <c r="M3328" s="125"/>
      <c r="N3328" s="125"/>
      <c r="O3328" s="125"/>
      <c r="P3328" s="125"/>
      <c r="Q3328" s="125"/>
      <c r="R3328" s="125"/>
      <c r="S3328" s="125"/>
      <c r="T3328" s="125"/>
      <c r="U3328" s="125"/>
      <c r="V3328" s="125"/>
      <c r="W3328" s="125"/>
      <c r="X3328" s="125"/>
      <c r="Y3328" s="125"/>
      <c r="Z3328" s="125"/>
      <c r="AA3328" s="125"/>
      <c r="AB3328" s="126"/>
      <c r="AC3328" s="126"/>
      <c r="AD3328" s="126"/>
      <c r="AE3328" s="125"/>
      <c r="AF3328" s="125"/>
      <c r="AG3328" s="125"/>
      <c r="AH3328" s="125"/>
      <c r="AI3328" s="125"/>
      <c r="AJ3328" s="125"/>
      <c r="AK3328" s="125"/>
      <c r="AL3328" s="125"/>
      <c r="AM3328" s="125"/>
      <c r="AP3328" s="86"/>
      <c r="AQ3328" s="86"/>
      <c r="AR3328" s="86"/>
      <c r="AS3328" s="86"/>
      <c r="AT3328" s="86"/>
      <c r="AU3328" s="86"/>
      <c r="AV3328" s="86"/>
      <c r="AW3328" s="86"/>
      <c r="AX3328" s="86"/>
      <c r="AY3328" s="86"/>
      <c r="AZ3328" s="86"/>
      <c r="BA3328" s="86"/>
      <c r="BB3328" s="86"/>
      <c r="BC3328" s="86"/>
      <c r="BD3328" s="86"/>
      <c r="BE3328" s="86"/>
      <c r="BF3328" s="86"/>
      <c r="BG3328" s="86"/>
    </row>
    <row r="3329" spans="1:59" s="88" customFormat="1" x14ac:dyDescent="0.2">
      <c r="A3329" s="125"/>
      <c r="B3329" s="125"/>
      <c r="C3329" s="125"/>
      <c r="D3329" s="125"/>
      <c r="E3329" s="125"/>
      <c r="F3329" s="125"/>
      <c r="G3329" s="125"/>
      <c r="H3329" s="125"/>
      <c r="I3329" s="125"/>
      <c r="J3329" s="125"/>
      <c r="K3329" s="125"/>
      <c r="L3329" s="125"/>
      <c r="M3329" s="125"/>
      <c r="N3329" s="125"/>
      <c r="O3329" s="125"/>
      <c r="P3329" s="125"/>
      <c r="Q3329" s="125"/>
      <c r="R3329" s="125"/>
      <c r="S3329" s="125"/>
      <c r="T3329" s="125"/>
      <c r="U3329" s="125"/>
      <c r="V3329" s="125"/>
      <c r="W3329" s="125"/>
      <c r="X3329" s="125"/>
      <c r="Y3329" s="125"/>
      <c r="Z3329" s="125"/>
      <c r="AA3329" s="125"/>
      <c r="AB3329" s="126"/>
      <c r="AC3329" s="126"/>
      <c r="AD3329" s="126"/>
      <c r="AE3329" s="125"/>
      <c r="AF3329" s="125"/>
      <c r="AG3329" s="125"/>
      <c r="AH3329" s="125"/>
      <c r="AI3329" s="125"/>
      <c r="AJ3329" s="125"/>
      <c r="AK3329" s="125"/>
      <c r="AL3329" s="125"/>
      <c r="AM3329" s="125"/>
      <c r="AP3329" s="86"/>
      <c r="AQ3329" s="86"/>
      <c r="AR3329" s="86"/>
      <c r="AS3329" s="86"/>
      <c r="AT3329" s="86"/>
      <c r="AU3329" s="86"/>
      <c r="AV3329" s="86"/>
      <c r="AW3329" s="86"/>
      <c r="AX3329" s="86"/>
      <c r="AY3329" s="86"/>
      <c r="AZ3329" s="86"/>
      <c r="BA3329" s="86"/>
      <c r="BB3329" s="86"/>
      <c r="BC3329" s="86"/>
      <c r="BD3329" s="86"/>
      <c r="BE3329" s="86"/>
      <c r="BF3329" s="86"/>
      <c r="BG3329" s="86"/>
    </row>
    <row r="3330" spans="1:59" s="88" customFormat="1" x14ac:dyDescent="0.2">
      <c r="A3330" s="125"/>
      <c r="B3330" s="125"/>
      <c r="C3330" s="125"/>
      <c r="D3330" s="125"/>
      <c r="E3330" s="125"/>
      <c r="F3330" s="125"/>
      <c r="G3330" s="125"/>
      <c r="H3330" s="125"/>
      <c r="I3330" s="125"/>
      <c r="J3330" s="125"/>
      <c r="K3330" s="125"/>
      <c r="L3330" s="125"/>
      <c r="M3330" s="125"/>
      <c r="N3330" s="125"/>
      <c r="O3330" s="125"/>
      <c r="P3330" s="125"/>
      <c r="Q3330" s="125"/>
      <c r="R3330" s="125"/>
      <c r="S3330" s="125"/>
      <c r="T3330" s="125"/>
      <c r="U3330" s="125"/>
      <c r="V3330" s="125"/>
      <c r="W3330" s="125"/>
      <c r="X3330" s="125"/>
      <c r="Y3330" s="125"/>
      <c r="Z3330" s="125"/>
      <c r="AA3330" s="125"/>
      <c r="AB3330" s="126"/>
      <c r="AC3330" s="126"/>
      <c r="AD3330" s="126"/>
      <c r="AE3330" s="125"/>
      <c r="AF3330" s="125"/>
      <c r="AG3330" s="125"/>
      <c r="AH3330" s="125"/>
      <c r="AI3330" s="125"/>
      <c r="AJ3330" s="125"/>
      <c r="AK3330" s="125"/>
      <c r="AL3330" s="125"/>
      <c r="AM3330" s="125"/>
      <c r="AP3330" s="86"/>
      <c r="AQ3330" s="86"/>
      <c r="AR3330" s="86"/>
      <c r="AS3330" s="86"/>
      <c r="AT3330" s="86"/>
      <c r="AU3330" s="86"/>
      <c r="AV3330" s="86"/>
      <c r="AW3330" s="86"/>
      <c r="AX3330" s="86"/>
      <c r="AY3330" s="86"/>
      <c r="AZ3330" s="86"/>
      <c r="BA3330" s="86"/>
      <c r="BB3330" s="86"/>
      <c r="BC3330" s="86"/>
      <c r="BD3330" s="86"/>
      <c r="BE3330" s="86"/>
      <c r="BF3330" s="86"/>
      <c r="BG3330" s="86"/>
    </row>
    <row r="3331" spans="1:59" s="88" customFormat="1" x14ac:dyDescent="0.2">
      <c r="A3331" s="125"/>
      <c r="B3331" s="125"/>
      <c r="C3331" s="125"/>
      <c r="D3331" s="125"/>
      <c r="E3331" s="125"/>
      <c r="F3331" s="125"/>
      <c r="G3331" s="125"/>
      <c r="H3331" s="125"/>
      <c r="I3331" s="125"/>
      <c r="J3331" s="125"/>
      <c r="K3331" s="125"/>
      <c r="L3331" s="125"/>
      <c r="M3331" s="125"/>
      <c r="N3331" s="125"/>
      <c r="O3331" s="125"/>
      <c r="P3331" s="125"/>
      <c r="Q3331" s="125"/>
      <c r="R3331" s="125"/>
      <c r="S3331" s="125"/>
      <c r="T3331" s="125"/>
      <c r="U3331" s="125"/>
      <c r="V3331" s="125"/>
      <c r="W3331" s="125"/>
      <c r="X3331" s="125"/>
      <c r="Y3331" s="125"/>
      <c r="Z3331" s="125"/>
      <c r="AA3331" s="125"/>
      <c r="AB3331" s="126"/>
      <c r="AC3331" s="126"/>
      <c r="AD3331" s="126"/>
      <c r="AE3331" s="125"/>
      <c r="AF3331" s="125"/>
      <c r="AG3331" s="125"/>
      <c r="AH3331" s="125"/>
      <c r="AI3331" s="125"/>
      <c r="AJ3331" s="125"/>
      <c r="AK3331" s="125"/>
      <c r="AL3331" s="125"/>
      <c r="AM3331" s="125"/>
      <c r="AP3331" s="86"/>
      <c r="AQ3331" s="86"/>
      <c r="AR3331" s="86"/>
      <c r="AS3331" s="86"/>
      <c r="AT3331" s="86"/>
      <c r="AU3331" s="86"/>
      <c r="AV3331" s="86"/>
      <c r="AW3331" s="86"/>
      <c r="AX3331" s="86"/>
      <c r="AY3331" s="86"/>
      <c r="AZ3331" s="86"/>
      <c r="BA3331" s="86"/>
      <c r="BB3331" s="86"/>
      <c r="BC3331" s="86"/>
      <c r="BD3331" s="86"/>
      <c r="BE3331" s="86"/>
      <c r="BF3331" s="86"/>
      <c r="BG3331" s="86"/>
    </row>
    <row r="3332" spans="1:59" s="88" customFormat="1" x14ac:dyDescent="0.2">
      <c r="A3332" s="125"/>
      <c r="B3332" s="125"/>
      <c r="C3332" s="125"/>
      <c r="D3332" s="125"/>
      <c r="E3332" s="125"/>
      <c r="F3332" s="125"/>
      <c r="G3332" s="125"/>
      <c r="H3332" s="125"/>
      <c r="I3332" s="125"/>
      <c r="J3332" s="125"/>
      <c r="K3332" s="125"/>
      <c r="L3332" s="125"/>
      <c r="M3332" s="125"/>
      <c r="N3332" s="125"/>
      <c r="O3332" s="125"/>
      <c r="P3332" s="125"/>
      <c r="Q3332" s="125"/>
      <c r="R3332" s="125"/>
      <c r="S3332" s="125"/>
      <c r="T3332" s="125"/>
      <c r="U3332" s="125"/>
      <c r="V3332" s="125"/>
      <c r="W3332" s="125"/>
      <c r="X3332" s="125"/>
      <c r="Y3332" s="125"/>
      <c r="Z3332" s="125"/>
      <c r="AA3332" s="125"/>
      <c r="AB3332" s="126"/>
      <c r="AC3332" s="126"/>
      <c r="AD3332" s="126"/>
      <c r="AE3332" s="125"/>
      <c r="AF3332" s="125"/>
      <c r="AG3332" s="125"/>
      <c r="AH3332" s="125"/>
      <c r="AI3332" s="125"/>
      <c r="AJ3332" s="125"/>
      <c r="AK3332" s="125"/>
      <c r="AL3332" s="125"/>
      <c r="AM3332" s="125"/>
      <c r="AP3332" s="86"/>
      <c r="AQ3332" s="86"/>
      <c r="AR3332" s="86"/>
      <c r="AS3332" s="86"/>
      <c r="AT3332" s="86"/>
      <c r="AU3332" s="86"/>
      <c r="AV3332" s="86"/>
      <c r="AW3332" s="86"/>
      <c r="AX3332" s="86"/>
      <c r="AY3332" s="86"/>
      <c r="AZ3332" s="86"/>
      <c r="BA3332" s="86"/>
      <c r="BB3332" s="86"/>
      <c r="BC3332" s="86"/>
      <c r="BD3332" s="86"/>
      <c r="BE3332" s="86"/>
      <c r="BF3332" s="86"/>
      <c r="BG3332" s="86"/>
    </row>
    <row r="3333" spans="1:59" s="88" customFormat="1" x14ac:dyDescent="0.2">
      <c r="A3333" s="125"/>
      <c r="B3333" s="125"/>
      <c r="C3333" s="125"/>
      <c r="D3333" s="125"/>
      <c r="E3333" s="125"/>
      <c r="F3333" s="125"/>
      <c r="G3333" s="125"/>
      <c r="H3333" s="125"/>
      <c r="I3333" s="125"/>
      <c r="J3333" s="125"/>
      <c r="K3333" s="125"/>
      <c r="L3333" s="125"/>
      <c r="M3333" s="125"/>
      <c r="N3333" s="125"/>
      <c r="O3333" s="125"/>
      <c r="P3333" s="125"/>
      <c r="Q3333" s="125"/>
      <c r="R3333" s="125"/>
      <c r="S3333" s="125"/>
      <c r="T3333" s="125"/>
      <c r="U3333" s="125"/>
      <c r="V3333" s="125"/>
      <c r="W3333" s="125"/>
      <c r="X3333" s="125"/>
      <c r="Y3333" s="125"/>
      <c r="Z3333" s="125"/>
      <c r="AA3333" s="125"/>
      <c r="AB3333" s="126"/>
      <c r="AC3333" s="126"/>
      <c r="AD3333" s="126"/>
      <c r="AE3333" s="125"/>
      <c r="AF3333" s="125"/>
      <c r="AG3333" s="125"/>
      <c r="AH3333" s="125"/>
      <c r="AI3333" s="125"/>
      <c r="AJ3333" s="125"/>
      <c r="AK3333" s="125"/>
      <c r="AL3333" s="125"/>
      <c r="AM3333" s="125"/>
      <c r="AP3333" s="86"/>
      <c r="AQ3333" s="86"/>
      <c r="AR3333" s="86"/>
      <c r="AS3333" s="86"/>
      <c r="AT3333" s="86"/>
      <c r="AU3333" s="86"/>
      <c r="AV3333" s="86"/>
      <c r="AW3333" s="86"/>
      <c r="AX3333" s="86"/>
      <c r="AY3333" s="86"/>
      <c r="AZ3333" s="86"/>
      <c r="BA3333" s="86"/>
      <c r="BB3333" s="86"/>
      <c r="BC3333" s="86"/>
      <c r="BD3333" s="86"/>
      <c r="BE3333" s="86"/>
      <c r="BF3333" s="86"/>
      <c r="BG3333" s="86"/>
    </row>
    <row r="3334" spans="1:59" s="88" customFormat="1" x14ac:dyDescent="0.2">
      <c r="A3334" s="125"/>
      <c r="B3334" s="125"/>
      <c r="C3334" s="125"/>
      <c r="D3334" s="125"/>
      <c r="E3334" s="125"/>
      <c r="F3334" s="125"/>
      <c r="G3334" s="125"/>
      <c r="H3334" s="125"/>
      <c r="I3334" s="125"/>
      <c r="J3334" s="125"/>
      <c r="K3334" s="125"/>
      <c r="L3334" s="125"/>
      <c r="M3334" s="125"/>
      <c r="N3334" s="125"/>
      <c r="O3334" s="125"/>
      <c r="P3334" s="125"/>
      <c r="Q3334" s="125"/>
      <c r="R3334" s="125"/>
      <c r="S3334" s="125"/>
      <c r="T3334" s="125"/>
      <c r="U3334" s="125"/>
      <c r="V3334" s="125"/>
      <c r="W3334" s="125"/>
      <c r="X3334" s="125"/>
      <c r="Y3334" s="125"/>
      <c r="Z3334" s="125"/>
      <c r="AA3334" s="125"/>
      <c r="AB3334" s="126"/>
      <c r="AC3334" s="126"/>
      <c r="AD3334" s="126"/>
      <c r="AE3334" s="125"/>
      <c r="AF3334" s="125"/>
      <c r="AG3334" s="125"/>
      <c r="AH3334" s="125"/>
      <c r="AI3334" s="125"/>
      <c r="AJ3334" s="125"/>
      <c r="AK3334" s="125"/>
      <c r="AL3334" s="125"/>
      <c r="AM3334" s="125"/>
      <c r="AP3334" s="86"/>
      <c r="AQ3334" s="86"/>
      <c r="AR3334" s="86"/>
      <c r="AS3334" s="86"/>
      <c r="AT3334" s="86"/>
      <c r="AU3334" s="86"/>
      <c r="AV3334" s="86"/>
      <c r="AW3334" s="86"/>
      <c r="AX3334" s="86"/>
      <c r="AY3334" s="86"/>
      <c r="AZ3334" s="86"/>
      <c r="BA3334" s="86"/>
      <c r="BB3334" s="86"/>
      <c r="BC3334" s="86"/>
      <c r="BD3334" s="86"/>
      <c r="BE3334" s="86"/>
      <c r="BF3334" s="86"/>
      <c r="BG3334" s="86"/>
    </row>
    <row r="3335" spans="1:59" s="88" customFormat="1" x14ac:dyDescent="0.2">
      <c r="A3335" s="125"/>
      <c r="B3335" s="125"/>
      <c r="C3335" s="125"/>
      <c r="D3335" s="125"/>
      <c r="E3335" s="125"/>
      <c r="F3335" s="125"/>
      <c r="G3335" s="125"/>
      <c r="H3335" s="125"/>
      <c r="I3335" s="125"/>
      <c r="J3335" s="125"/>
      <c r="K3335" s="125"/>
      <c r="L3335" s="125"/>
      <c r="M3335" s="125"/>
      <c r="N3335" s="125"/>
      <c r="O3335" s="125"/>
      <c r="P3335" s="125"/>
      <c r="Q3335" s="125"/>
      <c r="R3335" s="125"/>
      <c r="S3335" s="125"/>
      <c r="T3335" s="125"/>
      <c r="U3335" s="125"/>
      <c r="V3335" s="125"/>
      <c r="W3335" s="125"/>
      <c r="X3335" s="125"/>
      <c r="Y3335" s="125"/>
      <c r="Z3335" s="125"/>
      <c r="AA3335" s="125"/>
      <c r="AB3335" s="126"/>
      <c r="AC3335" s="126"/>
      <c r="AD3335" s="126"/>
      <c r="AE3335" s="125"/>
      <c r="AF3335" s="125"/>
      <c r="AG3335" s="125"/>
      <c r="AH3335" s="125"/>
      <c r="AI3335" s="125"/>
      <c r="AJ3335" s="125"/>
      <c r="AK3335" s="125"/>
      <c r="AL3335" s="125"/>
      <c r="AM3335" s="125"/>
      <c r="AP3335" s="86"/>
      <c r="AQ3335" s="86"/>
      <c r="AR3335" s="86"/>
      <c r="AS3335" s="86"/>
      <c r="AT3335" s="86"/>
      <c r="AU3335" s="86"/>
      <c r="AV3335" s="86"/>
      <c r="AW3335" s="86"/>
      <c r="AX3335" s="86"/>
      <c r="AY3335" s="86"/>
      <c r="AZ3335" s="86"/>
      <c r="BA3335" s="86"/>
      <c r="BB3335" s="86"/>
      <c r="BC3335" s="86"/>
      <c r="BD3335" s="86"/>
      <c r="BE3335" s="86"/>
      <c r="BF3335" s="86"/>
      <c r="BG3335" s="86"/>
    </row>
    <row r="3336" spans="1:59" s="88" customFormat="1" x14ac:dyDescent="0.2">
      <c r="A3336" s="125"/>
      <c r="B3336" s="125"/>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6"/>
      <c r="AC3336" s="126"/>
      <c r="AD3336" s="126"/>
      <c r="AE3336" s="125"/>
      <c r="AF3336" s="125"/>
      <c r="AG3336" s="125"/>
      <c r="AH3336" s="125"/>
      <c r="AI3336" s="125"/>
      <c r="AJ3336" s="125"/>
      <c r="AK3336" s="125"/>
      <c r="AL3336" s="125"/>
      <c r="AM3336" s="125"/>
      <c r="AP3336" s="86"/>
      <c r="AQ3336" s="86"/>
      <c r="AR3336" s="86"/>
      <c r="AS3336" s="86"/>
      <c r="AT3336" s="86"/>
      <c r="AU3336" s="86"/>
      <c r="AV3336" s="86"/>
      <c r="AW3336" s="86"/>
      <c r="AX3336" s="86"/>
      <c r="AY3336" s="86"/>
      <c r="AZ3336" s="86"/>
      <c r="BA3336" s="86"/>
      <c r="BB3336" s="86"/>
      <c r="BC3336" s="86"/>
      <c r="BD3336" s="86"/>
      <c r="BE3336" s="86"/>
      <c r="BF3336" s="86"/>
      <c r="BG3336" s="86"/>
    </row>
    <row r="3337" spans="1:59" s="88" customFormat="1" x14ac:dyDescent="0.2">
      <c r="A3337" s="125"/>
      <c r="B3337" s="125"/>
      <c r="C3337" s="125"/>
      <c r="D3337" s="125"/>
      <c r="E3337" s="125"/>
      <c r="F3337" s="125"/>
      <c r="G3337" s="125"/>
      <c r="H3337" s="125"/>
      <c r="I3337" s="125"/>
      <c r="J3337" s="125"/>
      <c r="K3337" s="125"/>
      <c r="L3337" s="125"/>
      <c r="M3337" s="125"/>
      <c r="N3337" s="125"/>
      <c r="O3337" s="125"/>
      <c r="P3337" s="125"/>
      <c r="Q3337" s="125"/>
      <c r="R3337" s="125"/>
      <c r="S3337" s="125"/>
      <c r="T3337" s="125"/>
      <c r="U3337" s="125"/>
      <c r="V3337" s="125"/>
      <c r="W3337" s="125"/>
      <c r="X3337" s="125"/>
      <c r="Y3337" s="125"/>
      <c r="Z3337" s="125"/>
      <c r="AA3337" s="125"/>
      <c r="AB3337" s="126"/>
      <c r="AC3337" s="126"/>
      <c r="AD3337" s="126"/>
      <c r="AE3337" s="125"/>
      <c r="AF3337" s="125"/>
      <c r="AG3337" s="125"/>
      <c r="AH3337" s="125"/>
      <c r="AI3337" s="125"/>
      <c r="AJ3337" s="125"/>
      <c r="AK3337" s="125"/>
      <c r="AL3337" s="125"/>
      <c r="AM3337" s="125"/>
      <c r="AP3337" s="86"/>
      <c r="AQ3337" s="86"/>
      <c r="AR3337" s="86"/>
      <c r="AS3337" s="86"/>
      <c r="AT3337" s="86"/>
      <c r="AU3337" s="86"/>
      <c r="AV3337" s="86"/>
      <c r="AW3337" s="86"/>
      <c r="AX3337" s="86"/>
      <c r="AY3337" s="86"/>
      <c r="AZ3337" s="86"/>
      <c r="BA3337" s="86"/>
      <c r="BB3337" s="86"/>
      <c r="BC3337" s="86"/>
      <c r="BD3337" s="86"/>
      <c r="BE3337" s="86"/>
      <c r="BF3337" s="86"/>
      <c r="BG3337" s="86"/>
    </row>
    <row r="3338" spans="1:59" s="88" customFormat="1" x14ac:dyDescent="0.2">
      <c r="A3338" s="125"/>
      <c r="B3338" s="125"/>
      <c r="C3338" s="125"/>
      <c r="D3338" s="125"/>
      <c r="E3338" s="125"/>
      <c r="F3338" s="125"/>
      <c r="G3338" s="125"/>
      <c r="H3338" s="125"/>
      <c r="I3338" s="125"/>
      <c r="J3338" s="125"/>
      <c r="K3338" s="125"/>
      <c r="L3338" s="125"/>
      <c r="M3338" s="125"/>
      <c r="N3338" s="125"/>
      <c r="O3338" s="125"/>
      <c r="P3338" s="125"/>
      <c r="Q3338" s="125"/>
      <c r="R3338" s="125"/>
      <c r="S3338" s="125"/>
      <c r="T3338" s="125"/>
      <c r="U3338" s="125"/>
      <c r="V3338" s="125"/>
      <c r="W3338" s="125"/>
      <c r="X3338" s="125"/>
      <c r="Y3338" s="125"/>
      <c r="Z3338" s="125"/>
      <c r="AA3338" s="125"/>
      <c r="AB3338" s="126"/>
      <c r="AC3338" s="126"/>
      <c r="AD3338" s="126"/>
      <c r="AE3338" s="125"/>
      <c r="AF3338" s="125"/>
      <c r="AG3338" s="125"/>
      <c r="AH3338" s="125"/>
      <c r="AI3338" s="125"/>
      <c r="AJ3338" s="125"/>
      <c r="AK3338" s="125"/>
      <c r="AL3338" s="125"/>
      <c r="AM3338" s="125"/>
      <c r="AP3338" s="86"/>
      <c r="AQ3338" s="86"/>
      <c r="AR3338" s="86"/>
      <c r="AS3338" s="86"/>
      <c r="AT3338" s="86"/>
      <c r="AU3338" s="86"/>
      <c r="AV3338" s="86"/>
      <c r="AW3338" s="86"/>
      <c r="AX3338" s="86"/>
      <c r="AY3338" s="86"/>
      <c r="AZ3338" s="86"/>
      <c r="BA3338" s="86"/>
      <c r="BB3338" s="86"/>
      <c r="BC3338" s="86"/>
      <c r="BD3338" s="86"/>
      <c r="BE3338" s="86"/>
      <c r="BF3338" s="86"/>
      <c r="BG3338" s="86"/>
    </row>
    <row r="3339" spans="1:59" s="88" customFormat="1" x14ac:dyDescent="0.2">
      <c r="A3339" s="125"/>
      <c r="B3339" s="125"/>
      <c r="C3339" s="125"/>
      <c r="D3339" s="125"/>
      <c r="E3339" s="125"/>
      <c r="F3339" s="125"/>
      <c r="G3339" s="125"/>
      <c r="H3339" s="125"/>
      <c r="I3339" s="125"/>
      <c r="J3339" s="125"/>
      <c r="K3339" s="125"/>
      <c r="L3339" s="125"/>
      <c r="M3339" s="125"/>
      <c r="N3339" s="125"/>
      <c r="O3339" s="125"/>
      <c r="P3339" s="125"/>
      <c r="Q3339" s="125"/>
      <c r="R3339" s="125"/>
      <c r="S3339" s="125"/>
      <c r="T3339" s="125"/>
      <c r="U3339" s="125"/>
      <c r="V3339" s="125"/>
      <c r="W3339" s="125"/>
      <c r="X3339" s="125"/>
      <c r="Y3339" s="125"/>
      <c r="Z3339" s="125"/>
      <c r="AA3339" s="125"/>
      <c r="AB3339" s="126"/>
      <c r="AC3339" s="126"/>
      <c r="AD3339" s="126"/>
      <c r="AE3339" s="125"/>
      <c r="AF3339" s="125"/>
      <c r="AG3339" s="125"/>
      <c r="AH3339" s="125"/>
      <c r="AI3339" s="125"/>
      <c r="AJ3339" s="125"/>
      <c r="AK3339" s="125"/>
      <c r="AL3339" s="125"/>
      <c r="AM3339" s="125"/>
      <c r="AP3339" s="86"/>
      <c r="AQ3339" s="86"/>
      <c r="AR3339" s="86"/>
      <c r="AS3339" s="86"/>
      <c r="AT3339" s="86"/>
      <c r="AU3339" s="86"/>
      <c r="AV3339" s="86"/>
      <c r="AW3339" s="86"/>
      <c r="AX3339" s="86"/>
      <c r="AY3339" s="86"/>
      <c r="AZ3339" s="86"/>
      <c r="BA3339" s="86"/>
      <c r="BB3339" s="86"/>
      <c r="BC3339" s="86"/>
      <c r="BD3339" s="86"/>
      <c r="BE3339" s="86"/>
      <c r="BF3339" s="86"/>
      <c r="BG3339" s="86"/>
    </row>
    <row r="3340" spans="1:59" s="88" customFormat="1" x14ac:dyDescent="0.2">
      <c r="A3340" s="125"/>
      <c r="B3340" s="125"/>
      <c r="C3340" s="125"/>
      <c r="D3340" s="125"/>
      <c r="E3340" s="125"/>
      <c r="F3340" s="125"/>
      <c r="G3340" s="125"/>
      <c r="H3340" s="125"/>
      <c r="I3340" s="125"/>
      <c r="J3340" s="125"/>
      <c r="K3340" s="125"/>
      <c r="L3340" s="125"/>
      <c r="M3340" s="125"/>
      <c r="N3340" s="125"/>
      <c r="O3340" s="125"/>
      <c r="P3340" s="125"/>
      <c r="Q3340" s="125"/>
      <c r="R3340" s="125"/>
      <c r="S3340" s="125"/>
      <c r="T3340" s="125"/>
      <c r="U3340" s="125"/>
      <c r="V3340" s="125"/>
      <c r="W3340" s="125"/>
      <c r="X3340" s="125"/>
      <c r="Y3340" s="125"/>
      <c r="Z3340" s="125"/>
      <c r="AA3340" s="125"/>
      <c r="AB3340" s="126"/>
      <c r="AC3340" s="126"/>
      <c r="AD3340" s="126"/>
      <c r="AE3340" s="125"/>
      <c r="AF3340" s="125"/>
      <c r="AG3340" s="125"/>
      <c r="AH3340" s="125"/>
      <c r="AI3340" s="125"/>
      <c r="AJ3340" s="125"/>
      <c r="AK3340" s="125"/>
      <c r="AL3340" s="125"/>
      <c r="AM3340" s="125"/>
      <c r="AP3340" s="86"/>
      <c r="AQ3340" s="86"/>
      <c r="AR3340" s="86"/>
      <c r="AS3340" s="86"/>
      <c r="AT3340" s="86"/>
      <c r="AU3340" s="86"/>
      <c r="AV3340" s="86"/>
      <c r="AW3340" s="86"/>
      <c r="AX3340" s="86"/>
      <c r="AY3340" s="86"/>
      <c r="AZ3340" s="86"/>
      <c r="BA3340" s="86"/>
      <c r="BB3340" s="86"/>
      <c r="BC3340" s="86"/>
      <c r="BD3340" s="86"/>
      <c r="BE3340" s="86"/>
      <c r="BF3340" s="86"/>
      <c r="BG3340" s="86"/>
    </row>
    <row r="3341" spans="1:59" s="88" customFormat="1" x14ac:dyDescent="0.2">
      <c r="A3341" s="125"/>
      <c r="B3341" s="125"/>
      <c r="C3341" s="125"/>
      <c r="D3341" s="125"/>
      <c r="E3341" s="125"/>
      <c r="F3341" s="125"/>
      <c r="G3341" s="125"/>
      <c r="H3341" s="125"/>
      <c r="I3341" s="125"/>
      <c r="J3341" s="125"/>
      <c r="K3341" s="125"/>
      <c r="L3341" s="125"/>
      <c r="M3341" s="125"/>
      <c r="N3341" s="125"/>
      <c r="O3341" s="125"/>
      <c r="P3341" s="125"/>
      <c r="Q3341" s="125"/>
      <c r="R3341" s="125"/>
      <c r="S3341" s="125"/>
      <c r="T3341" s="125"/>
      <c r="U3341" s="125"/>
      <c r="V3341" s="125"/>
      <c r="W3341" s="125"/>
      <c r="X3341" s="125"/>
      <c r="Y3341" s="125"/>
      <c r="Z3341" s="125"/>
      <c r="AA3341" s="125"/>
      <c r="AB3341" s="126"/>
      <c r="AC3341" s="126"/>
      <c r="AD3341" s="126"/>
      <c r="AE3341" s="125"/>
      <c r="AF3341" s="125"/>
      <c r="AG3341" s="125"/>
      <c r="AH3341" s="125"/>
      <c r="AI3341" s="125"/>
      <c r="AJ3341" s="125"/>
      <c r="AK3341" s="125"/>
      <c r="AL3341" s="125"/>
      <c r="AM3341" s="125"/>
      <c r="AP3341" s="86"/>
      <c r="AQ3341" s="86"/>
      <c r="AR3341" s="86"/>
      <c r="AS3341" s="86"/>
      <c r="AT3341" s="86"/>
      <c r="AU3341" s="86"/>
      <c r="AV3341" s="86"/>
      <c r="AW3341" s="86"/>
      <c r="AX3341" s="86"/>
      <c r="AY3341" s="86"/>
      <c r="AZ3341" s="86"/>
      <c r="BA3341" s="86"/>
      <c r="BB3341" s="86"/>
      <c r="BC3341" s="86"/>
      <c r="BD3341" s="86"/>
      <c r="BE3341" s="86"/>
      <c r="BF3341" s="86"/>
      <c r="BG3341" s="86"/>
    </row>
    <row r="3342" spans="1:59" s="88" customFormat="1" x14ac:dyDescent="0.2">
      <c r="A3342" s="125"/>
      <c r="B3342" s="125"/>
      <c r="C3342" s="125"/>
      <c r="D3342" s="125"/>
      <c r="E3342" s="125"/>
      <c r="F3342" s="125"/>
      <c r="G3342" s="125"/>
      <c r="H3342" s="125"/>
      <c r="I3342" s="125"/>
      <c r="J3342" s="125"/>
      <c r="K3342" s="125"/>
      <c r="L3342" s="125"/>
      <c r="M3342" s="125"/>
      <c r="N3342" s="125"/>
      <c r="O3342" s="125"/>
      <c r="P3342" s="125"/>
      <c r="Q3342" s="125"/>
      <c r="R3342" s="125"/>
      <c r="S3342" s="125"/>
      <c r="T3342" s="125"/>
      <c r="U3342" s="125"/>
      <c r="V3342" s="125"/>
      <c r="W3342" s="125"/>
      <c r="X3342" s="125"/>
      <c r="Y3342" s="125"/>
      <c r="Z3342" s="125"/>
      <c r="AA3342" s="125"/>
      <c r="AB3342" s="126"/>
      <c r="AC3342" s="126"/>
      <c r="AD3342" s="126"/>
      <c r="AE3342" s="125"/>
      <c r="AF3342" s="125"/>
      <c r="AG3342" s="125"/>
      <c r="AH3342" s="125"/>
      <c r="AI3342" s="125"/>
      <c r="AJ3342" s="125"/>
      <c r="AK3342" s="125"/>
      <c r="AL3342" s="125"/>
      <c r="AM3342" s="125"/>
      <c r="AP3342" s="86"/>
      <c r="AQ3342" s="86"/>
      <c r="AR3342" s="86"/>
      <c r="AS3342" s="86"/>
      <c r="AT3342" s="86"/>
      <c r="AU3342" s="86"/>
      <c r="AV3342" s="86"/>
      <c r="AW3342" s="86"/>
      <c r="AX3342" s="86"/>
      <c r="AY3342" s="86"/>
      <c r="AZ3342" s="86"/>
      <c r="BA3342" s="86"/>
      <c r="BB3342" s="86"/>
      <c r="BC3342" s="86"/>
      <c r="BD3342" s="86"/>
      <c r="BE3342" s="86"/>
      <c r="BF3342" s="86"/>
      <c r="BG3342" s="86"/>
    </row>
    <row r="3343" spans="1:59" s="88" customFormat="1" x14ac:dyDescent="0.2">
      <c r="A3343" s="125"/>
      <c r="B3343" s="125"/>
      <c r="C3343" s="125"/>
      <c r="D3343" s="125"/>
      <c r="E3343" s="125"/>
      <c r="F3343" s="125"/>
      <c r="G3343" s="125"/>
      <c r="H3343" s="125"/>
      <c r="I3343" s="125"/>
      <c r="J3343" s="125"/>
      <c r="K3343" s="125"/>
      <c r="L3343" s="125"/>
      <c r="M3343" s="125"/>
      <c r="N3343" s="125"/>
      <c r="O3343" s="125"/>
      <c r="P3343" s="125"/>
      <c r="Q3343" s="125"/>
      <c r="R3343" s="125"/>
      <c r="S3343" s="125"/>
      <c r="T3343" s="125"/>
      <c r="U3343" s="125"/>
      <c r="V3343" s="125"/>
      <c r="W3343" s="125"/>
      <c r="X3343" s="125"/>
      <c r="Y3343" s="125"/>
      <c r="Z3343" s="125"/>
      <c r="AA3343" s="125"/>
      <c r="AB3343" s="126"/>
      <c r="AC3343" s="126"/>
      <c r="AD3343" s="126"/>
      <c r="AE3343" s="125"/>
      <c r="AF3343" s="125"/>
      <c r="AG3343" s="125"/>
      <c r="AH3343" s="125"/>
      <c r="AI3343" s="125"/>
      <c r="AJ3343" s="125"/>
      <c r="AK3343" s="125"/>
      <c r="AL3343" s="125"/>
      <c r="AM3343" s="125"/>
      <c r="AP3343" s="86"/>
      <c r="AQ3343" s="86"/>
      <c r="AR3343" s="86"/>
      <c r="AS3343" s="86"/>
      <c r="AT3343" s="86"/>
      <c r="AU3343" s="86"/>
      <c r="AV3343" s="86"/>
      <c r="AW3343" s="86"/>
      <c r="AX3343" s="86"/>
      <c r="AY3343" s="86"/>
      <c r="AZ3343" s="86"/>
      <c r="BA3343" s="86"/>
      <c r="BB3343" s="86"/>
      <c r="BC3343" s="86"/>
      <c r="BD3343" s="86"/>
      <c r="BE3343" s="86"/>
      <c r="BF3343" s="86"/>
      <c r="BG3343" s="86"/>
    </row>
    <row r="3344" spans="1:59" s="88" customFormat="1" x14ac:dyDescent="0.2">
      <c r="A3344" s="125"/>
      <c r="B3344" s="125"/>
      <c r="C3344" s="125"/>
      <c r="D3344" s="125"/>
      <c r="E3344" s="125"/>
      <c r="F3344" s="125"/>
      <c r="G3344" s="125"/>
      <c r="H3344" s="125"/>
      <c r="I3344" s="125"/>
      <c r="J3344" s="125"/>
      <c r="K3344" s="125"/>
      <c r="L3344" s="125"/>
      <c r="M3344" s="125"/>
      <c r="N3344" s="125"/>
      <c r="O3344" s="125"/>
      <c r="P3344" s="125"/>
      <c r="Q3344" s="125"/>
      <c r="R3344" s="125"/>
      <c r="S3344" s="125"/>
      <c r="T3344" s="125"/>
      <c r="U3344" s="125"/>
      <c r="V3344" s="125"/>
      <c r="W3344" s="125"/>
      <c r="X3344" s="125"/>
      <c r="Y3344" s="125"/>
      <c r="Z3344" s="125"/>
      <c r="AA3344" s="125"/>
      <c r="AB3344" s="126"/>
      <c r="AC3344" s="126"/>
      <c r="AD3344" s="126"/>
      <c r="AE3344" s="125"/>
      <c r="AF3344" s="125"/>
      <c r="AG3344" s="125"/>
      <c r="AH3344" s="125"/>
      <c r="AI3344" s="125"/>
      <c r="AJ3344" s="125"/>
      <c r="AK3344" s="125"/>
      <c r="AL3344" s="125"/>
      <c r="AM3344" s="125"/>
      <c r="AP3344" s="86"/>
      <c r="AQ3344" s="86"/>
      <c r="AR3344" s="86"/>
      <c r="AS3344" s="86"/>
      <c r="AT3344" s="86"/>
      <c r="AU3344" s="86"/>
      <c r="AV3344" s="86"/>
      <c r="AW3344" s="86"/>
      <c r="AX3344" s="86"/>
      <c r="AY3344" s="86"/>
      <c r="AZ3344" s="86"/>
      <c r="BA3344" s="86"/>
      <c r="BB3344" s="86"/>
      <c r="BC3344" s="86"/>
      <c r="BD3344" s="86"/>
      <c r="BE3344" s="86"/>
      <c r="BF3344" s="86"/>
      <c r="BG3344" s="86"/>
    </row>
    <row r="3345" spans="1:59" s="88" customFormat="1" x14ac:dyDescent="0.2">
      <c r="A3345" s="125"/>
      <c r="B3345" s="125"/>
      <c r="C3345" s="125"/>
      <c r="D3345" s="125"/>
      <c r="E3345" s="125"/>
      <c r="F3345" s="125"/>
      <c r="G3345" s="125"/>
      <c r="H3345" s="125"/>
      <c r="I3345" s="125"/>
      <c r="J3345" s="125"/>
      <c r="K3345" s="125"/>
      <c r="L3345" s="125"/>
      <c r="M3345" s="125"/>
      <c r="N3345" s="125"/>
      <c r="O3345" s="125"/>
      <c r="P3345" s="125"/>
      <c r="Q3345" s="125"/>
      <c r="R3345" s="125"/>
      <c r="S3345" s="125"/>
      <c r="T3345" s="125"/>
      <c r="U3345" s="125"/>
      <c r="V3345" s="125"/>
      <c r="W3345" s="125"/>
      <c r="X3345" s="125"/>
      <c r="Y3345" s="125"/>
      <c r="Z3345" s="125"/>
      <c r="AA3345" s="125"/>
      <c r="AB3345" s="126"/>
      <c r="AC3345" s="126"/>
      <c r="AD3345" s="126"/>
      <c r="AE3345" s="125"/>
      <c r="AF3345" s="125"/>
      <c r="AG3345" s="125"/>
      <c r="AH3345" s="125"/>
      <c r="AI3345" s="125"/>
      <c r="AJ3345" s="125"/>
      <c r="AK3345" s="125"/>
      <c r="AL3345" s="125"/>
      <c r="AM3345" s="125"/>
      <c r="AP3345" s="86"/>
      <c r="AQ3345" s="86"/>
      <c r="AR3345" s="86"/>
      <c r="AS3345" s="86"/>
      <c r="AT3345" s="86"/>
      <c r="AU3345" s="86"/>
      <c r="AV3345" s="86"/>
      <c r="AW3345" s="86"/>
      <c r="AX3345" s="86"/>
      <c r="AY3345" s="86"/>
      <c r="AZ3345" s="86"/>
      <c r="BA3345" s="86"/>
      <c r="BB3345" s="86"/>
      <c r="BC3345" s="86"/>
      <c r="BD3345" s="86"/>
      <c r="BE3345" s="86"/>
      <c r="BF3345" s="86"/>
      <c r="BG3345" s="86"/>
    </row>
    <row r="3346" spans="1:59" s="88" customFormat="1" x14ac:dyDescent="0.2">
      <c r="A3346" s="125"/>
      <c r="B3346" s="125"/>
      <c r="C3346" s="125"/>
      <c r="D3346" s="125"/>
      <c r="E3346" s="125"/>
      <c r="F3346" s="125"/>
      <c r="G3346" s="125"/>
      <c r="H3346" s="125"/>
      <c r="I3346" s="125"/>
      <c r="J3346" s="125"/>
      <c r="K3346" s="125"/>
      <c r="L3346" s="125"/>
      <c r="M3346" s="125"/>
      <c r="N3346" s="125"/>
      <c r="O3346" s="125"/>
      <c r="P3346" s="125"/>
      <c r="Q3346" s="125"/>
      <c r="R3346" s="125"/>
      <c r="S3346" s="125"/>
      <c r="T3346" s="125"/>
      <c r="U3346" s="125"/>
      <c r="V3346" s="125"/>
      <c r="W3346" s="125"/>
      <c r="X3346" s="125"/>
      <c r="Y3346" s="125"/>
      <c r="Z3346" s="125"/>
      <c r="AA3346" s="125"/>
      <c r="AB3346" s="126"/>
      <c r="AC3346" s="126"/>
      <c r="AD3346" s="126"/>
      <c r="AE3346" s="125"/>
      <c r="AF3346" s="125"/>
      <c r="AG3346" s="125"/>
      <c r="AH3346" s="125"/>
      <c r="AI3346" s="125"/>
      <c r="AJ3346" s="125"/>
      <c r="AK3346" s="125"/>
      <c r="AL3346" s="125"/>
      <c r="AM3346" s="125"/>
      <c r="AP3346" s="86"/>
      <c r="AQ3346" s="86"/>
      <c r="AR3346" s="86"/>
      <c r="AS3346" s="86"/>
      <c r="AT3346" s="86"/>
      <c r="AU3346" s="86"/>
      <c r="AV3346" s="86"/>
      <c r="AW3346" s="86"/>
      <c r="AX3346" s="86"/>
      <c r="AY3346" s="86"/>
      <c r="AZ3346" s="86"/>
      <c r="BA3346" s="86"/>
      <c r="BB3346" s="86"/>
      <c r="BC3346" s="86"/>
      <c r="BD3346" s="86"/>
      <c r="BE3346" s="86"/>
      <c r="BF3346" s="86"/>
      <c r="BG3346" s="86"/>
    </row>
    <row r="3347" spans="1:59" s="88" customFormat="1" x14ac:dyDescent="0.2">
      <c r="A3347" s="125"/>
      <c r="B3347" s="125"/>
      <c r="C3347" s="125"/>
      <c r="D3347" s="125"/>
      <c r="E3347" s="125"/>
      <c r="F3347" s="125"/>
      <c r="G3347" s="125"/>
      <c r="H3347" s="125"/>
      <c r="I3347" s="125"/>
      <c r="J3347" s="125"/>
      <c r="K3347" s="125"/>
      <c r="L3347" s="125"/>
      <c r="M3347" s="125"/>
      <c r="N3347" s="125"/>
      <c r="O3347" s="125"/>
      <c r="P3347" s="125"/>
      <c r="Q3347" s="125"/>
      <c r="R3347" s="125"/>
      <c r="S3347" s="125"/>
      <c r="T3347" s="125"/>
      <c r="U3347" s="125"/>
      <c r="V3347" s="125"/>
      <c r="W3347" s="125"/>
      <c r="X3347" s="125"/>
      <c r="Y3347" s="125"/>
      <c r="Z3347" s="125"/>
      <c r="AA3347" s="125"/>
      <c r="AB3347" s="126"/>
      <c r="AC3347" s="126"/>
      <c r="AD3347" s="126"/>
      <c r="AE3347" s="125"/>
      <c r="AF3347" s="125"/>
      <c r="AG3347" s="125"/>
      <c r="AH3347" s="125"/>
      <c r="AI3347" s="125"/>
      <c r="AJ3347" s="125"/>
      <c r="AK3347" s="125"/>
      <c r="AL3347" s="125"/>
      <c r="AM3347" s="125"/>
      <c r="AP3347" s="86"/>
      <c r="AQ3347" s="86"/>
      <c r="AR3347" s="86"/>
      <c r="AS3347" s="86"/>
      <c r="AT3347" s="86"/>
      <c r="AU3347" s="86"/>
      <c r="AV3347" s="86"/>
      <c r="AW3347" s="86"/>
      <c r="AX3347" s="86"/>
      <c r="AY3347" s="86"/>
      <c r="AZ3347" s="86"/>
      <c r="BA3347" s="86"/>
      <c r="BB3347" s="86"/>
      <c r="BC3347" s="86"/>
      <c r="BD3347" s="86"/>
      <c r="BE3347" s="86"/>
      <c r="BF3347" s="86"/>
      <c r="BG3347" s="86"/>
    </row>
    <row r="3348" spans="1:59" s="88" customFormat="1" x14ac:dyDescent="0.2">
      <c r="A3348" s="125"/>
      <c r="B3348" s="125"/>
      <c r="C3348" s="125"/>
      <c r="D3348" s="125"/>
      <c r="E3348" s="125"/>
      <c r="F3348" s="125"/>
      <c r="G3348" s="125"/>
      <c r="H3348" s="125"/>
      <c r="I3348" s="125"/>
      <c r="J3348" s="125"/>
      <c r="K3348" s="125"/>
      <c r="L3348" s="125"/>
      <c r="M3348" s="125"/>
      <c r="N3348" s="125"/>
      <c r="O3348" s="125"/>
      <c r="P3348" s="125"/>
      <c r="Q3348" s="125"/>
      <c r="R3348" s="125"/>
      <c r="S3348" s="125"/>
      <c r="T3348" s="125"/>
      <c r="U3348" s="125"/>
      <c r="V3348" s="125"/>
      <c r="W3348" s="125"/>
      <c r="X3348" s="125"/>
      <c r="Y3348" s="125"/>
      <c r="Z3348" s="125"/>
      <c r="AA3348" s="125"/>
      <c r="AB3348" s="126"/>
      <c r="AC3348" s="126"/>
      <c r="AD3348" s="126"/>
      <c r="AE3348" s="125"/>
      <c r="AF3348" s="125"/>
      <c r="AG3348" s="125"/>
      <c r="AH3348" s="125"/>
      <c r="AI3348" s="125"/>
      <c r="AJ3348" s="125"/>
      <c r="AK3348" s="125"/>
      <c r="AL3348" s="125"/>
      <c r="AM3348" s="125"/>
      <c r="AP3348" s="86"/>
      <c r="AQ3348" s="86"/>
      <c r="AR3348" s="86"/>
      <c r="AS3348" s="86"/>
      <c r="AT3348" s="86"/>
      <c r="AU3348" s="86"/>
      <c r="AV3348" s="86"/>
      <c r="AW3348" s="86"/>
      <c r="AX3348" s="86"/>
      <c r="AY3348" s="86"/>
      <c r="AZ3348" s="86"/>
      <c r="BA3348" s="86"/>
      <c r="BB3348" s="86"/>
      <c r="BC3348" s="86"/>
      <c r="BD3348" s="86"/>
      <c r="BE3348" s="86"/>
      <c r="BF3348" s="86"/>
      <c r="BG3348" s="86"/>
    </row>
    <row r="3349" spans="1:59" s="88" customFormat="1" x14ac:dyDescent="0.2">
      <c r="A3349" s="125"/>
      <c r="B3349" s="125"/>
      <c r="C3349" s="125"/>
      <c r="D3349" s="125"/>
      <c r="E3349" s="125"/>
      <c r="F3349" s="125"/>
      <c r="G3349" s="125"/>
      <c r="H3349" s="125"/>
      <c r="I3349" s="125"/>
      <c r="J3349" s="125"/>
      <c r="K3349" s="125"/>
      <c r="L3349" s="125"/>
      <c r="M3349" s="125"/>
      <c r="N3349" s="125"/>
      <c r="O3349" s="125"/>
      <c r="P3349" s="125"/>
      <c r="Q3349" s="125"/>
      <c r="R3349" s="125"/>
      <c r="S3349" s="125"/>
      <c r="T3349" s="125"/>
      <c r="U3349" s="125"/>
      <c r="V3349" s="125"/>
      <c r="W3349" s="125"/>
      <c r="X3349" s="125"/>
      <c r="Y3349" s="125"/>
      <c r="Z3349" s="125"/>
      <c r="AA3349" s="125"/>
      <c r="AB3349" s="126"/>
      <c r="AC3349" s="126"/>
      <c r="AD3349" s="126"/>
      <c r="AE3349" s="125"/>
      <c r="AF3349" s="125"/>
      <c r="AG3349" s="125"/>
      <c r="AH3349" s="125"/>
      <c r="AI3349" s="125"/>
      <c r="AJ3349" s="125"/>
      <c r="AK3349" s="125"/>
      <c r="AL3349" s="125"/>
      <c r="AM3349" s="125"/>
      <c r="AP3349" s="86"/>
      <c r="AQ3349" s="86"/>
      <c r="AR3349" s="86"/>
      <c r="AS3349" s="86"/>
      <c r="AT3349" s="86"/>
      <c r="AU3349" s="86"/>
      <c r="AV3349" s="86"/>
      <c r="AW3349" s="86"/>
      <c r="AX3349" s="86"/>
      <c r="AY3349" s="86"/>
      <c r="AZ3349" s="86"/>
      <c r="BA3349" s="86"/>
      <c r="BB3349" s="86"/>
      <c r="BC3349" s="86"/>
      <c r="BD3349" s="86"/>
      <c r="BE3349" s="86"/>
      <c r="BF3349" s="86"/>
      <c r="BG3349" s="86"/>
    </row>
    <row r="3350" spans="1:59" s="88" customFormat="1" x14ac:dyDescent="0.2">
      <c r="A3350" s="125"/>
      <c r="B3350" s="125"/>
      <c r="C3350" s="125"/>
      <c r="D3350" s="125"/>
      <c r="E3350" s="125"/>
      <c r="F3350" s="125"/>
      <c r="G3350" s="125"/>
      <c r="H3350" s="125"/>
      <c r="I3350" s="125"/>
      <c r="J3350" s="125"/>
      <c r="K3350" s="125"/>
      <c r="L3350" s="125"/>
      <c r="M3350" s="125"/>
      <c r="N3350" s="125"/>
      <c r="O3350" s="125"/>
      <c r="P3350" s="125"/>
      <c r="Q3350" s="125"/>
      <c r="R3350" s="125"/>
      <c r="S3350" s="125"/>
      <c r="T3350" s="125"/>
      <c r="U3350" s="125"/>
      <c r="V3350" s="125"/>
      <c r="W3350" s="125"/>
      <c r="X3350" s="125"/>
      <c r="Y3350" s="125"/>
      <c r="Z3350" s="125"/>
      <c r="AA3350" s="125"/>
      <c r="AB3350" s="126"/>
      <c r="AC3350" s="126"/>
      <c r="AD3350" s="126"/>
      <c r="AE3350" s="125"/>
      <c r="AF3350" s="125"/>
      <c r="AG3350" s="125"/>
      <c r="AH3350" s="125"/>
      <c r="AI3350" s="125"/>
      <c r="AJ3350" s="125"/>
      <c r="AK3350" s="125"/>
      <c r="AL3350" s="125"/>
      <c r="AM3350" s="125"/>
      <c r="AP3350" s="86"/>
      <c r="AQ3350" s="86"/>
      <c r="AR3350" s="86"/>
      <c r="AS3350" s="86"/>
      <c r="AT3350" s="86"/>
      <c r="AU3350" s="86"/>
      <c r="AV3350" s="86"/>
      <c r="AW3350" s="86"/>
      <c r="AX3350" s="86"/>
      <c r="AY3350" s="86"/>
      <c r="AZ3350" s="86"/>
      <c r="BA3350" s="86"/>
      <c r="BB3350" s="86"/>
      <c r="BC3350" s="86"/>
      <c r="BD3350" s="86"/>
      <c r="BE3350" s="86"/>
      <c r="BF3350" s="86"/>
      <c r="BG3350" s="86"/>
    </row>
    <row r="3351" spans="1:59" s="88" customFormat="1" x14ac:dyDescent="0.2">
      <c r="A3351" s="125"/>
      <c r="B3351" s="125"/>
      <c r="C3351" s="125"/>
      <c r="D3351" s="125"/>
      <c r="E3351" s="125"/>
      <c r="F3351" s="125"/>
      <c r="G3351" s="125"/>
      <c r="H3351" s="125"/>
      <c r="I3351" s="125"/>
      <c r="J3351" s="125"/>
      <c r="K3351" s="125"/>
      <c r="L3351" s="125"/>
      <c r="M3351" s="125"/>
      <c r="N3351" s="125"/>
      <c r="O3351" s="125"/>
      <c r="P3351" s="125"/>
      <c r="Q3351" s="125"/>
      <c r="R3351" s="125"/>
      <c r="S3351" s="125"/>
      <c r="T3351" s="125"/>
      <c r="U3351" s="125"/>
      <c r="V3351" s="125"/>
      <c r="W3351" s="125"/>
      <c r="X3351" s="125"/>
      <c r="Y3351" s="125"/>
      <c r="Z3351" s="125"/>
      <c r="AA3351" s="125"/>
      <c r="AB3351" s="126"/>
      <c r="AC3351" s="126"/>
      <c r="AD3351" s="126"/>
      <c r="AE3351" s="125"/>
      <c r="AF3351" s="125"/>
      <c r="AG3351" s="125"/>
      <c r="AH3351" s="125"/>
      <c r="AI3351" s="125"/>
      <c r="AJ3351" s="125"/>
      <c r="AK3351" s="125"/>
      <c r="AL3351" s="125"/>
      <c r="AM3351" s="125"/>
      <c r="AP3351" s="86"/>
      <c r="AQ3351" s="86"/>
      <c r="AR3351" s="86"/>
      <c r="AS3351" s="86"/>
      <c r="AT3351" s="86"/>
      <c r="AU3351" s="86"/>
      <c r="AV3351" s="86"/>
      <c r="AW3351" s="86"/>
      <c r="AX3351" s="86"/>
      <c r="AY3351" s="86"/>
      <c r="AZ3351" s="86"/>
      <c r="BA3351" s="86"/>
      <c r="BB3351" s="86"/>
      <c r="BC3351" s="86"/>
      <c r="BD3351" s="86"/>
      <c r="BE3351" s="86"/>
      <c r="BF3351" s="86"/>
      <c r="BG3351" s="86"/>
    </row>
    <row r="3352" spans="1:59" s="88" customFormat="1" x14ac:dyDescent="0.2">
      <c r="A3352" s="125"/>
      <c r="B3352" s="125"/>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6"/>
      <c r="AC3352" s="126"/>
      <c r="AD3352" s="126"/>
      <c r="AE3352" s="125"/>
      <c r="AF3352" s="125"/>
      <c r="AG3352" s="125"/>
      <c r="AH3352" s="125"/>
      <c r="AI3352" s="125"/>
      <c r="AJ3352" s="125"/>
      <c r="AK3352" s="125"/>
      <c r="AL3352" s="125"/>
      <c r="AM3352" s="125"/>
      <c r="AP3352" s="86"/>
      <c r="AQ3352" s="86"/>
      <c r="AR3352" s="86"/>
      <c r="AS3352" s="86"/>
      <c r="AT3352" s="86"/>
      <c r="AU3352" s="86"/>
      <c r="AV3352" s="86"/>
      <c r="AW3352" s="86"/>
      <c r="AX3352" s="86"/>
      <c r="AY3352" s="86"/>
      <c r="AZ3352" s="86"/>
      <c r="BA3352" s="86"/>
      <c r="BB3352" s="86"/>
      <c r="BC3352" s="86"/>
      <c r="BD3352" s="86"/>
      <c r="BE3352" s="86"/>
      <c r="BF3352" s="86"/>
      <c r="BG3352" s="86"/>
    </row>
    <row r="3353" spans="1:59" s="88" customFormat="1" x14ac:dyDescent="0.2">
      <c r="A3353" s="125"/>
      <c r="B3353" s="125"/>
      <c r="C3353" s="125"/>
      <c r="D3353" s="125"/>
      <c r="E3353" s="125"/>
      <c r="F3353" s="125"/>
      <c r="G3353" s="125"/>
      <c r="H3353" s="125"/>
      <c r="I3353" s="125"/>
      <c r="J3353" s="125"/>
      <c r="K3353" s="125"/>
      <c r="L3353" s="125"/>
      <c r="M3353" s="125"/>
      <c r="N3353" s="125"/>
      <c r="O3353" s="125"/>
      <c r="P3353" s="125"/>
      <c r="Q3353" s="125"/>
      <c r="R3353" s="125"/>
      <c r="S3353" s="125"/>
      <c r="T3353" s="125"/>
      <c r="U3353" s="125"/>
      <c r="V3353" s="125"/>
      <c r="W3353" s="125"/>
      <c r="X3353" s="125"/>
      <c r="Y3353" s="125"/>
      <c r="Z3353" s="125"/>
      <c r="AA3353" s="125"/>
      <c r="AB3353" s="126"/>
      <c r="AC3353" s="126"/>
      <c r="AD3353" s="126"/>
      <c r="AE3353" s="125"/>
      <c r="AF3353" s="125"/>
      <c r="AG3353" s="125"/>
      <c r="AH3353" s="125"/>
      <c r="AI3353" s="125"/>
      <c r="AJ3353" s="125"/>
      <c r="AK3353" s="125"/>
      <c r="AL3353" s="125"/>
      <c r="AM3353" s="125"/>
      <c r="AP3353" s="86"/>
      <c r="AQ3353" s="86"/>
      <c r="AR3353" s="86"/>
      <c r="AS3353" s="86"/>
      <c r="AT3353" s="86"/>
      <c r="AU3353" s="86"/>
      <c r="AV3353" s="86"/>
      <c r="AW3353" s="86"/>
      <c r="AX3353" s="86"/>
      <c r="AY3353" s="86"/>
      <c r="AZ3353" s="86"/>
      <c r="BA3353" s="86"/>
      <c r="BB3353" s="86"/>
      <c r="BC3353" s="86"/>
      <c r="BD3353" s="86"/>
      <c r="BE3353" s="86"/>
      <c r="BF3353" s="86"/>
      <c r="BG3353" s="86"/>
    </row>
    <row r="3354" spans="1:59" s="88" customFormat="1" x14ac:dyDescent="0.2">
      <c r="A3354" s="125"/>
      <c r="B3354" s="125"/>
      <c r="C3354" s="125"/>
      <c r="D3354" s="125"/>
      <c r="E3354" s="125"/>
      <c r="F3354" s="125"/>
      <c r="G3354" s="125"/>
      <c r="H3354" s="125"/>
      <c r="I3354" s="125"/>
      <c r="J3354" s="125"/>
      <c r="K3354" s="125"/>
      <c r="L3354" s="125"/>
      <c r="M3354" s="125"/>
      <c r="N3354" s="125"/>
      <c r="O3354" s="125"/>
      <c r="P3354" s="125"/>
      <c r="Q3354" s="125"/>
      <c r="R3354" s="125"/>
      <c r="S3354" s="125"/>
      <c r="T3354" s="125"/>
      <c r="U3354" s="125"/>
      <c r="V3354" s="125"/>
      <c r="W3354" s="125"/>
      <c r="X3354" s="125"/>
      <c r="Y3354" s="125"/>
      <c r="Z3354" s="125"/>
      <c r="AA3354" s="125"/>
      <c r="AB3354" s="126"/>
      <c r="AC3354" s="126"/>
      <c r="AD3354" s="126"/>
      <c r="AE3354" s="125"/>
      <c r="AF3354" s="125"/>
      <c r="AG3354" s="125"/>
      <c r="AH3354" s="125"/>
      <c r="AI3354" s="125"/>
      <c r="AJ3354" s="125"/>
      <c r="AK3354" s="125"/>
      <c r="AL3354" s="125"/>
      <c r="AM3354" s="125"/>
      <c r="AP3354" s="86"/>
      <c r="AQ3354" s="86"/>
      <c r="AR3354" s="86"/>
      <c r="AS3354" s="86"/>
      <c r="AT3354" s="86"/>
      <c r="AU3354" s="86"/>
      <c r="AV3354" s="86"/>
      <c r="AW3354" s="86"/>
      <c r="AX3354" s="86"/>
      <c r="AY3354" s="86"/>
      <c r="AZ3354" s="86"/>
      <c r="BA3354" s="86"/>
      <c r="BB3354" s="86"/>
      <c r="BC3354" s="86"/>
      <c r="BD3354" s="86"/>
      <c r="BE3354" s="86"/>
      <c r="BF3354" s="86"/>
      <c r="BG3354" s="86"/>
    </row>
    <row r="3355" spans="1:59" s="88" customFormat="1" x14ac:dyDescent="0.2">
      <c r="A3355" s="125"/>
      <c r="B3355" s="125"/>
      <c r="C3355" s="125"/>
      <c r="D3355" s="125"/>
      <c r="E3355" s="125"/>
      <c r="F3355" s="125"/>
      <c r="G3355" s="125"/>
      <c r="H3355" s="125"/>
      <c r="I3355" s="125"/>
      <c r="J3355" s="125"/>
      <c r="K3355" s="125"/>
      <c r="L3355" s="125"/>
      <c r="M3355" s="125"/>
      <c r="N3355" s="125"/>
      <c r="O3355" s="125"/>
      <c r="P3355" s="125"/>
      <c r="Q3355" s="125"/>
      <c r="R3355" s="125"/>
      <c r="S3355" s="125"/>
      <c r="T3355" s="125"/>
      <c r="U3355" s="125"/>
      <c r="V3355" s="125"/>
      <c r="W3355" s="125"/>
      <c r="X3355" s="125"/>
      <c r="Y3355" s="125"/>
      <c r="Z3355" s="125"/>
      <c r="AA3355" s="125"/>
      <c r="AB3355" s="126"/>
      <c r="AC3355" s="126"/>
      <c r="AD3355" s="126"/>
      <c r="AE3355" s="125"/>
      <c r="AF3355" s="125"/>
      <c r="AG3355" s="125"/>
      <c r="AH3355" s="125"/>
      <c r="AI3355" s="125"/>
      <c r="AJ3355" s="125"/>
      <c r="AK3355" s="125"/>
      <c r="AL3355" s="125"/>
      <c r="AM3355" s="125"/>
      <c r="AP3355" s="86"/>
      <c r="AQ3355" s="86"/>
      <c r="AR3355" s="86"/>
      <c r="AS3355" s="86"/>
      <c r="AT3355" s="86"/>
      <c r="AU3355" s="86"/>
      <c r="AV3355" s="86"/>
      <c r="AW3355" s="86"/>
      <c r="AX3355" s="86"/>
      <c r="AY3355" s="86"/>
      <c r="AZ3355" s="86"/>
      <c r="BA3355" s="86"/>
      <c r="BB3355" s="86"/>
      <c r="BC3355" s="86"/>
      <c r="BD3355" s="86"/>
      <c r="BE3355" s="86"/>
      <c r="BF3355" s="86"/>
      <c r="BG3355" s="86"/>
    </row>
    <row r="3356" spans="1:59" s="88" customFormat="1" x14ac:dyDescent="0.2">
      <c r="A3356" s="125"/>
      <c r="B3356" s="125"/>
      <c r="C3356" s="125"/>
      <c r="D3356" s="125"/>
      <c r="E3356" s="125"/>
      <c r="F3356" s="125"/>
      <c r="G3356" s="125"/>
      <c r="H3356" s="125"/>
      <c r="I3356" s="125"/>
      <c r="J3356" s="125"/>
      <c r="K3356" s="125"/>
      <c r="L3356" s="125"/>
      <c r="M3356" s="125"/>
      <c r="N3356" s="125"/>
      <c r="O3356" s="125"/>
      <c r="P3356" s="125"/>
      <c r="Q3356" s="125"/>
      <c r="R3356" s="125"/>
      <c r="S3356" s="125"/>
      <c r="T3356" s="125"/>
      <c r="U3356" s="125"/>
      <c r="V3356" s="125"/>
      <c r="W3356" s="125"/>
      <c r="X3356" s="125"/>
      <c r="Y3356" s="125"/>
      <c r="Z3356" s="125"/>
      <c r="AA3356" s="125"/>
      <c r="AB3356" s="126"/>
      <c r="AC3356" s="126"/>
      <c r="AD3356" s="126"/>
      <c r="AE3356" s="125"/>
      <c r="AF3356" s="125"/>
      <c r="AG3356" s="125"/>
      <c r="AH3356" s="125"/>
      <c r="AI3356" s="125"/>
      <c r="AJ3356" s="125"/>
      <c r="AK3356" s="125"/>
      <c r="AL3356" s="125"/>
      <c r="AM3356" s="125"/>
      <c r="AP3356" s="86"/>
      <c r="AQ3356" s="86"/>
      <c r="AR3356" s="86"/>
      <c r="AS3356" s="86"/>
      <c r="AT3356" s="86"/>
      <c r="AU3356" s="86"/>
      <c r="AV3356" s="86"/>
      <c r="AW3356" s="86"/>
      <c r="AX3356" s="86"/>
      <c r="AY3356" s="86"/>
      <c r="AZ3356" s="86"/>
      <c r="BA3356" s="86"/>
      <c r="BB3356" s="86"/>
      <c r="BC3356" s="86"/>
      <c r="BD3356" s="86"/>
      <c r="BE3356" s="86"/>
      <c r="BF3356" s="86"/>
      <c r="BG3356" s="86"/>
    </row>
    <row r="3357" spans="1:59" s="88" customFormat="1" x14ac:dyDescent="0.2">
      <c r="A3357" s="125"/>
      <c r="B3357" s="125"/>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5"/>
      <c r="AA3357" s="125"/>
      <c r="AB3357" s="126"/>
      <c r="AC3357" s="126"/>
      <c r="AD3357" s="126"/>
      <c r="AE3357" s="125"/>
      <c r="AF3357" s="125"/>
      <c r="AG3357" s="125"/>
      <c r="AH3357" s="125"/>
      <c r="AI3357" s="125"/>
      <c r="AJ3357" s="125"/>
      <c r="AK3357" s="125"/>
      <c r="AL3357" s="125"/>
      <c r="AM3357" s="125"/>
      <c r="AP3357" s="86"/>
      <c r="AQ3357" s="86"/>
      <c r="AR3357" s="86"/>
      <c r="AS3357" s="86"/>
      <c r="AT3357" s="86"/>
      <c r="AU3357" s="86"/>
      <c r="AV3357" s="86"/>
      <c r="AW3357" s="86"/>
      <c r="AX3357" s="86"/>
      <c r="AY3357" s="86"/>
      <c r="AZ3357" s="86"/>
      <c r="BA3357" s="86"/>
      <c r="BB3357" s="86"/>
      <c r="BC3357" s="86"/>
      <c r="BD3357" s="86"/>
      <c r="BE3357" s="86"/>
      <c r="BF3357" s="86"/>
      <c r="BG3357" s="86"/>
    </row>
    <row r="3358" spans="1:59" s="88" customFormat="1" x14ac:dyDescent="0.2">
      <c r="A3358" s="125"/>
      <c r="B3358" s="125"/>
      <c r="C3358" s="125"/>
      <c r="D3358" s="125"/>
      <c r="E3358" s="125"/>
      <c r="F3358" s="125"/>
      <c r="G3358" s="125"/>
      <c r="H3358" s="125"/>
      <c r="I3358" s="125"/>
      <c r="J3358" s="125"/>
      <c r="K3358" s="125"/>
      <c r="L3358" s="125"/>
      <c r="M3358" s="125"/>
      <c r="N3358" s="125"/>
      <c r="O3358" s="125"/>
      <c r="P3358" s="125"/>
      <c r="Q3358" s="125"/>
      <c r="R3358" s="125"/>
      <c r="S3358" s="125"/>
      <c r="T3358" s="125"/>
      <c r="U3358" s="125"/>
      <c r="V3358" s="125"/>
      <c r="W3358" s="125"/>
      <c r="X3358" s="125"/>
      <c r="Y3358" s="125"/>
      <c r="Z3358" s="125"/>
      <c r="AA3358" s="125"/>
      <c r="AB3358" s="126"/>
      <c r="AC3358" s="126"/>
      <c r="AD3358" s="126"/>
      <c r="AE3358" s="125"/>
      <c r="AF3358" s="125"/>
      <c r="AG3358" s="125"/>
      <c r="AH3358" s="125"/>
      <c r="AI3358" s="125"/>
      <c r="AJ3358" s="125"/>
      <c r="AK3358" s="125"/>
      <c r="AL3358" s="125"/>
      <c r="AM3358" s="125"/>
      <c r="AP3358" s="86"/>
      <c r="AQ3358" s="86"/>
      <c r="AR3358" s="86"/>
      <c r="AS3358" s="86"/>
      <c r="AT3358" s="86"/>
      <c r="AU3358" s="86"/>
      <c r="AV3358" s="86"/>
      <c r="AW3358" s="86"/>
      <c r="AX3358" s="86"/>
      <c r="AY3358" s="86"/>
      <c r="AZ3358" s="86"/>
      <c r="BA3358" s="86"/>
      <c r="BB3358" s="86"/>
      <c r="BC3358" s="86"/>
      <c r="BD3358" s="86"/>
      <c r="BE3358" s="86"/>
      <c r="BF3358" s="86"/>
      <c r="BG3358" s="86"/>
    </row>
    <row r="3359" spans="1:59" s="88" customFormat="1" x14ac:dyDescent="0.2">
      <c r="A3359" s="125"/>
      <c r="B3359" s="125"/>
      <c r="C3359" s="125"/>
      <c r="D3359" s="125"/>
      <c r="E3359" s="125"/>
      <c r="F3359" s="125"/>
      <c r="G3359" s="125"/>
      <c r="H3359" s="125"/>
      <c r="I3359" s="125"/>
      <c r="J3359" s="125"/>
      <c r="K3359" s="125"/>
      <c r="L3359" s="125"/>
      <c r="M3359" s="125"/>
      <c r="N3359" s="125"/>
      <c r="O3359" s="125"/>
      <c r="P3359" s="125"/>
      <c r="Q3359" s="125"/>
      <c r="R3359" s="125"/>
      <c r="S3359" s="125"/>
      <c r="T3359" s="125"/>
      <c r="U3359" s="125"/>
      <c r="V3359" s="125"/>
      <c r="W3359" s="125"/>
      <c r="X3359" s="125"/>
      <c r="Y3359" s="125"/>
      <c r="Z3359" s="125"/>
      <c r="AA3359" s="125"/>
      <c r="AB3359" s="126"/>
      <c r="AC3359" s="126"/>
      <c r="AD3359" s="126"/>
      <c r="AE3359" s="125"/>
      <c r="AF3359" s="125"/>
      <c r="AG3359" s="125"/>
      <c r="AH3359" s="125"/>
      <c r="AI3359" s="125"/>
      <c r="AJ3359" s="125"/>
      <c r="AK3359" s="125"/>
      <c r="AL3359" s="125"/>
      <c r="AM3359" s="125"/>
      <c r="AP3359" s="86"/>
      <c r="AQ3359" s="86"/>
      <c r="AR3359" s="86"/>
      <c r="AS3359" s="86"/>
      <c r="AT3359" s="86"/>
      <c r="AU3359" s="86"/>
      <c r="AV3359" s="86"/>
      <c r="AW3359" s="86"/>
      <c r="AX3359" s="86"/>
      <c r="AY3359" s="86"/>
      <c r="AZ3359" s="86"/>
      <c r="BA3359" s="86"/>
      <c r="BB3359" s="86"/>
      <c r="BC3359" s="86"/>
      <c r="BD3359" s="86"/>
      <c r="BE3359" s="86"/>
      <c r="BF3359" s="86"/>
      <c r="BG3359" s="86"/>
    </row>
    <row r="3360" spans="1:59" s="88" customFormat="1" x14ac:dyDescent="0.2">
      <c r="A3360" s="125"/>
      <c r="B3360" s="125"/>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5"/>
      <c r="AA3360" s="125"/>
      <c r="AB3360" s="126"/>
      <c r="AC3360" s="126"/>
      <c r="AD3360" s="126"/>
      <c r="AE3360" s="125"/>
      <c r="AF3360" s="125"/>
      <c r="AG3360" s="125"/>
      <c r="AH3360" s="125"/>
      <c r="AI3360" s="125"/>
      <c r="AJ3360" s="125"/>
      <c r="AK3360" s="125"/>
      <c r="AL3360" s="125"/>
      <c r="AM3360" s="125"/>
      <c r="AP3360" s="86"/>
      <c r="AQ3360" s="86"/>
      <c r="AR3360" s="86"/>
      <c r="AS3360" s="86"/>
      <c r="AT3360" s="86"/>
      <c r="AU3360" s="86"/>
      <c r="AV3360" s="86"/>
      <c r="AW3360" s="86"/>
      <c r="AX3360" s="86"/>
      <c r="AY3360" s="86"/>
      <c r="AZ3360" s="86"/>
      <c r="BA3360" s="86"/>
      <c r="BB3360" s="86"/>
      <c r="BC3360" s="86"/>
      <c r="BD3360" s="86"/>
      <c r="BE3360" s="86"/>
      <c r="BF3360" s="86"/>
      <c r="BG3360" s="86"/>
    </row>
    <row r="3361" spans="1:59" s="88" customFormat="1" x14ac:dyDescent="0.2">
      <c r="A3361" s="125"/>
      <c r="B3361" s="125"/>
      <c r="C3361" s="125"/>
      <c r="D3361" s="125"/>
      <c r="E3361" s="125"/>
      <c r="F3361" s="125"/>
      <c r="G3361" s="125"/>
      <c r="H3361" s="125"/>
      <c r="I3361" s="125"/>
      <c r="J3361" s="125"/>
      <c r="K3361" s="125"/>
      <c r="L3361" s="125"/>
      <c r="M3361" s="125"/>
      <c r="N3361" s="125"/>
      <c r="O3361" s="125"/>
      <c r="P3361" s="125"/>
      <c r="Q3361" s="125"/>
      <c r="R3361" s="125"/>
      <c r="S3361" s="125"/>
      <c r="T3361" s="125"/>
      <c r="U3361" s="125"/>
      <c r="V3361" s="125"/>
      <c r="W3361" s="125"/>
      <c r="X3361" s="125"/>
      <c r="Y3361" s="125"/>
      <c r="Z3361" s="125"/>
      <c r="AA3361" s="125"/>
      <c r="AB3361" s="126"/>
      <c r="AC3361" s="126"/>
      <c r="AD3361" s="126"/>
      <c r="AE3361" s="125"/>
      <c r="AF3361" s="125"/>
      <c r="AG3361" s="125"/>
      <c r="AH3361" s="125"/>
      <c r="AI3361" s="125"/>
      <c r="AJ3361" s="125"/>
      <c r="AK3361" s="125"/>
      <c r="AL3361" s="125"/>
      <c r="AM3361" s="125"/>
      <c r="AP3361" s="86"/>
      <c r="AQ3361" s="86"/>
      <c r="AR3361" s="86"/>
      <c r="AS3361" s="86"/>
      <c r="AT3361" s="86"/>
      <c r="AU3361" s="86"/>
      <c r="AV3361" s="86"/>
      <c r="AW3361" s="86"/>
      <c r="AX3361" s="86"/>
      <c r="AY3361" s="86"/>
      <c r="AZ3361" s="86"/>
      <c r="BA3361" s="86"/>
      <c r="BB3361" s="86"/>
      <c r="BC3361" s="86"/>
      <c r="BD3361" s="86"/>
      <c r="BE3361" s="86"/>
      <c r="BF3361" s="86"/>
      <c r="BG3361" s="86"/>
    </row>
    <row r="3362" spans="1:59" s="88" customFormat="1" x14ac:dyDescent="0.2">
      <c r="A3362" s="125"/>
      <c r="B3362" s="125"/>
      <c r="C3362" s="125"/>
      <c r="D3362" s="125"/>
      <c r="E3362" s="125"/>
      <c r="F3362" s="125"/>
      <c r="G3362" s="125"/>
      <c r="H3362" s="125"/>
      <c r="I3362" s="125"/>
      <c r="J3362" s="125"/>
      <c r="K3362" s="125"/>
      <c r="L3362" s="125"/>
      <c r="M3362" s="125"/>
      <c r="N3362" s="125"/>
      <c r="O3362" s="125"/>
      <c r="P3362" s="125"/>
      <c r="Q3362" s="125"/>
      <c r="R3362" s="125"/>
      <c r="S3362" s="125"/>
      <c r="T3362" s="125"/>
      <c r="U3362" s="125"/>
      <c r="V3362" s="125"/>
      <c r="W3362" s="125"/>
      <c r="X3362" s="125"/>
      <c r="Y3362" s="125"/>
      <c r="Z3362" s="125"/>
      <c r="AA3362" s="125"/>
      <c r="AB3362" s="126"/>
      <c r="AC3362" s="126"/>
      <c r="AD3362" s="126"/>
      <c r="AE3362" s="125"/>
      <c r="AF3362" s="125"/>
      <c r="AG3362" s="125"/>
      <c r="AH3362" s="125"/>
      <c r="AI3362" s="125"/>
      <c r="AJ3362" s="125"/>
      <c r="AK3362" s="125"/>
      <c r="AL3362" s="125"/>
      <c r="AM3362" s="125"/>
      <c r="AP3362" s="86"/>
      <c r="AQ3362" s="86"/>
      <c r="AR3362" s="86"/>
      <c r="AS3362" s="86"/>
      <c r="AT3362" s="86"/>
      <c r="AU3362" s="86"/>
      <c r="AV3362" s="86"/>
      <c r="AW3362" s="86"/>
      <c r="AX3362" s="86"/>
      <c r="AY3362" s="86"/>
      <c r="AZ3362" s="86"/>
      <c r="BA3362" s="86"/>
      <c r="BB3362" s="86"/>
      <c r="BC3362" s="86"/>
      <c r="BD3362" s="86"/>
      <c r="BE3362" s="86"/>
      <c r="BF3362" s="86"/>
      <c r="BG3362" s="86"/>
    </row>
    <row r="3363" spans="1:59" s="88" customFormat="1" x14ac:dyDescent="0.2">
      <c r="A3363" s="125"/>
      <c r="B3363" s="125"/>
      <c r="C3363" s="125"/>
      <c r="D3363" s="125"/>
      <c r="E3363" s="125"/>
      <c r="F3363" s="125"/>
      <c r="G3363" s="125"/>
      <c r="H3363" s="125"/>
      <c r="I3363" s="125"/>
      <c r="J3363" s="125"/>
      <c r="K3363" s="125"/>
      <c r="L3363" s="125"/>
      <c r="M3363" s="125"/>
      <c r="N3363" s="125"/>
      <c r="O3363" s="125"/>
      <c r="P3363" s="125"/>
      <c r="Q3363" s="125"/>
      <c r="R3363" s="125"/>
      <c r="S3363" s="125"/>
      <c r="T3363" s="125"/>
      <c r="U3363" s="125"/>
      <c r="V3363" s="125"/>
      <c r="W3363" s="125"/>
      <c r="X3363" s="125"/>
      <c r="Y3363" s="125"/>
      <c r="Z3363" s="125"/>
      <c r="AA3363" s="125"/>
      <c r="AB3363" s="126"/>
      <c r="AC3363" s="126"/>
      <c r="AD3363" s="126"/>
      <c r="AE3363" s="125"/>
      <c r="AF3363" s="125"/>
      <c r="AG3363" s="125"/>
      <c r="AH3363" s="125"/>
      <c r="AI3363" s="125"/>
      <c r="AJ3363" s="125"/>
      <c r="AK3363" s="125"/>
      <c r="AL3363" s="125"/>
      <c r="AM3363" s="125"/>
      <c r="AP3363" s="86"/>
      <c r="AQ3363" s="86"/>
      <c r="AR3363" s="86"/>
      <c r="AS3363" s="86"/>
      <c r="AT3363" s="86"/>
      <c r="AU3363" s="86"/>
      <c r="AV3363" s="86"/>
      <c r="AW3363" s="86"/>
      <c r="AX3363" s="86"/>
      <c r="AY3363" s="86"/>
      <c r="AZ3363" s="86"/>
      <c r="BA3363" s="86"/>
      <c r="BB3363" s="86"/>
      <c r="BC3363" s="86"/>
      <c r="BD3363" s="86"/>
      <c r="BE3363" s="86"/>
      <c r="BF3363" s="86"/>
      <c r="BG3363" s="86"/>
    </row>
    <row r="3364" spans="1:59" s="88" customFormat="1" x14ac:dyDescent="0.2">
      <c r="A3364" s="125"/>
      <c r="B3364" s="125"/>
      <c r="C3364" s="125"/>
      <c r="D3364" s="125"/>
      <c r="E3364" s="125"/>
      <c r="F3364" s="125"/>
      <c r="G3364" s="125"/>
      <c r="H3364" s="125"/>
      <c r="I3364" s="125"/>
      <c r="J3364" s="125"/>
      <c r="K3364" s="125"/>
      <c r="L3364" s="125"/>
      <c r="M3364" s="125"/>
      <c r="N3364" s="125"/>
      <c r="O3364" s="125"/>
      <c r="P3364" s="125"/>
      <c r="Q3364" s="125"/>
      <c r="R3364" s="125"/>
      <c r="S3364" s="125"/>
      <c r="T3364" s="125"/>
      <c r="U3364" s="125"/>
      <c r="V3364" s="125"/>
      <c r="W3364" s="125"/>
      <c r="X3364" s="125"/>
      <c r="Y3364" s="125"/>
      <c r="Z3364" s="125"/>
      <c r="AA3364" s="125"/>
      <c r="AB3364" s="126"/>
      <c r="AC3364" s="126"/>
      <c r="AD3364" s="126"/>
      <c r="AE3364" s="125"/>
      <c r="AF3364" s="125"/>
      <c r="AG3364" s="125"/>
      <c r="AH3364" s="125"/>
      <c r="AI3364" s="125"/>
      <c r="AJ3364" s="125"/>
      <c r="AK3364" s="125"/>
      <c r="AL3364" s="125"/>
      <c r="AM3364" s="125"/>
      <c r="AP3364" s="86"/>
      <c r="AQ3364" s="86"/>
      <c r="AR3364" s="86"/>
      <c r="AS3364" s="86"/>
      <c r="AT3364" s="86"/>
      <c r="AU3364" s="86"/>
      <c r="AV3364" s="86"/>
      <c r="AW3364" s="86"/>
      <c r="AX3364" s="86"/>
      <c r="AY3364" s="86"/>
      <c r="AZ3364" s="86"/>
      <c r="BA3364" s="86"/>
      <c r="BB3364" s="86"/>
      <c r="BC3364" s="86"/>
      <c r="BD3364" s="86"/>
      <c r="BE3364" s="86"/>
      <c r="BF3364" s="86"/>
      <c r="BG3364" s="86"/>
    </row>
    <row r="3365" spans="1:59" s="88" customFormat="1" x14ac:dyDescent="0.2">
      <c r="A3365" s="125"/>
      <c r="B3365" s="125"/>
      <c r="C3365" s="125"/>
      <c r="D3365" s="125"/>
      <c r="E3365" s="125"/>
      <c r="F3365" s="125"/>
      <c r="G3365" s="125"/>
      <c r="H3365" s="125"/>
      <c r="I3365" s="125"/>
      <c r="J3365" s="125"/>
      <c r="K3365" s="125"/>
      <c r="L3365" s="125"/>
      <c r="M3365" s="125"/>
      <c r="N3365" s="125"/>
      <c r="O3365" s="125"/>
      <c r="P3365" s="125"/>
      <c r="Q3365" s="125"/>
      <c r="R3365" s="125"/>
      <c r="S3365" s="125"/>
      <c r="T3365" s="125"/>
      <c r="U3365" s="125"/>
      <c r="V3365" s="125"/>
      <c r="W3365" s="125"/>
      <c r="X3365" s="125"/>
      <c r="Y3365" s="125"/>
      <c r="Z3365" s="125"/>
      <c r="AA3365" s="125"/>
      <c r="AB3365" s="126"/>
      <c r="AC3365" s="126"/>
      <c r="AD3365" s="126"/>
      <c r="AE3365" s="125"/>
      <c r="AF3365" s="125"/>
      <c r="AG3365" s="125"/>
      <c r="AH3365" s="125"/>
      <c r="AI3365" s="125"/>
      <c r="AJ3365" s="125"/>
      <c r="AK3365" s="125"/>
      <c r="AL3365" s="125"/>
      <c r="AM3365" s="125"/>
      <c r="AP3365" s="86"/>
      <c r="AQ3365" s="86"/>
      <c r="AR3365" s="86"/>
      <c r="AS3365" s="86"/>
      <c r="AT3365" s="86"/>
      <c r="AU3365" s="86"/>
      <c r="AV3365" s="86"/>
      <c r="AW3365" s="86"/>
      <c r="AX3365" s="86"/>
      <c r="AY3365" s="86"/>
      <c r="AZ3365" s="86"/>
      <c r="BA3365" s="86"/>
      <c r="BB3365" s="86"/>
      <c r="BC3365" s="86"/>
      <c r="BD3365" s="86"/>
      <c r="BE3365" s="86"/>
      <c r="BF3365" s="86"/>
      <c r="BG3365" s="86"/>
    </row>
    <row r="3366" spans="1:59" s="88" customFormat="1" x14ac:dyDescent="0.2">
      <c r="A3366" s="125"/>
      <c r="B3366" s="125"/>
      <c r="C3366" s="125"/>
      <c r="D3366" s="125"/>
      <c r="E3366" s="125"/>
      <c r="F3366" s="125"/>
      <c r="G3366" s="125"/>
      <c r="H3366" s="125"/>
      <c r="I3366" s="125"/>
      <c r="J3366" s="125"/>
      <c r="K3366" s="125"/>
      <c r="L3366" s="125"/>
      <c r="M3366" s="125"/>
      <c r="N3366" s="125"/>
      <c r="O3366" s="125"/>
      <c r="P3366" s="125"/>
      <c r="Q3366" s="125"/>
      <c r="R3366" s="125"/>
      <c r="S3366" s="125"/>
      <c r="T3366" s="125"/>
      <c r="U3366" s="125"/>
      <c r="V3366" s="125"/>
      <c r="W3366" s="125"/>
      <c r="X3366" s="125"/>
      <c r="Y3366" s="125"/>
      <c r="Z3366" s="125"/>
      <c r="AA3366" s="125"/>
      <c r="AB3366" s="126"/>
      <c r="AC3366" s="126"/>
      <c r="AD3366" s="126"/>
      <c r="AE3366" s="125"/>
      <c r="AF3366" s="125"/>
      <c r="AG3366" s="125"/>
      <c r="AH3366" s="125"/>
      <c r="AI3366" s="125"/>
      <c r="AJ3366" s="125"/>
      <c r="AK3366" s="125"/>
      <c r="AL3366" s="125"/>
      <c r="AM3366" s="125"/>
      <c r="AP3366" s="86"/>
      <c r="AQ3366" s="86"/>
      <c r="AR3366" s="86"/>
      <c r="AS3366" s="86"/>
      <c r="AT3366" s="86"/>
      <c r="AU3366" s="86"/>
      <c r="AV3366" s="86"/>
      <c r="AW3366" s="86"/>
      <c r="AX3366" s="86"/>
      <c r="AY3366" s="86"/>
      <c r="AZ3366" s="86"/>
      <c r="BA3366" s="86"/>
      <c r="BB3366" s="86"/>
      <c r="BC3366" s="86"/>
      <c r="BD3366" s="86"/>
      <c r="BE3366" s="86"/>
      <c r="BF3366" s="86"/>
      <c r="BG3366" s="86"/>
    </row>
    <row r="3367" spans="1:59" s="88" customFormat="1" x14ac:dyDescent="0.2">
      <c r="A3367" s="125"/>
      <c r="B3367" s="125"/>
      <c r="C3367" s="125"/>
      <c r="D3367" s="125"/>
      <c r="E3367" s="125"/>
      <c r="F3367" s="125"/>
      <c r="G3367" s="125"/>
      <c r="H3367" s="125"/>
      <c r="I3367" s="125"/>
      <c r="J3367" s="125"/>
      <c r="K3367" s="125"/>
      <c r="L3367" s="125"/>
      <c r="M3367" s="125"/>
      <c r="N3367" s="125"/>
      <c r="O3367" s="125"/>
      <c r="P3367" s="125"/>
      <c r="Q3367" s="125"/>
      <c r="R3367" s="125"/>
      <c r="S3367" s="125"/>
      <c r="T3367" s="125"/>
      <c r="U3367" s="125"/>
      <c r="V3367" s="125"/>
      <c r="W3367" s="125"/>
      <c r="X3367" s="125"/>
      <c r="Y3367" s="125"/>
      <c r="Z3367" s="125"/>
      <c r="AA3367" s="125"/>
      <c r="AB3367" s="126"/>
      <c r="AC3367" s="126"/>
      <c r="AD3367" s="126"/>
      <c r="AE3367" s="125"/>
      <c r="AF3367" s="125"/>
      <c r="AG3367" s="125"/>
      <c r="AH3367" s="125"/>
      <c r="AI3367" s="125"/>
      <c r="AJ3367" s="125"/>
      <c r="AK3367" s="125"/>
      <c r="AL3367" s="125"/>
      <c r="AM3367" s="125"/>
      <c r="AP3367" s="86"/>
      <c r="AQ3367" s="86"/>
      <c r="AR3367" s="86"/>
      <c r="AS3367" s="86"/>
      <c r="AT3367" s="86"/>
      <c r="AU3367" s="86"/>
      <c r="AV3367" s="86"/>
      <c r="AW3367" s="86"/>
      <c r="AX3367" s="86"/>
      <c r="AY3367" s="86"/>
      <c r="AZ3367" s="86"/>
      <c r="BA3367" s="86"/>
      <c r="BB3367" s="86"/>
      <c r="BC3367" s="86"/>
      <c r="BD3367" s="86"/>
      <c r="BE3367" s="86"/>
      <c r="BF3367" s="86"/>
      <c r="BG3367" s="86"/>
    </row>
    <row r="3368" spans="1:59" s="88" customFormat="1" x14ac:dyDescent="0.2">
      <c r="A3368" s="125"/>
      <c r="B3368" s="125"/>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6"/>
      <c r="AC3368" s="126"/>
      <c r="AD3368" s="126"/>
      <c r="AE3368" s="125"/>
      <c r="AF3368" s="125"/>
      <c r="AG3368" s="125"/>
      <c r="AH3368" s="125"/>
      <c r="AI3368" s="125"/>
      <c r="AJ3368" s="125"/>
      <c r="AK3368" s="125"/>
      <c r="AL3368" s="125"/>
      <c r="AM3368" s="125"/>
      <c r="AP3368" s="86"/>
      <c r="AQ3368" s="86"/>
      <c r="AR3368" s="86"/>
      <c r="AS3368" s="86"/>
      <c r="AT3368" s="86"/>
      <c r="AU3368" s="86"/>
      <c r="AV3368" s="86"/>
      <c r="AW3368" s="86"/>
      <c r="AX3368" s="86"/>
      <c r="AY3368" s="86"/>
      <c r="AZ3368" s="86"/>
      <c r="BA3368" s="86"/>
      <c r="BB3368" s="86"/>
      <c r="BC3368" s="86"/>
      <c r="BD3368" s="86"/>
      <c r="BE3368" s="86"/>
      <c r="BF3368" s="86"/>
      <c r="BG3368" s="86"/>
    </row>
    <row r="3369" spans="1:59" s="88" customFormat="1" x14ac:dyDescent="0.2">
      <c r="A3369" s="125"/>
      <c r="B3369" s="125"/>
      <c r="C3369" s="125"/>
      <c r="D3369" s="125"/>
      <c r="E3369" s="125"/>
      <c r="F3369" s="125"/>
      <c r="G3369" s="125"/>
      <c r="H3369" s="125"/>
      <c r="I3369" s="125"/>
      <c r="J3369" s="125"/>
      <c r="K3369" s="125"/>
      <c r="L3369" s="125"/>
      <c r="M3369" s="125"/>
      <c r="N3369" s="125"/>
      <c r="O3369" s="125"/>
      <c r="P3369" s="125"/>
      <c r="Q3369" s="125"/>
      <c r="R3369" s="125"/>
      <c r="S3369" s="125"/>
      <c r="T3369" s="125"/>
      <c r="U3369" s="125"/>
      <c r="V3369" s="125"/>
      <c r="W3369" s="125"/>
      <c r="X3369" s="125"/>
      <c r="Y3369" s="125"/>
      <c r="Z3369" s="125"/>
      <c r="AA3369" s="125"/>
      <c r="AB3369" s="126"/>
      <c r="AC3369" s="126"/>
      <c r="AD3369" s="126"/>
      <c r="AE3369" s="125"/>
      <c r="AF3369" s="125"/>
      <c r="AG3369" s="125"/>
      <c r="AH3369" s="125"/>
      <c r="AI3369" s="125"/>
      <c r="AJ3369" s="125"/>
      <c r="AK3369" s="125"/>
      <c r="AL3369" s="125"/>
      <c r="AM3369" s="125"/>
      <c r="AP3369" s="86"/>
      <c r="AQ3369" s="86"/>
      <c r="AR3369" s="86"/>
      <c r="AS3369" s="86"/>
      <c r="AT3369" s="86"/>
      <c r="AU3369" s="86"/>
      <c r="AV3369" s="86"/>
      <c r="AW3369" s="86"/>
      <c r="AX3369" s="86"/>
      <c r="AY3369" s="86"/>
      <c r="AZ3369" s="86"/>
      <c r="BA3369" s="86"/>
      <c r="BB3369" s="86"/>
      <c r="BC3369" s="86"/>
      <c r="BD3369" s="86"/>
      <c r="BE3369" s="86"/>
      <c r="BF3369" s="86"/>
      <c r="BG3369" s="86"/>
    </row>
    <row r="3370" spans="1:59" s="88" customFormat="1" x14ac:dyDescent="0.2">
      <c r="A3370" s="125"/>
      <c r="B3370" s="125"/>
      <c r="C3370" s="125"/>
      <c r="D3370" s="125"/>
      <c r="E3370" s="125"/>
      <c r="F3370" s="125"/>
      <c r="G3370" s="125"/>
      <c r="H3370" s="125"/>
      <c r="I3370" s="125"/>
      <c r="J3370" s="125"/>
      <c r="K3370" s="125"/>
      <c r="L3370" s="125"/>
      <c r="M3370" s="125"/>
      <c r="N3370" s="125"/>
      <c r="O3370" s="125"/>
      <c r="P3370" s="125"/>
      <c r="Q3370" s="125"/>
      <c r="R3370" s="125"/>
      <c r="S3370" s="125"/>
      <c r="T3370" s="125"/>
      <c r="U3370" s="125"/>
      <c r="V3370" s="125"/>
      <c r="W3370" s="125"/>
      <c r="X3370" s="125"/>
      <c r="Y3370" s="125"/>
      <c r="Z3370" s="125"/>
      <c r="AA3370" s="125"/>
      <c r="AB3370" s="126"/>
      <c r="AC3370" s="126"/>
      <c r="AD3370" s="126"/>
      <c r="AE3370" s="125"/>
      <c r="AF3370" s="125"/>
      <c r="AG3370" s="125"/>
      <c r="AH3370" s="125"/>
      <c r="AI3370" s="125"/>
      <c r="AJ3370" s="125"/>
      <c r="AK3370" s="125"/>
      <c r="AL3370" s="125"/>
      <c r="AM3370" s="125"/>
      <c r="AP3370" s="86"/>
      <c r="AQ3370" s="86"/>
      <c r="AR3370" s="86"/>
      <c r="AS3370" s="86"/>
      <c r="AT3370" s="86"/>
      <c r="AU3370" s="86"/>
      <c r="AV3370" s="86"/>
      <c r="AW3370" s="86"/>
      <c r="AX3370" s="86"/>
      <c r="AY3370" s="86"/>
      <c r="AZ3370" s="86"/>
      <c r="BA3370" s="86"/>
      <c r="BB3370" s="86"/>
      <c r="BC3370" s="86"/>
      <c r="BD3370" s="86"/>
      <c r="BE3370" s="86"/>
      <c r="BF3370" s="86"/>
      <c r="BG3370" s="86"/>
    </row>
    <row r="3371" spans="1:59" s="88" customFormat="1" x14ac:dyDescent="0.2">
      <c r="A3371" s="125"/>
      <c r="B3371" s="125"/>
      <c r="C3371" s="125"/>
      <c r="D3371" s="125"/>
      <c r="E3371" s="125"/>
      <c r="F3371" s="125"/>
      <c r="G3371" s="125"/>
      <c r="H3371" s="125"/>
      <c r="I3371" s="125"/>
      <c r="J3371" s="125"/>
      <c r="K3371" s="125"/>
      <c r="L3371" s="125"/>
      <c r="M3371" s="125"/>
      <c r="N3371" s="125"/>
      <c r="O3371" s="125"/>
      <c r="P3371" s="125"/>
      <c r="Q3371" s="125"/>
      <c r="R3371" s="125"/>
      <c r="S3371" s="125"/>
      <c r="T3371" s="125"/>
      <c r="U3371" s="125"/>
      <c r="V3371" s="125"/>
      <c r="W3371" s="125"/>
      <c r="X3371" s="125"/>
      <c r="Y3371" s="125"/>
      <c r="Z3371" s="125"/>
      <c r="AA3371" s="125"/>
      <c r="AB3371" s="126"/>
      <c r="AC3371" s="126"/>
      <c r="AD3371" s="126"/>
      <c r="AE3371" s="125"/>
      <c r="AF3371" s="125"/>
      <c r="AG3371" s="125"/>
      <c r="AH3371" s="125"/>
      <c r="AI3371" s="125"/>
      <c r="AJ3371" s="125"/>
      <c r="AK3371" s="125"/>
      <c r="AL3371" s="125"/>
      <c r="AM3371" s="125"/>
      <c r="AP3371" s="86"/>
      <c r="AQ3371" s="86"/>
      <c r="AR3371" s="86"/>
      <c r="AS3371" s="86"/>
      <c r="AT3371" s="86"/>
      <c r="AU3371" s="86"/>
      <c r="AV3371" s="86"/>
      <c r="AW3371" s="86"/>
      <c r="AX3371" s="86"/>
      <c r="AY3371" s="86"/>
      <c r="AZ3371" s="86"/>
      <c r="BA3371" s="86"/>
      <c r="BB3371" s="86"/>
      <c r="BC3371" s="86"/>
      <c r="BD3371" s="86"/>
      <c r="BE3371" s="86"/>
      <c r="BF3371" s="86"/>
      <c r="BG3371" s="86"/>
    </row>
    <row r="3372" spans="1:59" s="88" customFormat="1" x14ac:dyDescent="0.2">
      <c r="A3372" s="125"/>
      <c r="B3372" s="125"/>
      <c r="C3372" s="125"/>
      <c r="D3372" s="125"/>
      <c r="E3372" s="125"/>
      <c r="F3372" s="125"/>
      <c r="G3372" s="125"/>
      <c r="H3372" s="125"/>
      <c r="I3372" s="125"/>
      <c r="J3372" s="125"/>
      <c r="K3372" s="125"/>
      <c r="L3372" s="125"/>
      <c r="M3372" s="125"/>
      <c r="N3372" s="125"/>
      <c r="O3372" s="125"/>
      <c r="P3372" s="125"/>
      <c r="Q3372" s="125"/>
      <c r="R3372" s="125"/>
      <c r="S3372" s="125"/>
      <c r="T3372" s="125"/>
      <c r="U3372" s="125"/>
      <c r="V3372" s="125"/>
      <c r="W3372" s="125"/>
      <c r="X3372" s="125"/>
      <c r="Y3372" s="125"/>
      <c r="Z3372" s="125"/>
      <c r="AA3372" s="125"/>
      <c r="AB3372" s="126"/>
      <c r="AC3372" s="126"/>
      <c r="AD3372" s="126"/>
      <c r="AE3372" s="125"/>
      <c r="AF3372" s="125"/>
      <c r="AG3372" s="125"/>
      <c r="AH3372" s="125"/>
      <c r="AI3372" s="125"/>
      <c r="AJ3372" s="125"/>
      <c r="AK3372" s="125"/>
      <c r="AL3372" s="125"/>
      <c r="AM3372" s="125"/>
      <c r="AP3372" s="86"/>
      <c r="AQ3372" s="86"/>
      <c r="AR3372" s="86"/>
      <c r="AS3372" s="86"/>
      <c r="AT3372" s="86"/>
      <c r="AU3372" s="86"/>
      <c r="AV3372" s="86"/>
      <c r="AW3372" s="86"/>
      <c r="AX3372" s="86"/>
      <c r="AY3372" s="86"/>
      <c r="AZ3372" s="86"/>
      <c r="BA3372" s="86"/>
      <c r="BB3372" s="86"/>
      <c r="BC3372" s="86"/>
      <c r="BD3372" s="86"/>
      <c r="BE3372" s="86"/>
      <c r="BF3372" s="86"/>
      <c r="BG3372" s="86"/>
    </row>
    <row r="3373" spans="1:59" s="88" customFormat="1" x14ac:dyDescent="0.2">
      <c r="A3373" s="125"/>
      <c r="B3373" s="125"/>
      <c r="C3373" s="125"/>
      <c r="D3373" s="125"/>
      <c r="E3373" s="125"/>
      <c r="F3373" s="125"/>
      <c r="G3373" s="125"/>
      <c r="H3373" s="125"/>
      <c r="I3373" s="125"/>
      <c r="J3373" s="125"/>
      <c r="K3373" s="125"/>
      <c r="L3373" s="125"/>
      <c r="M3373" s="125"/>
      <c r="N3373" s="125"/>
      <c r="O3373" s="125"/>
      <c r="P3373" s="125"/>
      <c r="Q3373" s="125"/>
      <c r="R3373" s="125"/>
      <c r="S3373" s="125"/>
      <c r="T3373" s="125"/>
      <c r="U3373" s="125"/>
      <c r="V3373" s="125"/>
      <c r="W3373" s="125"/>
      <c r="X3373" s="125"/>
      <c r="Y3373" s="125"/>
      <c r="Z3373" s="125"/>
      <c r="AA3373" s="125"/>
      <c r="AB3373" s="126"/>
      <c r="AC3373" s="126"/>
      <c r="AD3373" s="126"/>
      <c r="AE3373" s="125"/>
      <c r="AF3373" s="125"/>
      <c r="AG3373" s="125"/>
      <c r="AH3373" s="125"/>
      <c r="AI3373" s="125"/>
      <c r="AJ3373" s="125"/>
      <c r="AK3373" s="125"/>
      <c r="AL3373" s="125"/>
      <c r="AM3373" s="125"/>
      <c r="AP3373" s="86"/>
      <c r="AQ3373" s="86"/>
      <c r="AR3373" s="86"/>
      <c r="AS3373" s="86"/>
      <c r="AT3373" s="86"/>
      <c r="AU3373" s="86"/>
      <c r="AV3373" s="86"/>
      <c r="AW3373" s="86"/>
      <c r="AX3373" s="86"/>
      <c r="AY3373" s="86"/>
      <c r="AZ3373" s="86"/>
      <c r="BA3373" s="86"/>
      <c r="BB3373" s="86"/>
      <c r="BC3373" s="86"/>
      <c r="BD3373" s="86"/>
      <c r="BE3373" s="86"/>
      <c r="BF3373" s="86"/>
      <c r="BG3373" s="86"/>
    </row>
    <row r="3374" spans="1:59" s="88" customFormat="1" x14ac:dyDescent="0.2">
      <c r="A3374" s="125"/>
      <c r="B3374" s="125"/>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6"/>
      <c r="AC3374" s="126"/>
      <c r="AD3374" s="126"/>
      <c r="AE3374" s="125"/>
      <c r="AF3374" s="125"/>
      <c r="AG3374" s="125"/>
      <c r="AH3374" s="125"/>
      <c r="AI3374" s="125"/>
      <c r="AJ3374" s="125"/>
      <c r="AK3374" s="125"/>
      <c r="AL3374" s="125"/>
      <c r="AM3374" s="125"/>
      <c r="AP3374" s="86"/>
      <c r="AQ3374" s="86"/>
      <c r="AR3374" s="86"/>
      <c r="AS3374" s="86"/>
      <c r="AT3374" s="86"/>
      <c r="AU3374" s="86"/>
      <c r="AV3374" s="86"/>
      <c r="AW3374" s="86"/>
      <c r="AX3374" s="86"/>
      <c r="AY3374" s="86"/>
      <c r="AZ3374" s="86"/>
      <c r="BA3374" s="86"/>
      <c r="BB3374" s="86"/>
      <c r="BC3374" s="86"/>
      <c r="BD3374" s="86"/>
      <c r="BE3374" s="86"/>
      <c r="BF3374" s="86"/>
      <c r="BG3374" s="86"/>
    </row>
    <row r="3375" spans="1:59" s="88" customFormat="1" x14ac:dyDescent="0.2">
      <c r="A3375" s="125"/>
      <c r="B3375" s="125"/>
      <c r="C3375" s="125"/>
      <c r="D3375" s="125"/>
      <c r="E3375" s="125"/>
      <c r="F3375" s="125"/>
      <c r="G3375" s="125"/>
      <c r="H3375" s="125"/>
      <c r="I3375" s="125"/>
      <c r="J3375" s="125"/>
      <c r="K3375" s="125"/>
      <c r="L3375" s="125"/>
      <c r="M3375" s="125"/>
      <c r="N3375" s="125"/>
      <c r="O3375" s="125"/>
      <c r="P3375" s="125"/>
      <c r="Q3375" s="125"/>
      <c r="R3375" s="125"/>
      <c r="S3375" s="125"/>
      <c r="T3375" s="125"/>
      <c r="U3375" s="125"/>
      <c r="V3375" s="125"/>
      <c r="W3375" s="125"/>
      <c r="X3375" s="125"/>
      <c r="Y3375" s="125"/>
      <c r="Z3375" s="125"/>
      <c r="AA3375" s="125"/>
      <c r="AB3375" s="126"/>
      <c r="AC3375" s="126"/>
      <c r="AD3375" s="126"/>
      <c r="AE3375" s="125"/>
      <c r="AF3375" s="125"/>
      <c r="AG3375" s="125"/>
      <c r="AH3375" s="125"/>
      <c r="AI3375" s="125"/>
      <c r="AJ3375" s="125"/>
      <c r="AK3375" s="125"/>
      <c r="AL3375" s="125"/>
      <c r="AM3375" s="125"/>
      <c r="AP3375" s="86"/>
      <c r="AQ3375" s="86"/>
      <c r="AR3375" s="86"/>
      <c r="AS3375" s="86"/>
      <c r="AT3375" s="86"/>
      <c r="AU3375" s="86"/>
      <c r="AV3375" s="86"/>
      <c r="AW3375" s="86"/>
      <c r="AX3375" s="86"/>
      <c r="AY3375" s="86"/>
      <c r="AZ3375" s="86"/>
      <c r="BA3375" s="86"/>
      <c r="BB3375" s="86"/>
      <c r="BC3375" s="86"/>
      <c r="BD3375" s="86"/>
      <c r="BE3375" s="86"/>
      <c r="BF3375" s="86"/>
      <c r="BG3375" s="86"/>
    </row>
    <row r="3376" spans="1:59" s="88" customFormat="1" x14ac:dyDescent="0.2">
      <c r="A3376" s="125"/>
      <c r="B3376" s="125"/>
      <c r="C3376" s="125"/>
      <c r="D3376" s="125"/>
      <c r="E3376" s="125"/>
      <c r="F3376" s="125"/>
      <c r="G3376" s="125"/>
      <c r="H3376" s="125"/>
      <c r="I3376" s="125"/>
      <c r="J3376" s="125"/>
      <c r="K3376" s="125"/>
      <c r="L3376" s="125"/>
      <c r="M3376" s="125"/>
      <c r="N3376" s="125"/>
      <c r="O3376" s="125"/>
      <c r="P3376" s="125"/>
      <c r="Q3376" s="125"/>
      <c r="R3376" s="125"/>
      <c r="S3376" s="125"/>
      <c r="T3376" s="125"/>
      <c r="U3376" s="125"/>
      <c r="V3376" s="125"/>
      <c r="W3376" s="125"/>
      <c r="X3376" s="125"/>
      <c r="Y3376" s="125"/>
      <c r="Z3376" s="125"/>
      <c r="AA3376" s="125"/>
      <c r="AB3376" s="126"/>
      <c r="AC3376" s="126"/>
      <c r="AD3376" s="126"/>
      <c r="AE3376" s="125"/>
      <c r="AF3376" s="125"/>
      <c r="AG3376" s="125"/>
      <c r="AH3376" s="125"/>
      <c r="AI3376" s="125"/>
      <c r="AJ3376" s="125"/>
      <c r="AK3376" s="125"/>
      <c r="AL3376" s="125"/>
      <c r="AM3376" s="125"/>
      <c r="AP3376" s="86"/>
      <c r="AQ3376" s="86"/>
      <c r="AR3376" s="86"/>
      <c r="AS3376" s="86"/>
      <c r="AT3376" s="86"/>
      <c r="AU3376" s="86"/>
      <c r="AV3376" s="86"/>
      <c r="AW3376" s="86"/>
      <c r="AX3376" s="86"/>
      <c r="AY3376" s="86"/>
      <c r="AZ3376" s="86"/>
      <c r="BA3376" s="86"/>
      <c r="BB3376" s="86"/>
      <c r="BC3376" s="86"/>
      <c r="BD3376" s="86"/>
      <c r="BE3376" s="86"/>
      <c r="BF3376" s="86"/>
      <c r="BG3376" s="86"/>
    </row>
    <row r="3377" spans="1:59" s="88" customFormat="1" x14ac:dyDescent="0.2">
      <c r="A3377" s="125"/>
      <c r="B3377" s="125"/>
      <c r="C3377" s="125"/>
      <c r="D3377" s="125"/>
      <c r="E3377" s="125"/>
      <c r="F3377" s="125"/>
      <c r="G3377" s="125"/>
      <c r="H3377" s="125"/>
      <c r="I3377" s="125"/>
      <c r="J3377" s="125"/>
      <c r="K3377" s="125"/>
      <c r="L3377" s="125"/>
      <c r="M3377" s="125"/>
      <c r="N3377" s="125"/>
      <c r="O3377" s="125"/>
      <c r="P3377" s="125"/>
      <c r="Q3377" s="125"/>
      <c r="R3377" s="125"/>
      <c r="S3377" s="125"/>
      <c r="T3377" s="125"/>
      <c r="U3377" s="125"/>
      <c r="V3377" s="125"/>
      <c r="W3377" s="125"/>
      <c r="X3377" s="125"/>
      <c r="Y3377" s="125"/>
      <c r="Z3377" s="125"/>
      <c r="AA3377" s="125"/>
      <c r="AB3377" s="126"/>
      <c r="AC3377" s="126"/>
      <c r="AD3377" s="126"/>
      <c r="AE3377" s="125"/>
      <c r="AF3377" s="125"/>
      <c r="AG3377" s="125"/>
      <c r="AH3377" s="125"/>
      <c r="AI3377" s="125"/>
      <c r="AJ3377" s="125"/>
      <c r="AK3377" s="125"/>
      <c r="AL3377" s="125"/>
      <c r="AM3377" s="125"/>
      <c r="AP3377" s="86"/>
      <c r="AQ3377" s="86"/>
      <c r="AR3377" s="86"/>
      <c r="AS3377" s="86"/>
      <c r="AT3377" s="86"/>
      <c r="AU3377" s="86"/>
      <c r="AV3377" s="86"/>
      <c r="AW3377" s="86"/>
      <c r="AX3377" s="86"/>
      <c r="AY3377" s="86"/>
      <c r="AZ3377" s="86"/>
      <c r="BA3377" s="86"/>
      <c r="BB3377" s="86"/>
      <c r="BC3377" s="86"/>
      <c r="BD3377" s="86"/>
      <c r="BE3377" s="86"/>
      <c r="BF3377" s="86"/>
      <c r="BG3377" s="86"/>
    </row>
    <row r="3378" spans="1:59" s="88" customFormat="1" x14ac:dyDescent="0.2">
      <c r="A3378" s="125"/>
      <c r="B3378" s="125"/>
      <c r="C3378" s="125"/>
      <c r="D3378" s="125"/>
      <c r="E3378" s="125"/>
      <c r="F3378" s="125"/>
      <c r="G3378" s="125"/>
      <c r="H3378" s="125"/>
      <c r="I3378" s="125"/>
      <c r="J3378" s="125"/>
      <c r="K3378" s="125"/>
      <c r="L3378" s="125"/>
      <c r="M3378" s="125"/>
      <c r="N3378" s="125"/>
      <c r="O3378" s="125"/>
      <c r="P3378" s="125"/>
      <c r="Q3378" s="125"/>
      <c r="R3378" s="125"/>
      <c r="S3378" s="125"/>
      <c r="T3378" s="125"/>
      <c r="U3378" s="125"/>
      <c r="V3378" s="125"/>
      <c r="W3378" s="125"/>
      <c r="X3378" s="125"/>
      <c r="Y3378" s="125"/>
      <c r="Z3378" s="125"/>
      <c r="AA3378" s="125"/>
      <c r="AB3378" s="126"/>
      <c r="AC3378" s="126"/>
      <c r="AD3378" s="126"/>
      <c r="AE3378" s="125"/>
      <c r="AF3378" s="125"/>
      <c r="AG3378" s="125"/>
      <c r="AH3378" s="125"/>
      <c r="AI3378" s="125"/>
      <c r="AJ3378" s="125"/>
      <c r="AK3378" s="125"/>
      <c r="AL3378" s="125"/>
      <c r="AM3378" s="125"/>
      <c r="AP3378" s="86"/>
      <c r="AQ3378" s="86"/>
      <c r="AR3378" s="86"/>
      <c r="AS3378" s="86"/>
      <c r="AT3378" s="86"/>
      <c r="AU3378" s="86"/>
      <c r="AV3378" s="86"/>
      <c r="AW3378" s="86"/>
      <c r="AX3378" s="86"/>
      <c r="AY3378" s="86"/>
      <c r="AZ3378" s="86"/>
      <c r="BA3378" s="86"/>
      <c r="BB3378" s="86"/>
      <c r="BC3378" s="86"/>
      <c r="BD3378" s="86"/>
      <c r="BE3378" s="86"/>
      <c r="BF3378" s="86"/>
      <c r="BG3378" s="86"/>
    </row>
    <row r="3379" spans="1:59" s="88" customFormat="1" x14ac:dyDescent="0.2">
      <c r="A3379" s="125"/>
      <c r="B3379" s="125"/>
      <c r="C3379" s="125"/>
      <c r="D3379" s="125"/>
      <c r="E3379" s="125"/>
      <c r="F3379" s="12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6"/>
      <c r="AC3379" s="126"/>
      <c r="AD3379" s="126"/>
      <c r="AE3379" s="125"/>
      <c r="AF3379" s="125"/>
      <c r="AG3379" s="125"/>
      <c r="AH3379" s="125"/>
      <c r="AI3379" s="125"/>
      <c r="AJ3379" s="125"/>
      <c r="AK3379" s="125"/>
      <c r="AL3379" s="125"/>
      <c r="AM3379" s="125"/>
      <c r="AP3379" s="86"/>
      <c r="AQ3379" s="86"/>
      <c r="AR3379" s="86"/>
      <c r="AS3379" s="86"/>
      <c r="AT3379" s="86"/>
      <c r="AU3379" s="86"/>
      <c r="AV3379" s="86"/>
      <c r="AW3379" s="86"/>
      <c r="AX3379" s="86"/>
      <c r="AY3379" s="86"/>
      <c r="AZ3379" s="86"/>
      <c r="BA3379" s="86"/>
      <c r="BB3379" s="86"/>
      <c r="BC3379" s="86"/>
      <c r="BD3379" s="86"/>
      <c r="BE3379" s="86"/>
      <c r="BF3379" s="86"/>
      <c r="BG3379" s="86"/>
    </row>
    <row r="3380" spans="1:59" s="88" customFormat="1" x14ac:dyDescent="0.2">
      <c r="A3380" s="125"/>
      <c r="B3380" s="125"/>
      <c r="C3380" s="125"/>
      <c r="D3380" s="125"/>
      <c r="E3380" s="125"/>
      <c r="F3380" s="12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6"/>
      <c r="AC3380" s="126"/>
      <c r="AD3380" s="126"/>
      <c r="AE3380" s="125"/>
      <c r="AF3380" s="125"/>
      <c r="AG3380" s="125"/>
      <c r="AH3380" s="125"/>
      <c r="AI3380" s="125"/>
      <c r="AJ3380" s="125"/>
      <c r="AK3380" s="125"/>
      <c r="AL3380" s="125"/>
      <c r="AM3380" s="125"/>
      <c r="AP3380" s="86"/>
      <c r="AQ3380" s="86"/>
      <c r="AR3380" s="86"/>
      <c r="AS3380" s="86"/>
      <c r="AT3380" s="86"/>
      <c r="AU3380" s="86"/>
      <c r="AV3380" s="86"/>
      <c r="AW3380" s="86"/>
      <c r="AX3380" s="86"/>
      <c r="AY3380" s="86"/>
      <c r="AZ3380" s="86"/>
      <c r="BA3380" s="86"/>
      <c r="BB3380" s="86"/>
      <c r="BC3380" s="86"/>
      <c r="BD3380" s="86"/>
      <c r="BE3380" s="86"/>
      <c r="BF3380" s="86"/>
      <c r="BG3380" s="86"/>
    </row>
    <row r="3381" spans="1:59" s="88" customFormat="1" x14ac:dyDescent="0.2">
      <c r="A3381" s="125"/>
      <c r="B3381" s="125"/>
      <c r="C3381" s="125"/>
      <c r="D3381" s="125"/>
      <c r="E3381" s="125"/>
      <c r="F3381" s="12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6"/>
      <c r="AC3381" s="126"/>
      <c r="AD3381" s="126"/>
      <c r="AE3381" s="125"/>
      <c r="AF3381" s="125"/>
      <c r="AG3381" s="125"/>
      <c r="AH3381" s="125"/>
      <c r="AI3381" s="125"/>
      <c r="AJ3381" s="125"/>
      <c r="AK3381" s="125"/>
      <c r="AL3381" s="125"/>
      <c r="AM3381" s="125"/>
      <c r="AP3381" s="86"/>
      <c r="AQ3381" s="86"/>
      <c r="AR3381" s="86"/>
      <c r="AS3381" s="86"/>
      <c r="AT3381" s="86"/>
      <c r="AU3381" s="86"/>
      <c r="AV3381" s="86"/>
      <c r="AW3381" s="86"/>
      <c r="AX3381" s="86"/>
      <c r="AY3381" s="86"/>
      <c r="AZ3381" s="86"/>
      <c r="BA3381" s="86"/>
      <c r="BB3381" s="86"/>
      <c r="BC3381" s="86"/>
      <c r="BD3381" s="86"/>
      <c r="BE3381" s="86"/>
      <c r="BF3381" s="86"/>
      <c r="BG3381" s="86"/>
    </row>
    <row r="3382" spans="1:59" s="88" customFormat="1" x14ac:dyDescent="0.2">
      <c r="A3382" s="125"/>
      <c r="B3382" s="125"/>
      <c r="C3382" s="125"/>
      <c r="D3382" s="125"/>
      <c r="E3382" s="125"/>
      <c r="F3382" s="12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6"/>
      <c r="AC3382" s="126"/>
      <c r="AD3382" s="126"/>
      <c r="AE3382" s="125"/>
      <c r="AF3382" s="125"/>
      <c r="AG3382" s="125"/>
      <c r="AH3382" s="125"/>
      <c r="AI3382" s="125"/>
      <c r="AJ3382" s="125"/>
      <c r="AK3382" s="125"/>
      <c r="AL3382" s="125"/>
      <c r="AM3382" s="125"/>
      <c r="AP3382" s="86"/>
      <c r="AQ3382" s="86"/>
      <c r="AR3382" s="86"/>
      <c r="AS3382" s="86"/>
      <c r="AT3382" s="86"/>
      <c r="AU3382" s="86"/>
      <c r="AV3382" s="86"/>
      <c r="AW3382" s="86"/>
      <c r="AX3382" s="86"/>
      <c r="AY3382" s="86"/>
      <c r="AZ3382" s="86"/>
      <c r="BA3382" s="86"/>
      <c r="BB3382" s="86"/>
      <c r="BC3382" s="86"/>
      <c r="BD3382" s="86"/>
      <c r="BE3382" s="86"/>
      <c r="BF3382" s="86"/>
      <c r="BG3382" s="86"/>
    </row>
    <row r="3383" spans="1:59" s="88" customFormat="1" x14ac:dyDescent="0.2">
      <c r="A3383" s="125"/>
      <c r="B3383" s="125"/>
      <c r="C3383" s="125"/>
      <c r="D3383" s="125"/>
      <c r="E3383" s="125"/>
      <c r="F3383" s="12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6"/>
      <c r="AC3383" s="126"/>
      <c r="AD3383" s="126"/>
      <c r="AE3383" s="125"/>
      <c r="AF3383" s="125"/>
      <c r="AG3383" s="125"/>
      <c r="AH3383" s="125"/>
      <c r="AI3383" s="125"/>
      <c r="AJ3383" s="125"/>
      <c r="AK3383" s="125"/>
      <c r="AL3383" s="125"/>
      <c r="AM3383" s="125"/>
      <c r="AP3383" s="86"/>
      <c r="AQ3383" s="86"/>
      <c r="AR3383" s="86"/>
      <c r="AS3383" s="86"/>
      <c r="AT3383" s="86"/>
      <c r="AU3383" s="86"/>
      <c r="AV3383" s="86"/>
      <c r="AW3383" s="86"/>
      <c r="AX3383" s="86"/>
      <c r="AY3383" s="86"/>
      <c r="AZ3383" s="86"/>
      <c r="BA3383" s="86"/>
      <c r="BB3383" s="86"/>
      <c r="BC3383" s="86"/>
      <c r="BD3383" s="86"/>
      <c r="BE3383" s="86"/>
      <c r="BF3383" s="86"/>
      <c r="BG3383" s="86"/>
    </row>
    <row r="3384" spans="1:59" s="88" customFormat="1" x14ac:dyDescent="0.2">
      <c r="A3384" s="125"/>
      <c r="B3384" s="125"/>
      <c r="C3384" s="125"/>
      <c r="D3384" s="125"/>
      <c r="E3384" s="125"/>
      <c r="F3384" s="12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6"/>
      <c r="AC3384" s="126"/>
      <c r="AD3384" s="126"/>
      <c r="AE3384" s="125"/>
      <c r="AF3384" s="125"/>
      <c r="AG3384" s="125"/>
      <c r="AH3384" s="125"/>
      <c r="AI3384" s="125"/>
      <c r="AJ3384" s="125"/>
      <c r="AK3384" s="125"/>
      <c r="AL3384" s="125"/>
      <c r="AM3384" s="125"/>
      <c r="AP3384" s="86"/>
      <c r="AQ3384" s="86"/>
      <c r="AR3384" s="86"/>
      <c r="AS3384" s="86"/>
      <c r="AT3384" s="86"/>
      <c r="AU3384" s="86"/>
      <c r="AV3384" s="86"/>
      <c r="AW3384" s="86"/>
      <c r="AX3384" s="86"/>
      <c r="AY3384" s="86"/>
      <c r="AZ3384" s="86"/>
      <c r="BA3384" s="86"/>
      <c r="BB3384" s="86"/>
      <c r="BC3384" s="86"/>
      <c r="BD3384" s="86"/>
      <c r="BE3384" s="86"/>
      <c r="BF3384" s="86"/>
      <c r="BG3384" s="86"/>
    </row>
    <row r="3385" spans="1:59" s="88" customFormat="1" x14ac:dyDescent="0.2">
      <c r="A3385" s="125"/>
      <c r="B3385" s="125"/>
      <c r="C3385" s="125"/>
      <c r="D3385" s="125"/>
      <c r="E3385" s="125"/>
      <c r="F3385" s="12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6"/>
      <c r="AC3385" s="126"/>
      <c r="AD3385" s="126"/>
      <c r="AE3385" s="125"/>
      <c r="AF3385" s="125"/>
      <c r="AG3385" s="125"/>
      <c r="AH3385" s="125"/>
      <c r="AI3385" s="125"/>
      <c r="AJ3385" s="125"/>
      <c r="AK3385" s="125"/>
      <c r="AL3385" s="125"/>
      <c r="AM3385" s="125"/>
      <c r="AP3385" s="86"/>
      <c r="AQ3385" s="86"/>
      <c r="AR3385" s="86"/>
      <c r="AS3385" s="86"/>
      <c r="AT3385" s="86"/>
      <c r="AU3385" s="86"/>
      <c r="AV3385" s="86"/>
      <c r="AW3385" s="86"/>
      <c r="AX3385" s="86"/>
      <c r="AY3385" s="86"/>
      <c r="AZ3385" s="86"/>
      <c r="BA3385" s="86"/>
      <c r="BB3385" s="86"/>
      <c r="BC3385" s="86"/>
      <c r="BD3385" s="86"/>
      <c r="BE3385" s="86"/>
      <c r="BF3385" s="86"/>
      <c r="BG3385" s="86"/>
    </row>
    <row r="3386" spans="1:59" s="88" customFormat="1" x14ac:dyDescent="0.2">
      <c r="A3386" s="125"/>
      <c r="B3386" s="125"/>
      <c r="C3386" s="125"/>
      <c r="D3386" s="125"/>
      <c r="E3386" s="125"/>
      <c r="F3386" s="12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6"/>
      <c r="AC3386" s="126"/>
      <c r="AD3386" s="126"/>
      <c r="AE3386" s="125"/>
      <c r="AF3386" s="125"/>
      <c r="AG3386" s="125"/>
      <c r="AH3386" s="125"/>
      <c r="AI3386" s="125"/>
      <c r="AJ3386" s="125"/>
      <c r="AK3386" s="125"/>
      <c r="AL3386" s="125"/>
      <c r="AM3386" s="125"/>
      <c r="AP3386" s="86"/>
      <c r="AQ3386" s="86"/>
      <c r="AR3386" s="86"/>
      <c r="AS3386" s="86"/>
      <c r="AT3386" s="86"/>
      <c r="AU3386" s="86"/>
      <c r="AV3386" s="86"/>
      <c r="AW3386" s="86"/>
      <c r="AX3386" s="86"/>
      <c r="AY3386" s="86"/>
      <c r="AZ3386" s="86"/>
      <c r="BA3386" s="86"/>
      <c r="BB3386" s="86"/>
      <c r="BC3386" s="86"/>
      <c r="BD3386" s="86"/>
      <c r="BE3386" s="86"/>
      <c r="BF3386" s="86"/>
      <c r="BG3386" s="86"/>
    </row>
    <row r="3387" spans="1:59" s="88" customFormat="1" x14ac:dyDescent="0.2">
      <c r="A3387" s="125"/>
      <c r="B3387" s="125"/>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6"/>
      <c r="AC3387" s="126"/>
      <c r="AD3387" s="126"/>
      <c r="AE3387" s="125"/>
      <c r="AF3387" s="125"/>
      <c r="AG3387" s="125"/>
      <c r="AH3387" s="125"/>
      <c r="AI3387" s="125"/>
      <c r="AJ3387" s="125"/>
      <c r="AK3387" s="125"/>
      <c r="AL3387" s="125"/>
      <c r="AM3387" s="125"/>
      <c r="AP3387" s="86"/>
      <c r="AQ3387" s="86"/>
      <c r="AR3387" s="86"/>
      <c r="AS3387" s="86"/>
      <c r="AT3387" s="86"/>
      <c r="AU3387" s="86"/>
      <c r="AV3387" s="86"/>
      <c r="AW3387" s="86"/>
      <c r="AX3387" s="86"/>
      <c r="AY3387" s="86"/>
      <c r="AZ3387" s="86"/>
      <c r="BA3387" s="86"/>
      <c r="BB3387" s="86"/>
      <c r="BC3387" s="86"/>
      <c r="BD3387" s="86"/>
      <c r="BE3387" s="86"/>
      <c r="BF3387" s="86"/>
      <c r="BG3387" s="86"/>
    </row>
    <row r="3388" spans="1:59" s="88" customFormat="1" x14ac:dyDescent="0.2">
      <c r="A3388" s="125"/>
      <c r="B3388" s="125"/>
      <c r="C3388" s="125"/>
      <c r="D3388" s="125"/>
      <c r="E3388" s="125"/>
      <c r="F3388" s="125"/>
      <c r="G3388" s="125"/>
      <c r="H3388" s="125"/>
      <c r="I3388" s="125"/>
      <c r="J3388" s="125"/>
      <c r="K3388" s="125"/>
      <c r="L3388" s="125"/>
      <c r="M3388" s="125"/>
      <c r="N3388" s="125"/>
      <c r="O3388" s="125"/>
      <c r="P3388" s="125"/>
      <c r="Q3388" s="125"/>
      <c r="R3388" s="125"/>
      <c r="S3388" s="125"/>
      <c r="T3388" s="125"/>
      <c r="U3388" s="125"/>
      <c r="V3388" s="125"/>
      <c r="W3388" s="125"/>
      <c r="X3388" s="125"/>
      <c r="Y3388" s="125"/>
      <c r="Z3388" s="125"/>
      <c r="AA3388" s="125"/>
      <c r="AB3388" s="126"/>
      <c r="AC3388" s="126"/>
      <c r="AD3388" s="126"/>
      <c r="AE3388" s="125"/>
      <c r="AF3388" s="125"/>
      <c r="AG3388" s="125"/>
      <c r="AH3388" s="125"/>
      <c r="AI3388" s="125"/>
      <c r="AJ3388" s="125"/>
      <c r="AK3388" s="125"/>
      <c r="AL3388" s="125"/>
      <c r="AM3388" s="125"/>
      <c r="AP3388" s="86"/>
      <c r="AQ3388" s="86"/>
      <c r="AR3388" s="86"/>
      <c r="AS3388" s="86"/>
      <c r="AT3388" s="86"/>
      <c r="AU3388" s="86"/>
      <c r="AV3388" s="86"/>
      <c r="AW3388" s="86"/>
      <c r="AX3388" s="86"/>
      <c r="AY3388" s="86"/>
      <c r="AZ3388" s="86"/>
      <c r="BA3388" s="86"/>
      <c r="BB3388" s="86"/>
      <c r="BC3388" s="86"/>
      <c r="BD3388" s="86"/>
      <c r="BE3388" s="86"/>
      <c r="BF3388" s="86"/>
      <c r="BG3388" s="86"/>
    </row>
    <row r="3389" spans="1:59" s="88" customFormat="1" x14ac:dyDescent="0.2">
      <c r="A3389" s="125"/>
      <c r="B3389" s="125"/>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5"/>
      <c r="AA3389" s="125"/>
      <c r="AB3389" s="126"/>
      <c r="AC3389" s="126"/>
      <c r="AD3389" s="126"/>
      <c r="AE3389" s="125"/>
      <c r="AF3389" s="125"/>
      <c r="AG3389" s="125"/>
      <c r="AH3389" s="125"/>
      <c r="AI3389" s="125"/>
      <c r="AJ3389" s="125"/>
      <c r="AK3389" s="125"/>
      <c r="AL3389" s="125"/>
      <c r="AM3389" s="125"/>
      <c r="AP3389" s="86"/>
      <c r="AQ3389" s="86"/>
      <c r="AR3389" s="86"/>
      <c r="AS3389" s="86"/>
      <c r="AT3389" s="86"/>
      <c r="AU3389" s="86"/>
      <c r="AV3389" s="86"/>
      <c r="AW3389" s="86"/>
      <c r="AX3389" s="86"/>
      <c r="AY3389" s="86"/>
      <c r="AZ3389" s="86"/>
      <c r="BA3389" s="86"/>
      <c r="BB3389" s="86"/>
      <c r="BC3389" s="86"/>
      <c r="BD3389" s="86"/>
      <c r="BE3389" s="86"/>
      <c r="BF3389" s="86"/>
      <c r="BG3389" s="86"/>
    </row>
    <row r="3390" spans="1:59" s="88" customFormat="1" x14ac:dyDescent="0.2">
      <c r="A3390" s="125"/>
      <c r="B3390" s="125"/>
      <c r="C3390" s="125"/>
      <c r="D3390" s="125"/>
      <c r="E3390" s="125"/>
      <c r="F3390" s="125"/>
      <c r="G3390" s="125"/>
      <c r="H3390" s="125"/>
      <c r="I3390" s="125"/>
      <c r="J3390" s="125"/>
      <c r="K3390" s="125"/>
      <c r="L3390" s="125"/>
      <c r="M3390" s="125"/>
      <c r="N3390" s="125"/>
      <c r="O3390" s="125"/>
      <c r="P3390" s="125"/>
      <c r="Q3390" s="125"/>
      <c r="R3390" s="125"/>
      <c r="S3390" s="125"/>
      <c r="T3390" s="125"/>
      <c r="U3390" s="125"/>
      <c r="V3390" s="125"/>
      <c r="W3390" s="125"/>
      <c r="X3390" s="125"/>
      <c r="Y3390" s="125"/>
      <c r="Z3390" s="125"/>
      <c r="AA3390" s="125"/>
      <c r="AB3390" s="126"/>
      <c r="AC3390" s="126"/>
      <c r="AD3390" s="126"/>
      <c r="AE3390" s="125"/>
      <c r="AF3390" s="125"/>
      <c r="AG3390" s="125"/>
      <c r="AH3390" s="125"/>
      <c r="AI3390" s="125"/>
      <c r="AJ3390" s="125"/>
      <c r="AK3390" s="125"/>
      <c r="AL3390" s="125"/>
      <c r="AM3390" s="125"/>
      <c r="AP3390" s="86"/>
      <c r="AQ3390" s="86"/>
      <c r="AR3390" s="86"/>
      <c r="AS3390" s="86"/>
      <c r="AT3390" s="86"/>
      <c r="AU3390" s="86"/>
      <c r="AV3390" s="86"/>
      <c r="AW3390" s="86"/>
      <c r="AX3390" s="86"/>
      <c r="AY3390" s="86"/>
      <c r="AZ3390" s="86"/>
      <c r="BA3390" s="86"/>
      <c r="BB3390" s="86"/>
      <c r="BC3390" s="86"/>
      <c r="BD3390" s="86"/>
      <c r="BE3390" s="86"/>
      <c r="BF3390" s="86"/>
      <c r="BG3390" s="86"/>
    </row>
    <row r="3391" spans="1:59" s="88" customFormat="1" x14ac:dyDescent="0.2">
      <c r="A3391" s="125"/>
      <c r="B3391" s="125"/>
      <c r="C3391" s="125"/>
      <c r="D3391" s="125"/>
      <c r="E3391" s="125"/>
      <c r="F3391" s="125"/>
      <c r="G3391" s="125"/>
      <c r="H3391" s="125"/>
      <c r="I3391" s="125"/>
      <c r="J3391" s="125"/>
      <c r="K3391" s="125"/>
      <c r="L3391" s="125"/>
      <c r="M3391" s="125"/>
      <c r="N3391" s="125"/>
      <c r="O3391" s="125"/>
      <c r="P3391" s="125"/>
      <c r="Q3391" s="125"/>
      <c r="R3391" s="125"/>
      <c r="S3391" s="125"/>
      <c r="T3391" s="125"/>
      <c r="U3391" s="125"/>
      <c r="V3391" s="125"/>
      <c r="W3391" s="125"/>
      <c r="X3391" s="125"/>
      <c r="Y3391" s="125"/>
      <c r="Z3391" s="125"/>
      <c r="AA3391" s="125"/>
      <c r="AB3391" s="126"/>
      <c r="AC3391" s="126"/>
      <c r="AD3391" s="126"/>
      <c r="AE3391" s="125"/>
      <c r="AF3391" s="125"/>
      <c r="AG3391" s="125"/>
      <c r="AH3391" s="125"/>
      <c r="AI3391" s="125"/>
      <c r="AJ3391" s="125"/>
      <c r="AK3391" s="125"/>
      <c r="AL3391" s="125"/>
      <c r="AM3391" s="125"/>
      <c r="AP3391" s="86"/>
      <c r="AQ3391" s="86"/>
      <c r="AR3391" s="86"/>
      <c r="AS3391" s="86"/>
      <c r="AT3391" s="86"/>
      <c r="AU3391" s="86"/>
      <c r="AV3391" s="86"/>
      <c r="AW3391" s="86"/>
      <c r="AX3391" s="86"/>
      <c r="AY3391" s="86"/>
      <c r="AZ3391" s="86"/>
      <c r="BA3391" s="86"/>
      <c r="BB3391" s="86"/>
      <c r="BC3391" s="86"/>
      <c r="BD3391" s="86"/>
      <c r="BE3391" s="86"/>
      <c r="BF3391" s="86"/>
      <c r="BG3391" s="86"/>
    </row>
    <row r="3392" spans="1:59" s="88" customFormat="1" x14ac:dyDescent="0.2">
      <c r="A3392" s="125"/>
      <c r="B3392" s="125"/>
      <c r="C3392" s="125"/>
      <c r="D3392" s="125"/>
      <c r="E3392" s="125"/>
      <c r="F3392" s="125"/>
      <c r="G3392" s="125"/>
      <c r="H3392" s="125"/>
      <c r="I3392" s="125"/>
      <c r="J3392" s="125"/>
      <c r="K3392" s="125"/>
      <c r="L3392" s="125"/>
      <c r="M3392" s="125"/>
      <c r="N3392" s="125"/>
      <c r="O3392" s="125"/>
      <c r="P3392" s="125"/>
      <c r="Q3392" s="125"/>
      <c r="R3392" s="125"/>
      <c r="S3392" s="125"/>
      <c r="T3392" s="125"/>
      <c r="U3392" s="125"/>
      <c r="V3392" s="125"/>
      <c r="W3392" s="125"/>
      <c r="X3392" s="125"/>
      <c r="Y3392" s="125"/>
      <c r="Z3392" s="125"/>
      <c r="AA3392" s="125"/>
      <c r="AB3392" s="126"/>
      <c r="AC3392" s="126"/>
      <c r="AD3392" s="126"/>
      <c r="AE3392" s="125"/>
      <c r="AF3392" s="125"/>
      <c r="AG3392" s="125"/>
      <c r="AH3392" s="125"/>
      <c r="AI3392" s="125"/>
      <c r="AJ3392" s="125"/>
      <c r="AK3392" s="125"/>
      <c r="AL3392" s="125"/>
      <c r="AM3392" s="125"/>
      <c r="AP3392" s="86"/>
      <c r="AQ3392" s="86"/>
      <c r="AR3392" s="86"/>
      <c r="AS3392" s="86"/>
      <c r="AT3392" s="86"/>
      <c r="AU3392" s="86"/>
      <c r="AV3392" s="86"/>
      <c r="AW3392" s="86"/>
      <c r="AX3392" s="86"/>
      <c r="AY3392" s="86"/>
      <c r="AZ3392" s="86"/>
      <c r="BA3392" s="86"/>
      <c r="BB3392" s="86"/>
      <c r="BC3392" s="86"/>
      <c r="BD3392" s="86"/>
      <c r="BE3392" s="86"/>
      <c r="BF3392" s="86"/>
      <c r="BG3392" s="86"/>
    </row>
    <row r="3393" spans="1:59" s="88" customFormat="1" x14ac:dyDescent="0.2">
      <c r="A3393" s="125"/>
      <c r="B3393" s="125"/>
      <c r="C3393" s="125"/>
      <c r="D3393" s="125"/>
      <c r="E3393" s="125"/>
      <c r="F3393" s="125"/>
      <c r="G3393" s="125"/>
      <c r="H3393" s="125"/>
      <c r="I3393" s="125"/>
      <c r="J3393" s="125"/>
      <c r="K3393" s="125"/>
      <c r="L3393" s="125"/>
      <c r="M3393" s="125"/>
      <c r="N3393" s="125"/>
      <c r="O3393" s="125"/>
      <c r="P3393" s="125"/>
      <c r="Q3393" s="125"/>
      <c r="R3393" s="125"/>
      <c r="S3393" s="125"/>
      <c r="T3393" s="125"/>
      <c r="U3393" s="125"/>
      <c r="V3393" s="125"/>
      <c r="W3393" s="125"/>
      <c r="X3393" s="125"/>
      <c r="Y3393" s="125"/>
      <c r="Z3393" s="125"/>
      <c r="AA3393" s="125"/>
      <c r="AB3393" s="126"/>
      <c r="AC3393" s="126"/>
      <c r="AD3393" s="126"/>
      <c r="AE3393" s="125"/>
      <c r="AF3393" s="125"/>
      <c r="AG3393" s="125"/>
      <c r="AH3393" s="125"/>
      <c r="AI3393" s="125"/>
      <c r="AJ3393" s="125"/>
      <c r="AK3393" s="125"/>
      <c r="AL3393" s="125"/>
      <c r="AM3393" s="125"/>
      <c r="AP3393" s="86"/>
      <c r="AQ3393" s="86"/>
      <c r="AR3393" s="86"/>
      <c r="AS3393" s="86"/>
      <c r="AT3393" s="86"/>
      <c r="AU3393" s="86"/>
      <c r="AV3393" s="86"/>
      <c r="AW3393" s="86"/>
      <c r="AX3393" s="86"/>
      <c r="AY3393" s="86"/>
      <c r="AZ3393" s="86"/>
      <c r="BA3393" s="86"/>
      <c r="BB3393" s="86"/>
      <c r="BC3393" s="86"/>
      <c r="BD3393" s="86"/>
      <c r="BE3393" s="86"/>
      <c r="BF3393" s="86"/>
      <c r="BG3393" s="86"/>
    </row>
    <row r="3394" spans="1:59" s="88" customFormat="1" x14ac:dyDescent="0.2">
      <c r="A3394" s="125"/>
      <c r="B3394" s="125"/>
      <c r="C3394" s="125"/>
      <c r="D3394" s="125"/>
      <c r="E3394" s="125"/>
      <c r="F3394" s="125"/>
      <c r="G3394" s="125"/>
      <c r="H3394" s="125"/>
      <c r="I3394" s="125"/>
      <c r="J3394" s="125"/>
      <c r="K3394" s="125"/>
      <c r="L3394" s="125"/>
      <c r="M3394" s="125"/>
      <c r="N3394" s="125"/>
      <c r="O3394" s="125"/>
      <c r="P3394" s="125"/>
      <c r="Q3394" s="125"/>
      <c r="R3394" s="125"/>
      <c r="S3394" s="125"/>
      <c r="T3394" s="125"/>
      <c r="U3394" s="125"/>
      <c r="V3394" s="125"/>
      <c r="W3394" s="125"/>
      <c r="X3394" s="125"/>
      <c r="Y3394" s="125"/>
      <c r="Z3394" s="125"/>
      <c r="AA3394" s="125"/>
      <c r="AB3394" s="126"/>
      <c r="AC3394" s="126"/>
      <c r="AD3394" s="126"/>
      <c r="AE3394" s="125"/>
      <c r="AF3394" s="125"/>
      <c r="AG3394" s="125"/>
      <c r="AH3394" s="125"/>
      <c r="AI3394" s="125"/>
      <c r="AJ3394" s="125"/>
      <c r="AK3394" s="125"/>
      <c r="AL3394" s="125"/>
      <c r="AM3394" s="125"/>
      <c r="AP3394" s="86"/>
      <c r="AQ3394" s="86"/>
      <c r="AR3394" s="86"/>
      <c r="AS3394" s="86"/>
      <c r="AT3394" s="86"/>
      <c r="AU3394" s="86"/>
      <c r="AV3394" s="86"/>
      <c r="AW3394" s="86"/>
      <c r="AX3394" s="86"/>
      <c r="AY3394" s="86"/>
      <c r="AZ3394" s="86"/>
      <c r="BA3394" s="86"/>
      <c r="BB3394" s="86"/>
      <c r="BC3394" s="86"/>
      <c r="BD3394" s="86"/>
      <c r="BE3394" s="86"/>
      <c r="BF3394" s="86"/>
      <c r="BG3394" s="86"/>
    </row>
    <row r="3395" spans="1:59" s="88" customFormat="1" x14ac:dyDescent="0.2">
      <c r="A3395" s="125"/>
      <c r="B3395" s="125"/>
      <c r="C3395" s="125"/>
      <c r="D3395" s="125"/>
      <c r="E3395" s="125"/>
      <c r="F3395" s="125"/>
      <c r="G3395" s="125"/>
      <c r="H3395" s="125"/>
      <c r="I3395" s="125"/>
      <c r="J3395" s="125"/>
      <c r="K3395" s="125"/>
      <c r="L3395" s="125"/>
      <c r="M3395" s="125"/>
      <c r="N3395" s="125"/>
      <c r="O3395" s="125"/>
      <c r="P3395" s="125"/>
      <c r="Q3395" s="125"/>
      <c r="R3395" s="125"/>
      <c r="S3395" s="125"/>
      <c r="T3395" s="125"/>
      <c r="U3395" s="125"/>
      <c r="V3395" s="125"/>
      <c r="W3395" s="125"/>
      <c r="X3395" s="125"/>
      <c r="Y3395" s="125"/>
      <c r="Z3395" s="125"/>
      <c r="AA3395" s="125"/>
      <c r="AB3395" s="126"/>
      <c r="AC3395" s="126"/>
      <c r="AD3395" s="126"/>
      <c r="AE3395" s="125"/>
      <c r="AF3395" s="125"/>
      <c r="AG3395" s="125"/>
      <c r="AH3395" s="125"/>
      <c r="AI3395" s="125"/>
      <c r="AJ3395" s="125"/>
      <c r="AK3395" s="125"/>
      <c r="AL3395" s="125"/>
      <c r="AM3395" s="125"/>
      <c r="AP3395" s="86"/>
      <c r="AQ3395" s="86"/>
      <c r="AR3395" s="86"/>
      <c r="AS3395" s="86"/>
      <c r="AT3395" s="86"/>
      <c r="AU3395" s="86"/>
      <c r="AV3395" s="86"/>
      <c r="AW3395" s="86"/>
      <c r="AX3395" s="86"/>
      <c r="AY3395" s="86"/>
      <c r="AZ3395" s="86"/>
      <c r="BA3395" s="86"/>
      <c r="BB3395" s="86"/>
      <c r="BC3395" s="86"/>
      <c r="BD3395" s="86"/>
      <c r="BE3395" s="86"/>
      <c r="BF3395" s="86"/>
      <c r="BG3395" s="86"/>
    </row>
    <row r="3396" spans="1:59" s="88" customFormat="1" x14ac:dyDescent="0.2">
      <c r="A3396" s="125"/>
      <c r="B3396" s="125"/>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5"/>
      <c r="AA3396" s="125"/>
      <c r="AB3396" s="126"/>
      <c r="AC3396" s="126"/>
      <c r="AD3396" s="126"/>
      <c r="AE3396" s="125"/>
      <c r="AF3396" s="125"/>
      <c r="AG3396" s="125"/>
      <c r="AH3396" s="125"/>
      <c r="AI3396" s="125"/>
      <c r="AJ3396" s="125"/>
      <c r="AK3396" s="125"/>
      <c r="AL3396" s="125"/>
      <c r="AM3396" s="125"/>
      <c r="AP3396" s="86"/>
      <c r="AQ3396" s="86"/>
      <c r="AR3396" s="86"/>
      <c r="AS3396" s="86"/>
      <c r="AT3396" s="86"/>
      <c r="AU3396" s="86"/>
      <c r="AV3396" s="86"/>
      <c r="AW3396" s="86"/>
      <c r="AX3396" s="86"/>
      <c r="AY3396" s="86"/>
      <c r="AZ3396" s="86"/>
      <c r="BA3396" s="86"/>
      <c r="BB3396" s="86"/>
      <c r="BC3396" s="86"/>
      <c r="BD3396" s="86"/>
      <c r="BE3396" s="86"/>
      <c r="BF3396" s="86"/>
      <c r="BG3396" s="86"/>
    </row>
    <row r="3397" spans="1:59" s="88" customFormat="1" x14ac:dyDescent="0.2">
      <c r="A3397" s="125"/>
      <c r="B3397" s="125"/>
      <c r="C3397" s="125"/>
      <c r="D3397" s="125"/>
      <c r="E3397" s="125"/>
      <c r="F3397" s="125"/>
      <c r="G3397" s="125"/>
      <c r="H3397" s="125"/>
      <c r="I3397" s="125"/>
      <c r="J3397" s="125"/>
      <c r="K3397" s="125"/>
      <c r="L3397" s="125"/>
      <c r="M3397" s="125"/>
      <c r="N3397" s="125"/>
      <c r="O3397" s="125"/>
      <c r="P3397" s="125"/>
      <c r="Q3397" s="125"/>
      <c r="R3397" s="125"/>
      <c r="S3397" s="125"/>
      <c r="T3397" s="125"/>
      <c r="U3397" s="125"/>
      <c r="V3397" s="125"/>
      <c r="W3397" s="125"/>
      <c r="X3397" s="125"/>
      <c r="Y3397" s="125"/>
      <c r="Z3397" s="125"/>
      <c r="AA3397" s="125"/>
      <c r="AB3397" s="126"/>
      <c r="AC3397" s="126"/>
      <c r="AD3397" s="126"/>
      <c r="AE3397" s="125"/>
      <c r="AF3397" s="125"/>
      <c r="AG3397" s="125"/>
      <c r="AH3397" s="125"/>
      <c r="AI3397" s="125"/>
      <c r="AJ3397" s="125"/>
      <c r="AK3397" s="125"/>
      <c r="AL3397" s="125"/>
      <c r="AM3397" s="125"/>
      <c r="AP3397" s="86"/>
      <c r="AQ3397" s="86"/>
      <c r="AR3397" s="86"/>
      <c r="AS3397" s="86"/>
      <c r="AT3397" s="86"/>
      <c r="AU3397" s="86"/>
      <c r="AV3397" s="86"/>
      <c r="AW3397" s="86"/>
      <c r="AX3397" s="86"/>
      <c r="AY3397" s="86"/>
      <c r="AZ3397" s="86"/>
      <c r="BA3397" s="86"/>
      <c r="BB3397" s="86"/>
      <c r="BC3397" s="86"/>
      <c r="BD3397" s="86"/>
      <c r="BE3397" s="86"/>
      <c r="BF3397" s="86"/>
      <c r="BG3397" s="86"/>
    </row>
    <row r="3398" spans="1:59" s="88" customFormat="1" x14ac:dyDescent="0.2">
      <c r="A3398" s="125"/>
      <c r="B3398" s="125"/>
      <c r="C3398" s="125"/>
      <c r="D3398" s="125"/>
      <c r="E3398" s="125"/>
      <c r="F3398" s="125"/>
      <c r="G3398" s="125"/>
      <c r="H3398" s="125"/>
      <c r="I3398" s="125"/>
      <c r="J3398" s="125"/>
      <c r="K3398" s="125"/>
      <c r="L3398" s="125"/>
      <c r="M3398" s="125"/>
      <c r="N3398" s="125"/>
      <c r="O3398" s="125"/>
      <c r="P3398" s="125"/>
      <c r="Q3398" s="125"/>
      <c r="R3398" s="125"/>
      <c r="S3398" s="125"/>
      <c r="T3398" s="125"/>
      <c r="U3398" s="125"/>
      <c r="V3398" s="125"/>
      <c r="W3398" s="125"/>
      <c r="X3398" s="125"/>
      <c r="Y3398" s="125"/>
      <c r="Z3398" s="125"/>
      <c r="AA3398" s="125"/>
      <c r="AB3398" s="126"/>
      <c r="AC3398" s="126"/>
      <c r="AD3398" s="126"/>
      <c r="AE3398" s="125"/>
      <c r="AF3398" s="125"/>
      <c r="AG3398" s="125"/>
      <c r="AH3398" s="125"/>
      <c r="AI3398" s="125"/>
      <c r="AJ3398" s="125"/>
      <c r="AK3398" s="125"/>
      <c r="AL3398" s="125"/>
      <c r="AM3398" s="125"/>
      <c r="AP3398" s="86"/>
      <c r="AQ3398" s="86"/>
      <c r="AR3398" s="86"/>
      <c r="AS3398" s="86"/>
      <c r="AT3398" s="86"/>
      <c r="AU3398" s="86"/>
      <c r="AV3398" s="86"/>
      <c r="AW3398" s="86"/>
      <c r="AX3398" s="86"/>
      <c r="AY3398" s="86"/>
      <c r="AZ3398" s="86"/>
      <c r="BA3398" s="86"/>
      <c r="BB3398" s="86"/>
      <c r="BC3398" s="86"/>
      <c r="BD3398" s="86"/>
      <c r="BE3398" s="86"/>
      <c r="BF3398" s="86"/>
      <c r="BG3398" s="86"/>
    </row>
    <row r="3399" spans="1:59" s="88" customFormat="1" x14ac:dyDescent="0.2">
      <c r="A3399" s="125"/>
      <c r="B3399" s="125"/>
      <c r="C3399" s="125"/>
      <c r="D3399" s="125"/>
      <c r="E3399" s="125"/>
      <c r="F3399" s="125"/>
      <c r="G3399" s="125"/>
      <c r="H3399" s="125"/>
      <c r="I3399" s="125"/>
      <c r="J3399" s="125"/>
      <c r="K3399" s="125"/>
      <c r="L3399" s="125"/>
      <c r="M3399" s="125"/>
      <c r="N3399" s="125"/>
      <c r="O3399" s="125"/>
      <c r="P3399" s="125"/>
      <c r="Q3399" s="125"/>
      <c r="R3399" s="125"/>
      <c r="S3399" s="125"/>
      <c r="T3399" s="125"/>
      <c r="U3399" s="125"/>
      <c r="V3399" s="125"/>
      <c r="W3399" s="125"/>
      <c r="X3399" s="125"/>
      <c r="Y3399" s="125"/>
      <c r="Z3399" s="125"/>
      <c r="AA3399" s="125"/>
      <c r="AB3399" s="126"/>
      <c r="AC3399" s="126"/>
      <c r="AD3399" s="126"/>
      <c r="AE3399" s="125"/>
      <c r="AF3399" s="125"/>
      <c r="AG3399" s="125"/>
      <c r="AH3399" s="125"/>
      <c r="AI3399" s="125"/>
      <c r="AJ3399" s="125"/>
      <c r="AK3399" s="125"/>
      <c r="AL3399" s="125"/>
      <c r="AM3399" s="125"/>
      <c r="AP3399" s="86"/>
      <c r="AQ3399" s="86"/>
      <c r="AR3399" s="86"/>
      <c r="AS3399" s="86"/>
      <c r="AT3399" s="86"/>
      <c r="AU3399" s="86"/>
      <c r="AV3399" s="86"/>
      <c r="AW3399" s="86"/>
      <c r="AX3399" s="86"/>
      <c r="AY3399" s="86"/>
      <c r="AZ3399" s="86"/>
      <c r="BA3399" s="86"/>
      <c r="BB3399" s="86"/>
      <c r="BC3399" s="86"/>
      <c r="BD3399" s="86"/>
      <c r="BE3399" s="86"/>
      <c r="BF3399" s="86"/>
      <c r="BG3399" s="86"/>
    </row>
    <row r="3400" spans="1:59" s="88" customFormat="1" x14ac:dyDescent="0.2">
      <c r="A3400" s="125"/>
      <c r="B3400" s="125"/>
      <c r="C3400" s="125"/>
      <c r="D3400" s="125"/>
      <c r="E3400" s="125"/>
      <c r="F3400" s="125"/>
      <c r="G3400" s="125"/>
      <c r="H3400" s="125"/>
      <c r="I3400" s="125"/>
      <c r="J3400" s="125"/>
      <c r="K3400" s="125"/>
      <c r="L3400" s="125"/>
      <c r="M3400" s="125"/>
      <c r="N3400" s="125"/>
      <c r="O3400" s="125"/>
      <c r="P3400" s="125"/>
      <c r="Q3400" s="125"/>
      <c r="R3400" s="125"/>
      <c r="S3400" s="125"/>
      <c r="T3400" s="125"/>
      <c r="U3400" s="125"/>
      <c r="V3400" s="125"/>
      <c r="W3400" s="125"/>
      <c r="X3400" s="125"/>
      <c r="Y3400" s="125"/>
      <c r="Z3400" s="125"/>
      <c r="AA3400" s="125"/>
      <c r="AB3400" s="126"/>
      <c r="AC3400" s="126"/>
      <c r="AD3400" s="126"/>
      <c r="AE3400" s="125"/>
      <c r="AF3400" s="125"/>
      <c r="AG3400" s="125"/>
      <c r="AH3400" s="125"/>
      <c r="AI3400" s="125"/>
      <c r="AJ3400" s="125"/>
      <c r="AK3400" s="125"/>
      <c r="AL3400" s="125"/>
      <c r="AM3400" s="125"/>
      <c r="AP3400" s="86"/>
      <c r="AQ3400" s="86"/>
      <c r="AR3400" s="86"/>
      <c r="AS3400" s="86"/>
      <c r="AT3400" s="86"/>
      <c r="AU3400" s="86"/>
      <c r="AV3400" s="86"/>
      <c r="AW3400" s="86"/>
      <c r="AX3400" s="86"/>
      <c r="AY3400" s="86"/>
      <c r="AZ3400" s="86"/>
      <c r="BA3400" s="86"/>
      <c r="BB3400" s="86"/>
      <c r="BC3400" s="86"/>
      <c r="BD3400" s="86"/>
      <c r="BE3400" s="86"/>
      <c r="BF3400" s="86"/>
      <c r="BG3400" s="86"/>
    </row>
    <row r="3401" spans="1:59" s="88" customFormat="1" x14ac:dyDescent="0.2">
      <c r="A3401" s="125"/>
      <c r="B3401" s="125"/>
      <c r="C3401" s="125"/>
      <c r="D3401" s="125"/>
      <c r="E3401" s="125"/>
      <c r="F3401" s="125"/>
      <c r="G3401" s="125"/>
      <c r="H3401" s="125"/>
      <c r="I3401" s="125"/>
      <c r="J3401" s="125"/>
      <c r="K3401" s="125"/>
      <c r="L3401" s="125"/>
      <c r="M3401" s="125"/>
      <c r="N3401" s="125"/>
      <c r="O3401" s="125"/>
      <c r="P3401" s="125"/>
      <c r="Q3401" s="125"/>
      <c r="R3401" s="125"/>
      <c r="S3401" s="125"/>
      <c r="T3401" s="125"/>
      <c r="U3401" s="125"/>
      <c r="V3401" s="125"/>
      <c r="W3401" s="125"/>
      <c r="X3401" s="125"/>
      <c r="Y3401" s="125"/>
      <c r="Z3401" s="125"/>
      <c r="AA3401" s="125"/>
      <c r="AB3401" s="126"/>
      <c r="AC3401" s="126"/>
      <c r="AD3401" s="126"/>
      <c r="AE3401" s="125"/>
      <c r="AF3401" s="125"/>
      <c r="AG3401" s="125"/>
      <c r="AH3401" s="125"/>
      <c r="AI3401" s="125"/>
      <c r="AJ3401" s="125"/>
      <c r="AK3401" s="125"/>
      <c r="AL3401" s="125"/>
      <c r="AM3401" s="125"/>
      <c r="AP3401" s="86"/>
      <c r="AQ3401" s="86"/>
      <c r="AR3401" s="86"/>
      <c r="AS3401" s="86"/>
      <c r="AT3401" s="86"/>
      <c r="AU3401" s="86"/>
      <c r="AV3401" s="86"/>
      <c r="AW3401" s="86"/>
      <c r="AX3401" s="86"/>
      <c r="AY3401" s="86"/>
      <c r="AZ3401" s="86"/>
      <c r="BA3401" s="86"/>
      <c r="BB3401" s="86"/>
      <c r="BC3401" s="86"/>
      <c r="BD3401" s="86"/>
      <c r="BE3401" s="86"/>
      <c r="BF3401" s="86"/>
      <c r="BG3401" s="86"/>
    </row>
    <row r="3402" spans="1:59" s="88" customFormat="1" x14ac:dyDescent="0.2">
      <c r="A3402" s="125"/>
      <c r="B3402" s="125"/>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6"/>
      <c r="AC3402" s="126"/>
      <c r="AD3402" s="126"/>
      <c r="AE3402" s="125"/>
      <c r="AF3402" s="125"/>
      <c r="AG3402" s="125"/>
      <c r="AH3402" s="125"/>
      <c r="AI3402" s="125"/>
      <c r="AJ3402" s="125"/>
      <c r="AK3402" s="125"/>
      <c r="AL3402" s="125"/>
      <c r="AM3402" s="125"/>
      <c r="AP3402" s="86"/>
      <c r="AQ3402" s="86"/>
      <c r="AR3402" s="86"/>
      <c r="AS3402" s="86"/>
      <c r="AT3402" s="86"/>
      <c r="AU3402" s="86"/>
      <c r="AV3402" s="86"/>
      <c r="AW3402" s="86"/>
      <c r="AX3402" s="86"/>
      <c r="AY3402" s="86"/>
      <c r="AZ3402" s="86"/>
      <c r="BA3402" s="86"/>
      <c r="BB3402" s="86"/>
      <c r="BC3402" s="86"/>
      <c r="BD3402" s="86"/>
      <c r="BE3402" s="86"/>
      <c r="BF3402" s="86"/>
      <c r="BG3402" s="86"/>
    </row>
    <row r="3403" spans="1:59" s="88" customFormat="1" x14ac:dyDescent="0.2">
      <c r="A3403" s="125"/>
      <c r="B3403" s="125"/>
      <c r="C3403" s="125"/>
      <c r="D3403" s="125"/>
      <c r="E3403" s="125"/>
      <c r="F3403" s="125"/>
      <c r="G3403" s="125"/>
      <c r="H3403" s="125"/>
      <c r="I3403" s="125"/>
      <c r="J3403" s="125"/>
      <c r="K3403" s="125"/>
      <c r="L3403" s="125"/>
      <c r="M3403" s="125"/>
      <c r="N3403" s="125"/>
      <c r="O3403" s="125"/>
      <c r="P3403" s="125"/>
      <c r="Q3403" s="125"/>
      <c r="R3403" s="125"/>
      <c r="S3403" s="125"/>
      <c r="T3403" s="125"/>
      <c r="U3403" s="125"/>
      <c r="V3403" s="125"/>
      <c r="W3403" s="125"/>
      <c r="X3403" s="125"/>
      <c r="Y3403" s="125"/>
      <c r="Z3403" s="125"/>
      <c r="AA3403" s="125"/>
      <c r="AB3403" s="126"/>
      <c r="AC3403" s="126"/>
      <c r="AD3403" s="126"/>
      <c r="AE3403" s="125"/>
      <c r="AF3403" s="125"/>
      <c r="AG3403" s="125"/>
      <c r="AH3403" s="125"/>
      <c r="AI3403" s="125"/>
      <c r="AJ3403" s="125"/>
      <c r="AK3403" s="125"/>
      <c r="AL3403" s="125"/>
      <c r="AM3403" s="125"/>
      <c r="AP3403" s="86"/>
      <c r="AQ3403" s="86"/>
      <c r="AR3403" s="86"/>
      <c r="AS3403" s="86"/>
      <c r="AT3403" s="86"/>
      <c r="AU3403" s="86"/>
      <c r="AV3403" s="86"/>
      <c r="AW3403" s="86"/>
      <c r="AX3403" s="86"/>
      <c r="AY3403" s="86"/>
      <c r="AZ3403" s="86"/>
      <c r="BA3403" s="86"/>
      <c r="BB3403" s="86"/>
      <c r="BC3403" s="86"/>
      <c r="BD3403" s="86"/>
      <c r="BE3403" s="86"/>
      <c r="BF3403" s="86"/>
      <c r="BG3403" s="86"/>
    </row>
    <row r="3404" spans="1:59" s="88" customFormat="1" x14ac:dyDescent="0.2">
      <c r="A3404" s="125"/>
      <c r="B3404" s="125"/>
      <c r="C3404" s="125"/>
      <c r="D3404" s="125"/>
      <c r="E3404" s="125"/>
      <c r="F3404" s="125"/>
      <c r="G3404" s="125"/>
      <c r="H3404" s="125"/>
      <c r="I3404" s="125"/>
      <c r="J3404" s="125"/>
      <c r="K3404" s="125"/>
      <c r="L3404" s="125"/>
      <c r="M3404" s="125"/>
      <c r="N3404" s="125"/>
      <c r="O3404" s="125"/>
      <c r="P3404" s="125"/>
      <c r="Q3404" s="125"/>
      <c r="R3404" s="125"/>
      <c r="S3404" s="125"/>
      <c r="T3404" s="125"/>
      <c r="U3404" s="125"/>
      <c r="V3404" s="125"/>
      <c r="W3404" s="125"/>
      <c r="X3404" s="125"/>
      <c r="Y3404" s="125"/>
      <c r="Z3404" s="125"/>
      <c r="AA3404" s="125"/>
      <c r="AB3404" s="126"/>
      <c r="AC3404" s="126"/>
      <c r="AD3404" s="126"/>
      <c r="AE3404" s="125"/>
      <c r="AF3404" s="125"/>
      <c r="AG3404" s="125"/>
      <c r="AH3404" s="125"/>
      <c r="AI3404" s="125"/>
      <c r="AJ3404" s="125"/>
      <c r="AK3404" s="125"/>
      <c r="AL3404" s="125"/>
      <c r="AM3404" s="125"/>
      <c r="AP3404" s="86"/>
      <c r="AQ3404" s="86"/>
      <c r="AR3404" s="86"/>
      <c r="AS3404" s="86"/>
      <c r="AT3404" s="86"/>
      <c r="AU3404" s="86"/>
      <c r="AV3404" s="86"/>
      <c r="AW3404" s="86"/>
      <c r="AX3404" s="86"/>
      <c r="AY3404" s="86"/>
      <c r="AZ3404" s="86"/>
      <c r="BA3404" s="86"/>
      <c r="BB3404" s="86"/>
      <c r="BC3404" s="86"/>
      <c r="BD3404" s="86"/>
      <c r="BE3404" s="86"/>
      <c r="BF3404" s="86"/>
      <c r="BG3404" s="86"/>
    </row>
    <row r="3405" spans="1:59" s="88" customFormat="1" x14ac:dyDescent="0.2">
      <c r="A3405" s="125"/>
      <c r="B3405" s="125"/>
      <c r="C3405" s="125"/>
      <c r="D3405" s="125"/>
      <c r="E3405" s="125"/>
      <c r="F3405" s="125"/>
      <c r="G3405" s="125"/>
      <c r="H3405" s="125"/>
      <c r="I3405" s="125"/>
      <c r="J3405" s="125"/>
      <c r="K3405" s="125"/>
      <c r="L3405" s="125"/>
      <c r="M3405" s="125"/>
      <c r="N3405" s="125"/>
      <c r="O3405" s="125"/>
      <c r="P3405" s="125"/>
      <c r="Q3405" s="125"/>
      <c r="R3405" s="125"/>
      <c r="S3405" s="125"/>
      <c r="T3405" s="125"/>
      <c r="U3405" s="125"/>
      <c r="V3405" s="125"/>
      <c r="W3405" s="125"/>
      <c r="X3405" s="125"/>
      <c r="Y3405" s="125"/>
      <c r="Z3405" s="125"/>
      <c r="AA3405" s="125"/>
      <c r="AB3405" s="126"/>
      <c r="AC3405" s="126"/>
      <c r="AD3405" s="126"/>
      <c r="AE3405" s="125"/>
      <c r="AF3405" s="125"/>
      <c r="AG3405" s="125"/>
      <c r="AH3405" s="125"/>
      <c r="AI3405" s="125"/>
      <c r="AJ3405" s="125"/>
      <c r="AK3405" s="125"/>
      <c r="AL3405" s="125"/>
      <c r="AM3405" s="125"/>
      <c r="AP3405" s="86"/>
      <c r="AQ3405" s="86"/>
      <c r="AR3405" s="86"/>
      <c r="AS3405" s="86"/>
      <c r="AT3405" s="86"/>
      <c r="AU3405" s="86"/>
      <c r="AV3405" s="86"/>
      <c r="AW3405" s="86"/>
      <c r="AX3405" s="86"/>
      <c r="AY3405" s="86"/>
      <c r="AZ3405" s="86"/>
      <c r="BA3405" s="86"/>
      <c r="BB3405" s="86"/>
      <c r="BC3405" s="86"/>
      <c r="BD3405" s="86"/>
      <c r="BE3405" s="86"/>
      <c r="BF3405" s="86"/>
      <c r="BG3405" s="86"/>
    </row>
    <row r="3406" spans="1:59" s="88" customFormat="1" x14ac:dyDescent="0.2">
      <c r="A3406" s="125"/>
      <c r="B3406" s="125"/>
      <c r="C3406" s="125"/>
      <c r="D3406" s="125"/>
      <c r="E3406" s="125"/>
      <c r="F3406" s="125"/>
      <c r="G3406" s="125"/>
      <c r="H3406" s="125"/>
      <c r="I3406" s="125"/>
      <c r="J3406" s="125"/>
      <c r="K3406" s="125"/>
      <c r="L3406" s="125"/>
      <c r="M3406" s="125"/>
      <c r="N3406" s="125"/>
      <c r="O3406" s="125"/>
      <c r="P3406" s="125"/>
      <c r="Q3406" s="125"/>
      <c r="R3406" s="125"/>
      <c r="S3406" s="125"/>
      <c r="T3406" s="125"/>
      <c r="U3406" s="125"/>
      <c r="V3406" s="125"/>
      <c r="W3406" s="125"/>
      <c r="X3406" s="125"/>
      <c r="Y3406" s="125"/>
      <c r="Z3406" s="125"/>
      <c r="AA3406" s="125"/>
      <c r="AB3406" s="126"/>
      <c r="AC3406" s="126"/>
      <c r="AD3406" s="126"/>
      <c r="AE3406" s="125"/>
      <c r="AF3406" s="125"/>
      <c r="AG3406" s="125"/>
      <c r="AH3406" s="125"/>
      <c r="AI3406" s="125"/>
      <c r="AJ3406" s="125"/>
      <c r="AK3406" s="125"/>
      <c r="AL3406" s="125"/>
      <c r="AM3406" s="125"/>
      <c r="AP3406" s="86"/>
      <c r="AQ3406" s="86"/>
      <c r="AR3406" s="86"/>
      <c r="AS3406" s="86"/>
      <c r="AT3406" s="86"/>
      <c r="AU3406" s="86"/>
      <c r="AV3406" s="86"/>
      <c r="AW3406" s="86"/>
      <c r="AX3406" s="86"/>
      <c r="AY3406" s="86"/>
      <c r="AZ3406" s="86"/>
      <c r="BA3406" s="86"/>
      <c r="BB3406" s="86"/>
      <c r="BC3406" s="86"/>
      <c r="BD3406" s="86"/>
      <c r="BE3406" s="86"/>
      <c r="BF3406" s="86"/>
      <c r="BG3406" s="86"/>
    </row>
    <row r="3407" spans="1:59" s="88" customFormat="1" x14ac:dyDescent="0.2">
      <c r="A3407" s="125"/>
      <c r="B3407" s="125"/>
      <c r="C3407" s="125"/>
      <c r="D3407" s="125"/>
      <c r="E3407" s="125"/>
      <c r="F3407" s="125"/>
      <c r="G3407" s="125"/>
      <c r="H3407" s="125"/>
      <c r="I3407" s="125"/>
      <c r="J3407" s="125"/>
      <c r="K3407" s="125"/>
      <c r="L3407" s="125"/>
      <c r="M3407" s="125"/>
      <c r="N3407" s="125"/>
      <c r="O3407" s="125"/>
      <c r="P3407" s="125"/>
      <c r="Q3407" s="125"/>
      <c r="R3407" s="125"/>
      <c r="S3407" s="125"/>
      <c r="T3407" s="125"/>
      <c r="U3407" s="125"/>
      <c r="V3407" s="125"/>
      <c r="W3407" s="125"/>
      <c r="X3407" s="125"/>
      <c r="Y3407" s="125"/>
      <c r="Z3407" s="125"/>
      <c r="AA3407" s="125"/>
      <c r="AB3407" s="126"/>
      <c r="AC3407" s="126"/>
      <c r="AD3407" s="126"/>
      <c r="AE3407" s="125"/>
      <c r="AF3407" s="125"/>
      <c r="AG3407" s="125"/>
      <c r="AH3407" s="125"/>
      <c r="AI3407" s="125"/>
      <c r="AJ3407" s="125"/>
      <c r="AK3407" s="125"/>
      <c r="AL3407" s="125"/>
      <c r="AM3407" s="125"/>
      <c r="AP3407" s="86"/>
      <c r="AQ3407" s="86"/>
      <c r="AR3407" s="86"/>
      <c r="AS3407" s="86"/>
      <c r="AT3407" s="86"/>
      <c r="AU3407" s="86"/>
      <c r="AV3407" s="86"/>
      <c r="AW3407" s="86"/>
      <c r="AX3407" s="86"/>
      <c r="AY3407" s="86"/>
      <c r="AZ3407" s="86"/>
      <c r="BA3407" s="86"/>
      <c r="BB3407" s="86"/>
      <c r="BC3407" s="86"/>
      <c r="BD3407" s="86"/>
      <c r="BE3407" s="86"/>
      <c r="BF3407" s="86"/>
      <c r="BG3407" s="86"/>
    </row>
    <row r="3408" spans="1:59" s="88" customFormat="1" x14ac:dyDescent="0.2">
      <c r="A3408" s="125"/>
      <c r="B3408" s="125"/>
      <c r="C3408" s="125"/>
      <c r="D3408" s="125"/>
      <c r="E3408" s="125"/>
      <c r="F3408" s="125"/>
      <c r="G3408" s="125"/>
      <c r="H3408" s="125"/>
      <c r="I3408" s="125"/>
      <c r="J3408" s="125"/>
      <c r="K3408" s="125"/>
      <c r="L3408" s="125"/>
      <c r="M3408" s="125"/>
      <c r="N3408" s="125"/>
      <c r="O3408" s="125"/>
      <c r="P3408" s="125"/>
      <c r="Q3408" s="125"/>
      <c r="R3408" s="125"/>
      <c r="S3408" s="125"/>
      <c r="T3408" s="125"/>
      <c r="U3408" s="125"/>
      <c r="V3408" s="125"/>
      <c r="W3408" s="125"/>
      <c r="X3408" s="125"/>
      <c r="Y3408" s="125"/>
      <c r="Z3408" s="125"/>
      <c r="AA3408" s="125"/>
      <c r="AB3408" s="126"/>
      <c r="AC3408" s="126"/>
      <c r="AD3408" s="126"/>
      <c r="AE3408" s="125"/>
      <c r="AF3408" s="125"/>
      <c r="AG3408" s="125"/>
      <c r="AH3408" s="125"/>
      <c r="AI3408" s="125"/>
      <c r="AJ3408" s="125"/>
      <c r="AK3408" s="125"/>
      <c r="AL3408" s="125"/>
      <c r="AM3408" s="125"/>
      <c r="AP3408" s="86"/>
      <c r="AQ3408" s="86"/>
      <c r="AR3408" s="86"/>
      <c r="AS3408" s="86"/>
      <c r="AT3408" s="86"/>
      <c r="AU3408" s="86"/>
      <c r="AV3408" s="86"/>
      <c r="AW3408" s="86"/>
      <c r="AX3408" s="86"/>
      <c r="AY3408" s="86"/>
      <c r="AZ3408" s="86"/>
      <c r="BA3408" s="86"/>
      <c r="BB3408" s="86"/>
      <c r="BC3408" s="86"/>
      <c r="BD3408" s="86"/>
      <c r="BE3408" s="86"/>
      <c r="BF3408" s="86"/>
      <c r="BG3408" s="86"/>
    </row>
    <row r="3409" spans="1:59" s="88" customFormat="1" x14ac:dyDescent="0.2">
      <c r="A3409" s="125"/>
      <c r="B3409" s="125"/>
      <c r="C3409" s="125"/>
      <c r="D3409" s="125"/>
      <c r="E3409" s="125"/>
      <c r="F3409" s="125"/>
      <c r="G3409" s="125"/>
      <c r="H3409" s="125"/>
      <c r="I3409" s="125"/>
      <c r="J3409" s="125"/>
      <c r="K3409" s="125"/>
      <c r="L3409" s="125"/>
      <c r="M3409" s="125"/>
      <c r="N3409" s="125"/>
      <c r="O3409" s="125"/>
      <c r="P3409" s="125"/>
      <c r="Q3409" s="125"/>
      <c r="R3409" s="125"/>
      <c r="S3409" s="125"/>
      <c r="T3409" s="125"/>
      <c r="U3409" s="125"/>
      <c r="V3409" s="125"/>
      <c r="W3409" s="125"/>
      <c r="X3409" s="125"/>
      <c r="Y3409" s="125"/>
      <c r="Z3409" s="125"/>
      <c r="AA3409" s="125"/>
      <c r="AB3409" s="126"/>
      <c r="AC3409" s="126"/>
      <c r="AD3409" s="126"/>
      <c r="AE3409" s="125"/>
      <c r="AF3409" s="125"/>
      <c r="AG3409" s="125"/>
      <c r="AH3409" s="125"/>
      <c r="AI3409" s="125"/>
      <c r="AJ3409" s="125"/>
      <c r="AK3409" s="125"/>
      <c r="AL3409" s="125"/>
      <c r="AM3409" s="125"/>
      <c r="AP3409" s="86"/>
      <c r="AQ3409" s="86"/>
      <c r="AR3409" s="86"/>
      <c r="AS3409" s="86"/>
      <c r="AT3409" s="86"/>
      <c r="AU3409" s="86"/>
      <c r="AV3409" s="86"/>
      <c r="AW3409" s="86"/>
      <c r="AX3409" s="86"/>
      <c r="AY3409" s="86"/>
      <c r="AZ3409" s="86"/>
      <c r="BA3409" s="86"/>
      <c r="BB3409" s="86"/>
      <c r="BC3409" s="86"/>
      <c r="BD3409" s="86"/>
      <c r="BE3409" s="86"/>
      <c r="BF3409" s="86"/>
      <c r="BG3409" s="86"/>
    </row>
    <row r="3410" spans="1:59" s="88" customFormat="1" x14ac:dyDescent="0.2">
      <c r="A3410" s="125"/>
      <c r="B3410" s="125"/>
      <c r="C3410" s="125"/>
      <c r="D3410" s="125"/>
      <c r="E3410" s="125"/>
      <c r="F3410" s="125"/>
      <c r="G3410" s="125"/>
      <c r="H3410" s="125"/>
      <c r="I3410" s="125"/>
      <c r="J3410" s="125"/>
      <c r="K3410" s="125"/>
      <c r="L3410" s="125"/>
      <c r="M3410" s="125"/>
      <c r="N3410" s="125"/>
      <c r="O3410" s="125"/>
      <c r="P3410" s="125"/>
      <c r="Q3410" s="125"/>
      <c r="R3410" s="125"/>
      <c r="S3410" s="125"/>
      <c r="T3410" s="125"/>
      <c r="U3410" s="125"/>
      <c r="V3410" s="125"/>
      <c r="W3410" s="125"/>
      <c r="X3410" s="125"/>
      <c r="Y3410" s="125"/>
      <c r="Z3410" s="125"/>
      <c r="AA3410" s="125"/>
      <c r="AB3410" s="126"/>
      <c r="AC3410" s="126"/>
      <c r="AD3410" s="126"/>
      <c r="AE3410" s="125"/>
      <c r="AF3410" s="125"/>
      <c r="AG3410" s="125"/>
      <c r="AH3410" s="125"/>
      <c r="AI3410" s="125"/>
      <c r="AJ3410" s="125"/>
      <c r="AK3410" s="125"/>
      <c r="AL3410" s="125"/>
      <c r="AM3410" s="125"/>
      <c r="AP3410" s="86"/>
      <c r="AQ3410" s="86"/>
      <c r="AR3410" s="86"/>
      <c r="AS3410" s="86"/>
      <c r="AT3410" s="86"/>
      <c r="AU3410" s="86"/>
      <c r="AV3410" s="86"/>
      <c r="AW3410" s="86"/>
      <c r="AX3410" s="86"/>
      <c r="AY3410" s="86"/>
      <c r="AZ3410" s="86"/>
      <c r="BA3410" s="86"/>
      <c r="BB3410" s="86"/>
      <c r="BC3410" s="86"/>
      <c r="BD3410" s="86"/>
      <c r="BE3410" s="86"/>
      <c r="BF3410" s="86"/>
      <c r="BG3410" s="86"/>
    </row>
    <row r="3411" spans="1:59" s="88" customFormat="1" x14ac:dyDescent="0.2">
      <c r="A3411" s="125"/>
      <c r="B3411" s="125"/>
      <c r="C3411" s="125"/>
      <c r="D3411" s="125"/>
      <c r="E3411" s="125"/>
      <c r="F3411" s="125"/>
      <c r="G3411" s="125"/>
      <c r="H3411" s="125"/>
      <c r="I3411" s="125"/>
      <c r="J3411" s="125"/>
      <c r="K3411" s="125"/>
      <c r="L3411" s="125"/>
      <c r="M3411" s="125"/>
      <c r="N3411" s="125"/>
      <c r="O3411" s="125"/>
      <c r="P3411" s="125"/>
      <c r="Q3411" s="125"/>
      <c r="R3411" s="125"/>
      <c r="S3411" s="125"/>
      <c r="T3411" s="125"/>
      <c r="U3411" s="125"/>
      <c r="V3411" s="125"/>
      <c r="W3411" s="125"/>
      <c r="X3411" s="125"/>
      <c r="Y3411" s="125"/>
      <c r="Z3411" s="125"/>
      <c r="AA3411" s="125"/>
      <c r="AB3411" s="126"/>
      <c r="AC3411" s="126"/>
      <c r="AD3411" s="126"/>
      <c r="AE3411" s="125"/>
      <c r="AF3411" s="125"/>
      <c r="AG3411" s="125"/>
      <c r="AH3411" s="125"/>
      <c r="AI3411" s="125"/>
      <c r="AJ3411" s="125"/>
      <c r="AK3411" s="125"/>
      <c r="AL3411" s="125"/>
      <c r="AM3411" s="125"/>
      <c r="AP3411" s="86"/>
      <c r="AQ3411" s="86"/>
      <c r="AR3411" s="86"/>
      <c r="AS3411" s="86"/>
      <c r="AT3411" s="86"/>
      <c r="AU3411" s="86"/>
      <c r="AV3411" s="86"/>
      <c r="AW3411" s="86"/>
      <c r="AX3411" s="86"/>
      <c r="AY3411" s="86"/>
      <c r="AZ3411" s="86"/>
      <c r="BA3411" s="86"/>
      <c r="BB3411" s="86"/>
      <c r="BC3411" s="86"/>
      <c r="BD3411" s="86"/>
      <c r="BE3411" s="86"/>
      <c r="BF3411" s="86"/>
      <c r="BG3411" s="86"/>
    </row>
    <row r="3412" spans="1:59" s="88" customFormat="1" x14ac:dyDescent="0.2">
      <c r="A3412" s="125"/>
      <c r="B3412" s="125"/>
      <c r="C3412" s="125"/>
      <c r="D3412" s="125"/>
      <c r="E3412" s="125"/>
      <c r="F3412" s="125"/>
      <c r="G3412" s="125"/>
      <c r="H3412" s="125"/>
      <c r="I3412" s="125"/>
      <c r="J3412" s="125"/>
      <c r="K3412" s="125"/>
      <c r="L3412" s="125"/>
      <c r="M3412" s="125"/>
      <c r="N3412" s="125"/>
      <c r="O3412" s="125"/>
      <c r="P3412" s="125"/>
      <c r="Q3412" s="125"/>
      <c r="R3412" s="125"/>
      <c r="S3412" s="125"/>
      <c r="T3412" s="125"/>
      <c r="U3412" s="125"/>
      <c r="V3412" s="125"/>
      <c r="W3412" s="125"/>
      <c r="X3412" s="125"/>
      <c r="Y3412" s="125"/>
      <c r="Z3412" s="125"/>
      <c r="AA3412" s="125"/>
      <c r="AB3412" s="126"/>
      <c r="AC3412" s="126"/>
      <c r="AD3412" s="126"/>
      <c r="AE3412" s="125"/>
      <c r="AF3412" s="125"/>
      <c r="AG3412" s="125"/>
      <c r="AH3412" s="125"/>
      <c r="AI3412" s="125"/>
      <c r="AJ3412" s="125"/>
      <c r="AK3412" s="125"/>
      <c r="AL3412" s="125"/>
      <c r="AM3412" s="125"/>
      <c r="AP3412" s="86"/>
      <c r="AQ3412" s="86"/>
      <c r="AR3412" s="86"/>
      <c r="AS3412" s="86"/>
      <c r="AT3412" s="86"/>
      <c r="AU3412" s="86"/>
      <c r="AV3412" s="86"/>
      <c r="AW3412" s="86"/>
      <c r="AX3412" s="86"/>
      <c r="AY3412" s="86"/>
      <c r="AZ3412" s="86"/>
      <c r="BA3412" s="86"/>
      <c r="BB3412" s="86"/>
      <c r="BC3412" s="86"/>
      <c r="BD3412" s="86"/>
      <c r="BE3412" s="86"/>
      <c r="BF3412" s="86"/>
      <c r="BG3412" s="86"/>
    </row>
    <row r="3413" spans="1:59" s="88" customFormat="1" x14ac:dyDescent="0.2">
      <c r="A3413" s="125"/>
      <c r="B3413" s="125"/>
      <c r="C3413" s="125"/>
      <c r="D3413" s="125"/>
      <c r="E3413" s="125"/>
      <c r="F3413" s="125"/>
      <c r="G3413" s="125"/>
      <c r="H3413" s="125"/>
      <c r="I3413" s="125"/>
      <c r="J3413" s="125"/>
      <c r="K3413" s="125"/>
      <c r="L3413" s="125"/>
      <c r="M3413" s="125"/>
      <c r="N3413" s="125"/>
      <c r="O3413" s="125"/>
      <c r="P3413" s="125"/>
      <c r="Q3413" s="125"/>
      <c r="R3413" s="125"/>
      <c r="S3413" s="125"/>
      <c r="T3413" s="125"/>
      <c r="U3413" s="125"/>
      <c r="V3413" s="125"/>
      <c r="W3413" s="125"/>
      <c r="X3413" s="125"/>
      <c r="Y3413" s="125"/>
      <c r="Z3413" s="125"/>
      <c r="AA3413" s="125"/>
      <c r="AB3413" s="126"/>
      <c r="AC3413" s="126"/>
      <c r="AD3413" s="126"/>
      <c r="AE3413" s="125"/>
      <c r="AF3413" s="125"/>
      <c r="AG3413" s="125"/>
      <c r="AH3413" s="125"/>
      <c r="AI3413" s="125"/>
      <c r="AJ3413" s="125"/>
      <c r="AK3413" s="125"/>
      <c r="AL3413" s="125"/>
      <c r="AM3413" s="125"/>
      <c r="AP3413" s="86"/>
      <c r="AQ3413" s="86"/>
      <c r="AR3413" s="86"/>
      <c r="AS3413" s="86"/>
      <c r="AT3413" s="86"/>
      <c r="AU3413" s="86"/>
      <c r="AV3413" s="86"/>
      <c r="AW3413" s="86"/>
      <c r="AX3413" s="86"/>
      <c r="AY3413" s="86"/>
      <c r="AZ3413" s="86"/>
      <c r="BA3413" s="86"/>
      <c r="BB3413" s="86"/>
      <c r="BC3413" s="86"/>
      <c r="BD3413" s="86"/>
      <c r="BE3413" s="86"/>
      <c r="BF3413" s="86"/>
      <c r="BG3413" s="86"/>
    </row>
    <row r="3414" spans="1:59" s="88" customFormat="1" x14ac:dyDescent="0.2">
      <c r="A3414" s="125"/>
      <c r="B3414" s="125"/>
      <c r="C3414" s="125"/>
      <c r="D3414" s="125"/>
      <c r="E3414" s="125"/>
      <c r="F3414" s="125"/>
      <c r="G3414" s="125"/>
      <c r="H3414" s="125"/>
      <c r="I3414" s="125"/>
      <c r="J3414" s="125"/>
      <c r="K3414" s="125"/>
      <c r="L3414" s="125"/>
      <c r="M3414" s="125"/>
      <c r="N3414" s="125"/>
      <c r="O3414" s="125"/>
      <c r="P3414" s="125"/>
      <c r="Q3414" s="125"/>
      <c r="R3414" s="125"/>
      <c r="S3414" s="125"/>
      <c r="T3414" s="125"/>
      <c r="U3414" s="125"/>
      <c r="V3414" s="125"/>
      <c r="W3414" s="125"/>
      <c r="X3414" s="125"/>
      <c r="Y3414" s="125"/>
      <c r="Z3414" s="125"/>
      <c r="AA3414" s="125"/>
      <c r="AB3414" s="126"/>
      <c r="AC3414" s="126"/>
      <c r="AD3414" s="126"/>
      <c r="AE3414" s="125"/>
      <c r="AF3414" s="125"/>
      <c r="AG3414" s="125"/>
      <c r="AH3414" s="125"/>
      <c r="AI3414" s="125"/>
      <c r="AJ3414" s="125"/>
      <c r="AK3414" s="125"/>
      <c r="AL3414" s="125"/>
      <c r="AM3414" s="125"/>
      <c r="AP3414" s="86"/>
      <c r="AQ3414" s="86"/>
      <c r="AR3414" s="86"/>
      <c r="AS3414" s="86"/>
      <c r="AT3414" s="86"/>
      <c r="AU3414" s="86"/>
      <c r="AV3414" s="86"/>
      <c r="AW3414" s="86"/>
      <c r="AX3414" s="86"/>
      <c r="AY3414" s="86"/>
      <c r="AZ3414" s="86"/>
      <c r="BA3414" s="86"/>
      <c r="BB3414" s="86"/>
      <c r="BC3414" s="86"/>
      <c r="BD3414" s="86"/>
      <c r="BE3414" s="86"/>
      <c r="BF3414" s="86"/>
      <c r="BG3414" s="86"/>
    </row>
    <row r="3415" spans="1:59" s="88" customFormat="1" x14ac:dyDescent="0.2">
      <c r="A3415" s="125"/>
      <c r="B3415" s="125"/>
      <c r="C3415" s="125"/>
      <c r="D3415" s="125"/>
      <c r="E3415" s="125"/>
      <c r="F3415" s="125"/>
      <c r="G3415" s="125"/>
      <c r="H3415" s="125"/>
      <c r="I3415" s="125"/>
      <c r="J3415" s="125"/>
      <c r="K3415" s="125"/>
      <c r="L3415" s="125"/>
      <c r="M3415" s="125"/>
      <c r="N3415" s="125"/>
      <c r="O3415" s="125"/>
      <c r="P3415" s="125"/>
      <c r="Q3415" s="125"/>
      <c r="R3415" s="125"/>
      <c r="S3415" s="125"/>
      <c r="T3415" s="125"/>
      <c r="U3415" s="125"/>
      <c r="V3415" s="125"/>
      <c r="W3415" s="125"/>
      <c r="X3415" s="125"/>
      <c r="Y3415" s="125"/>
      <c r="Z3415" s="125"/>
      <c r="AA3415" s="125"/>
      <c r="AB3415" s="126"/>
      <c r="AC3415" s="126"/>
      <c r="AD3415" s="126"/>
      <c r="AE3415" s="125"/>
      <c r="AF3415" s="125"/>
      <c r="AG3415" s="125"/>
      <c r="AH3415" s="125"/>
      <c r="AI3415" s="125"/>
      <c r="AJ3415" s="125"/>
      <c r="AK3415" s="125"/>
      <c r="AL3415" s="125"/>
      <c r="AM3415" s="125"/>
      <c r="AP3415" s="86"/>
      <c r="AQ3415" s="86"/>
      <c r="AR3415" s="86"/>
      <c r="AS3415" s="86"/>
      <c r="AT3415" s="86"/>
      <c r="AU3415" s="86"/>
      <c r="AV3415" s="86"/>
      <c r="AW3415" s="86"/>
      <c r="AX3415" s="86"/>
      <c r="AY3415" s="86"/>
      <c r="AZ3415" s="86"/>
      <c r="BA3415" s="86"/>
      <c r="BB3415" s="86"/>
      <c r="BC3415" s="86"/>
      <c r="BD3415" s="86"/>
      <c r="BE3415" s="86"/>
      <c r="BF3415" s="86"/>
      <c r="BG3415" s="86"/>
    </row>
    <row r="3416" spans="1:59" s="88" customFormat="1" x14ac:dyDescent="0.2">
      <c r="A3416" s="125"/>
      <c r="B3416" s="125"/>
      <c r="C3416" s="125"/>
      <c r="D3416" s="125"/>
      <c r="E3416" s="125"/>
      <c r="F3416" s="125"/>
      <c r="G3416" s="125"/>
      <c r="H3416" s="125"/>
      <c r="I3416" s="125"/>
      <c r="J3416" s="125"/>
      <c r="K3416" s="125"/>
      <c r="L3416" s="125"/>
      <c r="M3416" s="125"/>
      <c r="N3416" s="125"/>
      <c r="O3416" s="125"/>
      <c r="P3416" s="125"/>
      <c r="Q3416" s="125"/>
      <c r="R3416" s="125"/>
      <c r="S3416" s="125"/>
      <c r="T3416" s="125"/>
      <c r="U3416" s="125"/>
      <c r="V3416" s="125"/>
      <c r="W3416" s="125"/>
      <c r="X3416" s="125"/>
      <c r="Y3416" s="125"/>
      <c r="Z3416" s="125"/>
      <c r="AA3416" s="125"/>
      <c r="AB3416" s="126"/>
      <c r="AC3416" s="126"/>
      <c r="AD3416" s="126"/>
      <c r="AE3416" s="125"/>
      <c r="AF3416" s="125"/>
      <c r="AG3416" s="125"/>
      <c r="AH3416" s="125"/>
      <c r="AI3416" s="125"/>
      <c r="AJ3416" s="125"/>
      <c r="AK3416" s="125"/>
      <c r="AL3416" s="125"/>
      <c r="AM3416" s="125"/>
      <c r="AP3416" s="86"/>
      <c r="AQ3416" s="86"/>
      <c r="AR3416" s="86"/>
      <c r="AS3416" s="86"/>
      <c r="AT3416" s="86"/>
      <c r="AU3416" s="86"/>
      <c r="AV3416" s="86"/>
      <c r="AW3416" s="86"/>
      <c r="AX3416" s="86"/>
      <c r="AY3416" s="86"/>
      <c r="AZ3416" s="86"/>
      <c r="BA3416" s="86"/>
      <c r="BB3416" s="86"/>
      <c r="BC3416" s="86"/>
      <c r="BD3416" s="86"/>
      <c r="BE3416" s="86"/>
      <c r="BF3416" s="86"/>
      <c r="BG3416" s="86"/>
    </row>
    <row r="3417" spans="1:59" s="88" customFormat="1" x14ac:dyDescent="0.2">
      <c r="A3417" s="125"/>
      <c r="B3417" s="125"/>
      <c r="C3417" s="125"/>
      <c r="D3417" s="125"/>
      <c r="E3417" s="125"/>
      <c r="F3417" s="125"/>
      <c r="G3417" s="125"/>
      <c r="H3417" s="125"/>
      <c r="I3417" s="125"/>
      <c r="J3417" s="125"/>
      <c r="K3417" s="125"/>
      <c r="L3417" s="125"/>
      <c r="M3417" s="125"/>
      <c r="N3417" s="125"/>
      <c r="O3417" s="125"/>
      <c r="P3417" s="125"/>
      <c r="Q3417" s="125"/>
      <c r="R3417" s="125"/>
      <c r="S3417" s="125"/>
      <c r="T3417" s="125"/>
      <c r="U3417" s="125"/>
      <c r="V3417" s="125"/>
      <c r="W3417" s="125"/>
      <c r="X3417" s="125"/>
      <c r="Y3417" s="125"/>
      <c r="Z3417" s="125"/>
      <c r="AA3417" s="125"/>
      <c r="AB3417" s="126"/>
      <c r="AC3417" s="126"/>
      <c r="AD3417" s="126"/>
      <c r="AE3417" s="125"/>
      <c r="AF3417" s="125"/>
      <c r="AG3417" s="125"/>
      <c r="AH3417" s="125"/>
      <c r="AI3417" s="125"/>
      <c r="AJ3417" s="125"/>
      <c r="AK3417" s="125"/>
      <c r="AL3417" s="125"/>
      <c r="AM3417" s="125"/>
      <c r="AP3417" s="86"/>
      <c r="AQ3417" s="86"/>
      <c r="AR3417" s="86"/>
      <c r="AS3417" s="86"/>
      <c r="AT3417" s="86"/>
      <c r="AU3417" s="86"/>
      <c r="AV3417" s="86"/>
      <c r="AW3417" s="86"/>
      <c r="AX3417" s="86"/>
      <c r="AY3417" s="86"/>
      <c r="AZ3417" s="86"/>
      <c r="BA3417" s="86"/>
      <c r="BB3417" s="86"/>
      <c r="BC3417" s="86"/>
      <c r="BD3417" s="86"/>
      <c r="BE3417" s="86"/>
      <c r="BF3417" s="86"/>
      <c r="BG3417" s="86"/>
    </row>
    <row r="3418" spans="1:59" s="88" customFormat="1" x14ac:dyDescent="0.2">
      <c r="A3418" s="125"/>
      <c r="B3418" s="125"/>
      <c r="C3418" s="125"/>
      <c r="D3418" s="125"/>
      <c r="E3418" s="125"/>
      <c r="F3418" s="125"/>
      <c r="G3418" s="125"/>
      <c r="H3418" s="125"/>
      <c r="I3418" s="125"/>
      <c r="J3418" s="125"/>
      <c r="K3418" s="125"/>
      <c r="L3418" s="125"/>
      <c r="M3418" s="125"/>
      <c r="N3418" s="125"/>
      <c r="O3418" s="125"/>
      <c r="P3418" s="125"/>
      <c r="Q3418" s="125"/>
      <c r="R3418" s="125"/>
      <c r="S3418" s="125"/>
      <c r="T3418" s="125"/>
      <c r="U3418" s="125"/>
      <c r="V3418" s="125"/>
      <c r="W3418" s="125"/>
      <c r="X3418" s="125"/>
      <c r="Y3418" s="125"/>
      <c r="Z3418" s="125"/>
      <c r="AA3418" s="125"/>
      <c r="AB3418" s="126"/>
      <c r="AC3418" s="126"/>
      <c r="AD3418" s="126"/>
      <c r="AE3418" s="125"/>
      <c r="AF3418" s="125"/>
      <c r="AG3418" s="125"/>
      <c r="AH3418" s="125"/>
      <c r="AI3418" s="125"/>
      <c r="AJ3418" s="125"/>
      <c r="AK3418" s="125"/>
      <c r="AL3418" s="125"/>
      <c r="AM3418" s="125"/>
      <c r="AP3418" s="86"/>
      <c r="AQ3418" s="86"/>
      <c r="AR3418" s="86"/>
      <c r="AS3418" s="86"/>
      <c r="AT3418" s="86"/>
      <c r="AU3418" s="86"/>
      <c r="AV3418" s="86"/>
      <c r="AW3418" s="86"/>
      <c r="AX3418" s="86"/>
      <c r="AY3418" s="86"/>
      <c r="AZ3418" s="86"/>
      <c r="BA3418" s="86"/>
      <c r="BB3418" s="86"/>
      <c r="BC3418" s="86"/>
      <c r="BD3418" s="86"/>
      <c r="BE3418" s="86"/>
      <c r="BF3418" s="86"/>
      <c r="BG3418" s="86"/>
    </row>
    <row r="3419" spans="1:59" s="88" customFormat="1" x14ac:dyDescent="0.2">
      <c r="A3419" s="125"/>
      <c r="B3419" s="125"/>
      <c r="C3419" s="125"/>
      <c r="D3419" s="125"/>
      <c r="E3419" s="125"/>
      <c r="F3419" s="125"/>
      <c r="G3419" s="125"/>
      <c r="H3419" s="125"/>
      <c r="I3419" s="125"/>
      <c r="J3419" s="125"/>
      <c r="K3419" s="125"/>
      <c r="L3419" s="125"/>
      <c r="M3419" s="125"/>
      <c r="N3419" s="125"/>
      <c r="O3419" s="125"/>
      <c r="P3419" s="125"/>
      <c r="Q3419" s="125"/>
      <c r="R3419" s="125"/>
      <c r="S3419" s="125"/>
      <c r="T3419" s="125"/>
      <c r="U3419" s="125"/>
      <c r="V3419" s="125"/>
      <c r="W3419" s="125"/>
      <c r="X3419" s="125"/>
      <c r="Y3419" s="125"/>
      <c r="Z3419" s="125"/>
      <c r="AA3419" s="125"/>
      <c r="AB3419" s="126"/>
      <c r="AC3419" s="126"/>
      <c r="AD3419" s="126"/>
      <c r="AE3419" s="125"/>
      <c r="AF3419" s="125"/>
      <c r="AG3419" s="125"/>
      <c r="AH3419" s="125"/>
      <c r="AI3419" s="125"/>
      <c r="AJ3419" s="125"/>
      <c r="AK3419" s="125"/>
      <c r="AL3419" s="125"/>
      <c r="AM3419" s="125"/>
      <c r="AP3419" s="86"/>
      <c r="AQ3419" s="86"/>
      <c r="AR3419" s="86"/>
      <c r="AS3419" s="86"/>
      <c r="AT3419" s="86"/>
      <c r="AU3419" s="86"/>
      <c r="AV3419" s="86"/>
      <c r="AW3419" s="86"/>
      <c r="AX3419" s="86"/>
      <c r="AY3419" s="86"/>
      <c r="AZ3419" s="86"/>
      <c r="BA3419" s="86"/>
      <c r="BB3419" s="86"/>
      <c r="BC3419" s="86"/>
      <c r="BD3419" s="86"/>
      <c r="BE3419" s="86"/>
      <c r="BF3419" s="86"/>
      <c r="BG3419" s="86"/>
    </row>
    <row r="3420" spans="1:59" s="88" customFormat="1" x14ac:dyDescent="0.2">
      <c r="A3420" s="125"/>
      <c r="B3420" s="125"/>
      <c r="C3420" s="125"/>
      <c r="D3420" s="125"/>
      <c r="E3420" s="125"/>
      <c r="F3420" s="125"/>
      <c r="G3420" s="125"/>
      <c r="H3420" s="125"/>
      <c r="I3420" s="125"/>
      <c r="J3420" s="125"/>
      <c r="K3420" s="125"/>
      <c r="L3420" s="125"/>
      <c r="M3420" s="125"/>
      <c r="N3420" s="125"/>
      <c r="O3420" s="125"/>
      <c r="P3420" s="125"/>
      <c r="Q3420" s="125"/>
      <c r="R3420" s="125"/>
      <c r="S3420" s="125"/>
      <c r="T3420" s="125"/>
      <c r="U3420" s="125"/>
      <c r="V3420" s="125"/>
      <c r="W3420" s="125"/>
      <c r="X3420" s="125"/>
      <c r="Y3420" s="125"/>
      <c r="Z3420" s="125"/>
      <c r="AA3420" s="125"/>
      <c r="AB3420" s="126"/>
      <c r="AC3420" s="126"/>
      <c r="AD3420" s="126"/>
      <c r="AE3420" s="125"/>
      <c r="AF3420" s="125"/>
      <c r="AG3420" s="125"/>
      <c r="AH3420" s="125"/>
      <c r="AI3420" s="125"/>
      <c r="AJ3420" s="125"/>
      <c r="AK3420" s="125"/>
      <c r="AL3420" s="125"/>
      <c r="AM3420" s="125"/>
      <c r="AP3420" s="86"/>
      <c r="AQ3420" s="86"/>
      <c r="AR3420" s="86"/>
      <c r="AS3420" s="86"/>
      <c r="AT3420" s="86"/>
      <c r="AU3420" s="86"/>
      <c r="AV3420" s="86"/>
      <c r="AW3420" s="86"/>
      <c r="AX3420" s="86"/>
      <c r="AY3420" s="86"/>
      <c r="AZ3420" s="86"/>
      <c r="BA3420" s="86"/>
      <c r="BB3420" s="86"/>
      <c r="BC3420" s="86"/>
      <c r="BD3420" s="86"/>
      <c r="BE3420" s="86"/>
      <c r="BF3420" s="86"/>
      <c r="BG3420" s="86"/>
    </row>
    <row r="3421" spans="1:59" s="88" customFormat="1" x14ac:dyDescent="0.2">
      <c r="A3421" s="125"/>
      <c r="B3421" s="125"/>
      <c r="C3421" s="125"/>
      <c r="D3421" s="125"/>
      <c r="E3421" s="125"/>
      <c r="F3421" s="125"/>
      <c r="G3421" s="125"/>
      <c r="H3421" s="125"/>
      <c r="I3421" s="125"/>
      <c r="J3421" s="125"/>
      <c r="K3421" s="125"/>
      <c r="L3421" s="125"/>
      <c r="M3421" s="125"/>
      <c r="N3421" s="125"/>
      <c r="O3421" s="125"/>
      <c r="P3421" s="125"/>
      <c r="Q3421" s="125"/>
      <c r="R3421" s="125"/>
      <c r="S3421" s="125"/>
      <c r="T3421" s="125"/>
      <c r="U3421" s="125"/>
      <c r="V3421" s="125"/>
      <c r="W3421" s="125"/>
      <c r="X3421" s="125"/>
      <c r="Y3421" s="125"/>
      <c r="Z3421" s="125"/>
      <c r="AA3421" s="125"/>
      <c r="AB3421" s="126"/>
      <c r="AC3421" s="126"/>
      <c r="AD3421" s="126"/>
      <c r="AE3421" s="125"/>
      <c r="AF3421" s="125"/>
      <c r="AG3421" s="125"/>
      <c r="AH3421" s="125"/>
      <c r="AI3421" s="125"/>
      <c r="AJ3421" s="125"/>
      <c r="AK3421" s="125"/>
      <c r="AL3421" s="125"/>
      <c r="AM3421" s="125"/>
      <c r="AP3421" s="86"/>
      <c r="AQ3421" s="86"/>
      <c r="AR3421" s="86"/>
      <c r="AS3421" s="86"/>
      <c r="AT3421" s="86"/>
      <c r="AU3421" s="86"/>
      <c r="AV3421" s="86"/>
      <c r="AW3421" s="86"/>
      <c r="AX3421" s="86"/>
      <c r="AY3421" s="86"/>
      <c r="AZ3421" s="86"/>
      <c r="BA3421" s="86"/>
      <c r="BB3421" s="86"/>
      <c r="BC3421" s="86"/>
      <c r="BD3421" s="86"/>
      <c r="BE3421" s="86"/>
      <c r="BF3421" s="86"/>
      <c r="BG3421" s="86"/>
    </row>
    <row r="3422" spans="1:59" s="88" customFormat="1" x14ac:dyDescent="0.2">
      <c r="A3422" s="125"/>
      <c r="B3422" s="125"/>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5"/>
      <c r="AA3422" s="125"/>
      <c r="AB3422" s="126"/>
      <c r="AC3422" s="126"/>
      <c r="AD3422" s="126"/>
      <c r="AE3422" s="125"/>
      <c r="AF3422" s="125"/>
      <c r="AG3422" s="125"/>
      <c r="AH3422" s="125"/>
      <c r="AI3422" s="125"/>
      <c r="AJ3422" s="125"/>
      <c r="AK3422" s="125"/>
      <c r="AL3422" s="125"/>
      <c r="AM3422" s="125"/>
      <c r="AP3422" s="86"/>
      <c r="AQ3422" s="86"/>
      <c r="AR3422" s="86"/>
      <c r="AS3422" s="86"/>
      <c r="AT3422" s="86"/>
      <c r="AU3422" s="86"/>
      <c r="AV3422" s="86"/>
      <c r="AW3422" s="86"/>
      <c r="AX3422" s="86"/>
      <c r="AY3422" s="86"/>
      <c r="AZ3422" s="86"/>
      <c r="BA3422" s="86"/>
      <c r="BB3422" s="86"/>
      <c r="BC3422" s="86"/>
      <c r="BD3422" s="86"/>
      <c r="BE3422" s="86"/>
      <c r="BF3422" s="86"/>
      <c r="BG3422" s="86"/>
    </row>
    <row r="3423" spans="1:59" s="88" customFormat="1" x14ac:dyDescent="0.2">
      <c r="A3423" s="125"/>
      <c r="B3423" s="125"/>
      <c r="C3423" s="125"/>
      <c r="D3423" s="125"/>
      <c r="E3423" s="125"/>
      <c r="F3423" s="125"/>
      <c r="G3423" s="125"/>
      <c r="H3423" s="125"/>
      <c r="I3423" s="125"/>
      <c r="J3423" s="125"/>
      <c r="K3423" s="125"/>
      <c r="L3423" s="125"/>
      <c r="M3423" s="125"/>
      <c r="N3423" s="125"/>
      <c r="O3423" s="125"/>
      <c r="P3423" s="125"/>
      <c r="Q3423" s="125"/>
      <c r="R3423" s="125"/>
      <c r="S3423" s="125"/>
      <c r="T3423" s="125"/>
      <c r="U3423" s="125"/>
      <c r="V3423" s="125"/>
      <c r="W3423" s="125"/>
      <c r="X3423" s="125"/>
      <c r="Y3423" s="125"/>
      <c r="Z3423" s="125"/>
      <c r="AA3423" s="125"/>
      <c r="AB3423" s="126"/>
      <c r="AC3423" s="126"/>
      <c r="AD3423" s="126"/>
      <c r="AE3423" s="125"/>
      <c r="AF3423" s="125"/>
      <c r="AG3423" s="125"/>
      <c r="AH3423" s="125"/>
      <c r="AI3423" s="125"/>
      <c r="AJ3423" s="125"/>
      <c r="AK3423" s="125"/>
      <c r="AL3423" s="125"/>
      <c r="AM3423" s="125"/>
      <c r="AP3423" s="86"/>
      <c r="AQ3423" s="86"/>
      <c r="AR3423" s="86"/>
      <c r="AS3423" s="86"/>
      <c r="AT3423" s="86"/>
      <c r="AU3423" s="86"/>
      <c r="AV3423" s="86"/>
      <c r="AW3423" s="86"/>
      <c r="AX3423" s="86"/>
      <c r="AY3423" s="86"/>
      <c r="AZ3423" s="86"/>
      <c r="BA3423" s="86"/>
      <c r="BB3423" s="86"/>
      <c r="BC3423" s="86"/>
      <c r="BD3423" s="86"/>
      <c r="BE3423" s="86"/>
      <c r="BF3423" s="86"/>
      <c r="BG3423" s="86"/>
    </row>
    <row r="3424" spans="1:59" s="88" customFormat="1" x14ac:dyDescent="0.2">
      <c r="A3424" s="125"/>
      <c r="B3424" s="125"/>
      <c r="C3424" s="125"/>
      <c r="D3424" s="125"/>
      <c r="E3424" s="125"/>
      <c r="F3424" s="125"/>
      <c r="G3424" s="125"/>
      <c r="H3424" s="125"/>
      <c r="I3424" s="125"/>
      <c r="J3424" s="125"/>
      <c r="K3424" s="125"/>
      <c r="L3424" s="125"/>
      <c r="M3424" s="125"/>
      <c r="N3424" s="125"/>
      <c r="O3424" s="125"/>
      <c r="P3424" s="125"/>
      <c r="Q3424" s="125"/>
      <c r="R3424" s="125"/>
      <c r="S3424" s="125"/>
      <c r="T3424" s="125"/>
      <c r="U3424" s="125"/>
      <c r="V3424" s="125"/>
      <c r="W3424" s="125"/>
      <c r="X3424" s="125"/>
      <c r="Y3424" s="125"/>
      <c r="Z3424" s="125"/>
      <c r="AA3424" s="125"/>
      <c r="AB3424" s="126"/>
      <c r="AC3424" s="126"/>
      <c r="AD3424" s="126"/>
      <c r="AE3424" s="125"/>
      <c r="AF3424" s="125"/>
      <c r="AG3424" s="125"/>
      <c r="AH3424" s="125"/>
      <c r="AI3424" s="125"/>
      <c r="AJ3424" s="125"/>
      <c r="AK3424" s="125"/>
      <c r="AL3424" s="125"/>
      <c r="AM3424" s="125"/>
      <c r="AP3424" s="86"/>
      <c r="AQ3424" s="86"/>
      <c r="AR3424" s="86"/>
      <c r="AS3424" s="86"/>
      <c r="AT3424" s="86"/>
      <c r="AU3424" s="86"/>
      <c r="AV3424" s="86"/>
      <c r="AW3424" s="86"/>
      <c r="AX3424" s="86"/>
      <c r="AY3424" s="86"/>
      <c r="AZ3424" s="86"/>
      <c r="BA3424" s="86"/>
      <c r="BB3424" s="86"/>
      <c r="BC3424" s="86"/>
      <c r="BD3424" s="86"/>
      <c r="BE3424" s="86"/>
      <c r="BF3424" s="86"/>
      <c r="BG3424" s="86"/>
    </row>
    <row r="3425" spans="1:59" s="88" customFormat="1" x14ac:dyDescent="0.2">
      <c r="A3425" s="125"/>
      <c r="B3425" s="125"/>
      <c r="C3425" s="125"/>
      <c r="D3425" s="125"/>
      <c r="E3425" s="125"/>
      <c r="F3425" s="125"/>
      <c r="G3425" s="125"/>
      <c r="H3425" s="125"/>
      <c r="I3425" s="125"/>
      <c r="J3425" s="125"/>
      <c r="K3425" s="125"/>
      <c r="L3425" s="125"/>
      <c r="M3425" s="125"/>
      <c r="N3425" s="125"/>
      <c r="O3425" s="125"/>
      <c r="P3425" s="125"/>
      <c r="Q3425" s="125"/>
      <c r="R3425" s="125"/>
      <c r="S3425" s="125"/>
      <c r="T3425" s="125"/>
      <c r="U3425" s="125"/>
      <c r="V3425" s="125"/>
      <c r="W3425" s="125"/>
      <c r="X3425" s="125"/>
      <c r="Y3425" s="125"/>
      <c r="Z3425" s="125"/>
      <c r="AA3425" s="125"/>
      <c r="AB3425" s="126"/>
      <c r="AC3425" s="126"/>
      <c r="AD3425" s="126"/>
      <c r="AE3425" s="125"/>
      <c r="AF3425" s="125"/>
      <c r="AG3425" s="125"/>
      <c r="AH3425" s="125"/>
      <c r="AI3425" s="125"/>
      <c r="AJ3425" s="125"/>
      <c r="AK3425" s="125"/>
      <c r="AL3425" s="125"/>
      <c r="AM3425" s="125"/>
      <c r="AP3425" s="86"/>
      <c r="AQ3425" s="86"/>
      <c r="AR3425" s="86"/>
      <c r="AS3425" s="86"/>
      <c r="AT3425" s="86"/>
      <c r="AU3425" s="86"/>
      <c r="AV3425" s="86"/>
      <c r="AW3425" s="86"/>
      <c r="AX3425" s="86"/>
      <c r="AY3425" s="86"/>
      <c r="AZ3425" s="86"/>
      <c r="BA3425" s="86"/>
      <c r="BB3425" s="86"/>
      <c r="BC3425" s="86"/>
      <c r="BD3425" s="86"/>
      <c r="BE3425" s="86"/>
      <c r="BF3425" s="86"/>
      <c r="BG3425" s="86"/>
    </row>
    <row r="3426" spans="1:59" s="88" customFormat="1" x14ac:dyDescent="0.2">
      <c r="A3426" s="125"/>
      <c r="B3426" s="125"/>
      <c r="C3426" s="125"/>
      <c r="D3426" s="125"/>
      <c r="E3426" s="125"/>
      <c r="F3426" s="125"/>
      <c r="G3426" s="125"/>
      <c r="H3426" s="125"/>
      <c r="I3426" s="125"/>
      <c r="J3426" s="125"/>
      <c r="K3426" s="125"/>
      <c r="L3426" s="125"/>
      <c r="M3426" s="125"/>
      <c r="N3426" s="125"/>
      <c r="O3426" s="125"/>
      <c r="P3426" s="125"/>
      <c r="Q3426" s="125"/>
      <c r="R3426" s="125"/>
      <c r="S3426" s="125"/>
      <c r="T3426" s="125"/>
      <c r="U3426" s="125"/>
      <c r="V3426" s="125"/>
      <c r="W3426" s="125"/>
      <c r="X3426" s="125"/>
      <c r="Y3426" s="125"/>
      <c r="Z3426" s="125"/>
      <c r="AA3426" s="125"/>
      <c r="AB3426" s="126"/>
      <c r="AC3426" s="126"/>
      <c r="AD3426" s="126"/>
      <c r="AE3426" s="125"/>
      <c r="AF3426" s="125"/>
      <c r="AG3426" s="125"/>
      <c r="AH3426" s="125"/>
      <c r="AI3426" s="125"/>
      <c r="AJ3426" s="125"/>
      <c r="AK3426" s="125"/>
      <c r="AL3426" s="125"/>
      <c r="AM3426" s="125"/>
      <c r="AP3426" s="86"/>
      <c r="AQ3426" s="86"/>
      <c r="AR3426" s="86"/>
      <c r="AS3426" s="86"/>
      <c r="AT3426" s="86"/>
      <c r="AU3426" s="86"/>
      <c r="AV3426" s="86"/>
      <c r="AW3426" s="86"/>
      <c r="AX3426" s="86"/>
      <c r="AY3426" s="86"/>
      <c r="AZ3426" s="86"/>
      <c r="BA3426" s="86"/>
      <c r="BB3426" s="86"/>
      <c r="BC3426" s="86"/>
      <c r="BD3426" s="86"/>
      <c r="BE3426" s="86"/>
      <c r="BF3426" s="86"/>
      <c r="BG3426" s="86"/>
    </row>
    <row r="3427" spans="1:59" s="88" customFormat="1" x14ac:dyDescent="0.2">
      <c r="A3427" s="125"/>
      <c r="B3427" s="125"/>
      <c r="C3427" s="125"/>
      <c r="D3427" s="125"/>
      <c r="E3427" s="125"/>
      <c r="F3427" s="125"/>
      <c r="G3427" s="125"/>
      <c r="H3427" s="125"/>
      <c r="I3427" s="125"/>
      <c r="J3427" s="125"/>
      <c r="K3427" s="125"/>
      <c r="L3427" s="125"/>
      <c r="M3427" s="125"/>
      <c r="N3427" s="125"/>
      <c r="O3427" s="125"/>
      <c r="P3427" s="125"/>
      <c r="Q3427" s="125"/>
      <c r="R3427" s="125"/>
      <c r="S3427" s="125"/>
      <c r="T3427" s="125"/>
      <c r="U3427" s="125"/>
      <c r="V3427" s="125"/>
      <c r="W3427" s="125"/>
      <c r="X3427" s="125"/>
      <c r="Y3427" s="125"/>
      <c r="Z3427" s="125"/>
      <c r="AA3427" s="125"/>
      <c r="AB3427" s="126"/>
      <c r="AC3427" s="126"/>
      <c r="AD3427" s="126"/>
      <c r="AE3427" s="125"/>
      <c r="AF3427" s="125"/>
      <c r="AG3427" s="125"/>
      <c r="AH3427" s="125"/>
      <c r="AI3427" s="125"/>
      <c r="AJ3427" s="125"/>
      <c r="AK3427" s="125"/>
      <c r="AL3427" s="125"/>
      <c r="AM3427" s="125"/>
      <c r="AP3427" s="86"/>
      <c r="AQ3427" s="86"/>
      <c r="AR3427" s="86"/>
      <c r="AS3427" s="86"/>
      <c r="AT3427" s="86"/>
      <c r="AU3427" s="86"/>
      <c r="AV3427" s="86"/>
      <c r="AW3427" s="86"/>
      <c r="AX3427" s="86"/>
      <c r="AY3427" s="86"/>
      <c r="AZ3427" s="86"/>
      <c r="BA3427" s="86"/>
      <c r="BB3427" s="86"/>
      <c r="BC3427" s="86"/>
      <c r="BD3427" s="86"/>
      <c r="BE3427" s="86"/>
      <c r="BF3427" s="86"/>
      <c r="BG3427" s="86"/>
    </row>
    <row r="3428" spans="1:59" s="88" customFormat="1" x14ac:dyDescent="0.2">
      <c r="A3428" s="125"/>
      <c r="B3428" s="125"/>
      <c r="C3428" s="125"/>
      <c r="D3428" s="125"/>
      <c r="E3428" s="125"/>
      <c r="F3428" s="125"/>
      <c r="G3428" s="125"/>
      <c r="H3428" s="125"/>
      <c r="I3428" s="125"/>
      <c r="J3428" s="125"/>
      <c r="K3428" s="125"/>
      <c r="L3428" s="125"/>
      <c r="M3428" s="125"/>
      <c r="N3428" s="125"/>
      <c r="O3428" s="125"/>
      <c r="P3428" s="125"/>
      <c r="Q3428" s="125"/>
      <c r="R3428" s="125"/>
      <c r="S3428" s="125"/>
      <c r="T3428" s="125"/>
      <c r="U3428" s="125"/>
      <c r="V3428" s="125"/>
      <c r="W3428" s="125"/>
      <c r="X3428" s="125"/>
      <c r="Y3428" s="125"/>
      <c r="Z3428" s="125"/>
      <c r="AA3428" s="125"/>
      <c r="AB3428" s="126"/>
      <c r="AC3428" s="126"/>
      <c r="AD3428" s="126"/>
      <c r="AE3428" s="125"/>
      <c r="AF3428" s="125"/>
      <c r="AG3428" s="125"/>
      <c r="AH3428" s="125"/>
      <c r="AI3428" s="125"/>
      <c r="AJ3428" s="125"/>
      <c r="AK3428" s="125"/>
      <c r="AL3428" s="125"/>
      <c r="AM3428" s="125"/>
      <c r="AP3428" s="86"/>
      <c r="AQ3428" s="86"/>
      <c r="AR3428" s="86"/>
      <c r="AS3428" s="86"/>
      <c r="AT3428" s="86"/>
      <c r="AU3428" s="86"/>
      <c r="AV3428" s="86"/>
      <c r="AW3428" s="86"/>
      <c r="AX3428" s="86"/>
      <c r="AY3428" s="86"/>
      <c r="AZ3428" s="86"/>
      <c r="BA3428" s="86"/>
      <c r="BB3428" s="86"/>
      <c r="BC3428" s="86"/>
      <c r="BD3428" s="86"/>
      <c r="BE3428" s="86"/>
      <c r="BF3428" s="86"/>
      <c r="BG3428" s="86"/>
    </row>
    <row r="3429" spans="1:59" s="88" customFormat="1" x14ac:dyDescent="0.2">
      <c r="A3429" s="125"/>
      <c r="B3429" s="125"/>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5"/>
      <c r="AA3429" s="125"/>
      <c r="AB3429" s="126"/>
      <c r="AC3429" s="126"/>
      <c r="AD3429" s="126"/>
      <c r="AE3429" s="125"/>
      <c r="AF3429" s="125"/>
      <c r="AG3429" s="125"/>
      <c r="AH3429" s="125"/>
      <c r="AI3429" s="125"/>
      <c r="AJ3429" s="125"/>
      <c r="AK3429" s="125"/>
      <c r="AL3429" s="125"/>
      <c r="AM3429" s="125"/>
      <c r="AP3429" s="86"/>
      <c r="AQ3429" s="86"/>
      <c r="AR3429" s="86"/>
      <c r="AS3429" s="86"/>
      <c r="AT3429" s="86"/>
      <c r="AU3429" s="86"/>
      <c r="AV3429" s="86"/>
      <c r="AW3429" s="86"/>
      <c r="AX3429" s="86"/>
      <c r="AY3429" s="86"/>
      <c r="AZ3429" s="86"/>
      <c r="BA3429" s="86"/>
      <c r="BB3429" s="86"/>
      <c r="BC3429" s="86"/>
      <c r="BD3429" s="86"/>
      <c r="BE3429" s="86"/>
      <c r="BF3429" s="86"/>
      <c r="BG3429" s="86"/>
    </row>
    <row r="3430" spans="1:59" s="88" customFormat="1" x14ac:dyDescent="0.2">
      <c r="A3430" s="125"/>
      <c r="B3430" s="125"/>
      <c r="C3430" s="125"/>
      <c r="D3430" s="125"/>
      <c r="E3430" s="125"/>
      <c r="F3430" s="125"/>
      <c r="G3430" s="125"/>
      <c r="H3430" s="125"/>
      <c r="I3430" s="125"/>
      <c r="J3430" s="125"/>
      <c r="K3430" s="125"/>
      <c r="L3430" s="125"/>
      <c r="M3430" s="125"/>
      <c r="N3430" s="125"/>
      <c r="O3430" s="125"/>
      <c r="P3430" s="125"/>
      <c r="Q3430" s="125"/>
      <c r="R3430" s="125"/>
      <c r="S3430" s="125"/>
      <c r="T3430" s="125"/>
      <c r="U3430" s="125"/>
      <c r="V3430" s="125"/>
      <c r="W3430" s="125"/>
      <c r="X3430" s="125"/>
      <c r="Y3430" s="125"/>
      <c r="Z3430" s="125"/>
      <c r="AA3430" s="125"/>
      <c r="AB3430" s="126"/>
      <c r="AC3430" s="126"/>
      <c r="AD3430" s="126"/>
      <c r="AE3430" s="125"/>
      <c r="AF3430" s="125"/>
      <c r="AG3430" s="125"/>
      <c r="AH3430" s="125"/>
      <c r="AI3430" s="125"/>
      <c r="AJ3430" s="125"/>
      <c r="AK3430" s="125"/>
      <c r="AL3430" s="125"/>
      <c r="AM3430" s="125"/>
      <c r="AP3430" s="86"/>
      <c r="AQ3430" s="86"/>
      <c r="AR3430" s="86"/>
      <c r="AS3430" s="86"/>
      <c r="AT3430" s="86"/>
      <c r="AU3430" s="86"/>
      <c r="AV3430" s="86"/>
      <c r="AW3430" s="86"/>
      <c r="AX3430" s="86"/>
      <c r="AY3430" s="86"/>
      <c r="AZ3430" s="86"/>
      <c r="BA3430" s="86"/>
      <c r="BB3430" s="86"/>
      <c r="BC3430" s="86"/>
      <c r="BD3430" s="86"/>
      <c r="BE3430" s="86"/>
      <c r="BF3430" s="86"/>
      <c r="BG3430" s="86"/>
    </row>
    <row r="3431" spans="1:59" s="88" customFormat="1" x14ac:dyDescent="0.2">
      <c r="A3431" s="125"/>
      <c r="B3431" s="125"/>
      <c r="C3431" s="125"/>
      <c r="D3431" s="125"/>
      <c r="E3431" s="125"/>
      <c r="F3431" s="125"/>
      <c r="G3431" s="125"/>
      <c r="H3431" s="125"/>
      <c r="I3431" s="125"/>
      <c r="J3431" s="125"/>
      <c r="K3431" s="125"/>
      <c r="L3431" s="125"/>
      <c r="M3431" s="125"/>
      <c r="N3431" s="125"/>
      <c r="O3431" s="125"/>
      <c r="P3431" s="125"/>
      <c r="Q3431" s="125"/>
      <c r="R3431" s="125"/>
      <c r="S3431" s="125"/>
      <c r="T3431" s="125"/>
      <c r="U3431" s="125"/>
      <c r="V3431" s="125"/>
      <c r="W3431" s="125"/>
      <c r="X3431" s="125"/>
      <c r="Y3431" s="125"/>
      <c r="Z3431" s="125"/>
      <c r="AA3431" s="125"/>
      <c r="AB3431" s="126"/>
      <c r="AC3431" s="126"/>
      <c r="AD3431" s="126"/>
      <c r="AE3431" s="125"/>
      <c r="AF3431" s="125"/>
      <c r="AG3431" s="125"/>
      <c r="AH3431" s="125"/>
      <c r="AI3431" s="125"/>
      <c r="AJ3431" s="125"/>
      <c r="AK3431" s="125"/>
      <c r="AL3431" s="125"/>
      <c r="AM3431" s="125"/>
      <c r="AP3431" s="86"/>
      <c r="AQ3431" s="86"/>
      <c r="AR3431" s="86"/>
      <c r="AS3431" s="86"/>
      <c r="AT3431" s="86"/>
      <c r="AU3431" s="86"/>
      <c r="AV3431" s="86"/>
      <c r="AW3431" s="86"/>
      <c r="AX3431" s="86"/>
      <c r="AY3431" s="86"/>
      <c r="AZ3431" s="86"/>
      <c r="BA3431" s="86"/>
      <c r="BB3431" s="86"/>
      <c r="BC3431" s="86"/>
      <c r="BD3431" s="86"/>
      <c r="BE3431" s="86"/>
      <c r="BF3431" s="86"/>
      <c r="BG3431" s="86"/>
    </row>
    <row r="3432" spans="1:59" s="88" customFormat="1" x14ac:dyDescent="0.2">
      <c r="A3432" s="125"/>
      <c r="B3432" s="125"/>
      <c r="C3432" s="125"/>
      <c r="D3432" s="125"/>
      <c r="E3432" s="125"/>
      <c r="F3432" s="125"/>
      <c r="G3432" s="125"/>
      <c r="H3432" s="125"/>
      <c r="I3432" s="125"/>
      <c r="J3432" s="125"/>
      <c r="K3432" s="125"/>
      <c r="L3432" s="125"/>
      <c r="M3432" s="125"/>
      <c r="N3432" s="125"/>
      <c r="O3432" s="125"/>
      <c r="P3432" s="125"/>
      <c r="Q3432" s="125"/>
      <c r="R3432" s="125"/>
      <c r="S3432" s="125"/>
      <c r="T3432" s="125"/>
      <c r="U3432" s="125"/>
      <c r="V3432" s="125"/>
      <c r="W3432" s="125"/>
      <c r="X3432" s="125"/>
      <c r="Y3432" s="125"/>
      <c r="Z3432" s="125"/>
      <c r="AA3432" s="125"/>
      <c r="AB3432" s="126"/>
      <c r="AC3432" s="126"/>
      <c r="AD3432" s="126"/>
      <c r="AE3432" s="125"/>
      <c r="AF3432" s="125"/>
      <c r="AG3432" s="125"/>
      <c r="AH3432" s="125"/>
      <c r="AI3432" s="125"/>
      <c r="AJ3432" s="125"/>
      <c r="AK3432" s="125"/>
      <c r="AL3432" s="125"/>
      <c r="AM3432" s="125"/>
      <c r="AP3432" s="86"/>
      <c r="AQ3432" s="86"/>
      <c r="AR3432" s="86"/>
      <c r="AS3432" s="86"/>
      <c r="AT3432" s="86"/>
      <c r="AU3432" s="86"/>
      <c r="AV3432" s="86"/>
      <c r="AW3432" s="86"/>
      <c r="AX3432" s="86"/>
      <c r="AY3432" s="86"/>
      <c r="AZ3432" s="86"/>
      <c r="BA3432" s="86"/>
      <c r="BB3432" s="86"/>
      <c r="BC3432" s="86"/>
      <c r="BD3432" s="86"/>
      <c r="BE3432" s="86"/>
      <c r="BF3432" s="86"/>
      <c r="BG3432" s="86"/>
    </row>
    <row r="3433" spans="1:59" s="88" customFormat="1" x14ac:dyDescent="0.2">
      <c r="A3433" s="125"/>
      <c r="B3433" s="125"/>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6"/>
      <c r="AC3433" s="126"/>
      <c r="AD3433" s="126"/>
      <c r="AE3433" s="125"/>
      <c r="AF3433" s="125"/>
      <c r="AG3433" s="125"/>
      <c r="AH3433" s="125"/>
      <c r="AI3433" s="125"/>
      <c r="AJ3433" s="125"/>
      <c r="AK3433" s="125"/>
      <c r="AL3433" s="125"/>
      <c r="AM3433" s="125"/>
      <c r="AP3433" s="86"/>
      <c r="AQ3433" s="86"/>
      <c r="AR3433" s="86"/>
      <c r="AS3433" s="86"/>
      <c r="AT3433" s="86"/>
      <c r="AU3433" s="86"/>
      <c r="AV3433" s="86"/>
      <c r="AW3433" s="86"/>
      <c r="AX3433" s="86"/>
      <c r="AY3433" s="86"/>
      <c r="AZ3433" s="86"/>
      <c r="BA3433" s="86"/>
      <c r="BB3433" s="86"/>
      <c r="BC3433" s="86"/>
      <c r="BD3433" s="86"/>
      <c r="BE3433" s="86"/>
      <c r="BF3433" s="86"/>
      <c r="BG3433" s="86"/>
    </row>
    <row r="3434" spans="1:59" s="88" customFormat="1" x14ac:dyDescent="0.2">
      <c r="A3434" s="125"/>
      <c r="B3434" s="125"/>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6"/>
      <c r="AC3434" s="126"/>
      <c r="AD3434" s="126"/>
      <c r="AE3434" s="125"/>
      <c r="AF3434" s="125"/>
      <c r="AG3434" s="125"/>
      <c r="AH3434" s="125"/>
      <c r="AI3434" s="125"/>
      <c r="AJ3434" s="125"/>
      <c r="AK3434" s="125"/>
      <c r="AL3434" s="125"/>
      <c r="AM3434" s="125"/>
      <c r="AP3434" s="86"/>
      <c r="AQ3434" s="86"/>
      <c r="AR3434" s="86"/>
      <c r="AS3434" s="86"/>
      <c r="AT3434" s="86"/>
      <c r="AU3434" s="86"/>
      <c r="AV3434" s="86"/>
      <c r="AW3434" s="86"/>
      <c r="AX3434" s="86"/>
      <c r="AY3434" s="86"/>
      <c r="AZ3434" s="86"/>
      <c r="BA3434" s="86"/>
      <c r="BB3434" s="86"/>
      <c r="BC3434" s="86"/>
      <c r="BD3434" s="86"/>
      <c r="BE3434" s="86"/>
      <c r="BF3434" s="86"/>
      <c r="BG3434" s="86"/>
    </row>
    <row r="3435" spans="1:59" s="88" customFormat="1" x14ac:dyDescent="0.2">
      <c r="A3435" s="125"/>
      <c r="B3435" s="125"/>
      <c r="C3435" s="125"/>
      <c r="D3435" s="125"/>
      <c r="E3435" s="125"/>
      <c r="F3435" s="125"/>
      <c r="G3435" s="125"/>
      <c r="H3435" s="125"/>
      <c r="I3435" s="125"/>
      <c r="J3435" s="125"/>
      <c r="K3435" s="125"/>
      <c r="L3435" s="125"/>
      <c r="M3435" s="125"/>
      <c r="N3435" s="125"/>
      <c r="O3435" s="125"/>
      <c r="P3435" s="125"/>
      <c r="Q3435" s="125"/>
      <c r="R3435" s="125"/>
      <c r="S3435" s="125"/>
      <c r="T3435" s="125"/>
      <c r="U3435" s="125"/>
      <c r="V3435" s="125"/>
      <c r="W3435" s="125"/>
      <c r="X3435" s="125"/>
      <c r="Y3435" s="125"/>
      <c r="Z3435" s="125"/>
      <c r="AA3435" s="125"/>
      <c r="AB3435" s="126"/>
      <c r="AC3435" s="126"/>
      <c r="AD3435" s="126"/>
      <c r="AE3435" s="125"/>
      <c r="AF3435" s="125"/>
      <c r="AG3435" s="125"/>
      <c r="AH3435" s="125"/>
      <c r="AI3435" s="125"/>
      <c r="AJ3435" s="125"/>
      <c r="AK3435" s="125"/>
      <c r="AL3435" s="125"/>
      <c r="AM3435" s="125"/>
      <c r="AP3435" s="86"/>
      <c r="AQ3435" s="86"/>
      <c r="AR3435" s="86"/>
      <c r="AS3435" s="86"/>
      <c r="AT3435" s="86"/>
      <c r="AU3435" s="86"/>
      <c r="AV3435" s="86"/>
      <c r="AW3435" s="86"/>
      <c r="AX3435" s="86"/>
      <c r="AY3435" s="86"/>
      <c r="AZ3435" s="86"/>
      <c r="BA3435" s="86"/>
      <c r="BB3435" s="86"/>
      <c r="BC3435" s="86"/>
      <c r="BD3435" s="86"/>
      <c r="BE3435" s="86"/>
      <c r="BF3435" s="86"/>
      <c r="BG3435" s="86"/>
    </row>
    <row r="3436" spans="1:59" s="88" customFormat="1" x14ac:dyDescent="0.2">
      <c r="A3436" s="125"/>
      <c r="B3436" s="125"/>
      <c r="C3436" s="125"/>
      <c r="D3436" s="125"/>
      <c r="E3436" s="125"/>
      <c r="F3436" s="125"/>
      <c r="G3436" s="125"/>
      <c r="H3436" s="125"/>
      <c r="I3436" s="125"/>
      <c r="J3436" s="125"/>
      <c r="K3436" s="125"/>
      <c r="L3436" s="125"/>
      <c r="M3436" s="125"/>
      <c r="N3436" s="125"/>
      <c r="O3436" s="125"/>
      <c r="P3436" s="125"/>
      <c r="Q3436" s="125"/>
      <c r="R3436" s="125"/>
      <c r="S3436" s="125"/>
      <c r="T3436" s="125"/>
      <c r="U3436" s="125"/>
      <c r="V3436" s="125"/>
      <c r="W3436" s="125"/>
      <c r="X3436" s="125"/>
      <c r="Y3436" s="125"/>
      <c r="Z3436" s="125"/>
      <c r="AA3436" s="125"/>
      <c r="AB3436" s="126"/>
      <c r="AC3436" s="126"/>
      <c r="AD3436" s="126"/>
      <c r="AE3436" s="125"/>
      <c r="AF3436" s="125"/>
      <c r="AG3436" s="125"/>
      <c r="AH3436" s="125"/>
      <c r="AI3436" s="125"/>
      <c r="AJ3436" s="125"/>
      <c r="AK3436" s="125"/>
      <c r="AL3436" s="125"/>
      <c r="AM3436" s="125"/>
      <c r="AP3436" s="86"/>
      <c r="AQ3436" s="86"/>
      <c r="AR3436" s="86"/>
      <c r="AS3436" s="86"/>
      <c r="AT3436" s="86"/>
      <c r="AU3436" s="86"/>
      <c r="AV3436" s="86"/>
      <c r="AW3436" s="86"/>
      <c r="AX3436" s="86"/>
      <c r="AY3436" s="86"/>
      <c r="AZ3436" s="86"/>
      <c r="BA3436" s="86"/>
      <c r="BB3436" s="86"/>
      <c r="BC3436" s="86"/>
      <c r="BD3436" s="86"/>
      <c r="BE3436" s="86"/>
      <c r="BF3436" s="86"/>
      <c r="BG3436" s="86"/>
    </row>
    <row r="3437" spans="1:59" s="88" customFormat="1" x14ac:dyDescent="0.2">
      <c r="A3437" s="125"/>
      <c r="B3437" s="125"/>
      <c r="C3437" s="125"/>
      <c r="D3437" s="125"/>
      <c r="E3437" s="125"/>
      <c r="F3437" s="125"/>
      <c r="G3437" s="125"/>
      <c r="H3437" s="125"/>
      <c r="I3437" s="125"/>
      <c r="J3437" s="125"/>
      <c r="K3437" s="125"/>
      <c r="L3437" s="125"/>
      <c r="M3437" s="125"/>
      <c r="N3437" s="125"/>
      <c r="O3437" s="125"/>
      <c r="P3437" s="125"/>
      <c r="Q3437" s="125"/>
      <c r="R3437" s="125"/>
      <c r="S3437" s="125"/>
      <c r="T3437" s="125"/>
      <c r="U3437" s="125"/>
      <c r="V3437" s="125"/>
      <c r="W3437" s="125"/>
      <c r="X3437" s="125"/>
      <c r="Y3437" s="125"/>
      <c r="Z3437" s="125"/>
      <c r="AA3437" s="125"/>
      <c r="AB3437" s="126"/>
      <c r="AC3437" s="126"/>
      <c r="AD3437" s="126"/>
      <c r="AE3437" s="125"/>
      <c r="AF3437" s="125"/>
      <c r="AG3437" s="125"/>
      <c r="AH3437" s="125"/>
      <c r="AI3437" s="125"/>
      <c r="AJ3437" s="125"/>
      <c r="AK3437" s="125"/>
      <c r="AL3437" s="125"/>
      <c r="AM3437" s="125"/>
      <c r="AP3437" s="86"/>
      <c r="AQ3437" s="86"/>
      <c r="AR3437" s="86"/>
      <c r="AS3437" s="86"/>
      <c r="AT3437" s="86"/>
      <c r="AU3437" s="86"/>
      <c r="AV3437" s="86"/>
      <c r="AW3437" s="86"/>
      <c r="AX3437" s="86"/>
      <c r="AY3437" s="86"/>
      <c r="AZ3437" s="86"/>
      <c r="BA3437" s="86"/>
      <c r="BB3437" s="86"/>
      <c r="BC3437" s="86"/>
      <c r="BD3437" s="86"/>
      <c r="BE3437" s="86"/>
      <c r="BF3437" s="86"/>
      <c r="BG3437" s="86"/>
    </row>
    <row r="3438" spans="1:59" s="88" customFormat="1" x14ac:dyDescent="0.2">
      <c r="A3438" s="125"/>
      <c r="B3438" s="125"/>
      <c r="C3438" s="125"/>
      <c r="D3438" s="125"/>
      <c r="E3438" s="125"/>
      <c r="F3438" s="125"/>
      <c r="G3438" s="125"/>
      <c r="H3438" s="125"/>
      <c r="I3438" s="125"/>
      <c r="J3438" s="125"/>
      <c r="K3438" s="125"/>
      <c r="L3438" s="125"/>
      <c r="M3438" s="125"/>
      <c r="N3438" s="125"/>
      <c r="O3438" s="125"/>
      <c r="P3438" s="125"/>
      <c r="Q3438" s="125"/>
      <c r="R3438" s="125"/>
      <c r="S3438" s="125"/>
      <c r="T3438" s="125"/>
      <c r="U3438" s="125"/>
      <c r="V3438" s="125"/>
      <c r="W3438" s="125"/>
      <c r="X3438" s="125"/>
      <c r="Y3438" s="125"/>
      <c r="Z3438" s="125"/>
      <c r="AA3438" s="125"/>
      <c r="AB3438" s="126"/>
      <c r="AC3438" s="126"/>
      <c r="AD3438" s="126"/>
      <c r="AE3438" s="125"/>
      <c r="AF3438" s="125"/>
      <c r="AG3438" s="125"/>
      <c r="AH3438" s="125"/>
      <c r="AI3438" s="125"/>
      <c r="AJ3438" s="125"/>
      <c r="AK3438" s="125"/>
      <c r="AL3438" s="125"/>
      <c r="AM3438" s="125"/>
      <c r="AP3438" s="86"/>
      <c r="AQ3438" s="86"/>
      <c r="AR3438" s="86"/>
      <c r="AS3438" s="86"/>
      <c r="AT3438" s="86"/>
      <c r="AU3438" s="86"/>
      <c r="AV3438" s="86"/>
      <c r="AW3438" s="86"/>
      <c r="AX3438" s="86"/>
      <c r="AY3438" s="86"/>
      <c r="AZ3438" s="86"/>
      <c r="BA3438" s="86"/>
      <c r="BB3438" s="86"/>
      <c r="BC3438" s="86"/>
      <c r="BD3438" s="86"/>
      <c r="BE3438" s="86"/>
      <c r="BF3438" s="86"/>
      <c r="BG3438" s="86"/>
    </row>
    <row r="3439" spans="1:59" s="88" customFormat="1" x14ac:dyDescent="0.2">
      <c r="A3439" s="125"/>
      <c r="B3439" s="125"/>
      <c r="C3439" s="125"/>
      <c r="D3439" s="125"/>
      <c r="E3439" s="125"/>
      <c r="F3439" s="125"/>
      <c r="G3439" s="125"/>
      <c r="H3439" s="125"/>
      <c r="I3439" s="125"/>
      <c r="J3439" s="125"/>
      <c r="K3439" s="125"/>
      <c r="L3439" s="125"/>
      <c r="M3439" s="125"/>
      <c r="N3439" s="125"/>
      <c r="O3439" s="125"/>
      <c r="P3439" s="125"/>
      <c r="Q3439" s="125"/>
      <c r="R3439" s="125"/>
      <c r="S3439" s="125"/>
      <c r="T3439" s="125"/>
      <c r="U3439" s="125"/>
      <c r="V3439" s="125"/>
      <c r="W3439" s="125"/>
      <c r="X3439" s="125"/>
      <c r="Y3439" s="125"/>
      <c r="Z3439" s="125"/>
      <c r="AA3439" s="125"/>
      <c r="AB3439" s="126"/>
      <c r="AC3439" s="126"/>
      <c r="AD3439" s="126"/>
      <c r="AE3439" s="125"/>
      <c r="AF3439" s="125"/>
      <c r="AG3439" s="125"/>
      <c r="AH3439" s="125"/>
      <c r="AI3439" s="125"/>
      <c r="AJ3439" s="125"/>
      <c r="AK3439" s="125"/>
      <c r="AL3439" s="125"/>
      <c r="AM3439" s="125"/>
      <c r="AP3439" s="86"/>
      <c r="AQ3439" s="86"/>
      <c r="AR3439" s="86"/>
      <c r="AS3439" s="86"/>
      <c r="AT3439" s="86"/>
      <c r="AU3439" s="86"/>
      <c r="AV3439" s="86"/>
      <c r="AW3439" s="86"/>
      <c r="AX3439" s="86"/>
      <c r="AY3439" s="86"/>
      <c r="AZ3439" s="86"/>
      <c r="BA3439" s="86"/>
      <c r="BB3439" s="86"/>
      <c r="BC3439" s="86"/>
      <c r="BD3439" s="86"/>
      <c r="BE3439" s="86"/>
      <c r="BF3439" s="86"/>
      <c r="BG3439" s="86"/>
    </row>
    <row r="3440" spans="1:59" s="88" customFormat="1" x14ac:dyDescent="0.2">
      <c r="A3440" s="125"/>
      <c r="B3440" s="125"/>
      <c r="C3440" s="125"/>
      <c r="D3440" s="125"/>
      <c r="E3440" s="125"/>
      <c r="F3440" s="125"/>
      <c r="G3440" s="125"/>
      <c r="H3440" s="125"/>
      <c r="I3440" s="125"/>
      <c r="J3440" s="125"/>
      <c r="K3440" s="125"/>
      <c r="L3440" s="125"/>
      <c r="M3440" s="125"/>
      <c r="N3440" s="125"/>
      <c r="O3440" s="125"/>
      <c r="P3440" s="125"/>
      <c r="Q3440" s="125"/>
      <c r="R3440" s="125"/>
      <c r="S3440" s="125"/>
      <c r="T3440" s="125"/>
      <c r="U3440" s="125"/>
      <c r="V3440" s="125"/>
      <c r="W3440" s="125"/>
      <c r="X3440" s="125"/>
      <c r="Y3440" s="125"/>
      <c r="Z3440" s="125"/>
      <c r="AA3440" s="125"/>
      <c r="AB3440" s="126"/>
      <c r="AC3440" s="126"/>
      <c r="AD3440" s="126"/>
      <c r="AE3440" s="125"/>
      <c r="AF3440" s="125"/>
      <c r="AG3440" s="125"/>
      <c r="AH3440" s="125"/>
      <c r="AI3440" s="125"/>
      <c r="AJ3440" s="125"/>
      <c r="AK3440" s="125"/>
      <c r="AL3440" s="125"/>
      <c r="AM3440" s="125"/>
      <c r="AP3440" s="86"/>
      <c r="AQ3440" s="86"/>
      <c r="AR3440" s="86"/>
      <c r="AS3440" s="86"/>
      <c r="AT3440" s="86"/>
      <c r="AU3440" s="86"/>
      <c r="AV3440" s="86"/>
      <c r="AW3440" s="86"/>
      <c r="AX3440" s="86"/>
      <c r="AY3440" s="86"/>
      <c r="AZ3440" s="86"/>
      <c r="BA3440" s="86"/>
      <c r="BB3440" s="86"/>
      <c r="BC3440" s="86"/>
      <c r="BD3440" s="86"/>
      <c r="BE3440" s="86"/>
      <c r="BF3440" s="86"/>
      <c r="BG3440" s="86"/>
    </row>
    <row r="3441" spans="1:59" s="88" customFormat="1" x14ac:dyDescent="0.2">
      <c r="A3441" s="125"/>
      <c r="B3441" s="125"/>
      <c r="C3441" s="125"/>
      <c r="D3441" s="125"/>
      <c r="E3441" s="125"/>
      <c r="F3441" s="125"/>
      <c r="G3441" s="125"/>
      <c r="H3441" s="125"/>
      <c r="I3441" s="125"/>
      <c r="J3441" s="125"/>
      <c r="K3441" s="125"/>
      <c r="L3441" s="125"/>
      <c r="M3441" s="125"/>
      <c r="N3441" s="125"/>
      <c r="O3441" s="125"/>
      <c r="P3441" s="125"/>
      <c r="Q3441" s="125"/>
      <c r="R3441" s="125"/>
      <c r="S3441" s="125"/>
      <c r="T3441" s="125"/>
      <c r="U3441" s="125"/>
      <c r="V3441" s="125"/>
      <c r="W3441" s="125"/>
      <c r="X3441" s="125"/>
      <c r="Y3441" s="125"/>
      <c r="Z3441" s="125"/>
      <c r="AA3441" s="125"/>
      <c r="AB3441" s="126"/>
      <c r="AC3441" s="126"/>
      <c r="AD3441" s="126"/>
      <c r="AE3441" s="125"/>
      <c r="AF3441" s="125"/>
      <c r="AG3441" s="125"/>
      <c r="AH3441" s="125"/>
      <c r="AI3441" s="125"/>
      <c r="AJ3441" s="125"/>
      <c r="AK3441" s="125"/>
      <c r="AL3441" s="125"/>
      <c r="AM3441" s="125"/>
      <c r="AP3441" s="86"/>
      <c r="AQ3441" s="86"/>
      <c r="AR3441" s="86"/>
      <c r="AS3441" s="86"/>
      <c r="AT3441" s="86"/>
      <c r="AU3441" s="86"/>
      <c r="AV3441" s="86"/>
      <c r="AW3441" s="86"/>
      <c r="AX3441" s="86"/>
      <c r="AY3441" s="86"/>
      <c r="AZ3441" s="86"/>
      <c r="BA3441" s="86"/>
      <c r="BB3441" s="86"/>
      <c r="BC3441" s="86"/>
      <c r="BD3441" s="86"/>
      <c r="BE3441" s="86"/>
      <c r="BF3441" s="86"/>
      <c r="BG3441" s="86"/>
    </row>
    <row r="3442" spans="1:59" s="88" customFormat="1" x14ac:dyDescent="0.2">
      <c r="A3442" s="125"/>
      <c r="B3442" s="125"/>
      <c r="C3442" s="125"/>
      <c r="D3442" s="125"/>
      <c r="E3442" s="125"/>
      <c r="F3442" s="125"/>
      <c r="G3442" s="125"/>
      <c r="H3442" s="125"/>
      <c r="I3442" s="125"/>
      <c r="J3442" s="125"/>
      <c r="K3442" s="125"/>
      <c r="L3442" s="125"/>
      <c r="M3442" s="125"/>
      <c r="N3442" s="125"/>
      <c r="O3442" s="125"/>
      <c r="P3442" s="125"/>
      <c r="Q3442" s="125"/>
      <c r="R3442" s="125"/>
      <c r="S3442" s="125"/>
      <c r="T3442" s="125"/>
      <c r="U3442" s="125"/>
      <c r="V3442" s="125"/>
      <c r="W3442" s="125"/>
      <c r="X3442" s="125"/>
      <c r="Y3442" s="125"/>
      <c r="Z3442" s="125"/>
      <c r="AA3442" s="125"/>
      <c r="AB3442" s="126"/>
      <c r="AC3442" s="126"/>
      <c r="AD3442" s="126"/>
      <c r="AE3442" s="125"/>
      <c r="AF3442" s="125"/>
      <c r="AG3442" s="125"/>
      <c r="AH3442" s="125"/>
      <c r="AI3442" s="125"/>
      <c r="AJ3442" s="125"/>
      <c r="AK3442" s="125"/>
      <c r="AL3442" s="125"/>
      <c r="AM3442" s="125"/>
      <c r="AP3442" s="86"/>
      <c r="AQ3442" s="86"/>
      <c r="AR3442" s="86"/>
      <c r="AS3442" s="86"/>
      <c r="AT3442" s="86"/>
      <c r="AU3442" s="86"/>
      <c r="AV3442" s="86"/>
      <c r="AW3442" s="86"/>
      <c r="AX3442" s="86"/>
      <c r="AY3442" s="86"/>
      <c r="AZ3442" s="86"/>
      <c r="BA3442" s="86"/>
      <c r="BB3442" s="86"/>
      <c r="BC3442" s="86"/>
      <c r="BD3442" s="86"/>
      <c r="BE3442" s="86"/>
      <c r="BF3442" s="86"/>
      <c r="BG3442" s="86"/>
    </row>
    <row r="3443" spans="1:59" s="88" customFormat="1" x14ac:dyDescent="0.2">
      <c r="A3443" s="125"/>
      <c r="B3443" s="125"/>
      <c r="C3443" s="125"/>
      <c r="D3443" s="125"/>
      <c r="E3443" s="125"/>
      <c r="F3443" s="125"/>
      <c r="G3443" s="125"/>
      <c r="H3443" s="125"/>
      <c r="I3443" s="125"/>
      <c r="J3443" s="125"/>
      <c r="K3443" s="125"/>
      <c r="L3443" s="125"/>
      <c r="M3443" s="125"/>
      <c r="N3443" s="125"/>
      <c r="O3443" s="125"/>
      <c r="P3443" s="125"/>
      <c r="Q3443" s="125"/>
      <c r="R3443" s="125"/>
      <c r="S3443" s="125"/>
      <c r="T3443" s="125"/>
      <c r="U3443" s="125"/>
      <c r="V3443" s="125"/>
      <c r="W3443" s="125"/>
      <c r="X3443" s="125"/>
      <c r="Y3443" s="125"/>
      <c r="Z3443" s="125"/>
      <c r="AA3443" s="125"/>
      <c r="AB3443" s="126"/>
      <c r="AC3443" s="126"/>
      <c r="AD3443" s="126"/>
      <c r="AE3443" s="125"/>
      <c r="AF3443" s="125"/>
      <c r="AG3443" s="125"/>
      <c r="AH3443" s="125"/>
      <c r="AI3443" s="125"/>
      <c r="AJ3443" s="125"/>
      <c r="AK3443" s="125"/>
      <c r="AL3443" s="125"/>
      <c r="AM3443" s="125"/>
      <c r="AP3443" s="86"/>
      <c r="AQ3443" s="86"/>
      <c r="AR3443" s="86"/>
      <c r="AS3443" s="86"/>
      <c r="AT3443" s="86"/>
      <c r="AU3443" s="86"/>
      <c r="AV3443" s="86"/>
      <c r="AW3443" s="86"/>
      <c r="AX3443" s="86"/>
      <c r="AY3443" s="86"/>
      <c r="AZ3443" s="86"/>
      <c r="BA3443" s="86"/>
      <c r="BB3443" s="86"/>
      <c r="BC3443" s="86"/>
      <c r="BD3443" s="86"/>
      <c r="BE3443" s="86"/>
      <c r="BF3443" s="86"/>
      <c r="BG3443" s="86"/>
    </row>
    <row r="3444" spans="1:59" s="88" customFormat="1" x14ac:dyDescent="0.2">
      <c r="A3444" s="125"/>
      <c r="B3444" s="125"/>
      <c r="C3444" s="125"/>
      <c r="D3444" s="125"/>
      <c r="E3444" s="125"/>
      <c r="F3444" s="125"/>
      <c r="G3444" s="125"/>
      <c r="H3444" s="125"/>
      <c r="I3444" s="125"/>
      <c r="J3444" s="125"/>
      <c r="K3444" s="125"/>
      <c r="L3444" s="125"/>
      <c r="M3444" s="125"/>
      <c r="N3444" s="125"/>
      <c r="O3444" s="125"/>
      <c r="P3444" s="125"/>
      <c r="Q3444" s="125"/>
      <c r="R3444" s="125"/>
      <c r="S3444" s="125"/>
      <c r="T3444" s="125"/>
      <c r="U3444" s="125"/>
      <c r="V3444" s="125"/>
      <c r="W3444" s="125"/>
      <c r="X3444" s="125"/>
      <c r="Y3444" s="125"/>
      <c r="Z3444" s="125"/>
      <c r="AA3444" s="125"/>
      <c r="AB3444" s="126"/>
      <c r="AC3444" s="126"/>
      <c r="AD3444" s="126"/>
      <c r="AE3444" s="125"/>
      <c r="AF3444" s="125"/>
      <c r="AG3444" s="125"/>
      <c r="AH3444" s="125"/>
      <c r="AI3444" s="125"/>
      <c r="AJ3444" s="125"/>
      <c r="AK3444" s="125"/>
      <c r="AL3444" s="125"/>
      <c r="AM3444" s="125"/>
      <c r="AP3444" s="86"/>
      <c r="AQ3444" s="86"/>
      <c r="AR3444" s="86"/>
      <c r="AS3444" s="86"/>
      <c r="AT3444" s="86"/>
      <c r="AU3444" s="86"/>
      <c r="AV3444" s="86"/>
      <c r="AW3444" s="86"/>
      <c r="AX3444" s="86"/>
      <c r="AY3444" s="86"/>
      <c r="AZ3444" s="86"/>
      <c r="BA3444" s="86"/>
      <c r="BB3444" s="86"/>
      <c r="BC3444" s="86"/>
      <c r="BD3444" s="86"/>
      <c r="BE3444" s="86"/>
      <c r="BF3444" s="86"/>
      <c r="BG3444" s="86"/>
    </row>
    <row r="3445" spans="1:59" s="88" customFormat="1" x14ac:dyDescent="0.2">
      <c r="A3445" s="125"/>
      <c r="B3445" s="125"/>
      <c r="C3445" s="125"/>
      <c r="D3445" s="125"/>
      <c r="E3445" s="125"/>
      <c r="F3445" s="125"/>
      <c r="G3445" s="125"/>
      <c r="H3445" s="125"/>
      <c r="I3445" s="125"/>
      <c r="J3445" s="125"/>
      <c r="K3445" s="125"/>
      <c r="L3445" s="125"/>
      <c r="M3445" s="125"/>
      <c r="N3445" s="125"/>
      <c r="O3445" s="125"/>
      <c r="P3445" s="125"/>
      <c r="Q3445" s="125"/>
      <c r="R3445" s="125"/>
      <c r="S3445" s="125"/>
      <c r="T3445" s="125"/>
      <c r="U3445" s="125"/>
      <c r="V3445" s="125"/>
      <c r="W3445" s="125"/>
      <c r="X3445" s="125"/>
      <c r="Y3445" s="125"/>
      <c r="Z3445" s="125"/>
      <c r="AA3445" s="125"/>
      <c r="AB3445" s="126"/>
      <c r="AC3445" s="126"/>
      <c r="AD3445" s="126"/>
      <c r="AE3445" s="125"/>
      <c r="AF3445" s="125"/>
      <c r="AG3445" s="125"/>
      <c r="AH3445" s="125"/>
      <c r="AI3445" s="125"/>
      <c r="AJ3445" s="125"/>
      <c r="AK3445" s="125"/>
      <c r="AL3445" s="125"/>
      <c r="AM3445" s="125"/>
      <c r="AP3445" s="86"/>
      <c r="AQ3445" s="86"/>
      <c r="AR3445" s="86"/>
      <c r="AS3445" s="86"/>
      <c r="AT3445" s="86"/>
      <c r="AU3445" s="86"/>
      <c r="AV3445" s="86"/>
      <c r="AW3445" s="86"/>
      <c r="AX3445" s="86"/>
      <c r="AY3445" s="86"/>
      <c r="AZ3445" s="86"/>
      <c r="BA3445" s="86"/>
      <c r="BB3445" s="86"/>
      <c r="BC3445" s="86"/>
      <c r="BD3445" s="86"/>
      <c r="BE3445" s="86"/>
      <c r="BF3445" s="86"/>
      <c r="BG3445" s="86"/>
    </row>
    <row r="3446" spans="1:59" s="88" customFormat="1" x14ac:dyDescent="0.2">
      <c r="A3446" s="125"/>
      <c r="B3446" s="125"/>
      <c r="C3446" s="125"/>
      <c r="D3446" s="125"/>
      <c r="E3446" s="125"/>
      <c r="F3446" s="125"/>
      <c r="G3446" s="125"/>
      <c r="H3446" s="125"/>
      <c r="I3446" s="125"/>
      <c r="J3446" s="125"/>
      <c r="K3446" s="125"/>
      <c r="L3446" s="125"/>
      <c r="M3446" s="125"/>
      <c r="N3446" s="125"/>
      <c r="O3446" s="125"/>
      <c r="P3446" s="125"/>
      <c r="Q3446" s="125"/>
      <c r="R3446" s="125"/>
      <c r="S3446" s="125"/>
      <c r="T3446" s="125"/>
      <c r="U3446" s="125"/>
      <c r="V3446" s="125"/>
      <c r="W3446" s="125"/>
      <c r="X3446" s="125"/>
      <c r="Y3446" s="125"/>
      <c r="Z3446" s="125"/>
      <c r="AA3446" s="125"/>
      <c r="AB3446" s="126"/>
      <c r="AC3446" s="126"/>
      <c r="AD3446" s="126"/>
      <c r="AE3446" s="125"/>
      <c r="AF3446" s="125"/>
      <c r="AG3446" s="125"/>
      <c r="AH3446" s="125"/>
      <c r="AI3446" s="125"/>
      <c r="AJ3446" s="125"/>
      <c r="AK3446" s="125"/>
      <c r="AL3446" s="125"/>
      <c r="AM3446" s="125"/>
      <c r="AP3446" s="86"/>
      <c r="AQ3446" s="86"/>
      <c r="AR3446" s="86"/>
      <c r="AS3446" s="86"/>
      <c r="AT3446" s="86"/>
      <c r="AU3446" s="86"/>
      <c r="AV3446" s="86"/>
      <c r="AW3446" s="86"/>
      <c r="AX3446" s="86"/>
      <c r="AY3446" s="86"/>
      <c r="AZ3446" s="86"/>
      <c r="BA3446" s="86"/>
      <c r="BB3446" s="86"/>
      <c r="BC3446" s="86"/>
      <c r="BD3446" s="86"/>
      <c r="BE3446" s="86"/>
      <c r="BF3446" s="86"/>
      <c r="BG3446" s="86"/>
    </row>
    <row r="3447" spans="1:59" s="88" customFormat="1" x14ac:dyDescent="0.2">
      <c r="A3447" s="125"/>
      <c r="B3447" s="125"/>
      <c r="C3447" s="125"/>
      <c r="D3447" s="125"/>
      <c r="E3447" s="125"/>
      <c r="F3447" s="125"/>
      <c r="G3447" s="125"/>
      <c r="H3447" s="125"/>
      <c r="I3447" s="125"/>
      <c r="J3447" s="125"/>
      <c r="K3447" s="125"/>
      <c r="L3447" s="125"/>
      <c r="M3447" s="125"/>
      <c r="N3447" s="125"/>
      <c r="O3447" s="125"/>
      <c r="P3447" s="125"/>
      <c r="Q3447" s="125"/>
      <c r="R3447" s="125"/>
      <c r="S3447" s="125"/>
      <c r="T3447" s="125"/>
      <c r="U3447" s="125"/>
      <c r="V3447" s="125"/>
      <c r="W3447" s="125"/>
      <c r="X3447" s="125"/>
      <c r="Y3447" s="125"/>
      <c r="Z3447" s="125"/>
      <c r="AA3447" s="125"/>
      <c r="AB3447" s="126"/>
      <c r="AC3447" s="126"/>
      <c r="AD3447" s="126"/>
      <c r="AE3447" s="125"/>
      <c r="AF3447" s="125"/>
      <c r="AG3447" s="125"/>
      <c r="AH3447" s="125"/>
      <c r="AI3447" s="125"/>
      <c r="AJ3447" s="125"/>
      <c r="AK3447" s="125"/>
      <c r="AL3447" s="125"/>
      <c r="AM3447" s="125"/>
      <c r="AP3447" s="86"/>
      <c r="AQ3447" s="86"/>
      <c r="AR3447" s="86"/>
      <c r="AS3447" s="86"/>
      <c r="AT3447" s="86"/>
      <c r="AU3447" s="86"/>
      <c r="AV3447" s="86"/>
      <c r="AW3447" s="86"/>
      <c r="AX3447" s="86"/>
      <c r="AY3447" s="86"/>
      <c r="AZ3447" s="86"/>
      <c r="BA3447" s="86"/>
      <c r="BB3447" s="86"/>
      <c r="BC3447" s="86"/>
      <c r="BD3447" s="86"/>
      <c r="BE3447" s="86"/>
      <c r="BF3447" s="86"/>
      <c r="BG3447" s="86"/>
    </row>
    <row r="3448" spans="1:59" s="88" customFormat="1" x14ac:dyDescent="0.2">
      <c r="A3448" s="125"/>
      <c r="B3448" s="125"/>
      <c r="C3448" s="125"/>
      <c r="D3448" s="125"/>
      <c r="E3448" s="125"/>
      <c r="F3448" s="125"/>
      <c r="G3448" s="125"/>
      <c r="H3448" s="125"/>
      <c r="I3448" s="125"/>
      <c r="J3448" s="125"/>
      <c r="K3448" s="125"/>
      <c r="L3448" s="125"/>
      <c r="M3448" s="125"/>
      <c r="N3448" s="125"/>
      <c r="O3448" s="125"/>
      <c r="P3448" s="125"/>
      <c r="Q3448" s="125"/>
      <c r="R3448" s="125"/>
      <c r="S3448" s="125"/>
      <c r="T3448" s="125"/>
      <c r="U3448" s="125"/>
      <c r="V3448" s="125"/>
      <c r="W3448" s="125"/>
      <c r="X3448" s="125"/>
      <c r="Y3448" s="125"/>
      <c r="Z3448" s="125"/>
      <c r="AA3448" s="125"/>
      <c r="AB3448" s="126"/>
      <c r="AC3448" s="126"/>
      <c r="AD3448" s="126"/>
      <c r="AE3448" s="125"/>
      <c r="AF3448" s="125"/>
      <c r="AG3448" s="125"/>
      <c r="AH3448" s="125"/>
      <c r="AI3448" s="125"/>
      <c r="AJ3448" s="125"/>
      <c r="AK3448" s="125"/>
      <c r="AL3448" s="125"/>
      <c r="AM3448" s="125"/>
      <c r="AP3448" s="86"/>
      <c r="AQ3448" s="86"/>
      <c r="AR3448" s="86"/>
      <c r="AS3448" s="86"/>
      <c r="AT3448" s="86"/>
      <c r="AU3448" s="86"/>
      <c r="AV3448" s="86"/>
      <c r="AW3448" s="86"/>
      <c r="AX3448" s="86"/>
      <c r="AY3448" s="86"/>
      <c r="AZ3448" s="86"/>
      <c r="BA3448" s="86"/>
      <c r="BB3448" s="86"/>
      <c r="BC3448" s="86"/>
      <c r="BD3448" s="86"/>
      <c r="BE3448" s="86"/>
      <c r="BF3448" s="86"/>
      <c r="BG3448" s="86"/>
    </row>
    <row r="3449" spans="1:59" s="88" customFormat="1" x14ac:dyDescent="0.2">
      <c r="A3449" s="125"/>
      <c r="B3449" s="125"/>
      <c r="C3449" s="125"/>
      <c r="D3449" s="125"/>
      <c r="E3449" s="125"/>
      <c r="F3449" s="125"/>
      <c r="G3449" s="125"/>
      <c r="H3449" s="125"/>
      <c r="I3449" s="125"/>
      <c r="J3449" s="125"/>
      <c r="K3449" s="125"/>
      <c r="L3449" s="125"/>
      <c r="M3449" s="125"/>
      <c r="N3449" s="125"/>
      <c r="O3449" s="125"/>
      <c r="P3449" s="125"/>
      <c r="Q3449" s="125"/>
      <c r="R3449" s="125"/>
      <c r="S3449" s="125"/>
      <c r="T3449" s="125"/>
      <c r="U3449" s="125"/>
      <c r="V3449" s="125"/>
      <c r="W3449" s="125"/>
      <c r="X3449" s="125"/>
      <c r="Y3449" s="125"/>
      <c r="Z3449" s="125"/>
      <c r="AA3449" s="125"/>
      <c r="AB3449" s="126"/>
      <c r="AC3449" s="126"/>
      <c r="AD3449" s="126"/>
      <c r="AE3449" s="125"/>
      <c r="AF3449" s="125"/>
      <c r="AG3449" s="125"/>
      <c r="AH3449" s="125"/>
      <c r="AI3449" s="125"/>
      <c r="AJ3449" s="125"/>
      <c r="AK3449" s="125"/>
      <c r="AL3449" s="125"/>
      <c r="AM3449" s="125"/>
      <c r="AP3449" s="86"/>
      <c r="AQ3449" s="86"/>
      <c r="AR3449" s="86"/>
      <c r="AS3449" s="86"/>
      <c r="AT3449" s="86"/>
      <c r="AU3449" s="86"/>
      <c r="AV3449" s="86"/>
      <c r="AW3449" s="86"/>
      <c r="AX3449" s="86"/>
      <c r="AY3449" s="86"/>
      <c r="AZ3449" s="86"/>
      <c r="BA3449" s="86"/>
      <c r="BB3449" s="86"/>
      <c r="BC3449" s="86"/>
      <c r="BD3449" s="86"/>
      <c r="BE3449" s="86"/>
      <c r="BF3449" s="86"/>
      <c r="BG3449" s="86"/>
    </row>
    <row r="3450" spans="1:59" s="88" customFormat="1" x14ac:dyDescent="0.2">
      <c r="A3450" s="125"/>
      <c r="B3450" s="125"/>
      <c r="C3450" s="125"/>
      <c r="D3450" s="125"/>
      <c r="E3450" s="125"/>
      <c r="F3450" s="125"/>
      <c r="G3450" s="125"/>
      <c r="H3450" s="125"/>
      <c r="I3450" s="125"/>
      <c r="J3450" s="125"/>
      <c r="K3450" s="125"/>
      <c r="L3450" s="125"/>
      <c r="M3450" s="125"/>
      <c r="N3450" s="125"/>
      <c r="O3450" s="125"/>
      <c r="P3450" s="125"/>
      <c r="Q3450" s="125"/>
      <c r="R3450" s="125"/>
      <c r="S3450" s="125"/>
      <c r="T3450" s="125"/>
      <c r="U3450" s="125"/>
      <c r="V3450" s="125"/>
      <c r="W3450" s="125"/>
      <c r="X3450" s="125"/>
      <c r="Y3450" s="125"/>
      <c r="Z3450" s="125"/>
      <c r="AA3450" s="125"/>
      <c r="AB3450" s="126"/>
      <c r="AC3450" s="126"/>
      <c r="AD3450" s="126"/>
      <c r="AE3450" s="125"/>
      <c r="AF3450" s="125"/>
      <c r="AG3450" s="125"/>
      <c r="AH3450" s="125"/>
      <c r="AI3450" s="125"/>
      <c r="AJ3450" s="125"/>
      <c r="AK3450" s="125"/>
      <c r="AL3450" s="125"/>
      <c r="AM3450" s="125"/>
      <c r="AP3450" s="86"/>
      <c r="AQ3450" s="86"/>
      <c r="AR3450" s="86"/>
      <c r="AS3450" s="86"/>
      <c r="AT3450" s="86"/>
      <c r="AU3450" s="86"/>
      <c r="AV3450" s="86"/>
      <c r="AW3450" s="86"/>
      <c r="AX3450" s="86"/>
      <c r="AY3450" s="86"/>
      <c r="AZ3450" s="86"/>
      <c r="BA3450" s="86"/>
      <c r="BB3450" s="86"/>
      <c r="BC3450" s="86"/>
      <c r="BD3450" s="86"/>
      <c r="BE3450" s="86"/>
      <c r="BF3450" s="86"/>
      <c r="BG3450" s="86"/>
    </row>
    <row r="3451" spans="1:59" s="88" customFormat="1" x14ac:dyDescent="0.2">
      <c r="A3451" s="125"/>
      <c r="B3451" s="125"/>
      <c r="C3451" s="125"/>
      <c r="D3451" s="125"/>
      <c r="E3451" s="125"/>
      <c r="F3451" s="125"/>
      <c r="G3451" s="125"/>
      <c r="H3451" s="125"/>
      <c r="I3451" s="125"/>
      <c r="J3451" s="125"/>
      <c r="K3451" s="125"/>
      <c r="L3451" s="125"/>
      <c r="M3451" s="125"/>
      <c r="N3451" s="125"/>
      <c r="O3451" s="125"/>
      <c r="P3451" s="125"/>
      <c r="Q3451" s="125"/>
      <c r="R3451" s="125"/>
      <c r="S3451" s="125"/>
      <c r="T3451" s="125"/>
      <c r="U3451" s="125"/>
      <c r="V3451" s="125"/>
      <c r="W3451" s="125"/>
      <c r="X3451" s="125"/>
      <c r="Y3451" s="125"/>
      <c r="Z3451" s="125"/>
      <c r="AA3451" s="125"/>
      <c r="AB3451" s="126"/>
      <c r="AC3451" s="126"/>
      <c r="AD3451" s="126"/>
      <c r="AE3451" s="125"/>
      <c r="AF3451" s="125"/>
      <c r="AG3451" s="125"/>
      <c r="AH3451" s="125"/>
      <c r="AI3451" s="125"/>
      <c r="AJ3451" s="125"/>
      <c r="AK3451" s="125"/>
      <c r="AL3451" s="125"/>
      <c r="AM3451" s="125"/>
      <c r="AP3451" s="86"/>
      <c r="AQ3451" s="86"/>
      <c r="AR3451" s="86"/>
      <c r="AS3451" s="86"/>
      <c r="AT3451" s="86"/>
      <c r="AU3451" s="86"/>
      <c r="AV3451" s="86"/>
      <c r="AW3451" s="86"/>
      <c r="AX3451" s="86"/>
      <c r="AY3451" s="86"/>
      <c r="AZ3451" s="86"/>
      <c r="BA3451" s="86"/>
      <c r="BB3451" s="86"/>
      <c r="BC3451" s="86"/>
      <c r="BD3451" s="86"/>
      <c r="BE3451" s="86"/>
      <c r="BF3451" s="86"/>
      <c r="BG3451" s="86"/>
    </row>
    <row r="3452" spans="1:59" s="88" customFormat="1" x14ac:dyDescent="0.2">
      <c r="A3452" s="125"/>
      <c r="B3452" s="125"/>
      <c r="C3452" s="125"/>
      <c r="D3452" s="125"/>
      <c r="E3452" s="125"/>
      <c r="F3452" s="125"/>
      <c r="G3452" s="125"/>
      <c r="H3452" s="125"/>
      <c r="I3452" s="125"/>
      <c r="J3452" s="125"/>
      <c r="K3452" s="125"/>
      <c r="L3452" s="125"/>
      <c r="M3452" s="125"/>
      <c r="N3452" s="125"/>
      <c r="O3452" s="125"/>
      <c r="P3452" s="125"/>
      <c r="Q3452" s="125"/>
      <c r="R3452" s="125"/>
      <c r="S3452" s="125"/>
      <c r="T3452" s="125"/>
      <c r="U3452" s="125"/>
      <c r="V3452" s="125"/>
      <c r="W3452" s="125"/>
      <c r="X3452" s="125"/>
      <c r="Y3452" s="125"/>
      <c r="Z3452" s="125"/>
      <c r="AA3452" s="125"/>
      <c r="AB3452" s="126"/>
      <c r="AC3452" s="126"/>
      <c r="AD3452" s="126"/>
      <c r="AE3452" s="125"/>
      <c r="AF3452" s="125"/>
      <c r="AG3452" s="125"/>
      <c r="AH3452" s="125"/>
      <c r="AI3452" s="125"/>
      <c r="AJ3452" s="125"/>
      <c r="AK3452" s="125"/>
      <c r="AL3452" s="125"/>
      <c r="AM3452" s="125"/>
      <c r="AP3452" s="86"/>
      <c r="AQ3452" s="86"/>
      <c r="AR3452" s="86"/>
      <c r="AS3452" s="86"/>
      <c r="AT3452" s="86"/>
      <c r="AU3452" s="86"/>
      <c r="AV3452" s="86"/>
      <c r="AW3452" s="86"/>
      <c r="AX3452" s="86"/>
      <c r="AY3452" s="86"/>
      <c r="AZ3452" s="86"/>
      <c r="BA3452" s="86"/>
      <c r="BB3452" s="86"/>
      <c r="BC3452" s="86"/>
      <c r="BD3452" s="86"/>
      <c r="BE3452" s="86"/>
      <c r="BF3452" s="86"/>
      <c r="BG3452" s="86"/>
    </row>
    <row r="3453" spans="1:59" s="88" customFormat="1" x14ac:dyDescent="0.2">
      <c r="A3453" s="125"/>
      <c r="B3453" s="125"/>
      <c r="C3453" s="125"/>
      <c r="D3453" s="125"/>
      <c r="E3453" s="125"/>
      <c r="F3453" s="125"/>
      <c r="G3453" s="125"/>
      <c r="H3453" s="125"/>
      <c r="I3453" s="125"/>
      <c r="J3453" s="125"/>
      <c r="K3453" s="125"/>
      <c r="L3453" s="125"/>
      <c r="M3453" s="125"/>
      <c r="N3453" s="125"/>
      <c r="O3453" s="125"/>
      <c r="P3453" s="125"/>
      <c r="Q3453" s="125"/>
      <c r="R3453" s="125"/>
      <c r="S3453" s="125"/>
      <c r="T3453" s="125"/>
      <c r="U3453" s="125"/>
      <c r="V3453" s="125"/>
      <c r="W3453" s="125"/>
      <c r="X3453" s="125"/>
      <c r="Y3453" s="125"/>
      <c r="Z3453" s="125"/>
      <c r="AA3453" s="125"/>
      <c r="AB3453" s="126"/>
      <c r="AC3453" s="126"/>
      <c r="AD3453" s="126"/>
      <c r="AE3453" s="125"/>
      <c r="AF3453" s="125"/>
      <c r="AG3453" s="125"/>
      <c r="AH3453" s="125"/>
      <c r="AI3453" s="125"/>
      <c r="AJ3453" s="125"/>
      <c r="AK3453" s="125"/>
      <c r="AL3453" s="125"/>
      <c r="AM3453" s="125"/>
      <c r="AP3453" s="86"/>
      <c r="AQ3453" s="86"/>
      <c r="AR3453" s="86"/>
      <c r="AS3453" s="86"/>
      <c r="AT3453" s="86"/>
      <c r="AU3453" s="86"/>
      <c r="AV3453" s="86"/>
      <c r="AW3453" s="86"/>
      <c r="AX3453" s="86"/>
      <c r="AY3453" s="86"/>
      <c r="AZ3453" s="86"/>
      <c r="BA3453" s="86"/>
      <c r="BB3453" s="86"/>
      <c r="BC3453" s="86"/>
      <c r="BD3453" s="86"/>
      <c r="BE3453" s="86"/>
      <c r="BF3453" s="86"/>
      <c r="BG3453" s="86"/>
    </row>
    <row r="3454" spans="1:59" s="88" customFormat="1" x14ac:dyDescent="0.2">
      <c r="A3454" s="125"/>
      <c r="B3454" s="125"/>
      <c r="C3454" s="125"/>
      <c r="D3454" s="125"/>
      <c r="E3454" s="125"/>
      <c r="F3454" s="125"/>
      <c r="G3454" s="125"/>
      <c r="H3454" s="125"/>
      <c r="I3454" s="125"/>
      <c r="J3454" s="125"/>
      <c r="K3454" s="125"/>
      <c r="L3454" s="125"/>
      <c r="M3454" s="125"/>
      <c r="N3454" s="125"/>
      <c r="O3454" s="125"/>
      <c r="P3454" s="125"/>
      <c r="Q3454" s="125"/>
      <c r="R3454" s="125"/>
      <c r="S3454" s="125"/>
      <c r="T3454" s="125"/>
      <c r="U3454" s="125"/>
      <c r="V3454" s="125"/>
      <c r="W3454" s="125"/>
      <c r="X3454" s="125"/>
      <c r="Y3454" s="125"/>
      <c r="Z3454" s="125"/>
      <c r="AA3454" s="125"/>
      <c r="AB3454" s="126"/>
      <c r="AC3454" s="126"/>
      <c r="AD3454" s="126"/>
      <c r="AE3454" s="125"/>
      <c r="AF3454" s="125"/>
      <c r="AG3454" s="125"/>
      <c r="AH3454" s="125"/>
      <c r="AI3454" s="125"/>
      <c r="AJ3454" s="125"/>
      <c r="AK3454" s="125"/>
      <c r="AL3454" s="125"/>
      <c r="AM3454" s="125"/>
      <c r="AP3454" s="86"/>
      <c r="AQ3454" s="86"/>
      <c r="AR3454" s="86"/>
      <c r="AS3454" s="86"/>
      <c r="AT3454" s="86"/>
      <c r="AU3454" s="86"/>
      <c r="AV3454" s="86"/>
      <c r="AW3454" s="86"/>
      <c r="AX3454" s="86"/>
      <c r="AY3454" s="86"/>
      <c r="AZ3454" s="86"/>
      <c r="BA3454" s="86"/>
      <c r="BB3454" s="86"/>
      <c r="BC3454" s="86"/>
      <c r="BD3454" s="86"/>
      <c r="BE3454" s="86"/>
      <c r="BF3454" s="86"/>
      <c r="BG3454" s="86"/>
    </row>
    <row r="3455" spans="1:59" s="88" customFormat="1" x14ac:dyDescent="0.2">
      <c r="A3455" s="125"/>
      <c r="B3455" s="125"/>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5"/>
      <c r="AA3455" s="125"/>
      <c r="AB3455" s="126"/>
      <c r="AC3455" s="126"/>
      <c r="AD3455" s="126"/>
      <c r="AE3455" s="125"/>
      <c r="AF3455" s="125"/>
      <c r="AG3455" s="125"/>
      <c r="AH3455" s="125"/>
      <c r="AI3455" s="125"/>
      <c r="AJ3455" s="125"/>
      <c r="AK3455" s="125"/>
      <c r="AL3455" s="125"/>
      <c r="AM3455" s="125"/>
      <c r="AP3455" s="86"/>
      <c r="AQ3455" s="86"/>
      <c r="AR3455" s="86"/>
      <c r="AS3455" s="86"/>
      <c r="AT3455" s="86"/>
      <c r="AU3455" s="86"/>
      <c r="AV3455" s="86"/>
      <c r="AW3455" s="86"/>
      <c r="AX3455" s="86"/>
      <c r="AY3455" s="86"/>
      <c r="AZ3455" s="86"/>
      <c r="BA3455" s="86"/>
      <c r="BB3455" s="86"/>
      <c r="BC3455" s="86"/>
      <c r="BD3455" s="86"/>
      <c r="BE3455" s="86"/>
      <c r="BF3455" s="86"/>
      <c r="BG3455" s="86"/>
    </row>
    <row r="3456" spans="1:59" s="88" customFormat="1" x14ac:dyDescent="0.2">
      <c r="A3456" s="125"/>
      <c r="B3456" s="125"/>
      <c r="C3456" s="125"/>
      <c r="D3456" s="125"/>
      <c r="E3456" s="125"/>
      <c r="F3456" s="125"/>
      <c r="G3456" s="125"/>
      <c r="H3456" s="125"/>
      <c r="I3456" s="125"/>
      <c r="J3456" s="125"/>
      <c r="K3456" s="125"/>
      <c r="L3456" s="125"/>
      <c r="M3456" s="125"/>
      <c r="N3456" s="125"/>
      <c r="O3456" s="125"/>
      <c r="P3456" s="125"/>
      <c r="Q3456" s="125"/>
      <c r="R3456" s="125"/>
      <c r="S3456" s="125"/>
      <c r="T3456" s="125"/>
      <c r="U3456" s="125"/>
      <c r="V3456" s="125"/>
      <c r="W3456" s="125"/>
      <c r="X3456" s="125"/>
      <c r="Y3456" s="125"/>
      <c r="Z3456" s="125"/>
      <c r="AA3456" s="125"/>
      <c r="AB3456" s="126"/>
      <c r="AC3456" s="126"/>
      <c r="AD3456" s="126"/>
      <c r="AE3456" s="125"/>
      <c r="AF3456" s="125"/>
      <c r="AG3456" s="125"/>
      <c r="AH3456" s="125"/>
      <c r="AI3456" s="125"/>
      <c r="AJ3456" s="125"/>
      <c r="AK3456" s="125"/>
      <c r="AL3456" s="125"/>
      <c r="AM3456" s="125"/>
      <c r="AP3456" s="86"/>
      <c r="AQ3456" s="86"/>
      <c r="AR3456" s="86"/>
      <c r="AS3456" s="86"/>
      <c r="AT3456" s="86"/>
      <c r="AU3456" s="86"/>
      <c r="AV3456" s="86"/>
      <c r="AW3456" s="86"/>
      <c r="AX3456" s="86"/>
      <c r="AY3456" s="86"/>
      <c r="AZ3456" s="86"/>
      <c r="BA3456" s="86"/>
      <c r="BB3456" s="86"/>
      <c r="BC3456" s="86"/>
      <c r="BD3456" s="86"/>
      <c r="BE3456" s="86"/>
      <c r="BF3456" s="86"/>
      <c r="BG3456" s="86"/>
    </row>
    <row r="3457" spans="1:59" s="88" customFormat="1" x14ac:dyDescent="0.2">
      <c r="A3457" s="125"/>
      <c r="B3457" s="125"/>
      <c r="C3457" s="125"/>
      <c r="D3457" s="125"/>
      <c r="E3457" s="125"/>
      <c r="F3457" s="125"/>
      <c r="G3457" s="125"/>
      <c r="H3457" s="125"/>
      <c r="I3457" s="125"/>
      <c r="J3457" s="125"/>
      <c r="K3457" s="125"/>
      <c r="L3457" s="125"/>
      <c r="M3457" s="125"/>
      <c r="N3457" s="125"/>
      <c r="O3457" s="125"/>
      <c r="P3457" s="125"/>
      <c r="Q3457" s="125"/>
      <c r="R3457" s="125"/>
      <c r="S3457" s="125"/>
      <c r="T3457" s="125"/>
      <c r="U3457" s="125"/>
      <c r="V3457" s="125"/>
      <c r="W3457" s="125"/>
      <c r="X3457" s="125"/>
      <c r="Y3457" s="125"/>
      <c r="Z3457" s="125"/>
      <c r="AA3457" s="125"/>
      <c r="AB3457" s="126"/>
      <c r="AC3457" s="126"/>
      <c r="AD3457" s="126"/>
      <c r="AE3457" s="125"/>
      <c r="AF3457" s="125"/>
      <c r="AG3457" s="125"/>
      <c r="AH3457" s="125"/>
      <c r="AI3457" s="125"/>
      <c r="AJ3457" s="125"/>
      <c r="AK3457" s="125"/>
      <c r="AL3457" s="125"/>
      <c r="AM3457" s="125"/>
      <c r="AP3457" s="86"/>
      <c r="AQ3457" s="86"/>
      <c r="AR3457" s="86"/>
      <c r="AS3457" s="86"/>
      <c r="AT3457" s="86"/>
      <c r="AU3457" s="86"/>
      <c r="AV3457" s="86"/>
      <c r="AW3457" s="86"/>
      <c r="AX3457" s="86"/>
      <c r="AY3457" s="86"/>
      <c r="AZ3457" s="86"/>
      <c r="BA3457" s="86"/>
      <c r="BB3457" s="86"/>
      <c r="BC3457" s="86"/>
      <c r="BD3457" s="86"/>
      <c r="BE3457" s="86"/>
      <c r="BF3457" s="86"/>
      <c r="BG3457" s="86"/>
    </row>
    <row r="3458" spans="1:59" s="88" customFormat="1" x14ac:dyDescent="0.2">
      <c r="A3458" s="125"/>
      <c r="B3458" s="125"/>
      <c r="C3458" s="125"/>
      <c r="D3458" s="125"/>
      <c r="E3458" s="125"/>
      <c r="F3458" s="125"/>
      <c r="G3458" s="125"/>
      <c r="H3458" s="125"/>
      <c r="I3458" s="125"/>
      <c r="J3458" s="125"/>
      <c r="K3458" s="125"/>
      <c r="L3458" s="125"/>
      <c r="M3458" s="125"/>
      <c r="N3458" s="125"/>
      <c r="O3458" s="125"/>
      <c r="P3458" s="125"/>
      <c r="Q3458" s="125"/>
      <c r="R3458" s="125"/>
      <c r="S3458" s="125"/>
      <c r="T3458" s="125"/>
      <c r="U3458" s="125"/>
      <c r="V3458" s="125"/>
      <c r="W3458" s="125"/>
      <c r="X3458" s="125"/>
      <c r="Y3458" s="125"/>
      <c r="Z3458" s="125"/>
      <c r="AA3458" s="125"/>
      <c r="AB3458" s="126"/>
      <c r="AC3458" s="126"/>
      <c r="AD3458" s="126"/>
      <c r="AE3458" s="125"/>
      <c r="AF3458" s="125"/>
      <c r="AG3458" s="125"/>
      <c r="AH3458" s="125"/>
      <c r="AI3458" s="125"/>
      <c r="AJ3458" s="125"/>
      <c r="AK3458" s="125"/>
      <c r="AL3458" s="125"/>
      <c r="AM3458" s="125"/>
      <c r="AP3458" s="86"/>
      <c r="AQ3458" s="86"/>
      <c r="AR3458" s="86"/>
      <c r="AS3458" s="86"/>
      <c r="AT3458" s="86"/>
      <c r="AU3458" s="86"/>
      <c r="AV3458" s="86"/>
      <c r="AW3458" s="86"/>
      <c r="AX3458" s="86"/>
      <c r="AY3458" s="86"/>
      <c r="AZ3458" s="86"/>
      <c r="BA3458" s="86"/>
      <c r="BB3458" s="86"/>
      <c r="BC3458" s="86"/>
      <c r="BD3458" s="86"/>
      <c r="BE3458" s="86"/>
      <c r="BF3458" s="86"/>
      <c r="BG3458" s="86"/>
    </row>
    <row r="3459" spans="1:59" s="88" customFormat="1" x14ac:dyDescent="0.2">
      <c r="A3459" s="125"/>
      <c r="B3459" s="125"/>
      <c r="C3459" s="125"/>
      <c r="D3459" s="125"/>
      <c r="E3459" s="125"/>
      <c r="F3459" s="125"/>
      <c r="G3459" s="125"/>
      <c r="H3459" s="125"/>
      <c r="I3459" s="125"/>
      <c r="J3459" s="125"/>
      <c r="K3459" s="125"/>
      <c r="L3459" s="125"/>
      <c r="M3459" s="125"/>
      <c r="N3459" s="125"/>
      <c r="O3459" s="125"/>
      <c r="P3459" s="125"/>
      <c r="Q3459" s="125"/>
      <c r="R3459" s="125"/>
      <c r="S3459" s="125"/>
      <c r="T3459" s="125"/>
      <c r="U3459" s="125"/>
      <c r="V3459" s="125"/>
      <c r="W3459" s="125"/>
      <c r="X3459" s="125"/>
      <c r="Y3459" s="125"/>
      <c r="Z3459" s="125"/>
      <c r="AA3459" s="125"/>
      <c r="AB3459" s="126"/>
      <c r="AC3459" s="126"/>
      <c r="AD3459" s="126"/>
      <c r="AE3459" s="125"/>
      <c r="AF3459" s="125"/>
      <c r="AG3459" s="125"/>
      <c r="AH3459" s="125"/>
      <c r="AI3459" s="125"/>
      <c r="AJ3459" s="125"/>
      <c r="AK3459" s="125"/>
      <c r="AL3459" s="125"/>
      <c r="AM3459" s="125"/>
      <c r="AP3459" s="86"/>
      <c r="AQ3459" s="86"/>
      <c r="AR3459" s="86"/>
      <c r="AS3459" s="86"/>
      <c r="AT3459" s="86"/>
      <c r="AU3459" s="86"/>
      <c r="AV3459" s="86"/>
      <c r="AW3459" s="86"/>
      <c r="AX3459" s="86"/>
      <c r="AY3459" s="86"/>
      <c r="AZ3459" s="86"/>
      <c r="BA3459" s="86"/>
      <c r="BB3459" s="86"/>
      <c r="BC3459" s="86"/>
      <c r="BD3459" s="86"/>
      <c r="BE3459" s="86"/>
      <c r="BF3459" s="86"/>
      <c r="BG3459" s="86"/>
    </row>
    <row r="3460" spans="1:59" s="88" customFormat="1" x14ac:dyDescent="0.2">
      <c r="A3460" s="125"/>
      <c r="B3460" s="125"/>
      <c r="C3460" s="125"/>
      <c r="D3460" s="125"/>
      <c r="E3460" s="125"/>
      <c r="F3460" s="125"/>
      <c r="G3460" s="125"/>
      <c r="H3460" s="125"/>
      <c r="I3460" s="125"/>
      <c r="J3460" s="125"/>
      <c r="K3460" s="125"/>
      <c r="L3460" s="125"/>
      <c r="M3460" s="125"/>
      <c r="N3460" s="125"/>
      <c r="O3460" s="125"/>
      <c r="P3460" s="125"/>
      <c r="Q3460" s="125"/>
      <c r="R3460" s="125"/>
      <c r="S3460" s="125"/>
      <c r="T3460" s="125"/>
      <c r="U3460" s="125"/>
      <c r="V3460" s="125"/>
      <c r="W3460" s="125"/>
      <c r="X3460" s="125"/>
      <c r="Y3460" s="125"/>
      <c r="Z3460" s="125"/>
      <c r="AA3460" s="125"/>
      <c r="AB3460" s="126"/>
      <c r="AC3460" s="126"/>
      <c r="AD3460" s="126"/>
      <c r="AE3460" s="125"/>
      <c r="AF3460" s="125"/>
      <c r="AG3460" s="125"/>
      <c r="AH3460" s="125"/>
      <c r="AI3460" s="125"/>
      <c r="AJ3460" s="125"/>
      <c r="AK3460" s="125"/>
      <c r="AL3460" s="125"/>
      <c r="AM3460" s="125"/>
      <c r="AP3460" s="86"/>
      <c r="AQ3460" s="86"/>
      <c r="AR3460" s="86"/>
      <c r="AS3460" s="86"/>
      <c r="AT3460" s="86"/>
      <c r="AU3460" s="86"/>
      <c r="AV3460" s="86"/>
      <c r="AW3460" s="86"/>
      <c r="AX3460" s="86"/>
      <c r="AY3460" s="86"/>
      <c r="AZ3460" s="86"/>
      <c r="BA3460" s="86"/>
      <c r="BB3460" s="86"/>
      <c r="BC3460" s="86"/>
      <c r="BD3460" s="86"/>
      <c r="BE3460" s="86"/>
      <c r="BF3460" s="86"/>
      <c r="BG3460" s="86"/>
    </row>
    <row r="3461" spans="1:59" s="88" customFormat="1" x14ac:dyDescent="0.2">
      <c r="A3461" s="125"/>
      <c r="B3461" s="125"/>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5"/>
      <c r="AA3461" s="125"/>
      <c r="AB3461" s="126"/>
      <c r="AC3461" s="126"/>
      <c r="AD3461" s="126"/>
      <c r="AE3461" s="125"/>
      <c r="AF3461" s="125"/>
      <c r="AG3461" s="125"/>
      <c r="AH3461" s="125"/>
      <c r="AI3461" s="125"/>
      <c r="AJ3461" s="125"/>
      <c r="AK3461" s="125"/>
      <c r="AL3461" s="125"/>
      <c r="AM3461" s="125"/>
      <c r="AP3461" s="86"/>
      <c r="AQ3461" s="86"/>
      <c r="AR3461" s="86"/>
      <c r="AS3461" s="86"/>
      <c r="AT3461" s="86"/>
      <c r="AU3461" s="86"/>
      <c r="AV3461" s="86"/>
      <c r="AW3461" s="86"/>
      <c r="AX3461" s="86"/>
      <c r="AY3461" s="86"/>
      <c r="AZ3461" s="86"/>
      <c r="BA3461" s="86"/>
      <c r="BB3461" s="86"/>
      <c r="BC3461" s="86"/>
      <c r="BD3461" s="86"/>
      <c r="BE3461" s="86"/>
      <c r="BF3461" s="86"/>
      <c r="BG3461" s="86"/>
    </row>
    <row r="3462" spans="1:59" s="88" customFormat="1" x14ac:dyDescent="0.2">
      <c r="A3462" s="125"/>
      <c r="B3462" s="125"/>
      <c r="C3462" s="125"/>
      <c r="D3462" s="125"/>
      <c r="E3462" s="125"/>
      <c r="F3462" s="125"/>
      <c r="G3462" s="125"/>
      <c r="H3462" s="125"/>
      <c r="I3462" s="125"/>
      <c r="J3462" s="125"/>
      <c r="K3462" s="125"/>
      <c r="L3462" s="125"/>
      <c r="M3462" s="125"/>
      <c r="N3462" s="125"/>
      <c r="O3462" s="125"/>
      <c r="P3462" s="125"/>
      <c r="Q3462" s="125"/>
      <c r="R3462" s="125"/>
      <c r="S3462" s="125"/>
      <c r="T3462" s="125"/>
      <c r="U3462" s="125"/>
      <c r="V3462" s="125"/>
      <c r="W3462" s="125"/>
      <c r="X3462" s="125"/>
      <c r="Y3462" s="125"/>
      <c r="Z3462" s="125"/>
      <c r="AA3462" s="125"/>
      <c r="AB3462" s="126"/>
      <c r="AC3462" s="126"/>
      <c r="AD3462" s="126"/>
      <c r="AE3462" s="125"/>
      <c r="AF3462" s="125"/>
      <c r="AG3462" s="125"/>
      <c r="AH3462" s="125"/>
      <c r="AI3462" s="125"/>
      <c r="AJ3462" s="125"/>
      <c r="AK3462" s="125"/>
      <c r="AL3462" s="125"/>
      <c r="AM3462" s="125"/>
      <c r="AP3462" s="86"/>
      <c r="AQ3462" s="86"/>
      <c r="AR3462" s="86"/>
      <c r="AS3462" s="86"/>
      <c r="AT3462" s="86"/>
      <c r="AU3462" s="86"/>
      <c r="AV3462" s="86"/>
      <c r="AW3462" s="86"/>
      <c r="AX3462" s="86"/>
      <c r="AY3462" s="86"/>
      <c r="AZ3462" s="86"/>
      <c r="BA3462" s="86"/>
      <c r="BB3462" s="86"/>
      <c r="BC3462" s="86"/>
      <c r="BD3462" s="86"/>
      <c r="BE3462" s="86"/>
      <c r="BF3462" s="86"/>
      <c r="BG3462" s="86"/>
    </row>
    <row r="3463" spans="1:59" s="88" customFormat="1" x14ac:dyDescent="0.2">
      <c r="A3463" s="125"/>
      <c r="B3463" s="125"/>
      <c r="C3463" s="125"/>
      <c r="D3463" s="125"/>
      <c r="E3463" s="125"/>
      <c r="F3463" s="125"/>
      <c r="G3463" s="125"/>
      <c r="H3463" s="125"/>
      <c r="I3463" s="125"/>
      <c r="J3463" s="125"/>
      <c r="K3463" s="125"/>
      <c r="L3463" s="125"/>
      <c r="M3463" s="125"/>
      <c r="N3463" s="125"/>
      <c r="O3463" s="125"/>
      <c r="P3463" s="125"/>
      <c r="Q3463" s="125"/>
      <c r="R3463" s="125"/>
      <c r="S3463" s="125"/>
      <c r="T3463" s="125"/>
      <c r="U3463" s="125"/>
      <c r="V3463" s="125"/>
      <c r="W3463" s="125"/>
      <c r="X3463" s="125"/>
      <c r="Y3463" s="125"/>
      <c r="Z3463" s="125"/>
      <c r="AA3463" s="125"/>
      <c r="AB3463" s="126"/>
      <c r="AC3463" s="126"/>
      <c r="AD3463" s="126"/>
      <c r="AE3463" s="125"/>
      <c r="AF3463" s="125"/>
      <c r="AG3463" s="125"/>
      <c r="AH3463" s="125"/>
      <c r="AI3463" s="125"/>
      <c r="AJ3463" s="125"/>
      <c r="AK3463" s="125"/>
      <c r="AL3463" s="125"/>
      <c r="AM3463" s="125"/>
      <c r="AP3463" s="86"/>
      <c r="AQ3463" s="86"/>
      <c r="AR3463" s="86"/>
      <c r="AS3463" s="86"/>
      <c r="AT3463" s="86"/>
      <c r="AU3463" s="86"/>
      <c r="AV3463" s="86"/>
      <c r="AW3463" s="86"/>
      <c r="AX3463" s="86"/>
      <c r="AY3463" s="86"/>
      <c r="AZ3463" s="86"/>
      <c r="BA3463" s="86"/>
      <c r="BB3463" s="86"/>
      <c r="BC3463" s="86"/>
      <c r="BD3463" s="86"/>
      <c r="BE3463" s="86"/>
      <c r="BF3463" s="86"/>
      <c r="BG3463" s="86"/>
    </row>
    <row r="3464" spans="1:59" s="88" customFormat="1" x14ac:dyDescent="0.2">
      <c r="A3464" s="125"/>
      <c r="B3464" s="125"/>
      <c r="C3464" s="125"/>
      <c r="D3464" s="125"/>
      <c r="E3464" s="125"/>
      <c r="F3464" s="125"/>
      <c r="G3464" s="125"/>
      <c r="H3464" s="125"/>
      <c r="I3464" s="125"/>
      <c r="J3464" s="125"/>
      <c r="K3464" s="125"/>
      <c r="L3464" s="125"/>
      <c r="M3464" s="125"/>
      <c r="N3464" s="125"/>
      <c r="O3464" s="125"/>
      <c r="P3464" s="125"/>
      <c r="Q3464" s="125"/>
      <c r="R3464" s="125"/>
      <c r="S3464" s="125"/>
      <c r="T3464" s="125"/>
      <c r="U3464" s="125"/>
      <c r="V3464" s="125"/>
      <c r="W3464" s="125"/>
      <c r="X3464" s="125"/>
      <c r="Y3464" s="125"/>
      <c r="Z3464" s="125"/>
      <c r="AA3464" s="125"/>
      <c r="AB3464" s="126"/>
      <c r="AC3464" s="126"/>
      <c r="AD3464" s="126"/>
      <c r="AE3464" s="125"/>
      <c r="AF3464" s="125"/>
      <c r="AG3464" s="125"/>
      <c r="AH3464" s="125"/>
      <c r="AI3464" s="125"/>
      <c r="AJ3464" s="125"/>
      <c r="AK3464" s="125"/>
      <c r="AL3464" s="125"/>
      <c r="AM3464" s="125"/>
      <c r="AP3464" s="86"/>
      <c r="AQ3464" s="86"/>
      <c r="AR3464" s="86"/>
      <c r="AS3464" s="86"/>
      <c r="AT3464" s="86"/>
      <c r="AU3464" s="86"/>
      <c r="AV3464" s="86"/>
      <c r="AW3464" s="86"/>
      <c r="AX3464" s="86"/>
      <c r="AY3464" s="86"/>
      <c r="AZ3464" s="86"/>
      <c r="BA3464" s="86"/>
      <c r="BB3464" s="86"/>
      <c r="BC3464" s="86"/>
      <c r="BD3464" s="86"/>
      <c r="BE3464" s="86"/>
      <c r="BF3464" s="86"/>
      <c r="BG3464" s="86"/>
    </row>
    <row r="3465" spans="1:59" s="88" customFormat="1" x14ac:dyDescent="0.2">
      <c r="A3465" s="125"/>
      <c r="B3465" s="125"/>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6"/>
      <c r="AC3465" s="126"/>
      <c r="AD3465" s="126"/>
      <c r="AE3465" s="125"/>
      <c r="AF3465" s="125"/>
      <c r="AG3465" s="125"/>
      <c r="AH3465" s="125"/>
      <c r="AI3465" s="125"/>
      <c r="AJ3465" s="125"/>
      <c r="AK3465" s="125"/>
      <c r="AL3465" s="125"/>
      <c r="AM3465" s="125"/>
      <c r="AP3465" s="86"/>
      <c r="AQ3465" s="86"/>
      <c r="AR3465" s="86"/>
      <c r="AS3465" s="86"/>
      <c r="AT3465" s="86"/>
      <c r="AU3465" s="86"/>
      <c r="AV3465" s="86"/>
      <c r="AW3465" s="86"/>
      <c r="AX3465" s="86"/>
      <c r="AY3465" s="86"/>
      <c r="AZ3465" s="86"/>
      <c r="BA3465" s="86"/>
      <c r="BB3465" s="86"/>
      <c r="BC3465" s="86"/>
      <c r="BD3465" s="86"/>
      <c r="BE3465" s="86"/>
      <c r="BF3465" s="86"/>
      <c r="BG3465" s="86"/>
    </row>
    <row r="3466" spans="1:59" s="88" customFormat="1" x14ac:dyDescent="0.2">
      <c r="A3466" s="125"/>
      <c r="B3466" s="125"/>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6"/>
      <c r="AC3466" s="126"/>
      <c r="AD3466" s="126"/>
      <c r="AE3466" s="125"/>
      <c r="AF3466" s="125"/>
      <c r="AG3466" s="125"/>
      <c r="AH3466" s="125"/>
      <c r="AI3466" s="125"/>
      <c r="AJ3466" s="125"/>
      <c r="AK3466" s="125"/>
      <c r="AL3466" s="125"/>
      <c r="AM3466" s="125"/>
      <c r="AP3466" s="86"/>
      <c r="AQ3466" s="86"/>
      <c r="AR3466" s="86"/>
      <c r="AS3466" s="86"/>
      <c r="AT3466" s="86"/>
      <c r="AU3466" s="86"/>
      <c r="AV3466" s="86"/>
      <c r="AW3466" s="86"/>
      <c r="AX3466" s="86"/>
      <c r="AY3466" s="86"/>
      <c r="AZ3466" s="86"/>
      <c r="BA3466" s="86"/>
      <c r="BB3466" s="86"/>
      <c r="BC3466" s="86"/>
      <c r="BD3466" s="86"/>
      <c r="BE3466" s="86"/>
      <c r="BF3466" s="86"/>
      <c r="BG3466" s="86"/>
    </row>
    <row r="3467" spans="1:59" s="88" customFormat="1" x14ac:dyDescent="0.2">
      <c r="A3467" s="125"/>
      <c r="B3467" s="125"/>
      <c r="C3467" s="125"/>
      <c r="D3467" s="125"/>
      <c r="E3467" s="125"/>
      <c r="F3467" s="125"/>
      <c r="G3467" s="125"/>
      <c r="H3467" s="125"/>
      <c r="I3467" s="125"/>
      <c r="J3467" s="125"/>
      <c r="K3467" s="125"/>
      <c r="L3467" s="125"/>
      <c r="M3467" s="125"/>
      <c r="N3467" s="125"/>
      <c r="O3467" s="125"/>
      <c r="P3467" s="125"/>
      <c r="Q3467" s="125"/>
      <c r="R3467" s="125"/>
      <c r="S3467" s="125"/>
      <c r="T3467" s="125"/>
      <c r="U3467" s="125"/>
      <c r="V3467" s="125"/>
      <c r="W3467" s="125"/>
      <c r="X3467" s="125"/>
      <c r="Y3467" s="125"/>
      <c r="Z3467" s="125"/>
      <c r="AA3467" s="125"/>
      <c r="AB3467" s="126"/>
      <c r="AC3467" s="126"/>
      <c r="AD3467" s="126"/>
      <c r="AE3467" s="125"/>
      <c r="AF3467" s="125"/>
      <c r="AG3467" s="125"/>
      <c r="AH3467" s="125"/>
      <c r="AI3467" s="125"/>
      <c r="AJ3467" s="125"/>
      <c r="AK3467" s="125"/>
      <c r="AL3467" s="125"/>
      <c r="AM3467" s="125"/>
      <c r="AP3467" s="86"/>
      <c r="AQ3467" s="86"/>
      <c r="AR3467" s="86"/>
      <c r="AS3467" s="86"/>
      <c r="AT3467" s="86"/>
      <c r="AU3467" s="86"/>
      <c r="AV3467" s="86"/>
      <c r="AW3467" s="86"/>
      <c r="AX3467" s="86"/>
      <c r="AY3467" s="86"/>
      <c r="AZ3467" s="86"/>
      <c r="BA3467" s="86"/>
      <c r="BB3467" s="86"/>
      <c r="BC3467" s="86"/>
      <c r="BD3467" s="86"/>
      <c r="BE3467" s="86"/>
      <c r="BF3467" s="86"/>
      <c r="BG3467" s="86"/>
    </row>
    <row r="3468" spans="1:59" s="88" customFormat="1" x14ac:dyDescent="0.2">
      <c r="A3468" s="125"/>
      <c r="B3468" s="125"/>
      <c r="C3468" s="125"/>
      <c r="D3468" s="125"/>
      <c r="E3468" s="125"/>
      <c r="F3468" s="125"/>
      <c r="G3468" s="125"/>
      <c r="H3468" s="125"/>
      <c r="I3468" s="125"/>
      <c r="J3468" s="125"/>
      <c r="K3468" s="125"/>
      <c r="L3468" s="125"/>
      <c r="M3468" s="125"/>
      <c r="N3468" s="125"/>
      <c r="O3468" s="125"/>
      <c r="P3468" s="125"/>
      <c r="Q3468" s="125"/>
      <c r="R3468" s="125"/>
      <c r="S3468" s="125"/>
      <c r="T3468" s="125"/>
      <c r="U3468" s="125"/>
      <c r="V3468" s="125"/>
      <c r="W3468" s="125"/>
      <c r="X3468" s="125"/>
      <c r="Y3468" s="125"/>
      <c r="Z3468" s="125"/>
      <c r="AA3468" s="125"/>
      <c r="AB3468" s="126"/>
      <c r="AC3468" s="126"/>
      <c r="AD3468" s="126"/>
      <c r="AE3468" s="125"/>
      <c r="AF3468" s="125"/>
      <c r="AG3468" s="125"/>
      <c r="AH3468" s="125"/>
      <c r="AI3468" s="125"/>
      <c r="AJ3468" s="125"/>
      <c r="AK3468" s="125"/>
      <c r="AL3468" s="125"/>
      <c r="AM3468" s="125"/>
      <c r="AP3468" s="86"/>
      <c r="AQ3468" s="86"/>
      <c r="AR3468" s="86"/>
      <c r="AS3468" s="86"/>
      <c r="AT3468" s="86"/>
      <c r="AU3468" s="86"/>
      <c r="AV3468" s="86"/>
      <c r="AW3468" s="86"/>
      <c r="AX3468" s="86"/>
      <c r="AY3468" s="86"/>
      <c r="AZ3468" s="86"/>
      <c r="BA3468" s="86"/>
      <c r="BB3468" s="86"/>
      <c r="BC3468" s="86"/>
      <c r="BD3468" s="86"/>
      <c r="BE3468" s="86"/>
      <c r="BF3468" s="86"/>
      <c r="BG3468" s="86"/>
    </row>
    <row r="3469" spans="1:59" s="88" customFormat="1" x14ac:dyDescent="0.2">
      <c r="A3469" s="125"/>
      <c r="B3469" s="125"/>
      <c r="C3469" s="125"/>
      <c r="D3469" s="125"/>
      <c r="E3469" s="125"/>
      <c r="F3469" s="125"/>
      <c r="G3469" s="125"/>
      <c r="H3469" s="125"/>
      <c r="I3469" s="125"/>
      <c r="J3469" s="125"/>
      <c r="K3469" s="125"/>
      <c r="L3469" s="125"/>
      <c r="M3469" s="125"/>
      <c r="N3469" s="125"/>
      <c r="O3469" s="125"/>
      <c r="P3469" s="125"/>
      <c r="Q3469" s="125"/>
      <c r="R3469" s="125"/>
      <c r="S3469" s="125"/>
      <c r="T3469" s="125"/>
      <c r="U3469" s="125"/>
      <c r="V3469" s="125"/>
      <c r="W3469" s="125"/>
      <c r="X3469" s="125"/>
      <c r="Y3469" s="125"/>
      <c r="Z3469" s="125"/>
      <c r="AA3469" s="125"/>
      <c r="AB3469" s="126"/>
      <c r="AC3469" s="126"/>
      <c r="AD3469" s="126"/>
      <c r="AE3469" s="125"/>
      <c r="AF3469" s="125"/>
      <c r="AG3469" s="125"/>
      <c r="AH3469" s="125"/>
      <c r="AI3469" s="125"/>
      <c r="AJ3469" s="125"/>
      <c r="AK3469" s="125"/>
      <c r="AL3469" s="125"/>
      <c r="AM3469" s="125"/>
      <c r="AP3469" s="86"/>
      <c r="AQ3469" s="86"/>
      <c r="AR3469" s="86"/>
      <c r="AS3469" s="86"/>
      <c r="AT3469" s="86"/>
      <c r="AU3469" s="86"/>
      <c r="AV3469" s="86"/>
      <c r="AW3469" s="86"/>
      <c r="AX3469" s="86"/>
      <c r="AY3469" s="86"/>
      <c r="AZ3469" s="86"/>
      <c r="BA3469" s="86"/>
      <c r="BB3469" s="86"/>
      <c r="BC3469" s="86"/>
      <c r="BD3469" s="86"/>
      <c r="BE3469" s="86"/>
      <c r="BF3469" s="86"/>
      <c r="BG3469" s="86"/>
    </row>
    <row r="3470" spans="1:59" s="88" customFormat="1" x14ac:dyDescent="0.2">
      <c r="A3470" s="125"/>
      <c r="B3470" s="125"/>
      <c r="C3470" s="125"/>
      <c r="D3470" s="125"/>
      <c r="E3470" s="125"/>
      <c r="F3470" s="125"/>
      <c r="G3470" s="125"/>
      <c r="H3470" s="125"/>
      <c r="I3470" s="125"/>
      <c r="J3470" s="125"/>
      <c r="K3470" s="125"/>
      <c r="L3470" s="125"/>
      <c r="M3470" s="125"/>
      <c r="N3470" s="125"/>
      <c r="O3470" s="125"/>
      <c r="P3470" s="125"/>
      <c r="Q3470" s="125"/>
      <c r="R3470" s="125"/>
      <c r="S3470" s="125"/>
      <c r="T3470" s="125"/>
      <c r="U3470" s="125"/>
      <c r="V3470" s="125"/>
      <c r="W3470" s="125"/>
      <c r="X3470" s="125"/>
      <c r="Y3470" s="125"/>
      <c r="Z3470" s="125"/>
      <c r="AA3470" s="125"/>
      <c r="AB3470" s="126"/>
      <c r="AC3470" s="126"/>
      <c r="AD3470" s="126"/>
      <c r="AE3470" s="125"/>
      <c r="AF3470" s="125"/>
      <c r="AG3470" s="125"/>
      <c r="AH3470" s="125"/>
      <c r="AI3470" s="125"/>
      <c r="AJ3470" s="125"/>
      <c r="AK3470" s="125"/>
      <c r="AL3470" s="125"/>
      <c r="AM3470" s="125"/>
      <c r="AP3470" s="86"/>
      <c r="AQ3470" s="86"/>
      <c r="AR3470" s="86"/>
      <c r="AS3470" s="86"/>
      <c r="AT3470" s="86"/>
      <c r="AU3470" s="86"/>
      <c r="AV3470" s="86"/>
      <c r="AW3470" s="86"/>
      <c r="AX3470" s="86"/>
      <c r="AY3470" s="86"/>
      <c r="AZ3470" s="86"/>
      <c r="BA3470" s="86"/>
      <c r="BB3470" s="86"/>
      <c r="BC3470" s="86"/>
      <c r="BD3470" s="86"/>
      <c r="BE3470" s="86"/>
      <c r="BF3470" s="86"/>
      <c r="BG3470" s="86"/>
    </row>
    <row r="3471" spans="1:59" s="88" customFormat="1" x14ac:dyDescent="0.2">
      <c r="A3471" s="125"/>
      <c r="B3471" s="125"/>
      <c r="C3471" s="125"/>
      <c r="D3471" s="125"/>
      <c r="E3471" s="125"/>
      <c r="F3471" s="125"/>
      <c r="G3471" s="125"/>
      <c r="H3471" s="125"/>
      <c r="I3471" s="125"/>
      <c r="J3471" s="125"/>
      <c r="K3471" s="125"/>
      <c r="L3471" s="125"/>
      <c r="M3471" s="125"/>
      <c r="N3471" s="125"/>
      <c r="O3471" s="125"/>
      <c r="P3471" s="125"/>
      <c r="Q3471" s="125"/>
      <c r="R3471" s="125"/>
      <c r="S3471" s="125"/>
      <c r="T3471" s="125"/>
      <c r="U3471" s="125"/>
      <c r="V3471" s="125"/>
      <c r="W3471" s="125"/>
      <c r="X3471" s="125"/>
      <c r="Y3471" s="125"/>
      <c r="Z3471" s="125"/>
      <c r="AA3471" s="125"/>
      <c r="AB3471" s="126"/>
      <c r="AC3471" s="126"/>
      <c r="AD3471" s="126"/>
      <c r="AE3471" s="125"/>
      <c r="AF3471" s="125"/>
      <c r="AG3471" s="125"/>
      <c r="AH3471" s="125"/>
      <c r="AI3471" s="125"/>
      <c r="AJ3471" s="125"/>
      <c r="AK3471" s="125"/>
      <c r="AL3471" s="125"/>
      <c r="AM3471" s="125"/>
      <c r="AP3471" s="86"/>
      <c r="AQ3471" s="86"/>
      <c r="AR3471" s="86"/>
      <c r="AS3471" s="86"/>
      <c r="AT3471" s="86"/>
      <c r="AU3471" s="86"/>
      <c r="AV3471" s="86"/>
      <c r="AW3471" s="86"/>
      <c r="AX3471" s="86"/>
      <c r="AY3471" s="86"/>
      <c r="AZ3471" s="86"/>
      <c r="BA3471" s="86"/>
      <c r="BB3471" s="86"/>
      <c r="BC3471" s="86"/>
      <c r="BD3471" s="86"/>
      <c r="BE3471" s="86"/>
      <c r="BF3471" s="86"/>
      <c r="BG3471" s="86"/>
    </row>
    <row r="3472" spans="1:59" s="88" customFormat="1" x14ac:dyDescent="0.2">
      <c r="A3472" s="125"/>
      <c r="B3472" s="125"/>
      <c r="C3472" s="125"/>
      <c r="D3472" s="125"/>
      <c r="E3472" s="125"/>
      <c r="F3472" s="125"/>
      <c r="G3472" s="125"/>
      <c r="H3472" s="125"/>
      <c r="I3472" s="125"/>
      <c r="J3472" s="125"/>
      <c r="K3472" s="125"/>
      <c r="L3472" s="125"/>
      <c r="M3472" s="125"/>
      <c r="N3472" s="125"/>
      <c r="O3472" s="125"/>
      <c r="P3472" s="125"/>
      <c r="Q3472" s="125"/>
      <c r="R3472" s="125"/>
      <c r="S3472" s="125"/>
      <c r="T3472" s="125"/>
      <c r="U3472" s="125"/>
      <c r="V3472" s="125"/>
      <c r="W3472" s="125"/>
      <c r="X3472" s="125"/>
      <c r="Y3472" s="125"/>
      <c r="Z3472" s="125"/>
      <c r="AA3472" s="125"/>
      <c r="AB3472" s="126"/>
      <c r="AC3472" s="126"/>
      <c r="AD3472" s="126"/>
      <c r="AE3472" s="125"/>
      <c r="AF3472" s="125"/>
      <c r="AG3472" s="125"/>
      <c r="AH3472" s="125"/>
      <c r="AI3472" s="125"/>
      <c r="AJ3472" s="125"/>
      <c r="AK3472" s="125"/>
      <c r="AL3472" s="125"/>
      <c r="AM3472" s="125"/>
      <c r="AP3472" s="86"/>
      <c r="AQ3472" s="86"/>
      <c r="AR3472" s="86"/>
      <c r="AS3472" s="86"/>
      <c r="AT3472" s="86"/>
      <c r="AU3472" s="86"/>
      <c r="AV3472" s="86"/>
      <c r="AW3472" s="86"/>
      <c r="AX3472" s="86"/>
      <c r="AY3472" s="86"/>
      <c r="AZ3472" s="86"/>
      <c r="BA3472" s="86"/>
      <c r="BB3472" s="86"/>
      <c r="BC3472" s="86"/>
      <c r="BD3472" s="86"/>
      <c r="BE3472" s="86"/>
      <c r="BF3472" s="86"/>
      <c r="BG3472" s="86"/>
    </row>
    <row r="3473" spans="1:59" s="88" customFormat="1" x14ac:dyDescent="0.2">
      <c r="A3473" s="125"/>
      <c r="B3473" s="125"/>
      <c r="C3473" s="125"/>
      <c r="D3473" s="125"/>
      <c r="E3473" s="125"/>
      <c r="F3473" s="125"/>
      <c r="G3473" s="125"/>
      <c r="H3473" s="125"/>
      <c r="I3473" s="125"/>
      <c r="J3473" s="125"/>
      <c r="K3473" s="125"/>
      <c r="L3473" s="125"/>
      <c r="M3473" s="125"/>
      <c r="N3473" s="125"/>
      <c r="O3473" s="125"/>
      <c r="P3473" s="125"/>
      <c r="Q3473" s="125"/>
      <c r="R3473" s="125"/>
      <c r="S3473" s="125"/>
      <c r="T3473" s="125"/>
      <c r="U3473" s="125"/>
      <c r="V3473" s="125"/>
      <c r="W3473" s="125"/>
      <c r="X3473" s="125"/>
      <c r="Y3473" s="125"/>
      <c r="Z3473" s="125"/>
      <c r="AA3473" s="125"/>
      <c r="AB3473" s="126"/>
      <c r="AC3473" s="126"/>
      <c r="AD3473" s="126"/>
      <c r="AE3473" s="125"/>
      <c r="AF3473" s="125"/>
      <c r="AG3473" s="125"/>
      <c r="AH3473" s="125"/>
      <c r="AI3473" s="125"/>
      <c r="AJ3473" s="125"/>
      <c r="AK3473" s="125"/>
      <c r="AL3473" s="125"/>
      <c r="AM3473" s="125"/>
      <c r="AP3473" s="86"/>
      <c r="AQ3473" s="86"/>
      <c r="AR3473" s="86"/>
      <c r="AS3473" s="86"/>
      <c r="AT3473" s="86"/>
      <c r="AU3473" s="86"/>
      <c r="AV3473" s="86"/>
      <c r="AW3473" s="86"/>
      <c r="AX3473" s="86"/>
      <c r="AY3473" s="86"/>
      <c r="AZ3473" s="86"/>
      <c r="BA3473" s="86"/>
      <c r="BB3473" s="86"/>
      <c r="BC3473" s="86"/>
      <c r="BD3473" s="86"/>
      <c r="BE3473" s="86"/>
      <c r="BF3473" s="86"/>
      <c r="BG3473" s="86"/>
    </row>
    <row r="3474" spans="1:59" s="88" customFormat="1" x14ac:dyDescent="0.2">
      <c r="A3474" s="125"/>
      <c r="B3474" s="125"/>
      <c r="C3474" s="125"/>
      <c r="D3474" s="125"/>
      <c r="E3474" s="125"/>
      <c r="F3474" s="125"/>
      <c r="G3474" s="125"/>
      <c r="H3474" s="125"/>
      <c r="I3474" s="125"/>
      <c r="J3474" s="125"/>
      <c r="K3474" s="125"/>
      <c r="L3474" s="125"/>
      <c r="M3474" s="125"/>
      <c r="N3474" s="125"/>
      <c r="O3474" s="125"/>
      <c r="P3474" s="125"/>
      <c r="Q3474" s="125"/>
      <c r="R3474" s="125"/>
      <c r="S3474" s="125"/>
      <c r="T3474" s="125"/>
      <c r="U3474" s="125"/>
      <c r="V3474" s="125"/>
      <c r="W3474" s="125"/>
      <c r="X3474" s="125"/>
      <c r="Y3474" s="125"/>
      <c r="Z3474" s="125"/>
      <c r="AA3474" s="125"/>
      <c r="AB3474" s="126"/>
      <c r="AC3474" s="126"/>
      <c r="AD3474" s="126"/>
      <c r="AE3474" s="125"/>
      <c r="AF3474" s="125"/>
      <c r="AG3474" s="125"/>
      <c r="AH3474" s="125"/>
      <c r="AI3474" s="125"/>
      <c r="AJ3474" s="125"/>
      <c r="AK3474" s="125"/>
      <c r="AL3474" s="125"/>
      <c r="AM3474" s="125"/>
      <c r="AP3474" s="86"/>
      <c r="AQ3474" s="86"/>
      <c r="AR3474" s="86"/>
      <c r="AS3474" s="86"/>
      <c r="AT3474" s="86"/>
      <c r="AU3474" s="86"/>
      <c r="AV3474" s="86"/>
      <c r="AW3474" s="86"/>
      <c r="AX3474" s="86"/>
      <c r="AY3474" s="86"/>
      <c r="AZ3474" s="86"/>
      <c r="BA3474" s="86"/>
      <c r="BB3474" s="86"/>
      <c r="BC3474" s="86"/>
      <c r="BD3474" s="86"/>
      <c r="BE3474" s="86"/>
      <c r="BF3474" s="86"/>
      <c r="BG3474" s="86"/>
    </row>
    <row r="3475" spans="1:59" s="88" customFormat="1" x14ac:dyDescent="0.2">
      <c r="A3475" s="125"/>
      <c r="B3475" s="125"/>
      <c r="C3475" s="125"/>
      <c r="D3475" s="125"/>
      <c r="E3475" s="125"/>
      <c r="F3475" s="125"/>
      <c r="G3475" s="125"/>
      <c r="H3475" s="125"/>
      <c r="I3475" s="125"/>
      <c r="J3475" s="125"/>
      <c r="K3475" s="125"/>
      <c r="L3475" s="125"/>
      <c r="M3475" s="125"/>
      <c r="N3475" s="125"/>
      <c r="O3475" s="125"/>
      <c r="P3475" s="125"/>
      <c r="Q3475" s="125"/>
      <c r="R3475" s="125"/>
      <c r="S3475" s="125"/>
      <c r="T3475" s="125"/>
      <c r="U3475" s="125"/>
      <c r="V3475" s="125"/>
      <c r="W3475" s="125"/>
      <c r="X3475" s="125"/>
      <c r="Y3475" s="125"/>
      <c r="Z3475" s="125"/>
      <c r="AA3475" s="125"/>
      <c r="AB3475" s="126"/>
      <c r="AC3475" s="126"/>
      <c r="AD3475" s="126"/>
      <c r="AE3475" s="125"/>
      <c r="AF3475" s="125"/>
      <c r="AG3475" s="125"/>
      <c r="AH3475" s="125"/>
      <c r="AI3475" s="125"/>
      <c r="AJ3475" s="125"/>
      <c r="AK3475" s="125"/>
      <c r="AL3475" s="125"/>
      <c r="AM3475" s="125"/>
      <c r="AP3475" s="86"/>
      <c r="AQ3475" s="86"/>
      <c r="AR3475" s="86"/>
      <c r="AS3475" s="86"/>
      <c r="AT3475" s="86"/>
      <c r="AU3475" s="86"/>
      <c r="AV3475" s="86"/>
      <c r="AW3475" s="86"/>
      <c r="AX3475" s="86"/>
      <c r="AY3475" s="86"/>
      <c r="AZ3475" s="86"/>
      <c r="BA3475" s="86"/>
      <c r="BB3475" s="86"/>
      <c r="BC3475" s="86"/>
      <c r="BD3475" s="86"/>
      <c r="BE3475" s="86"/>
      <c r="BF3475" s="86"/>
      <c r="BG3475" s="86"/>
    </row>
    <row r="3476" spans="1:59" s="88" customFormat="1" x14ac:dyDescent="0.2">
      <c r="A3476" s="125"/>
      <c r="B3476" s="125"/>
      <c r="C3476" s="125"/>
      <c r="D3476" s="125"/>
      <c r="E3476" s="125"/>
      <c r="F3476" s="125"/>
      <c r="G3476" s="125"/>
      <c r="H3476" s="125"/>
      <c r="I3476" s="125"/>
      <c r="J3476" s="125"/>
      <c r="K3476" s="125"/>
      <c r="L3476" s="125"/>
      <c r="M3476" s="125"/>
      <c r="N3476" s="125"/>
      <c r="O3476" s="125"/>
      <c r="P3476" s="125"/>
      <c r="Q3476" s="125"/>
      <c r="R3476" s="125"/>
      <c r="S3476" s="125"/>
      <c r="T3476" s="125"/>
      <c r="U3476" s="125"/>
      <c r="V3476" s="125"/>
      <c r="W3476" s="125"/>
      <c r="X3476" s="125"/>
      <c r="Y3476" s="125"/>
      <c r="Z3476" s="125"/>
      <c r="AA3476" s="125"/>
      <c r="AB3476" s="126"/>
      <c r="AC3476" s="126"/>
      <c r="AD3476" s="126"/>
      <c r="AE3476" s="125"/>
      <c r="AF3476" s="125"/>
      <c r="AG3476" s="125"/>
      <c r="AH3476" s="125"/>
      <c r="AI3476" s="125"/>
      <c r="AJ3476" s="125"/>
      <c r="AK3476" s="125"/>
      <c r="AL3476" s="125"/>
      <c r="AM3476" s="125"/>
      <c r="AP3476" s="86"/>
      <c r="AQ3476" s="86"/>
      <c r="AR3476" s="86"/>
      <c r="AS3476" s="86"/>
      <c r="AT3476" s="86"/>
      <c r="AU3476" s="86"/>
      <c r="AV3476" s="86"/>
      <c r="AW3476" s="86"/>
      <c r="AX3476" s="86"/>
      <c r="AY3476" s="86"/>
      <c r="AZ3476" s="86"/>
      <c r="BA3476" s="86"/>
      <c r="BB3476" s="86"/>
      <c r="BC3476" s="86"/>
      <c r="BD3476" s="86"/>
      <c r="BE3476" s="86"/>
      <c r="BF3476" s="86"/>
      <c r="BG3476" s="86"/>
    </row>
    <row r="3477" spans="1:59" s="88" customFormat="1" x14ac:dyDescent="0.2">
      <c r="A3477" s="125"/>
      <c r="B3477" s="125"/>
      <c r="C3477" s="125"/>
      <c r="D3477" s="125"/>
      <c r="E3477" s="125"/>
      <c r="F3477" s="125"/>
      <c r="G3477" s="125"/>
      <c r="H3477" s="125"/>
      <c r="I3477" s="125"/>
      <c r="J3477" s="125"/>
      <c r="K3477" s="125"/>
      <c r="L3477" s="125"/>
      <c r="M3477" s="125"/>
      <c r="N3477" s="125"/>
      <c r="O3477" s="125"/>
      <c r="P3477" s="125"/>
      <c r="Q3477" s="125"/>
      <c r="R3477" s="125"/>
      <c r="S3477" s="125"/>
      <c r="T3477" s="125"/>
      <c r="U3477" s="125"/>
      <c r="V3477" s="125"/>
      <c r="W3477" s="125"/>
      <c r="X3477" s="125"/>
      <c r="Y3477" s="125"/>
      <c r="Z3477" s="125"/>
      <c r="AA3477" s="125"/>
      <c r="AB3477" s="126"/>
      <c r="AC3477" s="126"/>
      <c r="AD3477" s="126"/>
      <c r="AE3477" s="125"/>
      <c r="AF3477" s="125"/>
      <c r="AG3477" s="125"/>
      <c r="AH3477" s="125"/>
      <c r="AI3477" s="125"/>
      <c r="AJ3477" s="125"/>
      <c r="AK3477" s="125"/>
      <c r="AL3477" s="125"/>
      <c r="AM3477" s="125"/>
      <c r="AP3477" s="86"/>
      <c r="AQ3477" s="86"/>
      <c r="AR3477" s="86"/>
      <c r="AS3477" s="86"/>
      <c r="AT3477" s="86"/>
      <c r="AU3477" s="86"/>
      <c r="AV3477" s="86"/>
      <c r="AW3477" s="86"/>
      <c r="AX3477" s="86"/>
      <c r="AY3477" s="86"/>
      <c r="AZ3477" s="86"/>
      <c r="BA3477" s="86"/>
      <c r="BB3477" s="86"/>
      <c r="BC3477" s="86"/>
      <c r="BD3477" s="86"/>
      <c r="BE3477" s="86"/>
      <c r="BF3477" s="86"/>
      <c r="BG3477" s="86"/>
    </row>
    <row r="3478" spans="1:59" s="88" customFormat="1" x14ac:dyDescent="0.2">
      <c r="A3478" s="125"/>
      <c r="B3478" s="125"/>
      <c r="C3478" s="125"/>
      <c r="D3478" s="125"/>
      <c r="E3478" s="125"/>
      <c r="F3478" s="125"/>
      <c r="G3478" s="125"/>
      <c r="H3478" s="125"/>
      <c r="I3478" s="125"/>
      <c r="J3478" s="125"/>
      <c r="K3478" s="125"/>
      <c r="L3478" s="125"/>
      <c r="M3478" s="125"/>
      <c r="N3478" s="125"/>
      <c r="O3478" s="125"/>
      <c r="P3478" s="125"/>
      <c r="Q3478" s="125"/>
      <c r="R3478" s="125"/>
      <c r="S3478" s="125"/>
      <c r="T3478" s="125"/>
      <c r="U3478" s="125"/>
      <c r="V3478" s="125"/>
      <c r="W3478" s="125"/>
      <c r="X3478" s="125"/>
      <c r="Y3478" s="125"/>
      <c r="Z3478" s="125"/>
      <c r="AA3478" s="125"/>
      <c r="AB3478" s="126"/>
      <c r="AC3478" s="126"/>
      <c r="AD3478" s="126"/>
      <c r="AE3478" s="125"/>
      <c r="AF3478" s="125"/>
      <c r="AG3478" s="125"/>
      <c r="AH3478" s="125"/>
      <c r="AI3478" s="125"/>
      <c r="AJ3478" s="125"/>
      <c r="AK3478" s="125"/>
      <c r="AL3478" s="125"/>
      <c r="AM3478" s="125"/>
      <c r="AP3478" s="86"/>
      <c r="AQ3478" s="86"/>
      <c r="AR3478" s="86"/>
      <c r="AS3478" s="86"/>
      <c r="AT3478" s="86"/>
      <c r="AU3478" s="86"/>
      <c r="AV3478" s="86"/>
      <c r="AW3478" s="86"/>
      <c r="AX3478" s="86"/>
      <c r="AY3478" s="86"/>
      <c r="AZ3478" s="86"/>
      <c r="BA3478" s="86"/>
      <c r="BB3478" s="86"/>
      <c r="BC3478" s="86"/>
      <c r="BD3478" s="86"/>
      <c r="BE3478" s="86"/>
      <c r="BF3478" s="86"/>
      <c r="BG3478" s="86"/>
    </row>
    <row r="3479" spans="1:59" s="88" customFormat="1" x14ac:dyDescent="0.2">
      <c r="A3479" s="125"/>
      <c r="B3479" s="125"/>
      <c r="C3479" s="125"/>
      <c r="D3479" s="125"/>
      <c r="E3479" s="125"/>
      <c r="F3479" s="125"/>
      <c r="G3479" s="125"/>
      <c r="H3479" s="125"/>
      <c r="I3479" s="125"/>
      <c r="J3479" s="125"/>
      <c r="K3479" s="125"/>
      <c r="L3479" s="125"/>
      <c r="M3479" s="125"/>
      <c r="N3479" s="125"/>
      <c r="O3479" s="125"/>
      <c r="P3479" s="125"/>
      <c r="Q3479" s="125"/>
      <c r="R3479" s="125"/>
      <c r="S3479" s="125"/>
      <c r="T3479" s="125"/>
      <c r="U3479" s="125"/>
      <c r="V3479" s="125"/>
      <c r="W3479" s="125"/>
      <c r="X3479" s="125"/>
      <c r="Y3479" s="125"/>
      <c r="Z3479" s="125"/>
      <c r="AA3479" s="125"/>
      <c r="AB3479" s="126"/>
      <c r="AC3479" s="126"/>
      <c r="AD3479" s="126"/>
      <c r="AE3479" s="125"/>
      <c r="AF3479" s="125"/>
      <c r="AG3479" s="125"/>
      <c r="AH3479" s="125"/>
      <c r="AI3479" s="125"/>
      <c r="AJ3479" s="125"/>
      <c r="AK3479" s="125"/>
      <c r="AL3479" s="125"/>
      <c r="AM3479" s="125"/>
      <c r="AP3479" s="86"/>
      <c r="AQ3479" s="86"/>
      <c r="AR3479" s="86"/>
      <c r="AS3479" s="86"/>
      <c r="AT3479" s="86"/>
      <c r="AU3479" s="86"/>
      <c r="AV3479" s="86"/>
      <c r="AW3479" s="86"/>
      <c r="AX3479" s="86"/>
      <c r="AY3479" s="86"/>
      <c r="AZ3479" s="86"/>
      <c r="BA3479" s="86"/>
      <c r="BB3479" s="86"/>
      <c r="BC3479" s="86"/>
      <c r="BD3479" s="86"/>
      <c r="BE3479" s="86"/>
      <c r="BF3479" s="86"/>
      <c r="BG3479" s="86"/>
    </row>
    <row r="3480" spans="1:59" s="88" customFormat="1" x14ac:dyDescent="0.2">
      <c r="A3480" s="125"/>
      <c r="B3480" s="125"/>
      <c r="C3480" s="125"/>
      <c r="D3480" s="125"/>
      <c r="E3480" s="125"/>
      <c r="F3480" s="125"/>
      <c r="G3480" s="125"/>
      <c r="H3480" s="125"/>
      <c r="I3480" s="125"/>
      <c r="J3480" s="125"/>
      <c r="K3480" s="125"/>
      <c r="L3480" s="125"/>
      <c r="M3480" s="125"/>
      <c r="N3480" s="125"/>
      <c r="O3480" s="125"/>
      <c r="P3480" s="125"/>
      <c r="Q3480" s="125"/>
      <c r="R3480" s="125"/>
      <c r="S3480" s="125"/>
      <c r="T3480" s="125"/>
      <c r="U3480" s="125"/>
      <c r="V3480" s="125"/>
      <c r="W3480" s="125"/>
      <c r="X3480" s="125"/>
      <c r="Y3480" s="125"/>
      <c r="Z3480" s="125"/>
      <c r="AA3480" s="125"/>
      <c r="AB3480" s="126"/>
      <c r="AC3480" s="126"/>
      <c r="AD3480" s="126"/>
      <c r="AE3480" s="125"/>
      <c r="AF3480" s="125"/>
      <c r="AG3480" s="125"/>
      <c r="AH3480" s="125"/>
      <c r="AI3480" s="125"/>
      <c r="AJ3480" s="125"/>
      <c r="AK3480" s="125"/>
      <c r="AL3480" s="125"/>
      <c r="AM3480" s="125"/>
      <c r="AP3480" s="86"/>
      <c r="AQ3480" s="86"/>
      <c r="AR3480" s="86"/>
      <c r="AS3480" s="86"/>
      <c r="AT3480" s="86"/>
      <c r="AU3480" s="86"/>
      <c r="AV3480" s="86"/>
      <c r="AW3480" s="86"/>
      <c r="AX3480" s="86"/>
      <c r="AY3480" s="86"/>
      <c r="AZ3480" s="86"/>
      <c r="BA3480" s="86"/>
      <c r="BB3480" s="86"/>
      <c r="BC3480" s="86"/>
      <c r="BD3480" s="86"/>
      <c r="BE3480" s="86"/>
      <c r="BF3480" s="86"/>
      <c r="BG3480" s="86"/>
    </row>
    <row r="3481" spans="1:59" s="88" customFormat="1" x14ac:dyDescent="0.2">
      <c r="A3481" s="125"/>
      <c r="B3481" s="125"/>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6"/>
      <c r="AC3481" s="126"/>
      <c r="AD3481" s="126"/>
      <c r="AE3481" s="125"/>
      <c r="AF3481" s="125"/>
      <c r="AG3481" s="125"/>
      <c r="AH3481" s="125"/>
      <c r="AI3481" s="125"/>
      <c r="AJ3481" s="125"/>
      <c r="AK3481" s="125"/>
      <c r="AL3481" s="125"/>
      <c r="AM3481" s="125"/>
      <c r="AP3481" s="86"/>
      <c r="AQ3481" s="86"/>
      <c r="AR3481" s="86"/>
      <c r="AS3481" s="86"/>
      <c r="AT3481" s="86"/>
      <c r="AU3481" s="86"/>
      <c r="AV3481" s="86"/>
      <c r="AW3481" s="86"/>
      <c r="AX3481" s="86"/>
      <c r="AY3481" s="86"/>
      <c r="AZ3481" s="86"/>
      <c r="BA3481" s="86"/>
      <c r="BB3481" s="86"/>
      <c r="BC3481" s="86"/>
      <c r="BD3481" s="86"/>
      <c r="BE3481" s="86"/>
      <c r="BF3481" s="86"/>
      <c r="BG3481" s="86"/>
    </row>
    <row r="3482" spans="1:59" s="88" customFormat="1" x14ac:dyDescent="0.2">
      <c r="A3482" s="125"/>
      <c r="B3482" s="125"/>
      <c r="C3482" s="125"/>
      <c r="D3482" s="125"/>
      <c r="E3482" s="125"/>
      <c r="F3482" s="125"/>
      <c r="G3482" s="125"/>
      <c r="H3482" s="125"/>
      <c r="I3482" s="125"/>
      <c r="J3482" s="125"/>
      <c r="K3482" s="125"/>
      <c r="L3482" s="125"/>
      <c r="M3482" s="125"/>
      <c r="N3482" s="125"/>
      <c r="O3482" s="125"/>
      <c r="P3482" s="125"/>
      <c r="Q3482" s="125"/>
      <c r="R3482" s="125"/>
      <c r="S3482" s="125"/>
      <c r="T3482" s="125"/>
      <c r="U3482" s="125"/>
      <c r="V3482" s="125"/>
      <c r="W3482" s="125"/>
      <c r="X3482" s="125"/>
      <c r="Y3482" s="125"/>
      <c r="Z3482" s="125"/>
      <c r="AA3482" s="125"/>
      <c r="AB3482" s="126"/>
      <c r="AC3482" s="126"/>
      <c r="AD3482" s="126"/>
      <c r="AE3482" s="125"/>
      <c r="AF3482" s="125"/>
      <c r="AG3482" s="125"/>
      <c r="AH3482" s="125"/>
      <c r="AI3482" s="125"/>
      <c r="AJ3482" s="125"/>
      <c r="AK3482" s="125"/>
      <c r="AL3482" s="125"/>
      <c r="AM3482" s="125"/>
      <c r="AP3482" s="86"/>
      <c r="AQ3482" s="86"/>
      <c r="AR3482" s="86"/>
      <c r="AS3482" s="86"/>
      <c r="AT3482" s="86"/>
      <c r="AU3482" s="86"/>
      <c r="AV3482" s="86"/>
      <c r="AW3482" s="86"/>
      <c r="AX3482" s="86"/>
      <c r="AY3482" s="86"/>
      <c r="AZ3482" s="86"/>
      <c r="BA3482" s="86"/>
      <c r="BB3482" s="86"/>
      <c r="BC3482" s="86"/>
      <c r="BD3482" s="86"/>
      <c r="BE3482" s="86"/>
      <c r="BF3482" s="86"/>
      <c r="BG3482" s="86"/>
    </row>
    <row r="3483" spans="1:59" s="88" customFormat="1" x14ac:dyDescent="0.2">
      <c r="A3483" s="125"/>
      <c r="B3483" s="125"/>
      <c r="C3483" s="125"/>
      <c r="D3483" s="125"/>
      <c r="E3483" s="125"/>
      <c r="F3483" s="125"/>
      <c r="G3483" s="125"/>
      <c r="H3483" s="125"/>
      <c r="I3483" s="125"/>
      <c r="J3483" s="125"/>
      <c r="K3483" s="125"/>
      <c r="L3483" s="125"/>
      <c r="M3483" s="125"/>
      <c r="N3483" s="125"/>
      <c r="O3483" s="125"/>
      <c r="P3483" s="125"/>
      <c r="Q3483" s="125"/>
      <c r="R3483" s="125"/>
      <c r="S3483" s="125"/>
      <c r="T3483" s="125"/>
      <c r="U3483" s="125"/>
      <c r="V3483" s="125"/>
      <c r="W3483" s="125"/>
      <c r="X3483" s="125"/>
      <c r="Y3483" s="125"/>
      <c r="Z3483" s="125"/>
      <c r="AA3483" s="125"/>
      <c r="AB3483" s="126"/>
      <c r="AC3483" s="126"/>
      <c r="AD3483" s="126"/>
      <c r="AE3483" s="125"/>
      <c r="AF3483" s="125"/>
      <c r="AG3483" s="125"/>
      <c r="AH3483" s="125"/>
      <c r="AI3483" s="125"/>
      <c r="AJ3483" s="125"/>
      <c r="AK3483" s="125"/>
      <c r="AL3483" s="125"/>
      <c r="AM3483" s="125"/>
      <c r="AP3483" s="86"/>
      <c r="AQ3483" s="86"/>
      <c r="AR3483" s="86"/>
      <c r="AS3483" s="86"/>
      <c r="AT3483" s="86"/>
      <c r="AU3483" s="86"/>
      <c r="AV3483" s="86"/>
      <c r="AW3483" s="86"/>
      <c r="AX3483" s="86"/>
      <c r="AY3483" s="86"/>
      <c r="AZ3483" s="86"/>
      <c r="BA3483" s="86"/>
      <c r="BB3483" s="86"/>
      <c r="BC3483" s="86"/>
      <c r="BD3483" s="86"/>
      <c r="BE3483" s="86"/>
      <c r="BF3483" s="86"/>
      <c r="BG3483" s="86"/>
    </row>
    <row r="3484" spans="1:59" s="88" customFormat="1" x14ac:dyDescent="0.2">
      <c r="A3484" s="125"/>
      <c r="B3484" s="125"/>
      <c r="C3484" s="125"/>
      <c r="D3484" s="125"/>
      <c r="E3484" s="125"/>
      <c r="F3484" s="125"/>
      <c r="G3484" s="125"/>
      <c r="H3484" s="125"/>
      <c r="I3484" s="125"/>
      <c r="J3484" s="125"/>
      <c r="K3484" s="125"/>
      <c r="L3484" s="125"/>
      <c r="M3484" s="125"/>
      <c r="N3484" s="125"/>
      <c r="O3484" s="125"/>
      <c r="P3484" s="125"/>
      <c r="Q3484" s="125"/>
      <c r="R3484" s="125"/>
      <c r="S3484" s="125"/>
      <c r="T3484" s="125"/>
      <c r="U3484" s="125"/>
      <c r="V3484" s="125"/>
      <c r="W3484" s="125"/>
      <c r="X3484" s="125"/>
      <c r="Y3484" s="125"/>
      <c r="Z3484" s="125"/>
      <c r="AA3484" s="125"/>
      <c r="AB3484" s="126"/>
      <c r="AC3484" s="126"/>
      <c r="AD3484" s="126"/>
      <c r="AE3484" s="125"/>
      <c r="AF3484" s="125"/>
      <c r="AG3484" s="125"/>
      <c r="AH3484" s="125"/>
      <c r="AI3484" s="125"/>
      <c r="AJ3484" s="125"/>
      <c r="AK3484" s="125"/>
      <c r="AL3484" s="125"/>
      <c r="AM3484" s="125"/>
      <c r="AP3484" s="86"/>
      <c r="AQ3484" s="86"/>
      <c r="AR3484" s="86"/>
      <c r="AS3484" s="86"/>
      <c r="AT3484" s="86"/>
      <c r="AU3484" s="86"/>
      <c r="AV3484" s="86"/>
      <c r="AW3484" s="86"/>
      <c r="AX3484" s="86"/>
      <c r="AY3484" s="86"/>
      <c r="AZ3484" s="86"/>
      <c r="BA3484" s="86"/>
      <c r="BB3484" s="86"/>
      <c r="BC3484" s="86"/>
      <c r="BD3484" s="86"/>
      <c r="BE3484" s="86"/>
      <c r="BF3484" s="86"/>
      <c r="BG3484" s="86"/>
    </row>
    <row r="3485" spans="1:59" s="88" customFormat="1" x14ac:dyDescent="0.2">
      <c r="A3485" s="125"/>
      <c r="B3485" s="125"/>
      <c r="C3485" s="125"/>
      <c r="D3485" s="125"/>
      <c r="E3485" s="125"/>
      <c r="F3485" s="125"/>
      <c r="G3485" s="125"/>
      <c r="H3485" s="125"/>
      <c r="I3485" s="125"/>
      <c r="J3485" s="125"/>
      <c r="K3485" s="125"/>
      <c r="L3485" s="125"/>
      <c r="M3485" s="125"/>
      <c r="N3485" s="125"/>
      <c r="O3485" s="125"/>
      <c r="P3485" s="125"/>
      <c r="Q3485" s="125"/>
      <c r="R3485" s="125"/>
      <c r="S3485" s="125"/>
      <c r="T3485" s="125"/>
      <c r="U3485" s="125"/>
      <c r="V3485" s="125"/>
      <c r="W3485" s="125"/>
      <c r="X3485" s="125"/>
      <c r="Y3485" s="125"/>
      <c r="Z3485" s="125"/>
      <c r="AA3485" s="125"/>
      <c r="AB3485" s="126"/>
      <c r="AC3485" s="126"/>
      <c r="AD3485" s="126"/>
      <c r="AE3485" s="125"/>
      <c r="AF3485" s="125"/>
      <c r="AG3485" s="125"/>
      <c r="AH3485" s="125"/>
      <c r="AI3485" s="125"/>
      <c r="AJ3485" s="125"/>
      <c r="AK3485" s="125"/>
      <c r="AL3485" s="125"/>
      <c r="AM3485" s="125"/>
      <c r="AP3485" s="86"/>
      <c r="AQ3485" s="86"/>
      <c r="AR3485" s="86"/>
      <c r="AS3485" s="86"/>
      <c r="AT3485" s="86"/>
      <c r="AU3485" s="86"/>
      <c r="AV3485" s="86"/>
      <c r="AW3485" s="86"/>
      <c r="AX3485" s="86"/>
      <c r="AY3485" s="86"/>
      <c r="AZ3485" s="86"/>
      <c r="BA3485" s="86"/>
      <c r="BB3485" s="86"/>
      <c r="BC3485" s="86"/>
      <c r="BD3485" s="86"/>
      <c r="BE3485" s="86"/>
      <c r="BF3485" s="86"/>
      <c r="BG3485" s="86"/>
    </row>
    <row r="3486" spans="1:59" s="88" customFormat="1" x14ac:dyDescent="0.2">
      <c r="A3486" s="125"/>
      <c r="B3486" s="125"/>
      <c r="C3486" s="125"/>
      <c r="D3486" s="125"/>
      <c r="E3486" s="125"/>
      <c r="F3486" s="125"/>
      <c r="G3486" s="125"/>
      <c r="H3486" s="125"/>
      <c r="I3486" s="125"/>
      <c r="J3486" s="125"/>
      <c r="K3486" s="125"/>
      <c r="L3486" s="125"/>
      <c r="M3486" s="125"/>
      <c r="N3486" s="125"/>
      <c r="O3486" s="125"/>
      <c r="P3486" s="125"/>
      <c r="Q3486" s="125"/>
      <c r="R3486" s="125"/>
      <c r="S3486" s="125"/>
      <c r="T3486" s="125"/>
      <c r="U3486" s="125"/>
      <c r="V3486" s="125"/>
      <c r="W3486" s="125"/>
      <c r="X3486" s="125"/>
      <c r="Y3486" s="125"/>
      <c r="Z3486" s="125"/>
      <c r="AA3486" s="125"/>
      <c r="AB3486" s="126"/>
      <c r="AC3486" s="126"/>
      <c r="AD3486" s="126"/>
      <c r="AE3486" s="125"/>
      <c r="AF3486" s="125"/>
      <c r="AG3486" s="125"/>
      <c r="AH3486" s="125"/>
      <c r="AI3486" s="125"/>
      <c r="AJ3486" s="125"/>
      <c r="AK3486" s="125"/>
      <c r="AL3486" s="125"/>
      <c r="AM3486" s="125"/>
      <c r="AP3486" s="86"/>
      <c r="AQ3486" s="86"/>
      <c r="AR3486" s="86"/>
      <c r="AS3486" s="86"/>
      <c r="AT3486" s="86"/>
      <c r="AU3486" s="86"/>
      <c r="AV3486" s="86"/>
      <c r="AW3486" s="86"/>
      <c r="AX3486" s="86"/>
      <c r="AY3486" s="86"/>
      <c r="AZ3486" s="86"/>
      <c r="BA3486" s="86"/>
      <c r="BB3486" s="86"/>
      <c r="BC3486" s="86"/>
      <c r="BD3486" s="86"/>
      <c r="BE3486" s="86"/>
      <c r="BF3486" s="86"/>
      <c r="BG3486" s="86"/>
    </row>
    <row r="3487" spans="1:59" s="88" customFormat="1" x14ac:dyDescent="0.2">
      <c r="A3487" s="125"/>
      <c r="B3487" s="125"/>
      <c r="C3487" s="125"/>
      <c r="D3487" s="125"/>
      <c r="E3487" s="125"/>
      <c r="F3487" s="125"/>
      <c r="G3487" s="125"/>
      <c r="H3487" s="125"/>
      <c r="I3487" s="125"/>
      <c r="J3487" s="125"/>
      <c r="K3487" s="125"/>
      <c r="L3487" s="125"/>
      <c r="M3487" s="125"/>
      <c r="N3487" s="125"/>
      <c r="O3487" s="125"/>
      <c r="P3487" s="125"/>
      <c r="Q3487" s="125"/>
      <c r="R3487" s="125"/>
      <c r="S3487" s="125"/>
      <c r="T3487" s="125"/>
      <c r="U3487" s="125"/>
      <c r="V3487" s="125"/>
      <c r="W3487" s="125"/>
      <c r="X3487" s="125"/>
      <c r="Y3487" s="125"/>
      <c r="Z3487" s="125"/>
      <c r="AA3487" s="125"/>
      <c r="AB3487" s="126"/>
      <c r="AC3487" s="126"/>
      <c r="AD3487" s="126"/>
      <c r="AE3487" s="125"/>
      <c r="AF3487" s="125"/>
      <c r="AG3487" s="125"/>
      <c r="AH3487" s="125"/>
      <c r="AI3487" s="125"/>
      <c r="AJ3487" s="125"/>
      <c r="AK3487" s="125"/>
      <c r="AL3487" s="125"/>
      <c r="AM3487" s="125"/>
      <c r="AP3487" s="86"/>
      <c r="AQ3487" s="86"/>
      <c r="AR3487" s="86"/>
      <c r="AS3487" s="86"/>
      <c r="AT3487" s="86"/>
      <c r="AU3487" s="86"/>
      <c r="AV3487" s="86"/>
      <c r="AW3487" s="86"/>
      <c r="AX3487" s="86"/>
      <c r="AY3487" s="86"/>
      <c r="AZ3487" s="86"/>
      <c r="BA3487" s="86"/>
      <c r="BB3487" s="86"/>
      <c r="BC3487" s="86"/>
      <c r="BD3487" s="86"/>
      <c r="BE3487" s="86"/>
      <c r="BF3487" s="86"/>
      <c r="BG3487" s="86"/>
    </row>
    <row r="3488" spans="1:59" s="88" customFormat="1" x14ac:dyDescent="0.2">
      <c r="A3488" s="125"/>
      <c r="B3488" s="125"/>
      <c r="C3488" s="125"/>
      <c r="D3488" s="125"/>
      <c r="E3488" s="125"/>
      <c r="F3488" s="125"/>
      <c r="G3488" s="125"/>
      <c r="H3488" s="125"/>
      <c r="I3488" s="125"/>
      <c r="J3488" s="125"/>
      <c r="K3488" s="125"/>
      <c r="L3488" s="125"/>
      <c r="M3488" s="125"/>
      <c r="N3488" s="125"/>
      <c r="O3488" s="125"/>
      <c r="P3488" s="125"/>
      <c r="Q3488" s="125"/>
      <c r="R3488" s="125"/>
      <c r="S3488" s="125"/>
      <c r="T3488" s="125"/>
      <c r="U3488" s="125"/>
      <c r="V3488" s="125"/>
      <c r="W3488" s="125"/>
      <c r="X3488" s="125"/>
      <c r="Y3488" s="125"/>
      <c r="Z3488" s="125"/>
      <c r="AA3488" s="125"/>
      <c r="AB3488" s="126"/>
      <c r="AC3488" s="126"/>
      <c r="AD3488" s="126"/>
      <c r="AE3488" s="125"/>
      <c r="AF3488" s="125"/>
      <c r="AG3488" s="125"/>
      <c r="AH3488" s="125"/>
      <c r="AI3488" s="125"/>
      <c r="AJ3488" s="125"/>
      <c r="AK3488" s="125"/>
      <c r="AL3488" s="125"/>
      <c r="AM3488" s="125"/>
      <c r="AP3488" s="86"/>
      <c r="AQ3488" s="86"/>
      <c r="AR3488" s="86"/>
      <c r="AS3488" s="86"/>
      <c r="AT3488" s="86"/>
      <c r="AU3488" s="86"/>
      <c r="AV3488" s="86"/>
      <c r="AW3488" s="86"/>
      <c r="AX3488" s="86"/>
      <c r="AY3488" s="86"/>
      <c r="AZ3488" s="86"/>
      <c r="BA3488" s="86"/>
      <c r="BB3488" s="86"/>
      <c r="BC3488" s="86"/>
      <c r="BD3488" s="86"/>
      <c r="BE3488" s="86"/>
      <c r="BF3488" s="86"/>
      <c r="BG3488" s="86"/>
    </row>
    <row r="3489" spans="1:59" s="88" customFormat="1" x14ac:dyDescent="0.2">
      <c r="A3489" s="125"/>
      <c r="B3489" s="125"/>
      <c r="C3489" s="125"/>
      <c r="D3489" s="125"/>
      <c r="E3489" s="125"/>
      <c r="F3489" s="125"/>
      <c r="G3489" s="125"/>
      <c r="H3489" s="125"/>
      <c r="I3489" s="125"/>
      <c r="J3489" s="125"/>
      <c r="K3489" s="125"/>
      <c r="L3489" s="125"/>
      <c r="M3489" s="125"/>
      <c r="N3489" s="125"/>
      <c r="O3489" s="125"/>
      <c r="P3489" s="125"/>
      <c r="Q3489" s="125"/>
      <c r="R3489" s="125"/>
      <c r="S3489" s="125"/>
      <c r="T3489" s="125"/>
      <c r="U3489" s="125"/>
      <c r="V3489" s="125"/>
      <c r="W3489" s="125"/>
      <c r="X3489" s="125"/>
      <c r="Y3489" s="125"/>
      <c r="Z3489" s="125"/>
      <c r="AA3489" s="125"/>
      <c r="AB3489" s="126"/>
      <c r="AC3489" s="126"/>
      <c r="AD3489" s="126"/>
      <c r="AE3489" s="125"/>
      <c r="AF3489" s="125"/>
      <c r="AG3489" s="125"/>
      <c r="AH3489" s="125"/>
      <c r="AI3489" s="125"/>
      <c r="AJ3489" s="125"/>
      <c r="AK3489" s="125"/>
      <c r="AL3489" s="125"/>
      <c r="AM3489" s="125"/>
      <c r="AP3489" s="86"/>
      <c r="AQ3489" s="86"/>
      <c r="AR3489" s="86"/>
      <c r="AS3489" s="86"/>
      <c r="AT3489" s="86"/>
      <c r="AU3489" s="86"/>
      <c r="AV3489" s="86"/>
      <c r="AW3489" s="86"/>
      <c r="AX3489" s="86"/>
      <c r="AY3489" s="86"/>
      <c r="AZ3489" s="86"/>
      <c r="BA3489" s="86"/>
      <c r="BB3489" s="86"/>
      <c r="BC3489" s="86"/>
      <c r="BD3489" s="86"/>
      <c r="BE3489" s="86"/>
      <c r="BF3489" s="86"/>
      <c r="BG3489" s="86"/>
    </row>
    <row r="3490" spans="1:59" s="88" customFormat="1" x14ac:dyDescent="0.2">
      <c r="A3490" s="125"/>
      <c r="B3490" s="125"/>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5"/>
      <c r="AA3490" s="125"/>
      <c r="AB3490" s="126"/>
      <c r="AC3490" s="126"/>
      <c r="AD3490" s="126"/>
      <c r="AE3490" s="125"/>
      <c r="AF3490" s="125"/>
      <c r="AG3490" s="125"/>
      <c r="AH3490" s="125"/>
      <c r="AI3490" s="125"/>
      <c r="AJ3490" s="125"/>
      <c r="AK3490" s="125"/>
      <c r="AL3490" s="125"/>
      <c r="AM3490" s="125"/>
      <c r="AP3490" s="86"/>
      <c r="AQ3490" s="86"/>
      <c r="AR3490" s="86"/>
      <c r="AS3490" s="86"/>
      <c r="AT3490" s="86"/>
      <c r="AU3490" s="86"/>
      <c r="AV3490" s="86"/>
      <c r="AW3490" s="86"/>
      <c r="AX3490" s="86"/>
      <c r="AY3490" s="86"/>
      <c r="AZ3490" s="86"/>
      <c r="BA3490" s="86"/>
      <c r="BB3490" s="86"/>
      <c r="BC3490" s="86"/>
      <c r="BD3490" s="86"/>
      <c r="BE3490" s="86"/>
      <c r="BF3490" s="86"/>
      <c r="BG3490" s="86"/>
    </row>
    <row r="3491" spans="1:59" s="88" customFormat="1" x14ac:dyDescent="0.2">
      <c r="A3491" s="125"/>
      <c r="B3491" s="125"/>
      <c r="C3491" s="125"/>
      <c r="D3491" s="125"/>
      <c r="E3491" s="125"/>
      <c r="F3491" s="125"/>
      <c r="G3491" s="125"/>
      <c r="H3491" s="125"/>
      <c r="I3491" s="125"/>
      <c r="J3491" s="125"/>
      <c r="K3491" s="125"/>
      <c r="L3491" s="125"/>
      <c r="M3491" s="125"/>
      <c r="N3491" s="125"/>
      <c r="O3491" s="125"/>
      <c r="P3491" s="125"/>
      <c r="Q3491" s="125"/>
      <c r="R3491" s="125"/>
      <c r="S3491" s="125"/>
      <c r="T3491" s="125"/>
      <c r="U3491" s="125"/>
      <c r="V3491" s="125"/>
      <c r="W3491" s="125"/>
      <c r="X3491" s="125"/>
      <c r="Y3491" s="125"/>
      <c r="Z3491" s="125"/>
      <c r="AA3491" s="125"/>
      <c r="AB3491" s="126"/>
      <c r="AC3491" s="126"/>
      <c r="AD3491" s="126"/>
      <c r="AE3491" s="125"/>
      <c r="AF3491" s="125"/>
      <c r="AG3491" s="125"/>
      <c r="AH3491" s="125"/>
      <c r="AI3491" s="125"/>
      <c r="AJ3491" s="125"/>
      <c r="AK3491" s="125"/>
      <c r="AL3491" s="125"/>
      <c r="AM3491" s="125"/>
      <c r="AP3491" s="86"/>
      <c r="AQ3491" s="86"/>
      <c r="AR3491" s="86"/>
      <c r="AS3491" s="86"/>
      <c r="AT3491" s="86"/>
      <c r="AU3491" s="86"/>
      <c r="AV3491" s="86"/>
      <c r="AW3491" s="86"/>
      <c r="AX3491" s="86"/>
      <c r="AY3491" s="86"/>
      <c r="AZ3491" s="86"/>
      <c r="BA3491" s="86"/>
      <c r="BB3491" s="86"/>
      <c r="BC3491" s="86"/>
      <c r="BD3491" s="86"/>
      <c r="BE3491" s="86"/>
      <c r="BF3491" s="86"/>
      <c r="BG3491" s="86"/>
    </row>
    <row r="3492" spans="1:59" s="88" customFormat="1" x14ac:dyDescent="0.2">
      <c r="A3492" s="125"/>
      <c r="B3492" s="125"/>
      <c r="C3492" s="125"/>
      <c r="D3492" s="125"/>
      <c r="E3492" s="125"/>
      <c r="F3492" s="125"/>
      <c r="G3492" s="125"/>
      <c r="H3492" s="125"/>
      <c r="I3492" s="125"/>
      <c r="J3492" s="125"/>
      <c r="K3492" s="125"/>
      <c r="L3492" s="125"/>
      <c r="M3492" s="125"/>
      <c r="N3492" s="125"/>
      <c r="O3492" s="125"/>
      <c r="P3492" s="125"/>
      <c r="Q3492" s="125"/>
      <c r="R3492" s="125"/>
      <c r="S3492" s="125"/>
      <c r="T3492" s="125"/>
      <c r="U3492" s="125"/>
      <c r="V3492" s="125"/>
      <c r="W3492" s="125"/>
      <c r="X3492" s="125"/>
      <c r="Y3492" s="125"/>
      <c r="Z3492" s="125"/>
      <c r="AA3492" s="125"/>
      <c r="AB3492" s="126"/>
      <c r="AC3492" s="126"/>
      <c r="AD3492" s="126"/>
      <c r="AE3492" s="125"/>
      <c r="AF3492" s="125"/>
      <c r="AG3492" s="125"/>
      <c r="AH3492" s="125"/>
      <c r="AI3492" s="125"/>
      <c r="AJ3492" s="125"/>
      <c r="AK3492" s="125"/>
      <c r="AL3492" s="125"/>
      <c r="AM3492" s="125"/>
      <c r="AP3492" s="86"/>
      <c r="AQ3492" s="86"/>
      <c r="AR3492" s="86"/>
      <c r="AS3492" s="86"/>
      <c r="AT3492" s="86"/>
      <c r="AU3492" s="86"/>
      <c r="AV3492" s="86"/>
      <c r="AW3492" s="86"/>
      <c r="AX3492" s="86"/>
      <c r="AY3492" s="86"/>
      <c r="AZ3492" s="86"/>
      <c r="BA3492" s="86"/>
      <c r="BB3492" s="86"/>
      <c r="BC3492" s="86"/>
      <c r="BD3492" s="86"/>
      <c r="BE3492" s="86"/>
      <c r="BF3492" s="86"/>
      <c r="BG3492" s="86"/>
    </row>
    <row r="3493" spans="1:59" s="88" customFormat="1" x14ac:dyDescent="0.2">
      <c r="A3493" s="125"/>
      <c r="B3493" s="125"/>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5"/>
      <c r="AA3493" s="125"/>
      <c r="AB3493" s="126"/>
      <c r="AC3493" s="126"/>
      <c r="AD3493" s="126"/>
      <c r="AE3493" s="125"/>
      <c r="AF3493" s="125"/>
      <c r="AG3493" s="125"/>
      <c r="AH3493" s="125"/>
      <c r="AI3493" s="125"/>
      <c r="AJ3493" s="125"/>
      <c r="AK3493" s="125"/>
      <c r="AL3493" s="125"/>
      <c r="AM3493" s="125"/>
      <c r="AP3493" s="86"/>
      <c r="AQ3493" s="86"/>
      <c r="AR3493" s="86"/>
      <c r="AS3493" s="86"/>
      <c r="AT3493" s="86"/>
      <c r="AU3493" s="86"/>
      <c r="AV3493" s="86"/>
      <c r="AW3493" s="86"/>
      <c r="AX3493" s="86"/>
      <c r="AY3493" s="86"/>
      <c r="AZ3493" s="86"/>
      <c r="BA3493" s="86"/>
      <c r="BB3493" s="86"/>
      <c r="BC3493" s="86"/>
      <c r="BD3493" s="86"/>
      <c r="BE3493" s="86"/>
      <c r="BF3493" s="86"/>
      <c r="BG3493" s="86"/>
    </row>
    <row r="3494" spans="1:59" s="88" customFormat="1" x14ac:dyDescent="0.2">
      <c r="A3494" s="125"/>
      <c r="B3494" s="125"/>
      <c r="C3494" s="125"/>
      <c r="D3494" s="125"/>
      <c r="E3494" s="125"/>
      <c r="F3494" s="125"/>
      <c r="G3494" s="125"/>
      <c r="H3494" s="125"/>
      <c r="I3494" s="125"/>
      <c r="J3494" s="125"/>
      <c r="K3494" s="125"/>
      <c r="L3494" s="125"/>
      <c r="M3494" s="125"/>
      <c r="N3494" s="125"/>
      <c r="O3494" s="125"/>
      <c r="P3494" s="125"/>
      <c r="Q3494" s="125"/>
      <c r="R3494" s="125"/>
      <c r="S3494" s="125"/>
      <c r="T3494" s="125"/>
      <c r="U3494" s="125"/>
      <c r="V3494" s="125"/>
      <c r="W3494" s="125"/>
      <c r="X3494" s="125"/>
      <c r="Y3494" s="125"/>
      <c r="Z3494" s="125"/>
      <c r="AA3494" s="125"/>
      <c r="AB3494" s="126"/>
      <c r="AC3494" s="126"/>
      <c r="AD3494" s="126"/>
      <c r="AE3494" s="125"/>
      <c r="AF3494" s="125"/>
      <c r="AG3494" s="125"/>
      <c r="AH3494" s="125"/>
      <c r="AI3494" s="125"/>
      <c r="AJ3494" s="125"/>
      <c r="AK3494" s="125"/>
      <c r="AL3494" s="125"/>
      <c r="AM3494" s="125"/>
      <c r="AP3494" s="86"/>
      <c r="AQ3494" s="86"/>
      <c r="AR3494" s="86"/>
      <c r="AS3494" s="86"/>
      <c r="AT3494" s="86"/>
      <c r="AU3494" s="86"/>
      <c r="AV3494" s="86"/>
      <c r="AW3494" s="86"/>
      <c r="AX3494" s="86"/>
      <c r="AY3494" s="86"/>
      <c r="AZ3494" s="86"/>
      <c r="BA3494" s="86"/>
      <c r="BB3494" s="86"/>
      <c r="BC3494" s="86"/>
      <c r="BD3494" s="86"/>
      <c r="BE3494" s="86"/>
      <c r="BF3494" s="86"/>
      <c r="BG3494" s="86"/>
    </row>
    <row r="3495" spans="1:59" s="88" customFormat="1" x14ac:dyDescent="0.2">
      <c r="A3495" s="125"/>
      <c r="B3495" s="125"/>
      <c r="C3495" s="125"/>
      <c r="D3495" s="125"/>
      <c r="E3495" s="125"/>
      <c r="F3495" s="125"/>
      <c r="G3495" s="125"/>
      <c r="H3495" s="125"/>
      <c r="I3495" s="125"/>
      <c r="J3495" s="125"/>
      <c r="K3495" s="125"/>
      <c r="L3495" s="125"/>
      <c r="M3495" s="125"/>
      <c r="N3495" s="125"/>
      <c r="O3495" s="125"/>
      <c r="P3495" s="125"/>
      <c r="Q3495" s="125"/>
      <c r="R3495" s="125"/>
      <c r="S3495" s="125"/>
      <c r="T3495" s="125"/>
      <c r="U3495" s="125"/>
      <c r="V3495" s="125"/>
      <c r="W3495" s="125"/>
      <c r="X3495" s="125"/>
      <c r="Y3495" s="125"/>
      <c r="Z3495" s="125"/>
      <c r="AA3495" s="125"/>
      <c r="AB3495" s="126"/>
      <c r="AC3495" s="126"/>
      <c r="AD3495" s="126"/>
      <c r="AE3495" s="125"/>
      <c r="AF3495" s="125"/>
      <c r="AG3495" s="125"/>
      <c r="AH3495" s="125"/>
      <c r="AI3495" s="125"/>
      <c r="AJ3495" s="125"/>
      <c r="AK3495" s="125"/>
      <c r="AL3495" s="125"/>
      <c r="AM3495" s="125"/>
      <c r="AP3495" s="86"/>
      <c r="AQ3495" s="86"/>
      <c r="AR3495" s="86"/>
      <c r="AS3495" s="86"/>
      <c r="AT3495" s="86"/>
      <c r="AU3495" s="86"/>
      <c r="AV3495" s="86"/>
      <c r="AW3495" s="86"/>
      <c r="AX3495" s="86"/>
      <c r="AY3495" s="86"/>
      <c r="AZ3495" s="86"/>
      <c r="BA3495" s="86"/>
      <c r="BB3495" s="86"/>
      <c r="BC3495" s="86"/>
      <c r="BD3495" s="86"/>
      <c r="BE3495" s="86"/>
      <c r="BF3495" s="86"/>
      <c r="BG3495" s="86"/>
    </row>
    <row r="3496" spans="1:59" s="88" customFormat="1" x14ac:dyDescent="0.2">
      <c r="A3496" s="125"/>
      <c r="B3496" s="125"/>
      <c r="C3496" s="125"/>
      <c r="D3496" s="125"/>
      <c r="E3496" s="125"/>
      <c r="F3496" s="125"/>
      <c r="G3496" s="125"/>
      <c r="H3496" s="125"/>
      <c r="I3496" s="125"/>
      <c r="J3496" s="125"/>
      <c r="K3496" s="125"/>
      <c r="L3496" s="125"/>
      <c r="M3496" s="125"/>
      <c r="N3496" s="125"/>
      <c r="O3496" s="125"/>
      <c r="P3496" s="125"/>
      <c r="Q3496" s="125"/>
      <c r="R3496" s="125"/>
      <c r="S3496" s="125"/>
      <c r="T3496" s="125"/>
      <c r="U3496" s="125"/>
      <c r="V3496" s="125"/>
      <c r="W3496" s="125"/>
      <c r="X3496" s="125"/>
      <c r="Y3496" s="125"/>
      <c r="Z3496" s="125"/>
      <c r="AA3496" s="125"/>
      <c r="AB3496" s="126"/>
      <c r="AC3496" s="126"/>
      <c r="AD3496" s="126"/>
      <c r="AE3496" s="125"/>
      <c r="AF3496" s="125"/>
      <c r="AG3496" s="125"/>
      <c r="AH3496" s="125"/>
      <c r="AI3496" s="125"/>
      <c r="AJ3496" s="125"/>
      <c r="AK3496" s="125"/>
      <c r="AL3496" s="125"/>
      <c r="AM3496" s="125"/>
      <c r="AP3496" s="86"/>
      <c r="AQ3496" s="86"/>
      <c r="AR3496" s="86"/>
      <c r="AS3496" s="86"/>
      <c r="AT3496" s="86"/>
      <c r="AU3496" s="86"/>
      <c r="AV3496" s="86"/>
      <c r="AW3496" s="86"/>
      <c r="AX3496" s="86"/>
      <c r="AY3496" s="86"/>
      <c r="AZ3496" s="86"/>
      <c r="BA3496" s="86"/>
      <c r="BB3496" s="86"/>
      <c r="BC3496" s="86"/>
      <c r="BD3496" s="86"/>
      <c r="BE3496" s="86"/>
      <c r="BF3496" s="86"/>
      <c r="BG3496" s="86"/>
    </row>
    <row r="3497" spans="1:59" s="88" customFormat="1" x14ac:dyDescent="0.2">
      <c r="A3497" s="125"/>
      <c r="B3497" s="125"/>
      <c r="C3497" s="125"/>
      <c r="D3497" s="125"/>
      <c r="E3497" s="125"/>
      <c r="F3497" s="125"/>
      <c r="G3497" s="125"/>
      <c r="H3497" s="125"/>
      <c r="I3497" s="125"/>
      <c r="J3497" s="125"/>
      <c r="K3497" s="125"/>
      <c r="L3497" s="125"/>
      <c r="M3497" s="125"/>
      <c r="N3497" s="125"/>
      <c r="O3497" s="125"/>
      <c r="P3497" s="125"/>
      <c r="Q3497" s="125"/>
      <c r="R3497" s="125"/>
      <c r="S3497" s="125"/>
      <c r="T3497" s="125"/>
      <c r="U3497" s="125"/>
      <c r="V3497" s="125"/>
      <c r="W3497" s="125"/>
      <c r="X3497" s="125"/>
      <c r="Y3497" s="125"/>
      <c r="Z3497" s="125"/>
      <c r="AA3497" s="125"/>
      <c r="AB3497" s="126"/>
      <c r="AC3497" s="126"/>
      <c r="AD3497" s="126"/>
      <c r="AE3497" s="125"/>
      <c r="AF3497" s="125"/>
      <c r="AG3497" s="125"/>
      <c r="AH3497" s="125"/>
      <c r="AI3497" s="125"/>
      <c r="AJ3497" s="125"/>
      <c r="AK3497" s="125"/>
      <c r="AL3497" s="125"/>
      <c r="AM3497" s="125"/>
      <c r="AP3497" s="86"/>
      <c r="AQ3497" s="86"/>
      <c r="AR3497" s="86"/>
      <c r="AS3497" s="86"/>
      <c r="AT3497" s="86"/>
      <c r="AU3497" s="86"/>
      <c r="AV3497" s="86"/>
      <c r="AW3497" s="86"/>
      <c r="AX3497" s="86"/>
      <c r="AY3497" s="86"/>
      <c r="AZ3497" s="86"/>
      <c r="BA3497" s="86"/>
      <c r="BB3497" s="86"/>
      <c r="BC3497" s="86"/>
      <c r="BD3497" s="86"/>
      <c r="BE3497" s="86"/>
      <c r="BF3497" s="86"/>
      <c r="BG3497" s="86"/>
    </row>
    <row r="3498" spans="1:59" s="88" customFormat="1" x14ac:dyDescent="0.2">
      <c r="A3498" s="125"/>
      <c r="B3498" s="125"/>
      <c r="C3498" s="125"/>
      <c r="D3498" s="125"/>
      <c r="E3498" s="125"/>
      <c r="F3498" s="125"/>
      <c r="G3498" s="125"/>
      <c r="H3498" s="125"/>
      <c r="I3498" s="125"/>
      <c r="J3498" s="125"/>
      <c r="K3498" s="125"/>
      <c r="L3498" s="125"/>
      <c r="M3498" s="125"/>
      <c r="N3498" s="125"/>
      <c r="O3498" s="125"/>
      <c r="P3498" s="125"/>
      <c r="Q3498" s="125"/>
      <c r="R3498" s="125"/>
      <c r="S3498" s="125"/>
      <c r="T3498" s="125"/>
      <c r="U3498" s="125"/>
      <c r="V3498" s="125"/>
      <c r="W3498" s="125"/>
      <c r="X3498" s="125"/>
      <c r="Y3498" s="125"/>
      <c r="Z3498" s="125"/>
      <c r="AA3498" s="125"/>
      <c r="AB3498" s="126"/>
      <c r="AC3498" s="126"/>
      <c r="AD3498" s="126"/>
      <c r="AE3498" s="125"/>
      <c r="AF3498" s="125"/>
      <c r="AG3498" s="125"/>
      <c r="AH3498" s="125"/>
      <c r="AI3498" s="125"/>
      <c r="AJ3498" s="125"/>
      <c r="AK3498" s="125"/>
      <c r="AL3498" s="125"/>
      <c r="AM3498" s="125"/>
      <c r="AP3498" s="86"/>
      <c r="AQ3498" s="86"/>
      <c r="AR3498" s="86"/>
      <c r="AS3498" s="86"/>
      <c r="AT3498" s="86"/>
      <c r="AU3498" s="86"/>
      <c r="AV3498" s="86"/>
      <c r="AW3498" s="86"/>
      <c r="AX3498" s="86"/>
      <c r="AY3498" s="86"/>
      <c r="AZ3498" s="86"/>
      <c r="BA3498" s="86"/>
      <c r="BB3498" s="86"/>
      <c r="BC3498" s="86"/>
      <c r="BD3498" s="86"/>
      <c r="BE3498" s="86"/>
      <c r="BF3498" s="86"/>
      <c r="BG3498" s="86"/>
    </row>
    <row r="3499" spans="1:59" s="88" customFormat="1" x14ac:dyDescent="0.2">
      <c r="A3499" s="125"/>
      <c r="B3499" s="125"/>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6"/>
      <c r="AC3499" s="126"/>
      <c r="AD3499" s="126"/>
      <c r="AE3499" s="125"/>
      <c r="AF3499" s="125"/>
      <c r="AG3499" s="125"/>
      <c r="AH3499" s="125"/>
      <c r="AI3499" s="125"/>
      <c r="AJ3499" s="125"/>
      <c r="AK3499" s="125"/>
      <c r="AL3499" s="125"/>
      <c r="AM3499" s="125"/>
      <c r="AP3499" s="86"/>
      <c r="AQ3499" s="86"/>
      <c r="AR3499" s="86"/>
      <c r="AS3499" s="86"/>
      <c r="AT3499" s="86"/>
      <c r="AU3499" s="86"/>
      <c r="AV3499" s="86"/>
      <c r="AW3499" s="86"/>
      <c r="AX3499" s="86"/>
      <c r="AY3499" s="86"/>
      <c r="AZ3499" s="86"/>
      <c r="BA3499" s="86"/>
      <c r="BB3499" s="86"/>
      <c r="BC3499" s="86"/>
      <c r="BD3499" s="86"/>
      <c r="BE3499" s="86"/>
      <c r="BF3499" s="86"/>
      <c r="BG3499" s="86"/>
    </row>
    <row r="3500" spans="1:59" s="88" customFormat="1" x14ac:dyDescent="0.2">
      <c r="A3500" s="125"/>
      <c r="B3500" s="125"/>
      <c r="C3500" s="125"/>
      <c r="D3500" s="125"/>
      <c r="E3500" s="125"/>
      <c r="F3500" s="125"/>
      <c r="G3500" s="125"/>
      <c r="H3500" s="125"/>
      <c r="I3500" s="125"/>
      <c r="J3500" s="125"/>
      <c r="K3500" s="125"/>
      <c r="L3500" s="125"/>
      <c r="M3500" s="125"/>
      <c r="N3500" s="125"/>
      <c r="O3500" s="125"/>
      <c r="P3500" s="125"/>
      <c r="Q3500" s="125"/>
      <c r="R3500" s="125"/>
      <c r="S3500" s="125"/>
      <c r="T3500" s="125"/>
      <c r="U3500" s="125"/>
      <c r="V3500" s="125"/>
      <c r="W3500" s="125"/>
      <c r="X3500" s="125"/>
      <c r="Y3500" s="125"/>
      <c r="Z3500" s="125"/>
      <c r="AA3500" s="125"/>
      <c r="AB3500" s="126"/>
      <c r="AC3500" s="126"/>
      <c r="AD3500" s="126"/>
      <c r="AE3500" s="125"/>
      <c r="AF3500" s="125"/>
      <c r="AG3500" s="125"/>
      <c r="AH3500" s="125"/>
      <c r="AI3500" s="125"/>
      <c r="AJ3500" s="125"/>
      <c r="AK3500" s="125"/>
      <c r="AL3500" s="125"/>
      <c r="AM3500" s="125"/>
      <c r="AP3500" s="86"/>
      <c r="AQ3500" s="86"/>
      <c r="AR3500" s="86"/>
      <c r="AS3500" s="86"/>
      <c r="AT3500" s="86"/>
      <c r="AU3500" s="86"/>
      <c r="AV3500" s="86"/>
      <c r="AW3500" s="86"/>
      <c r="AX3500" s="86"/>
      <c r="AY3500" s="86"/>
      <c r="AZ3500" s="86"/>
      <c r="BA3500" s="86"/>
      <c r="BB3500" s="86"/>
      <c r="BC3500" s="86"/>
      <c r="BD3500" s="86"/>
      <c r="BE3500" s="86"/>
      <c r="BF3500" s="86"/>
      <c r="BG3500" s="86"/>
    </row>
    <row r="3501" spans="1:59" s="88" customFormat="1" x14ac:dyDescent="0.2">
      <c r="A3501" s="125"/>
      <c r="B3501" s="125"/>
      <c r="C3501" s="125"/>
      <c r="D3501" s="125"/>
      <c r="E3501" s="125"/>
      <c r="F3501" s="125"/>
      <c r="G3501" s="125"/>
      <c r="H3501" s="125"/>
      <c r="I3501" s="125"/>
      <c r="J3501" s="125"/>
      <c r="K3501" s="125"/>
      <c r="L3501" s="125"/>
      <c r="M3501" s="125"/>
      <c r="N3501" s="125"/>
      <c r="O3501" s="125"/>
      <c r="P3501" s="125"/>
      <c r="Q3501" s="125"/>
      <c r="R3501" s="125"/>
      <c r="S3501" s="125"/>
      <c r="T3501" s="125"/>
      <c r="U3501" s="125"/>
      <c r="V3501" s="125"/>
      <c r="W3501" s="125"/>
      <c r="X3501" s="125"/>
      <c r="Y3501" s="125"/>
      <c r="Z3501" s="125"/>
      <c r="AA3501" s="125"/>
      <c r="AB3501" s="126"/>
      <c r="AC3501" s="126"/>
      <c r="AD3501" s="126"/>
      <c r="AE3501" s="125"/>
      <c r="AF3501" s="125"/>
      <c r="AG3501" s="125"/>
      <c r="AH3501" s="125"/>
      <c r="AI3501" s="125"/>
      <c r="AJ3501" s="125"/>
      <c r="AK3501" s="125"/>
      <c r="AL3501" s="125"/>
      <c r="AM3501" s="125"/>
      <c r="AP3501" s="86"/>
      <c r="AQ3501" s="86"/>
      <c r="AR3501" s="86"/>
      <c r="AS3501" s="86"/>
      <c r="AT3501" s="86"/>
      <c r="AU3501" s="86"/>
      <c r="AV3501" s="86"/>
      <c r="AW3501" s="86"/>
      <c r="AX3501" s="86"/>
      <c r="AY3501" s="86"/>
      <c r="AZ3501" s="86"/>
      <c r="BA3501" s="86"/>
      <c r="BB3501" s="86"/>
      <c r="BC3501" s="86"/>
      <c r="BD3501" s="86"/>
      <c r="BE3501" s="86"/>
      <c r="BF3501" s="86"/>
      <c r="BG3501" s="86"/>
    </row>
    <row r="3502" spans="1:59" s="88" customFormat="1" x14ac:dyDescent="0.2">
      <c r="A3502" s="125"/>
      <c r="B3502" s="125"/>
      <c r="C3502" s="125"/>
      <c r="D3502" s="125"/>
      <c r="E3502" s="125"/>
      <c r="F3502" s="125"/>
      <c r="G3502" s="125"/>
      <c r="H3502" s="125"/>
      <c r="I3502" s="125"/>
      <c r="J3502" s="125"/>
      <c r="K3502" s="125"/>
      <c r="L3502" s="125"/>
      <c r="M3502" s="125"/>
      <c r="N3502" s="125"/>
      <c r="O3502" s="125"/>
      <c r="P3502" s="125"/>
      <c r="Q3502" s="125"/>
      <c r="R3502" s="125"/>
      <c r="S3502" s="125"/>
      <c r="T3502" s="125"/>
      <c r="U3502" s="125"/>
      <c r="V3502" s="125"/>
      <c r="W3502" s="125"/>
      <c r="X3502" s="125"/>
      <c r="Y3502" s="125"/>
      <c r="Z3502" s="125"/>
      <c r="AA3502" s="125"/>
      <c r="AB3502" s="126"/>
      <c r="AC3502" s="126"/>
      <c r="AD3502" s="126"/>
      <c r="AE3502" s="125"/>
      <c r="AF3502" s="125"/>
      <c r="AG3502" s="125"/>
      <c r="AH3502" s="125"/>
      <c r="AI3502" s="125"/>
      <c r="AJ3502" s="125"/>
      <c r="AK3502" s="125"/>
      <c r="AL3502" s="125"/>
      <c r="AM3502" s="125"/>
      <c r="AP3502" s="86"/>
      <c r="AQ3502" s="86"/>
      <c r="AR3502" s="86"/>
      <c r="AS3502" s="86"/>
      <c r="AT3502" s="86"/>
      <c r="AU3502" s="86"/>
      <c r="AV3502" s="86"/>
      <c r="AW3502" s="86"/>
      <c r="AX3502" s="86"/>
      <c r="AY3502" s="86"/>
      <c r="AZ3502" s="86"/>
      <c r="BA3502" s="86"/>
      <c r="BB3502" s="86"/>
      <c r="BC3502" s="86"/>
      <c r="BD3502" s="86"/>
      <c r="BE3502" s="86"/>
      <c r="BF3502" s="86"/>
      <c r="BG3502" s="86"/>
    </row>
    <row r="3503" spans="1:59" s="88" customFormat="1" x14ac:dyDescent="0.2">
      <c r="A3503" s="125"/>
      <c r="B3503" s="125"/>
      <c r="C3503" s="125"/>
      <c r="D3503" s="125"/>
      <c r="E3503" s="125"/>
      <c r="F3503" s="125"/>
      <c r="G3503" s="125"/>
      <c r="H3503" s="125"/>
      <c r="I3503" s="125"/>
      <c r="J3503" s="125"/>
      <c r="K3503" s="125"/>
      <c r="L3503" s="125"/>
      <c r="M3503" s="125"/>
      <c r="N3503" s="125"/>
      <c r="O3503" s="125"/>
      <c r="P3503" s="125"/>
      <c r="Q3503" s="125"/>
      <c r="R3503" s="125"/>
      <c r="S3503" s="125"/>
      <c r="T3503" s="125"/>
      <c r="U3503" s="125"/>
      <c r="V3503" s="125"/>
      <c r="W3503" s="125"/>
      <c r="X3503" s="125"/>
      <c r="Y3503" s="125"/>
      <c r="Z3503" s="125"/>
      <c r="AA3503" s="125"/>
      <c r="AB3503" s="126"/>
      <c r="AC3503" s="126"/>
      <c r="AD3503" s="126"/>
      <c r="AE3503" s="125"/>
      <c r="AF3503" s="125"/>
      <c r="AG3503" s="125"/>
      <c r="AH3503" s="125"/>
      <c r="AI3503" s="125"/>
      <c r="AJ3503" s="125"/>
      <c r="AK3503" s="125"/>
      <c r="AL3503" s="125"/>
      <c r="AM3503" s="125"/>
      <c r="AP3503" s="86"/>
      <c r="AQ3503" s="86"/>
      <c r="AR3503" s="86"/>
      <c r="AS3503" s="86"/>
      <c r="AT3503" s="86"/>
      <c r="AU3503" s="86"/>
      <c r="AV3503" s="86"/>
      <c r="AW3503" s="86"/>
      <c r="AX3503" s="86"/>
      <c r="AY3503" s="86"/>
      <c r="AZ3503" s="86"/>
      <c r="BA3503" s="86"/>
      <c r="BB3503" s="86"/>
      <c r="BC3503" s="86"/>
      <c r="BD3503" s="86"/>
      <c r="BE3503" s="86"/>
      <c r="BF3503" s="86"/>
      <c r="BG3503" s="86"/>
    </row>
    <row r="3504" spans="1:59" s="88" customFormat="1" x14ac:dyDescent="0.2">
      <c r="A3504" s="125"/>
      <c r="B3504" s="125"/>
      <c r="C3504" s="125"/>
      <c r="D3504" s="125"/>
      <c r="E3504" s="125"/>
      <c r="F3504" s="125"/>
      <c r="G3504" s="125"/>
      <c r="H3504" s="125"/>
      <c r="I3504" s="125"/>
      <c r="J3504" s="125"/>
      <c r="K3504" s="125"/>
      <c r="L3504" s="125"/>
      <c r="M3504" s="125"/>
      <c r="N3504" s="125"/>
      <c r="O3504" s="125"/>
      <c r="P3504" s="125"/>
      <c r="Q3504" s="125"/>
      <c r="R3504" s="125"/>
      <c r="S3504" s="125"/>
      <c r="T3504" s="125"/>
      <c r="U3504" s="125"/>
      <c r="V3504" s="125"/>
      <c r="W3504" s="125"/>
      <c r="X3504" s="125"/>
      <c r="Y3504" s="125"/>
      <c r="Z3504" s="125"/>
      <c r="AA3504" s="125"/>
      <c r="AB3504" s="126"/>
      <c r="AC3504" s="126"/>
      <c r="AD3504" s="126"/>
      <c r="AE3504" s="125"/>
      <c r="AF3504" s="125"/>
      <c r="AG3504" s="125"/>
      <c r="AH3504" s="125"/>
      <c r="AI3504" s="125"/>
      <c r="AJ3504" s="125"/>
      <c r="AK3504" s="125"/>
      <c r="AL3504" s="125"/>
      <c r="AM3504" s="125"/>
      <c r="AP3504" s="86"/>
      <c r="AQ3504" s="86"/>
      <c r="AR3504" s="86"/>
      <c r="AS3504" s="86"/>
      <c r="AT3504" s="86"/>
      <c r="AU3504" s="86"/>
      <c r="AV3504" s="86"/>
      <c r="AW3504" s="86"/>
      <c r="AX3504" s="86"/>
      <c r="AY3504" s="86"/>
      <c r="AZ3504" s="86"/>
      <c r="BA3504" s="86"/>
      <c r="BB3504" s="86"/>
      <c r="BC3504" s="86"/>
      <c r="BD3504" s="86"/>
      <c r="BE3504" s="86"/>
      <c r="BF3504" s="86"/>
      <c r="BG3504" s="86"/>
    </row>
    <row r="3505" spans="1:59" s="88" customFormat="1" x14ac:dyDescent="0.2">
      <c r="A3505" s="125"/>
      <c r="B3505" s="125"/>
      <c r="C3505" s="125"/>
      <c r="D3505" s="125"/>
      <c r="E3505" s="125"/>
      <c r="F3505" s="125"/>
      <c r="G3505" s="125"/>
      <c r="H3505" s="125"/>
      <c r="I3505" s="125"/>
      <c r="J3505" s="125"/>
      <c r="K3505" s="125"/>
      <c r="L3505" s="125"/>
      <c r="M3505" s="125"/>
      <c r="N3505" s="125"/>
      <c r="O3505" s="125"/>
      <c r="P3505" s="125"/>
      <c r="Q3505" s="125"/>
      <c r="R3505" s="125"/>
      <c r="S3505" s="125"/>
      <c r="T3505" s="125"/>
      <c r="U3505" s="125"/>
      <c r="V3505" s="125"/>
      <c r="W3505" s="125"/>
      <c r="X3505" s="125"/>
      <c r="Y3505" s="125"/>
      <c r="Z3505" s="125"/>
      <c r="AA3505" s="125"/>
      <c r="AB3505" s="126"/>
      <c r="AC3505" s="126"/>
      <c r="AD3505" s="126"/>
      <c r="AE3505" s="125"/>
      <c r="AF3505" s="125"/>
      <c r="AG3505" s="125"/>
      <c r="AH3505" s="125"/>
      <c r="AI3505" s="125"/>
      <c r="AJ3505" s="125"/>
      <c r="AK3505" s="125"/>
      <c r="AL3505" s="125"/>
      <c r="AM3505" s="125"/>
      <c r="AP3505" s="86"/>
      <c r="AQ3505" s="86"/>
      <c r="AR3505" s="86"/>
      <c r="AS3505" s="86"/>
      <c r="AT3505" s="86"/>
      <c r="AU3505" s="86"/>
      <c r="AV3505" s="86"/>
      <c r="AW3505" s="86"/>
      <c r="AX3505" s="86"/>
      <c r="AY3505" s="86"/>
      <c r="AZ3505" s="86"/>
      <c r="BA3505" s="86"/>
      <c r="BB3505" s="86"/>
      <c r="BC3505" s="86"/>
      <c r="BD3505" s="86"/>
      <c r="BE3505" s="86"/>
      <c r="BF3505" s="86"/>
      <c r="BG3505" s="86"/>
    </row>
    <row r="3506" spans="1:59" s="88" customFormat="1" x14ac:dyDescent="0.2">
      <c r="A3506" s="125"/>
      <c r="B3506" s="125"/>
      <c r="C3506" s="125"/>
      <c r="D3506" s="125"/>
      <c r="E3506" s="125"/>
      <c r="F3506" s="125"/>
      <c r="G3506" s="125"/>
      <c r="H3506" s="125"/>
      <c r="I3506" s="125"/>
      <c r="J3506" s="125"/>
      <c r="K3506" s="125"/>
      <c r="L3506" s="125"/>
      <c r="M3506" s="125"/>
      <c r="N3506" s="125"/>
      <c r="O3506" s="125"/>
      <c r="P3506" s="125"/>
      <c r="Q3506" s="125"/>
      <c r="R3506" s="125"/>
      <c r="S3506" s="125"/>
      <c r="T3506" s="125"/>
      <c r="U3506" s="125"/>
      <c r="V3506" s="125"/>
      <c r="W3506" s="125"/>
      <c r="X3506" s="125"/>
      <c r="Y3506" s="125"/>
      <c r="Z3506" s="125"/>
      <c r="AA3506" s="125"/>
      <c r="AB3506" s="126"/>
      <c r="AC3506" s="126"/>
      <c r="AD3506" s="126"/>
      <c r="AE3506" s="125"/>
      <c r="AF3506" s="125"/>
      <c r="AG3506" s="125"/>
      <c r="AH3506" s="125"/>
      <c r="AI3506" s="125"/>
      <c r="AJ3506" s="125"/>
      <c r="AK3506" s="125"/>
      <c r="AL3506" s="125"/>
      <c r="AM3506" s="125"/>
      <c r="AP3506" s="86"/>
      <c r="AQ3506" s="86"/>
      <c r="AR3506" s="86"/>
      <c r="AS3506" s="86"/>
      <c r="AT3506" s="86"/>
      <c r="AU3506" s="86"/>
      <c r="AV3506" s="86"/>
      <c r="AW3506" s="86"/>
      <c r="AX3506" s="86"/>
      <c r="AY3506" s="86"/>
      <c r="AZ3506" s="86"/>
      <c r="BA3506" s="86"/>
      <c r="BB3506" s="86"/>
      <c r="BC3506" s="86"/>
      <c r="BD3506" s="86"/>
      <c r="BE3506" s="86"/>
      <c r="BF3506" s="86"/>
      <c r="BG3506" s="86"/>
    </row>
    <row r="3507" spans="1:59" s="88" customFormat="1" x14ac:dyDescent="0.2">
      <c r="A3507" s="125"/>
      <c r="B3507" s="125"/>
      <c r="C3507" s="125"/>
      <c r="D3507" s="125"/>
      <c r="E3507" s="125"/>
      <c r="F3507" s="125"/>
      <c r="G3507" s="125"/>
      <c r="H3507" s="125"/>
      <c r="I3507" s="125"/>
      <c r="J3507" s="125"/>
      <c r="K3507" s="125"/>
      <c r="L3507" s="125"/>
      <c r="M3507" s="125"/>
      <c r="N3507" s="125"/>
      <c r="O3507" s="125"/>
      <c r="P3507" s="125"/>
      <c r="Q3507" s="125"/>
      <c r="R3507" s="125"/>
      <c r="S3507" s="125"/>
      <c r="T3507" s="125"/>
      <c r="U3507" s="125"/>
      <c r="V3507" s="125"/>
      <c r="W3507" s="125"/>
      <c r="X3507" s="125"/>
      <c r="Y3507" s="125"/>
      <c r="Z3507" s="125"/>
      <c r="AA3507" s="125"/>
      <c r="AB3507" s="126"/>
      <c r="AC3507" s="126"/>
      <c r="AD3507" s="126"/>
      <c r="AE3507" s="125"/>
      <c r="AF3507" s="125"/>
      <c r="AG3507" s="125"/>
      <c r="AH3507" s="125"/>
      <c r="AI3507" s="125"/>
      <c r="AJ3507" s="125"/>
      <c r="AK3507" s="125"/>
      <c r="AL3507" s="125"/>
      <c r="AM3507" s="125"/>
      <c r="AP3507" s="86"/>
      <c r="AQ3507" s="86"/>
      <c r="AR3507" s="86"/>
      <c r="AS3507" s="86"/>
      <c r="AT3507" s="86"/>
      <c r="AU3507" s="86"/>
      <c r="AV3507" s="86"/>
      <c r="AW3507" s="86"/>
      <c r="AX3507" s="86"/>
      <c r="AY3507" s="86"/>
      <c r="AZ3507" s="86"/>
      <c r="BA3507" s="86"/>
      <c r="BB3507" s="86"/>
      <c r="BC3507" s="86"/>
      <c r="BD3507" s="86"/>
      <c r="BE3507" s="86"/>
      <c r="BF3507" s="86"/>
      <c r="BG3507" s="86"/>
    </row>
    <row r="3508" spans="1:59" s="88" customFormat="1" x14ac:dyDescent="0.2">
      <c r="A3508" s="125"/>
      <c r="B3508" s="125"/>
      <c r="C3508" s="125"/>
      <c r="D3508" s="125"/>
      <c r="E3508" s="125"/>
      <c r="F3508" s="125"/>
      <c r="G3508" s="125"/>
      <c r="H3508" s="125"/>
      <c r="I3508" s="125"/>
      <c r="J3508" s="125"/>
      <c r="K3508" s="125"/>
      <c r="L3508" s="125"/>
      <c r="M3508" s="125"/>
      <c r="N3508" s="125"/>
      <c r="O3508" s="125"/>
      <c r="P3508" s="125"/>
      <c r="Q3508" s="125"/>
      <c r="R3508" s="125"/>
      <c r="S3508" s="125"/>
      <c r="T3508" s="125"/>
      <c r="U3508" s="125"/>
      <c r="V3508" s="125"/>
      <c r="W3508" s="125"/>
      <c r="X3508" s="125"/>
      <c r="Y3508" s="125"/>
      <c r="Z3508" s="125"/>
      <c r="AA3508" s="125"/>
      <c r="AB3508" s="126"/>
      <c r="AC3508" s="126"/>
      <c r="AD3508" s="126"/>
      <c r="AE3508" s="125"/>
      <c r="AF3508" s="125"/>
      <c r="AG3508" s="125"/>
      <c r="AH3508" s="125"/>
      <c r="AI3508" s="125"/>
      <c r="AJ3508" s="125"/>
      <c r="AK3508" s="125"/>
      <c r="AL3508" s="125"/>
      <c r="AM3508" s="125"/>
      <c r="AP3508" s="86"/>
      <c r="AQ3508" s="86"/>
      <c r="AR3508" s="86"/>
      <c r="AS3508" s="86"/>
      <c r="AT3508" s="86"/>
      <c r="AU3508" s="86"/>
      <c r="AV3508" s="86"/>
      <c r="AW3508" s="86"/>
      <c r="AX3508" s="86"/>
      <c r="AY3508" s="86"/>
      <c r="AZ3508" s="86"/>
      <c r="BA3508" s="86"/>
      <c r="BB3508" s="86"/>
      <c r="BC3508" s="86"/>
      <c r="BD3508" s="86"/>
      <c r="BE3508" s="86"/>
      <c r="BF3508" s="86"/>
      <c r="BG3508" s="86"/>
    </row>
    <row r="3509" spans="1:59" s="88" customFormat="1" x14ac:dyDescent="0.2">
      <c r="A3509" s="125"/>
      <c r="B3509" s="125"/>
      <c r="C3509" s="125"/>
      <c r="D3509" s="125"/>
      <c r="E3509" s="125"/>
      <c r="F3509" s="125"/>
      <c r="G3509" s="125"/>
      <c r="H3509" s="125"/>
      <c r="I3509" s="125"/>
      <c r="J3509" s="125"/>
      <c r="K3509" s="125"/>
      <c r="L3509" s="125"/>
      <c r="M3509" s="125"/>
      <c r="N3509" s="125"/>
      <c r="O3509" s="125"/>
      <c r="P3509" s="125"/>
      <c r="Q3509" s="125"/>
      <c r="R3509" s="125"/>
      <c r="S3509" s="125"/>
      <c r="T3509" s="125"/>
      <c r="U3509" s="125"/>
      <c r="V3509" s="125"/>
      <c r="W3509" s="125"/>
      <c r="X3509" s="125"/>
      <c r="Y3509" s="125"/>
      <c r="Z3509" s="125"/>
      <c r="AA3509" s="125"/>
      <c r="AB3509" s="126"/>
      <c r="AC3509" s="126"/>
      <c r="AD3509" s="126"/>
      <c r="AE3509" s="125"/>
      <c r="AF3509" s="125"/>
      <c r="AG3509" s="125"/>
      <c r="AH3509" s="125"/>
      <c r="AI3509" s="125"/>
      <c r="AJ3509" s="125"/>
      <c r="AK3509" s="125"/>
      <c r="AL3509" s="125"/>
      <c r="AM3509" s="125"/>
      <c r="AP3509" s="86"/>
      <c r="AQ3509" s="86"/>
      <c r="AR3509" s="86"/>
      <c r="AS3509" s="86"/>
      <c r="AT3509" s="86"/>
      <c r="AU3509" s="86"/>
      <c r="AV3509" s="86"/>
      <c r="AW3509" s="86"/>
      <c r="AX3509" s="86"/>
      <c r="AY3509" s="86"/>
      <c r="AZ3509" s="86"/>
      <c r="BA3509" s="86"/>
      <c r="BB3509" s="86"/>
      <c r="BC3509" s="86"/>
      <c r="BD3509" s="86"/>
      <c r="BE3509" s="86"/>
      <c r="BF3509" s="86"/>
      <c r="BG3509" s="86"/>
    </row>
    <row r="3510" spans="1:59" s="88" customFormat="1" x14ac:dyDescent="0.2">
      <c r="A3510" s="125"/>
      <c r="B3510" s="125"/>
      <c r="C3510" s="125"/>
      <c r="D3510" s="125"/>
      <c r="E3510" s="125"/>
      <c r="F3510" s="125"/>
      <c r="G3510" s="125"/>
      <c r="H3510" s="125"/>
      <c r="I3510" s="125"/>
      <c r="J3510" s="125"/>
      <c r="K3510" s="125"/>
      <c r="L3510" s="125"/>
      <c r="M3510" s="125"/>
      <c r="N3510" s="125"/>
      <c r="O3510" s="125"/>
      <c r="P3510" s="125"/>
      <c r="Q3510" s="125"/>
      <c r="R3510" s="125"/>
      <c r="S3510" s="125"/>
      <c r="T3510" s="125"/>
      <c r="U3510" s="125"/>
      <c r="V3510" s="125"/>
      <c r="W3510" s="125"/>
      <c r="X3510" s="125"/>
      <c r="Y3510" s="125"/>
      <c r="Z3510" s="125"/>
      <c r="AA3510" s="125"/>
      <c r="AB3510" s="126"/>
      <c r="AC3510" s="126"/>
      <c r="AD3510" s="126"/>
      <c r="AE3510" s="125"/>
      <c r="AF3510" s="125"/>
      <c r="AG3510" s="125"/>
      <c r="AH3510" s="125"/>
      <c r="AI3510" s="125"/>
      <c r="AJ3510" s="125"/>
      <c r="AK3510" s="125"/>
      <c r="AL3510" s="125"/>
      <c r="AM3510" s="125"/>
      <c r="AP3510" s="86"/>
      <c r="AQ3510" s="86"/>
      <c r="AR3510" s="86"/>
      <c r="AS3510" s="86"/>
      <c r="AT3510" s="86"/>
      <c r="AU3510" s="86"/>
      <c r="AV3510" s="86"/>
      <c r="AW3510" s="86"/>
      <c r="AX3510" s="86"/>
      <c r="AY3510" s="86"/>
      <c r="AZ3510" s="86"/>
      <c r="BA3510" s="86"/>
      <c r="BB3510" s="86"/>
      <c r="BC3510" s="86"/>
      <c r="BD3510" s="86"/>
      <c r="BE3510" s="86"/>
      <c r="BF3510" s="86"/>
      <c r="BG3510" s="86"/>
    </row>
    <row r="3511" spans="1:59" s="88" customFormat="1" x14ac:dyDescent="0.2">
      <c r="A3511" s="125"/>
      <c r="B3511" s="125"/>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6"/>
      <c r="AC3511" s="126"/>
      <c r="AD3511" s="126"/>
      <c r="AE3511" s="125"/>
      <c r="AF3511" s="125"/>
      <c r="AG3511" s="125"/>
      <c r="AH3511" s="125"/>
      <c r="AI3511" s="125"/>
      <c r="AJ3511" s="125"/>
      <c r="AK3511" s="125"/>
      <c r="AL3511" s="125"/>
      <c r="AM3511" s="125"/>
      <c r="AP3511" s="86"/>
      <c r="AQ3511" s="86"/>
      <c r="AR3511" s="86"/>
      <c r="AS3511" s="86"/>
      <c r="AT3511" s="86"/>
      <c r="AU3511" s="86"/>
      <c r="AV3511" s="86"/>
      <c r="AW3511" s="86"/>
      <c r="AX3511" s="86"/>
      <c r="AY3511" s="86"/>
      <c r="AZ3511" s="86"/>
      <c r="BA3511" s="86"/>
      <c r="BB3511" s="86"/>
      <c r="BC3511" s="86"/>
      <c r="BD3511" s="86"/>
      <c r="BE3511" s="86"/>
      <c r="BF3511" s="86"/>
      <c r="BG3511" s="86"/>
    </row>
    <row r="3512" spans="1:59" s="88" customFormat="1" x14ac:dyDescent="0.2">
      <c r="A3512" s="125"/>
      <c r="B3512" s="125"/>
      <c r="C3512" s="125"/>
      <c r="D3512" s="125"/>
      <c r="E3512" s="125"/>
      <c r="F3512" s="125"/>
      <c r="G3512" s="125"/>
      <c r="H3512" s="125"/>
      <c r="I3512" s="125"/>
      <c r="J3512" s="125"/>
      <c r="K3512" s="125"/>
      <c r="L3512" s="125"/>
      <c r="M3512" s="125"/>
      <c r="N3512" s="125"/>
      <c r="O3512" s="125"/>
      <c r="P3512" s="125"/>
      <c r="Q3512" s="125"/>
      <c r="R3512" s="125"/>
      <c r="S3512" s="125"/>
      <c r="T3512" s="125"/>
      <c r="U3512" s="125"/>
      <c r="V3512" s="125"/>
      <c r="W3512" s="125"/>
      <c r="X3512" s="125"/>
      <c r="Y3512" s="125"/>
      <c r="Z3512" s="125"/>
      <c r="AA3512" s="125"/>
      <c r="AB3512" s="126"/>
      <c r="AC3512" s="126"/>
      <c r="AD3512" s="126"/>
      <c r="AE3512" s="125"/>
      <c r="AF3512" s="125"/>
      <c r="AG3512" s="125"/>
      <c r="AH3512" s="125"/>
      <c r="AI3512" s="125"/>
      <c r="AJ3512" s="125"/>
      <c r="AK3512" s="125"/>
      <c r="AL3512" s="125"/>
      <c r="AM3512" s="125"/>
      <c r="AP3512" s="86"/>
      <c r="AQ3512" s="86"/>
      <c r="AR3512" s="86"/>
      <c r="AS3512" s="86"/>
      <c r="AT3512" s="86"/>
      <c r="AU3512" s="86"/>
      <c r="AV3512" s="86"/>
      <c r="AW3512" s="86"/>
      <c r="AX3512" s="86"/>
      <c r="AY3512" s="86"/>
      <c r="AZ3512" s="86"/>
      <c r="BA3512" s="86"/>
      <c r="BB3512" s="86"/>
      <c r="BC3512" s="86"/>
      <c r="BD3512" s="86"/>
      <c r="BE3512" s="86"/>
      <c r="BF3512" s="86"/>
      <c r="BG3512" s="86"/>
    </row>
    <row r="3513" spans="1:59" s="88" customFormat="1" x14ac:dyDescent="0.2">
      <c r="A3513" s="125"/>
      <c r="B3513" s="125"/>
      <c r="C3513" s="125"/>
      <c r="D3513" s="125"/>
      <c r="E3513" s="125"/>
      <c r="F3513" s="125"/>
      <c r="G3513" s="125"/>
      <c r="H3513" s="125"/>
      <c r="I3513" s="125"/>
      <c r="J3513" s="125"/>
      <c r="K3513" s="125"/>
      <c r="L3513" s="125"/>
      <c r="M3513" s="125"/>
      <c r="N3513" s="125"/>
      <c r="O3513" s="125"/>
      <c r="P3513" s="125"/>
      <c r="Q3513" s="125"/>
      <c r="R3513" s="125"/>
      <c r="S3513" s="125"/>
      <c r="T3513" s="125"/>
      <c r="U3513" s="125"/>
      <c r="V3513" s="125"/>
      <c r="W3513" s="125"/>
      <c r="X3513" s="125"/>
      <c r="Y3513" s="125"/>
      <c r="Z3513" s="125"/>
      <c r="AA3513" s="125"/>
      <c r="AB3513" s="126"/>
      <c r="AC3513" s="126"/>
      <c r="AD3513" s="126"/>
      <c r="AE3513" s="125"/>
      <c r="AF3513" s="125"/>
      <c r="AG3513" s="125"/>
      <c r="AH3513" s="125"/>
      <c r="AI3513" s="125"/>
      <c r="AJ3513" s="125"/>
      <c r="AK3513" s="125"/>
      <c r="AL3513" s="125"/>
      <c r="AM3513" s="125"/>
      <c r="AP3513" s="86"/>
      <c r="AQ3513" s="86"/>
      <c r="AR3513" s="86"/>
      <c r="AS3513" s="86"/>
      <c r="AT3513" s="86"/>
      <c r="AU3513" s="86"/>
      <c r="AV3513" s="86"/>
      <c r="AW3513" s="86"/>
      <c r="AX3513" s="86"/>
      <c r="AY3513" s="86"/>
      <c r="AZ3513" s="86"/>
      <c r="BA3513" s="86"/>
      <c r="BB3513" s="86"/>
      <c r="BC3513" s="86"/>
      <c r="BD3513" s="86"/>
      <c r="BE3513" s="86"/>
      <c r="BF3513" s="86"/>
      <c r="BG3513" s="86"/>
    </row>
    <row r="3514" spans="1:59" s="88" customFormat="1" x14ac:dyDescent="0.2">
      <c r="A3514" s="125"/>
      <c r="B3514" s="125"/>
      <c r="C3514" s="125"/>
      <c r="D3514" s="125"/>
      <c r="E3514" s="125"/>
      <c r="F3514" s="125"/>
      <c r="G3514" s="125"/>
      <c r="H3514" s="125"/>
      <c r="I3514" s="125"/>
      <c r="J3514" s="125"/>
      <c r="K3514" s="125"/>
      <c r="L3514" s="125"/>
      <c r="M3514" s="125"/>
      <c r="N3514" s="125"/>
      <c r="O3514" s="125"/>
      <c r="P3514" s="125"/>
      <c r="Q3514" s="125"/>
      <c r="R3514" s="125"/>
      <c r="S3514" s="125"/>
      <c r="T3514" s="125"/>
      <c r="U3514" s="125"/>
      <c r="V3514" s="125"/>
      <c r="W3514" s="125"/>
      <c r="X3514" s="125"/>
      <c r="Y3514" s="125"/>
      <c r="Z3514" s="125"/>
      <c r="AA3514" s="125"/>
      <c r="AB3514" s="126"/>
      <c r="AC3514" s="126"/>
      <c r="AD3514" s="126"/>
      <c r="AE3514" s="125"/>
      <c r="AF3514" s="125"/>
      <c r="AG3514" s="125"/>
      <c r="AH3514" s="125"/>
      <c r="AI3514" s="125"/>
      <c r="AJ3514" s="125"/>
      <c r="AK3514" s="125"/>
      <c r="AL3514" s="125"/>
      <c r="AM3514" s="125"/>
      <c r="AP3514" s="86"/>
      <c r="AQ3514" s="86"/>
      <c r="AR3514" s="86"/>
      <c r="AS3514" s="86"/>
      <c r="AT3514" s="86"/>
      <c r="AU3514" s="86"/>
      <c r="AV3514" s="86"/>
      <c r="AW3514" s="86"/>
      <c r="AX3514" s="86"/>
      <c r="AY3514" s="86"/>
      <c r="AZ3514" s="86"/>
      <c r="BA3514" s="86"/>
      <c r="BB3514" s="86"/>
      <c r="BC3514" s="86"/>
      <c r="BD3514" s="86"/>
      <c r="BE3514" s="86"/>
      <c r="BF3514" s="86"/>
      <c r="BG3514" s="86"/>
    </row>
    <row r="3515" spans="1:59" s="88" customFormat="1" x14ac:dyDescent="0.2">
      <c r="A3515" s="125"/>
      <c r="B3515" s="125"/>
      <c r="C3515" s="125"/>
      <c r="D3515" s="125"/>
      <c r="E3515" s="125"/>
      <c r="F3515" s="125"/>
      <c r="G3515" s="125"/>
      <c r="H3515" s="125"/>
      <c r="I3515" s="125"/>
      <c r="J3515" s="125"/>
      <c r="K3515" s="125"/>
      <c r="L3515" s="125"/>
      <c r="M3515" s="125"/>
      <c r="N3515" s="125"/>
      <c r="O3515" s="125"/>
      <c r="P3515" s="125"/>
      <c r="Q3515" s="125"/>
      <c r="R3515" s="125"/>
      <c r="S3515" s="125"/>
      <c r="T3515" s="125"/>
      <c r="U3515" s="125"/>
      <c r="V3515" s="125"/>
      <c r="W3515" s="125"/>
      <c r="X3515" s="125"/>
      <c r="Y3515" s="125"/>
      <c r="Z3515" s="125"/>
      <c r="AA3515" s="125"/>
      <c r="AB3515" s="126"/>
      <c r="AC3515" s="126"/>
      <c r="AD3515" s="126"/>
      <c r="AE3515" s="125"/>
      <c r="AF3515" s="125"/>
      <c r="AG3515" s="125"/>
      <c r="AH3515" s="125"/>
      <c r="AI3515" s="125"/>
      <c r="AJ3515" s="125"/>
      <c r="AK3515" s="125"/>
      <c r="AL3515" s="125"/>
      <c r="AM3515" s="125"/>
      <c r="AP3515" s="86"/>
      <c r="AQ3515" s="86"/>
      <c r="AR3515" s="86"/>
      <c r="AS3515" s="86"/>
      <c r="AT3515" s="86"/>
      <c r="AU3515" s="86"/>
      <c r="AV3515" s="86"/>
      <c r="AW3515" s="86"/>
      <c r="AX3515" s="86"/>
      <c r="AY3515" s="86"/>
      <c r="AZ3515" s="86"/>
      <c r="BA3515" s="86"/>
      <c r="BB3515" s="86"/>
      <c r="BC3515" s="86"/>
      <c r="BD3515" s="86"/>
      <c r="BE3515" s="86"/>
      <c r="BF3515" s="86"/>
      <c r="BG3515" s="86"/>
    </row>
    <row r="3516" spans="1:59" s="88" customFormat="1" x14ac:dyDescent="0.2">
      <c r="A3516" s="125"/>
      <c r="B3516" s="125"/>
      <c r="C3516" s="125"/>
      <c r="D3516" s="125"/>
      <c r="E3516" s="125"/>
      <c r="F3516" s="125"/>
      <c r="G3516" s="125"/>
      <c r="H3516" s="125"/>
      <c r="I3516" s="125"/>
      <c r="J3516" s="125"/>
      <c r="K3516" s="125"/>
      <c r="L3516" s="125"/>
      <c r="M3516" s="125"/>
      <c r="N3516" s="125"/>
      <c r="O3516" s="125"/>
      <c r="P3516" s="125"/>
      <c r="Q3516" s="125"/>
      <c r="R3516" s="125"/>
      <c r="S3516" s="125"/>
      <c r="T3516" s="125"/>
      <c r="U3516" s="125"/>
      <c r="V3516" s="125"/>
      <c r="W3516" s="125"/>
      <c r="X3516" s="125"/>
      <c r="Y3516" s="125"/>
      <c r="Z3516" s="125"/>
      <c r="AA3516" s="125"/>
      <c r="AB3516" s="126"/>
      <c r="AC3516" s="126"/>
      <c r="AD3516" s="126"/>
      <c r="AE3516" s="125"/>
      <c r="AF3516" s="125"/>
      <c r="AG3516" s="125"/>
      <c r="AH3516" s="125"/>
      <c r="AI3516" s="125"/>
      <c r="AJ3516" s="125"/>
      <c r="AK3516" s="125"/>
      <c r="AL3516" s="125"/>
      <c r="AM3516" s="125"/>
      <c r="AP3516" s="86"/>
      <c r="AQ3516" s="86"/>
      <c r="AR3516" s="86"/>
      <c r="AS3516" s="86"/>
      <c r="AT3516" s="86"/>
      <c r="AU3516" s="86"/>
      <c r="AV3516" s="86"/>
      <c r="AW3516" s="86"/>
      <c r="AX3516" s="86"/>
      <c r="AY3516" s="86"/>
      <c r="AZ3516" s="86"/>
      <c r="BA3516" s="86"/>
      <c r="BB3516" s="86"/>
      <c r="BC3516" s="86"/>
      <c r="BD3516" s="86"/>
      <c r="BE3516" s="86"/>
      <c r="BF3516" s="86"/>
      <c r="BG3516" s="86"/>
    </row>
    <row r="3517" spans="1:59" s="88" customFormat="1" x14ac:dyDescent="0.2">
      <c r="A3517" s="125"/>
      <c r="B3517" s="125"/>
      <c r="C3517" s="125"/>
      <c r="D3517" s="125"/>
      <c r="E3517" s="125"/>
      <c r="F3517" s="125"/>
      <c r="G3517" s="125"/>
      <c r="H3517" s="125"/>
      <c r="I3517" s="125"/>
      <c r="J3517" s="125"/>
      <c r="K3517" s="125"/>
      <c r="L3517" s="125"/>
      <c r="M3517" s="125"/>
      <c r="N3517" s="125"/>
      <c r="O3517" s="125"/>
      <c r="P3517" s="125"/>
      <c r="Q3517" s="125"/>
      <c r="R3517" s="125"/>
      <c r="S3517" s="125"/>
      <c r="T3517" s="125"/>
      <c r="U3517" s="125"/>
      <c r="V3517" s="125"/>
      <c r="W3517" s="125"/>
      <c r="X3517" s="125"/>
      <c r="Y3517" s="125"/>
      <c r="Z3517" s="125"/>
      <c r="AA3517" s="125"/>
      <c r="AB3517" s="126"/>
      <c r="AC3517" s="126"/>
      <c r="AD3517" s="126"/>
      <c r="AE3517" s="125"/>
      <c r="AF3517" s="125"/>
      <c r="AG3517" s="125"/>
      <c r="AH3517" s="125"/>
      <c r="AI3517" s="125"/>
      <c r="AJ3517" s="125"/>
      <c r="AK3517" s="125"/>
      <c r="AL3517" s="125"/>
      <c r="AM3517" s="125"/>
      <c r="AP3517" s="86"/>
      <c r="AQ3517" s="86"/>
      <c r="AR3517" s="86"/>
      <c r="AS3517" s="86"/>
      <c r="AT3517" s="86"/>
      <c r="AU3517" s="86"/>
      <c r="AV3517" s="86"/>
      <c r="AW3517" s="86"/>
      <c r="AX3517" s="86"/>
      <c r="AY3517" s="86"/>
      <c r="AZ3517" s="86"/>
      <c r="BA3517" s="86"/>
      <c r="BB3517" s="86"/>
      <c r="BC3517" s="86"/>
      <c r="BD3517" s="86"/>
      <c r="BE3517" s="86"/>
      <c r="BF3517" s="86"/>
      <c r="BG3517" s="86"/>
    </row>
    <row r="3518" spans="1:59" s="88" customFormat="1" x14ac:dyDescent="0.2">
      <c r="A3518" s="125"/>
      <c r="B3518" s="125"/>
      <c r="C3518" s="125"/>
      <c r="D3518" s="125"/>
      <c r="E3518" s="125"/>
      <c r="F3518" s="125"/>
      <c r="G3518" s="125"/>
      <c r="H3518" s="125"/>
      <c r="I3518" s="125"/>
      <c r="J3518" s="125"/>
      <c r="K3518" s="125"/>
      <c r="L3518" s="125"/>
      <c r="M3518" s="125"/>
      <c r="N3518" s="125"/>
      <c r="O3518" s="125"/>
      <c r="P3518" s="125"/>
      <c r="Q3518" s="125"/>
      <c r="R3518" s="125"/>
      <c r="S3518" s="125"/>
      <c r="T3518" s="125"/>
      <c r="U3518" s="125"/>
      <c r="V3518" s="125"/>
      <c r="W3518" s="125"/>
      <c r="X3518" s="125"/>
      <c r="Y3518" s="125"/>
      <c r="Z3518" s="125"/>
      <c r="AA3518" s="125"/>
      <c r="AB3518" s="126"/>
      <c r="AC3518" s="126"/>
      <c r="AD3518" s="126"/>
      <c r="AE3518" s="125"/>
      <c r="AF3518" s="125"/>
      <c r="AG3518" s="125"/>
      <c r="AH3518" s="125"/>
      <c r="AI3518" s="125"/>
      <c r="AJ3518" s="125"/>
      <c r="AK3518" s="125"/>
      <c r="AL3518" s="125"/>
      <c r="AM3518" s="125"/>
      <c r="AP3518" s="86"/>
      <c r="AQ3518" s="86"/>
      <c r="AR3518" s="86"/>
      <c r="AS3518" s="86"/>
      <c r="AT3518" s="86"/>
      <c r="AU3518" s="86"/>
      <c r="AV3518" s="86"/>
      <c r="AW3518" s="86"/>
      <c r="AX3518" s="86"/>
      <c r="AY3518" s="86"/>
      <c r="AZ3518" s="86"/>
      <c r="BA3518" s="86"/>
      <c r="BB3518" s="86"/>
      <c r="BC3518" s="86"/>
      <c r="BD3518" s="86"/>
      <c r="BE3518" s="86"/>
      <c r="BF3518" s="86"/>
      <c r="BG3518" s="86"/>
    </row>
    <row r="3519" spans="1:59" s="88" customFormat="1" x14ac:dyDescent="0.2">
      <c r="A3519" s="125"/>
      <c r="B3519" s="125"/>
      <c r="C3519" s="125"/>
      <c r="D3519" s="125"/>
      <c r="E3519" s="125"/>
      <c r="F3519" s="125"/>
      <c r="G3519" s="125"/>
      <c r="H3519" s="125"/>
      <c r="I3519" s="125"/>
      <c r="J3519" s="125"/>
      <c r="K3519" s="125"/>
      <c r="L3519" s="125"/>
      <c r="M3519" s="125"/>
      <c r="N3519" s="125"/>
      <c r="O3519" s="125"/>
      <c r="P3519" s="125"/>
      <c r="Q3519" s="125"/>
      <c r="R3519" s="125"/>
      <c r="S3519" s="125"/>
      <c r="T3519" s="125"/>
      <c r="U3519" s="125"/>
      <c r="V3519" s="125"/>
      <c r="W3519" s="125"/>
      <c r="X3519" s="125"/>
      <c r="Y3519" s="125"/>
      <c r="Z3519" s="125"/>
      <c r="AA3519" s="125"/>
      <c r="AB3519" s="126"/>
      <c r="AC3519" s="126"/>
      <c r="AD3519" s="126"/>
      <c r="AE3519" s="125"/>
      <c r="AF3519" s="125"/>
      <c r="AG3519" s="125"/>
      <c r="AH3519" s="125"/>
      <c r="AI3519" s="125"/>
      <c r="AJ3519" s="125"/>
      <c r="AK3519" s="125"/>
      <c r="AL3519" s="125"/>
      <c r="AM3519" s="125"/>
      <c r="AP3519" s="86"/>
      <c r="AQ3519" s="86"/>
      <c r="AR3519" s="86"/>
      <c r="AS3519" s="86"/>
      <c r="AT3519" s="86"/>
      <c r="AU3519" s="86"/>
      <c r="AV3519" s="86"/>
      <c r="AW3519" s="86"/>
      <c r="AX3519" s="86"/>
      <c r="AY3519" s="86"/>
      <c r="AZ3519" s="86"/>
      <c r="BA3519" s="86"/>
      <c r="BB3519" s="86"/>
      <c r="BC3519" s="86"/>
      <c r="BD3519" s="86"/>
      <c r="BE3519" s="86"/>
      <c r="BF3519" s="86"/>
      <c r="BG3519" s="86"/>
    </row>
    <row r="3520" spans="1:59" s="88" customFormat="1" x14ac:dyDescent="0.2">
      <c r="A3520" s="125"/>
      <c r="B3520" s="125"/>
      <c r="C3520" s="125"/>
      <c r="D3520" s="125"/>
      <c r="E3520" s="125"/>
      <c r="F3520" s="125"/>
      <c r="G3520" s="125"/>
      <c r="H3520" s="125"/>
      <c r="I3520" s="125"/>
      <c r="J3520" s="125"/>
      <c r="K3520" s="125"/>
      <c r="L3520" s="125"/>
      <c r="M3520" s="125"/>
      <c r="N3520" s="125"/>
      <c r="O3520" s="125"/>
      <c r="P3520" s="125"/>
      <c r="Q3520" s="125"/>
      <c r="R3520" s="125"/>
      <c r="S3520" s="125"/>
      <c r="T3520" s="125"/>
      <c r="U3520" s="125"/>
      <c r="V3520" s="125"/>
      <c r="W3520" s="125"/>
      <c r="X3520" s="125"/>
      <c r="Y3520" s="125"/>
      <c r="Z3520" s="125"/>
      <c r="AA3520" s="125"/>
      <c r="AB3520" s="126"/>
      <c r="AC3520" s="126"/>
      <c r="AD3520" s="126"/>
      <c r="AE3520" s="125"/>
      <c r="AF3520" s="125"/>
      <c r="AG3520" s="125"/>
      <c r="AH3520" s="125"/>
      <c r="AI3520" s="125"/>
      <c r="AJ3520" s="125"/>
      <c r="AK3520" s="125"/>
      <c r="AL3520" s="125"/>
      <c r="AM3520" s="125"/>
      <c r="AP3520" s="86"/>
      <c r="AQ3520" s="86"/>
      <c r="AR3520" s="86"/>
      <c r="AS3520" s="86"/>
      <c r="AT3520" s="86"/>
      <c r="AU3520" s="86"/>
      <c r="AV3520" s="86"/>
      <c r="AW3520" s="86"/>
      <c r="AX3520" s="86"/>
      <c r="AY3520" s="86"/>
      <c r="AZ3520" s="86"/>
      <c r="BA3520" s="86"/>
      <c r="BB3520" s="86"/>
      <c r="BC3520" s="86"/>
      <c r="BD3520" s="86"/>
      <c r="BE3520" s="86"/>
      <c r="BF3520" s="86"/>
      <c r="BG3520" s="86"/>
    </row>
    <row r="3521" spans="1:59" s="88" customFormat="1" x14ac:dyDescent="0.2">
      <c r="A3521" s="125"/>
      <c r="B3521" s="125"/>
      <c r="C3521" s="125"/>
      <c r="D3521" s="125"/>
      <c r="E3521" s="125"/>
      <c r="F3521" s="125"/>
      <c r="G3521" s="125"/>
      <c r="H3521" s="125"/>
      <c r="I3521" s="125"/>
      <c r="J3521" s="125"/>
      <c r="K3521" s="125"/>
      <c r="L3521" s="125"/>
      <c r="M3521" s="125"/>
      <c r="N3521" s="125"/>
      <c r="O3521" s="125"/>
      <c r="P3521" s="125"/>
      <c r="Q3521" s="125"/>
      <c r="R3521" s="125"/>
      <c r="S3521" s="125"/>
      <c r="T3521" s="125"/>
      <c r="U3521" s="125"/>
      <c r="V3521" s="125"/>
      <c r="W3521" s="125"/>
      <c r="X3521" s="125"/>
      <c r="Y3521" s="125"/>
      <c r="Z3521" s="125"/>
      <c r="AA3521" s="125"/>
      <c r="AB3521" s="126"/>
      <c r="AC3521" s="126"/>
      <c r="AD3521" s="126"/>
      <c r="AE3521" s="125"/>
      <c r="AF3521" s="125"/>
      <c r="AG3521" s="125"/>
      <c r="AH3521" s="125"/>
      <c r="AI3521" s="125"/>
      <c r="AJ3521" s="125"/>
      <c r="AK3521" s="125"/>
      <c r="AL3521" s="125"/>
      <c r="AM3521" s="125"/>
      <c r="AP3521" s="86"/>
      <c r="AQ3521" s="86"/>
      <c r="AR3521" s="86"/>
      <c r="AS3521" s="86"/>
      <c r="AT3521" s="86"/>
      <c r="AU3521" s="86"/>
      <c r="AV3521" s="86"/>
      <c r="AW3521" s="86"/>
      <c r="AX3521" s="86"/>
      <c r="AY3521" s="86"/>
      <c r="AZ3521" s="86"/>
      <c r="BA3521" s="86"/>
      <c r="BB3521" s="86"/>
      <c r="BC3521" s="86"/>
      <c r="BD3521" s="86"/>
      <c r="BE3521" s="86"/>
      <c r="BF3521" s="86"/>
      <c r="BG3521" s="86"/>
    </row>
    <row r="3522" spans="1:59" s="88" customFormat="1" x14ac:dyDescent="0.2">
      <c r="A3522" s="125"/>
      <c r="B3522" s="125"/>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5"/>
      <c r="AA3522" s="125"/>
      <c r="AB3522" s="126"/>
      <c r="AC3522" s="126"/>
      <c r="AD3522" s="126"/>
      <c r="AE3522" s="125"/>
      <c r="AF3522" s="125"/>
      <c r="AG3522" s="125"/>
      <c r="AH3522" s="125"/>
      <c r="AI3522" s="125"/>
      <c r="AJ3522" s="125"/>
      <c r="AK3522" s="125"/>
      <c r="AL3522" s="125"/>
      <c r="AM3522" s="125"/>
      <c r="AP3522" s="86"/>
      <c r="AQ3522" s="86"/>
      <c r="AR3522" s="86"/>
      <c r="AS3522" s="86"/>
      <c r="AT3522" s="86"/>
      <c r="AU3522" s="86"/>
      <c r="AV3522" s="86"/>
      <c r="AW3522" s="86"/>
      <c r="AX3522" s="86"/>
      <c r="AY3522" s="86"/>
      <c r="AZ3522" s="86"/>
      <c r="BA3522" s="86"/>
      <c r="BB3522" s="86"/>
      <c r="BC3522" s="86"/>
      <c r="BD3522" s="86"/>
      <c r="BE3522" s="86"/>
      <c r="BF3522" s="86"/>
      <c r="BG3522" s="86"/>
    </row>
    <row r="3523" spans="1:59" s="88" customFormat="1" x14ac:dyDescent="0.2">
      <c r="A3523" s="125"/>
      <c r="B3523" s="125"/>
      <c r="C3523" s="125"/>
      <c r="D3523" s="125"/>
      <c r="E3523" s="125"/>
      <c r="F3523" s="125"/>
      <c r="G3523" s="125"/>
      <c r="H3523" s="125"/>
      <c r="I3523" s="125"/>
      <c r="J3523" s="125"/>
      <c r="K3523" s="125"/>
      <c r="L3523" s="125"/>
      <c r="M3523" s="125"/>
      <c r="N3523" s="125"/>
      <c r="O3523" s="125"/>
      <c r="P3523" s="125"/>
      <c r="Q3523" s="125"/>
      <c r="R3523" s="125"/>
      <c r="S3523" s="125"/>
      <c r="T3523" s="125"/>
      <c r="U3523" s="125"/>
      <c r="V3523" s="125"/>
      <c r="W3523" s="125"/>
      <c r="X3523" s="125"/>
      <c r="Y3523" s="125"/>
      <c r="Z3523" s="125"/>
      <c r="AA3523" s="125"/>
      <c r="AB3523" s="126"/>
      <c r="AC3523" s="126"/>
      <c r="AD3523" s="126"/>
      <c r="AE3523" s="125"/>
      <c r="AF3523" s="125"/>
      <c r="AG3523" s="125"/>
      <c r="AH3523" s="125"/>
      <c r="AI3523" s="125"/>
      <c r="AJ3523" s="125"/>
      <c r="AK3523" s="125"/>
      <c r="AL3523" s="125"/>
      <c r="AM3523" s="125"/>
      <c r="AP3523" s="86"/>
      <c r="AQ3523" s="86"/>
      <c r="AR3523" s="86"/>
      <c r="AS3523" s="86"/>
      <c r="AT3523" s="86"/>
      <c r="AU3523" s="86"/>
      <c r="AV3523" s="86"/>
      <c r="AW3523" s="86"/>
      <c r="AX3523" s="86"/>
      <c r="AY3523" s="86"/>
      <c r="AZ3523" s="86"/>
      <c r="BA3523" s="86"/>
      <c r="BB3523" s="86"/>
      <c r="BC3523" s="86"/>
      <c r="BD3523" s="86"/>
      <c r="BE3523" s="86"/>
      <c r="BF3523" s="86"/>
      <c r="BG3523" s="86"/>
    </row>
    <row r="3524" spans="1:59" s="88" customFormat="1" x14ac:dyDescent="0.2">
      <c r="A3524" s="125"/>
      <c r="B3524" s="125"/>
      <c r="C3524" s="125"/>
      <c r="D3524" s="125"/>
      <c r="E3524" s="125"/>
      <c r="F3524" s="125"/>
      <c r="G3524" s="125"/>
      <c r="H3524" s="125"/>
      <c r="I3524" s="125"/>
      <c r="J3524" s="125"/>
      <c r="K3524" s="125"/>
      <c r="L3524" s="125"/>
      <c r="M3524" s="125"/>
      <c r="N3524" s="125"/>
      <c r="O3524" s="125"/>
      <c r="P3524" s="125"/>
      <c r="Q3524" s="125"/>
      <c r="R3524" s="125"/>
      <c r="S3524" s="125"/>
      <c r="T3524" s="125"/>
      <c r="U3524" s="125"/>
      <c r="V3524" s="125"/>
      <c r="W3524" s="125"/>
      <c r="X3524" s="125"/>
      <c r="Y3524" s="125"/>
      <c r="Z3524" s="125"/>
      <c r="AA3524" s="125"/>
      <c r="AB3524" s="126"/>
      <c r="AC3524" s="126"/>
      <c r="AD3524" s="126"/>
      <c r="AE3524" s="125"/>
      <c r="AF3524" s="125"/>
      <c r="AG3524" s="125"/>
      <c r="AH3524" s="125"/>
      <c r="AI3524" s="125"/>
      <c r="AJ3524" s="125"/>
      <c r="AK3524" s="125"/>
      <c r="AL3524" s="125"/>
      <c r="AM3524" s="125"/>
      <c r="AP3524" s="86"/>
      <c r="AQ3524" s="86"/>
      <c r="AR3524" s="86"/>
      <c r="AS3524" s="86"/>
      <c r="AT3524" s="86"/>
      <c r="AU3524" s="86"/>
      <c r="AV3524" s="86"/>
      <c r="AW3524" s="86"/>
      <c r="AX3524" s="86"/>
      <c r="AY3524" s="86"/>
      <c r="AZ3524" s="86"/>
      <c r="BA3524" s="86"/>
      <c r="BB3524" s="86"/>
      <c r="BC3524" s="86"/>
      <c r="BD3524" s="86"/>
      <c r="BE3524" s="86"/>
      <c r="BF3524" s="86"/>
      <c r="BG3524" s="86"/>
    </row>
    <row r="3525" spans="1:59" s="88" customFormat="1" x14ac:dyDescent="0.2">
      <c r="A3525" s="125"/>
      <c r="B3525" s="125"/>
      <c r="C3525" s="125"/>
      <c r="D3525" s="125"/>
      <c r="E3525" s="125"/>
      <c r="F3525" s="125"/>
      <c r="G3525" s="125"/>
      <c r="H3525" s="125"/>
      <c r="I3525" s="125"/>
      <c r="J3525" s="125"/>
      <c r="K3525" s="125"/>
      <c r="L3525" s="125"/>
      <c r="M3525" s="125"/>
      <c r="N3525" s="125"/>
      <c r="O3525" s="125"/>
      <c r="P3525" s="125"/>
      <c r="Q3525" s="125"/>
      <c r="R3525" s="125"/>
      <c r="S3525" s="125"/>
      <c r="T3525" s="125"/>
      <c r="U3525" s="125"/>
      <c r="V3525" s="125"/>
      <c r="W3525" s="125"/>
      <c r="X3525" s="125"/>
      <c r="Y3525" s="125"/>
      <c r="Z3525" s="125"/>
      <c r="AA3525" s="125"/>
      <c r="AB3525" s="126"/>
      <c r="AC3525" s="126"/>
      <c r="AD3525" s="126"/>
      <c r="AE3525" s="125"/>
      <c r="AF3525" s="125"/>
      <c r="AG3525" s="125"/>
      <c r="AH3525" s="125"/>
      <c r="AI3525" s="125"/>
      <c r="AJ3525" s="125"/>
      <c r="AK3525" s="125"/>
      <c r="AL3525" s="125"/>
      <c r="AM3525" s="125"/>
      <c r="AP3525" s="86"/>
      <c r="AQ3525" s="86"/>
      <c r="AR3525" s="86"/>
      <c r="AS3525" s="86"/>
      <c r="AT3525" s="86"/>
      <c r="AU3525" s="86"/>
      <c r="AV3525" s="86"/>
      <c r="AW3525" s="86"/>
      <c r="AX3525" s="86"/>
      <c r="AY3525" s="86"/>
      <c r="AZ3525" s="86"/>
      <c r="BA3525" s="86"/>
      <c r="BB3525" s="86"/>
      <c r="BC3525" s="86"/>
      <c r="BD3525" s="86"/>
      <c r="BE3525" s="86"/>
      <c r="BF3525" s="86"/>
      <c r="BG3525" s="86"/>
    </row>
    <row r="3526" spans="1:59" s="88" customFormat="1" x14ac:dyDescent="0.2">
      <c r="A3526" s="125"/>
      <c r="B3526" s="125"/>
      <c r="C3526" s="125"/>
      <c r="D3526" s="125"/>
      <c r="E3526" s="125"/>
      <c r="F3526" s="125"/>
      <c r="G3526" s="125"/>
      <c r="H3526" s="125"/>
      <c r="I3526" s="125"/>
      <c r="J3526" s="125"/>
      <c r="K3526" s="125"/>
      <c r="L3526" s="125"/>
      <c r="M3526" s="125"/>
      <c r="N3526" s="125"/>
      <c r="O3526" s="125"/>
      <c r="P3526" s="125"/>
      <c r="Q3526" s="125"/>
      <c r="R3526" s="125"/>
      <c r="S3526" s="125"/>
      <c r="T3526" s="125"/>
      <c r="U3526" s="125"/>
      <c r="V3526" s="125"/>
      <c r="W3526" s="125"/>
      <c r="X3526" s="125"/>
      <c r="Y3526" s="125"/>
      <c r="Z3526" s="125"/>
      <c r="AA3526" s="125"/>
      <c r="AB3526" s="126"/>
      <c r="AC3526" s="126"/>
      <c r="AD3526" s="126"/>
      <c r="AE3526" s="125"/>
      <c r="AF3526" s="125"/>
      <c r="AG3526" s="125"/>
      <c r="AH3526" s="125"/>
      <c r="AI3526" s="125"/>
      <c r="AJ3526" s="125"/>
      <c r="AK3526" s="125"/>
      <c r="AL3526" s="125"/>
      <c r="AM3526" s="125"/>
      <c r="AP3526" s="86"/>
      <c r="AQ3526" s="86"/>
      <c r="AR3526" s="86"/>
      <c r="AS3526" s="86"/>
      <c r="AT3526" s="86"/>
      <c r="AU3526" s="86"/>
      <c r="AV3526" s="86"/>
      <c r="AW3526" s="86"/>
      <c r="AX3526" s="86"/>
      <c r="AY3526" s="86"/>
      <c r="AZ3526" s="86"/>
      <c r="BA3526" s="86"/>
      <c r="BB3526" s="86"/>
      <c r="BC3526" s="86"/>
      <c r="BD3526" s="86"/>
      <c r="BE3526" s="86"/>
      <c r="BF3526" s="86"/>
      <c r="BG3526" s="86"/>
    </row>
    <row r="3527" spans="1:59" s="88" customFormat="1" x14ac:dyDescent="0.2">
      <c r="A3527" s="125"/>
      <c r="B3527" s="125"/>
      <c r="C3527" s="125"/>
      <c r="D3527" s="125"/>
      <c r="E3527" s="125"/>
      <c r="F3527" s="125"/>
      <c r="G3527" s="125"/>
      <c r="H3527" s="125"/>
      <c r="I3527" s="125"/>
      <c r="J3527" s="125"/>
      <c r="K3527" s="125"/>
      <c r="L3527" s="125"/>
      <c r="M3527" s="125"/>
      <c r="N3527" s="125"/>
      <c r="O3527" s="125"/>
      <c r="P3527" s="125"/>
      <c r="Q3527" s="125"/>
      <c r="R3527" s="125"/>
      <c r="S3527" s="125"/>
      <c r="T3527" s="125"/>
      <c r="U3527" s="125"/>
      <c r="V3527" s="125"/>
      <c r="W3527" s="125"/>
      <c r="X3527" s="125"/>
      <c r="Y3527" s="125"/>
      <c r="Z3527" s="125"/>
      <c r="AA3527" s="125"/>
      <c r="AB3527" s="126"/>
      <c r="AC3527" s="126"/>
      <c r="AD3527" s="126"/>
      <c r="AE3527" s="125"/>
      <c r="AF3527" s="125"/>
      <c r="AG3527" s="125"/>
      <c r="AH3527" s="125"/>
      <c r="AI3527" s="125"/>
      <c r="AJ3527" s="125"/>
      <c r="AK3527" s="125"/>
      <c r="AL3527" s="125"/>
      <c r="AM3527" s="125"/>
      <c r="AP3527" s="86"/>
      <c r="AQ3527" s="86"/>
      <c r="AR3527" s="86"/>
      <c r="AS3527" s="86"/>
      <c r="AT3527" s="86"/>
      <c r="AU3527" s="86"/>
      <c r="AV3527" s="86"/>
      <c r="AW3527" s="86"/>
      <c r="AX3527" s="86"/>
      <c r="AY3527" s="86"/>
      <c r="AZ3527" s="86"/>
      <c r="BA3527" s="86"/>
      <c r="BB3527" s="86"/>
      <c r="BC3527" s="86"/>
      <c r="BD3527" s="86"/>
      <c r="BE3527" s="86"/>
      <c r="BF3527" s="86"/>
      <c r="BG3527" s="86"/>
    </row>
    <row r="3528" spans="1:59" s="88" customFormat="1" x14ac:dyDescent="0.2">
      <c r="A3528" s="125"/>
      <c r="B3528" s="125"/>
      <c r="C3528" s="125"/>
      <c r="D3528" s="125"/>
      <c r="E3528" s="125"/>
      <c r="F3528" s="125"/>
      <c r="G3528" s="125"/>
      <c r="H3528" s="125"/>
      <c r="I3528" s="125"/>
      <c r="J3528" s="125"/>
      <c r="K3528" s="125"/>
      <c r="L3528" s="125"/>
      <c r="M3528" s="125"/>
      <c r="N3528" s="125"/>
      <c r="O3528" s="125"/>
      <c r="P3528" s="125"/>
      <c r="Q3528" s="125"/>
      <c r="R3528" s="125"/>
      <c r="S3528" s="125"/>
      <c r="T3528" s="125"/>
      <c r="U3528" s="125"/>
      <c r="V3528" s="125"/>
      <c r="W3528" s="125"/>
      <c r="X3528" s="125"/>
      <c r="Y3528" s="125"/>
      <c r="Z3528" s="125"/>
      <c r="AA3528" s="125"/>
      <c r="AB3528" s="126"/>
      <c r="AC3528" s="126"/>
      <c r="AD3528" s="126"/>
      <c r="AE3528" s="125"/>
      <c r="AF3528" s="125"/>
      <c r="AG3528" s="125"/>
      <c r="AH3528" s="125"/>
      <c r="AI3528" s="125"/>
      <c r="AJ3528" s="125"/>
      <c r="AK3528" s="125"/>
      <c r="AL3528" s="125"/>
      <c r="AM3528" s="125"/>
      <c r="AP3528" s="86"/>
      <c r="AQ3528" s="86"/>
      <c r="AR3528" s="86"/>
      <c r="AS3528" s="86"/>
      <c r="AT3528" s="86"/>
      <c r="AU3528" s="86"/>
      <c r="AV3528" s="86"/>
      <c r="AW3528" s="86"/>
      <c r="AX3528" s="86"/>
      <c r="AY3528" s="86"/>
      <c r="AZ3528" s="86"/>
      <c r="BA3528" s="86"/>
      <c r="BB3528" s="86"/>
      <c r="BC3528" s="86"/>
      <c r="BD3528" s="86"/>
      <c r="BE3528" s="86"/>
      <c r="BF3528" s="86"/>
      <c r="BG3528" s="86"/>
    </row>
    <row r="3529" spans="1:59" s="88" customFormat="1" x14ac:dyDescent="0.2">
      <c r="A3529" s="125"/>
      <c r="B3529" s="125"/>
      <c r="C3529" s="125"/>
      <c r="D3529" s="125"/>
      <c r="E3529" s="125"/>
      <c r="F3529" s="125"/>
      <c r="G3529" s="125"/>
      <c r="H3529" s="125"/>
      <c r="I3529" s="125"/>
      <c r="J3529" s="125"/>
      <c r="K3529" s="125"/>
      <c r="L3529" s="125"/>
      <c r="M3529" s="125"/>
      <c r="N3529" s="125"/>
      <c r="O3529" s="125"/>
      <c r="P3529" s="125"/>
      <c r="Q3529" s="125"/>
      <c r="R3529" s="125"/>
      <c r="S3529" s="125"/>
      <c r="T3529" s="125"/>
      <c r="U3529" s="125"/>
      <c r="V3529" s="125"/>
      <c r="W3529" s="125"/>
      <c r="X3529" s="125"/>
      <c r="Y3529" s="125"/>
      <c r="Z3529" s="125"/>
      <c r="AA3529" s="125"/>
      <c r="AB3529" s="126"/>
      <c r="AC3529" s="126"/>
      <c r="AD3529" s="126"/>
      <c r="AE3529" s="125"/>
      <c r="AF3529" s="125"/>
      <c r="AG3529" s="125"/>
      <c r="AH3529" s="125"/>
      <c r="AI3529" s="125"/>
      <c r="AJ3529" s="125"/>
      <c r="AK3529" s="125"/>
      <c r="AL3529" s="125"/>
      <c r="AM3529" s="125"/>
      <c r="AP3529" s="86"/>
      <c r="AQ3529" s="86"/>
      <c r="AR3529" s="86"/>
      <c r="AS3529" s="86"/>
      <c r="AT3529" s="86"/>
      <c r="AU3529" s="86"/>
      <c r="AV3529" s="86"/>
      <c r="AW3529" s="86"/>
      <c r="AX3529" s="86"/>
      <c r="AY3529" s="86"/>
      <c r="AZ3529" s="86"/>
      <c r="BA3529" s="86"/>
      <c r="BB3529" s="86"/>
      <c r="BC3529" s="86"/>
      <c r="BD3529" s="86"/>
      <c r="BE3529" s="86"/>
      <c r="BF3529" s="86"/>
      <c r="BG3529" s="86"/>
    </row>
    <row r="3530" spans="1:59" s="88" customFormat="1" x14ac:dyDescent="0.2">
      <c r="A3530" s="125"/>
      <c r="B3530" s="125"/>
      <c r="C3530" s="125"/>
      <c r="D3530" s="125"/>
      <c r="E3530" s="125"/>
      <c r="F3530" s="125"/>
      <c r="G3530" s="125"/>
      <c r="H3530" s="125"/>
      <c r="I3530" s="125"/>
      <c r="J3530" s="125"/>
      <c r="K3530" s="125"/>
      <c r="L3530" s="125"/>
      <c r="M3530" s="125"/>
      <c r="N3530" s="125"/>
      <c r="O3530" s="125"/>
      <c r="P3530" s="125"/>
      <c r="Q3530" s="125"/>
      <c r="R3530" s="125"/>
      <c r="S3530" s="125"/>
      <c r="T3530" s="125"/>
      <c r="U3530" s="125"/>
      <c r="V3530" s="125"/>
      <c r="W3530" s="125"/>
      <c r="X3530" s="125"/>
      <c r="Y3530" s="125"/>
      <c r="Z3530" s="125"/>
      <c r="AA3530" s="125"/>
      <c r="AB3530" s="126"/>
      <c r="AC3530" s="126"/>
      <c r="AD3530" s="126"/>
      <c r="AE3530" s="125"/>
      <c r="AF3530" s="125"/>
      <c r="AG3530" s="125"/>
      <c r="AH3530" s="125"/>
      <c r="AI3530" s="125"/>
      <c r="AJ3530" s="125"/>
      <c r="AK3530" s="125"/>
      <c r="AL3530" s="125"/>
      <c r="AM3530" s="125"/>
      <c r="AP3530" s="86"/>
      <c r="AQ3530" s="86"/>
      <c r="AR3530" s="86"/>
      <c r="AS3530" s="86"/>
      <c r="AT3530" s="86"/>
      <c r="AU3530" s="86"/>
      <c r="AV3530" s="86"/>
      <c r="AW3530" s="86"/>
      <c r="AX3530" s="86"/>
      <c r="AY3530" s="86"/>
      <c r="AZ3530" s="86"/>
      <c r="BA3530" s="86"/>
      <c r="BB3530" s="86"/>
      <c r="BC3530" s="86"/>
      <c r="BD3530" s="86"/>
      <c r="BE3530" s="86"/>
      <c r="BF3530" s="86"/>
      <c r="BG3530" s="86"/>
    </row>
    <row r="3531" spans="1:59" s="88" customFormat="1" x14ac:dyDescent="0.2">
      <c r="A3531" s="125"/>
      <c r="B3531" s="125"/>
      <c r="C3531" s="125"/>
      <c r="D3531" s="125"/>
      <c r="E3531" s="125"/>
      <c r="F3531" s="125"/>
      <c r="G3531" s="125"/>
      <c r="H3531" s="125"/>
      <c r="I3531" s="125"/>
      <c r="J3531" s="125"/>
      <c r="K3531" s="125"/>
      <c r="L3531" s="125"/>
      <c r="M3531" s="125"/>
      <c r="N3531" s="125"/>
      <c r="O3531" s="125"/>
      <c r="P3531" s="125"/>
      <c r="Q3531" s="125"/>
      <c r="R3531" s="125"/>
      <c r="S3531" s="125"/>
      <c r="T3531" s="125"/>
      <c r="U3531" s="125"/>
      <c r="V3531" s="125"/>
      <c r="W3531" s="125"/>
      <c r="X3531" s="125"/>
      <c r="Y3531" s="125"/>
      <c r="Z3531" s="125"/>
      <c r="AA3531" s="125"/>
      <c r="AB3531" s="126"/>
      <c r="AC3531" s="126"/>
      <c r="AD3531" s="126"/>
      <c r="AE3531" s="125"/>
      <c r="AF3531" s="125"/>
      <c r="AG3531" s="125"/>
      <c r="AH3531" s="125"/>
      <c r="AI3531" s="125"/>
      <c r="AJ3531" s="125"/>
      <c r="AK3531" s="125"/>
      <c r="AL3531" s="125"/>
      <c r="AM3531" s="125"/>
      <c r="AP3531" s="86"/>
      <c r="AQ3531" s="86"/>
      <c r="AR3531" s="86"/>
      <c r="AS3531" s="86"/>
      <c r="AT3531" s="86"/>
      <c r="AU3531" s="86"/>
      <c r="AV3531" s="86"/>
      <c r="AW3531" s="86"/>
      <c r="AX3531" s="86"/>
      <c r="AY3531" s="86"/>
      <c r="AZ3531" s="86"/>
      <c r="BA3531" s="86"/>
      <c r="BB3531" s="86"/>
      <c r="BC3531" s="86"/>
      <c r="BD3531" s="86"/>
      <c r="BE3531" s="86"/>
      <c r="BF3531" s="86"/>
      <c r="BG3531" s="86"/>
    </row>
    <row r="3532" spans="1:59" s="88" customFormat="1" x14ac:dyDescent="0.2">
      <c r="A3532" s="125"/>
      <c r="B3532" s="125"/>
      <c r="C3532" s="125"/>
      <c r="D3532" s="125"/>
      <c r="E3532" s="125"/>
      <c r="F3532" s="125"/>
      <c r="G3532" s="125"/>
      <c r="H3532" s="125"/>
      <c r="I3532" s="125"/>
      <c r="J3532" s="125"/>
      <c r="K3532" s="125"/>
      <c r="L3532" s="125"/>
      <c r="M3532" s="125"/>
      <c r="N3532" s="125"/>
      <c r="O3532" s="125"/>
      <c r="P3532" s="125"/>
      <c r="Q3532" s="125"/>
      <c r="R3532" s="125"/>
      <c r="S3532" s="125"/>
      <c r="T3532" s="125"/>
      <c r="U3532" s="125"/>
      <c r="V3532" s="125"/>
      <c r="W3532" s="125"/>
      <c r="X3532" s="125"/>
      <c r="Y3532" s="125"/>
      <c r="Z3532" s="125"/>
      <c r="AA3532" s="125"/>
      <c r="AB3532" s="126"/>
      <c r="AC3532" s="126"/>
      <c r="AD3532" s="126"/>
      <c r="AE3532" s="125"/>
      <c r="AF3532" s="125"/>
      <c r="AG3532" s="125"/>
      <c r="AH3532" s="125"/>
      <c r="AI3532" s="125"/>
      <c r="AJ3532" s="125"/>
      <c r="AK3532" s="125"/>
      <c r="AL3532" s="125"/>
      <c r="AM3532" s="125"/>
      <c r="AP3532" s="86"/>
      <c r="AQ3532" s="86"/>
      <c r="AR3532" s="86"/>
      <c r="AS3532" s="86"/>
      <c r="AT3532" s="86"/>
      <c r="AU3532" s="86"/>
      <c r="AV3532" s="86"/>
      <c r="AW3532" s="86"/>
      <c r="AX3532" s="86"/>
      <c r="AY3532" s="86"/>
      <c r="AZ3532" s="86"/>
      <c r="BA3532" s="86"/>
      <c r="BB3532" s="86"/>
      <c r="BC3532" s="86"/>
      <c r="BD3532" s="86"/>
      <c r="BE3532" s="86"/>
      <c r="BF3532" s="86"/>
      <c r="BG3532" s="86"/>
    </row>
    <row r="3533" spans="1:59" s="88" customFormat="1" x14ac:dyDescent="0.2">
      <c r="A3533" s="125"/>
      <c r="B3533" s="125"/>
      <c r="C3533" s="125"/>
      <c r="D3533" s="125"/>
      <c r="E3533" s="125"/>
      <c r="F3533" s="125"/>
      <c r="G3533" s="125"/>
      <c r="H3533" s="125"/>
      <c r="I3533" s="125"/>
      <c r="J3533" s="125"/>
      <c r="K3533" s="125"/>
      <c r="L3533" s="125"/>
      <c r="M3533" s="125"/>
      <c r="N3533" s="125"/>
      <c r="O3533" s="125"/>
      <c r="P3533" s="125"/>
      <c r="Q3533" s="125"/>
      <c r="R3533" s="125"/>
      <c r="S3533" s="125"/>
      <c r="T3533" s="125"/>
      <c r="U3533" s="125"/>
      <c r="V3533" s="125"/>
      <c r="W3533" s="125"/>
      <c r="X3533" s="125"/>
      <c r="Y3533" s="125"/>
      <c r="Z3533" s="125"/>
      <c r="AA3533" s="125"/>
      <c r="AB3533" s="126"/>
      <c r="AC3533" s="126"/>
      <c r="AD3533" s="126"/>
      <c r="AE3533" s="125"/>
      <c r="AF3533" s="125"/>
      <c r="AG3533" s="125"/>
      <c r="AH3533" s="125"/>
      <c r="AI3533" s="125"/>
      <c r="AJ3533" s="125"/>
      <c r="AK3533" s="125"/>
      <c r="AL3533" s="125"/>
      <c r="AM3533" s="125"/>
      <c r="AP3533" s="86"/>
      <c r="AQ3533" s="86"/>
      <c r="AR3533" s="86"/>
      <c r="AS3533" s="86"/>
      <c r="AT3533" s="86"/>
      <c r="AU3533" s="86"/>
      <c r="AV3533" s="86"/>
      <c r="AW3533" s="86"/>
      <c r="AX3533" s="86"/>
      <c r="AY3533" s="86"/>
      <c r="AZ3533" s="86"/>
      <c r="BA3533" s="86"/>
      <c r="BB3533" s="86"/>
      <c r="BC3533" s="86"/>
      <c r="BD3533" s="86"/>
      <c r="BE3533" s="86"/>
      <c r="BF3533" s="86"/>
      <c r="BG3533" s="86"/>
    </row>
    <row r="3534" spans="1:59" s="88" customFormat="1" x14ac:dyDescent="0.2">
      <c r="A3534" s="125"/>
      <c r="B3534" s="125"/>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6"/>
      <c r="AC3534" s="126"/>
      <c r="AD3534" s="126"/>
      <c r="AE3534" s="125"/>
      <c r="AF3534" s="125"/>
      <c r="AG3534" s="125"/>
      <c r="AH3534" s="125"/>
      <c r="AI3534" s="125"/>
      <c r="AJ3534" s="125"/>
      <c r="AK3534" s="125"/>
      <c r="AL3534" s="125"/>
      <c r="AM3534" s="125"/>
      <c r="AP3534" s="86"/>
      <c r="AQ3534" s="86"/>
      <c r="AR3534" s="86"/>
      <c r="AS3534" s="86"/>
      <c r="AT3534" s="86"/>
      <c r="AU3534" s="86"/>
      <c r="AV3534" s="86"/>
      <c r="AW3534" s="86"/>
      <c r="AX3534" s="86"/>
      <c r="AY3534" s="86"/>
      <c r="AZ3534" s="86"/>
      <c r="BA3534" s="86"/>
      <c r="BB3534" s="86"/>
      <c r="BC3534" s="86"/>
      <c r="BD3534" s="86"/>
      <c r="BE3534" s="86"/>
      <c r="BF3534" s="86"/>
      <c r="BG3534" s="86"/>
    </row>
    <row r="3535" spans="1:59" s="88" customFormat="1" x14ac:dyDescent="0.2">
      <c r="A3535" s="125"/>
      <c r="B3535" s="125"/>
      <c r="C3535" s="125"/>
      <c r="D3535" s="125"/>
      <c r="E3535" s="125"/>
      <c r="F3535" s="125"/>
      <c r="G3535" s="125"/>
      <c r="H3535" s="125"/>
      <c r="I3535" s="125"/>
      <c r="J3535" s="125"/>
      <c r="K3535" s="125"/>
      <c r="L3535" s="125"/>
      <c r="M3535" s="125"/>
      <c r="N3535" s="125"/>
      <c r="O3535" s="125"/>
      <c r="P3535" s="125"/>
      <c r="Q3535" s="125"/>
      <c r="R3535" s="125"/>
      <c r="S3535" s="125"/>
      <c r="T3535" s="125"/>
      <c r="U3535" s="125"/>
      <c r="V3535" s="125"/>
      <c r="W3535" s="125"/>
      <c r="X3535" s="125"/>
      <c r="Y3535" s="125"/>
      <c r="Z3535" s="125"/>
      <c r="AA3535" s="125"/>
      <c r="AB3535" s="126"/>
      <c r="AC3535" s="126"/>
      <c r="AD3535" s="126"/>
      <c r="AE3535" s="125"/>
      <c r="AF3535" s="125"/>
      <c r="AG3535" s="125"/>
      <c r="AH3535" s="125"/>
      <c r="AI3535" s="125"/>
      <c r="AJ3535" s="125"/>
      <c r="AK3535" s="125"/>
      <c r="AL3535" s="125"/>
      <c r="AM3535" s="125"/>
      <c r="AP3535" s="86"/>
      <c r="AQ3535" s="86"/>
      <c r="AR3535" s="86"/>
      <c r="AS3535" s="86"/>
      <c r="AT3535" s="86"/>
      <c r="AU3535" s="86"/>
      <c r="AV3535" s="86"/>
      <c r="AW3535" s="86"/>
      <c r="AX3535" s="86"/>
      <c r="AY3535" s="86"/>
      <c r="AZ3535" s="86"/>
      <c r="BA3535" s="86"/>
      <c r="BB3535" s="86"/>
      <c r="BC3535" s="86"/>
      <c r="BD3535" s="86"/>
      <c r="BE3535" s="86"/>
      <c r="BF3535" s="86"/>
      <c r="BG3535" s="86"/>
    </row>
    <row r="3536" spans="1:59" s="88" customFormat="1" x14ac:dyDescent="0.2">
      <c r="A3536" s="125"/>
      <c r="B3536" s="125"/>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5"/>
      <c r="AA3536" s="125"/>
      <c r="AB3536" s="126"/>
      <c r="AC3536" s="126"/>
      <c r="AD3536" s="126"/>
      <c r="AE3536" s="125"/>
      <c r="AF3536" s="125"/>
      <c r="AG3536" s="125"/>
      <c r="AH3536" s="125"/>
      <c r="AI3536" s="125"/>
      <c r="AJ3536" s="125"/>
      <c r="AK3536" s="125"/>
      <c r="AL3536" s="125"/>
      <c r="AM3536" s="125"/>
      <c r="AP3536" s="86"/>
      <c r="AQ3536" s="86"/>
      <c r="AR3536" s="86"/>
      <c r="AS3536" s="86"/>
      <c r="AT3536" s="86"/>
      <c r="AU3536" s="86"/>
      <c r="AV3536" s="86"/>
      <c r="AW3536" s="86"/>
      <c r="AX3536" s="86"/>
      <c r="AY3536" s="86"/>
      <c r="AZ3536" s="86"/>
      <c r="BA3536" s="86"/>
      <c r="BB3536" s="86"/>
      <c r="BC3536" s="86"/>
      <c r="BD3536" s="86"/>
      <c r="BE3536" s="86"/>
      <c r="BF3536" s="86"/>
      <c r="BG3536" s="86"/>
    </row>
    <row r="3537" spans="1:59" s="88" customFormat="1" x14ac:dyDescent="0.2">
      <c r="A3537" s="125"/>
      <c r="B3537" s="125"/>
      <c r="C3537" s="125"/>
      <c r="D3537" s="125"/>
      <c r="E3537" s="125"/>
      <c r="F3537" s="125"/>
      <c r="G3537" s="125"/>
      <c r="H3537" s="125"/>
      <c r="I3537" s="125"/>
      <c r="J3537" s="125"/>
      <c r="K3537" s="125"/>
      <c r="L3537" s="125"/>
      <c r="M3537" s="125"/>
      <c r="N3537" s="125"/>
      <c r="O3537" s="125"/>
      <c r="P3537" s="125"/>
      <c r="Q3537" s="125"/>
      <c r="R3537" s="125"/>
      <c r="S3537" s="125"/>
      <c r="T3537" s="125"/>
      <c r="U3537" s="125"/>
      <c r="V3537" s="125"/>
      <c r="W3537" s="125"/>
      <c r="X3537" s="125"/>
      <c r="Y3537" s="125"/>
      <c r="Z3537" s="125"/>
      <c r="AA3537" s="125"/>
      <c r="AB3537" s="126"/>
      <c r="AC3537" s="126"/>
      <c r="AD3537" s="126"/>
      <c r="AE3537" s="125"/>
      <c r="AF3537" s="125"/>
      <c r="AG3537" s="125"/>
      <c r="AH3537" s="125"/>
      <c r="AI3537" s="125"/>
      <c r="AJ3537" s="125"/>
      <c r="AK3537" s="125"/>
      <c r="AL3537" s="125"/>
      <c r="AM3537" s="125"/>
      <c r="AP3537" s="86"/>
      <c r="AQ3537" s="86"/>
      <c r="AR3537" s="86"/>
      <c r="AS3537" s="86"/>
      <c r="AT3537" s="86"/>
      <c r="AU3537" s="86"/>
      <c r="AV3537" s="86"/>
      <c r="AW3537" s="86"/>
      <c r="AX3537" s="86"/>
      <c r="AY3537" s="86"/>
      <c r="AZ3537" s="86"/>
      <c r="BA3537" s="86"/>
      <c r="BB3537" s="86"/>
      <c r="BC3537" s="86"/>
      <c r="BD3537" s="86"/>
      <c r="BE3537" s="86"/>
      <c r="BF3537" s="86"/>
      <c r="BG3537" s="86"/>
    </row>
    <row r="3538" spans="1:59" s="88" customFormat="1" x14ac:dyDescent="0.2">
      <c r="A3538" s="125"/>
      <c r="B3538" s="125"/>
      <c r="C3538" s="125"/>
      <c r="D3538" s="125"/>
      <c r="E3538" s="125"/>
      <c r="F3538" s="125"/>
      <c r="G3538" s="125"/>
      <c r="H3538" s="125"/>
      <c r="I3538" s="125"/>
      <c r="J3538" s="125"/>
      <c r="K3538" s="125"/>
      <c r="L3538" s="125"/>
      <c r="M3538" s="125"/>
      <c r="N3538" s="125"/>
      <c r="O3538" s="125"/>
      <c r="P3538" s="125"/>
      <c r="Q3538" s="125"/>
      <c r="R3538" s="125"/>
      <c r="S3538" s="125"/>
      <c r="T3538" s="125"/>
      <c r="U3538" s="125"/>
      <c r="V3538" s="125"/>
      <c r="W3538" s="125"/>
      <c r="X3538" s="125"/>
      <c r="Y3538" s="125"/>
      <c r="Z3538" s="125"/>
      <c r="AA3538" s="125"/>
      <c r="AB3538" s="126"/>
      <c r="AC3538" s="126"/>
      <c r="AD3538" s="126"/>
      <c r="AE3538" s="125"/>
      <c r="AF3538" s="125"/>
      <c r="AG3538" s="125"/>
      <c r="AH3538" s="125"/>
      <c r="AI3538" s="125"/>
      <c r="AJ3538" s="125"/>
      <c r="AK3538" s="125"/>
      <c r="AL3538" s="125"/>
      <c r="AM3538" s="125"/>
      <c r="AP3538" s="86"/>
      <c r="AQ3538" s="86"/>
      <c r="AR3538" s="86"/>
      <c r="AS3538" s="86"/>
      <c r="AT3538" s="86"/>
      <c r="AU3538" s="86"/>
      <c r="AV3538" s="86"/>
      <c r="AW3538" s="86"/>
      <c r="AX3538" s="86"/>
      <c r="AY3538" s="86"/>
      <c r="AZ3538" s="86"/>
      <c r="BA3538" s="86"/>
      <c r="BB3538" s="86"/>
      <c r="BC3538" s="86"/>
      <c r="BD3538" s="86"/>
      <c r="BE3538" s="86"/>
      <c r="BF3538" s="86"/>
      <c r="BG3538" s="86"/>
    </row>
    <row r="3539" spans="1:59" s="88" customFormat="1" x14ac:dyDescent="0.2">
      <c r="A3539" s="125"/>
      <c r="B3539" s="125"/>
      <c r="C3539" s="125"/>
      <c r="D3539" s="125"/>
      <c r="E3539" s="125"/>
      <c r="F3539" s="125"/>
      <c r="G3539" s="125"/>
      <c r="H3539" s="125"/>
      <c r="I3539" s="125"/>
      <c r="J3539" s="125"/>
      <c r="K3539" s="125"/>
      <c r="L3539" s="125"/>
      <c r="M3539" s="125"/>
      <c r="N3539" s="125"/>
      <c r="O3539" s="125"/>
      <c r="P3539" s="125"/>
      <c r="Q3539" s="125"/>
      <c r="R3539" s="125"/>
      <c r="S3539" s="125"/>
      <c r="T3539" s="125"/>
      <c r="U3539" s="125"/>
      <c r="V3539" s="125"/>
      <c r="W3539" s="125"/>
      <c r="X3539" s="125"/>
      <c r="Y3539" s="125"/>
      <c r="Z3539" s="125"/>
      <c r="AA3539" s="125"/>
      <c r="AB3539" s="126"/>
      <c r="AC3539" s="126"/>
      <c r="AD3539" s="126"/>
      <c r="AE3539" s="125"/>
      <c r="AF3539" s="125"/>
      <c r="AG3539" s="125"/>
      <c r="AH3539" s="125"/>
      <c r="AI3539" s="125"/>
      <c r="AJ3539" s="125"/>
      <c r="AK3539" s="125"/>
      <c r="AL3539" s="125"/>
      <c r="AM3539" s="125"/>
      <c r="AP3539" s="86"/>
      <c r="AQ3539" s="86"/>
      <c r="AR3539" s="86"/>
      <c r="AS3539" s="86"/>
      <c r="AT3539" s="86"/>
      <c r="AU3539" s="86"/>
      <c r="AV3539" s="86"/>
      <c r="AW3539" s="86"/>
      <c r="AX3539" s="86"/>
      <c r="AY3539" s="86"/>
      <c r="AZ3539" s="86"/>
      <c r="BA3539" s="86"/>
      <c r="BB3539" s="86"/>
      <c r="BC3539" s="86"/>
      <c r="BD3539" s="86"/>
      <c r="BE3539" s="86"/>
      <c r="BF3539" s="86"/>
      <c r="BG3539" s="86"/>
    </row>
    <row r="3540" spans="1:59" s="88" customFormat="1" x14ac:dyDescent="0.2">
      <c r="A3540" s="125"/>
      <c r="B3540" s="125"/>
      <c r="C3540" s="125"/>
      <c r="D3540" s="125"/>
      <c r="E3540" s="125"/>
      <c r="F3540" s="125"/>
      <c r="G3540" s="125"/>
      <c r="H3540" s="125"/>
      <c r="I3540" s="125"/>
      <c r="J3540" s="125"/>
      <c r="K3540" s="125"/>
      <c r="L3540" s="125"/>
      <c r="M3540" s="125"/>
      <c r="N3540" s="125"/>
      <c r="O3540" s="125"/>
      <c r="P3540" s="125"/>
      <c r="Q3540" s="125"/>
      <c r="R3540" s="125"/>
      <c r="S3540" s="125"/>
      <c r="T3540" s="125"/>
      <c r="U3540" s="125"/>
      <c r="V3540" s="125"/>
      <c r="W3540" s="125"/>
      <c r="X3540" s="125"/>
      <c r="Y3540" s="125"/>
      <c r="Z3540" s="125"/>
      <c r="AA3540" s="125"/>
      <c r="AB3540" s="126"/>
      <c r="AC3540" s="126"/>
      <c r="AD3540" s="126"/>
      <c r="AE3540" s="125"/>
      <c r="AF3540" s="125"/>
      <c r="AG3540" s="125"/>
      <c r="AH3540" s="125"/>
      <c r="AI3540" s="125"/>
      <c r="AJ3540" s="125"/>
      <c r="AK3540" s="125"/>
      <c r="AL3540" s="125"/>
      <c r="AM3540" s="125"/>
      <c r="AP3540" s="86"/>
      <c r="AQ3540" s="86"/>
      <c r="AR3540" s="86"/>
      <c r="AS3540" s="86"/>
      <c r="AT3540" s="86"/>
      <c r="AU3540" s="86"/>
      <c r="AV3540" s="86"/>
      <c r="AW3540" s="86"/>
      <c r="AX3540" s="86"/>
      <c r="AY3540" s="86"/>
      <c r="AZ3540" s="86"/>
      <c r="BA3540" s="86"/>
      <c r="BB3540" s="86"/>
      <c r="BC3540" s="86"/>
      <c r="BD3540" s="86"/>
      <c r="BE3540" s="86"/>
      <c r="BF3540" s="86"/>
      <c r="BG3540" s="86"/>
    </row>
    <row r="3541" spans="1:59" s="88" customFormat="1" x14ac:dyDescent="0.2">
      <c r="A3541" s="125"/>
      <c r="B3541" s="125"/>
      <c r="C3541" s="125"/>
      <c r="D3541" s="125"/>
      <c r="E3541" s="125"/>
      <c r="F3541" s="125"/>
      <c r="G3541" s="125"/>
      <c r="H3541" s="125"/>
      <c r="I3541" s="125"/>
      <c r="J3541" s="125"/>
      <c r="K3541" s="125"/>
      <c r="L3541" s="125"/>
      <c r="M3541" s="125"/>
      <c r="N3541" s="125"/>
      <c r="O3541" s="125"/>
      <c r="P3541" s="125"/>
      <c r="Q3541" s="125"/>
      <c r="R3541" s="125"/>
      <c r="S3541" s="125"/>
      <c r="T3541" s="125"/>
      <c r="U3541" s="125"/>
      <c r="V3541" s="125"/>
      <c r="W3541" s="125"/>
      <c r="X3541" s="125"/>
      <c r="Y3541" s="125"/>
      <c r="Z3541" s="125"/>
      <c r="AA3541" s="125"/>
      <c r="AB3541" s="126"/>
      <c r="AC3541" s="126"/>
      <c r="AD3541" s="126"/>
      <c r="AE3541" s="125"/>
      <c r="AF3541" s="125"/>
      <c r="AG3541" s="125"/>
      <c r="AH3541" s="125"/>
      <c r="AI3541" s="125"/>
      <c r="AJ3541" s="125"/>
      <c r="AK3541" s="125"/>
      <c r="AL3541" s="125"/>
      <c r="AM3541" s="125"/>
      <c r="AP3541" s="86"/>
      <c r="AQ3541" s="86"/>
      <c r="AR3541" s="86"/>
      <c r="AS3541" s="86"/>
      <c r="AT3541" s="86"/>
      <c r="AU3541" s="86"/>
      <c r="AV3541" s="86"/>
      <c r="AW3541" s="86"/>
      <c r="AX3541" s="86"/>
      <c r="AY3541" s="86"/>
      <c r="AZ3541" s="86"/>
      <c r="BA3541" s="86"/>
      <c r="BB3541" s="86"/>
      <c r="BC3541" s="86"/>
      <c r="BD3541" s="86"/>
      <c r="BE3541" s="86"/>
      <c r="BF3541" s="86"/>
      <c r="BG3541" s="86"/>
    </row>
    <row r="3542" spans="1:59" s="88" customFormat="1" x14ac:dyDescent="0.2">
      <c r="A3542" s="125"/>
      <c r="B3542" s="125"/>
      <c r="C3542" s="125"/>
      <c r="D3542" s="125"/>
      <c r="E3542" s="125"/>
      <c r="F3542" s="125"/>
      <c r="G3542" s="125"/>
      <c r="H3542" s="125"/>
      <c r="I3542" s="125"/>
      <c r="J3542" s="125"/>
      <c r="K3542" s="125"/>
      <c r="L3542" s="125"/>
      <c r="M3542" s="125"/>
      <c r="N3542" s="125"/>
      <c r="O3542" s="125"/>
      <c r="P3542" s="125"/>
      <c r="Q3542" s="125"/>
      <c r="R3542" s="125"/>
      <c r="S3542" s="125"/>
      <c r="T3542" s="125"/>
      <c r="U3542" s="125"/>
      <c r="V3542" s="125"/>
      <c r="W3542" s="125"/>
      <c r="X3542" s="125"/>
      <c r="Y3542" s="125"/>
      <c r="Z3542" s="125"/>
      <c r="AA3542" s="125"/>
      <c r="AB3542" s="126"/>
      <c r="AC3542" s="126"/>
      <c r="AD3542" s="126"/>
      <c r="AE3542" s="125"/>
      <c r="AF3542" s="125"/>
      <c r="AG3542" s="125"/>
      <c r="AH3542" s="125"/>
      <c r="AI3542" s="125"/>
      <c r="AJ3542" s="125"/>
      <c r="AK3542" s="125"/>
      <c r="AL3542" s="125"/>
      <c r="AM3542" s="125"/>
      <c r="AP3542" s="86"/>
      <c r="AQ3542" s="86"/>
      <c r="AR3542" s="86"/>
      <c r="AS3542" s="86"/>
      <c r="AT3542" s="86"/>
      <c r="AU3542" s="86"/>
      <c r="AV3542" s="86"/>
      <c r="AW3542" s="86"/>
      <c r="AX3542" s="86"/>
      <c r="AY3542" s="86"/>
      <c r="AZ3542" s="86"/>
      <c r="BA3542" s="86"/>
      <c r="BB3542" s="86"/>
      <c r="BC3542" s="86"/>
      <c r="BD3542" s="86"/>
      <c r="BE3542" s="86"/>
      <c r="BF3542" s="86"/>
      <c r="BG3542" s="86"/>
    </row>
    <row r="3543" spans="1:59" s="88" customFormat="1" x14ac:dyDescent="0.2">
      <c r="A3543" s="125"/>
      <c r="B3543" s="125"/>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6"/>
      <c r="AC3543" s="126"/>
      <c r="AD3543" s="126"/>
      <c r="AE3543" s="125"/>
      <c r="AF3543" s="125"/>
      <c r="AG3543" s="125"/>
      <c r="AH3543" s="125"/>
      <c r="AI3543" s="125"/>
      <c r="AJ3543" s="125"/>
      <c r="AK3543" s="125"/>
      <c r="AL3543" s="125"/>
      <c r="AM3543" s="125"/>
      <c r="AP3543" s="86"/>
      <c r="AQ3543" s="86"/>
      <c r="AR3543" s="86"/>
      <c r="AS3543" s="86"/>
      <c r="AT3543" s="86"/>
      <c r="AU3543" s="86"/>
      <c r="AV3543" s="86"/>
      <c r="AW3543" s="86"/>
      <c r="AX3543" s="86"/>
      <c r="AY3543" s="86"/>
      <c r="AZ3543" s="86"/>
      <c r="BA3543" s="86"/>
      <c r="BB3543" s="86"/>
      <c r="BC3543" s="86"/>
      <c r="BD3543" s="86"/>
      <c r="BE3543" s="86"/>
      <c r="BF3543" s="86"/>
      <c r="BG3543" s="86"/>
    </row>
    <row r="3544" spans="1:59" s="88" customFormat="1" x14ac:dyDescent="0.2">
      <c r="A3544" s="125"/>
      <c r="B3544" s="125"/>
      <c r="C3544" s="125"/>
      <c r="D3544" s="125"/>
      <c r="E3544" s="125"/>
      <c r="F3544" s="125"/>
      <c r="G3544" s="125"/>
      <c r="H3544" s="125"/>
      <c r="I3544" s="125"/>
      <c r="J3544" s="125"/>
      <c r="K3544" s="125"/>
      <c r="L3544" s="125"/>
      <c r="M3544" s="125"/>
      <c r="N3544" s="125"/>
      <c r="O3544" s="125"/>
      <c r="P3544" s="125"/>
      <c r="Q3544" s="125"/>
      <c r="R3544" s="125"/>
      <c r="S3544" s="125"/>
      <c r="T3544" s="125"/>
      <c r="U3544" s="125"/>
      <c r="V3544" s="125"/>
      <c r="W3544" s="125"/>
      <c r="X3544" s="125"/>
      <c r="Y3544" s="125"/>
      <c r="Z3544" s="125"/>
      <c r="AA3544" s="125"/>
      <c r="AB3544" s="126"/>
      <c r="AC3544" s="126"/>
      <c r="AD3544" s="126"/>
      <c r="AE3544" s="125"/>
      <c r="AF3544" s="125"/>
      <c r="AG3544" s="125"/>
      <c r="AH3544" s="125"/>
      <c r="AI3544" s="125"/>
      <c r="AJ3544" s="125"/>
      <c r="AK3544" s="125"/>
      <c r="AL3544" s="125"/>
      <c r="AM3544" s="125"/>
      <c r="AP3544" s="86"/>
      <c r="AQ3544" s="86"/>
      <c r="AR3544" s="86"/>
      <c r="AS3544" s="86"/>
      <c r="AT3544" s="86"/>
      <c r="AU3544" s="86"/>
      <c r="AV3544" s="86"/>
      <c r="AW3544" s="86"/>
      <c r="AX3544" s="86"/>
      <c r="AY3544" s="86"/>
      <c r="AZ3544" s="86"/>
      <c r="BA3544" s="86"/>
      <c r="BB3544" s="86"/>
      <c r="BC3544" s="86"/>
      <c r="BD3544" s="86"/>
      <c r="BE3544" s="86"/>
      <c r="BF3544" s="86"/>
      <c r="BG3544" s="86"/>
    </row>
    <row r="3545" spans="1:59" s="88" customFormat="1" x14ac:dyDescent="0.2">
      <c r="A3545" s="125"/>
      <c r="B3545" s="125"/>
      <c r="C3545" s="125"/>
      <c r="D3545" s="125"/>
      <c r="E3545" s="125"/>
      <c r="F3545" s="125"/>
      <c r="G3545" s="125"/>
      <c r="H3545" s="125"/>
      <c r="I3545" s="125"/>
      <c r="J3545" s="125"/>
      <c r="K3545" s="125"/>
      <c r="L3545" s="125"/>
      <c r="M3545" s="125"/>
      <c r="N3545" s="125"/>
      <c r="O3545" s="125"/>
      <c r="P3545" s="125"/>
      <c r="Q3545" s="125"/>
      <c r="R3545" s="125"/>
      <c r="S3545" s="125"/>
      <c r="T3545" s="125"/>
      <c r="U3545" s="125"/>
      <c r="V3545" s="125"/>
      <c r="W3545" s="125"/>
      <c r="X3545" s="125"/>
      <c r="Y3545" s="125"/>
      <c r="Z3545" s="125"/>
      <c r="AA3545" s="125"/>
      <c r="AB3545" s="126"/>
      <c r="AC3545" s="126"/>
      <c r="AD3545" s="126"/>
      <c r="AE3545" s="125"/>
      <c r="AF3545" s="125"/>
      <c r="AG3545" s="125"/>
      <c r="AH3545" s="125"/>
      <c r="AI3545" s="125"/>
      <c r="AJ3545" s="125"/>
      <c r="AK3545" s="125"/>
      <c r="AL3545" s="125"/>
      <c r="AM3545" s="125"/>
      <c r="AP3545" s="86"/>
      <c r="AQ3545" s="86"/>
      <c r="AR3545" s="86"/>
      <c r="AS3545" s="86"/>
      <c r="AT3545" s="86"/>
      <c r="AU3545" s="86"/>
      <c r="AV3545" s="86"/>
      <c r="AW3545" s="86"/>
      <c r="AX3545" s="86"/>
      <c r="AY3545" s="86"/>
      <c r="AZ3545" s="86"/>
      <c r="BA3545" s="86"/>
      <c r="BB3545" s="86"/>
      <c r="BC3545" s="86"/>
      <c r="BD3545" s="86"/>
      <c r="BE3545" s="86"/>
      <c r="BF3545" s="86"/>
      <c r="BG3545" s="86"/>
    </row>
    <row r="3546" spans="1:59" s="88" customFormat="1" x14ac:dyDescent="0.2">
      <c r="A3546" s="125"/>
      <c r="B3546" s="125"/>
      <c r="C3546" s="125"/>
      <c r="D3546" s="125"/>
      <c r="E3546" s="125"/>
      <c r="F3546" s="125"/>
      <c r="G3546" s="125"/>
      <c r="H3546" s="125"/>
      <c r="I3546" s="125"/>
      <c r="J3546" s="125"/>
      <c r="K3546" s="125"/>
      <c r="L3546" s="125"/>
      <c r="M3546" s="125"/>
      <c r="N3546" s="125"/>
      <c r="O3546" s="125"/>
      <c r="P3546" s="125"/>
      <c r="Q3546" s="125"/>
      <c r="R3546" s="125"/>
      <c r="S3546" s="125"/>
      <c r="T3546" s="125"/>
      <c r="U3546" s="125"/>
      <c r="V3546" s="125"/>
      <c r="W3546" s="125"/>
      <c r="X3546" s="125"/>
      <c r="Y3546" s="125"/>
      <c r="Z3546" s="125"/>
      <c r="AA3546" s="125"/>
      <c r="AB3546" s="126"/>
      <c r="AC3546" s="126"/>
      <c r="AD3546" s="126"/>
      <c r="AE3546" s="125"/>
      <c r="AF3546" s="125"/>
      <c r="AG3546" s="125"/>
      <c r="AH3546" s="125"/>
      <c r="AI3546" s="125"/>
      <c r="AJ3546" s="125"/>
      <c r="AK3546" s="125"/>
      <c r="AL3546" s="125"/>
      <c r="AM3546" s="125"/>
      <c r="AP3546" s="86"/>
      <c r="AQ3546" s="86"/>
      <c r="AR3546" s="86"/>
      <c r="AS3546" s="86"/>
      <c r="AT3546" s="86"/>
      <c r="AU3546" s="86"/>
      <c r="AV3546" s="86"/>
      <c r="AW3546" s="86"/>
      <c r="AX3546" s="86"/>
      <c r="AY3546" s="86"/>
      <c r="AZ3546" s="86"/>
      <c r="BA3546" s="86"/>
      <c r="BB3546" s="86"/>
      <c r="BC3546" s="86"/>
      <c r="BD3546" s="86"/>
      <c r="BE3546" s="86"/>
      <c r="BF3546" s="86"/>
      <c r="BG3546" s="86"/>
    </row>
    <row r="3547" spans="1:59" s="88" customFormat="1" x14ac:dyDescent="0.2">
      <c r="A3547" s="125"/>
      <c r="B3547" s="125"/>
      <c r="C3547" s="125"/>
      <c r="D3547" s="125"/>
      <c r="E3547" s="125"/>
      <c r="F3547" s="125"/>
      <c r="G3547" s="125"/>
      <c r="H3547" s="125"/>
      <c r="I3547" s="125"/>
      <c r="J3547" s="125"/>
      <c r="K3547" s="125"/>
      <c r="L3547" s="125"/>
      <c r="M3547" s="125"/>
      <c r="N3547" s="125"/>
      <c r="O3547" s="125"/>
      <c r="P3547" s="125"/>
      <c r="Q3547" s="125"/>
      <c r="R3547" s="125"/>
      <c r="S3547" s="125"/>
      <c r="T3547" s="125"/>
      <c r="U3547" s="125"/>
      <c r="V3547" s="125"/>
      <c r="W3547" s="125"/>
      <c r="X3547" s="125"/>
      <c r="Y3547" s="125"/>
      <c r="Z3547" s="125"/>
      <c r="AA3547" s="125"/>
      <c r="AB3547" s="126"/>
      <c r="AC3547" s="126"/>
      <c r="AD3547" s="126"/>
      <c r="AE3547" s="125"/>
      <c r="AF3547" s="125"/>
      <c r="AG3547" s="125"/>
      <c r="AH3547" s="125"/>
      <c r="AI3547" s="125"/>
      <c r="AJ3547" s="125"/>
      <c r="AK3547" s="125"/>
      <c r="AL3547" s="125"/>
      <c r="AM3547" s="125"/>
      <c r="AP3547" s="86"/>
      <c r="AQ3547" s="86"/>
      <c r="AR3547" s="86"/>
      <c r="AS3547" s="86"/>
      <c r="AT3547" s="86"/>
      <c r="AU3547" s="86"/>
      <c r="AV3547" s="86"/>
      <c r="AW3547" s="86"/>
      <c r="AX3547" s="86"/>
      <c r="AY3547" s="86"/>
      <c r="AZ3547" s="86"/>
      <c r="BA3547" s="86"/>
      <c r="BB3547" s="86"/>
      <c r="BC3547" s="86"/>
      <c r="BD3547" s="86"/>
      <c r="BE3547" s="86"/>
      <c r="BF3547" s="86"/>
      <c r="BG3547" s="86"/>
    </row>
    <row r="3548" spans="1:59" s="88" customFormat="1" x14ac:dyDescent="0.2">
      <c r="A3548" s="125"/>
      <c r="B3548" s="125"/>
      <c r="C3548" s="125"/>
      <c r="D3548" s="125"/>
      <c r="E3548" s="125"/>
      <c r="F3548" s="125"/>
      <c r="G3548" s="125"/>
      <c r="H3548" s="125"/>
      <c r="I3548" s="125"/>
      <c r="J3548" s="125"/>
      <c r="K3548" s="125"/>
      <c r="L3548" s="125"/>
      <c r="M3548" s="125"/>
      <c r="N3548" s="125"/>
      <c r="O3548" s="125"/>
      <c r="P3548" s="125"/>
      <c r="Q3548" s="125"/>
      <c r="R3548" s="125"/>
      <c r="S3548" s="125"/>
      <c r="T3548" s="125"/>
      <c r="U3548" s="125"/>
      <c r="V3548" s="125"/>
      <c r="W3548" s="125"/>
      <c r="X3548" s="125"/>
      <c r="Y3548" s="125"/>
      <c r="Z3548" s="125"/>
      <c r="AA3548" s="125"/>
      <c r="AB3548" s="126"/>
      <c r="AC3548" s="126"/>
      <c r="AD3548" s="126"/>
      <c r="AE3548" s="125"/>
      <c r="AF3548" s="125"/>
      <c r="AG3548" s="125"/>
      <c r="AH3548" s="125"/>
      <c r="AI3548" s="125"/>
      <c r="AJ3548" s="125"/>
      <c r="AK3548" s="125"/>
      <c r="AL3548" s="125"/>
      <c r="AM3548" s="125"/>
      <c r="AP3548" s="86"/>
      <c r="AQ3548" s="86"/>
      <c r="AR3548" s="86"/>
      <c r="AS3548" s="86"/>
      <c r="AT3548" s="86"/>
      <c r="AU3548" s="86"/>
      <c r="AV3548" s="86"/>
      <c r="AW3548" s="86"/>
      <c r="AX3548" s="86"/>
      <c r="AY3548" s="86"/>
      <c r="AZ3548" s="86"/>
      <c r="BA3548" s="86"/>
      <c r="BB3548" s="86"/>
      <c r="BC3548" s="86"/>
      <c r="BD3548" s="86"/>
      <c r="BE3548" s="86"/>
      <c r="BF3548" s="86"/>
      <c r="BG3548" s="86"/>
    </row>
    <row r="3549" spans="1:59" s="88" customFormat="1" x14ac:dyDescent="0.2">
      <c r="A3549" s="125"/>
      <c r="B3549" s="125"/>
      <c r="C3549" s="125"/>
      <c r="D3549" s="125"/>
      <c r="E3549" s="125"/>
      <c r="F3549" s="125"/>
      <c r="G3549" s="125"/>
      <c r="H3549" s="125"/>
      <c r="I3549" s="125"/>
      <c r="J3549" s="125"/>
      <c r="K3549" s="125"/>
      <c r="L3549" s="125"/>
      <c r="M3549" s="125"/>
      <c r="N3549" s="125"/>
      <c r="O3549" s="125"/>
      <c r="P3549" s="125"/>
      <c r="Q3549" s="125"/>
      <c r="R3549" s="125"/>
      <c r="S3549" s="125"/>
      <c r="T3549" s="125"/>
      <c r="U3549" s="125"/>
      <c r="V3549" s="125"/>
      <c r="W3549" s="125"/>
      <c r="X3549" s="125"/>
      <c r="Y3549" s="125"/>
      <c r="Z3549" s="125"/>
      <c r="AA3549" s="125"/>
      <c r="AB3549" s="126"/>
      <c r="AC3549" s="126"/>
      <c r="AD3549" s="126"/>
      <c r="AE3549" s="125"/>
      <c r="AF3549" s="125"/>
      <c r="AG3549" s="125"/>
      <c r="AH3549" s="125"/>
      <c r="AI3549" s="125"/>
      <c r="AJ3549" s="125"/>
      <c r="AK3549" s="125"/>
      <c r="AL3549" s="125"/>
      <c r="AM3549" s="125"/>
      <c r="AP3549" s="86"/>
      <c r="AQ3549" s="86"/>
      <c r="AR3549" s="86"/>
      <c r="AS3549" s="86"/>
      <c r="AT3549" s="86"/>
      <c r="AU3549" s="86"/>
      <c r="AV3549" s="86"/>
      <c r="AW3549" s="86"/>
      <c r="AX3549" s="86"/>
      <c r="AY3549" s="86"/>
      <c r="AZ3549" s="86"/>
      <c r="BA3549" s="86"/>
      <c r="BB3549" s="86"/>
      <c r="BC3549" s="86"/>
      <c r="BD3549" s="86"/>
      <c r="BE3549" s="86"/>
      <c r="BF3549" s="86"/>
      <c r="BG3549" s="86"/>
    </row>
    <row r="3550" spans="1:59" s="88" customFormat="1" x14ac:dyDescent="0.2">
      <c r="A3550" s="125"/>
      <c r="B3550" s="125"/>
      <c r="C3550" s="125"/>
      <c r="D3550" s="125"/>
      <c r="E3550" s="125"/>
      <c r="F3550" s="125"/>
      <c r="G3550" s="125"/>
      <c r="H3550" s="125"/>
      <c r="I3550" s="125"/>
      <c r="J3550" s="125"/>
      <c r="K3550" s="125"/>
      <c r="L3550" s="125"/>
      <c r="M3550" s="125"/>
      <c r="N3550" s="125"/>
      <c r="O3550" s="125"/>
      <c r="P3550" s="125"/>
      <c r="Q3550" s="125"/>
      <c r="R3550" s="125"/>
      <c r="S3550" s="125"/>
      <c r="T3550" s="125"/>
      <c r="U3550" s="125"/>
      <c r="V3550" s="125"/>
      <c r="W3550" s="125"/>
      <c r="X3550" s="125"/>
      <c r="Y3550" s="125"/>
      <c r="Z3550" s="125"/>
      <c r="AA3550" s="125"/>
      <c r="AB3550" s="126"/>
      <c r="AC3550" s="126"/>
      <c r="AD3550" s="126"/>
      <c r="AE3550" s="125"/>
      <c r="AF3550" s="125"/>
      <c r="AG3550" s="125"/>
      <c r="AH3550" s="125"/>
      <c r="AI3550" s="125"/>
      <c r="AJ3550" s="125"/>
      <c r="AK3550" s="125"/>
      <c r="AL3550" s="125"/>
      <c r="AM3550" s="125"/>
      <c r="AP3550" s="86"/>
      <c r="AQ3550" s="86"/>
      <c r="AR3550" s="86"/>
      <c r="AS3550" s="86"/>
      <c r="AT3550" s="86"/>
      <c r="AU3550" s="86"/>
      <c r="AV3550" s="86"/>
      <c r="AW3550" s="86"/>
      <c r="AX3550" s="86"/>
      <c r="AY3550" s="86"/>
      <c r="AZ3550" s="86"/>
      <c r="BA3550" s="86"/>
      <c r="BB3550" s="86"/>
      <c r="BC3550" s="86"/>
      <c r="BD3550" s="86"/>
      <c r="BE3550" s="86"/>
      <c r="BF3550" s="86"/>
      <c r="BG3550" s="86"/>
    </row>
    <row r="3551" spans="1:59" s="88" customFormat="1" x14ac:dyDescent="0.2">
      <c r="A3551" s="125"/>
      <c r="B3551" s="125"/>
      <c r="C3551" s="125"/>
      <c r="D3551" s="125"/>
      <c r="E3551" s="125"/>
      <c r="F3551" s="125"/>
      <c r="G3551" s="125"/>
      <c r="H3551" s="125"/>
      <c r="I3551" s="125"/>
      <c r="J3551" s="125"/>
      <c r="K3551" s="125"/>
      <c r="L3551" s="125"/>
      <c r="M3551" s="125"/>
      <c r="N3551" s="125"/>
      <c r="O3551" s="125"/>
      <c r="P3551" s="125"/>
      <c r="Q3551" s="125"/>
      <c r="R3551" s="125"/>
      <c r="S3551" s="125"/>
      <c r="T3551" s="125"/>
      <c r="U3551" s="125"/>
      <c r="V3551" s="125"/>
      <c r="W3551" s="125"/>
      <c r="X3551" s="125"/>
      <c r="Y3551" s="125"/>
      <c r="Z3551" s="125"/>
      <c r="AA3551" s="125"/>
      <c r="AB3551" s="126"/>
      <c r="AC3551" s="126"/>
      <c r="AD3551" s="126"/>
      <c r="AE3551" s="125"/>
      <c r="AF3551" s="125"/>
      <c r="AG3551" s="125"/>
      <c r="AH3551" s="125"/>
      <c r="AI3551" s="125"/>
      <c r="AJ3551" s="125"/>
      <c r="AK3551" s="125"/>
      <c r="AL3551" s="125"/>
      <c r="AM3551" s="125"/>
      <c r="AP3551" s="86"/>
      <c r="AQ3551" s="86"/>
      <c r="AR3551" s="86"/>
      <c r="AS3551" s="86"/>
      <c r="AT3551" s="86"/>
      <c r="AU3551" s="86"/>
      <c r="AV3551" s="86"/>
      <c r="AW3551" s="86"/>
      <c r="AX3551" s="86"/>
      <c r="AY3551" s="86"/>
      <c r="AZ3551" s="86"/>
      <c r="BA3551" s="86"/>
      <c r="BB3551" s="86"/>
      <c r="BC3551" s="86"/>
      <c r="BD3551" s="86"/>
      <c r="BE3551" s="86"/>
      <c r="BF3551" s="86"/>
      <c r="BG3551" s="86"/>
    </row>
    <row r="3552" spans="1:59" s="88" customFormat="1" x14ac:dyDescent="0.2">
      <c r="A3552" s="125"/>
      <c r="B3552" s="125"/>
      <c r="C3552" s="125"/>
      <c r="D3552" s="125"/>
      <c r="E3552" s="125"/>
      <c r="F3552" s="125"/>
      <c r="G3552" s="125"/>
      <c r="H3552" s="125"/>
      <c r="I3552" s="125"/>
      <c r="J3552" s="125"/>
      <c r="K3552" s="125"/>
      <c r="L3552" s="125"/>
      <c r="M3552" s="125"/>
      <c r="N3552" s="125"/>
      <c r="O3552" s="125"/>
      <c r="P3552" s="125"/>
      <c r="Q3552" s="125"/>
      <c r="R3552" s="125"/>
      <c r="S3552" s="125"/>
      <c r="T3552" s="125"/>
      <c r="U3552" s="125"/>
      <c r="V3552" s="125"/>
      <c r="W3552" s="125"/>
      <c r="X3552" s="125"/>
      <c r="Y3552" s="125"/>
      <c r="Z3552" s="125"/>
      <c r="AA3552" s="125"/>
      <c r="AB3552" s="126"/>
      <c r="AC3552" s="126"/>
      <c r="AD3552" s="126"/>
      <c r="AE3552" s="125"/>
      <c r="AF3552" s="125"/>
      <c r="AG3552" s="125"/>
      <c r="AH3552" s="125"/>
      <c r="AI3552" s="125"/>
      <c r="AJ3552" s="125"/>
      <c r="AK3552" s="125"/>
      <c r="AL3552" s="125"/>
      <c r="AM3552" s="125"/>
      <c r="AP3552" s="86"/>
      <c r="AQ3552" s="86"/>
      <c r="AR3552" s="86"/>
      <c r="AS3552" s="86"/>
      <c r="AT3552" s="86"/>
      <c r="AU3552" s="86"/>
      <c r="AV3552" s="86"/>
      <c r="AW3552" s="86"/>
      <c r="AX3552" s="86"/>
      <c r="AY3552" s="86"/>
      <c r="AZ3552" s="86"/>
      <c r="BA3552" s="86"/>
      <c r="BB3552" s="86"/>
      <c r="BC3552" s="86"/>
      <c r="BD3552" s="86"/>
      <c r="BE3552" s="86"/>
      <c r="BF3552" s="86"/>
      <c r="BG3552" s="86"/>
    </row>
    <row r="3553" spans="1:59" s="88" customFormat="1" x14ac:dyDescent="0.2">
      <c r="A3553" s="125"/>
      <c r="B3553" s="125"/>
      <c r="C3553" s="125"/>
      <c r="D3553" s="125"/>
      <c r="E3553" s="125"/>
      <c r="F3553" s="125"/>
      <c r="G3553" s="125"/>
      <c r="H3553" s="125"/>
      <c r="I3553" s="125"/>
      <c r="J3553" s="125"/>
      <c r="K3553" s="125"/>
      <c r="L3553" s="125"/>
      <c r="M3553" s="125"/>
      <c r="N3553" s="125"/>
      <c r="O3553" s="125"/>
      <c r="P3553" s="125"/>
      <c r="Q3553" s="125"/>
      <c r="R3553" s="125"/>
      <c r="S3553" s="125"/>
      <c r="T3553" s="125"/>
      <c r="U3553" s="125"/>
      <c r="V3553" s="125"/>
      <c r="W3553" s="125"/>
      <c r="X3553" s="125"/>
      <c r="Y3553" s="125"/>
      <c r="Z3553" s="125"/>
      <c r="AA3553" s="125"/>
      <c r="AB3553" s="126"/>
      <c r="AC3553" s="126"/>
      <c r="AD3553" s="126"/>
      <c r="AE3553" s="125"/>
      <c r="AF3553" s="125"/>
      <c r="AG3553" s="125"/>
      <c r="AH3553" s="125"/>
      <c r="AI3553" s="125"/>
      <c r="AJ3553" s="125"/>
      <c r="AK3553" s="125"/>
      <c r="AL3553" s="125"/>
      <c r="AM3553" s="125"/>
      <c r="AP3553" s="86"/>
      <c r="AQ3553" s="86"/>
      <c r="AR3553" s="86"/>
      <c r="AS3553" s="86"/>
      <c r="AT3553" s="86"/>
      <c r="AU3553" s="86"/>
      <c r="AV3553" s="86"/>
      <c r="AW3553" s="86"/>
      <c r="AX3553" s="86"/>
      <c r="AY3553" s="86"/>
      <c r="AZ3553" s="86"/>
      <c r="BA3553" s="86"/>
      <c r="BB3553" s="86"/>
      <c r="BC3553" s="86"/>
      <c r="BD3553" s="86"/>
      <c r="BE3553" s="86"/>
      <c r="BF3553" s="86"/>
      <c r="BG3553" s="86"/>
    </row>
    <row r="3554" spans="1:59" s="88" customFormat="1" x14ac:dyDescent="0.2">
      <c r="A3554" s="125"/>
      <c r="B3554" s="125"/>
      <c r="C3554" s="125"/>
      <c r="D3554" s="125"/>
      <c r="E3554" s="125"/>
      <c r="F3554" s="125"/>
      <c r="G3554" s="125"/>
      <c r="H3554" s="125"/>
      <c r="I3554" s="125"/>
      <c r="J3554" s="125"/>
      <c r="K3554" s="125"/>
      <c r="L3554" s="125"/>
      <c r="M3554" s="125"/>
      <c r="N3554" s="125"/>
      <c r="O3554" s="125"/>
      <c r="P3554" s="125"/>
      <c r="Q3554" s="125"/>
      <c r="R3554" s="125"/>
      <c r="S3554" s="125"/>
      <c r="T3554" s="125"/>
      <c r="U3554" s="125"/>
      <c r="V3554" s="125"/>
      <c r="W3554" s="125"/>
      <c r="X3554" s="125"/>
      <c r="Y3554" s="125"/>
      <c r="Z3554" s="125"/>
      <c r="AA3554" s="125"/>
      <c r="AB3554" s="126"/>
      <c r="AC3554" s="126"/>
      <c r="AD3554" s="126"/>
      <c r="AE3554" s="125"/>
      <c r="AF3554" s="125"/>
      <c r="AG3554" s="125"/>
      <c r="AH3554" s="125"/>
      <c r="AI3554" s="125"/>
      <c r="AJ3554" s="125"/>
      <c r="AK3554" s="125"/>
      <c r="AL3554" s="125"/>
      <c r="AM3554" s="125"/>
      <c r="AP3554" s="86"/>
      <c r="AQ3554" s="86"/>
      <c r="AR3554" s="86"/>
      <c r="AS3554" s="86"/>
      <c r="AT3554" s="86"/>
      <c r="AU3554" s="86"/>
      <c r="AV3554" s="86"/>
      <c r="AW3554" s="86"/>
      <c r="AX3554" s="86"/>
      <c r="AY3554" s="86"/>
      <c r="AZ3554" s="86"/>
      <c r="BA3554" s="86"/>
      <c r="BB3554" s="86"/>
      <c r="BC3554" s="86"/>
      <c r="BD3554" s="86"/>
      <c r="BE3554" s="86"/>
      <c r="BF3554" s="86"/>
      <c r="BG3554" s="86"/>
    </row>
    <row r="3555" spans="1:59" s="88" customFormat="1" x14ac:dyDescent="0.2">
      <c r="A3555" s="125"/>
      <c r="B3555" s="125"/>
      <c r="C3555" s="125"/>
      <c r="D3555" s="125"/>
      <c r="E3555" s="125"/>
      <c r="F3555" s="125"/>
      <c r="G3555" s="125"/>
      <c r="H3555" s="125"/>
      <c r="I3555" s="125"/>
      <c r="J3555" s="125"/>
      <c r="K3555" s="125"/>
      <c r="L3555" s="125"/>
      <c r="M3555" s="125"/>
      <c r="N3555" s="125"/>
      <c r="O3555" s="125"/>
      <c r="P3555" s="125"/>
      <c r="Q3555" s="125"/>
      <c r="R3555" s="125"/>
      <c r="S3555" s="125"/>
      <c r="T3555" s="125"/>
      <c r="U3555" s="125"/>
      <c r="V3555" s="125"/>
      <c r="W3555" s="125"/>
      <c r="X3555" s="125"/>
      <c r="Y3555" s="125"/>
      <c r="Z3555" s="125"/>
      <c r="AA3555" s="125"/>
      <c r="AB3555" s="126"/>
      <c r="AC3555" s="126"/>
      <c r="AD3555" s="126"/>
      <c r="AE3555" s="125"/>
      <c r="AF3555" s="125"/>
      <c r="AG3555" s="125"/>
      <c r="AH3555" s="125"/>
      <c r="AI3555" s="125"/>
      <c r="AJ3555" s="125"/>
      <c r="AK3555" s="125"/>
      <c r="AL3555" s="125"/>
      <c r="AM3555" s="125"/>
      <c r="AP3555" s="86"/>
      <c r="AQ3555" s="86"/>
      <c r="AR3555" s="86"/>
      <c r="AS3555" s="86"/>
      <c r="AT3555" s="86"/>
      <c r="AU3555" s="86"/>
      <c r="AV3555" s="86"/>
      <c r="AW3555" s="86"/>
      <c r="AX3555" s="86"/>
      <c r="AY3555" s="86"/>
      <c r="AZ3555" s="86"/>
      <c r="BA3555" s="86"/>
      <c r="BB3555" s="86"/>
      <c r="BC3555" s="86"/>
      <c r="BD3555" s="86"/>
      <c r="BE3555" s="86"/>
      <c r="BF3555" s="86"/>
      <c r="BG3555" s="86"/>
    </row>
    <row r="3556" spans="1:59" s="88" customFormat="1" x14ac:dyDescent="0.2">
      <c r="A3556" s="125"/>
      <c r="B3556" s="125"/>
      <c r="C3556" s="125"/>
      <c r="D3556" s="125"/>
      <c r="E3556" s="125"/>
      <c r="F3556" s="125"/>
      <c r="G3556" s="125"/>
      <c r="H3556" s="125"/>
      <c r="I3556" s="125"/>
      <c r="J3556" s="125"/>
      <c r="K3556" s="125"/>
      <c r="L3556" s="125"/>
      <c r="M3556" s="125"/>
      <c r="N3556" s="125"/>
      <c r="O3556" s="125"/>
      <c r="P3556" s="125"/>
      <c r="Q3556" s="125"/>
      <c r="R3556" s="125"/>
      <c r="S3556" s="125"/>
      <c r="T3556" s="125"/>
      <c r="U3556" s="125"/>
      <c r="V3556" s="125"/>
      <c r="W3556" s="125"/>
      <c r="X3556" s="125"/>
      <c r="Y3556" s="125"/>
      <c r="Z3556" s="125"/>
      <c r="AA3556" s="125"/>
      <c r="AB3556" s="126"/>
      <c r="AC3556" s="126"/>
      <c r="AD3556" s="126"/>
      <c r="AE3556" s="125"/>
      <c r="AF3556" s="125"/>
      <c r="AG3556" s="125"/>
      <c r="AH3556" s="125"/>
      <c r="AI3556" s="125"/>
      <c r="AJ3556" s="125"/>
      <c r="AK3556" s="125"/>
      <c r="AL3556" s="125"/>
      <c r="AM3556" s="125"/>
      <c r="AP3556" s="86"/>
      <c r="AQ3556" s="86"/>
      <c r="AR3556" s="86"/>
      <c r="AS3556" s="86"/>
      <c r="AT3556" s="86"/>
      <c r="AU3556" s="86"/>
      <c r="AV3556" s="86"/>
      <c r="AW3556" s="86"/>
      <c r="AX3556" s="86"/>
      <c r="AY3556" s="86"/>
      <c r="AZ3556" s="86"/>
      <c r="BA3556" s="86"/>
      <c r="BB3556" s="86"/>
      <c r="BC3556" s="86"/>
      <c r="BD3556" s="86"/>
      <c r="BE3556" s="86"/>
      <c r="BF3556" s="86"/>
      <c r="BG3556" s="86"/>
    </row>
    <row r="3557" spans="1:59" s="88" customFormat="1" x14ac:dyDescent="0.2">
      <c r="A3557" s="125"/>
      <c r="B3557" s="125"/>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5"/>
      <c r="AA3557" s="125"/>
      <c r="AB3557" s="126"/>
      <c r="AC3557" s="126"/>
      <c r="AD3557" s="126"/>
      <c r="AE3557" s="125"/>
      <c r="AF3557" s="125"/>
      <c r="AG3557" s="125"/>
      <c r="AH3557" s="125"/>
      <c r="AI3557" s="125"/>
      <c r="AJ3557" s="125"/>
      <c r="AK3557" s="125"/>
      <c r="AL3557" s="125"/>
      <c r="AM3557" s="125"/>
      <c r="AP3557" s="86"/>
      <c r="AQ3557" s="86"/>
      <c r="AR3557" s="86"/>
      <c r="AS3557" s="86"/>
      <c r="AT3557" s="86"/>
      <c r="AU3557" s="86"/>
      <c r="AV3557" s="86"/>
      <c r="AW3557" s="86"/>
      <c r="AX3557" s="86"/>
      <c r="AY3557" s="86"/>
      <c r="AZ3557" s="86"/>
      <c r="BA3557" s="86"/>
      <c r="BB3557" s="86"/>
      <c r="BC3557" s="86"/>
      <c r="BD3557" s="86"/>
      <c r="BE3557" s="86"/>
      <c r="BF3557" s="86"/>
      <c r="BG3557" s="86"/>
    </row>
    <row r="3558" spans="1:59" s="88" customFormat="1" x14ac:dyDescent="0.2">
      <c r="A3558" s="125"/>
      <c r="B3558" s="125"/>
      <c r="C3558" s="125"/>
      <c r="D3558" s="125"/>
      <c r="E3558" s="125"/>
      <c r="F3558" s="125"/>
      <c r="G3558" s="125"/>
      <c r="H3558" s="125"/>
      <c r="I3558" s="125"/>
      <c r="J3558" s="125"/>
      <c r="K3558" s="125"/>
      <c r="L3558" s="125"/>
      <c r="M3558" s="125"/>
      <c r="N3558" s="125"/>
      <c r="O3558" s="125"/>
      <c r="P3558" s="125"/>
      <c r="Q3558" s="125"/>
      <c r="R3558" s="125"/>
      <c r="S3558" s="125"/>
      <c r="T3558" s="125"/>
      <c r="U3558" s="125"/>
      <c r="V3558" s="125"/>
      <c r="W3558" s="125"/>
      <c r="X3558" s="125"/>
      <c r="Y3558" s="125"/>
      <c r="Z3558" s="125"/>
      <c r="AA3558" s="125"/>
      <c r="AB3558" s="126"/>
      <c r="AC3558" s="126"/>
      <c r="AD3558" s="126"/>
      <c r="AE3558" s="125"/>
      <c r="AF3558" s="125"/>
      <c r="AG3558" s="125"/>
      <c r="AH3558" s="125"/>
      <c r="AI3558" s="125"/>
      <c r="AJ3558" s="125"/>
      <c r="AK3558" s="125"/>
      <c r="AL3558" s="125"/>
      <c r="AM3558" s="125"/>
      <c r="AP3558" s="86"/>
      <c r="AQ3558" s="86"/>
      <c r="AR3558" s="86"/>
      <c r="AS3558" s="86"/>
      <c r="AT3558" s="86"/>
      <c r="AU3558" s="86"/>
      <c r="AV3558" s="86"/>
      <c r="AW3558" s="86"/>
      <c r="AX3558" s="86"/>
      <c r="AY3558" s="86"/>
      <c r="AZ3558" s="86"/>
      <c r="BA3558" s="86"/>
      <c r="BB3558" s="86"/>
      <c r="BC3558" s="86"/>
      <c r="BD3558" s="86"/>
      <c r="BE3558" s="86"/>
      <c r="BF3558" s="86"/>
      <c r="BG3558" s="86"/>
    </row>
    <row r="3559" spans="1:59" s="88" customFormat="1" x14ac:dyDescent="0.2">
      <c r="A3559" s="125"/>
      <c r="B3559" s="125"/>
      <c r="C3559" s="125"/>
      <c r="D3559" s="125"/>
      <c r="E3559" s="125"/>
      <c r="F3559" s="125"/>
      <c r="G3559" s="125"/>
      <c r="H3559" s="125"/>
      <c r="I3559" s="125"/>
      <c r="J3559" s="125"/>
      <c r="K3559" s="125"/>
      <c r="L3559" s="125"/>
      <c r="M3559" s="125"/>
      <c r="N3559" s="125"/>
      <c r="O3559" s="125"/>
      <c r="P3559" s="125"/>
      <c r="Q3559" s="125"/>
      <c r="R3559" s="125"/>
      <c r="S3559" s="125"/>
      <c r="T3559" s="125"/>
      <c r="U3559" s="125"/>
      <c r="V3559" s="125"/>
      <c r="W3559" s="125"/>
      <c r="X3559" s="125"/>
      <c r="Y3559" s="125"/>
      <c r="Z3559" s="125"/>
      <c r="AA3559" s="125"/>
      <c r="AB3559" s="126"/>
      <c r="AC3559" s="126"/>
      <c r="AD3559" s="126"/>
      <c r="AE3559" s="125"/>
      <c r="AF3559" s="125"/>
      <c r="AG3559" s="125"/>
      <c r="AH3559" s="125"/>
      <c r="AI3559" s="125"/>
      <c r="AJ3559" s="125"/>
      <c r="AK3559" s="125"/>
      <c r="AL3559" s="125"/>
      <c r="AM3559" s="125"/>
      <c r="AP3559" s="86"/>
      <c r="AQ3559" s="86"/>
      <c r="AR3559" s="86"/>
      <c r="AS3559" s="86"/>
      <c r="AT3559" s="86"/>
      <c r="AU3559" s="86"/>
      <c r="AV3559" s="86"/>
      <c r="AW3559" s="86"/>
      <c r="AX3559" s="86"/>
      <c r="AY3559" s="86"/>
      <c r="AZ3559" s="86"/>
      <c r="BA3559" s="86"/>
      <c r="BB3559" s="86"/>
      <c r="BC3559" s="86"/>
      <c r="BD3559" s="86"/>
      <c r="BE3559" s="86"/>
      <c r="BF3559" s="86"/>
      <c r="BG3559" s="86"/>
    </row>
    <row r="3560" spans="1:59" s="88" customFormat="1" x14ac:dyDescent="0.2">
      <c r="A3560" s="125"/>
      <c r="B3560" s="125"/>
      <c r="C3560" s="125"/>
      <c r="D3560" s="125"/>
      <c r="E3560" s="125"/>
      <c r="F3560" s="125"/>
      <c r="G3560" s="125"/>
      <c r="H3560" s="125"/>
      <c r="I3560" s="125"/>
      <c r="J3560" s="125"/>
      <c r="K3560" s="125"/>
      <c r="L3560" s="125"/>
      <c r="M3560" s="125"/>
      <c r="N3560" s="125"/>
      <c r="O3560" s="125"/>
      <c r="P3560" s="125"/>
      <c r="Q3560" s="125"/>
      <c r="R3560" s="125"/>
      <c r="S3560" s="125"/>
      <c r="T3560" s="125"/>
      <c r="U3560" s="125"/>
      <c r="V3560" s="125"/>
      <c r="W3560" s="125"/>
      <c r="X3560" s="125"/>
      <c r="Y3560" s="125"/>
      <c r="Z3560" s="125"/>
      <c r="AA3560" s="125"/>
      <c r="AB3560" s="126"/>
      <c r="AC3560" s="126"/>
      <c r="AD3560" s="126"/>
      <c r="AE3560" s="125"/>
      <c r="AF3560" s="125"/>
      <c r="AG3560" s="125"/>
      <c r="AH3560" s="125"/>
      <c r="AI3560" s="125"/>
      <c r="AJ3560" s="125"/>
      <c r="AK3560" s="125"/>
      <c r="AL3560" s="125"/>
      <c r="AM3560" s="125"/>
      <c r="AP3560" s="86"/>
      <c r="AQ3560" s="86"/>
      <c r="AR3560" s="86"/>
      <c r="AS3560" s="86"/>
      <c r="AT3560" s="86"/>
      <c r="AU3560" s="86"/>
      <c r="AV3560" s="86"/>
      <c r="AW3560" s="86"/>
      <c r="AX3560" s="86"/>
      <c r="AY3560" s="86"/>
      <c r="AZ3560" s="86"/>
      <c r="BA3560" s="86"/>
      <c r="BB3560" s="86"/>
      <c r="BC3560" s="86"/>
      <c r="BD3560" s="86"/>
      <c r="BE3560" s="86"/>
      <c r="BF3560" s="86"/>
      <c r="BG3560" s="86"/>
    </row>
    <row r="3561" spans="1:59" s="88" customFormat="1" x14ac:dyDescent="0.2">
      <c r="A3561" s="125"/>
      <c r="B3561" s="125"/>
      <c r="C3561" s="125"/>
      <c r="D3561" s="125"/>
      <c r="E3561" s="125"/>
      <c r="F3561" s="125"/>
      <c r="G3561" s="125"/>
      <c r="H3561" s="125"/>
      <c r="I3561" s="125"/>
      <c r="J3561" s="125"/>
      <c r="K3561" s="125"/>
      <c r="L3561" s="125"/>
      <c r="M3561" s="125"/>
      <c r="N3561" s="125"/>
      <c r="O3561" s="125"/>
      <c r="P3561" s="125"/>
      <c r="Q3561" s="125"/>
      <c r="R3561" s="125"/>
      <c r="S3561" s="125"/>
      <c r="T3561" s="125"/>
      <c r="U3561" s="125"/>
      <c r="V3561" s="125"/>
      <c r="W3561" s="125"/>
      <c r="X3561" s="125"/>
      <c r="Y3561" s="125"/>
      <c r="Z3561" s="125"/>
      <c r="AA3561" s="125"/>
      <c r="AB3561" s="126"/>
      <c r="AC3561" s="126"/>
      <c r="AD3561" s="126"/>
      <c r="AE3561" s="125"/>
      <c r="AF3561" s="125"/>
      <c r="AG3561" s="125"/>
      <c r="AH3561" s="125"/>
      <c r="AI3561" s="125"/>
      <c r="AJ3561" s="125"/>
      <c r="AK3561" s="125"/>
      <c r="AL3561" s="125"/>
      <c r="AM3561" s="125"/>
      <c r="AP3561" s="86"/>
      <c r="AQ3561" s="86"/>
      <c r="AR3561" s="86"/>
      <c r="AS3561" s="86"/>
      <c r="AT3561" s="86"/>
      <c r="AU3561" s="86"/>
      <c r="AV3561" s="86"/>
      <c r="AW3561" s="86"/>
      <c r="AX3561" s="86"/>
      <c r="AY3561" s="86"/>
      <c r="AZ3561" s="86"/>
      <c r="BA3561" s="86"/>
      <c r="BB3561" s="86"/>
      <c r="BC3561" s="86"/>
      <c r="BD3561" s="86"/>
      <c r="BE3561" s="86"/>
      <c r="BF3561" s="86"/>
      <c r="BG3561" s="86"/>
    </row>
    <row r="3562" spans="1:59" s="88" customFormat="1" x14ac:dyDescent="0.2">
      <c r="A3562" s="125"/>
      <c r="B3562" s="125"/>
      <c r="C3562" s="125"/>
      <c r="D3562" s="125"/>
      <c r="E3562" s="125"/>
      <c r="F3562" s="125"/>
      <c r="G3562" s="125"/>
      <c r="H3562" s="125"/>
      <c r="I3562" s="125"/>
      <c r="J3562" s="125"/>
      <c r="K3562" s="125"/>
      <c r="L3562" s="125"/>
      <c r="M3562" s="125"/>
      <c r="N3562" s="125"/>
      <c r="O3562" s="125"/>
      <c r="P3562" s="125"/>
      <c r="Q3562" s="125"/>
      <c r="R3562" s="125"/>
      <c r="S3562" s="125"/>
      <c r="T3562" s="125"/>
      <c r="U3562" s="125"/>
      <c r="V3562" s="125"/>
      <c r="W3562" s="125"/>
      <c r="X3562" s="125"/>
      <c r="Y3562" s="125"/>
      <c r="Z3562" s="125"/>
      <c r="AA3562" s="125"/>
      <c r="AB3562" s="126"/>
      <c r="AC3562" s="126"/>
      <c r="AD3562" s="126"/>
      <c r="AE3562" s="125"/>
      <c r="AF3562" s="125"/>
      <c r="AG3562" s="125"/>
      <c r="AH3562" s="125"/>
      <c r="AI3562" s="125"/>
      <c r="AJ3562" s="125"/>
      <c r="AK3562" s="125"/>
      <c r="AL3562" s="125"/>
      <c r="AM3562" s="125"/>
      <c r="AP3562" s="86"/>
      <c r="AQ3562" s="86"/>
      <c r="AR3562" s="86"/>
      <c r="AS3562" s="86"/>
      <c r="AT3562" s="86"/>
      <c r="AU3562" s="86"/>
      <c r="AV3562" s="86"/>
      <c r="AW3562" s="86"/>
      <c r="AX3562" s="86"/>
      <c r="AY3562" s="86"/>
      <c r="AZ3562" s="86"/>
      <c r="BA3562" s="86"/>
      <c r="BB3562" s="86"/>
      <c r="BC3562" s="86"/>
      <c r="BD3562" s="86"/>
      <c r="BE3562" s="86"/>
      <c r="BF3562" s="86"/>
      <c r="BG3562" s="86"/>
    </row>
    <row r="3563" spans="1:59" s="88" customFormat="1" x14ac:dyDescent="0.2">
      <c r="A3563" s="125"/>
      <c r="B3563" s="125"/>
      <c r="C3563" s="125"/>
      <c r="D3563" s="125"/>
      <c r="E3563" s="125"/>
      <c r="F3563" s="125"/>
      <c r="G3563" s="125"/>
      <c r="H3563" s="125"/>
      <c r="I3563" s="125"/>
      <c r="J3563" s="125"/>
      <c r="K3563" s="125"/>
      <c r="L3563" s="125"/>
      <c r="M3563" s="125"/>
      <c r="N3563" s="125"/>
      <c r="O3563" s="125"/>
      <c r="P3563" s="125"/>
      <c r="Q3563" s="125"/>
      <c r="R3563" s="125"/>
      <c r="S3563" s="125"/>
      <c r="T3563" s="125"/>
      <c r="U3563" s="125"/>
      <c r="V3563" s="125"/>
      <c r="W3563" s="125"/>
      <c r="X3563" s="125"/>
      <c r="Y3563" s="125"/>
      <c r="Z3563" s="125"/>
      <c r="AA3563" s="125"/>
      <c r="AB3563" s="126"/>
      <c r="AC3563" s="126"/>
      <c r="AD3563" s="126"/>
      <c r="AE3563" s="125"/>
      <c r="AF3563" s="125"/>
      <c r="AG3563" s="125"/>
      <c r="AH3563" s="125"/>
      <c r="AI3563" s="125"/>
      <c r="AJ3563" s="125"/>
      <c r="AK3563" s="125"/>
      <c r="AL3563" s="125"/>
      <c r="AM3563" s="125"/>
      <c r="AP3563" s="86"/>
      <c r="AQ3563" s="86"/>
      <c r="AR3563" s="86"/>
      <c r="AS3563" s="86"/>
      <c r="AT3563" s="86"/>
      <c r="AU3563" s="86"/>
      <c r="AV3563" s="86"/>
      <c r="AW3563" s="86"/>
      <c r="AX3563" s="86"/>
      <c r="AY3563" s="86"/>
      <c r="AZ3563" s="86"/>
      <c r="BA3563" s="86"/>
      <c r="BB3563" s="86"/>
      <c r="BC3563" s="86"/>
      <c r="BD3563" s="86"/>
      <c r="BE3563" s="86"/>
      <c r="BF3563" s="86"/>
      <c r="BG3563" s="86"/>
    </row>
    <row r="3564" spans="1:59" s="88" customFormat="1" x14ac:dyDescent="0.2">
      <c r="A3564" s="125"/>
      <c r="B3564" s="125"/>
      <c r="C3564" s="125"/>
      <c r="D3564" s="125"/>
      <c r="E3564" s="125"/>
      <c r="F3564" s="125"/>
      <c r="G3564" s="125"/>
      <c r="H3564" s="125"/>
      <c r="I3564" s="125"/>
      <c r="J3564" s="125"/>
      <c r="K3564" s="125"/>
      <c r="L3564" s="125"/>
      <c r="M3564" s="125"/>
      <c r="N3564" s="125"/>
      <c r="O3564" s="125"/>
      <c r="P3564" s="125"/>
      <c r="Q3564" s="125"/>
      <c r="R3564" s="125"/>
      <c r="S3564" s="125"/>
      <c r="T3564" s="125"/>
      <c r="U3564" s="125"/>
      <c r="V3564" s="125"/>
      <c r="W3564" s="125"/>
      <c r="X3564" s="125"/>
      <c r="Y3564" s="125"/>
      <c r="Z3564" s="125"/>
      <c r="AA3564" s="125"/>
      <c r="AB3564" s="126"/>
      <c r="AC3564" s="126"/>
      <c r="AD3564" s="126"/>
      <c r="AE3564" s="125"/>
      <c r="AF3564" s="125"/>
      <c r="AG3564" s="125"/>
      <c r="AH3564" s="125"/>
      <c r="AI3564" s="125"/>
      <c r="AJ3564" s="125"/>
      <c r="AK3564" s="125"/>
      <c r="AL3564" s="125"/>
      <c r="AM3564" s="125"/>
      <c r="AP3564" s="86"/>
      <c r="AQ3564" s="86"/>
      <c r="AR3564" s="86"/>
      <c r="AS3564" s="86"/>
      <c r="AT3564" s="86"/>
      <c r="AU3564" s="86"/>
      <c r="AV3564" s="86"/>
      <c r="AW3564" s="86"/>
      <c r="AX3564" s="86"/>
      <c r="AY3564" s="86"/>
      <c r="AZ3564" s="86"/>
      <c r="BA3564" s="86"/>
      <c r="BB3564" s="86"/>
      <c r="BC3564" s="86"/>
      <c r="BD3564" s="86"/>
      <c r="BE3564" s="86"/>
      <c r="BF3564" s="86"/>
      <c r="BG3564" s="86"/>
    </row>
    <row r="3565" spans="1:59" s="88" customFormat="1" x14ac:dyDescent="0.2">
      <c r="A3565" s="125"/>
      <c r="B3565" s="125"/>
      <c r="C3565" s="125"/>
      <c r="D3565" s="125"/>
      <c r="E3565" s="125"/>
      <c r="F3565" s="125"/>
      <c r="G3565" s="125"/>
      <c r="H3565" s="125"/>
      <c r="I3565" s="125"/>
      <c r="J3565" s="125"/>
      <c r="K3565" s="125"/>
      <c r="L3565" s="125"/>
      <c r="M3565" s="125"/>
      <c r="N3565" s="125"/>
      <c r="O3565" s="125"/>
      <c r="P3565" s="125"/>
      <c r="Q3565" s="125"/>
      <c r="R3565" s="125"/>
      <c r="S3565" s="125"/>
      <c r="T3565" s="125"/>
      <c r="U3565" s="125"/>
      <c r="V3565" s="125"/>
      <c r="W3565" s="125"/>
      <c r="X3565" s="125"/>
      <c r="Y3565" s="125"/>
      <c r="Z3565" s="125"/>
      <c r="AA3565" s="125"/>
      <c r="AB3565" s="126"/>
      <c r="AC3565" s="126"/>
      <c r="AD3565" s="126"/>
      <c r="AE3565" s="125"/>
      <c r="AF3565" s="125"/>
      <c r="AG3565" s="125"/>
      <c r="AH3565" s="125"/>
      <c r="AI3565" s="125"/>
      <c r="AJ3565" s="125"/>
      <c r="AK3565" s="125"/>
      <c r="AL3565" s="125"/>
      <c r="AM3565" s="125"/>
      <c r="AP3565" s="86"/>
      <c r="AQ3565" s="86"/>
      <c r="AR3565" s="86"/>
      <c r="AS3565" s="86"/>
      <c r="AT3565" s="86"/>
      <c r="AU3565" s="86"/>
      <c r="AV3565" s="86"/>
      <c r="AW3565" s="86"/>
      <c r="AX3565" s="86"/>
      <c r="AY3565" s="86"/>
      <c r="AZ3565" s="86"/>
      <c r="BA3565" s="86"/>
      <c r="BB3565" s="86"/>
      <c r="BC3565" s="86"/>
      <c r="BD3565" s="86"/>
      <c r="BE3565" s="86"/>
      <c r="BF3565" s="86"/>
      <c r="BG3565" s="86"/>
    </row>
    <row r="3566" spans="1:59" s="88" customFormat="1" x14ac:dyDescent="0.2">
      <c r="A3566" s="125"/>
      <c r="B3566" s="125"/>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6"/>
      <c r="AC3566" s="126"/>
      <c r="AD3566" s="126"/>
      <c r="AE3566" s="125"/>
      <c r="AF3566" s="125"/>
      <c r="AG3566" s="125"/>
      <c r="AH3566" s="125"/>
      <c r="AI3566" s="125"/>
      <c r="AJ3566" s="125"/>
      <c r="AK3566" s="125"/>
      <c r="AL3566" s="125"/>
      <c r="AM3566" s="125"/>
      <c r="AP3566" s="86"/>
      <c r="AQ3566" s="86"/>
      <c r="AR3566" s="86"/>
      <c r="AS3566" s="86"/>
      <c r="AT3566" s="86"/>
      <c r="AU3566" s="86"/>
      <c r="AV3566" s="86"/>
      <c r="AW3566" s="86"/>
      <c r="AX3566" s="86"/>
      <c r="AY3566" s="86"/>
      <c r="AZ3566" s="86"/>
      <c r="BA3566" s="86"/>
      <c r="BB3566" s="86"/>
      <c r="BC3566" s="86"/>
      <c r="BD3566" s="86"/>
      <c r="BE3566" s="86"/>
      <c r="BF3566" s="86"/>
      <c r="BG3566" s="86"/>
    </row>
    <row r="3567" spans="1:59" s="88" customFormat="1" x14ac:dyDescent="0.2">
      <c r="A3567" s="125"/>
      <c r="B3567" s="125"/>
      <c r="C3567" s="125"/>
      <c r="D3567" s="125"/>
      <c r="E3567" s="125"/>
      <c r="F3567" s="125"/>
      <c r="G3567" s="125"/>
      <c r="H3567" s="125"/>
      <c r="I3567" s="125"/>
      <c r="J3567" s="125"/>
      <c r="K3567" s="125"/>
      <c r="L3567" s="125"/>
      <c r="M3567" s="125"/>
      <c r="N3567" s="125"/>
      <c r="O3567" s="125"/>
      <c r="P3567" s="125"/>
      <c r="Q3567" s="125"/>
      <c r="R3567" s="125"/>
      <c r="S3567" s="125"/>
      <c r="T3567" s="125"/>
      <c r="U3567" s="125"/>
      <c r="V3567" s="125"/>
      <c r="W3567" s="125"/>
      <c r="X3567" s="125"/>
      <c r="Y3567" s="125"/>
      <c r="Z3567" s="125"/>
      <c r="AA3567" s="125"/>
      <c r="AB3567" s="126"/>
      <c r="AC3567" s="126"/>
      <c r="AD3567" s="126"/>
      <c r="AE3567" s="125"/>
      <c r="AF3567" s="125"/>
      <c r="AG3567" s="125"/>
      <c r="AH3567" s="125"/>
      <c r="AI3567" s="125"/>
      <c r="AJ3567" s="125"/>
      <c r="AK3567" s="125"/>
      <c r="AL3567" s="125"/>
      <c r="AM3567" s="125"/>
      <c r="AP3567" s="86"/>
      <c r="AQ3567" s="86"/>
      <c r="AR3567" s="86"/>
      <c r="AS3567" s="86"/>
      <c r="AT3567" s="86"/>
      <c r="AU3567" s="86"/>
      <c r="AV3567" s="86"/>
      <c r="AW3567" s="86"/>
      <c r="AX3567" s="86"/>
      <c r="AY3567" s="86"/>
      <c r="AZ3567" s="86"/>
      <c r="BA3567" s="86"/>
      <c r="BB3567" s="86"/>
      <c r="BC3567" s="86"/>
      <c r="BD3567" s="86"/>
      <c r="BE3567" s="86"/>
      <c r="BF3567" s="86"/>
      <c r="BG3567" s="86"/>
    </row>
    <row r="3568" spans="1:59" s="88" customFormat="1" x14ac:dyDescent="0.2">
      <c r="A3568" s="125"/>
      <c r="B3568" s="125"/>
      <c r="C3568" s="125"/>
      <c r="D3568" s="125"/>
      <c r="E3568" s="125"/>
      <c r="F3568" s="125"/>
      <c r="G3568" s="125"/>
      <c r="H3568" s="125"/>
      <c r="I3568" s="125"/>
      <c r="J3568" s="125"/>
      <c r="K3568" s="125"/>
      <c r="L3568" s="125"/>
      <c r="M3568" s="125"/>
      <c r="N3568" s="125"/>
      <c r="O3568" s="125"/>
      <c r="P3568" s="125"/>
      <c r="Q3568" s="125"/>
      <c r="R3568" s="125"/>
      <c r="S3568" s="125"/>
      <c r="T3568" s="125"/>
      <c r="U3568" s="125"/>
      <c r="V3568" s="125"/>
      <c r="W3568" s="125"/>
      <c r="X3568" s="125"/>
      <c r="Y3568" s="125"/>
      <c r="Z3568" s="125"/>
      <c r="AA3568" s="125"/>
      <c r="AB3568" s="126"/>
      <c r="AC3568" s="126"/>
      <c r="AD3568" s="126"/>
      <c r="AE3568" s="125"/>
      <c r="AF3568" s="125"/>
      <c r="AG3568" s="125"/>
      <c r="AH3568" s="125"/>
      <c r="AI3568" s="125"/>
      <c r="AJ3568" s="125"/>
      <c r="AK3568" s="125"/>
      <c r="AL3568" s="125"/>
      <c r="AM3568" s="125"/>
      <c r="AP3568" s="86"/>
      <c r="AQ3568" s="86"/>
      <c r="AR3568" s="86"/>
      <c r="AS3568" s="86"/>
      <c r="AT3568" s="86"/>
      <c r="AU3568" s="86"/>
      <c r="AV3568" s="86"/>
      <c r="AW3568" s="86"/>
      <c r="AX3568" s="86"/>
      <c r="AY3568" s="86"/>
      <c r="AZ3568" s="86"/>
      <c r="BA3568" s="86"/>
      <c r="BB3568" s="86"/>
      <c r="BC3568" s="86"/>
      <c r="BD3568" s="86"/>
      <c r="BE3568" s="86"/>
      <c r="BF3568" s="86"/>
      <c r="BG3568" s="86"/>
    </row>
    <row r="3569" spans="1:59" s="88" customFormat="1" x14ac:dyDescent="0.2">
      <c r="A3569" s="125"/>
      <c r="B3569" s="125"/>
      <c r="C3569" s="125"/>
      <c r="D3569" s="125"/>
      <c r="E3569" s="125"/>
      <c r="F3569" s="125"/>
      <c r="G3569" s="125"/>
      <c r="H3569" s="125"/>
      <c r="I3569" s="125"/>
      <c r="J3569" s="125"/>
      <c r="K3569" s="125"/>
      <c r="L3569" s="125"/>
      <c r="M3569" s="125"/>
      <c r="N3569" s="125"/>
      <c r="O3569" s="125"/>
      <c r="P3569" s="125"/>
      <c r="Q3569" s="125"/>
      <c r="R3569" s="125"/>
      <c r="S3569" s="125"/>
      <c r="T3569" s="125"/>
      <c r="U3569" s="125"/>
      <c r="V3569" s="125"/>
      <c r="W3569" s="125"/>
      <c r="X3569" s="125"/>
      <c r="Y3569" s="125"/>
      <c r="Z3569" s="125"/>
      <c r="AA3569" s="125"/>
      <c r="AB3569" s="126"/>
      <c r="AC3569" s="126"/>
      <c r="AD3569" s="126"/>
      <c r="AE3569" s="125"/>
      <c r="AF3569" s="125"/>
      <c r="AG3569" s="125"/>
      <c r="AH3569" s="125"/>
      <c r="AI3569" s="125"/>
      <c r="AJ3569" s="125"/>
      <c r="AK3569" s="125"/>
      <c r="AL3569" s="125"/>
      <c r="AM3569" s="125"/>
      <c r="AP3569" s="86"/>
      <c r="AQ3569" s="86"/>
      <c r="AR3569" s="86"/>
      <c r="AS3569" s="86"/>
      <c r="AT3569" s="86"/>
      <c r="AU3569" s="86"/>
      <c r="AV3569" s="86"/>
      <c r="AW3569" s="86"/>
      <c r="AX3569" s="86"/>
      <c r="AY3569" s="86"/>
      <c r="AZ3569" s="86"/>
      <c r="BA3569" s="86"/>
      <c r="BB3569" s="86"/>
      <c r="BC3569" s="86"/>
      <c r="BD3569" s="86"/>
      <c r="BE3569" s="86"/>
      <c r="BF3569" s="86"/>
      <c r="BG3569" s="86"/>
    </row>
    <row r="3570" spans="1:59" s="88" customFormat="1" x14ac:dyDescent="0.2">
      <c r="A3570" s="125"/>
      <c r="B3570" s="125"/>
      <c r="C3570" s="125"/>
      <c r="D3570" s="125"/>
      <c r="E3570" s="125"/>
      <c r="F3570" s="125"/>
      <c r="G3570" s="125"/>
      <c r="H3570" s="125"/>
      <c r="I3570" s="125"/>
      <c r="J3570" s="125"/>
      <c r="K3570" s="125"/>
      <c r="L3570" s="125"/>
      <c r="M3570" s="125"/>
      <c r="N3570" s="125"/>
      <c r="O3570" s="125"/>
      <c r="P3570" s="125"/>
      <c r="Q3570" s="125"/>
      <c r="R3570" s="125"/>
      <c r="S3570" s="125"/>
      <c r="T3570" s="125"/>
      <c r="U3570" s="125"/>
      <c r="V3570" s="125"/>
      <c r="W3570" s="125"/>
      <c r="X3570" s="125"/>
      <c r="Y3570" s="125"/>
      <c r="Z3570" s="125"/>
      <c r="AA3570" s="125"/>
      <c r="AB3570" s="126"/>
      <c r="AC3570" s="126"/>
      <c r="AD3570" s="126"/>
      <c r="AE3570" s="125"/>
      <c r="AF3570" s="125"/>
      <c r="AG3570" s="125"/>
      <c r="AH3570" s="125"/>
      <c r="AI3570" s="125"/>
      <c r="AJ3570" s="125"/>
      <c r="AK3570" s="125"/>
      <c r="AL3570" s="125"/>
      <c r="AM3570" s="125"/>
      <c r="AP3570" s="86"/>
      <c r="AQ3570" s="86"/>
      <c r="AR3570" s="86"/>
      <c r="AS3570" s="86"/>
      <c r="AT3570" s="86"/>
      <c r="AU3570" s="86"/>
      <c r="AV3570" s="86"/>
      <c r="AW3570" s="86"/>
      <c r="AX3570" s="86"/>
      <c r="AY3570" s="86"/>
      <c r="AZ3570" s="86"/>
      <c r="BA3570" s="86"/>
      <c r="BB3570" s="86"/>
      <c r="BC3570" s="86"/>
      <c r="BD3570" s="86"/>
      <c r="BE3570" s="86"/>
      <c r="BF3570" s="86"/>
      <c r="BG3570" s="86"/>
    </row>
    <row r="3571" spans="1:59" s="88" customFormat="1" x14ac:dyDescent="0.2">
      <c r="A3571" s="125"/>
      <c r="B3571" s="125"/>
      <c r="C3571" s="125"/>
      <c r="D3571" s="125"/>
      <c r="E3571" s="125"/>
      <c r="F3571" s="125"/>
      <c r="G3571" s="125"/>
      <c r="H3571" s="125"/>
      <c r="I3571" s="125"/>
      <c r="J3571" s="125"/>
      <c r="K3571" s="125"/>
      <c r="L3571" s="125"/>
      <c r="M3571" s="125"/>
      <c r="N3571" s="125"/>
      <c r="O3571" s="125"/>
      <c r="P3571" s="125"/>
      <c r="Q3571" s="125"/>
      <c r="R3571" s="125"/>
      <c r="S3571" s="125"/>
      <c r="T3571" s="125"/>
      <c r="U3571" s="125"/>
      <c r="V3571" s="125"/>
      <c r="W3571" s="125"/>
      <c r="X3571" s="125"/>
      <c r="Y3571" s="125"/>
      <c r="Z3571" s="125"/>
      <c r="AA3571" s="125"/>
      <c r="AB3571" s="126"/>
      <c r="AC3571" s="126"/>
      <c r="AD3571" s="126"/>
      <c r="AE3571" s="125"/>
      <c r="AF3571" s="125"/>
      <c r="AG3571" s="125"/>
      <c r="AH3571" s="125"/>
      <c r="AI3571" s="125"/>
      <c r="AJ3571" s="125"/>
      <c r="AK3571" s="125"/>
      <c r="AL3571" s="125"/>
      <c r="AM3571" s="125"/>
      <c r="AP3571" s="86"/>
      <c r="AQ3571" s="86"/>
      <c r="AR3571" s="86"/>
      <c r="AS3571" s="86"/>
      <c r="AT3571" s="86"/>
      <c r="AU3571" s="86"/>
      <c r="AV3571" s="86"/>
      <c r="AW3571" s="86"/>
      <c r="AX3571" s="86"/>
      <c r="AY3571" s="86"/>
      <c r="AZ3571" s="86"/>
      <c r="BA3571" s="86"/>
      <c r="BB3571" s="86"/>
      <c r="BC3571" s="86"/>
      <c r="BD3571" s="86"/>
      <c r="BE3571" s="86"/>
      <c r="BF3571" s="86"/>
      <c r="BG3571" s="86"/>
    </row>
    <row r="3572" spans="1:59" s="88" customFormat="1" x14ac:dyDescent="0.2">
      <c r="A3572" s="125"/>
      <c r="B3572" s="125"/>
      <c r="C3572" s="125"/>
      <c r="D3572" s="125"/>
      <c r="E3572" s="125"/>
      <c r="F3572" s="125"/>
      <c r="G3572" s="125"/>
      <c r="H3572" s="125"/>
      <c r="I3572" s="125"/>
      <c r="J3572" s="125"/>
      <c r="K3572" s="125"/>
      <c r="L3572" s="125"/>
      <c r="M3572" s="125"/>
      <c r="N3572" s="125"/>
      <c r="O3572" s="125"/>
      <c r="P3572" s="125"/>
      <c r="Q3572" s="125"/>
      <c r="R3572" s="125"/>
      <c r="S3572" s="125"/>
      <c r="T3572" s="125"/>
      <c r="U3572" s="125"/>
      <c r="V3572" s="125"/>
      <c r="W3572" s="125"/>
      <c r="X3572" s="125"/>
      <c r="Y3572" s="125"/>
      <c r="Z3572" s="125"/>
      <c r="AA3572" s="125"/>
      <c r="AB3572" s="126"/>
      <c r="AC3572" s="126"/>
      <c r="AD3572" s="126"/>
      <c r="AE3572" s="125"/>
      <c r="AF3572" s="125"/>
      <c r="AG3572" s="125"/>
      <c r="AH3572" s="125"/>
      <c r="AI3572" s="125"/>
      <c r="AJ3572" s="125"/>
      <c r="AK3572" s="125"/>
      <c r="AL3572" s="125"/>
      <c r="AM3572" s="125"/>
      <c r="AP3572" s="86"/>
      <c r="AQ3572" s="86"/>
      <c r="AR3572" s="86"/>
      <c r="AS3572" s="86"/>
      <c r="AT3572" s="86"/>
      <c r="AU3572" s="86"/>
      <c r="AV3572" s="86"/>
      <c r="AW3572" s="86"/>
      <c r="AX3572" s="86"/>
      <c r="AY3572" s="86"/>
      <c r="AZ3572" s="86"/>
      <c r="BA3572" s="86"/>
      <c r="BB3572" s="86"/>
      <c r="BC3572" s="86"/>
      <c r="BD3572" s="86"/>
      <c r="BE3572" s="86"/>
      <c r="BF3572" s="86"/>
      <c r="BG3572" s="86"/>
    </row>
    <row r="3573" spans="1:59" s="88" customFormat="1" x14ac:dyDescent="0.2">
      <c r="A3573" s="125"/>
      <c r="B3573" s="125"/>
      <c r="C3573" s="125"/>
      <c r="D3573" s="125"/>
      <c r="E3573" s="125"/>
      <c r="F3573" s="125"/>
      <c r="G3573" s="125"/>
      <c r="H3573" s="125"/>
      <c r="I3573" s="125"/>
      <c r="J3573" s="125"/>
      <c r="K3573" s="125"/>
      <c r="L3573" s="125"/>
      <c r="M3573" s="125"/>
      <c r="N3573" s="125"/>
      <c r="O3573" s="125"/>
      <c r="P3573" s="125"/>
      <c r="Q3573" s="125"/>
      <c r="R3573" s="125"/>
      <c r="S3573" s="125"/>
      <c r="T3573" s="125"/>
      <c r="U3573" s="125"/>
      <c r="V3573" s="125"/>
      <c r="W3573" s="125"/>
      <c r="X3573" s="125"/>
      <c r="Y3573" s="125"/>
      <c r="Z3573" s="125"/>
      <c r="AA3573" s="125"/>
      <c r="AB3573" s="126"/>
      <c r="AC3573" s="126"/>
      <c r="AD3573" s="126"/>
      <c r="AE3573" s="125"/>
      <c r="AF3573" s="125"/>
      <c r="AG3573" s="125"/>
      <c r="AH3573" s="125"/>
      <c r="AI3573" s="125"/>
      <c r="AJ3573" s="125"/>
      <c r="AK3573" s="125"/>
      <c r="AL3573" s="125"/>
      <c r="AM3573" s="125"/>
      <c r="AP3573" s="86"/>
      <c r="AQ3573" s="86"/>
      <c r="AR3573" s="86"/>
      <c r="AS3573" s="86"/>
      <c r="AT3573" s="86"/>
      <c r="AU3573" s="86"/>
      <c r="AV3573" s="86"/>
      <c r="AW3573" s="86"/>
      <c r="AX3573" s="86"/>
      <c r="AY3573" s="86"/>
      <c r="AZ3573" s="86"/>
      <c r="BA3573" s="86"/>
      <c r="BB3573" s="86"/>
      <c r="BC3573" s="86"/>
      <c r="BD3573" s="86"/>
      <c r="BE3573" s="86"/>
      <c r="BF3573" s="86"/>
      <c r="BG3573" s="86"/>
    </row>
    <row r="3574" spans="1:59" s="88" customFormat="1" x14ac:dyDescent="0.2">
      <c r="A3574" s="125"/>
      <c r="B3574" s="125"/>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5"/>
      <c r="AA3574" s="125"/>
      <c r="AB3574" s="126"/>
      <c r="AC3574" s="126"/>
      <c r="AD3574" s="126"/>
      <c r="AE3574" s="125"/>
      <c r="AF3574" s="125"/>
      <c r="AG3574" s="125"/>
      <c r="AH3574" s="125"/>
      <c r="AI3574" s="125"/>
      <c r="AJ3574" s="125"/>
      <c r="AK3574" s="125"/>
      <c r="AL3574" s="125"/>
      <c r="AM3574" s="125"/>
      <c r="AP3574" s="86"/>
      <c r="AQ3574" s="86"/>
      <c r="AR3574" s="86"/>
      <c r="AS3574" s="86"/>
      <c r="AT3574" s="86"/>
      <c r="AU3574" s="86"/>
      <c r="AV3574" s="86"/>
      <c r="AW3574" s="86"/>
      <c r="AX3574" s="86"/>
      <c r="AY3574" s="86"/>
      <c r="AZ3574" s="86"/>
      <c r="BA3574" s="86"/>
      <c r="BB3574" s="86"/>
      <c r="BC3574" s="86"/>
      <c r="BD3574" s="86"/>
      <c r="BE3574" s="86"/>
      <c r="BF3574" s="86"/>
      <c r="BG3574" s="86"/>
    </row>
    <row r="3575" spans="1:59" s="88" customFormat="1" x14ac:dyDescent="0.2">
      <c r="A3575" s="125"/>
      <c r="B3575" s="125"/>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6"/>
      <c r="AC3575" s="126"/>
      <c r="AD3575" s="126"/>
      <c r="AE3575" s="125"/>
      <c r="AF3575" s="125"/>
      <c r="AG3575" s="125"/>
      <c r="AH3575" s="125"/>
      <c r="AI3575" s="125"/>
      <c r="AJ3575" s="125"/>
      <c r="AK3575" s="125"/>
      <c r="AL3575" s="125"/>
      <c r="AM3575" s="125"/>
      <c r="AP3575" s="86"/>
      <c r="AQ3575" s="86"/>
      <c r="AR3575" s="86"/>
      <c r="AS3575" s="86"/>
      <c r="AT3575" s="86"/>
      <c r="AU3575" s="86"/>
      <c r="AV3575" s="86"/>
      <c r="AW3575" s="86"/>
      <c r="AX3575" s="86"/>
      <c r="AY3575" s="86"/>
      <c r="AZ3575" s="86"/>
      <c r="BA3575" s="86"/>
      <c r="BB3575" s="86"/>
      <c r="BC3575" s="86"/>
      <c r="BD3575" s="86"/>
      <c r="BE3575" s="86"/>
      <c r="BF3575" s="86"/>
      <c r="BG3575" s="86"/>
    </row>
    <row r="3576" spans="1:59" s="88" customFormat="1" x14ac:dyDescent="0.2">
      <c r="A3576" s="125"/>
      <c r="B3576" s="125"/>
      <c r="C3576" s="125"/>
      <c r="D3576" s="125"/>
      <c r="E3576" s="125"/>
      <c r="F3576" s="125"/>
      <c r="G3576" s="125"/>
      <c r="H3576" s="125"/>
      <c r="I3576" s="125"/>
      <c r="J3576" s="125"/>
      <c r="K3576" s="125"/>
      <c r="L3576" s="125"/>
      <c r="M3576" s="125"/>
      <c r="N3576" s="125"/>
      <c r="O3576" s="125"/>
      <c r="P3576" s="125"/>
      <c r="Q3576" s="125"/>
      <c r="R3576" s="125"/>
      <c r="S3576" s="125"/>
      <c r="T3576" s="125"/>
      <c r="U3576" s="125"/>
      <c r="V3576" s="125"/>
      <c r="W3576" s="125"/>
      <c r="X3576" s="125"/>
      <c r="Y3576" s="125"/>
      <c r="Z3576" s="125"/>
      <c r="AA3576" s="125"/>
      <c r="AB3576" s="126"/>
      <c r="AC3576" s="126"/>
      <c r="AD3576" s="126"/>
      <c r="AE3576" s="125"/>
      <c r="AF3576" s="125"/>
      <c r="AG3576" s="125"/>
      <c r="AH3576" s="125"/>
      <c r="AI3576" s="125"/>
      <c r="AJ3576" s="125"/>
      <c r="AK3576" s="125"/>
      <c r="AL3576" s="125"/>
      <c r="AM3576" s="125"/>
      <c r="AP3576" s="86"/>
      <c r="AQ3576" s="86"/>
      <c r="AR3576" s="86"/>
      <c r="AS3576" s="86"/>
      <c r="AT3576" s="86"/>
      <c r="AU3576" s="86"/>
      <c r="AV3576" s="86"/>
      <c r="AW3576" s="86"/>
      <c r="AX3576" s="86"/>
      <c r="AY3576" s="86"/>
      <c r="AZ3576" s="86"/>
      <c r="BA3576" s="86"/>
      <c r="BB3576" s="86"/>
      <c r="BC3576" s="86"/>
      <c r="BD3576" s="86"/>
      <c r="BE3576" s="86"/>
      <c r="BF3576" s="86"/>
      <c r="BG3576" s="86"/>
    </row>
    <row r="3577" spans="1:59" s="88" customFormat="1" x14ac:dyDescent="0.2">
      <c r="A3577" s="125"/>
      <c r="B3577" s="125"/>
      <c r="C3577" s="125"/>
      <c r="D3577" s="125"/>
      <c r="E3577" s="125"/>
      <c r="F3577" s="125"/>
      <c r="G3577" s="125"/>
      <c r="H3577" s="125"/>
      <c r="I3577" s="125"/>
      <c r="J3577" s="125"/>
      <c r="K3577" s="125"/>
      <c r="L3577" s="125"/>
      <c r="M3577" s="125"/>
      <c r="N3577" s="125"/>
      <c r="O3577" s="125"/>
      <c r="P3577" s="125"/>
      <c r="Q3577" s="125"/>
      <c r="R3577" s="125"/>
      <c r="S3577" s="125"/>
      <c r="T3577" s="125"/>
      <c r="U3577" s="125"/>
      <c r="V3577" s="125"/>
      <c r="W3577" s="125"/>
      <c r="X3577" s="125"/>
      <c r="Y3577" s="125"/>
      <c r="Z3577" s="125"/>
      <c r="AA3577" s="125"/>
      <c r="AB3577" s="126"/>
      <c r="AC3577" s="126"/>
      <c r="AD3577" s="126"/>
      <c r="AE3577" s="125"/>
      <c r="AF3577" s="125"/>
      <c r="AG3577" s="125"/>
      <c r="AH3577" s="125"/>
      <c r="AI3577" s="125"/>
      <c r="AJ3577" s="125"/>
      <c r="AK3577" s="125"/>
      <c r="AL3577" s="125"/>
      <c r="AM3577" s="125"/>
      <c r="AP3577" s="86"/>
      <c r="AQ3577" s="86"/>
      <c r="AR3577" s="86"/>
      <c r="AS3577" s="86"/>
      <c r="AT3577" s="86"/>
      <c r="AU3577" s="86"/>
      <c r="AV3577" s="86"/>
      <c r="AW3577" s="86"/>
      <c r="AX3577" s="86"/>
      <c r="AY3577" s="86"/>
      <c r="AZ3577" s="86"/>
      <c r="BA3577" s="86"/>
      <c r="BB3577" s="86"/>
      <c r="BC3577" s="86"/>
      <c r="BD3577" s="86"/>
      <c r="BE3577" s="86"/>
      <c r="BF3577" s="86"/>
      <c r="BG3577" s="86"/>
    </row>
    <row r="3578" spans="1:59" s="88" customFormat="1" x14ac:dyDescent="0.2">
      <c r="A3578" s="125"/>
      <c r="B3578" s="125"/>
      <c r="C3578" s="125"/>
      <c r="D3578" s="125"/>
      <c r="E3578" s="125"/>
      <c r="F3578" s="125"/>
      <c r="G3578" s="125"/>
      <c r="H3578" s="125"/>
      <c r="I3578" s="125"/>
      <c r="J3578" s="125"/>
      <c r="K3578" s="125"/>
      <c r="L3578" s="125"/>
      <c r="M3578" s="125"/>
      <c r="N3578" s="125"/>
      <c r="O3578" s="125"/>
      <c r="P3578" s="125"/>
      <c r="Q3578" s="125"/>
      <c r="R3578" s="125"/>
      <c r="S3578" s="125"/>
      <c r="T3578" s="125"/>
      <c r="U3578" s="125"/>
      <c r="V3578" s="125"/>
      <c r="W3578" s="125"/>
      <c r="X3578" s="125"/>
      <c r="Y3578" s="125"/>
      <c r="Z3578" s="125"/>
      <c r="AA3578" s="125"/>
      <c r="AB3578" s="126"/>
      <c r="AC3578" s="126"/>
      <c r="AD3578" s="126"/>
      <c r="AE3578" s="125"/>
      <c r="AF3578" s="125"/>
      <c r="AG3578" s="125"/>
      <c r="AH3578" s="125"/>
      <c r="AI3578" s="125"/>
      <c r="AJ3578" s="125"/>
      <c r="AK3578" s="125"/>
      <c r="AL3578" s="125"/>
      <c r="AM3578" s="125"/>
      <c r="AP3578" s="86"/>
      <c r="AQ3578" s="86"/>
      <c r="AR3578" s="86"/>
      <c r="AS3578" s="86"/>
      <c r="AT3578" s="86"/>
      <c r="AU3578" s="86"/>
      <c r="AV3578" s="86"/>
      <c r="AW3578" s="86"/>
      <c r="AX3578" s="86"/>
      <c r="AY3578" s="86"/>
      <c r="AZ3578" s="86"/>
      <c r="BA3578" s="86"/>
      <c r="BB3578" s="86"/>
      <c r="BC3578" s="86"/>
      <c r="BD3578" s="86"/>
      <c r="BE3578" s="86"/>
      <c r="BF3578" s="86"/>
      <c r="BG3578" s="86"/>
    </row>
    <row r="3579" spans="1:59" s="88" customFormat="1" x14ac:dyDescent="0.2">
      <c r="A3579" s="125"/>
      <c r="B3579" s="125"/>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6"/>
      <c r="AC3579" s="126"/>
      <c r="AD3579" s="126"/>
      <c r="AE3579" s="125"/>
      <c r="AF3579" s="125"/>
      <c r="AG3579" s="125"/>
      <c r="AH3579" s="125"/>
      <c r="AI3579" s="125"/>
      <c r="AJ3579" s="125"/>
      <c r="AK3579" s="125"/>
      <c r="AL3579" s="125"/>
      <c r="AM3579" s="125"/>
      <c r="AP3579" s="86"/>
      <c r="AQ3579" s="86"/>
      <c r="AR3579" s="86"/>
      <c r="AS3579" s="86"/>
      <c r="AT3579" s="86"/>
      <c r="AU3579" s="86"/>
      <c r="AV3579" s="86"/>
      <c r="AW3579" s="86"/>
      <c r="AX3579" s="86"/>
      <c r="AY3579" s="86"/>
      <c r="AZ3579" s="86"/>
      <c r="BA3579" s="86"/>
      <c r="BB3579" s="86"/>
      <c r="BC3579" s="86"/>
      <c r="BD3579" s="86"/>
      <c r="BE3579" s="86"/>
      <c r="BF3579" s="86"/>
      <c r="BG3579" s="86"/>
    </row>
    <row r="3580" spans="1:59" s="88" customFormat="1" x14ac:dyDescent="0.2">
      <c r="A3580" s="125"/>
      <c r="B3580" s="125"/>
      <c r="C3580" s="125"/>
      <c r="D3580" s="125"/>
      <c r="E3580" s="125"/>
      <c r="F3580" s="125"/>
      <c r="G3580" s="125"/>
      <c r="H3580" s="125"/>
      <c r="I3580" s="125"/>
      <c r="J3580" s="125"/>
      <c r="K3580" s="125"/>
      <c r="L3580" s="125"/>
      <c r="M3580" s="125"/>
      <c r="N3580" s="125"/>
      <c r="O3580" s="125"/>
      <c r="P3580" s="125"/>
      <c r="Q3580" s="125"/>
      <c r="R3580" s="125"/>
      <c r="S3580" s="125"/>
      <c r="T3580" s="125"/>
      <c r="U3580" s="125"/>
      <c r="V3580" s="125"/>
      <c r="W3580" s="125"/>
      <c r="X3580" s="125"/>
      <c r="Y3580" s="125"/>
      <c r="Z3580" s="125"/>
      <c r="AA3580" s="125"/>
      <c r="AB3580" s="126"/>
      <c r="AC3580" s="126"/>
      <c r="AD3580" s="126"/>
      <c r="AE3580" s="125"/>
      <c r="AF3580" s="125"/>
      <c r="AG3580" s="125"/>
      <c r="AH3580" s="125"/>
      <c r="AI3580" s="125"/>
      <c r="AJ3580" s="125"/>
      <c r="AK3580" s="125"/>
      <c r="AL3580" s="125"/>
      <c r="AM3580" s="125"/>
      <c r="AP3580" s="86"/>
      <c r="AQ3580" s="86"/>
      <c r="AR3580" s="86"/>
      <c r="AS3580" s="86"/>
      <c r="AT3580" s="86"/>
      <c r="AU3580" s="86"/>
      <c r="AV3580" s="86"/>
      <c r="AW3580" s="86"/>
      <c r="AX3580" s="86"/>
      <c r="AY3580" s="86"/>
      <c r="AZ3580" s="86"/>
      <c r="BA3580" s="86"/>
      <c r="BB3580" s="86"/>
      <c r="BC3580" s="86"/>
      <c r="BD3580" s="86"/>
      <c r="BE3580" s="86"/>
      <c r="BF3580" s="86"/>
      <c r="BG3580" s="86"/>
    </row>
    <row r="3581" spans="1:59" s="88" customFormat="1" x14ac:dyDescent="0.2">
      <c r="A3581" s="125"/>
      <c r="B3581" s="125"/>
      <c r="C3581" s="125"/>
      <c r="D3581" s="125"/>
      <c r="E3581" s="125"/>
      <c r="F3581" s="125"/>
      <c r="G3581" s="125"/>
      <c r="H3581" s="125"/>
      <c r="I3581" s="125"/>
      <c r="J3581" s="125"/>
      <c r="K3581" s="125"/>
      <c r="L3581" s="125"/>
      <c r="M3581" s="125"/>
      <c r="N3581" s="125"/>
      <c r="O3581" s="125"/>
      <c r="P3581" s="125"/>
      <c r="Q3581" s="125"/>
      <c r="R3581" s="125"/>
      <c r="S3581" s="125"/>
      <c r="T3581" s="125"/>
      <c r="U3581" s="125"/>
      <c r="V3581" s="125"/>
      <c r="W3581" s="125"/>
      <c r="X3581" s="125"/>
      <c r="Y3581" s="125"/>
      <c r="Z3581" s="125"/>
      <c r="AA3581" s="125"/>
      <c r="AB3581" s="126"/>
      <c r="AC3581" s="126"/>
      <c r="AD3581" s="126"/>
      <c r="AE3581" s="125"/>
      <c r="AF3581" s="125"/>
      <c r="AG3581" s="125"/>
      <c r="AH3581" s="125"/>
      <c r="AI3581" s="125"/>
      <c r="AJ3581" s="125"/>
      <c r="AK3581" s="125"/>
      <c r="AL3581" s="125"/>
      <c r="AM3581" s="125"/>
      <c r="AP3581" s="86"/>
      <c r="AQ3581" s="86"/>
      <c r="AR3581" s="86"/>
      <c r="AS3581" s="86"/>
      <c r="AT3581" s="86"/>
      <c r="AU3581" s="86"/>
      <c r="AV3581" s="86"/>
      <c r="AW3581" s="86"/>
      <c r="AX3581" s="86"/>
      <c r="AY3581" s="86"/>
      <c r="AZ3581" s="86"/>
      <c r="BA3581" s="86"/>
      <c r="BB3581" s="86"/>
      <c r="BC3581" s="86"/>
      <c r="BD3581" s="86"/>
      <c r="BE3581" s="86"/>
      <c r="BF3581" s="86"/>
      <c r="BG3581" s="86"/>
    </row>
    <row r="3582" spans="1:59" s="88" customFormat="1" x14ac:dyDescent="0.2">
      <c r="A3582" s="125"/>
      <c r="B3582" s="125"/>
      <c r="C3582" s="125"/>
      <c r="D3582" s="125"/>
      <c r="E3582" s="125"/>
      <c r="F3582" s="125"/>
      <c r="G3582" s="125"/>
      <c r="H3582" s="125"/>
      <c r="I3582" s="125"/>
      <c r="J3582" s="125"/>
      <c r="K3582" s="125"/>
      <c r="L3582" s="125"/>
      <c r="M3582" s="125"/>
      <c r="N3582" s="125"/>
      <c r="O3582" s="125"/>
      <c r="P3582" s="125"/>
      <c r="Q3582" s="125"/>
      <c r="R3582" s="125"/>
      <c r="S3582" s="125"/>
      <c r="T3582" s="125"/>
      <c r="U3582" s="125"/>
      <c r="V3582" s="125"/>
      <c r="W3582" s="125"/>
      <c r="X3582" s="125"/>
      <c r="Y3582" s="125"/>
      <c r="Z3582" s="125"/>
      <c r="AA3582" s="125"/>
      <c r="AB3582" s="126"/>
      <c r="AC3582" s="126"/>
      <c r="AD3582" s="126"/>
      <c r="AE3582" s="125"/>
      <c r="AF3582" s="125"/>
      <c r="AG3582" s="125"/>
      <c r="AH3582" s="125"/>
      <c r="AI3582" s="125"/>
      <c r="AJ3582" s="125"/>
      <c r="AK3582" s="125"/>
      <c r="AL3582" s="125"/>
      <c r="AM3582" s="125"/>
      <c r="AP3582" s="86"/>
      <c r="AQ3582" s="86"/>
      <c r="AR3582" s="86"/>
      <c r="AS3582" s="86"/>
      <c r="AT3582" s="86"/>
      <c r="AU3582" s="86"/>
      <c r="AV3582" s="86"/>
      <c r="AW3582" s="86"/>
      <c r="AX3582" s="86"/>
      <c r="AY3582" s="86"/>
      <c r="AZ3582" s="86"/>
      <c r="BA3582" s="86"/>
      <c r="BB3582" s="86"/>
      <c r="BC3582" s="86"/>
      <c r="BD3582" s="86"/>
      <c r="BE3582" s="86"/>
      <c r="BF3582" s="86"/>
      <c r="BG3582" s="86"/>
    </row>
    <row r="3583" spans="1:59" s="88" customFormat="1" x14ac:dyDescent="0.2">
      <c r="A3583" s="125"/>
      <c r="B3583" s="125"/>
      <c r="C3583" s="125"/>
      <c r="D3583" s="125"/>
      <c r="E3583" s="125"/>
      <c r="F3583" s="125"/>
      <c r="G3583" s="125"/>
      <c r="H3583" s="125"/>
      <c r="I3583" s="125"/>
      <c r="J3583" s="125"/>
      <c r="K3583" s="125"/>
      <c r="L3583" s="125"/>
      <c r="M3583" s="125"/>
      <c r="N3583" s="125"/>
      <c r="O3583" s="125"/>
      <c r="P3583" s="125"/>
      <c r="Q3583" s="125"/>
      <c r="R3583" s="125"/>
      <c r="S3583" s="125"/>
      <c r="T3583" s="125"/>
      <c r="U3583" s="125"/>
      <c r="V3583" s="125"/>
      <c r="W3583" s="125"/>
      <c r="X3583" s="125"/>
      <c r="Y3583" s="125"/>
      <c r="Z3583" s="125"/>
      <c r="AA3583" s="125"/>
      <c r="AB3583" s="126"/>
      <c r="AC3583" s="126"/>
      <c r="AD3583" s="126"/>
      <c r="AE3583" s="125"/>
      <c r="AF3583" s="125"/>
      <c r="AG3583" s="125"/>
      <c r="AH3583" s="125"/>
      <c r="AI3583" s="125"/>
      <c r="AJ3583" s="125"/>
      <c r="AK3583" s="125"/>
      <c r="AL3583" s="125"/>
      <c r="AM3583" s="125"/>
      <c r="AP3583" s="86"/>
      <c r="AQ3583" s="86"/>
      <c r="AR3583" s="86"/>
      <c r="AS3583" s="86"/>
      <c r="AT3583" s="86"/>
      <c r="AU3583" s="86"/>
      <c r="AV3583" s="86"/>
      <c r="AW3583" s="86"/>
      <c r="AX3583" s="86"/>
      <c r="AY3583" s="86"/>
      <c r="AZ3583" s="86"/>
      <c r="BA3583" s="86"/>
      <c r="BB3583" s="86"/>
      <c r="BC3583" s="86"/>
      <c r="BD3583" s="86"/>
      <c r="BE3583" s="86"/>
      <c r="BF3583" s="86"/>
      <c r="BG3583" s="86"/>
    </row>
    <row r="3584" spans="1:59" s="88" customFormat="1" x14ac:dyDescent="0.2">
      <c r="A3584" s="125"/>
      <c r="B3584" s="125"/>
      <c r="C3584" s="125"/>
      <c r="D3584" s="125"/>
      <c r="E3584" s="125"/>
      <c r="F3584" s="125"/>
      <c r="G3584" s="125"/>
      <c r="H3584" s="125"/>
      <c r="I3584" s="125"/>
      <c r="J3584" s="125"/>
      <c r="K3584" s="125"/>
      <c r="L3584" s="125"/>
      <c r="M3584" s="125"/>
      <c r="N3584" s="125"/>
      <c r="O3584" s="125"/>
      <c r="P3584" s="125"/>
      <c r="Q3584" s="125"/>
      <c r="R3584" s="125"/>
      <c r="S3584" s="125"/>
      <c r="T3584" s="125"/>
      <c r="U3584" s="125"/>
      <c r="V3584" s="125"/>
      <c r="W3584" s="125"/>
      <c r="X3584" s="125"/>
      <c r="Y3584" s="125"/>
      <c r="Z3584" s="125"/>
      <c r="AA3584" s="125"/>
      <c r="AB3584" s="126"/>
      <c r="AC3584" s="126"/>
      <c r="AD3584" s="126"/>
      <c r="AE3584" s="125"/>
      <c r="AF3584" s="125"/>
      <c r="AG3584" s="125"/>
      <c r="AH3584" s="125"/>
      <c r="AI3584" s="125"/>
      <c r="AJ3584" s="125"/>
      <c r="AK3584" s="125"/>
      <c r="AL3584" s="125"/>
      <c r="AM3584" s="125"/>
      <c r="AP3584" s="86"/>
      <c r="AQ3584" s="86"/>
      <c r="AR3584" s="86"/>
      <c r="AS3584" s="86"/>
      <c r="AT3584" s="86"/>
      <c r="AU3584" s="86"/>
      <c r="AV3584" s="86"/>
      <c r="AW3584" s="86"/>
      <c r="AX3584" s="86"/>
      <c r="AY3584" s="86"/>
      <c r="AZ3584" s="86"/>
      <c r="BA3584" s="86"/>
      <c r="BB3584" s="86"/>
      <c r="BC3584" s="86"/>
      <c r="BD3584" s="86"/>
      <c r="BE3584" s="86"/>
      <c r="BF3584" s="86"/>
      <c r="BG3584" s="86"/>
    </row>
    <row r="3585" spans="1:59" s="88" customFormat="1" x14ac:dyDescent="0.2">
      <c r="A3585" s="125"/>
      <c r="B3585" s="125"/>
      <c r="C3585" s="125"/>
      <c r="D3585" s="125"/>
      <c r="E3585" s="125"/>
      <c r="F3585" s="125"/>
      <c r="G3585" s="125"/>
      <c r="H3585" s="125"/>
      <c r="I3585" s="125"/>
      <c r="J3585" s="125"/>
      <c r="K3585" s="125"/>
      <c r="L3585" s="125"/>
      <c r="M3585" s="125"/>
      <c r="N3585" s="125"/>
      <c r="O3585" s="125"/>
      <c r="P3585" s="125"/>
      <c r="Q3585" s="125"/>
      <c r="R3585" s="125"/>
      <c r="S3585" s="125"/>
      <c r="T3585" s="125"/>
      <c r="U3585" s="125"/>
      <c r="V3585" s="125"/>
      <c r="W3585" s="125"/>
      <c r="X3585" s="125"/>
      <c r="Y3585" s="125"/>
      <c r="Z3585" s="125"/>
      <c r="AA3585" s="125"/>
      <c r="AB3585" s="126"/>
      <c r="AC3585" s="126"/>
      <c r="AD3585" s="126"/>
      <c r="AE3585" s="125"/>
      <c r="AF3585" s="125"/>
      <c r="AG3585" s="125"/>
      <c r="AH3585" s="125"/>
      <c r="AI3585" s="125"/>
      <c r="AJ3585" s="125"/>
      <c r="AK3585" s="125"/>
      <c r="AL3585" s="125"/>
      <c r="AM3585" s="125"/>
      <c r="AP3585" s="86"/>
      <c r="AQ3585" s="86"/>
      <c r="AR3585" s="86"/>
      <c r="AS3585" s="86"/>
      <c r="AT3585" s="86"/>
      <c r="AU3585" s="86"/>
      <c r="AV3585" s="86"/>
      <c r="AW3585" s="86"/>
      <c r="AX3585" s="86"/>
      <c r="AY3585" s="86"/>
      <c r="AZ3585" s="86"/>
      <c r="BA3585" s="86"/>
      <c r="BB3585" s="86"/>
      <c r="BC3585" s="86"/>
      <c r="BD3585" s="86"/>
      <c r="BE3585" s="86"/>
      <c r="BF3585" s="86"/>
      <c r="BG3585" s="86"/>
    </row>
    <row r="3586" spans="1:59" s="88" customFormat="1" x14ac:dyDescent="0.2">
      <c r="A3586" s="125"/>
      <c r="B3586" s="125"/>
      <c r="C3586" s="125"/>
      <c r="D3586" s="125"/>
      <c r="E3586" s="125"/>
      <c r="F3586" s="125"/>
      <c r="G3586" s="125"/>
      <c r="H3586" s="125"/>
      <c r="I3586" s="125"/>
      <c r="J3586" s="125"/>
      <c r="K3586" s="125"/>
      <c r="L3586" s="125"/>
      <c r="M3586" s="125"/>
      <c r="N3586" s="125"/>
      <c r="O3586" s="125"/>
      <c r="P3586" s="125"/>
      <c r="Q3586" s="125"/>
      <c r="R3586" s="125"/>
      <c r="S3586" s="125"/>
      <c r="T3586" s="125"/>
      <c r="U3586" s="125"/>
      <c r="V3586" s="125"/>
      <c r="W3586" s="125"/>
      <c r="X3586" s="125"/>
      <c r="Y3586" s="125"/>
      <c r="Z3586" s="125"/>
      <c r="AA3586" s="125"/>
      <c r="AB3586" s="126"/>
      <c r="AC3586" s="126"/>
      <c r="AD3586" s="126"/>
      <c r="AE3586" s="125"/>
      <c r="AF3586" s="125"/>
      <c r="AG3586" s="125"/>
      <c r="AH3586" s="125"/>
      <c r="AI3586" s="125"/>
      <c r="AJ3586" s="125"/>
      <c r="AK3586" s="125"/>
      <c r="AL3586" s="125"/>
      <c r="AM3586" s="125"/>
      <c r="AP3586" s="86"/>
      <c r="AQ3586" s="86"/>
      <c r="AR3586" s="86"/>
      <c r="AS3586" s="86"/>
      <c r="AT3586" s="86"/>
      <c r="AU3586" s="86"/>
      <c r="AV3586" s="86"/>
      <c r="AW3586" s="86"/>
      <c r="AX3586" s="86"/>
      <c r="AY3586" s="86"/>
      <c r="AZ3586" s="86"/>
      <c r="BA3586" s="86"/>
      <c r="BB3586" s="86"/>
      <c r="BC3586" s="86"/>
      <c r="BD3586" s="86"/>
      <c r="BE3586" s="86"/>
      <c r="BF3586" s="86"/>
      <c r="BG3586" s="86"/>
    </row>
    <row r="3587" spans="1:59" s="88" customFormat="1" x14ac:dyDescent="0.2">
      <c r="A3587" s="125"/>
      <c r="B3587" s="125"/>
      <c r="C3587" s="125"/>
      <c r="D3587" s="125"/>
      <c r="E3587" s="125"/>
      <c r="F3587" s="125"/>
      <c r="G3587" s="125"/>
      <c r="H3587" s="125"/>
      <c r="I3587" s="125"/>
      <c r="J3587" s="125"/>
      <c r="K3587" s="125"/>
      <c r="L3587" s="125"/>
      <c r="M3587" s="125"/>
      <c r="N3587" s="125"/>
      <c r="O3587" s="125"/>
      <c r="P3587" s="125"/>
      <c r="Q3587" s="125"/>
      <c r="R3587" s="125"/>
      <c r="S3587" s="125"/>
      <c r="T3587" s="125"/>
      <c r="U3587" s="125"/>
      <c r="V3587" s="125"/>
      <c r="W3587" s="125"/>
      <c r="X3587" s="125"/>
      <c r="Y3587" s="125"/>
      <c r="Z3587" s="125"/>
      <c r="AA3587" s="125"/>
      <c r="AB3587" s="126"/>
      <c r="AC3587" s="126"/>
      <c r="AD3587" s="126"/>
      <c r="AE3587" s="125"/>
      <c r="AF3587" s="125"/>
      <c r="AG3587" s="125"/>
      <c r="AH3587" s="125"/>
      <c r="AI3587" s="125"/>
      <c r="AJ3587" s="125"/>
      <c r="AK3587" s="125"/>
      <c r="AL3587" s="125"/>
      <c r="AM3587" s="125"/>
      <c r="AP3587" s="86"/>
      <c r="AQ3587" s="86"/>
      <c r="AR3587" s="86"/>
      <c r="AS3587" s="86"/>
      <c r="AT3587" s="86"/>
      <c r="AU3587" s="86"/>
      <c r="AV3587" s="86"/>
      <c r="AW3587" s="86"/>
      <c r="AX3587" s="86"/>
      <c r="AY3587" s="86"/>
      <c r="AZ3587" s="86"/>
      <c r="BA3587" s="86"/>
      <c r="BB3587" s="86"/>
      <c r="BC3587" s="86"/>
      <c r="BD3587" s="86"/>
      <c r="BE3587" s="86"/>
      <c r="BF3587" s="86"/>
      <c r="BG3587" s="86"/>
    </row>
    <row r="3588" spans="1:59" s="88" customFormat="1" x14ac:dyDescent="0.2">
      <c r="A3588" s="125"/>
      <c r="B3588" s="125"/>
      <c r="C3588" s="125"/>
      <c r="D3588" s="125"/>
      <c r="E3588" s="125"/>
      <c r="F3588" s="125"/>
      <c r="G3588" s="125"/>
      <c r="H3588" s="125"/>
      <c r="I3588" s="125"/>
      <c r="J3588" s="125"/>
      <c r="K3588" s="125"/>
      <c r="L3588" s="125"/>
      <c r="M3588" s="125"/>
      <c r="N3588" s="125"/>
      <c r="O3588" s="125"/>
      <c r="P3588" s="125"/>
      <c r="Q3588" s="125"/>
      <c r="R3588" s="125"/>
      <c r="S3588" s="125"/>
      <c r="T3588" s="125"/>
      <c r="U3588" s="125"/>
      <c r="V3588" s="125"/>
      <c r="W3588" s="125"/>
      <c r="X3588" s="125"/>
      <c r="Y3588" s="125"/>
      <c r="Z3588" s="125"/>
      <c r="AA3588" s="125"/>
      <c r="AB3588" s="126"/>
      <c r="AC3588" s="126"/>
      <c r="AD3588" s="126"/>
      <c r="AE3588" s="125"/>
      <c r="AF3588" s="125"/>
      <c r="AG3588" s="125"/>
      <c r="AH3588" s="125"/>
      <c r="AI3588" s="125"/>
      <c r="AJ3588" s="125"/>
      <c r="AK3588" s="125"/>
      <c r="AL3588" s="125"/>
      <c r="AM3588" s="125"/>
      <c r="AP3588" s="86"/>
      <c r="AQ3588" s="86"/>
      <c r="AR3588" s="86"/>
      <c r="AS3588" s="86"/>
      <c r="AT3588" s="86"/>
      <c r="AU3588" s="86"/>
      <c r="AV3588" s="86"/>
      <c r="AW3588" s="86"/>
      <c r="AX3588" s="86"/>
      <c r="AY3588" s="86"/>
      <c r="AZ3588" s="86"/>
      <c r="BA3588" s="86"/>
      <c r="BB3588" s="86"/>
      <c r="BC3588" s="86"/>
      <c r="BD3588" s="86"/>
      <c r="BE3588" s="86"/>
      <c r="BF3588" s="86"/>
      <c r="BG3588" s="86"/>
    </row>
    <row r="3589" spans="1:59" s="88" customFormat="1" x14ac:dyDescent="0.2">
      <c r="A3589" s="125"/>
      <c r="B3589" s="125"/>
      <c r="C3589" s="125"/>
      <c r="D3589" s="125"/>
      <c r="E3589" s="125"/>
      <c r="F3589" s="125"/>
      <c r="G3589" s="125"/>
      <c r="H3589" s="125"/>
      <c r="I3589" s="125"/>
      <c r="J3589" s="125"/>
      <c r="K3589" s="125"/>
      <c r="L3589" s="125"/>
      <c r="M3589" s="125"/>
      <c r="N3589" s="125"/>
      <c r="O3589" s="125"/>
      <c r="P3589" s="125"/>
      <c r="Q3589" s="125"/>
      <c r="R3589" s="125"/>
      <c r="S3589" s="125"/>
      <c r="T3589" s="125"/>
      <c r="U3589" s="125"/>
      <c r="V3589" s="125"/>
      <c r="W3589" s="125"/>
      <c r="X3589" s="125"/>
      <c r="Y3589" s="125"/>
      <c r="Z3589" s="125"/>
      <c r="AA3589" s="125"/>
      <c r="AB3589" s="126"/>
      <c r="AC3589" s="126"/>
      <c r="AD3589" s="126"/>
      <c r="AE3589" s="125"/>
      <c r="AF3589" s="125"/>
      <c r="AG3589" s="125"/>
      <c r="AH3589" s="125"/>
      <c r="AI3589" s="125"/>
      <c r="AJ3589" s="125"/>
      <c r="AK3589" s="125"/>
      <c r="AL3589" s="125"/>
      <c r="AM3589" s="125"/>
      <c r="AP3589" s="86"/>
      <c r="AQ3589" s="86"/>
      <c r="AR3589" s="86"/>
      <c r="AS3589" s="86"/>
      <c r="AT3589" s="86"/>
      <c r="AU3589" s="86"/>
      <c r="AV3589" s="86"/>
      <c r="AW3589" s="86"/>
      <c r="AX3589" s="86"/>
      <c r="AY3589" s="86"/>
      <c r="AZ3589" s="86"/>
      <c r="BA3589" s="86"/>
      <c r="BB3589" s="86"/>
      <c r="BC3589" s="86"/>
      <c r="BD3589" s="86"/>
      <c r="BE3589" s="86"/>
      <c r="BF3589" s="86"/>
      <c r="BG3589" s="86"/>
    </row>
    <row r="3590" spans="1:59" s="88" customFormat="1" x14ac:dyDescent="0.2">
      <c r="A3590" s="125"/>
      <c r="B3590" s="125"/>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5"/>
      <c r="AA3590" s="125"/>
      <c r="AB3590" s="126"/>
      <c r="AC3590" s="126"/>
      <c r="AD3590" s="126"/>
      <c r="AE3590" s="125"/>
      <c r="AF3590" s="125"/>
      <c r="AG3590" s="125"/>
      <c r="AH3590" s="125"/>
      <c r="AI3590" s="125"/>
      <c r="AJ3590" s="125"/>
      <c r="AK3590" s="125"/>
      <c r="AL3590" s="125"/>
      <c r="AM3590" s="125"/>
      <c r="AP3590" s="86"/>
      <c r="AQ3590" s="86"/>
      <c r="AR3590" s="86"/>
      <c r="AS3590" s="86"/>
      <c r="AT3590" s="86"/>
      <c r="AU3590" s="86"/>
      <c r="AV3590" s="86"/>
      <c r="AW3590" s="86"/>
      <c r="AX3590" s="86"/>
      <c r="AY3590" s="86"/>
      <c r="AZ3590" s="86"/>
      <c r="BA3590" s="86"/>
      <c r="BB3590" s="86"/>
      <c r="BC3590" s="86"/>
      <c r="BD3590" s="86"/>
      <c r="BE3590" s="86"/>
      <c r="BF3590" s="86"/>
      <c r="BG3590" s="86"/>
    </row>
    <row r="3591" spans="1:59" s="88" customFormat="1" x14ac:dyDescent="0.2">
      <c r="A3591" s="125"/>
      <c r="B3591" s="125"/>
      <c r="C3591" s="125"/>
      <c r="D3591" s="125"/>
      <c r="E3591" s="125"/>
      <c r="F3591" s="125"/>
      <c r="G3591" s="125"/>
      <c r="H3591" s="125"/>
      <c r="I3591" s="125"/>
      <c r="J3591" s="125"/>
      <c r="K3591" s="125"/>
      <c r="L3591" s="125"/>
      <c r="M3591" s="125"/>
      <c r="N3591" s="125"/>
      <c r="O3591" s="125"/>
      <c r="P3591" s="125"/>
      <c r="Q3591" s="125"/>
      <c r="R3591" s="125"/>
      <c r="S3591" s="125"/>
      <c r="T3591" s="125"/>
      <c r="U3591" s="125"/>
      <c r="V3591" s="125"/>
      <c r="W3591" s="125"/>
      <c r="X3591" s="125"/>
      <c r="Y3591" s="125"/>
      <c r="Z3591" s="125"/>
      <c r="AA3591" s="125"/>
      <c r="AB3591" s="126"/>
      <c r="AC3591" s="126"/>
      <c r="AD3591" s="126"/>
      <c r="AE3591" s="125"/>
      <c r="AF3591" s="125"/>
      <c r="AG3591" s="125"/>
      <c r="AH3591" s="125"/>
      <c r="AI3591" s="125"/>
      <c r="AJ3591" s="125"/>
      <c r="AK3591" s="125"/>
      <c r="AL3591" s="125"/>
      <c r="AM3591" s="125"/>
      <c r="AP3591" s="86"/>
      <c r="AQ3591" s="86"/>
      <c r="AR3591" s="86"/>
      <c r="AS3591" s="86"/>
      <c r="AT3591" s="86"/>
      <c r="AU3591" s="86"/>
      <c r="AV3591" s="86"/>
      <c r="AW3591" s="86"/>
      <c r="AX3591" s="86"/>
      <c r="AY3591" s="86"/>
      <c r="AZ3591" s="86"/>
      <c r="BA3591" s="86"/>
      <c r="BB3591" s="86"/>
      <c r="BC3591" s="86"/>
      <c r="BD3591" s="86"/>
      <c r="BE3591" s="86"/>
      <c r="BF3591" s="86"/>
      <c r="BG3591" s="86"/>
    </row>
    <row r="3592" spans="1:59" s="88" customFormat="1" x14ac:dyDescent="0.2">
      <c r="A3592" s="125"/>
      <c r="B3592" s="125"/>
      <c r="C3592" s="125"/>
      <c r="D3592" s="125"/>
      <c r="E3592" s="125"/>
      <c r="F3592" s="125"/>
      <c r="G3592" s="125"/>
      <c r="H3592" s="125"/>
      <c r="I3592" s="125"/>
      <c r="J3592" s="125"/>
      <c r="K3592" s="125"/>
      <c r="L3592" s="125"/>
      <c r="M3592" s="125"/>
      <c r="N3592" s="125"/>
      <c r="O3592" s="125"/>
      <c r="P3592" s="125"/>
      <c r="Q3592" s="125"/>
      <c r="R3592" s="125"/>
      <c r="S3592" s="125"/>
      <c r="T3592" s="125"/>
      <c r="U3592" s="125"/>
      <c r="V3592" s="125"/>
      <c r="W3592" s="125"/>
      <c r="X3592" s="125"/>
      <c r="Y3592" s="125"/>
      <c r="Z3592" s="125"/>
      <c r="AA3592" s="125"/>
      <c r="AB3592" s="126"/>
      <c r="AC3592" s="126"/>
      <c r="AD3592" s="126"/>
      <c r="AE3592" s="125"/>
      <c r="AF3592" s="125"/>
      <c r="AG3592" s="125"/>
      <c r="AH3592" s="125"/>
      <c r="AI3592" s="125"/>
      <c r="AJ3592" s="125"/>
      <c r="AK3592" s="125"/>
      <c r="AL3592" s="125"/>
      <c r="AM3592" s="125"/>
      <c r="AP3592" s="86"/>
      <c r="AQ3592" s="86"/>
      <c r="AR3592" s="86"/>
      <c r="AS3592" s="86"/>
      <c r="AT3592" s="86"/>
      <c r="AU3592" s="86"/>
      <c r="AV3592" s="86"/>
      <c r="AW3592" s="86"/>
      <c r="AX3592" s="86"/>
      <c r="AY3592" s="86"/>
      <c r="AZ3592" s="86"/>
      <c r="BA3592" s="86"/>
      <c r="BB3592" s="86"/>
      <c r="BC3592" s="86"/>
      <c r="BD3592" s="86"/>
      <c r="BE3592" s="86"/>
      <c r="BF3592" s="86"/>
      <c r="BG3592" s="86"/>
    </row>
    <row r="3593" spans="1:59" s="88" customFormat="1" x14ac:dyDescent="0.2">
      <c r="A3593" s="125"/>
      <c r="B3593" s="125"/>
      <c r="C3593" s="125"/>
      <c r="D3593" s="125"/>
      <c r="E3593" s="125"/>
      <c r="F3593" s="125"/>
      <c r="G3593" s="125"/>
      <c r="H3593" s="125"/>
      <c r="I3593" s="125"/>
      <c r="J3593" s="125"/>
      <c r="K3593" s="125"/>
      <c r="L3593" s="125"/>
      <c r="M3593" s="125"/>
      <c r="N3593" s="125"/>
      <c r="O3593" s="125"/>
      <c r="P3593" s="125"/>
      <c r="Q3593" s="125"/>
      <c r="R3593" s="125"/>
      <c r="S3593" s="125"/>
      <c r="T3593" s="125"/>
      <c r="U3593" s="125"/>
      <c r="V3593" s="125"/>
      <c r="W3593" s="125"/>
      <c r="X3593" s="125"/>
      <c r="Y3593" s="125"/>
      <c r="Z3593" s="125"/>
      <c r="AA3593" s="125"/>
      <c r="AB3593" s="126"/>
      <c r="AC3593" s="126"/>
      <c r="AD3593" s="126"/>
      <c r="AE3593" s="125"/>
      <c r="AF3593" s="125"/>
      <c r="AG3593" s="125"/>
      <c r="AH3593" s="125"/>
      <c r="AI3593" s="125"/>
      <c r="AJ3593" s="125"/>
      <c r="AK3593" s="125"/>
      <c r="AL3593" s="125"/>
      <c r="AM3593" s="125"/>
      <c r="AP3593" s="86"/>
      <c r="AQ3593" s="86"/>
      <c r="AR3593" s="86"/>
      <c r="AS3593" s="86"/>
      <c r="AT3593" s="86"/>
      <c r="AU3593" s="86"/>
      <c r="AV3593" s="86"/>
      <c r="AW3593" s="86"/>
      <c r="AX3593" s="86"/>
      <c r="AY3593" s="86"/>
      <c r="AZ3593" s="86"/>
      <c r="BA3593" s="86"/>
      <c r="BB3593" s="86"/>
      <c r="BC3593" s="86"/>
      <c r="BD3593" s="86"/>
      <c r="BE3593" s="86"/>
      <c r="BF3593" s="86"/>
      <c r="BG3593" s="86"/>
    </row>
    <row r="3594" spans="1:59" s="88" customFormat="1" x14ac:dyDescent="0.2">
      <c r="A3594" s="125"/>
      <c r="B3594" s="125"/>
      <c r="C3594" s="125"/>
      <c r="D3594" s="125"/>
      <c r="E3594" s="125"/>
      <c r="F3594" s="125"/>
      <c r="G3594" s="125"/>
      <c r="H3594" s="125"/>
      <c r="I3594" s="125"/>
      <c r="J3594" s="125"/>
      <c r="K3594" s="125"/>
      <c r="L3594" s="125"/>
      <c r="M3594" s="125"/>
      <c r="N3594" s="125"/>
      <c r="O3594" s="125"/>
      <c r="P3594" s="125"/>
      <c r="Q3594" s="125"/>
      <c r="R3594" s="125"/>
      <c r="S3594" s="125"/>
      <c r="T3594" s="125"/>
      <c r="U3594" s="125"/>
      <c r="V3594" s="125"/>
      <c r="W3594" s="125"/>
      <c r="X3594" s="125"/>
      <c r="Y3594" s="125"/>
      <c r="Z3594" s="125"/>
      <c r="AA3594" s="125"/>
      <c r="AB3594" s="126"/>
      <c r="AC3594" s="126"/>
      <c r="AD3594" s="126"/>
      <c r="AE3594" s="125"/>
      <c r="AF3594" s="125"/>
      <c r="AG3594" s="125"/>
      <c r="AH3594" s="125"/>
      <c r="AI3594" s="125"/>
      <c r="AJ3594" s="125"/>
      <c r="AK3594" s="125"/>
      <c r="AL3594" s="125"/>
      <c r="AM3594" s="125"/>
      <c r="AP3594" s="86"/>
      <c r="AQ3594" s="86"/>
      <c r="AR3594" s="86"/>
      <c r="AS3594" s="86"/>
      <c r="AT3594" s="86"/>
      <c r="AU3594" s="86"/>
      <c r="AV3594" s="86"/>
      <c r="AW3594" s="86"/>
      <c r="AX3594" s="86"/>
      <c r="AY3594" s="86"/>
      <c r="AZ3594" s="86"/>
      <c r="BA3594" s="86"/>
      <c r="BB3594" s="86"/>
      <c r="BC3594" s="86"/>
      <c r="BD3594" s="86"/>
      <c r="BE3594" s="86"/>
      <c r="BF3594" s="86"/>
      <c r="BG3594" s="86"/>
    </row>
    <row r="3595" spans="1:59" s="88" customFormat="1" x14ac:dyDescent="0.2">
      <c r="A3595" s="125"/>
      <c r="B3595" s="125"/>
      <c r="C3595" s="125"/>
      <c r="D3595" s="125"/>
      <c r="E3595" s="125"/>
      <c r="F3595" s="125"/>
      <c r="G3595" s="125"/>
      <c r="H3595" s="125"/>
      <c r="I3595" s="125"/>
      <c r="J3595" s="125"/>
      <c r="K3595" s="125"/>
      <c r="L3595" s="125"/>
      <c r="M3595" s="125"/>
      <c r="N3595" s="125"/>
      <c r="O3595" s="125"/>
      <c r="P3595" s="125"/>
      <c r="Q3595" s="125"/>
      <c r="R3595" s="125"/>
      <c r="S3595" s="125"/>
      <c r="T3595" s="125"/>
      <c r="U3595" s="125"/>
      <c r="V3595" s="125"/>
      <c r="W3595" s="125"/>
      <c r="X3595" s="125"/>
      <c r="Y3595" s="125"/>
      <c r="Z3595" s="125"/>
      <c r="AA3595" s="125"/>
      <c r="AB3595" s="126"/>
      <c r="AC3595" s="126"/>
      <c r="AD3595" s="126"/>
      <c r="AE3595" s="125"/>
      <c r="AF3595" s="125"/>
      <c r="AG3595" s="125"/>
      <c r="AH3595" s="125"/>
      <c r="AI3595" s="125"/>
      <c r="AJ3595" s="125"/>
      <c r="AK3595" s="125"/>
      <c r="AL3595" s="125"/>
      <c r="AM3595" s="125"/>
      <c r="AP3595" s="86"/>
      <c r="AQ3595" s="86"/>
      <c r="AR3595" s="86"/>
      <c r="AS3595" s="86"/>
      <c r="AT3595" s="86"/>
      <c r="AU3595" s="86"/>
      <c r="AV3595" s="86"/>
      <c r="AW3595" s="86"/>
      <c r="AX3595" s="86"/>
      <c r="AY3595" s="86"/>
      <c r="AZ3595" s="86"/>
      <c r="BA3595" s="86"/>
      <c r="BB3595" s="86"/>
      <c r="BC3595" s="86"/>
      <c r="BD3595" s="86"/>
      <c r="BE3595" s="86"/>
      <c r="BF3595" s="86"/>
      <c r="BG3595" s="86"/>
    </row>
    <row r="3596" spans="1:59" s="88" customFormat="1" x14ac:dyDescent="0.2">
      <c r="A3596" s="125"/>
      <c r="B3596" s="125"/>
      <c r="C3596" s="125"/>
      <c r="D3596" s="125"/>
      <c r="E3596" s="125"/>
      <c r="F3596" s="125"/>
      <c r="G3596" s="125"/>
      <c r="H3596" s="125"/>
      <c r="I3596" s="125"/>
      <c r="J3596" s="125"/>
      <c r="K3596" s="125"/>
      <c r="L3596" s="125"/>
      <c r="M3596" s="125"/>
      <c r="N3596" s="125"/>
      <c r="O3596" s="125"/>
      <c r="P3596" s="125"/>
      <c r="Q3596" s="125"/>
      <c r="R3596" s="125"/>
      <c r="S3596" s="125"/>
      <c r="T3596" s="125"/>
      <c r="U3596" s="125"/>
      <c r="V3596" s="125"/>
      <c r="W3596" s="125"/>
      <c r="X3596" s="125"/>
      <c r="Y3596" s="125"/>
      <c r="Z3596" s="125"/>
      <c r="AA3596" s="125"/>
      <c r="AB3596" s="126"/>
      <c r="AC3596" s="126"/>
      <c r="AD3596" s="126"/>
      <c r="AE3596" s="125"/>
      <c r="AF3596" s="125"/>
      <c r="AG3596" s="125"/>
      <c r="AH3596" s="125"/>
      <c r="AI3596" s="125"/>
      <c r="AJ3596" s="125"/>
      <c r="AK3596" s="125"/>
      <c r="AL3596" s="125"/>
      <c r="AM3596" s="125"/>
      <c r="AP3596" s="86"/>
      <c r="AQ3596" s="86"/>
      <c r="AR3596" s="86"/>
      <c r="AS3596" s="86"/>
      <c r="AT3596" s="86"/>
      <c r="AU3596" s="86"/>
      <c r="AV3596" s="86"/>
      <c r="AW3596" s="86"/>
      <c r="AX3596" s="86"/>
      <c r="AY3596" s="86"/>
      <c r="AZ3596" s="86"/>
      <c r="BA3596" s="86"/>
      <c r="BB3596" s="86"/>
      <c r="BC3596" s="86"/>
      <c r="BD3596" s="86"/>
      <c r="BE3596" s="86"/>
      <c r="BF3596" s="86"/>
      <c r="BG3596" s="86"/>
    </row>
    <row r="3597" spans="1:59" s="88" customFormat="1" x14ac:dyDescent="0.2">
      <c r="A3597" s="125"/>
      <c r="B3597" s="125"/>
      <c r="C3597" s="125"/>
      <c r="D3597" s="125"/>
      <c r="E3597" s="125"/>
      <c r="F3597" s="125"/>
      <c r="G3597" s="125"/>
      <c r="H3597" s="125"/>
      <c r="I3597" s="125"/>
      <c r="J3597" s="125"/>
      <c r="K3597" s="125"/>
      <c r="L3597" s="125"/>
      <c r="M3597" s="125"/>
      <c r="N3597" s="125"/>
      <c r="O3597" s="125"/>
      <c r="P3597" s="125"/>
      <c r="Q3597" s="125"/>
      <c r="R3597" s="125"/>
      <c r="S3597" s="125"/>
      <c r="T3597" s="125"/>
      <c r="U3597" s="125"/>
      <c r="V3597" s="125"/>
      <c r="W3597" s="125"/>
      <c r="X3597" s="125"/>
      <c r="Y3597" s="125"/>
      <c r="Z3597" s="125"/>
      <c r="AA3597" s="125"/>
      <c r="AB3597" s="126"/>
      <c r="AC3597" s="126"/>
      <c r="AD3597" s="126"/>
      <c r="AE3597" s="125"/>
      <c r="AF3597" s="125"/>
      <c r="AG3597" s="125"/>
      <c r="AH3597" s="125"/>
      <c r="AI3597" s="125"/>
      <c r="AJ3597" s="125"/>
      <c r="AK3597" s="125"/>
      <c r="AL3597" s="125"/>
      <c r="AM3597" s="125"/>
      <c r="AP3597" s="86"/>
      <c r="AQ3597" s="86"/>
      <c r="AR3597" s="86"/>
      <c r="AS3597" s="86"/>
      <c r="AT3597" s="86"/>
      <c r="AU3597" s="86"/>
      <c r="AV3597" s="86"/>
      <c r="AW3597" s="86"/>
      <c r="AX3597" s="86"/>
      <c r="AY3597" s="86"/>
      <c r="AZ3597" s="86"/>
      <c r="BA3597" s="86"/>
      <c r="BB3597" s="86"/>
      <c r="BC3597" s="86"/>
      <c r="BD3597" s="86"/>
      <c r="BE3597" s="86"/>
      <c r="BF3597" s="86"/>
      <c r="BG3597" s="86"/>
    </row>
    <row r="3598" spans="1:59" s="88" customFormat="1" x14ac:dyDescent="0.2">
      <c r="A3598" s="125"/>
      <c r="B3598" s="125"/>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6"/>
      <c r="AC3598" s="126"/>
      <c r="AD3598" s="126"/>
      <c r="AE3598" s="125"/>
      <c r="AF3598" s="125"/>
      <c r="AG3598" s="125"/>
      <c r="AH3598" s="125"/>
      <c r="AI3598" s="125"/>
      <c r="AJ3598" s="125"/>
      <c r="AK3598" s="125"/>
      <c r="AL3598" s="125"/>
      <c r="AM3598" s="125"/>
      <c r="AP3598" s="86"/>
      <c r="AQ3598" s="86"/>
      <c r="AR3598" s="86"/>
      <c r="AS3598" s="86"/>
      <c r="AT3598" s="86"/>
      <c r="AU3598" s="86"/>
      <c r="AV3598" s="86"/>
      <c r="AW3598" s="86"/>
      <c r="AX3598" s="86"/>
      <c r="AY3598" s="86"/>
      <c r="AZ3598" s="86"/>
      <c r="BA3598" s="86"/>
      <c r="BB3598" s="86"/>
      <c r="BC3598" s="86"/>
      <c r="BD3598" s="86"/>
      <c r="BE3598" s="86"/>
      <c r="BF3598" s="86"/>
      <c r="BG3598" s="86"/>
    </row>
    <row r="3599" spans="1:59" s="88" customFormat="1" x14ac:dyDescent="0.2">
      <c r="A3599" s="125"/>
      <c r="B3599" s="125"/>
      <c r="C3599" s="125"/>
      <c r="D3599" s="125"/>
      <c r="E3599" s="125"/>
      <c r="F3599" s="125"/>
      <c r="G3599" s="125"/>
      <c r="H3599" s="125"/>
      <c r="I3599" s="125"/>
      <c r="J3599" s="125"/>
      <c r="K3599" s="125"/>
      <c r="L3599" s="125"/>
      <c r="M3599" s="125"/>
      <c r="N3599" s="125"/>
      <c r="O3599" s="125"/>
      <c r="P3599" s="125"/>
      <c r="Q3599" s="125"/>
      <c r="R3599" s="125"/>
      <c r="S3599" s="125"/>
      <c r="T3599" s="125"/>
      <c r="U3599" s="125"/>
      <c r="V3599" s="125"/>
      <c r="W3599" s="125"/>
      <c r="X3599" s="125"/>
      <c r="Y3599" s="125"/>
      <c r="Z3599" s="125"/>
      <c r="AA3599" s="125"/>
      <c r="AB3599" s="126"/>
      <c r="AC3599" s="126"/>
      <c r="AD3599" s="126"/>
      <c r="AE3599" s="125"/>
      <c r="AF3599" s="125"/>
      <c r="AG3599" s="125"/>
      <c r="AH3599" s="125"/>
      <c r="AI3599" s="125"/>
      <c r="AJ3599" s="125"/>
      <c r="AK3599" s="125"/>
      <c r="AL3599" s="125"/>
      <c r="AM3599" s="125"/>
      <c r="AP3599" s="86"/>
      <c r="AQ3599" s="86"/>
      <c r="AR3599" s="86"/>
      <c r="AS3599" s="86"/>
      <c r="AT3599" s="86"/>
      <c r="AU3599" s="86"/>
      <c r="AV3599" s="86"/>
      <c r="AW3599" s="86"/>
      <c r="AX3599" s="86"/>
      <c r="AY3599" s="86"/>
      <c r="AZ3599" s="86"/>
      <c r="BA3599" s="86"/>
      <c r="BB3599" s="86"/>
      <c r="BC3599" s="86"/>
      <c r="BD3599" s="86"/>
      <c r="BE3599" s="86"/>
      <c r="BF3599" s="86"/>
      <c r="BG3599" s="86"/>
    </row>
    <row r="3600" spans="1:59" s="88" customFormat="1" x14ac:dyDescent="0.2">
      <c r="A3600" s="125"/>
      <c r="B3600" s="125"/>
      <c r="C3600" s="125"/>
      <c r="D3600" s="125"/>
      <c r="E3600" s="125"/>
      <c r="F3600" s="125"/>
      <c r="G3600" s="125"/>
      <c r="H3600" s="125"/>
      <c r="I3600" s="125"/>
      <c r="J3600" s="125"/>
      <c r="K3600" s="125"/>
      <c r="L3600" s="125"/>
      <c r="M3600" s="125"/>
      <c r="N3600" s="125"/>
      <c r="O3600" s="125"/>
      <c r="P3600" s="125"/>
      <c r="Q3600" s="125"/>
      <c r="R3600" s="125"/>
      <c r="S3600" s="125"/>
      <c r="T3600" s="125"/>
      <c r="U3600" s="125"/>
      <c r="V3600" s="125"/>
      <c r="W3600" s="125"/>
      <c r="X3600" s="125"/>
      <c r="Y3600" s="125"/>
      <c r="Z3600" s="125"/>
      <c r="AA3600" s="125"/>
      <c r="AB3600" s="126"/>
      <c r="AC3600" s="126"/>
      <c r="AD3600" s="126"/>
      <c r="AE3600" s="125"/>
      <c r="AF3600" s="125"/>
      <c r="AG3600" s="125"/>
      <c r="AH3600" s="125"/>
      <c r="AI3600" s="125"/>
      <c r="AJ3600" s="125"/>
      <c r="AK3600" s="125"/>
      <c r="AL3600" s="125"/>
      <c r="AM3600" s="125"/>
      <c r="AP3600" s="86"/>
      <c r="AQ3600" s="86"/>
      <c r="AR3600" s="86"/>
      <c r="AS3600" s="86"/>
      <c r="AT3600" s="86"/>
      <c r="AU3600" s="86"/>
      <c r="AV3600" s="86"/>
      <c r="AW3600" s="86"/>
      <c r="AX3600" s="86"/>
      <c r="AY3600" s="86"/>
      <c r="AZ3600" s="86"/>
      <c r="BA3600" s="86"/>
      <c r="BB3600" s="86"/>
      <c r="BC3600" s="86"/>
      <c r="BD3600" s="86"/>
      <c r="BE3600" s="86"/>
      <c r="BF3600" s="86"/>
      <c r="BG3600" s="86"/>
    </row>
    <row r="3601" spans="1:59" s="88" customFormat="1" x14ac:dyDescent="0.2">
      <c r="A3601" s="125"/>
      <c r="B3601" s="125"/>
      <c r="C3601" s="125"/>
      <c r="D3601" s="125"/>
      <c r="E3601" s="125"/>
      <c r="F3601" s="125"/>
      <c r="G3601" s="125"/>
      <c r="H3601" s="125"/>
      <c r="I3601" s="125"/>
      <c r="J3601" s="125"/>
      <c r="K3601" s="125"/>
      <c r="L3601" s="125"/>
      <c r="M3601" s="125"/>
      <c r="N3601" s="125"/>
      <c r="O3601" s="125"/>
      <c r="P3601" s="125"/>
      <c r="Q3601" s="125"/>
      <c r="R3601" s="125"/>
      <c r="S3601" s="125"/>
      <c r="T3601" s="125"/>
      <c r="U3601" s="125"/>
      <c r="V3601" s="125"/>
      <c r="W3601" s="125"/>
      <c r="X3601" s="125"/>
      <c r="Y3601" s="125"/>
      <c r="Z3601" s="125"/>
      <c r="AA3601" s="125"/>
      <c r="AB3601" s="126"/>
      <c r="AC3601" s="126"/>
      <c r="AD3601" s="126"/>
      <c r="AE3601" s="125"/>
      <c r="AF3601" s="125"/>
      <c r="AG3601" s="125"/>
      <c r="AH3601" s="125"/>
      <c r="AI3601" s="125"/>
      <c r="AJ3601" s="125"/>
      <c r="AK3601" s="125"/>
      <c r="AL3601" s="125"/>
      <c r="AM3601" s="125"/>
      <c r="AP3601" s="86"/>
      <c r="AQ3601" s="86"/>
      <c r="AR3601" s="86"/>
      <c r="AS3601" s="86"/>
      <c r="AT3601" s="86"/>
      <c r="AU3601" s="86"/>
      <c r="AV3601" s="86"/>
      <c r="AW3601" s="86"/>
      <c r="AX3601" s="86"/>
      <c r="AY3601" s="86"/>
      <c r="AZ3601" s="86"/>
      <c r="BA3601" s="86"/>
      <c r="BB3601" s="86"/>
      <c r="BC3601" s="86"/>
      <c r="BD3601" s="86"/>
      <c r="BE3601" s="86"/>
      <c r="BF3601" s="86"/>
      <c r="BG3601" s="86"/>
    </row>
    <row r="3602" spans="1:59" s="88" customFormat="1" x14ac:dyDescent="0.2">
      <c r="A3602" s="125"/>
      <c r="B3602" s="125"/>
      <c r="C3602" s="125"/>
      <c r="D3602" s="125"/>
      <c r="E3602" s="125"/>
      <c r="F3602" s="125"/>
      <c r="G3602" s="125"/>
      <c r="H3602" s="125"/>
      <c r="I3602" s="125"/>
      <c r="J3602" s="125"/>
      <c r="K3602" s="125"/>
      <c r="L3602" s="125"/>
      <c r="M3602" s="125"/>
      <c r="N3602" s="125"/>
      <c r="O3602" s="125"/>
      <c r="P3602" s="125"/>
      <c r="Q3602" s="125"/>
      <c r="R3602" s="125"/>
      <c r="S3602" s="125"/>
      <c r="T3602" s="125"/>
      <c r="U3602" s="125"/>
      <c r="V3602" s="125"/>
      <c r="W3602" s="125"/>
      <c r="X3602" s="125"/>
      <c r="Y3602" s="125"/>
      <c r="Z3602" s="125"/>
      <c r="AA3602" s="125"/>
      <c r="AB3602" s="126"/>
      <c r="AC3602" s="126"/>
      <c r="AD3602" s="126"/>
      <c r="AE3602" s="125"/>
      <c r="AF3602" s="125"/>
      <c r="AG3602" s="125"/>
      <c r="AH3602" s="125"/>
      <c r="AI3602" s="125"/>
      <c r="AJ3602" s="125"/>
      <c r="AK3602" s="125"/>
      <c r="AL3602" s="125"/>
      <c r="AM3602" s="125"/>
      <c r="AP3602" s="86"/>
      <c r="AQ3602" s="86"/>
      <c r="AR3602" s="86"/>
      <c r="AS3602" s="86"/>
      <c r="AT3602" s="86"/>
      <c r="AU3602" s="86"/>
      <c r="AV3602" s="86"/>
      <c r="AW3602" s="86"/>
      <c r="AX3602" s="86"/>
      <c r="AY3602" s="86"/>
      <c r="AZ3602" s="86"/>
      <c r="BA3602" s="86"/>
      <c r="BB3602" s="86"/>
      <c r="BC3602" s="86"/>
      <c r="BD3602" s="86"/>
      <c r="BE3602" s="86"/>
      <c r="BF3602" s="86"/>
      <c r="BG3602" s="86"/>
    </row>
    <row r="3603" spans="1:59" s="88" customFormat="1" x14ac:dyDescent="0.2">
      <c r="A3603" s="125"/>
      <c r="B3603" s="125"/>
      <c r="C3603" s="125"/>
      <c r="D3603" s="125"/>
      <c r="E3603" s="125"/>
      <c r="F3603" s="125"/>
      <c r="G3603" s="125"/>
      <c r="H3603" s="125"/>
      <c r="I3603" s="125"/>
      <c r="J3603" s="125"/>
      <c r="K3603" s="125"/>
      <c r="L3603" s="125"/>
      <c r="M3603" s="125"/>
      <c r="N3603" s="125"/>
      <c r="O3603" s="125"/>
      <c r="P3603" s="125"/>
      <c r="Q3603" s="125"/>
      <c r="R3603" s="125"/>
      <c r="S3603" s="125"/>
      <c r="T3603" s="125"/>
      <c r="U3603" s="125"/>
      <c r="V3603" s="125"/>
      <c r="W3603" s="125"/>
      <c r="X3603" s="125"/>
      <c r="Y3603" s="125"/>
      <c r="Z3603" s="125"/>
      <c r="AA3603" s="125"/>
      <c r="AB3603" s="126"/>
      <c r="AC3603" s="126"/>
      <c r="AD3603" s="126"/>
      <c r="AE3603" s="125"/>
      <c r="AF3603" s="125"/>
      <c r="AG3603" s="125"/>
      <c r="AH3603" s="125"/>
      <c r="AI3603" s="125"/>
      <c r="AJ3603" s="125"/>
      <c r="AK3603" s="125"/>
      <c r="AL3603" s="125"/>
      <c r="AM3603" s="125"/>
      <c r="AP3603" s="86"/>
      <c r="AQ3603" s="86"/>
      <c r="AR3603" s="86"/>
      <c r="AS3603" s="86"/>
      <c r="AT3603" s="86"/>
      <c r="AU3603" s="86"/>
      <c r="AV3603" s="86"/>
      <c r="AW3603" s="86"/>
      <c r="AX3603" s="86"/>
      <c r="AY3603" s="86"/>
      <c r="AZ3603" s="86"/>
      <c r="BA3603" s="86"/>
      <c r="BB3603" s="86"/>
      <c r="BC3603" s="86"/>
      <c r="BD3603" s="86"/>
      <c r="BE3603" s="86"/>
      <c r="BF3603" s="86"/>
      <c r="BG3603" s="86"/>
    </row>
    <row r="3604" spans="1:59" s="88" customFormat="1" x14ac:dyDescent="0.2">
      <c r="A3604" s="125"/>
      <c r="B3604" s="125"/>
      <c r="C3604" s="125"/>
      <c r="D3604" s="125"/>
      <c r="E3604" s="125"/>
      <c r="F3604" s="125"/>
      <c r="G3604" s="125"/>
      <c r="H3604" s="125"/>
      <c r="I3604" s="125"/>
      <c r="J3604" s="125"/>
      <c r="K3604" s="125"/>
      <c r="L3604" s="125"/>
      <c r="M3604" s="125"/>
      <c r="N3604" s="125"/>
      <c r="O3604" s="125"/>
      <c r="P3604" s="125"/>
      <c r="Q3604" s="125"/>
      <c r="R3604" s="125"/>
      <c r="S3604" s="125"/>
      <c r="T3604" s="125"/>
      <c r="U3604" s="125"/>
      <c r="V3604" s="125"/>
      <c r="W3604" s="125"/>
      <c r="X3604" s="125"/>
      <c r="Y3604" s="125"/>
      <c r="Z3604" s="125"/>
      <c r="AA3604" s="125"/>
      <c r="AB3604" s="126"/>
      <c r="AC3604" s="126"/>
      <c r="AD3604" s="126"/>
      <c r="AE3604" s="125"/>
      <c r="AF3604" s="125"/>
      <c r="AG3604" s="125"/>
      <c r="AH3604" s="125"/>
      <c r="AI3604" s="125"/>
      <c r="AJ3604" s="125"/>
      <c r="AK3604" s="125"/>
      <c r="AL3604" s="125"/>
      <c r="AM3604" s="125"/>
      <c r="AP3604" s="86"/>
      <c r="AQ3604" s="86"/>
      <c r="AR3604" s="86"/>
      <c r="AS3604" s="86"/>
      <c r="AT3604" s="86"/>
      <c r="AU3604" s="86"/>
      <c r="AV3604" s="86"/>
      <c r="AW3604" s="86"/>
      <c r="AX3604" s="86"/>
      <c r="AY3604" s="86"/>
      <c r="AZ3604" s="86"/>
      <c r="BA3604" s="86"/>
      <c r="BB3604" s="86"/>
      <c r="BC3604" s="86"/>
      <c r="BD3604" s="86"/>
      <c r="BE3604" s="86"/>
      <c r="BF3604" s="86"/>
      <c r="BG3604" s="86"/>
    </row>
    <row r="3605" spans="1:59" s="88" customFormat="1" x14ac:dyDescent="0.2">
      <c r="A3605" s="125"/>
      <c r="B3605" s="125"/>
      <c r="C3605" s="125"/>
      <c r="D3605" s="125"/>
      <c r="E3605" s="125"/>
      <c r="F3605" s="125"/>
      <c r="G3605" s="125"/>
      <c r="H3605" s="125"/>
      <c r="I3605" s="125"/>
      <c r="J3605" s="125"/>
      <c r="K3605" s="125"/>
      <c r="L3605" s="125"/>
      <c r="M3605" s="125"/>
      <c r="N3605" s="125"/>
      <c r="O3605" s="125"/>
      <c r="P3605" s="125"/>
      <c r="Q3605" s="125"/>
      <c r="R3605" s="125"/>
      <c r="S3605" s="125"/>
      <c r="T3605" s="125"/>
      <c r="U3605" s="125"/>
      <c r="V3605" s="125"/>
      <c r="W3605" s="125"/>
      <c r="X3605" s="125"/>
      <c r="Y3605" s="125"/>
      <c r="Z3605" s="125"/>
      <c r="AA3605" s="125"/>
      <c r="AB3605" s="126"/>
      <c r="AC3605" s="126"/>
      <c r="AD3605" s="126"/>
      <c r="AE3605" s="125"/>
      <c r="AF3605" s="125"/>
      <c r="AG3605" s="125"/>
      <c r="AH3605" s="125"/>
      <c r="AI3605" s="125"/>
      <c r="AJ3605" s="125"/>
      <c r="AK3605" s="125"/>
      <c r="AL3605" s="125"/>
      <c r="AM3605" s="125"/>
      <c r="AP3605" s="86"/>
      <c r="AQ3605" s="86"/>
      <c r="AR3605" s="86"/>
      <c r="AS3605" s="86"/>
      <c r="AT3605" s="86"/>
      <c r="AU3605" s="86"/>
      <c r="AV3605" s="86"/>
      <c r="AW3605" s="86"/>
      <c r="AX3605" s="86"/>
      <c r="AY3605" s="86"/>
      <c r="AZ3605" s="86"/>
      <c r="BA3605" s="86"/>
      <c r="BB3605" s="86"/>
      <c r="BC3605" s="86"/>
      <c r="BD3605" s="86"/>
      <c r="BE3605" s="86"/>
      <c r="BF3605" s="86"/>
      <c r="BG3605" s="86"/>
    </row>
    <row r="3606" spans="1:59" s="88" customFormat="1" x14ac:dyDescent="0.2">
      <c r="A3606" s="125"/>
      <c r="B3606" s="125"/>
      <c r="C3606" s="125"/>
      <c r="D3606" s="125"/>
      <c r="E3606" s="125"/>
      <c r="F3606" s="125"/>
      <c r="G3606" s="125"/>
      <c r="H3606" s="125"/>
      <c r="I3606" s="125"/>
      <c r="J3606" s="125"/>
      <c r="K3606" s="125"/>
      <c r="L3606" s="125"/>
      <c r="M3606" s="125"/>
      <c r="N3606" s="125"/>
      <c r="O3606" s="125"/>
      <c r="P3606" s="125"/>
      <c r="Q3606" s="125"/>
      <c r="R3606" s="125"/>
      <c r="S3606" s="125"/>
      <c r="T3606" s="125"/>
      <c r="U3606" s="125"/>
      <c r="V3606" s="125"/>
      <c r="W3606" s="125"/>
      <c r="X3606" s="125"/>
      <c r="Y3606" s="125"/>
      <c r="Z3606" s="125"/>
      <c r="AA3606" s="125"/>
      <c r="AB3606" s="126"/>
      <c r="AC3606" s="126"/>
      <c r="AD3606" s="126"/>
      <c r="AE3606" s="125"/>
      <c r="AF3606" s="125"/>
      <c r="AG3606" s="125"/>
      <c r="AH3606" s="125"/>
      <c r="AI3606" s="125"/>
      <c r="AJ3606" s="125"/>
      <c r="AK3606" s="125"/>
      <c r="AL3606" s="125"/>
      <c r="AM3606" s="125"/>
      <c r="AP3606" s="86"/>
      <c r="AQ3606" s="86"/>
      <c r="AR3606" s="86"/>
      <c r="AS3606" s="86"/>
      <c r="AT3606" s="86"/>
      <c r="AU3606" s="86"/>
      <c r="AV3606" s="86"/>
      <c r="AW3606" s="86"/>
      <c r="AX3606" s="86"/>
      <c r="AY3606" s="86"/>
      <c r="AZ3606" s="86"/>
      <c r="BA3606" s="86"/>
      <c r="BB3606" s="86"/>
      <c r="BC3606" s="86"/>
      <c r="BD3606" s="86"/>
      <c r="BE3606" s="86"/>
      <c r="BF3606" s="86"/>
      <c r="BG3606" s="86"/>
    </row>
    <row r="3607" spans="1:59" s="88" customFormat="1" x14ac:dyDescent="0.2">
      <c r="A3607" s="125"/>
      <c r="B3607" s="125"/>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6"/>
      <c r="AC3607" s="126"/>
      <c r="AD3607" s="126"/>
      <c r="AE3607" s="125"/>
      <c r="AF3607" s="125"/>
      <c r="AG3607" s="125"/>
      <c r="AH3607" s="125"/>
      <c r="AI3607" s="125"/>
      <c r="AJ3607" s="125"/>
      <c r="AK3607" s="125"/>
      <c r="AL3607" s="125"/>
      <c r="AM3607" s="125"/>
      <c r="AP3607" s="86"/>
      <c r="AQ3607" s="86"/>
      <c r="AR3607" s="86"/>
      <c r="AS3607" s="86"/>
      <c r="AT3607" s="86"/>
      <c r="AU3607" s="86"/>
      <c r="AV3607" s="86"/>
      <c r="AW3607" s="86"/>
      <c r="AX3607" s="86"/>
      <c r="AY3607" s="86"/>
      <c r="AZ3607" s="86"/>
      <c r="BA3607" s="86"/>
      <c r="BB3607" s="86"/>
      <c r="BC3607" s="86"/>
      <c r="BD3607" s="86"/>
      <c r="BE3607" s="86"/>
      <c r="BF3607" s="86"/>
      <c r="BG3607" s="86"/>
    </row>
    <row r="3608" spans="1:59" s="88" customFormat="1" x14ac:dyDescent="0.2">
      <c r="A3608" s="125"/>
      <c r="B3608" s="125"/>
      <c r="C3608" s="125"/>
      <c r="D3608" s="125"/>
      <c r="E3608" s="125"/>
      <c r="F3608" s="125"/>
      <c r="G3608" s="125"/>
      <c r="H3608" s="125"/>
      <c r="I3608" s="125"/>
      <c r="J3608" s="125"/>
      <c r="K3608" s="125"/>
      <c r="L3608" s="125"/>
      <c r="M3608" s="125"/>
      <c r="N3608" s="125"/>
      <c r="O3608" s="125"/>
      <c r="P3608" s="125"/>
      <c r="Q3608" s="125"/>
      <c r="R3608" s="125"/>
      <c r="S3608" s="125"/>
      <c r="T3608" s="125"/>
      <c r="U3608" s="125"/>
      <c r="V3608" s="125"/>
      <c r="W3608" s="125"/>
      <c r="X3608" s="125"/>
      <c r="Y3608" s="125"/>
      <c r="Z3608" s="125"/>
      <c r="AA3608" s="125"/>
      <c r="AB3608" s="126"/>
      <c r="AC3608" s="126"/>
      <c r="AD3608" s="126"/>
      <c r="AE3608" s="125"/>
      <c r="AF3608" s="125"/>
      <c r="AG3608" s="125"/>
      <c r="AH3608" s="125"/>
      <c r="AI3608" s="125"/>
      <c r="AJ3608" s="125"/>
      <c r="AK3608" s="125"/>
      <c r="AL3608" s="125"/>
      <c r="AM3608" s="125"/>
      <c r="AP3608" s="86"/>
      <c r="AQ3608" s="86"/>
      <c r="AR3608" s="86"/>
      <c r="AS3608" s="86"/>
      <c r="AT3608" s="86"/>
      <c r="AU3608" s="86"/>
      <c r="AV3608" s="86"/>
      <c r="AW3608" s="86"/>
      <c r="AX3608" s="86"/>
      <c r="AY3608" s="86"/>
      <c r="AZ3608" s="86"/>
      <c r="BA3608" s="86"/>
      <c r="BB3608" s="86"/>
      <c r="BC3608" s="86"/>
      <c r="BD3608" s="86"/>
      <c r="BE3608" s="86"/>
      <c r="BF3608" s="86"/>
      <c r="BG3608" s="86"/>
    </row>
    <row r="3609" spans="1:59" s="88" customFormat="1" x14ac:dyDescent="0.2">
      <c r="A3609" s="125"/>
      <c r="B3609" s="125"/>
      <c r="C3609" s="125"/>
      <c r="D3609" s="125"/>
      <c r="E3609" s="125"/>
      <c r="F3609" s="125"/>
      <c r="G3609" s="125"/>
      <c r="H3609" s="125"/>
      <c r="I3609" s="125"/>
      <c r="J3609" s="125"/>
      <c r="K3609" s="125"/>
      <c r="L3609" s="125"/>
      <c r="M3609" s="125"/>
      <c r="N3609" s="125"/>
      <c r="O3609" s="125"/>
      <c r="P3609" s="125"/>
      <c r="Q3609" s="125"/>
      <c r="R3609" s="125"/>
      <c r="S3609" s="125"/>
      <c r="T3609" s="125"/>
      <c r="U3609" s="125"/>
      <c r="V3609" s="125"/>
      <c r="W3609" s="125"/>
      <c r="X3609" s="125"/>
      <c r="Y3609" s="125"/>
      <c r="Z3609" s="125"/>
      <c r="AA3609" s="125"/>
      <c r="AB3609" s="126"/>
      <c r="AC3609" s="126"/>
      <c r="AD3609" s="126"/>
      <c r="AE3609" s="125"/>
      <c r="AF3609" s="125"/>
      <c r="AG3609" s="125"/>
      <c r="AH3609" s="125"/>
      <c r="AI3609" s="125"/>
      <c r="AJ3609" s="125"/>
      <c r="AK3609" s="125"/>
      <c r="AL3609" s="125"/>
      <c r="AM3609" s="125"/>
      <c r="AP3609" s="86"/>
      <c r="AQ3609" s="86"/>
      <c r="AR3609" s="86"/>
      <c r="AS3609" s="86"/>
      <c r="AT3609" s="86"/>
      <c r="AU3609" s="86"/>
      <c r="AV3609" s="86"/>
      <c r="AW3609" s="86"/>
      <c r="AX3609" s="86"/>
      <c r="AY3609" s="86"/>
      <c r="AZ3609" s="86"/>
      <c r="BA3609" s="86"/>
      <c r="BB3609" s="86"/>
      <c r="BC3609" s="86"/>
      <c r="BD3609" s="86"/>
      <c r="BE3609" s="86"/>
      <c r="BF3609" s="86"/>
      <c r="BG3609" s="86"/>
    </row>
    <row r="3610" spans="1:59" s="88" customFormat="1" x14ac:dyDescent="0.2">
      <c r="A3610" s="125"/>
      <c r="B3610" s="125"/>
      <c r="C3610" s="125"/>
      <c r="D3610" s="125"/>
      <c r="E3610" s="125"/>
      <c r="F3610" s="125"/>
      <c r="G3610" s="125"/>
      <c r="H3610" s="125"/>
      <c r="I3610" s="125"/>
      <c r="J3610" s="125"/>
      <c r="K3610" s="125"/>
      <c r="L3610" s="125"/>
      <c r="M3610" s="125"/>
      <c r="N3610" s="125"/>
      <c r="O3610" s="125"/>
      <c r="P3610" s="125"/>
      <c r="Q3610" s="125"/>
      <c r="R3610" s="125"/>
      <c r="S3610" s="125"/>
      <c r="T3610" s="125"/>
      <c r="U3610" s="125"/>
      <c r="V3610" s="125"/>
      <c r="W3610" s="125"/>
      <c r="X3610" s="125"/>
      <c r="Y3610" s="125"/>
      <c r="Z3610" s="125"/>
      <c r="AA3610" s="125"/>
      <c r="AB3610" s="126"/>
      <c r="AC3610" s="126"/>
      <c r="AD3610" s="126"/>
      <c r="AE3610" s="125"/>
      <c r="AF3610" s="125"/>
      <c r="AG3610" s="125"/>
      <c r="AH3610" s="125"/>
      <c r="AI3610" s="125"/>
      <c r="AJ3610" s="125"/>
      <c r="AK3610" s="125"/>
      <c r="AL3610" s="125"/>
      <c r="AM3610" s="125"/>
      <c r="AP3610" s="86"/>
      <c r="AQ3610" s="86"/>
      <c r="AR3610" s="86"/>
      <c r="AS3610" s="86"/>
      <c r="AT3610" s="86"/>
      <c r="AU3610" s="86"/>
      <c r="AV3610" s="86"/>
      <c r="AW3610" s="86"/>
      <c r="AX3610" s="86"/>
      <c r="AY3610" s="86"/>
      <c r="AZ3610" s="86"/>
      <c r="BA3610" s="86"/>
      <c r="BB3610" s="86"/>
      <c r="BC3610" s="86"/>
      <c r="BD3610" s="86"/>
      <c r="BE3610" s="86"/>
      <c r="BF3610" s="86"/>
      <c r="BG3610" s="86"/>
    </row>
    <row r="3611" spans="1:59" s="88" customFormat="1" x14ac:dyDescent="0.2">
      <c r="A3611" s="125"/>
      <c r="B3611" s="125"/>
      <c r="C3611" s="125"/>
      <c r="D3611" s="125"/>
      <c r="E3611" s="125"/>
      <c r="F3611" s="125"/>
      <c r="G3611" s="125"/>
      <c r="H3611" s="125"/>
      <c r="I3611" s="125"/>
      <c r="J3611" s="125"/>
      <c r="K3611" s="125"/>
      <c r="L3611" s="125"/>
      <c r="M3611" s="125"/>
      <c r="N3611" s="125"/>
      <c r="O3611" s="125"/>
      <c r="P3611" s="125"/>
      <c r="Q3611" s="125"/>
      <c r="R3611" s="125"/>
      <c r="S3611" s="125"/>
      <c r="T3611" s="125"/>
      <c r="U3611" s="125"/>
      <c r="V3611" s="125"/>
      <c r="W3611" s="125"/>
      <c r="X3611" s="125"/>
      <c r="Y3611" s="125"/>
      <c r="Z3611" s="125"/>
      <c r="AA3611" s="125"/>
      <c r="AB3611" s="126"/>
      <c r="AC3611" s="126"/>
      <c r="AD3611" s="126"/>
      <c r="AE3611" s="125"/>
      <c r="AF3611" s="125"/>
      <c r="AG3611" s="125"/>
      <c r="AH3611" s="125"/>
      <c r="AI3611" s="125"/>
      <c r="AJ3611" s="125"/>
      <c r="AK3611" s="125"/>
      <c r="AL3611" s="125"/>
      <c r="AM3611" s="125"/>
      <c r="AP3611" s="86"/>
      <c r="AQ3611" s="86"/>
      <c r="AR3611" s="86"/>
      <c r="AS3611" s="86"/>
      <c r="AT3611" s="86"/>
      <c r="AU3611" s="86"/>
      <c r="AV3611" s="86"/>
      <c r="AW3611" s="86"/>
      <c r="AX3611" s="86"/>
      <c r="AY3611" s="86"/>
      <c r="AZ3611" s="86"/>
      <c r="BA3611" s="86"/>
      <c r="BB3611" s="86"/>
      <c r="BC3611" s="86"/>
      <c r="BD3611" s="86"/>
      <c r="BE3611" s="86"/>
      <c r="BF3611" s="86"/>
      <c r="BG3611" s="86"/>
    </row>
    <row r="3612" spans="1:59" s="88" customFormat="1" x14ac:dyDescent="0.2">
      <c r="A3612" s="125"/>
      <c r="B3612" s="125"/>
      <c r="C3612" s="125"/>
      <c r="D3612" s="125"/>
      <c r="E3612" s="125"/>
      <c r="F3612" s="125"/>
      <c r="G3612" s="125"/>
      <c r="H3612" s="125"/>
      <c r="I3612" s="125"/>
      <c r="J3612" s="125"/>
      <c r="K3612" s="125"/>
      <c r="L3612" s="125"/>
      <c r="M3612" s="125"/>
      <c r="N3612" s="125"/>
      <c r="O3612" s="125"/>
      <c r="P3612" s="125"/>
      <c r="Q3612" s="125"/>
      <c r="R3612" s="125"/>
      <c r="S3612" s="125"/>
      <c r="T3612" s="125"/>
      <c r="U3612" s="125"/>
      <c r="V3612" s="125"/>
      <c r="W3612" s="125"/>
      <c r="X3612" s="125"/>
      <c r="Y3612" s="125"/>
      <c r="Z3612" s="125"/>
      <c r="AA3612" s="125"/>
      <c r="AB3612" s="126"/>
      <c r="AC3612" s="126"/>
      <c r="AD3612" s="126"/>
      <c r="AE3612" s="125"/>
      <c r="AF3612" s="125"/>
      <c r="AG3612" s="125"/>
      <c r="AH3612" s="125"/>
      <c r="AI3612" s="125"/>
      <c r="AJ3612" s="125"/>
      <c r="AK3612" s="125"/>
      <c r="AL3612" s="125"/>
      <c r="AM3612" s="125"/>
      <c r="AP3612" s="86"/>
      <c r="AQ3612" s="86"/>
      <c r="AR3612" s="86"/>
      <c r="AS3612" s="86"/>
      <c r="AT3612" s="86"/>
      <c r="AU3612" s="86"/>
      <c r="AV3612" s="86"/>
      <c r="AW3612" s="86"/>
      <c r="AX3612" s="86"/>
      <c r="AY3612" s="86"/>
      <c r="AZ3612" s="86"/>
      <c r="BA3612" s="86"/>
      <c r="BB3612" s="86"/>
      <c r="BC3612" s="86"/>
      <c r="BD3612" s="86"/>
      <c r="BE3612" s="86"/>
      <c r="BF3612" s="86"/>
      <c r="BG3612" s="86"/>
    </row>
    <row r="3613" spans="1:59" s="88" customFormat="1" x14ac:dyDescent="0.2">
      <c r="A3613" s="125"/>
      <c r="B3613" s="125"/>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5"/>
      <c r="AA3613" s="125"/>
      <c r="AB3613" s="126"/>
      <c r="AC3613" s="126"/>
      <c r="AD3613" s="126"/>
      <c r="AE3613" s="125"/>
      <c r="AF3613" s="125"/>
      <c r="AG3613" s="125"/>
      <c r="AH3613" s="125"/>
      <c r="AI3613" s="125"/>
      <c r="AJ3613" s="125"/>
      <c r="AK3613" s="125"/>
      <c r="AL3613" s="125"/>
      <c r="AM3613" s="125"/>
      <c r="AP3613" s="86"/>
      <c r="AQ3613" s="86"/>
      <c r="AR3613" s="86"/>
      <c r="AS3613" s="86"/>
      <c r="AT3613" s="86"/>
      <c r="AU3613" s="86"/>
      <c r="AV3613" s="86"/>
      <c r="AW3613" s="86"/>
      <c r="AX3613" s="86"/>
      <c r="AY3613" s="86"/>
      <c r="AZ3613" s="86"/>
      <c r="BA3613" s="86"/>
      <c r="BB3613" s="86"/>
      <c r="BC3613" s="86"/>
      <c r="BD3613" s="86"/>
      <c r="BE3613" s="86"/>
      <c r="BF3613" s="86"/>
      <c r="BG3613" s="86"/>
    </row>
    <row r="3614" spans="1:59" s="88" customFormat="1" x14ac:dyDescent="0.2">
      <c r="A3614" s="125"/>
      <c r="B3614" s="125"/>
      <c r="C3614" s="125"/>
      <c r="D3614" s="125"/>
      <c r="E3614" s="125"/>
      <c r="F3614" s="125"/>
      <c r="G3614" s="125"/>
      <c r="H3614" s="125"/>
      <c r="I3614" s="125"/>
      <c r="J3614" s="125"/>
      <c r="K3614" s="125"/>
      <c r="L3614" s="125"/>
      <c r="M3614" s="125"/>
      <c r="N3614" s="125"/>
      <c r="O3614" s="125"/>
      <c r="P3614" s="125"/>
      <c r="Q3614" s="125"/>
      <c r="R3614" s="125"/>
      <c r="S3614" s="125"/>
      <c r="T3614" s="125"/>
      <c r="U3614" s="125"/>
      <c r="V3614" s="125"/>
      <c r="W3614" s="125"/>
      <c r="X3614" s="125"/>
      <c r="Y3614" s="125"/>
      <c r="Z3614" s="125"/>
      <c r="AA3614" s="125"/>
      <c r="AB3614" s="126"/>
      <c r="AC3614" s="126"/>
      <c r="AD3614" s="126"/>
      <c r="AE3614" s="125"/>
      <c r="AF3614" s="125"/>
      <c r="AG3614" s="125"/>
      <c r="AH3614" s="125"/>
      <c r="AI3614" s="125"/>
      <c r="AJ3614" s="125"/>
      <c r="AK3614" s="125"/>
      <c r="AL3614" s="125"/>
      <c r="AM3614" s="125"/>
      <c r="AP3614" s="86"/>
      <c r="AQ3614" s="86"/>
      <c r="AR3614" s="86"/>
      <c r="AS3614" s="86"/>
      <c r="AT3614" s="86"/>
      <c r="AU3614" s="86"/>
      <c r="AV3614" s="86"/>
      <c r="AW3614" s="86"/>
      <c r="AX3614" s="86"/>
      <c r="AY3614" s="86"/>
      <c r="AZ3614" s="86"/>
      <c r="BA3614" s="86"/>
      <c r="BB3614" s="86"/>
      <c r="BC3614" s="86"/>
      <c r="BD3614" s="86"/>
      <c r="BE3614" s="86"/>
      <c r="BF3614" s="86"/>
      <c r="BG3614" s="86"/>
    </row>
    <row r="3615" spans="1:59" s="88" customFormat="1" x14ac:dyDescent="0.2">
      <c r="A3615" s="125"/>
      <c r="B3615" s="125"/>
      <c r="C3615" s="125"/>
      <c r="D3615" s="125"/>
      <c r="E3615" s="125"/>
      <c r="F3615" s="125"/>
      <c r="G3615" s="125"/>
      <c r="H3615" s="125"/>
      <c r="I3615" s="125"/>
      <c r="J3615" s="125"/>
      <c r="K3615" s="125"/>
      <c r="L3615" s="125"/>
      <c r="M3615" s="125"/>
      <c r="N3615" s="125"/>
      <c r="O3615" s="125"/>
      <c r="P3615" s="125"/>
      <c r="Q3615" s="125"/>
      <c r="R3615" s="125"/>
      <c r="S3615" s="125"/>
      <c r="T3615" s="125"/>
      <c r="U3615" s="125"/>
      <c r="V3615" s="125"/>
      <c r="W3615" s="125"/>
      <c r="X3615" s="125"/>
      <c r="Y3615" s="125"/>
      <c r="Z3615" s="125"/>
      <c r="AA3615" s="125"/>
      <c r="AB3615" s="126"/>
      <c r="AC3615" s="126"/>
      <c r="AD3615" s="126"/>
      <c r="AE3615" s="125"/>
      <c r="AF3615" s="125"/>
      <c r="AG3615" s="125"/>
      <c r="AH3615" s="125"/>
      <c r="AI3615" s="125"/>
      <c r="AJ3615" s="125"/>
      <c r="AK3615" s="125"/>
      <c r="AL3615" s="125"/>
      <c r="AM3615" s="125"/>
      <c r="AP3615" s="86"/>
      <c r="AQ3615" s="86"/>
      <c r="AR3615" s="86"/>
      <c r="AS3615" s="86"/>
      <c r="AT3615" s="86"/>
      <c r="AU3615" s="86"/>
      <c r="AV3615" s="86"/>
      <c r="AW3615" s="86"/>
      <c r="AX3615" s="86"/>
      <c r="AY3615" s="86"/>
      <c r="AZ3615" s="86"/>
      <c r="BA3615" s="86"/>
      <c r="BB3615" s="86"/>
      <c r="BC3615" s="86"/>
      <c r="BD3615" s="86"/>
      <c r="BE3615" s="86"/>
      <c r="BF3615" s="86"/>
      <c r="BG3615" s="86"/>
    </row>
    <row r="3616" spans="1:59" s="88" customFormat="1" x14ac:dyDescent="0.2">
      <c r="A3616" s="125"/>
      <c r="B3616" s="125"/>
      <c r="C3616" s="125"/>
      <c r="D3616" s="125"/>
      <c r="E3616" s="125"/>
      <c r="F3616" s="125"/>
      <c r="G3616" s="125"/>
      <c r="H3616" s="125"/>
      <c r="I3616" s="125"/>
      <c r="J3616" s="125"/>
      <c r="K3616" s="125"/>
      <c r="L3616" s="125"/>
      <c r="M3616" s="125"/>
      <c r="N3616" s="125"/>
      <c r="O3616" s="125"/>
      <c r="P3616" s="125"/>
      <c r="Q3616" s="125"/>
      <c r="R3616" s="125"/>
      <c r="S3616" s="125"/>
      <c r="T3616" s="125"/>
      <c r="U3616" s="125"/>
      <c r="V3616" s="125"/>
      <c r="W3616" s="125"/>
      <c r="X3616" s="125"/>
      <c r="Y3616" s="125"/>
      <c r="Z3616" s="125"/>
      <c r="AA3616" s="125"/>
      <c r="AB3616" s="126"/>
      <c r="AC3616" s="126"/>
      <c r="AD3616" s="126"/>
      <c r="AE3616" s="125"/>
      <c r="AF3616" s="125"/>
      <c r="AG3616" s="125"/>
      <c r="AH3616" s="125"/>
      <c r="AI3616" s="125"/>
      <c r="AJ3616" s="125"/>
      <c r="AK3616" s="125"/>
      <c r="AL3616" s="125"/>
      <c r="AM3616" s="125"/>
      <c r="AP3616" s="86"/>
      <c r="AQ3616" s="86"/>
      <c r="AR3616" s="86"/>
      <c r="AS3616" s="86"/>
      <c r="AT3616" s="86"/>
      <c r="AU3616" s="86"/>
      <c r="AV3616" s="86"/>
      <c r="AW3616" s="86"/>
      <c r="AX3616" s="86"/>
      <c r="AY3616" s="86"/>
      <c r="AZ3616" s="86"/>
      <c r="BA3616" s="86"/>
      <c r="BB3616" s="86"/>
      <c r="BC3616" s="86"/>
      <c r="BD3616" s="86"/>
      <c r="BE3616" s="86"/>
      <c r="BF3616" s="86"/>
      <c r="BG3616" s="86"/>
    </row>
    <row r="3617" spans="1:59" s="88" customFormat="1" x14ac:dyDescent="0.2">
      <c r="A3617" s="125"/>
      <c r="B3617" s="125"/>
      <c r="C3617" s="125"/>
      <c r="D3617" s="125"/>
      <c r="E3617" s="125"/>
      <c r="F3617" s="125"/>
      <c r="G3617" s="125"/>
      <c r="H3617" s="125"/>
      <c r="I3617" s="125"/>
      <c r="J3617" s="125"/>
      <c r="K3617" s="125"/>
      <c r="L3617" s="125"/>
      <c r="M3617" s="125"/>
      <c r="N3617" s="125"/>
      <c r="O3617" s="125"/>
      <c r="P3617" s="125"/>
      <c r="Q3617" s="125"/>
      <c r="R3617" s="125"/>
      <c r="S3617" s="125"/>
      <c r="T3617" s="125"/>
      <c r="U3617" s="125"/>
      <c r="V3617" s="125"/>
      <c r="W3617" s="125"/>
      <c r="X3617" s="125"/>
      <c r="Y3617" s="125"/>
      <c r="Z3617" s="125"/>
      <c r="AA3617" s="125"/>
      <c r="AB3617" s="126"/>
      <c r="AC3617" s="126"/>
      <c r="AD3617" s="126"/>
      <c r="AE3617" s="125"/>
      <c r="AF3617" s="125"/>
      <c r="AG3617" s="125"/>
      <c r="AH3617" s="125"/>
      <c r="AI3617" s="125"/>
      <c r="AJ3617" s="125"/>
      <c r="AK3617" s="125"/>
      <c r="AL3617" s="125"/>
      <c r="AM3617" s="125"/>
      <c r="AP3617" s="86"/>
      <c r="AQ3617" s="86"/>
      <c r="AR3617" s="86"/>
      <c r="AS3617" s="86"/>
      <c r="AT3617" s="86"/>
      <c r="AU3617" s="86"/>
      <c r="AV3617" s="86"/>
      <c r="AW3617" s="86"/>
      <c r="AX3617" s="86"/>
      <c r="AY3617" s="86"/>
      <c r="AZ3617" s="86"/>
      <c r="BA3617" s="86"/>
      <c r="BB3617" s="86"/>
      <c r="BC3617" s="86"/>
      <c r="BD3617" s="86"/>
      <c r="BE3617" s="86"/>
      <c r="BF3617" s="86"/>
      <c r="BG3617" s="86"/>
    </row>
    <row r="3618" spans="1:59" s="88" customFormat="1" x14ac:dyDescent="0.2">
      <c r="A3618" s="125"/>
      <c r="B3618" s="125"/>
      <c r="C3618" s="125"/>
      <c r="D3618" s="125"/>
      <c r="E3618" s="125"/>
      <c r="F3618" s="125"/>
      <c r="G3618" s="125"/>
      <c r="H3618" s="125"/>
      <c r="I3618" s="125"/>
      <c r="J3618" s="125"/>
      <c r="K3618" s="125"/>
      <c r="L3618" s="125"/>
      <c r="M3618" s="125"/>
      <c r="N3618" s="125"/>
      <c r="O3618" s="125"/>
      <c r="P3618" s="125"/>
      <c r="Q3618" s="125"/>
      <c r="R3618" s="125"/>
      <c r="S3618" s="125"/>
      <c r="T3618" s="125"/>
      <c r="U3618" s="125"/>
      <c r="V3618" s="125"/>
      <c r="W3618" s="125"/>
      <c r="X3618" s="125"/>
      <c r="Y3618" s="125"/>
      <c r="Z3618" s="125"/>
      <c r="AA3618" s="125"/>
      <c r="AB3618" s="126"/>
      <c r="AC3618" s="126"/>
      <c r="AD3618" s="126"/>
      <c r="AE3618" s="125"/>
      <c r="AF3618" s="125"/>
      <c r="AG3618" s="125"/>
      <c r="AH3618" s="125"/>
      <c r="AI3618" s="125"/>
      <c r="AJ3618" s="125"/>
      <c r="AK3618" s="125"/>
      <c r="AL3618" s="125"/>
      <c r="AM3618" s="125"/>
      <c r="AP3618" s="86"/>
      <c r="AQ3618" s="86"/>
      <c r="AR3618" s="86"/>
      <c r="AS3618" s="86"/>
      <c r="AT3618" s="86"/>
      <c r="AU3618" s="86"/>
      <c r="AV3618" s="86"/>
      <c r="AW3618" s="86"/>
      <c r="AX3618" s="86"/>
      <c r="AY3618" s="86"/>
      <c r="AZ3618" s="86"/>
      <c r="BA3618" s="86"/>
      <c r="BB3618" s="86"/>
      <c r="BC3618" s="86"/>
      <c r="BD3618" s="86"/>
      <c r="BE3618" s="86"/>
      <c r="BF3618" s="86"/>
      <c r="BG3618" s="86"/>
    </row>
    <row r="3619" spans="1:59" s="88" customFormat="1" x14ac:dyDescent="0.2">
      <c r="A3619" s="125"/>
      <c r="B3619" s="125"/>
      <c r="C3619" s="125"/>
      <c r="D3619" s="125"/>
      <c r="E3619" s="125"/>
      <c r="F3619" s="125"/>
      <c r="G3619" s="125"/>
      <c r="H3619" s="125"/>
      <c r="I3619" s="125"/>
      <c r="J3619" s="125"/>
      <c r="K3619" s="125"/>
      <c r="L3619" s="125"/>
      <c r="M3619" s="125"/>
      <c r="N3619" s="125"/>
      <c r="O3619" s="125"/>
      <c r="P3619" s="125"/>
      <c r="Q3619" s="125"/>
      <c r="R3619" s="125"/>
      <c r="S3619" s="125"/>
      <c r="T3619" s="125"/>
      <c r="U3619" s="125"/>
      <c r="V3619" s="125"/>
      <c r="W3619" s="125"/>
      <c r="X3619" s="125"/>
      <c r="Y3619" s="125"/>
      <c r="Z3619" s="125"/>
      <c r="AA3619" s="125"/>
      <c r="AB3619" s="126"/>
      <c r="AC3619" s="126"/>
      <c r="AD3619" s="126"/>
      <c r="AE3619" s="125"/>
      <c r="AF3619" s="125"/>
      <c r="AG3619" s="125"/>
      <c r="AH3619" s="125"/>
      <c r="AI3619" s="125"/>
      <c r="AJ3619" s="125"/>
      <c r="AK3619" s="125"/>
      <c r="AL3619" s="125"/>
      <c r="AM3619" s="125"/>
      <c r="AP3619" s="86"/>
      <c r="AQ3619" s="86"/>
      <c r="AR3619" s="86"/>
      <c r="AS3619" s="86"/>
      <c r="AT3619" s="86"/>
      <c r="AU3619" s="86"/>
      <c r="AV3619" s="86"/>
      <c r="AW3619" s="86"/>
      <c r="AX3619" s="86"/>
      <c r="AY3619" s="86"/>
      <c r="AZ3619" s="86"/>
      <c r="BA3619" s="86"/>
      <c r="BB3619" s="86"/>
      <c r="BC3619" s="86"/>
      <c r="BD3619" s="86"/>
      <c r="BE3619" s="86"/>
      <c r="BF3619" s="86"/>
      <c r="BG3619" s="86"/>
    </row>
    <row r="3620" spans="1:59" s="88" customFormat="1" x14ac:dyDescent="0.2">
      <c r="A3620" s="125"/>
      <c r="B3620" s="125"/>
      <c r="C3620" s="125"/>
      <c r="D3620" s="125"/>
      <c r="E3620" s="125"/>
      <c r="F3620" s="125"/>
      <c r="G3620" s="125"/>
      <c r="H3620" s="125"/>
      <c r="I3620" s="125"/>
      <c r="J3620" s="125"/>
      <c r="K3620" s="125"/>
      <c r="L3620" s="125"/>
      <c r="M3620" s="125"/>
      <c r="N3620" s="125"/>
      <c r="O3620" s="125"/>
      <c r="P3620" s="125"/>
      <c r="Q3620" s="125"/>
      <c r="R3620" s="125"/>
      <c r="S3620" s="125"/>
      <c r="T3620" s="125"/>
      <c r="U3620" s="125"/>
      <c r="V3620" s="125"/>
      <c r="W3620" s="125"/>
      <c r="X3620" s="125"/>
      <c r="Y3620" s="125"/>
      <c r="Z3620" s="125"/>
      <c r="AA3620" s="125"/>
      <c r="AB3620" s="126"/>
      <c r="AC3620" s="126"/>
      <c r="AD3620" s="126"/>
      <c r="AE3620" s="125"/>
      <c r="AF3620" s="125"/>
      <c r="AG3620" s="125"/>
      <c r="AH3620" s="125"/>
      <c r="AI3620" s="125"/>
      <c r="AJ3620" s="125"/>
      <c r="AK3620" s="125"/>
      <c r="AL3620" s="125"/>
      <c r="AM3620" s="125"/>
      <c r="AP3620" s="86"/>
      <c r="AQ3620" s="86"/>
      <c r="AR3620" s="86"/>
      <c r="AS3620" s="86"/>
      <c r="AT3620" s="86"/>
      <c r="AU3620" s="86"/>
      <c r="AV3620" s="86"/>
      <c r="AW3620" s="86"/>
      <c r="AX3620" s="86"/>
      <c r="AY3620" s="86"/>
      <c r="AZ3620" s="86"/>
      <c r="BA3620" s="86"/>
      <c r="BB3620" s="86"/>
      <c r="BC3620" s="86"/>
      <c r="BD3620" s="86"/>
      <c r="BE3620" s="86"/>
      <c r="BF3620" s="86"/>
      <c r="BG3620" s="86"/>
    </row>
    <row r="3621" spans="1:59" s="88" customFormat="1" x14ac:dyDescent="0.2">
      <c r="A3621" s="125"/>
      <c r="B3621" s="125"/>
      <c r="C3621" s="125"/>
      <c r="D3621" s="125"/>
      <c r="E3621" s="125"/>
      <c r="F3621" s="125"/>
      <c r="G3621" s="125"/>
      <c r="H3621" s="125"/>
      <c r="I3621" s="125"/>
      <c r="J3621" s="125"/>
      <c r="K3621" s="125"/>
      <c r="L3621" s="125"/>
      <c r="M3621" s="125"/>
      <c r="N3621" s="125"/>
      <c r="O3621" s="125"/>
      <c r="P3621" s="125"/>
      <c r="Q3621" s="125"/>
      <c r="R3621" s="125"/>
      <c r="S3621" s="125"/>
      <c r="T3621" s="125"/>
      <c r="U3621" s="125"/>
      <c r="V3621" s="125"/>
      <c r="W3621" s="125"/>
      <c r="X3621" s="125"/>
      <c r="Y3621" s="125"/>
      <c r="Z3621" s="125"/>
      <c r="AA3621" s="125"/>
      <c r="AB3621" s="126"/>
      <c r="AC3621" s="126"/>
      <c r="AD3621" s="126"/>
      <c r="AE3621" s="125"/>
      <c r="AF3621" s="125"/>
      <c r="AG3621" s="125"/>
      <c r="AH3621" s="125"/>
      <c r="AI3621" s="125"/>
      <c r="AJ3621" s="125"/>
      <c r="AK3621" s="125"/>
      <c r="AL3621" s="125"/>
      <c r="AM3621" s="125"/>
      <c r="AP3621" s="86"/>
      <c r="AQ3621" s="86"/>
      <c r="AR3621" s="86"/>
      <c r="AS3621" s="86"/>
      <c r="AT3621" s="86"/>
      <c r="AU3621" s="86"/>
      <c r="AV3621" s="86"/>
      <c r="AW3621" s="86"/>
      <c r="AX3621" s="86"/>
      <c r="AY3621" s="86"/>
      <c r="AZ3621" s="86"/>
      <c r="BA3621" s="86"/>
      <c r="BB3621" s="86"/>
      <c r="BC3621" s="86"/>
      <c r="BD3621" s="86"/>
      <c r="BE3621" s="86"/>
      <c r="BF3621" s="86"/>
      <c r="BG3621" s="86"/>
    </row>
    <row r="3622" spans="1:59" s="88" customFormat="1" x14ac:dyDescent="0.2">
      <c r="A3622" s="125"/>
      <c r="B3622" s="125"/>
      <c r="C3622" s="125"/>
      <c r="D3622" s="125"/>
      <c r="E3622" s="125"/>
      <c r="F3622" s="125"/>
      <c r="G3622" s="125"/>
      <c r="H3622" s="125"/>
      <c r="I3622" s="125"/>
      <c r="J3622" s="125"/>
      <c r="K3622" s="125"/>
      <c r="L3622" s="125"/>
      <c r="M3622" s="125"/>
      <c r="N3622" s="125"/>
      <c r="O3622" s="125"/>
      <c r="P3622" s="125"/>
      <c r="Q3622" s="125"/>
      <c r="R3622" s="125"/>
      <c r="S3622" s="125"/>
      <c r="T3622" s="125"/>
      <c r="U3622" s="125"/>
      <c r="V3622" s="125"/>
      <c r="W3622" s="125"/>
      <c r="X3622" s="125"/>
      <c r="Y3622" s="125"/>
      <c r="Z3622" s="125"/>
      <c r="AA3622" s="125"/>
      <c r="AB3622" s="126"/>
      <c r="AC3622" s="126"/>
      <c r="AD3622" s="126"/>
      <c r="AE3622" s="125"/>
      <c r="AF3622" s="125"/>
      <c r="AG3622" s="125"/>
      <c r="AH3622" s="125"/>
      <c r="AI3622" s="125"/>
      <c r="AJ3622" s="125"/>
      <c r="AK3622" s="125"/>
      <c r="AL3622" s="125"/>
      <c r="AM3622" s="125"/>
      <c r="AP3622" s="86"/>
      <c r="AQ3622" s="86"/>
      <c r="AR3622" s="86"/>
      <c r="AS3622" s="86"/>
      <c r="AT3622" s="86"/>
      <c r="AU3622" s="86"/>
      <c r="AV3622" s="86"/>
      <c r="AW3622" s="86"/>
      <c r="AX3622" s="86"/>
      <c r="AY3622" s="86"/>
      <c r="AZ3622" s="86"/>
      <c r="BA3622" s="86"/>
      <c r="BB3622" s="86"/>
      <c r="BC3622" s="86"/>
      <c r="BD3622" s="86"/>
      <c r="BE3622" s="86"/>
      <c r="BF3622" s="86"/>
      <c r="BG3622" s="86"/>
    </row>
    <row r="3623" spans="1:59" s="88" customFormat="1" x14ac:dyDescent="0.2">
      <c r="A3623" s="125"/>
      <c r="B3623" s="125"/>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5"/>
      <c r="AA3623" s="125"/>
      <c r="AB3623" s="126"/>
      <c r="AC3623" s="126"/>
      <c r="AD3623" s="126"/>
      <c r="AE3623" s="125"/>
      <c r="AF3623" s="125"/>
      <c r="AG3623" s="125"/>
      <c r="AH3623" s="125"/>
      <c r="AI3623" s="125"/>
      <c r="AJ3623" s="125"/>
      <c r="AK3623" s="125"/>
      <c r="AL3623" s="125"/>
      <c r="AM3623" s="125"/>
      <c r="AP3623" s="86"/>
      <c r="AQ3623" s="86"/>
      <c r="AR3623" s="86"/>
      <c r="AS3623" s="86"/>
      <c r="AT3623" s="86"/>
      <c r="AU3623" s="86"/>
      <c r="AV3623" s="86"/>
      <c r="AW3623" s="86"/>
      <c r="AX3623" s="86"/>
      <c r="AY3623" s="86"/>
      <c r="AZ3623" s="86"/>
      <c r="BA3623" s="86"/>
      <c r="BB3623" s="86"/>
      <c r="BC3623" s="86"/>
      <c r="BD3623" s="86"/>
      <c r="BE3623" s="86"/>
      <c r="BF3623" s="86"/>
      <c r="BG3623" s="86"/>
    </row>
    <row r="3624" spans="1:59" s="88" customFormat="1" x14ac:dyDescent="0.2">
      <c r="A3624" s="125"/>
      <c r="B3624" s="125"/>
      <c r="C3624" s="125"/>
      <c r="D3624" s="125"/>
      <c r="E3624" s="125"/>
      <c r="F3624" s="125"/>
      <c r="G3624" s="125"/>
      <c r="H3624" s="125"/>
      <c r="I3624" s="125"/>
      <c r="J3624" s="125"/>
      <c r="K3624" s="125"/>
      <c r="L3624" s="125"/>
      <c r="M3624" s="125"/>
      <c r="N3624" s="125"/>
      <c r="O3624" s="125"/>
      <c r="P3624" s="125"/>
      <c r="Q3624" s="125"/>
      <c r="R3624" s="125"/>
      <c r="S3624" s="125"/>
      <c r="T3624" s="125"/>
      <c r="U3624" s="125"/>
      <c r="V3624" s="125"/>
      <c r="W3624" s="125"/>
      <c r="X3624" s="125"/>
      <c r="Y3624" s="125"/>
      <c r="Z3624" s="125"/>
      <c r="AA3624" s="125"/>
      <c r="AB3624" s="126"/>
      <c r="AC3624" s="126"/>
      <c r="AD3624" s="126"/>
      <c r="AE3624" s="125"/>
      <c r="AF3624" s="125"/>
      <c r="AG3624" s="125"/>
      <c r="AH3624" s="125"/>
      <c r="AI3624" s="125"/>
      <c r="AJ3624" s="125"/>
      <c r="AK3624" s="125"/>
      <c r="AL3624" s="125"/>
      <c r="AM3624" s="125"/>
      <c r="AP3624" s="86"/>
      <c r="AQ3624" s="86"/>
      <c r="AR3624" s="86"/>
      <c r="AS3624" s="86"/>
      <c r="AT3624" s="86"/>
      <c r="AU3624" s="86"/>
      <c r="AV3624" s="86"/>
      <c r="AW3624" s="86"/>
      <c r="AX3624" s="86"/>
      <c r="AY3624" s="86"/>
      <c r="AZ3624" s="86"/>
      <c r="BA3624" s="86"/>
      <c r="BB3624" s="86"/>
      <c r="BC3624" s="86"/>
      <c r="BD3624" s="86"/>
      <c r="BE3624" s="86"/>
      <c r="BF3624" s="86"/>
      <c r="BG3624" s="86"/>
    </row>
    <row r="3625" spans="1:59" s="88" customFormat="1" x14ac:dyDescent="0.2">
      <c r="A3625" s="125"/>
      <c r="B3625" s="125"/>
      <c r="C3625" s="125"/>
      <c r="D3625" s="125"/>
      <c r="E3625" s="125"/>
      <c r="F3625" s="125"/>
      <c r="G3625" s="125"/>
      <c r="H3625" s="125"/>
      <c r="I3625" s="125"/>
      <c r="J3625" s="125"/>
      <c r="K3625" s="125"/>
      <c r="L3625" s="125"/>
      <c r="M3625" s="125"/>
      <c r="N3625" s="125"/>
      <c r="O3625" s="125"/>
      <c r="P3625" s="125"/>
      <c r="Q3625" s="125"/>
      <c r="R3625" s="125"/>
      <c r="S3625" s="125"/>
      <c r="T3625" s="125"/>
      <c r="U3625" s="125"/>
      <c r="V3625" s="125"/>
      <c r="W3625" s="125"/>
      <c r="X3625" s="125"/>
      <c r="Y3625" s="125"/>
      <c r="Z3625" s="125"/>
      <c r="AA3625" s="125"/>
      <c r="AB3625" s="126"/>
      <c r="AC3625" s="126"/>
      <c r="AD3625" s="126"/>
      <c r="AE3625" s="125"/>
      <c r="AF3625" s="125"/>
      <c r="AG3625" s="125"/>
      <c r="AH3625" s="125"/>
      <c r="AI3625" s="125"/>
      <c r="AJ3625" s="125"/>
      <c r="AK3625" s="125"/>
      <c r="AL3625" s="125"/>
      <c r="AM3625" s="125"/>
      <c r="AP3625" s="86"/>
      <c r="AQ3625" s="86"/>
      <c r="AR3625" s="86"/>
      <c r="AS3625" s="86"/>
      <c r="AT3625" s="86"/>
      <c r="AU3625" s="86"/>
      <c r="AV3625" s="86"/>
      <c r="AW3625" s="86"/>
      <c r="AX3625" s="86"/>
      <c r="AY3625" s="86"/>
      <c r="AZ3625" s="86"/>
      <c r="BA3625" s="86"/>
      <c r="BB3625" s="86"/>
      <c r="BC3625" s="86"/>
      <c r="BD3625" s="86"/>
      <c r="BE3625" s="86"/>
      <c r="BF3625" s="86"/>
      <c r="BG3625" s="86"/>
    </row>
    <row r="3626" spans="1:59" s="88" customFormat="1" x14ac:dyDescent="0.2">
      <c r="A3626" s="125"/>
      <c r="B3626" s="125"/>
      <c r="C3626" s="125"/>
      <c r="D3626" s="125"/>
      <c r="E3626" s="125"/>
      <c r="F3626" s="125"/>
      <c r="G3626" s="125"/>
      <c r="H3626" s="125"/>
      <c r="I3626" s="125"/>
      <c r="J3626" s="125"/>
      <c r="K3626" s="125"/>
      <c r="L3626" s="125"/>
      <c r="M3626" s="125"/>
      <c r="N3626" s="125"/>
      <c r="O3626" s="125"/>
      <c r="P3626" s="125"/>
      <c r="Q3626" s="125"/>
      <c r="R3626" s="125"/>
      <c r="S3626" s="125"/>
      <c r="T3626" s="125"/>
      <c r="U3626" s="125"/>
      <c r="V3626" s="125"/>
      <c r="W3626" s="125"/>
      <c r="X3626" s="125"/>
      <c r="Y3626" s="125"/>
      <c r="Z3626" s="125"/>
      <c r="AA3626" s="125"/>
      <c r="AB3626" s="126"/>
      <c r="AC3626" s="126"/>
      <c r="AD3626" s="126"/>
      <c r="AE3626" s="125"/>
      <c r="AF3626" s="125"/>
      <c r="AG3626" s="125"/>
      <c r="AH3626" s="125"/>
      <c r="AI3626" s="125"/>
      <c r="AJ3626" s="125"/>
      <c r="AK3626" s="125"/>
      <c r="AL3626" s="125"/>
      <c r="AM3626" s="125"/>
      <c r="AP3626" s="86"/>
      <c r="AQ3626" s="86"/>
      <c r="AR3626" s="86"/>
      <c r="AS3626" s="86"/>
      <c r="AT3626" s="86"/>
      <c r="AU3626" s="86"/>
      <c r="AV3626" s="86"/>
      <c r="AW3626" s="86"/>
      <c r="AX3626" s="86"/>
      <c r="AY3626" s="86"/>
      <c r="AZ3626" s="86"/>
      <c r="BA3626" s="86"/>
      <c r="BB3626" s="86"/>
      <c r="BC3626" s="86"/>
      <c r="BD3626" s="86"/>
      <c r="BE3626" s="86"/>
      <c r="BF3626" s="86"/>
      <c r="BG3626" s="86"/>
    </row>
    <row r="3627" spans="1:59" s="88" customFormat="1" x14ac:dyDescent="0.2">
      <c r="A3627" s="125"/>
      <c r="B3627" s="125"/>
      <c r="C3627" s="125"/>
      <c r="D3627" s="125"/>
      <c r="E3627" s="125"/>
      <c r="F3627" s="125"/>
      <c r="G3627" s="125"/>
      <c r="H3627" s="125"/>
      <c r="I3627" s="125"/>
      <c r="J3627" s="125"/>
      <c r="K3627" s="125"/>
      <c r="L3627" s="125"/>
      <c r="M3627" s="125"/>
      <c r="N3627" s="125"/>
      <c r="O3627" s="125"/>
      <c r="P3627" s="125"/>
      <c r="Q3627" s="125"/>
      <c r="R3627" s="125"/>
      <c r="S3627" s="125"/>
      <c r="T3627" s="125"/>
      <c r="U3627" s="125"/>
      <c r="V3627" s="125"/>
      <c r="W3627" s="125"/>
      <c r="X3627" s="125"/>
      <c r="Y3627" s="125"/>
      <c r="Z3627" s="125"/>
      <c r="AA3627" s="125"/>
      <c r="AB3627" s="126"/>
      <c r="AC3627" s="126"/>
      <c r="AD3627" s="126"/>
      <c r="AE3627" s="125"/>
      <c r="AF3627" s="125"/>
      <c r="AG3627" s="125"/>
      <c r="AH3627" s="125"/>
      <c r="AI3627" s="125"/>
      <c r="AJ3627" s="125"/>
      <c r="AK3627" s="125"/>
      <c r="AL3627" s="125"/>
      <c r="AM3627" s="125"/>
      <c r="AP3627" s="86"/>
      <c r="AQ3627" s="86"/>
      <c r="AR3627" s="86"/>
      <c r="AS3627" s="86"/>
      <c r="AT3627" s="86"/>
      <c r="AU3627" s="86"/>
      <c r="AV3627" s="86"/>
      <c r="AW3627" s="86"/>
      <c r="AX3627" s="86"/>
      <c r="AY3627" s="86"/>
      <c r="AZ3627" s="86"/>
      <c r="BA3627" s="86"/>
      <c r="BB3627" s="86"/>
      <c r="BC3627" s="86"/>
      <c r="BD3627" s="86"/>
      <c r="BE3627" s="86"/>
      <c r="BF3627" s="86"/>
      <c r="BG3627" s="86"/>
    </row>
    <row r="3628" spans="1:59" s="88" customFormat="1" x14ac:dyDescent="0.2">
      <c r="A3628" s="125"/>
      <c r="B3628" s="125"/>
      <c r="C3628" s="125"/>
      <c r="D3628" s="125"/>
      <c r="E3628" s="125"/>
      <c r="F3628" s="125"/>
      <c r="G3628" s="125"/>
      <c r="H3628" s="125"/>
      <c r="I3628" s="125"/>
      <c r="J3628" s="125"/>
      <c r="K3628" s="125"/>
      <c r="L3628" s="125"/>
      <c r="M3628" s="125"/>
      <c r="N3628" s="125"/>
      <c r="O3628" s="125"/>
      <c r="P3628" s="125"/>
      <c r="Q3628" s="125"/>
      <c r="R3628" s="125"/>
      <c r="S3628" s="125"/>
      <c r="T3628" s="125"/>
      <c r="U3628" s="125"/>
      <c r="V3628" s="125"/>
      <c r="W3628" s="125"/>
      <c r="X3628" s="125"/>
      <c r="Y3628" s="125"/>
      <c r="Z3628" s="125"/>
      <c r="AA3628" s="125"/>
      <c r="AB3628" s="126"/>
      <c r="AC3628" s="126"/>
      <c r="AD3628" s="126"/>
      <c r="AE3628" s="125"/>
      <c r="AF3628" s="125"/>
      <c r="AG3628" s="125"/>
      <c r="AH3628" s="125"/>
      <c r="AI3628" s="125"/>
      <c r="AJ3628" s="125"/>
      <c r="AK3628" s="125"/>
      <c r="AL3628" s="125"/>
      <c r="AM3628" s="125"/>
      <c r="AP3628" s="86"/>
      <c r="AQ3628" s="86"/>
      <c r="AR3628" s="86"/>
      <c r="AS3628" s="86"/>
      <c r="AT3628" s="86"/>
      <c r="AU3628" s="86"/>
      <c r="AV3628" s="86"/>
      <c r="AW3628" s="86"/>
      <c r="AX3628" s="86"/>
      <c r="AY3628" s="86"/>
      <c r="AZ3628" s="86"/>
      <c r="BA3628" s="86"/>
      <c r="BB3628" s="86"/>
      <c r="BC3628" s="86"/>
      <c r="BD3628" s="86"/>
      <c r="BE3628" s="86"/>
      <c r="BF3628" s="86"/>
      <c r="BG3628" s="86"/>
    </row>
    <row r="3629" spans="1:59" s="88" customFormat="1" x14ac:dyDescent="0.2">
      <c r="A3629" s="125"/>
      <c r="B3629" s="125"/>
      <c r="C3629" s="125"/>
      <c r="D3629" s="125"/>
      <c r="E3629" s="125"/>
      <c r="F3629" s="125"/>
      <c r="G3629" s="125"/>
      <c r="H3629" s="125"/>
      <c r="I3629" s="125"/>
      <c r="J3629" s="125"/>
      <c r="K3629" s="125"/>
      <c r="L3629" s="125"/>
      <c r="M3629" s="125"/>
      <c r="N3629" s="125"/>
      <c r="O3629" s="125"/>
      <c r="P3629" s="125"/>
      <c r="Q3629" s="125"/>
      <c r="R3629" s="125"/>
      <c r="S3629" s="125"/>
      <c r="T3629" s="125"/>
      <c r="U3629" s="125"/>
      <c r="V3629" s="125"/>
      <c r="W3629" s="125"/>
      <c r="X3629" s="125"/>
      <c r="Y3629" s="125"/>
      <c r="Z3629" s="125"/>
      <c r="AA3629" s="125"/>
      <c r="AB3629" s="126"/>
      <c r="AC3629" s="126"/>
      <c r="AD3629" s="126"/>
      <c r="AE3629" s="125"/>
      <c r="AF3629" s="125"/>
      <c r="AG3629" s="125"/>
      <c r="AH3629" s="125"/>
      <c r="AI3629" s="125"/>
      <c r="AJ3629" s="125"/>
      <c r="AK3629" s="125"/>
      <c r="AL3629" s="125"/>
      <c r="AM3629" s="125"/>
      <c r="AP3629" s="86"/>
      <c r="AQ3629" s="86"/>
      <c r="AR3629" s="86"/>
      <c r="AS3629" s="86"/>
      <c r="AT3629" s="86"/>
      <c r="AU3629" s="86"/>
      <c r="AV3629" s="86"/>
      <c r="AW3629" s="86"/>
      <c r="AX3629" s="86"/>
      <c r="AY3629" s="86"/>
      <c r="AZ3629" s="86"/>
      <c r="BA3629" s="86"/>
      <c r="BB3629" s="86"/>
      <c r="BC3629" s="86"/>
      <c r="BD3629" s="86"/>
      <c r="BE3629" s="86"/>
      <c r="BF3629" s="86"/>
      <c r="BG3629" s="86"/>
    </row>
    <row r="3630" spans="1:59" s="88" customFormat="1" x14ac:dyDescent="0.2">
      <c r="A3630" s="125"/>
      <c r="B3630" s="125"/>
      <c r="C3630" s="125"/>
      <c r="D3630" s="125"/>
      <c r="E3630" s="125"/>
      <c r="F3630" s="125"/>
      <c r="G3630" s="125"/>
      <c r="H3630" s="125"/>
      <c r="I3630" s="125"/>
      <c r="J3630" s="125"/>
      <c r="K3630" s="125"/>
      <c r="L3630" s="125"/>
      <c r="M3630" s="125"/>
      <c r="N3630" s="125"/>
      <c r="O3630" s="125"/>
      <c r="P3630" s="125"/>
      <c r="Q3630" s="125"/>
      <c r="R3630" s="125"/>
      <c r="S3630" s="125"/>
      <c r="T3630" s="125"/>
      <c r="U3630" s="125"/>
      <c r="V3630" s="125"/>
      <c r="W3630" s="125"/>
      <c r="X3630" s="125"/>
      <c r="Y3630" s="125"/>
      <c r="Z3630" s="125"/>
      <c r="AA3630" s="125"/>
      <c r="AB3630" s="126"/>
      <c r="AC3630" s="126"/>
      <c r="AD3630" s="126"/>
      <c r="AE3630" s="125"/>
      <c r="AF3630" s="125"/>
      <c r="AG3630" s="125"/>
      <c r="AH3630" s="125"/>
      <c r="AI3630" s="125"/>
      <c r="AJ3630" s="125"/>
      <c r="AK3630" s="125"/>
      <c r="AL3630" s="125"/>
      <c r="AM3630" s="125"/>
      <c r="AP3630" s="86"/>
      <c r="AQ3630" s="86"/>
      <c r="AR3630" s="86"/>
      <c r="AS3630" s="86"/>
      <c r="AT3630" s="86"/>
      <c r="AU3630" s="86"/>
      <c r="AV3630" s="86"/>
      <c r="AW3630" s="86"/>
      <c r="AX3630" s="86"/>
      <c r="AY3630" s="86"/>
      <c r="AZ3630" s="86"/>
      <c r="BA3630" s="86"/>
      <c r="BB3630" s="86"/>
      <c r="BC3630" s="86"/>
      <c r="BD3630" s="86"/>
      <c r="BE3630" s="86"/>
      <c r="BF3630" s="86"/>
      <c r="BG3630" s="86"/>
    </row>
    <row r="3631" spans="1:59" s="88" customFormat="1" x14ac:dyDescent="0.2">
      <c r="A3631" s="125"/>
      <c r="B3631" s="125"/>
      <c r="C3631" s="125"/>
      <c r="D3631" s="125"/>
      <c r="E3631" s="125"/>
      <c r="F3631" s="125"/>
      <c r="G3631" s="125"/>
      <c r="H3631" s="125"/>
      <c r="I3631" s="125"/>
      <c r="J3631" s="125"/>
      <c r="K3631" s="125"/>
      <c r="L3631" s="125"/>
      <c r="M3631" s="125"/>
      <c r="N3631" s="125"/>
      <c r="O3631" s="125"/>
      <c r="P3631" s="125"/>
      <c r="Q3631" s="125"/>
      <c r="R3631" s="125"/>
      <c r="S3631" s="125"/>
      <c r="T3631" s="125"/>
      <c r="U3631" s="125"/>
      <c r="V3631" s="125"/>
      <c r="W3631" s="125"/>
      <c r="X3631" s="125"/>
      <c r="Y3631" s="125"/>
      <c r="Z3631" s="125"/>
      <c r="AA3631" s="125"/>
      <c r="AB3631" s="126"/>
      <c r="AC3631" s="126"/>
      <c r="AD3631" s="126"/>
      <c r="AE3631" s="125"/>
      <c r="AF3631" s="125"/>
      <c r="AG3631" s="125"/>
      <c r="AH3631" s="125"/>
      <c r="AI3631" s="125"/>
      <c r="AJ3631" s="125"/>
      <c r="AK3631" s="125"/>
      <c r="AL3631" s="125"/>
      <c r="AM3631" s="125"/>
      <c r="AP3631" s="86"/>
      <c r="AQ3631" s="86"/>
      <c r="AR3631" s="86"/>
      <c r="AS3631" s="86"/>
      <c r="AT3631" s="86"/>
      <c r="AU3631" s="86"/>
      <c r="AV3631" s="86"/>
      <c r="AW3631" s="86"/>
      <c r="AX3631" s="86"/>
      <c r="AY3631" s="86"/>
      <c r="AZ3631" s="86"/>
      <c r="BA3631" s="86"/>
      <c r="BB3631" s="86"/>
      <c r="BC3631" s="86"/>
      <c r="BD3631" s="86"/>
      <c r="BE3631" s="86"/>
      <c r="BF3631" s="86"/>
      <c r="BG3631" s="86"/>
    </row>
    <row r="3632" spans="1:59" s="88" customFormat="1" x14ac:dyDescent="0.2">
      <c r="A3632" s="125"/>
      <c r="B3632" s="125"/>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6"/>
      <c r="AC3632" s="126"/>
      <c r="AD3632" s="126"/>
      <c r="AE3632" s="125"/>
      <c r="AF3632" s="125"/>
      <c r="AG3632" s="125"/>
      <c r="AH3632" s="125"/>
      <c r="AI3632" s="125"/>
      <c r="AJ3632" s="125"/>
      <c r="AK3632" s="125"/>
      <c r="AL3632" s="125"/>
      <c r="AM3632" s="125"/>
      <c r="AP3632" s="86"/>
      <c r="AQ3632" s="86"/>
      <c r="AR3632" s="86"/>
      <c r="AS3632" s="86"/>
      <c r="AT3632" s="86"/>
      <c r="AU3632" s="86"/>
      <c r="AV3632" s="86"/>
      <c r="AW3632" s="86"/>
      <c r="AX3632" s="86"/>
      <c r="AY3632" s="86"/>
      <c r="AZ3632" s="86"/>
      <c r="BA3632" s="86"/>
      <c r="BB3632" s="86"/>
      <c r="BC3632" s="86"/>
      <c r="BD3632" s="86"/>
      <c r="BE3632" s="86"/>
      <c r="BF3632" s="86"/>
      <c r="BG3632" s="86"/>
    </row>
    <row r="3633" spans="1:59" s="88" customFormat="1" x14ac:dyDescent="0.2">
      <c r="A3633" s="125"/>
      <c r="B3633" s="125"/>
      <c r="C3633" s="125"/>
      <c r="D3633" s="125"/>
      <c r="E3633" s="125"/>
      <c r="F3633" s="125"/>
      <c r="G3633" s="125"/>
      <c r="H3633" s="125"/>
      <c r="I3633" s="125"/>
      <c r="J3633" s="125"/>
      <c r="K3633" s="125"/>
      <c r="L3633" s="125"/>
      <c r="M3633" s="125"/>
      <c r="N3633" s="125"/>
      <c r="O3633" s="125"/>
      <c r="P3633" s="125"/>
      <c r="Q3633" s="125"/>
      <c r="R3633" s="125"/>
      <c r="S3633" s="125"/>
      <c r="T3633" s="125"/>
      <c r="U3633" s="125"/>
      <c r="V3633" s="125"/>
      <c r="W3633" s="125"/>
      <c r="X3633" s="125"/>
      <c r="Y3633" s="125"/>
      <c r="Z3633" s="125"/>
      <c r="AA3633" s="125"/>
      <c r="AB3633" s="126"/>
      <c r="AC3633" s="126"/>
      <c r="AD3633" s="126"/>
      <c r="AE3633" s="125"/>
      <c r="AF3633" s="125"/>
      <c r="AG3633" s="125"/>
      <c r="AH3633" s="125"/>
      <c r="AI3633" s="125"/>
      <c r="AJ3633" s="125"/>
      <c r="AK3633" s="125"/>
      <c r="AL3633" s="125"/>
      <c r="AM3633" s="125"/>
      <c r="AP3633" s="86"/>
      <c r="AQ3633" s="86"/>
      <c r="AR3633" s="86"/>
      <c r="AS3633" s="86"/>
      <c r="AT3633" s="86"/>
      <c r="AU3633" s="86"/>
      <c r="AV3633" s="86"/>
      <c r="AW3633" s="86"/>
      <c r="AX3633" s="86"/>
      <c r="AY3633" s="86"/>
      <c r="AZ3633" s="86"/>
      <c r="BA3633" s="86"/>
      <c r="BB3633" s="86"/>
      <c r="BC3633" s="86"/>
      <c r="BD3633" s="86"/>
      <c r="BE3633" s="86"/>
      <c r="BF3633" s="86"/>
      <c r="BG3633" s="86"/>
    </row>
    <row r="3634" spans="1:59" s="88" customFormat="1" x14ac:dyDescent="0.2">
      <c r="A3634" s="125"/>
      <c r="B3634" s="125"/>
      <c r="C3634" s="125"/>
      <c r="D3634" s="125"/>
      <c r="E3634" s="125"/>
      <c r="F3634" s="125"/>
      <c r="G3634" s="125"/>
      <c r="H3634" s="125"/>
      <c r="I3634" s="125"/>
      <c r="J3634" s="125"/>
      <c r="K3634" s="125"/>
      <c r="L3634" s="125"/>
      <c r="M3634" s="125"/>
      <c r="N3634" s="125"/>
      <c r="O3634" s="125"/>
      <c r="P3634" s="125"/>
      <c r="Q3634" s="125"/>
      <c r="R3634" s="125"/>
      <c r="S3634" s="125"/>
      <c r="T3634" s="125"/>
      <c r="U3634" s="125"/>
      <c r="V3634" s="125"/>
      <c r="W3634" s="125"/>
      <c r="X3634" s="125"/>
      <c r="Y3634" s="125"/>
      <c r="Z3634" s="125"/>
      <c r="AA3634" s="125"/>
      <c r="AB3634" s="126"/>
      <c r="AC3634" s="126"/>
      <c r="AD3634" s="126"/>
      <c r="AE3634" s="125"/>
      <c r="AF3634" s="125"/>
      <c r="AG3634" s="125"/>
      <c r="AH3634" s="125"/>
      <c r="AI3634" s="125"/>
      <c r="AJ3634" s="125"/>
      <c r="AK3634" s="125"/>
      <c r="AL3634" s="125"/>
      <c r="AM3634" s="125"/>
      <c r="AP3634" s="86"/>
      <c r="AQ3634" s="86"/>
      <c r="AR3634" s="86"/>
      <c r="AS3634" s="86"/>
      <c r="AT3634" s="86"/>
      <c r="AU3634" s="86"/>
      <c r="AV3634" s="86"/>
      <c r="AW3634" s="86"/>
      <c r="AX3634" s="86"/>
      <c r="AY3634" s="86"/>
      <c r="AZ3634" s="86"/>
      <c r="BA3634" s="86"/>
      <c r="BB3634" s="86"/>
      <c r="BC3634" s="86"/>
      <c r="BD3634" s="86"/>
      <c r="BE3634" s="86"/>
      <c r="BF3634" s="86"/>
      <c r="BG3634" s="86"/>
    </row>
    <row r="3635" spans="1:59" s="88" customFormat="1" x14ac:dyDescent="0.2">
      <c r="A3635" s="125"/>
      <c r="B3635" s="125"/>
      <c r="C3635" s="125"/>
      <c r="D3635" s="125"/>
      <c r="E3635" s="125"/>
      <c r="F3635" s="125"/>
      <c r="G3635" s="125"/>
      <c r="H3635" s="125"/>
      <c r="I3635" s="125"/>
      <c r="J3635" s="125"/>
      <c r="K3635" s="125"/>
      <c r="L3635" s="125"/>
      <c r="M3635" s="125"/>
      <c r="N3635" s="125"/>
      <c r="O3635" s="125"/>
      <c r="P3635" s="125"/>
      <c r="Q3635" s="125"/>
      <c r="R3635" s="125"/>
      <c r="S3635" s="125"/>
      <c r="T3635" s="125"/>
      <c r="U3635" s="125"/>
      <c r="V3635" s="125"/>
      <c r="W3635" s="125"/>
      <c r="X3635" s="125"/>
      <c r="Y3635" s="125"/>
      <c r="Z3635" s="125"/>
      <c r="AA3635" s="125"/>
      <c r="AB3635" s="126"/>
      <c r="AC3635" s="126"/>
      <c r="AD3635" s="126"/>
      <c r="AE3635" s="125"/>
      <c r="AF3635" s="125"/>
      <c r="AG3635" s="125"/>
      <c r="AH3635" s="125"/>
      <c r="AI3635" s="125"/>
      <c r="AJ3635" s="125"/>
      <c r="AK3635" s="125"/>
      <c r="AL3635" s="125"/>
      <c r="AM3635" s="125"/>
      <c r="AP3635" s="86"/>
      <c r="AQ3635" s="86"/>
      <c r="AR3635" s="86"/>
      <c r="AS3635" s="86"/>
      <c r="AT3635" s="86"/>
      <c r="AU3635" s="86"/>
      <c r="AV3635" s="86"/>
      <c r="AW3635" s="86"/>
      <c r="AX3635" s="86"/>
      <c r="AY3635" s="86"/>
      <c r="AZ3635" s="86"/>
      <c r="BA3635" s="86"/>
      <c r="BB3635" s="86"/>
      <c r="BC3635" s="86"/>
      <c r="BD3635" s="86"/>
      <c r="BE3635" s="86"/>
      <c r="BF3635" s="86"/>
      <c r="BG3635" s="86"/>
    </row>
    <row r="3636" spans="1:59" s="88" customFormat="1" x14ac:dyDescent="0.2">
      <c r="A3636" s="125"/>
      <c r="B3636" s="125"/>
      <c r="C3636" s="125"/>
      <c r="D3636" s="125"/>
      <c r="E3636" s="125"/>
      <c r="F3636" s="125"/>
      <c r="G3636" s="125"/>
      <c r="H3636" s="125"/>
      <c r="I3636" s="125"/>
      <c r="J3636" s="125"/>
      <c r="K3636" s="125"/>
      <c r="L3636" s="125"/>
      <c r="M3636" s="125"/>
      <c r="N3636" s="125"/>
      <c r="O3636" s="125"/>
      <c r="P3636" s="125"/>
      <c r="Q3636" s="125"/>
      <c r="R3636" s="125"/>
      <c r="S3636" s="125"/>
      <c r="T3636" s="125"/>
      <c r="U3636" s="125"/>
      <c r="V3636" s="125"/>
      <c r="W3636" s="125"/>
      <c r="X3636" s="125"/>
      <c r="Y3636" s="125"/>
      <c r="Z3636" s="125"/>
      <c r="AA3636" s="125"/>
      <c r="AB3636" s="126"/>
      <c r="AC3636" s="126"/>
      <c r="AD3636" s="126"/>
      <c r="AE3636" s="125"/>
      <c r="AF3636" s="125"/>
      <c r="AG3636" s="125"/>
      <c r="AH3636" s="125"/>
      <c r="AI3636" s="125"/>
      <c r="AJ3636" s="125"/>
      <c r="AK3636" s="125"/>
      <c r="AL3636" s="125"/>
      <c r="AM3636" s="125"/>
      <c r="AP3636" s="86"/>
      <c r="AQ3636" s="86"/>
      <c r="AR3636" s="86"/>
      <c r="AS3636" s="86"/>
      <c r="AT3636" s="86"/>
      <c r="AU3636" s="86"/>
      <c r="AV3636" s="86"/>
      <c r="AW3636" s="86"/>
      <c r="AX3636" s="86"/>
      <c r="AY3636" s="86"/>
      <c r="AZ3636" s="86"/>
      <c r="BA3636" s="86"/>
      <c r="BB3636" s="86"/>
      <c r="BC3636" s="86"/>
      <c r="BD3636" s="86"/>
      <c r="BE3636" s="86"/>
      <c r="BF3636" s="86"/>
      <c r="BG3636" s="86"/>
    </row>
    <row r="3637" spans="1:59" s="88" customFormat="1" x14ac:dyDescent="0.2">
      <c r="A3637" s="125"/>
      <c r="B3637" s="125"/>
      <c r="C3637" s="125"/>
      <c r="D3637" s="125"/>
      <c r="E3637" s="125"/>
      <c r="F3637" s="125"/>
      <c r="G3637" s="125"/>
      <c r="H3637" s="125"/>
      <c r="I3637" s="125"/>
      <c r="J3637" s="125"/>
      <c r="K3637" s="125"/>
      <c r="L3637" s="125"/>
      <c r="M3637" s="125"/>
      <c r="N3637" s="125"/>
      <c r="O3637" s="125"/>
      <c r="P3637" s="125"/>
      <c r="Q3637" s="125"/>
      <c r="R3637" s="125"/>
      <c r="S3637" s="125"/>
      <c r="T3637" s="125"/>
      <c r="U3637" s="125"/>
      <c r="V3637" s="125"/>
      <c r="W3637" s="125"/>
      <c r="X3637" s="125"/>
      <c r="Y3637" s="125"/>
      <c r="Z3637" s="125"/>
      <c r="AA3637" s="125"/>
      <c r="AB3637" s="126"/>
      <c r="AC3637" s="126"/>
      <c r="AD3637" s="126"/>
      <c r="AE3637" s="125"/>
      <c r="AF3637" s="125"/>
      <c r="AG3637" s="125"/>
      <c r="AH3637" s="125"/>
      <c r="AI3637" s="125"/>
      <c r="AJ3637" s="125"/>
      <c r="AK3637" s="125"/>
      <c r="AL3637" s="125"/>
      <c r="AM3637" s="125"/>
      <c r="AP3637" s="86"/>
      <c r="AQ3637" s="86"/>
      <c r="AR3637" s="86"/>
      <c r="AS3637" s="86"/>
      <c r="AT3637" s="86"/>
      <c r="AU3637" s="86"/>
      <c r="AV3637" s="86"/>
      <c r="AW3637" s="86"/>
      <c r="AX3637" s="86"/>
      <c r="AY3637" s="86"/>
      <c r="AZ3637" s="86"/>
      <c r="BA3637" s="86"/>
      <c r="BB3637" s="86"/>
      <c r="BC3637" s="86"/>
      <c r="BD3637" s="86"/>
      <c r="BE3637" s="86"/>
      <c r="BF3637" s="86"/>
      <c r="BG3637" s="86"/>
    </row>
    <row r="3638" spans="1:59" s="88" customFormat="1" x14ac:dyDescent="0.2">
      <c r="A3638" s="125"/>
      <c r="B3638" s="125"/>
      <c r="C3638" s="125"/>
      <c r="D3638" s="125"/>
      <c r="E3638" s="125"/>
      <c r="F3638" s="125"/>
      <c r="G3638" s="125"/>
      <c r="H3638" s="125"/>
      <c r="I3638" s="125"/>
      <c r="J3638" s="125"/>
      <c r="K3638" s="125"/>
      <c r="L3638" s="125"/>
      <c r="M3638" s="125"/>
      <c r="N3638" s="125"/>
      <c r="O3638" s="125"/>
      <c r="P3638" s="125"/>
      <c r="Q3638" s="125"/>
      <c r="R3638" s="125"/>
      <c r="S3638" s="125"/>
      <c r="T3638" s="125"/>
      <c r="U3638" s="125"/>
      <c r="V3638" s="125"/>
      <c r="W3638" s="125"/>
      <c r="X3638" s="125"/>
      <c r="Y3638" s="125"/>
      <c r="Z3638" s="125"/>
      <c r="AA3638" s="125"/>
      <c r="AB3638" s="126"/>
      <c r="AC3638" s="126"/>
      <c r="AD3638" s="126"/>
      <c r="AE3638" s="125"/>
      <c r="AF3638" s="125"/>
      <c r="AG3638" s="125"/>
      <c r="AH3638" s="125"/>
      <c r="AI3638" s="125"/>
      <c r="AJ3638" s="125"/>
      <c r="AK3638" s="125"/>
      <c r="AL3638" s="125"/>
      <c r="AM3638" s="125"/>
      <c r="AP3638" s="86"/>
      <c r="AQ3638" s="86"/>
      <c r="AR3638" s="86"/>
      <c r="AS3638" s="86"/>
      <c r="AT3638" s="86"/>
      <c r="AU3638" s="86"/>
      <c r="AV3638" s="86"/>
      <c r="AW3638" s="86"/>
      <c r="AX3638" s="86"/>
      <c r="AY3638" s="86"/>
      <c r="AZ3638" s="86"/>
      <c r="BA3638" s="86"/>
      <c r="BB3638" s="86"/>
      <c r="BC3638" s="86"/>
      <c r="BD3638" s="86"/>
      <c r="BE3638" s="86"/>
      <c r="BF3638" s="86"/>
      <c r="BG3638" s="86"/>
    </row>
    <row r="3639" spans="1:59" s="88" customFormat="1" x14ac:dyDescent="0.2">
      <c r="A3639" s="125"/>
      <c r="B3639" s="125"/>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6"/>
      <c r="AC3639" s="126"/>
      <c r="AD3639" s="126"/>
      <c r="AE3639" s="125"/>
      <c r="AF3639" s="125"/>
      <c r="AG3639" s="125"/>
      <c r="AH3639" s="125"/>
      <c r="AI3639" s="125"/>
      <c r="AJ3639" s="125"/>
      <c r="AK3639" s="125"/>
      <c r="AL3639" s="125"/>
      <c r="AM3639" s="125"/>
      <c r="AP3639" s="86"/>
      <c r="AQ3639" s="86"/>
      <c r="AR3639" s="86"/>
      <c r="AS3639" s="86"/>
      <c r="AT3639" s="86"/>
      <c r="AU3639" s="86"/>
      <c r="AV3639" s="86"/>
      <c r="AW3639" s="86"/>
      <c r="AX3639" s="86"/>
      <c r="AY3639" s="86"/>
      <c r="AZ3639" s="86"/>
      <c r="BA3639" s="86"/>
      <c r="BB3639" s="86"/>
      <c r="BC3639" s="86"/>
      <c r="BD3639" s="86"/>
      <c r="BE3639" s="86"/>
      <c r="BF3639" s="86"/>
      <c r="BG3639" s="86"/>
    </row>
    <row r="3640" spans="1:59" s="88" customFormat="1" x14ac:dyDescent="0.2">
      <c r="A3640" s="125"/>
      <c r="B3640" s="125"/>
      <c r="C3640" s="125"/>
      <c r="D3640" s="125"/>
      <c r="E3640" s="125"/>
      <c r="F3640" s="125"/>
      <c r="G3640" s="125"/>
      <c r="H3640" s="125"/>
      <c r="I3640" s="125"/>
      <c r="J3640" s="125"/>
      <c r="K3640" s="125"/>
      <c r="L3640" s="125"/>
      <c r="M3640" s="125"/>
      <c r="N3640" s="125"/>
      <c r="O3640" s="125"/>
      <c r="P3640" s="125"/>
      <c r="Q3640" s="125"/>
      <c r="R3640" s="125"/>
      <c r="S3640" s="125"/>
      <c r="T3640" s="125"/>
      <c r="U3640" s="125"/>
      <c r="V3640" s="125"/>
      <c r="W3640" s="125"/>
      <c r="X3640" s="125"/>
      <c r="Y3640" s="125"/>
      <c r="Z3640" s="125"/>
      <c r="AA3640" s="125"/>
      <c r="AB3640" s="126"/>
      <c r="AC3640" s="126"/>
      <c r="AD3640" s="126"/>
      <c r="AE3640" s="125"/>
      <c r="AF3640" s="125"/>
      <c r="AG3640" s="125"/>
      <c r="AH3640" s="125"/>
      <c r="AI3640" s="125"/>
      <c r="AJ3640" s="125"/>
      <c r="AK3640" s="125"/>
      <c r="AL3640" s="125"/>
      <c r="AM3640" s="125"/>
      <c r="AP3640" s="86"/>
      <c r="AQ3640" s="86"/>
      <c r="AR3640" s="86"/>
      <c r="AS3640" s="86"/>
      <c r="AT3640" s="86"/>
      <c r="AU3640" s="86"/>
      <c r="AV3640" s="86"/>
      <c r="AW3640" s="86"/>
      <c r="AX3640" s="86"/>
      <c r="AY3640" s="86"/>
      <c r="AZ3640" s="86"/>
      <c r="BA3640" s="86"/>
      <c r="BB3640" s="86"/>
      <c r="BC3640" s="86"/>
      <c r="BD3640" s="86"/>
      <c r="BE3640" s="86"/>
      <c r="BF3640" s="86"/>
      <c r="BG3640" s="86"/>
    </row>
    <row r="3641" spans="1:59" s="88" customFormat="1" x14ac:dyDescent="0.2">
      <c r="A3641" s="125"/>
      <c r="B3641" s="125"/>
      <c r="C3641" s="125"/>
      <c r="D3641" s="125"/>
      <c r="E3641" s="125"/>
      <c r="F3641" s="125"/>
      <c r="G3641" s="125"/>
      <c r="H3641" s="125"/>
      <c r="I3641" s="125"/>
      <c r="J3641" s="125"/>
      <c r="K3641" s="125"/>
      <c r="L3641" s="125"/>
      <c r="M3641" s="125"/>
      <c r="N3641" s="125"/>
      <c r="O3641" s="125"/>
      <c r="P3641" s="125"/>
      <c r="Q3641" s="125"/>
      <c r="R3641" s="125"/>
      <c r="S3641" s="125"/>
      <c r="T3641" s="125"/>
      <c r="U3641" s="125"/>
      <c r="V3641" s="125"/>
      <c r="W3641" s="125"/>
      <c r="X3641" s="125"/>
      <c r="Y3641" s="125"/>
      <c r="Z3641" s="125"/>
      <c r="AA3641" s="125"/>
      <c r="AB3641" s="126"/>
      <c r="AC3641" s="126"/>
      <c r="AD3641" s="126"/>
      <c r="AE3641" s="125"/>
      <c r="AF3641" s="125"/>
      <c r="AG3641" s="125"/>
      <c r="AH3641" s="125"/>
      <c r="AI3641" s="125"/>
      <c r="AJ3641" s="125"/>
      <c r="AK3641" s="125"/>
      <c r="AL3641" s="125"/>
      <c r="AM3641" s="125"/>
      <c r="AP3641" s="86"/>
      <c r="AQ3641" s="86"/>
      <c r="AR3641" s="86"/>
      <c r="AS3641" s="86"/>
      <c r="AT3641" s="86"/>
      <c r="AU3641" s="86"/>
      <c r="AV3641" s="86"/>
      <c r="AW3641" s="86"/>
      <c r="AX3641" s="86"/>
      <c r="AY3641" s="86"/>
      <c r="AZ3641" s="86"/>
      <c r="BA3641" s="86"/>
      <c r="BB3641" s="86"/>
      <c r="BC3641" s="86"/>
      <c r="BD3641" s="86"/>
      <c r="BE3641" s="86"/>
      <c r="BF3641" s="86"/>
      <c r="BG3641" s="86"/>
    </row>
    <row r="3642" spans="1:59" s="88" customFormat="1" x14ac:dyDescent="0.2">
      <c r="A3642" s="125"/>
      <c r="B3642" s="125"/>
      <c r="C3642" s="125"/>
      <c r="D3642" s="125"/>
      <c r="E3642" s="125"/>
      <c r="F3642" s="125"/>
      <c r="G3642" s="125"/>
      <c r="H3642" s="125"/>
      <c r="I3642" s="125"/>
      <c r="J3642" s="125"/>
      <c r="K3642" s="125"/>
      <c r="L3642" s="125"/>
      <c r="M3642" s="125"/>
      <c r="N3642" s="125"/>
      <c r="O3642" s="125"/>
      <c r="P3642" s="125"/>
      <c r="Q3642" s="125"/>
      <c r="R3642" s="125"/>
      <c r="S3642" s="125"/>
      <c r="T3642" s="125"/>
      <c r="U3642" s="125"/>
      <c r="V3642" s="125"/>
      <c r="W3642" s="125"/>
      <c r="X3642" s="125"/>
      <c r="Y3642" s="125"/>
      <c r="Z3642" s="125"/>
      <c r="AA3642" s="125"/>
      <c r="AB3642" s="126"/>
      <c r="AC3642" s="126"/>
      <c r="AD3642" s="126"/>
      <c r="AE3642" s="125"/>
      <c r="AF3642" s="125"/>
      <c r="AG3642" s="125"/>
      <c r="AH3642" s="125"/>
      <c r="AI3642" s="125"/>
      <c r="AJ3642" s="125"/>
      <c r="AK3642" s="125"/>
      <c r="AL3642" s="125"/>
      <c r="AM3642" s="125"/>
      <c r="AP3642" s="86"/>
      <c r="AQ3642" s="86"/>
      <c r="AR3642" s="86"/>
      <c r="AS3642" s="86"/>
      <c r="AT3642" s="86"/>
      <c r="AU3642" s="86"/>
      <c r="AV3642" s="86"/>
      <c r="AW3642" s="86"/>
      <c r="AX3642" s="86"/>
      <c r="AY3642" s="86"/>
      <c r="AZ3642" s="86"/>
      <c r="BA3642" s="86"/>
      <c r="BB3642" s="86"/>
      <c r="BC3642" s="86"/>
      <c r="BD3642" s="86"/>
      <c r="BE3642" s="86"/>
      <c r="BF3642" s="86"/>
      <c r="BG3642" s="86"/>
    </row>
    <row r="3643" spans="1:59" s="88" customFormat="1" x14ac:dyDescent="0.2">
      <c r="A3643" s="125"/>
      <c r="B3643" s="125"/>
      <c r="C3643" s="125"/>
      <c r="D3643" s="125"/>
      <c r="E3643" s="125"/>
      <c r="F3643" s="125"/>
      <c r="G3643" s="125"/>
      <c r="H3643" s="125"/>
      <c r="I3643" s="125"/>
      <c r="J3643" s="125"/>
      <c r="K3643" s="125"/>
      <c r="L3643" s="125"/>
      <c r="M3643" s="125"/>
      <c r="N3643" s="125"/>
      <c r="O3643" s="125"/>
      <c r="P3643" s="125"/>
      <c r="Q3643" s="125"/>
      <c r="R3643" s="125"/>
      <c r="S3643" s="125"/>
      <c r="T3643" s="125"/>
      <c r="U3643" s="125"/>
      <c r="V3643" s="125"/>
      <c r="W3643" s="125"/>
      <c r="X3643" s="125"/>
      <c r="Y3643" s="125"/>
      <c r="Z3643" s="125"/>
      <c r="AA3643" s="125"/>
      <c r="AB3643" s="126"/>
      <c r="AC3643" s="126"/>
      <c r="AD3643" s="126"/>
      <c r="AE3643" s="125"/>
      <c r="AF3643" s="125"/>
      <c r="AG3643" s="125"/>
      <c r="AH3643" s="125"/>
      <c r="AI3643" s="125"/>
      <c r="AJ3643" s="125"/>
      <c r="AK3643" s="125"/>
      <c r="AL3643" s="125"/>
      <c r="AM3643" s="125"/>
      <c r="AP3643" s="86"/>
      <c r="AQ3643" s="86"/>
      <c r="AR3643" s="86"/>
      <c r="AS3643" s="86"/>
      <c r="AT3643" s="86"/>
      <c r="AU3643" s="86"/>
      <c r="AV3643" s="86"/>
      <c r="AW3643" s="86"/>
      <c r="AX3643" s="86"/>
      <c r="AY3643" s="86"/>
      <c r="AZ3643" s="86"/>
      <c r="BA3643" s="86"/>
      <c r="BB3643" s="86"/>
      <c r="BC3643" s="86"/>
      <c r="BD3643" s="86"/>
      <c r="BE3643" s="86"/>
      <c r="BF3643" s="86"/>
      <c r="BG3643" s="86"/>
    </row>
    <row r="3644" spans="1:59" s="88" customFormat="1" x14ac:dyDescent="0.2">
      <c r="A3644" s="125"/>
      <c r="B3644" s="125"/>
      <c r="C3644" s="125"/>
      <c r="D3644" s="125"/>
      <c r="E3644" s="125"/>
      <c r="F3644" s="125"/>
      <c r="G3644" s="125"/>
      <c r="H3644" s="125"/>
      <c r="I3644" s="125"/>
      <c r="J3644" s="125"/>
      <c r="K3644" s="125"/>
      <c r="L3644" s="125"/>
      <c r="M3644" s="125"/>
      <c r="N3644" s="125"/>
      <c r="O3644" s="125"/>
      <c r="P3644" s="125"/>
      <c r="Q3644" s="125"/>
      <c r="R3644" s="125"/>
      <c r="S3644" s="125"/>
      <c r="T3644" s="125"/>
      <c r="U3644" s="125"/>
      <c r="V3644" s="125"/>
      <c r="W3644" s="125"/>
      <c r="X3644" s="125"/>
      <c r="Y3644" s="125"/>
      <c r="Z3644" s="125"/>
      <c r="AA3644" s="125"/>
      <c r="AB3644" s="126"/>
      <c r="AC3644" s="126"/>
      <c r="AD3644" s="126"/>
      <c r="AE3644" s="125"/>
      <c r="AF3644" s="125"/>
      <c r="AG3644" s="125"/>
      <c r="AH3644" s="125"/>
      <c r="AI3644" s="125"/>
      <c r="AJ3644" s="125"/>
      <c r="AK3644" s="125"/>
      <c r="AL3644" s="125"/>
      <c r="AM3644" s="125"/>
      <c r="AP3644" s="86"/>
      <c r="AQ3644" s="86"/>
      <c r="AR3644" s="86"/>
      <c r="AS3644" s="86"/>
      <c r="AT3644" s="86"/>
      <c r="AU3644" s="86"/>
      <c r="AV3644" s="86"/>
      <c r="AW3644" s="86"/>
      <c r="AX3644" s="86"/>
      <c r="AY3644" s="86"/>
      <c r="AZ3644" s="86"/>
      <c r="BA3644" s="86"/>
      <c r="BB3644" s="86"/>
      <c r="BC3644" s="86"/>
      <c r="BD3644" s="86"/>
      <c r="BE3644" s="86"/>
      <c r="BF3644" s="86"/>
      <c r="BG3644" s="86"/>
    </row>
    <row r="3645" spans="1:59" s="88" customFormat="1" x14ac:dyDescent="0.2">
      <c r="A3645" s="125"/>
      <c r="B3645" s="125"/>
      <c r="C3645" s="125"/>
      <c r="D3645" s="125"/>
      <c r="E3645" s="125"/>
      <c r="F3645" s="125"/>
      <c r="G3645" s="125"/>
      <c r="H3645" s="125"/>
      <c r="I3645" s="125"/>
      <c r="J3645" s="125"/>
      <c r="K3645" s="125"/>
      <c r="L3645" s="125"/>
      <c r="M3645" s="125"/>
      <c r="N3645" s="125"/>
      <c r="O3645" s="125"/>
      <c r="P3645" s="125"/>
      <c r="Q3645" s="125"/>
      <c r="R3645" s="125"/>
      <c r="S3645" s="125"/>
      <c r="T3645" s="125"/>
      <c r="U3645" s="125"/>
      <c r="V3645" s="125"/>
      <c r="W3645" s="125"/>
      <c r="X3645" s="125"/>
      <c r="Y3645" s="125"/>
      <c r="Z3645" s="125"/>
      <c r="AA3645" s="125"/>
      <c r="AB3645" s="126"/>
      <c r="AC3645" s="126"/>
      <c r="AD3645" s="126"/>
      <c r="AE3645" s="125"/>
      <c r="AF3645" s="125"/>
      <c r="AG3645" s="125"/>
      <c r="AH3645" s="125"/>
      <c r="AI3645" s="125"/>
      <c r="AJ3645" s="125"/>
      <c r="AK3645" s="125"/>
      <c r="AL3645" s="125"/>
      <c r="AM3645" s="125"/>
      <c r="AP3645" s="86"/>
      <c r="AQ3645" s="86"/>
      <c r="AR3645" s="86"/>
      <c r="AS3645" s="86"/>
      <c r="AT3645" s="86"/>
      <c r="AU3645" s="86"/>
      <c r="AV3645" s="86"/>
      <c r="AW3645" s="86"/>
      <c r="AX3645" s="86"/>
      <c r="AY3645" s="86"/>
      <c r="AZ3645" s="86"/>
      <c r="BA3645" s="86"/>
      <c r="BB3645" s="86"/>
      <c r="BC3645" s="86"/>
      <c r="BD3645" s="86"/>
      <c r="BE3645" s="86"/>
      <c r="BF3645" s="86"/>
      <c r="BG3645" s="86"/>
    </row>
    <row r="3646" spans="1:59" s="88" customFormat="1" x14ac:dyDescent="0.2">
      <c r="A3646" s="125"/>
      <c r="B3646" s="125"/>
      <c r="C3646" s="125"/>
      <c r="D3646" s="125"/>
      <c r="E3646" s="125"/>
      <c r="F3646" s="125"/>
      <c r="G3646" s="125"/>
      <c r="H3646" s="125"/>
      <c r="I3646" s="125"/>
      <c r="J3646" s="125"/>
      <c r="K3646" s="125"/>
      <c r="L3646" s="125"/>
      <c r="M3646" s="125"/>
      <c r="N3646" s="125"/>
      <c r="O3646" s="125"/>
      <c r="P3646" s="125"/>
      <c r="Q3646" s="125"/>
      <c r="R3646" s="125"/>
      <c r="S3646" s="125"/>
      <c r="T3646" s="125"/>
      <c r="U3646" s="125"/>
      <c r="V3646" s="125"/>
      <c r="W3646" s="125"/>
      <c r="X3646" s="125"/>
      <c r="Y3646" s="125"/>
      <c r="Z3646" s="125"/>
      <c r="AA3646" s="125"/>
      <c r="AB3646" s="126"/>
      <c r="AC3646" s="126"/>
      <c r="AD3646" s="126"/>
      <c r="AE3646" s="125"/>
      <c r="AF3646" s="125"/>
      <c r="AG3646" s="125"/>
      <c r="AH3646" s="125"/>
      <c r="AI3646" s="125"/>
      <c r="AJ3646" s="125"/>
      <c r="AK3646" s="125"/>
      <c r="AL3646" s="125"/>
      <c r="AM3646" s="125"/>
      <c r="AP3646" s="86"/>
      <c r="AQ3646" s="86"/>
      <c r="AR3646" s="86"/>
      <c r="AS3646" s="86"/>
      <c r="AT3646" s="86"/>
      <c r="AU3646" s="86"/>
      <c r="AV3646" s="86"/>
      <c r="AW3646" s="86"/>
      <c r="AX3646" s="86"/>
      <c r="AY3646" s="86"/>
      <c r="AZ3646" s="86"/>
      <c r="BA3646" s="86"/>
      <c r="BB3646" s="86"/>
      <c r="BC3646" s="86"/>
      <c r="BD3646" s="86"/>
      <c r="BE3646" s="86"/>
      <c r="BF3646" s="86"/>
      <c r="BG3646" s="86"/>
    </row>
    <row r="3647" spans="1:59" s="88" customFormat="1" x14ac:dyDescent="0.2">
      <c r="A3647" s="125"/>
      <c r="B3647" s="125"/>
      <c r="C3647" s="125"/>
      <c r="D3647" s="125"/>
      <c r="E3647" s="125"/>
      <c r="F3647" s="125"/>
      <c r="G3647" s="125"/>
      <c r="H3647" s="125"/>
      <c r="I3647" s="125"/>
      <c r="J3647" s="125"/>
      <c r="K3647" s="125"/>
      <c r="L3647" s="125"/>
      <c r="M3647" s="125"/>
      <c r="N3647" s="125"/>
      <c r="O3647" s="125"/>
      <c r="P3647" s="125"/>
      <c r="Q3647" s="125"/>
      <c r="R3647" s="125"/>
      <c r="S3647" s="125"/>
      <c r="T3647" s="125"/>
      <c r="U3647" s="125"/>
      <c r="V3647" s="125"/>
      <c r="W3647" s="125"/>
      <c r="X3647" s="125"/>
      <c r="Y3647" s="125"/>
      <c r="Z3647" s="125"/>
      <c r="AA3647" s="125"/>
      <c r="AB3647" s="126"/>
      <c r="AC3647" s="126"/>
      <c r="AD3647" s="126"/>
      <c r="AE3647" s="125"/>
      <c r="AF3647" s="125"/>
      <c r="AG3647" s="125"/>
      <c r="AH3647" s="125"/>
      <c r="AI3647" s="125"/>
      <c r="AJ3647" s="125"/>
      <c r="AK3647" s="125"/>
      <c r="AL3647" s="125"/>
      <c r="AM3647" s="125"/>
      <c r="AP3647" s="86"/>
      <c r="AQ3647" s="86"/>
      <c r="AR3647" s="86"/>
      <c r="AS3647" s="86"/>
      <c r="AT3647" s="86"/>
      <c r="AU3647" s="86"/>
      <c r="AV3647" s="86"/>
      <c r="AW3647" s="86"/>
      <c r="AX3647" s="86"/>
      <c r="AY3647" s="86"/>
      <c r="AZ3647" s="86"/>
      <c r="BA3647" s="86"/>
      <c r="BB3647" s="86"/>
      <c r="BC3647" s="86"/>
      <c r="BD3647" s="86"/>
      <c r="BE3647" s="86"/>
      <c r="BF3647" s="86"/>
      <c r="BG3647" s="86"/>
    </row>
    <row r="3648" spans="1:59" s="88" customFormat="1" x14ac:dyDescent="0.2">
      <c r="A3648" s="125"/>
      <c r="B3648" s="125"/>
      <c r="C3648" s="125"/>
      <c r="D3648" s="125"/>
      <c r="E3648" s="125"/>
      <c r="F3648" s="125"/>
      <c r="G3648" s="125"/>
      <c r="H3648" s="125"/>
      <c r="I3648" s="125"/>
      <c r="J3648" s="125"/>
      <c r="K3648" s="125"/>
      <c r="L3648" s="125"/>
      <c r="M3648" s="125"/>
      <c r="N3648" s="125"/>
      <c r="O3648" s="125"/>
      <c r="P3648" s="125"/>
      <c r="Q3648" s="125"/>
      <c r="R3648" s="125"/>
      <c r="S3648" s="125"/>
      <c r="T3648" s="125"/>
      <c r="U3648" s="125"/>
      <c r="V3648" s="125"/>
      <c r="W3648" s="125"/>
      <c r="X3648" s="125"/>
      <c r="Y3648" s="125"/>
      <c r="Z3648" s="125"/>
      <c r="AA3648" s="125"/>
      <c r="AB3648" s="126"/>
      <c r="AC3648" s="126"/>
      <c r="AD3648" s="126"/>
      <c r="AE3648" s="125"/>
      <c r="AF3648" s="125"/>
      <c r="AG3648" s="125"/>
      <c r="AH3648" s="125"/>
      <c r="AI3648" s="125"/>
      <c r="AJ3648" s="125"/>
      <c r="AK3648" s="125"/>
      <c r="AL3648" s="125"/>
      <c r="AM3648" s="125"/>
      <c r="AP3648" s="86"/>
      <c r="AQ3648" s="86"/>
      <c r="AR3648" s="86"/>
      <c r="AS3648" s="86"/>
      <c r="AT3648" s="86"/>
      <c r="AU3648" s="86"/>
      <c r="AV3648" s="86"/>
      <c r="AW3648" s="86"/>
      <c r="AX3648" s="86"/>
      <c r="AY3648" s="86"/>
      <c r="AZ3648" s="86"/>
      <c r="BA3648" s="86"/>
      <c r="BB3648" s="86"/>
      <c r="BC3648" s="86"/>
      <c r="BD3648" s="86"/>
      <c r="BE3648" s="86"/>
      <c r="BF3648" s="86"/>
      <c r="BG3648" s="86"/>
    </row>
    <row r="3649" spans="1:59" s="88" customFormat="1" x14ac:dyDescent="0.2">
      <c r="A3649" s="125"/>
      <c r="B3649" s="125"/>
      <c r="C3649" s="125"/>
      <c r="D3649" s="125"/>
      <c r="E3649" s="125"/>
      <c r="F3649" s="125"/>
      <c r="G3649" s="125"/>
      <c r="H3649" s="125"/>
      <c r="I3649" s="125"/>
      <c r="J3649" s="125"/>
      <c r="K3649" s="125"/>
      <c r="L3649" s="125"/>
      <c r="M3649" s="125"/>
      <c r="N3649" s="125"/>
      <c r="O3649" s="125"/>
      <c r="P3649" s="125"/>
      <c r="Q3649" s="125"/>
      <c r="R3649" s="125"/>
      <c r="S3649" s="125"/>
      <c r="T3649" s="125"/>
      <c r="U3649" s="125"/>
      <c r="V3649" s="125"/>
      <c r="W3649" s="125"/>
      <c r="X3649" s="125"/>
      <c r="Y3649" s="125"/>
      <c r="Z3649" s="125"/>
      <c r="AA3649" s="125"/>
      <c r="AB3649" s="126"/>
      <c r="AC3649" s="126"/>
      <c r="AD3649" s="126"/>
      <c r="AE3649" s="125"/>
      <c r="AF3649" s="125"/>
      <c r="AG3649" s="125"/>
      <c r="AH3649" s="125"/>
      <c r="AI3649" s="125"/>
      <c r="AJ3649" s="125"/>
      <c r="AK3649" s="125"/>
      <c r="AL3649" s="125"/>
      <c r="AM3649" s="125"/>
      <c r="AP3649" s="86"/>
      <c r="AQ3649" s="86"/>
      <c r="AR3649" s="86"/>
      <c r="AS3649" s="86"/>
      <c r="AT3649" s="86"/>
      <c r="AU3649" s="86"/>
      <c r="AV3649" s="86"/>
      <c r="AW3649" s="86"/>
      <c r="AX3649" s="86"/>
      <c r="AY3649" s="86"/>
      <c r="AZ3649" s="86"/>
      <c r="BA3649" s="86"/>
      <c r="BB3649" s="86"/>
      <c r="BC3649" s="86"/>
      <c r="BD3649" s="86"/>
      <c r="BE3649" s="86"/>
      <c r="BF3649" s="86"/>
      <c r="BG3649" s="86"/>
    </row>
    <row r="3650" spans="1:59" s="88" customFormat="1" x14ac:dyDescent="0.2">
      <c r="A3650" s="125"/>
      <c r="B3650" s="125"/>
      <c r="C3650" s="125"/>
      <c r="D3650" s="125"/>
      <c r="E3650" s="125"/>
      <c r="F3650" s="125"/>
      <c r="G3650" s="125"/>
      <c r="H3650" s="125"/>
      <c r="I3650" s="125"/>
      <c r="J3650" s="125"/>
      <c r="K3650" s="125"/>
      <c r="L3650" s="125"/>
      <c r="M3650" s="125"/>
      <c r="N3650" s="125"/>
      <c r="O3650" s="125"/>
      <c r="P3650" s="125"/>
      <c r="Q3650" s="125"/>
      <c r="R3650" s="125"/>
      <c r="S3650" s="125"/>
      <c r="T3650" s="125"/>
      <c r="U3650" s="125"/>
      <c r="V3650" s="125"/>
      <c r="W3650" s="125"/>
      <c r="X3650" s="125"/>
      <c r="Y3650" s="125"/>
      <c r="Z3650" s="125"/>
      <c r="AA3650" s="125"/>
      <c r="AB3650" s="126"/>
      <c r="AC3650" s="126"/>
      <c r="AD3650" s="126"/>
      <c r="AE3650" s="125"/>
      <c r="AF3650" s="125"/>
      <c r="AG3650" s="125"/>
      <c r="AH3650" s="125"/>
      <c r="AI3650" s="125"/>
      <c r="AJ3650" s="125"/>
      <c r="AK3650" s="125"/>
      <c r="AL3650" s="125"/>
      <c r="AM3650" s="125"/>
      <c r="AP3650" s="86"/>
      <c r="AQ3650" s="86"/>
      <c r="AR3650" s="86"/>
      <c r="AS3650" s="86"/>
      <c r="AT3650" s="86"/>
      <c r="AU3650" s="86"/>
      <c r="AV3650" s="86"/>
      <c r="AW3650" s="86"/>
      <c r="AX3650" s="86"/>
      <c r="AY3650" s="86"/>
      <c r="AZ3650" s="86"/>
      <c r="BA3650" s="86"/>
      <c r="BB3650" s="86"/>
      <c r="BC3650" s="86"/>
      <c r="BD3650" s="86"/>
      <c r="BE3650" s="86"/>
      <c r="BF3650" s="86"/>
      <c r="BG3650" s="86"/>
    </row>
    <row r="3651" spans="1:59" s="88" customFormat="1" x14ac:dyDescent="0.2">
      <c r="A3651" s="125"/>
      <c r="B3651" s="125"/>
      <c r="C3651" s="125"/>
      <c r="D3651" s="125"/>
      <c r="E3651" s="125"/>
      <c r="F3651" s="125"/>
      <c r="G3651" s="125"/>
      <c r="H3651" s="125"/>
      <c r="I3651" s="125"/>
      <c r="J3651" s="125"/>
      <c r="K3651" s="125"/>
      <c r="L3651" s="125"/>
      <c r="M3651" s="125"/>
      <c r="N3651" s="125"/>
      <c r="O3651" s="125"/>
      <c r="P3651" s="125"/>
      <c r="Q3651" s="125"/>
      <c r="R3651" s="125"/>
      <c r="S3651" s="125"/>
      <c r="T3651" s="125"/>
      <c r="U3651" s="125"/>
      <c r="V3651" s="125"/>
      <c r="W3651" s="125"/>
      <c r="X3651" s="125"/>
      <c r="Y3651" s="125"/>
      <c r="Z3651" s="125"/>
      <c r="AA3651" s="125"/>
      <c r="AB3651" s="126"/>
      <c r="AC3651" s="126"/>
      <c r="AD3651" s="126"/>
      <c r="AE3651" s="125"/>
      <c r="AF3651" s="125"/>
      <c r="AG3651" s="125"/>
      <c r="AH3651" s="125"/>
      <c r="AI3651" s="125"/>
      <c r="AJ3651" s="125"/>
      <c r="AK3651" s="125"/>
      <c r="AL3651" s="125"/>
      <c r="AM3651" s="125"/>
      <c r="AP3651" s="86"/>
      <c r="AQ3651" s="86"/>
      <c r="AR3651" s="86"/>
      <c r="AS3651" s="86"/>
      <c r="AT3651" s="86"/>
      <c r="AU3651" s="86"/>
      <c r="AV3651" s="86"/>
      <c r="AW3651" s="86"/>
      <c r="AX3651" s="86"/>
      <c r="AY3651" s="86"/>
      <c r="AZ3651" s="86"/>
      <c r="BA3651" s="86"/>
      <c r="BB3651" s="86"/>
      <c r="BC3651" s="86"/>
      <c r="BD3651" s="86"/>
      <c r="BE3651" s="86"/>
      <c r="BF3651" s="86"/>
      <c r="BG3651" s="86"/>
    </row>
    <row r="3652" spans="1:59" s="88" customFormat="1" x14ac:dyDescent="0.2">
      <c r="A3652" s="125"/>
      <c r="B3652" s="125"/>
      <c r="C3652" s="125"/>
      <c r="D3652" s="125"/>
      <c r="E3652" s="125"/>
      <c r="F3652" s="125"/>
      <c r="G3652" s="125"/>
      <c r="H3652" s="125"/>
      <c r="I3652" s="125"/>
      <c r="J3652" s="125"/>
      <c r="K3652" s="125"/>
      <c r="L3652" s="125"/>
      <c r="M3652" s="125"/>
      <c r="N3652" s="125"/>
      <c r="O3652" s="125"/>
      <c r="P3652" s="125"/>
      <c r="Q3652" s="125"/>
      <c r="R3652" s="125"/>
      <c r="S3652" s="125"/>
      <c r="T3652" s="125"/>
      <c r="U3652" s="125"/>
      <c r="V3652" s="125"/>
      <c r="W3652" s="125"/>
      <c r="X3652" s="125"/>
      <c r="Y3652" s="125"/>
      <c r="Z3652" s="125"/>
      <c r="AA3652" s="125"/>
      <c r="AB3652" s="126"/>
      <c r="AC3652" s="126"/>
      <c r="AD3652" s="126"/>
      <c r="AE3652" s="125"/>
      <c r="AF3652" s="125"/>
      <c r="AG3652" s="125"/>
      <c r="AH3652" s="125"/>
      <c r="AI3652" s="125"/>
      <c r="AJ3652" s="125"/>
      <c r="AK3652" s="125"/>
      <c r="AL3652" s="125"/>
      <c r="AM3652" s="125"/>
      <c r="AP3652" s="86"/>
      <c r="AQ3652" s="86"/>
      <c r="AR3652" s="86"/>
      <c r="AS3652" s="86"/>
      <c r="AT3652" s="86"/>
      <c r="AU3652" s="86"/>
      <c r="AV3652" s="86"/>
      <c r="AW3652" s="86"/>
      <c r="AX3652" s="86"/>
      <c r="AY3652" s="86"/>
      <c r="AZ3652" s="86"/>
      <c r="BA3652" s="86"/>
      <c r="BB3652" s="86"/>
      <c r="BC3652" s="86"/>
      <c r="BD3652" s="86"/>
      <c r="BE3652" s="86"/>
      <c r="BF3652" s="86"/>
      <c r="BG3652" s="86"/>
    </row>
    <row r="3653" spans="1:59" s="88" customFormat="1" x14ac:dyDescent="0.2">
      <c r="A3653" s="125"/>
      <c r="B3653" s="125"/>
      <c r="C3653" s="125"/>
      <c r="D3653" s="125"/>
      <c r="E3653" s="125"/>
      <c r="F3653" s="125"/>
      <c r="G3653" s="125"/>
      <c r="H3653" s="125"/>
      <c r="I3653" s="125"/>
      <c r="J3653" s="125"/>
      <c r="K3653" s="125"/>
      <c r="L3653" s="125"/>
      <c r="M3653" s="125"/>
      <c r="N3653" s="125"/>
      <c r="O3653" s="125"/>
      <c r="P3653" s="125"/>
      <c r="Q3653" s="125"/>
      <c r="R3653" s="125"/>
      <c r="S3653" s="125"/>
      <c r="T3653" s="125"/>
      <c r="U3653" s="125"/>
      <c r="V3653" s="125"/>
      <c r="W3653" s="125"/>
      <c r="X3653" s="125"/>
      <c r="Y3653" s="125"/>
      <c r="Z3653" s="125"/>
      <c r="AA3653" s="125"/>
      <c r="AB3653" s="126"/>
      <c r="AC3653" s="126"/>
      <c r="AD3653" s="126"/>
      <c r="AE3653" s="125"/>
      <c r="AF3653" s="125"/>
      <c r="AG3653" s="125"/>
      <c r="AH3653" s="125"/>
      <c r="AI3653" s="125"/>
      <c r="AJ3653" s="125"/>
      <c r="AK3653" s="125"/>
      <c r="AL3653" s="125"/>
      <c r="AM3653" s="125"/>
      <c r="AP3653" s="86"/>
      <c r="AQ3653" s="86"/>
      <c r="AR3653" s="86"/>
      <c r="AS3653" s="86"/>
      <c r="AT3653" s="86"/>
      <c r="AU3653" s="86"/>
      <c r="AV3653" s="86"/>
      <c r="AW3653" s="86"/>
      <c r="AX3653" s="86"/>
      <c r="AY3653" s="86"/>
      <c r="AZ3653" s="86"/>
      <c r="BA3653" s="86"/>
      <c r="BB3653" s="86"/>
      <c r="BC3653" s="86"/>
      <c r="BD3653" s="86"/>
      <c r="BE3653" s="86"/>
      <c r="BF3653" s="86"/>
      <c r="BG3653" s="86"/>
    </row>
    <row r="3654" spans="1:59" s="88" customFormat="1" x14ac:dyDescent="0.2">
      <c r="A3654" s="125"/>
      <c r="B3654" s="125"/>
      <c r="C3654" s="125"/>
      <c r="D3654" s="125"/>
      <c r="E3654" s="125"/>
      <c r="F3654" s="125"/>
      <c r="G3654" s="125"/>
      <c r="H3654" s="125"/>
      <c r="I3654" s="125"/>
      <c r="J3654" s="125"/>
      <c r="K3654" s="125"/>
      <c r="L3654" s="125"/>
      <c r="M3654" s="125"/>
      <c r="N3654" s="125"/>
      <c r="O3654" s="125"/>
      <c r="P3654" s="125"/>
      <c r="Q3654" s="125"/>
      <c r="R3654" s="125"/>
      <c r="S3654" s="125"/>
      <c r="T3654" s="125"/>
      <c r="U3654" s="125"/>
      <c r="V3654" s="125"/>
      <c r="W3654" s="125"/>
      <c r="X3654" s="125"/>
      <c r="Y3654" s="125"/>
      <c r="Z3654" s="125"/>
      <c r="AA3654" s="125"/>
      <c r="AB3654" s="126"/>
      <c r="AC3654" s="126"/>
      <c r="AD3654" s="126"/>
      <c r="AE3654" s="125"/>
      <c r="AF3654" s="125"/>
      <c r="AG3654" s="125"/>
      <c r="AH3654" s="125"/>
      <c r="AI3654" s="125"/>
      <c r="AJ3654" s="125"/>
      <c r="AK3654" s="125"/>
      <c r="AL3654" s="125"/>
      <c r="AM3654" s="125"/>
      <c r="AP3654" s="86"/>
      <c r="AQ3654" s="86"/>
      <c r="AR3654" s="86"/>
      <c r="AS3654" s="86"/>
      <c r="AT3654" s="86"/>
      <c r="AU3654" s="86"/>
      <c r="AV3654" s="86"/>
      <c r="AW3654" s="86"/>
      <c r="AX3654" s="86"/>
      <c r="AY3654" s="86"/>
      <c r="AZ3654" s="86"/>
      <c r="BA3654" s="86"/>
      <c r="BB3654" s="86"/>
      <c r="BC3654" s="86"/>
      <c r="BD3654" s="86"/>
      <c r="BE3654" s="86"/>
      <c r="BF3654" s="86"/>
      <c r="BG3654" s="86"/>
    </row>
    <row r="3655" spans="1:59" s="88" customFormat="1" x14ac:dyDescent="0.2">
      <c r="A3655" s="125"/>
      <c r="B3655" s="125"/>
      <c r="C3655" s="125"/>
      <c r="D3655" s="125"/>
      <c r="E3655" s="125"/>
      <c r="F3655" s="125"/>
      <c r="G3655" s="125"/>
      <c r="H3655" s="125"/>
      <c r="I3655" s="125"/>
      <c r="J3655" s="125"/>
      <c r="K3655" s="125"/>
      <c r="L3655" s="125"/>
      <c r="M3655" s="125"/>
      <c r="N3655" s="125"/>
      <c r="O3655" s="125"/>
      <c r="P3655" s="125"/>
      <c r="Q3655" s="125"/>
      <c r="R3655" s="125"/>
      <c r="S3655" s="125"/>
      <c r="T3655" s="125"/>
      <c r="U3655" s="125"/>
      <c r="V3655" s="125"/>
      <c r="W3655" s="125"/>
      <c r="X3655" s="125"/>
      <c r="Y3655" s="125"/>
      <c r="Z3655" s="125"/>
      <c r="AA3655" s="125"/>
      <c r="AB3655" s="126"/>
      <c r="AC3655" s="126"/>
      <c r="AD3655" s="126"/>
      <c r="AE3655" s="125"/>
      <c r="AF3655" s="125"/>
      <c r="AG3655" s="125"/>
      <c r="AH3655" s="125"/>
      <c r="AI3655" s="125"/>
      <c r="AJ3655" s="125"/>
      <c r="AK3655" s="125"/>
      <c r="AL3655" s="125"/>
      <c r="AM3655" s="125"/>
      <c r="AP3655" s="86"/>
      <c r="AQ3655" s="86"/>
      <c r="AR3655" s="86"/>
      <c r="AS3655" s="86"/>
      <c r="AT3655" s="86"/>
      <c r="AU3655" s="86"/>
      <c r="AV3655" s="86"/>
      <c r="AW3655" s="86"/>
      <c r="AX3655" s="86"/>
      <c r="AY3655" s="86"/>
      <c r="AZ3655" s="86"/>
      <c r="BA3655" s="86"/>
      <c r="BB3655" s="86"/>
      <c r="BC3655" s="86"/>
      <c r="BD3655" s="86"/>
      <c r="BE3655" s="86"/>
      <c r="BF3655" s="86"/>
      <c r="BG3655" s="86"/>
    </row>
    <row r="3656" spans="1:59" s="88" customFormat="1" x14ac:dyDescent="0.2">
      <c r="A3656" s="125"/>
      <c r="B3656" s="125"/>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5"/>
      <c r="AA3656" s="125"/>
      <c r="AB3656" s="126"/>
      <c r="AC3656" s="126"/>
      <c r="AD3656" s="126"/>
      <c r="AE3656" s="125"/>
      <c r="AF3656" s="125"/>
      <c r="AG3656" s="125"/>
      <c r="AH3656" s="125"/>
      <c r="AI3656" s="125"/>
      <c r="AJ3656" s="125"/>
      <c r="AK3656" s="125"/>
      <c r="AL3656" s="125"/>
      <c r="AM3656" s="125"/>
      <c r="AP3656" s="86"/>
      <c r="AQ3656" s="86"/>
      <c r="AR3656" s="86"/>
      <c r="AS3656" s="86"/>
      <c r="AT3656" s="86"/>
      <c r="AU3656" s="86"/>
      <c r="AV3656" s="86"/>
      <c r="AW3656" s="86"/>
      <c r="AX3656" s="86"/>
      <c r="AY3656" s="86"/>
      <c r="AZ3656" s="86"/>
      <c r="BA3656" s="86"/>
      <c r="BB3656" s="86"/>
      <c r="BC3656" s="86"/>
      <c r="BD3656" s="86"/>
      <c r="BE3656" s="86"/>
      <c r="BF3656" s="86"/>
      <c r="BG3656" s="86"/>
    </row>
    <row r="3657" spans="1:59" s="88" customFormat="1" x14ac:dyDescent="0.2">
      <c r="A3657" s="125"/>
      <c r="B3657" s="125"/>
      <c r="C3657" s="125"/>
      <c r="D3657" s="125"/>
      <c r="E3657" s="125"/>
      <c r="F3657" s="125"/>
      <c r="G3657" s="125"/>
      <c r="H3657" s="125"/>
      <c r="I3657" s="125"/>
      <c r="J3657" s="125"/>
      <c r="K3657" s="125"/>
      <c r="L3657" s="125"/>
      <c r="M3657" s="125"/>
      <c r="N3657" s="125"/>
      <c r="O3657" s="125"/>
      <c r="P3657" s="125"/>
      <c r="Q3657" s="125"/>
      <c r="R3657" s="125"/>
      <c r="S3657" s="125"/>
      <c r="T3657" s="125"/>
      <c r="U3657" s="125"/>
      <c r="V3657" s="125"/>
      <c r="W3657" s="125"/>
      <c r="X3657" s="125"/>
      <c r="Y3657" s="125"/>
      <c r="Z3657" s="125"/>
      <c r="AA3657" s="125"/>
      <c r="AB3657" s="126"/>
      <c r="AC3657" s="126"/>
      <c r="AD3657" s="126"/>
      <c r="AE3657" s="125"/>
      <c r="AF3657" s="125"/>
      <c r="AG3657" s="125"/>
      <c r="AH3657" s="125"/>
      <c r="AI3657" s="125"/>
      <c r="AJ3657" s="125"/>
      <c r="AK3657" s="125"/>
      <c r="AL3657" s="125"/>
      <c r="AM3657" s="125"/>
      <c r="AP3657" s="86"/>
      <c r="AQ3657" s="86"/>
      <c r="AR3657" s="86"/>
      <c r="AS3657" s="86"/>
      <c r="AT3657" s="86"/>
      <c r="AU3657" s="86"/>
      <c r="AV3657" s="86"/>
      <c r="AW3657" s="86"/>
      <c r="AX3657" s="86"/>
      <c r="AY3657" s="86"/>
      <c r="AZ3657" s="86"/>
      <c r="BA3657" s="86"/>
      <c r="BB3657" s="86"/>
      <c r="BC3657" s="86"/>
      <c r="BD3657" s="86"/>
      <c r="BE3657" s="86"/>
      <c r="BF3657" s="86"/>
      <c r="BG3657" s="86"/>
    </row>
    <row r="3658" spans="1:59" s="88" customFormat="1" x14ac:dyDescent="0.2">
      <c r="A3658" s="125"/>
      <c r="B3658" s="125"/>
      <c r="C3658" s="125"/>
      <c r="D3658" s="125"/>
      <c r="E3658" s="125"/>
      <c r="F3658" s="125"/>
      <c r="G3658" s="125"/>
      <c r="H3658" s="125"/>
      <c r="I3658" s="125"/>
      <c r="J3658" s="125"/>
      <c r="K3658" s="125"/>
      <c r="L3658" s="125"/>
      <c r="M3658" s="125"/>
      <c r="N3658" s="125"/>
      <c r="O3658" s="125"/>
      <c r="P3658" s="125"/>
      <c r="Q3658" s="125"/>
      <c r="R3658" s="125"/>
      <c r="S3658" s="125"/>
      <c r="T3658" s="125"/>
      <c r="U3658" s="125"/>
      <c r="V3658" s="125"/>
      <c r="W3658" s="125"/>
      <c r="X3658" s="125"/>
      <c r="Y3658" s="125"/>
      <c r="Z3658" s="125"/>
      <c r="AA3658" s="125"/>
      <c r="AB3658" s="126"/>
      <c r="AC3658" s="126"/>
      <c r="AD3658" s="126"/>
      <c r="AE3658" s="125"/>
      <c r="AF3658" s="125"/>
      <c r="AG3658" s="125"/>
      <c r="AH3658" s="125"/>
      <c r="AI3658" s="125"/>
      <c r="AJ3658" s="125"/>
      <c r="AK3658" s="125"/>
      <c r="AL3658" s="125"/>
      <c r="AM3658" s="125"/>
      <c r="AP3658" s="86"/>
      <c r="AQ3658" s="86"/>
      <c r="AR3658" s="86"/>
      <c r="AS3658" s="86"/>
      <c r="AT3658" s="86"/>
      <c r="AU3658" s="86"/>
      <c r="AV3658" s="86"/>
      <c r="AW3658" s="86"/>
      <c r="AX3658" s="86"/>
      <c r="AY3658" s="86"/>
      <c r="AZ3658" s="86"/>
      <c r="BA3658" s="86"/>
      <c r="BB3658" s="86"/>
      <c r="BC3658" s="86"/>
      <c r="BD3658" s="86"/>
      <c r="BE3658" s="86"/>
      <c r="BF3658" s="86"/>
      <c r="BG3658" s="86"/>
    </row>
    <row r="3659" spans="1:59" s="88" customFormat="1" x14ac:dyDescent="0.2">
      <c r="A3659" s="125"/>
      <c r="B3659" s="125"/>
      <c r="C3659" s="125"/>
      <c r="D3659" s="125"/>
      <c r="E3659" s="125"/>
      <c r="F3659" s="125"/>
      <c r="G3659" s="125"/>
      <c r="H3659" s="125"/>
      <c r="I3659" s="125"/>
      <c r="J3659" s="125"/>
      <c r="K3659" s="125"/>
      <c r="L3659" s="125"/>
      <c r="M3659" s="125"/>
      <c r="N3659" s="125"/>
      <c r="O3659" s="125"/>
      <c r="P3659" s="125"/>
      <c r="Q3659" s="125"/>
      <c r="R3659" s="125"/>
      <c r="S3659" s="125"/>
      <c r="T3659" s="125"/>
      <c r="U3659" s="125"/>
      <c r="V3659" s="125"/>
      <c r="W3659" s="125"/>
      <c r="X3659" s="125"/>
      <c r="Y3659" s="125"/>
      <c r="Z3659" s="125"/>
      <c r="AA3659" s="125"/>
      <c r="AB3659" s="126"/>
      <c r="AC3659" s="126"/>
      <c r="AD3659" s="126"/>
      <c r="AE3659" s="125"/>
      <c r="AF3659" s="125"/>
      <c r="AG3659" s="125"/>
      <c r="AH3659" s="125"/>
      <c r="AI3659" s="125"/>
      <c r="AJ3659" s="125"/>
      <c r="AK3659" s="125"/>
      <c r="AL3659" s="125"/>
      <c r="AM3659" s="125"/>
      <c r="AP3659" s="86"/>
      <c r="AQ3659" s="86"/>
      <c r="AR3659" s="86"/>
      <c r="AS3659" s="86"/>
      <c r="AT3659" s="86"/>
      <c r="AU3659" s="86"/>
      <c r="AV3659" s="86"/>
      <c r="AW3659" s="86"/>
      <c r="AX3659" s="86"/>
      <c r="AY3659" s="86"/>
      <c r="AZ3659" s="86"/>
      <c r="BA3659" s="86"/>
      <c r="BB3659" s="86"/>
      <c r="BC3659" s="86"/>
      <c r="BD3659" s="86"/>
      <c r="BE3659" s="86"/>
      <c r="BF3659" s="86"/>
      <c r="BG3659" s="86"/>
    </row>
    <row r="3660" spans="1:59" s="88" customFormat="1" x14ac:dyDescent="0.2">
      <c r="A3660" s="125"/>
      <c r="B3660" s="125"/>
      <c r="C3660" s="125"/>
      <c r="D3660" s="125"/>
      <c r="E3660" s="125"/>
      <c r="F3660" s="125"/>
      <c r="G3660" s="125"/>
      <c r="H3660" s="125"/>
      <c r="I3660" s="125"/>
      <c r="J3660" s="125"/>
      <c r="K3660" s="125"/>
      <c r="L3660" s="125"/>
      <c r="M3660" s="125"/>
      <c r="N3660" s="125"/>
      <c r="O3660" s="125"/>
      <c r="P3660" s="125"/>
      <c r="Q3660" s="125"/>
      <c r="R3660" s="125"/>
      <c r="S3660" s="125"/>
      <c r="T3660" s="125"/>
      <c r="U3660" s="125"/>
      <c r="V3660" s="125"/>
      <c r="W3660" s="125"/>
      <c r="X3660" s="125"/>
      <c r="Y3660" s="125"/>
      <c r="Z3660" s="125"/>
      <c r="AA3660" s="125"/>
      <c r="AB3660" s="126"/>
      <c r="AC3660" s="126"/>
      <c r="AD3660" s="126"/>
      <c r="AE3660" s="125"/>
      <c r="AF3660" s="125"/>
      <c r="AG3660" s="125"/>
      <c r="AH3660" s="125"/>
      <c r="AI3660" s="125"/>
      <c r="AJ3660" s="125"/>
      <c r="AK3660" s="125"/>
      <c r="AL3660" s="125"/>
      <c r="AM3660" s="125"/>
      <c r="AP3660" s="86"/>
      <c r="AQ3660" s="86"/>
      <c r="AR3660" s="86"/>
      <c r="AS3660" s="86"/>
      <c r="AT3660" s="86"/>
      <c r="AU3660" s="86"/>
      <c r="AV3660" s="86"/>
      <c r="AW3660" s="86"/>
      <c r="AX3660" s="86"/>
      <c r="AY3660" s="86"/>
      <c r="AZ3660" s="86"/>
      <c r="BA3660" s="86"/>
      <c r="BB3660" s="86"/>
      <c r="BC3660" s="86"/>
      <c r="BD3660" s="86"/>
      <c r="BE3660" s="86"/>
      <c r="BF3660" s="86"/>
      <c r="BG3660" s="86"/>
    </row>
    <row r="3661" spans="1:59" s="88" customFormat="1" x14ac:dyDescent="0.2">
      <c r="A3661" s="125"/>
      <c r="B3661" s="125"/>
      <c r="C3661" s="125"/>
      <c r="D3661" s="125"/>
      <c r="E3661" s="125"/>
      <c r="F3661" s="125"/>
      <c r="G3661" s="125"/>
      <c r="H3661" s="125"/>
      <c r="I3661" s="125"/>
      <c r="J3661" s="125"/>
      <c r="K3661" s="125"/>
      <c r="L3661" s="125"/>
      <c r="M3661" s="125"/>
      <c r="N3661" s="125"/>
      <c r="O3661" s="125"/>
      <c r="P3661" s="125"/>
      <c r="Q3661" s="125"/>
      <c r="R3661" s="125"/>
      <c r="S3661" s="125"/>
      <c r="T3661" s="125"/>
      <c r="U3661" s="125"/>
      <c r="V3661" s="125"/>
      <c r="W3661" s="125"/>
      <c r="X3661" s="125"/>
      <c r="Y3661" s="125"/>
      <c r="Z3661" s="125"/>
      <c r="AA3661" s="125"/>
      <c r="AB3661" s="126"/>
      <c r="AC3661" s="126"/>
      <c r="AD3661" s="126"/>
      <c r="AE3661" s="125"/>
      <c r="AF3661" s="125"/>
      <c r="AG3661" s="125"/>
      <c r="AH3661" s="125"/>
      <c r="AI3661" s="125"/>
      <c r="AJ3661" s="125"/>
      <c r="AK3661" s="125"/>
      <c r="AL3661" s="125"/>
      <c r="AM3661" s="125"/>
      <c r="AP3661" s="86"/>
      <c r="AQ3661" s="86"/>
      <c r="AR3661" s="86"/>
      <c r="AS3661" s="86"/>
      <c r="AT3661" s="86"/>
      <c r="AU3661" s="86"/>
      <c r="AV3661" s="86"/>
      <c r="AW3661" s="86"/>
      <c r="AX3661" s="86"/>
      <c r="AY3661" s="86"/>
      <c r="AZ3661" s="86"/>
      <c r="BA3661" s="86"/>
      <c r="BB3661" s="86"/>
      <c r="BC3661" s="86"/>
      <c r="BD3661" s="86"/>
      <c r="BE3661" s="86"/>
      <c r="BF3661" s="86"/>
      <c r="BG3661" s="86"/>
    </row>
    <row r="3662" spans="1:59" s="88" customFormat="1" x14ac:dyDescent="0.2">
      <c r="A3662" s="125"/>
      <c r="B3662" s="125"/>
      <c r="C3662" s="125"/>
      <c r="D3662" s="125"/>
      <c r="E3662" s="125"/>
      <c r="F3662" s="125"/>
      <c r="G3662" s="125"/>
      <c r="H3662" s="125"/>
      <c r="I3662" s="125"/>
      <c r="J3662" s="125"/>
      <c r="K3662" s="125"/>
      <c r="L3662" s="125"/>
      <c r="M3662" s="125"/>
      <c r="N3662" s="125"/>
      <c r="O3662" s="125"/>
      <c r="P3662" s="125"/>
      <c r="Q3662" s="125"/>
      <c r="R3662" s="125"/>
      <c r="S3662" s="125"/>
      <c r="T3662" s="125"/>
      <c r="U3662" s="125"/>
      <c r="V3662" s="125"/>
      <c r="W3662" s="125"/>
      <c r="X3662" s="125"/>
      <c r="Y3662" s="125"/>
      <c r="Z3662" s="125"/>
      <c r="AA3662" s="125"/>
      <c r="AB3662" s="126"/>
      <c r="AC3662" s="126"/>
      <c r="AD3662" s="126"/>
      <c r="AE3662" s="125"/>
      <c r="AF3662" s="125"/>
      <c r="AG3662" s="125"/>
      <c r="AH3662" s="125"/>
      <c r="AI3662" s="125"/>
      <c r="AJ3662" s="125"/>
      <c r="AK3662" s="125"/>
      <c r="AL3662" s="125"/>
      <c r="AM3662" s="125"/>
      <c r="AP3662" s="86"/>
      <c r="AQ3662" s="86"/>
      <c r="AR3662" s="86"/>
      <c r="AS3662" s="86"/>
      <c r="AT3662" s="86"/>
      <c r="AU3662" s="86"/>
      <c r="AV3662" s="86"/>
      <c r="AW3662" s="86"/>
      <c r="AX3662" s="86"/>
      <c r="AY3662" s="86"/>
      <c r="AZ3662" s="86"/>
      <c r="BA3662" s="86"/>
      <c r="BB3662" s="86"/>
      <c r="BC3662" s="86"/>
      <c r="BD3662" s="86"/>
      <c r="BE3662" s="86"/>
      <c r="BF3662" s="86"/>
      <c r="BG3662" s="86"/>
    </row>
    <row r="3663" spans="1:59" s="88" customFormat="1" x14ac:dyDescent="0.2">
      <c r="A3663" s="125"/>
      <c r="B3663" s="125"/>
      <c r="C3663" s="125"/>
      <c r="D3663" s="125"/>
      <c r="E3663" s="125"/>
      <c r="F3663" s="125"/>
      <c r="G3663" s="125"/>
      <c r="H3663" s="125"/>
      <c r="I3663" s="125"/>
      <c r="J3663" s="125"/>
      <c r="K3663" s="125"/>
      <c r="L3663" s="125"/>
      <c r="M3663" s="125"/>
      <c r="N3663" s="125"/>
      <c r="O3663" s="125"/>
      <c r="P3663" s="125"/>
      <c r="Q3663" s="125"/>
      <c r="R3663" s="125"/>
      <c r="S3663" s="125"/>
      <c r="T3663" s="125"/>
      <c r="U3663" s="125"/>
      <c r="V3663" s="125"/>
      <c r="W3663" s="125"/>
      <c r="X3663" s="125"/>
      <c r="Y3663" s="125"/>
      <c r="Z3663" s="125"/>
      <c r="AA3663" s="125"/>
      <c r="AB3663" s="126"/>
      <c r="AC3663" s="126"/>
      <c r="AD3663" s="126"/>
      <c r="AE3663" s="125"/>
      <c r="AF3663" s="125"/>
      <c r="AG3663" s="125"/>
      <c r="AH3663" s="125"/>
      <c r="AI3663" s="125"/>
      <c r="AJ3663" s="125"/>
      <c r="AK3663" s="125"/>
      <c r="AL3663" s="125"/>
      <c r="AM3663" s="125"/>
      <c r="AP3663" s="86"/>
      <c r="AQ3663" s="86"/>
      <c r="AR3663" s="86"/>
      <c r="AS3663" s="86"/>
      <c r="AT3663" s="86"/>
      <c r="AU3663" s="86"/>
      <c r="AV3663" s="86"/>
      <c r="AW3663" s="86"/>
      <c r="AX3663" s="86"/>
      <c r="AY3663" s="86"/>
      <c r="AZ3663" s="86"/>
      <c r="BA3663" s="86"/>
      <c r="BB3663" s="86"/>
      <c r="BC3663" s="86"/>
      <c r="BD3663" s="86"/>
      <c r="BE3663" s="86"/>
      <c r="BF3663" s="86"/>
      <c r="BG3663" s="86"/>
    </row>
    <row r="3664" spans="1:59" s="88" customFormat="1" x14ac:dyDescent="0.2">
      <c r="A3664" s="125"/>
      <c r="B3664" s="125"/>
      <c r="C3664" s="125"/>
      <c r="D3664" s="125"/>
      <c r="E3664" s="125"/>
      <c r="F3664" s="125"/>
      <c r="G3664" s="125"/>
      <c r="H3664" s="125"/>
      <c r="I3664" s="125"/>
      <c r="J3664" s="125"/>
      <c r="K3664" s="125"/>
      <c r="L3664" s="125"/>
      <c r="M3664" s="125"/>
      <c r="N3664" s="125"/>
      <c r="O3664" s="125"/>
      <c r="P3664" s="125"/>
      <c r="Q3664" s="125"/>
      <c r="R3664" s="125"/>
      <c r="S3664" s="125"/>
      <c r="T3664" s="125"/>
      <c r="U3664" s="125"/>
      <c r="V3664" s="125"/>
      <c r="W3664" s="125"/>
      <c r="X3664" s="125"/>
      <c r="Y3664" s="125"/>
      <c r="Z3664" s="125"/>
      <c r="AA3664" s="125"/>
      <c r="AB3664" s="126"/>
      <c r="AC3664" s="126"/>
      <c r="AD3664" s="126"/>
      <c r="AE3664" s="125"/>
      <c r="AF3664" s="125"/>
      <c r="AG3664" s="125"/>
      <c r="AH3664" s="125"/>
      <c r="AI3664" s="125"/>
      <c r="AJ3664" s="125"/>
      <c r="AK3664" s="125"/>
      <c r="AL3664" s="125"/>
      <c r="AM3664" s="125"/>
      <c r="AP3664" s="86"/>
      <c r="AQ3664" s="86"/>
      <c r="AR3664" s="86"/>
      <c r="AS3664" s="86"/>
      <c r="AT3664" s="86"/>
      <c r="AU3664" s="86"/>
      <c r="AV3664" s="86"/>
      <c r="AW3664" s="86"/>
      <c r="AX3664" s="86"/>
      <c r="AY3664" s="86"/>
      <c r="AZ3664" s="86"/>
      <c r="BA3664" s="86"/>
      <c r="BB3664" s="86"/>
      <c r="BC3664" s="86"/>
      <c r="BD3664" s="86"/>
      <c r="BE3664" s="86"/>
      <c r="BF3664" s="86"/>
      <c r="BG3664" s="86"/>
    </row>
    <row r="3665" spans="1:59" s="88" customFormat="1" x14ac:dyDescent="0.2">
      <c r="A3665" s="125"/>
      <c r="B3665" s="125"/>
      <c r="C3665" s="125"/>
      <c r="D3665" s="125"/>
      <c r="E3665" s="125"/>
      <c r="F3665" s="125"/>
      <c r="G3665" s="125"/>
      <c r="H3665" s="125"/>
      <c r="I3665" s="125"/>
      <c r="J3665" s="125"/>
      <c r="K3665" s="125"/>
      <c r="L3665" s="125"/>
      <c r="M3665" s="125"/>
      <c r="N3665" s="125"/>
      <c r="O3665" s="125"/>
      <c r="P3665" s="125"/>
      <c r="Q3665" s="125"/>
      <c r="R3665" s="125"/>
      <c r="S3665" s="125"/>
      <c r="T3665" s="125"/>
      <c r="U3665" s="125"/>
      <c r="V3665" s="125"/>
      <c r="W3665" s="125"/>
      <c r="X3665" s="125"/>
      <c r="Y3665" s="125"/>
      <c r="Z3665" s="125"/>
      <c r="AA3665" s="125"/>
      <c r="AB3665" s="126"/>
      <c r="AC3665" s="126"/>
      <c r="AD3665" s="126"/>
      <c r="AE3665" s="125"/>
      <c r="AF3665" s="125"/>
      <c r="AG3665" s="125"/>
      <c r="AH3665" s="125"/>
      <c r="AI3665" s="125"/>
      <c r="AJ3665" s="125"/>
      <c r="AK3665" s="125"/>
      <c r="AL3665" s="125"/>
      <c r="AM3665" s="125"/>
      <c r="AP3665" s="86"/>
      <c r="AQ3665" s="86"/>
      <c r="AR3665" s="86"/>
      <c r="AS3665" s="86"/>
      <c r="AT3665" s="86"/>
      <c r="AU3665" s="86"/>
      <c r="AV3665" s="86"/>
      <c r="AW3665" s="86"/>
      <c r="AX3665" s="86"/>
      <c r="AY3665" s="86"/>
      <c r="AZ3665" s="86"/>
      <c r="BA3665" s="86"/>
      <c r="BB3665" s="86"/>
      <c r="BC3665" s="86"/>
      <c r="BD3665" s="86"/>
      <c r="BE3665" s="86"/>
      <c r="BF3665" s="86"/>
      <c r="BG3665" s="86"/>
    </row>
    <row r="3666" spans="1:59" s="88" customFormat="1" x14ac:dyDescent="0.2">
      <c r="A3666" s="125"/>
      <c r="B3666" s="125"/>
      <c r="C3666" s="125"/>
      <c r="D3666" s="125"/>
      <c r="E3666" s="125"/>
      <c r="F3666" s="125"/>
      <c r="G3666" s="125"/>
      <c r="H3666" s="125"/>
      <c r="I3666" s="125"/>
      <c r="J3666" s="125"/>
      <c r="K3666" s="125"/>
      <c r="L3666" s="125"/>
      <c r="M3666" s="125"/>
      <c r="N3666" s="125"/>
      <c r="O3666" s="125"/>
      <c r="P3666" s="125"/>
      <c r="Q3666" s="125"/>
      <c r="R3666" s="125"/>
      <c r="S3666" s="125"/>
      <c r="T3666" s="125"/>
      <c r="U3666" s="125"/>
      <c r="V3666" s="125"/>
      <c r="W3666" s="125"/>
      <c r="X3666" s="125"/>
      <c r="Y3666" s="125"/>
      <c r="Z3666" s="125"/>
      <c r="AA3666" s="125"/>
      <c r="AB3666" s="126"/>
      <c r="AC3666" s="126"/>
      <c r="AD3666" s="126"/>
      <c r="AE3666" s="125"/>
      <c r="AF3666" s="125"/>
      <c r="AG3666" s="125"/>
      <c r="AH3666" s="125"/>
      <c r="AI3666" s="125"/>
      <c r="AJ3666" s="125"/>
      <c r="AK3666" s="125"/>
      <c r="AL3666" s="125"/>
      <c r="AM3666" s="125"/>
      <c r="AP3666" s="86"/>
      <c r="AQ3666" s="86"/>
      <c r="AR3666" s="86"/>
      <c r="AS3666" s="86"/>
      <c r="AT3666" s="86"/>
      <c r="AU3666" s="86"/>
      <c r="AV3666" s="86"/>
      <c r="AW3666" s="86"/>
      <c r="AX3666" s="86"/>
      <c r="AY3666" s="86"/>
      <c r="AZ3666" s="86"/>
      <c r="BA3666" s="86"/>
      <c r="BB3666" s="86"/>
      <c r="BC3666" s="86"/>
      <c r="BD3666" s="86"/>
      <c r="BE3666" s="86"/>
      <c r="BF3666" s="86"/>
      <c r="BG3666" s="86"/>
    </row>
    <row r="3667" spans="1:59" s="88" customFormat="1" x14ac:dyDescent="0.2">
      <c r="A3667" s="125"/>
      <c r="B3667" s="125"/>
      <c r="C3667" s="125"/>
      <c r="D3667" s="125"/>
      <c r="E3667" s="125"/>
      <c r="F3667" s="125"/>
      <c r="G3667" s="125"/>
      <c r="H3667" s="125"/>
      <c r="I3667" s="125"/>
      <c r="J3667" s="125"/>
      <c r="K3667" s="125"/>
      <c r="L3667" s="125"/>
      <c r="M3667" s="125"/>
      <c r="N3667" s="125"/>
      <c r="O3667" s="125"/>
      <c r="P3667" s="125"/>
      <c r="Q3667" s="125"/>
      <c r="R3667" s="125"/>
      <c r="S3667" s="125"/>
      <c r="T3667" s="125"/>
      <c r="U3667" s="125"/>
      <c r="V3667" s="125"/>
      <c r="W3667" s="125"/>
      <c r="X3667" s="125"/>
      <c r="Y3667" s="125"/>
      <c r="Z3667" s="125"/>
      <c r="AA3667" s="125"/>
      <c r="AB3667" s="126"/>
      <c r="AC3667" s="126"/>
      <c r="AD3667" s="126"/>
      <c r="AE3667" s="125"/>
      <c r="AF3667" s="125"/>
      <c r="AG3667" s="125"/>
      <c r="AH3667" s="125"/>
      <c r="AI3667" s="125"/>
      <c r="AJ3667" s="125"/>
      <c r="AK3667" s="125"/>
      <c r="AL3667" s="125"/>
      <c r="AM3667" s="125"/>
      <c r="AP3667" s="86"/>
      <c r="AQ3667" s="86"/>
      <c r="AR3667" s="86"/>
      <c r="AS3667" s="86"/>
      <c r="AT3667" s="86"/>
      <c r="AU3667" s="86"/>
      <c r="AV3667" s="86"/>
      <c r="AW3667" s="86"/>
      <c r="AX3667" s="86"/>
      <c r="AY3667" s="86"/>
      <c r="AZ3667" s="86"/>
      <c r="BA3667" s="86"/>
      <c r="BB3667" s="86"/>
      <c r="BC3667" s="86"/>
      <c r="BD3667" s="86"/>
      <c r="BE3667" s="86"/>
      <c r="BF3667" s="86"/>
      <c r="BG3667" s="86"/>
    </row>
    <row r="3668" spans="1:59" s="88" customFormat="1" x14ac:dyDescent="0.2">
      <c r="A3668" s="125"/>
      <c r="B3668" s="125"/>
      <c r="C3668" s="125"/>
      <c r="D3668" s="125"/>
      <c r="E3668" s="125"/>
      <c r="F3668" s="125"/>
      <c r="G3668" s="125"/>
      <c r="H3668" s="125"/>
      <c r="I3668" s="125"/>
      <c r="J3668" s="125"/>
      <c r="K3668" s="125"/>
      <c r="L3668" s="125"/>
      <c r="M3668" s="125"/>
      <c r="N3668" s="125"/>
      <c r="O3668" s="125"/>
      <c r="P3668" s="125"/>
      <c r="Q3668" s="125"/>
      <c r="R3668" s="125"/>
      <c r="S3668" s="125"/>
      <c r="T3668" s="125"/>
      <c r="U3668" s="125"/>
      <c r="V3668" s="125"/>
      <c r="W3668" s="125"/>
      <c r="X3668" s="125"/>
      <c r="Y3668" s="125"/>
      <c r="Z3668" s="125"/>
      <c r="AA3668" s="125"/>
      <c r="AB3668" s="126"/>
      <c r="AC3668" s="126"/>
      <c r="AD3668" s="126"/>
      <c r="AE3668" s="125"/>
      <c r="AF3668" s="125"/>
      <c r="AG3668" s="125"/>
      <c r="AH3668" s="125"/>
      <c r="AI3668" s="125"/>
      <c r="AJ3668" s="125"/>
      <c r="AK3668" s="125"/>
      <c r="AL3668" s="125"/>
      <c r="AM3668" s="125"/>
      <c r="AP3668" s="86"/>
      <c r="AQ3668" s="86"/>
      <c r="AR3668" s="86"/>
      <c r="AS3668" s="86"/>
      <c r="AT3668" s="86"/>
      <c r="AU3668" s="86"/>
      <c r="AV3668" s="86"/>
      <c r="AW3668" s="86"/>
      <c r="AX3668" s="86"/>
      <c r="AY3668" s="86"/>
      <c r="AZ3668" s="86"/>
      <c r="BA3668" s="86"/>
      <c r="BB3668" s="86"/>
      <c r="BC3668" s="86"/>
      <c r="BD3668" s="86"/>
      <c r="BE3668" s="86"/>
      <c r="BF3668" s="86"/>
      <c r="BG3668" s="86"/>
    </row>
    <row r="3669" spans="1:59" s="88" customFormat="1" x14ac:dyDescent="0.2">
      <c r="A3669" s="125"/>
      <c r="B3669" s="125"/>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6"/>
      <c r="AC3669" s="126"/>
      <c r="AD3669" s="126"/>
      <c r="AE3669" s="125"/>
      <c r="AF3669" s="125"/>
      <c r="AG3669" s="125"/>
      <c r="AH3669" s="125"/>
      <c r="AI3669" s="125"/>
      <c r="AJ3669" s="125"/>
      <c r="AK3669" s="125"/>
      <c r="AL3669" s="125"/>
      <c r="AM3669" s="125"/>
      <c r="AP3669" s="86"/>
      <c r="AQ3669" s="86"/>
      <c r="AR3669" s="86"/>
      <c r="AS3669" s="86"/>
      <c r="AT3669" s="86"/>
      <c r="AU3669" s="86"/>
      <c r="AV3669" s="86"/>
      <c r="AW3669" s="86"/>
      <c r="AX3669" s="86"/>
      <c r="AY3669" s="86"/>
      <c r="AZ3669" s="86"/>
      <c r="BA3669" s="86"/>
      <c r="BB3669" s="86"/>
      <c r="BC3669" s="86"/>
      <c r="BD3669" s="86"/>
      <c r="BE3669" s="86"/>
      <c r="BF3669" s="86"/>
      <c r="BG3669" s="86"/>
    </row>
    <row r="3670" spans="1:59" s="88" customFormat="1" x14ac:dyDescent="0.2">
      <c r="A3670" s="125"/>
      <c r="B3670" s="125"/>
      <c r="C3670" s="125"/>
      <c r="D3670" s="125"/>
      <c r="E3670" s="125"/>
      <c r="F3670" s="125"/>
      <c r="G3670" s="125"/>
      <c r="H3670" s="125"/>
      <c r="I3670" s="125"/>
      <c r="J3670" s="125"/>
      <c r="K3670" s="125"/>
      <c r="L3670" s="125"/>
      <c r="M3670" s="125"/>
      <c r="N3670" s="125"/>
      <c r="O3670" s="125"/>
      <c r="P3670" s="125"/>
      <c r="Q3670" s="125"/>
      <c r="R3670" s="125"/>
      <c r="S3670" s="125"/>
      <c r="T3670" s="125"/>
      <c r="U3670" s="125"/>
      <c r="V3670" s="125"/>
      <c r="W3670" s="125"/>
      <c r="X3670" s="125"/>
      <c r="Y3670" s="125"/>
      <c r="Z3670" s="125"/>
      <c r="AA3670" s="125"/>
      <c r="AB3670" s="126"/>
      <c r="AC3670" s="126"/>
      <c r="AD3670" s="126"/>
      <c r="AE3670" s="125"/>
      <c r="AF3670" s="125"/>
      <c r="AG3670" s="125"/>
      <c r="AH3670" s="125"/>
      <c r="AI3670" s="125"/>
      <c r="AJ3670" s="125"/>
      <c r="AK3670" s="125"/>
      <c r="AL3670" s="125"/>
      <c r="AM3670" s="125"/>
      <c r="AP3670" s="86"/>
      <c r="AQ3670" s="86"/>
      <c r="AR3670" s="86"/>
      <c r="AS3670" s="86"/>
      <c r="AT3670" s="86"/>
      <c r="AU3670" s="86"/>
      <c r="AV3670" s="86"/>
      <c r="AW3670" s="86"/>
      <c r="AX3670" s="86"/>
      <c r="AY3670" s="86"/>
      <c r="AZ3670" s="86"/>
      <c r="BA3670" s="86"/>
      <c r="BB3670" s="86"/>
      <c r="BC3670" s="86"/>
      <c r="BD3670" s="86"/>
      <c r="BE3670" s="86"/>
      <c r="BF3670" s="86"/>
      <c r="BG3670" s="86"/>
    </row>
    <row r="3671" spans="1:59" s="88" customFormat="1" x14ac:dyDescent="0.2">
      <c r="A3671" s="125"/>
      <c r="B3671" s="125"/>
      <c r="C3671" s="125"/>
      <c r="D3671" s="125"/>
      <c r="E3671" s="125"/>
      <c r="F3671" s="125"/>
      <c r="G3671" s="125"/>
      <c r="H3671" s="125"/>
      <c r="I3671" s="125"/>
      <c r="J3671" s="125"/>
      <c r="K3671" s="125"/>
      <c r="L3671" s="125"/>
      <c r="M3671" s="125"/>
      <c r="N3671" s="125"/>
      <c r="O3671" s="125"/>
      <c r="P3671" s="125"/>
      <c r="Q3671" s="125"/>
      <c r="R3671" s="125"/>
      <c r="S3671" s="125"/>
      <c r="T3671" s="125"/>
      <c r="U3671" s="125"/>
      <c r="V3671" s="125"/>
      <c r="W3671" s="125"/>
      <c r="X3671" s="125"/>
      <c r="Y3671" s="125"/>
      <c r="Z3671" s="125"/>
      <c r="AA3671" s="125"/>
      <c r="AB3671" s="126"/>
      <c r="AC3671" s="126"/>
      <c r="AD3671" s="126"/>
      <c r="AE3671" s="125"/>
      <c r="AF3671" s="125"/>
      <c r="AG3671" s="125"/>
      <c r="AH3671" s="125"/>
      <c r="AI3671" s="125"/>
      <c r="AJ3671" s="125"/>
      <c r="AK3671" s="125"/>
      <c r="AL3671" s="125"/>
      <c r="AM3671" s="125"/>
      <c r="AP3671" s="86"/>
      <c r="AQ3671" s="86"/>
      <c r="AR3671" s="86"/>
      <c r="AS3671" s="86"/>
      <c r="AT3671" s="86"/>
      <c r="AU3671" s="86"/>
      <c r="AV3671" s="86"/>
      <c r="AW3671" s="86"/>
      <c r="AX3671" s="86"/>
      <c r="AY3671" s="86"/>
      <c r="AZ3671" s="86"/>
      <c r="BA3671" s="86"/>
      <c r="BB3671" s="86"/>
      <c r="BC3671" s="86"/>
      <c r="BD3671" s="86"/>
      <c r="BE3671" s="86"/>
      <c r="BF3671" s="86"/>
      <c r="BG3671" s="86"/>
    </row>
    <row r="3672" spans="1:59" s="88" customFormat="1" x14ac:dyDescent="0.2">
      <c r="A3672" s="125"/>
      <c r="B3672" s="125"/>
      <c r="C3672" s="125"/>
      <c r="D3672" s="125"/>
      <c r="E3672" s="125"/>
      <c r="F3672" s="125"/>
      <c r="G3672" s="125"/>
      <c r="H3672" s="125"/>
      <c r="I3672" s="125"/>
      <c r="J3672" s="125"/>
      <c r="K3672" s="125"/>
      <c r="L3672" s="125"/>
      <c r="M3672" s="125"/>
      <c r="N3672" s="125"/>
      <c r="O3672" s="125"/>
      <c r="P3672" s="125"/>
      <c r="Q3672" s="125"/>
      <c r="R3672" s="125"/>
      <c r="S3672" s="125"/>
      <c r="T3672" s="125"/>
      <c r="U3672" s="125"/>
      <c r="V3672" s="125"/>
      <c r="W3672" s="125"/>
      <c r="X3672" s="125"/>
      <c r="Y3672" s="125"/>
      <c r="Z3672" s="125"/>
      <c r="AA3672" s="125"/>
      <c r="AB3672" s="126"/>
      <c r="AC3672" s="126"/>
      <c r="AD3672" s="126"/>
      <c r="AE3672" s="125"/>
      <c r="AF3672" s="125"/>
      <c r="AG3672" s="125"/>
      <c r="AH3672" s="125"/>
      <c r="AI3672" s="125"/>
      <c r="AJ3672" s="125"/>
      <c r="AK3672" s="125"/>
      <c r="AL3672" s="125"/>
      <c r="AM3672" s="125"/>
      <c r="AP3672" s="86"/>
      <c r="AQ3672" s="86"/>
      <c r="AR3672" s="86"/>
      <c r="AS3672" s="86"/>
      <c r="AT3672" s="86"/>
      <c r="AU3672" s="86"/>
      <c r="AV3672" s="86"/>
      <c r="AW3672" s="86"/>
      <c r="AX3672" s="86"/>
      <c r="AY3672" s="86"/>
      <c r="AZ3672" s="86"/>
      <c r="BA3672" s="86"/>
      <c r="BB3672" s="86"/>
      <c r="BC3672" s="86"/>
      <c r="BD3672" s="86"/>
      <c r="BE3672" s="86"/>
      <c r="BF3672" s="86"/>
      <c r="BG3672" s="86"/>
    </row>
    <row r="3673" spans="1:59" s="88" customFormat="1" x14ac:dyDescent="0.2">
      <c r="A3673" s="125"/>
      <c r="B3673" s="125"/>
      <c r="C3673" s="125"/>
      <c r="D3673" s="125"/>
      <c r="E3673" s="125"/>
      <c r="F3673" s="125"/>
      <c r="G3673" s="125"/>
      <c r="H3673" s="125"/>
      <c r="I3673" s="125"/>
      <c r="J3673" s="125"/>
      <c r="K3673" s="125"/>
      <c r="L3673" s="125"/>
      <c r="M3673" s="125"/>
      <c r="N3673" s="125"/>
      <c r="O3673" s="125"/>
      <c r="P3673" s="125"/>
      <c r="Q3673" s="125"/>
      <c r="R3673" s="125"/>
      <c r="S3673" s="125"/>
      <c r="T3673" s="125"/>
      <c r="U3673" s="125"/>
      <c r="V3673" s="125"/>
      <c r="W3673" s="125"/>
      <c r="X3673" s="125"/>
      <c r="Y3673" s="125"/>
      <c r="Z3673" s="125"/>
      <c r="AA3673" s="125"/>
      <c r="AB3673" s="126"/>
      <c r="AC3673" s="126"/>
      <c r="AD3673" s="126"/>
      <c r="AE3673" s="125"/>
      <c r="AF3673" s="125"/>
      <c r="AG3673" s="125"/>
      <c r="AH3673" s="125"/>
      <c r="AI3673" s="125"/>
      <c r="AJ3673" s="125"/>
      <c r="AK3673" s="125"/>
      <c r="AL3673" s="125"/>
      <c r="AM3673" s="125"/>
      <c r="AP3673" s="86"/>
      <c r="AQ3673" s="86"/>
      <c r="AR3673" s="86"/>
      <c r="AS3673" s="86"/>
      <c r="AT3673" s="86"/>
      <c r="AU3673" s="86"/>
      <c r="AV3673" s="86"/>
      <c r="AW3673" s="86"/>
      <c r="AX3673" s="86"/>
      <c r="AY3673" s="86"/>
      <c r="AZ3673" s="86"/>
      <c r="BA3673" s="86"/>
      <c r="BB3673" s="86"/>
      <c r="BC3673" s="86"/>
      <c r="BD3673" s="86"/>
      <c r="BE3673" s="86"/>
      <c r="BF3673" s="86"/>
      <c r="BG3673" s="86"/>
    </row>
    <row r="3674" spans="1:59" s="88" customFormat="1" x14ac:dyDescent="0.2">
      <c r="A3674" s="125"/>
      <c r="B3674" s="125"/>
      <c r="C3674" s="125"/>
      <c r="D3674" s="125"/>
      <c r="E3674" s="125"/>
      <c r="F3674" s="125"/>
      <c r="G3674" s="125"/>
      <c r="H3674" s="125"/>
      <c r="I3674" s="125"/>
      <c r="J3674" s="125"/>
      <c r="K3674" s="125"/>
      <c r="L3674" s="125"/>
      <c r="M3674" s="125"/>
      <c r="N3674" s="125"/>
      <c r="O3674" s="125"/>
      <c r="P3674" s="125"/>
      <c r="Q3674" s="125"/>
      <c r="R3674" s="125"/>
      <c r="S3674" s="125"/>
      <c r="T3674" s="125"/>
      <c r="U3674" s="125"/>
      <c r="V3674" s="125"/>
      <c r="W3674" s="125"/>
      <c r="X3674" s="125"/>
      <c r="Y3674" s="125"/>
      <c r="Z3674" s="125"/>
      <c r="AA3674" s="125"/>
      <c r="AB3674" s="126"/>
      <c r="AC3674" s="126"/>
      <c r="AD3674" s="126"/>
      <c r="AE3674" s="125"/>
      <c r="AF3674" s="125"/>
      <c r="AG3674" s="125"/>
      <c r="AH3674" s="125"/>
      <c r="AI3674" s="125"/>
      <c r="AJ3674" s="125"/>
      <c r="AK3674" s="125"/>
      <c r="AL3674" s="125"/>
      <c r="AM3674" s="125"/>
      <c r="AP3674" s="86"/>
      <c r="AQ3674" s="86"/>
      <c r="AR3674" s="86"/>
      <c r="AS3674" s="86"/>
      <c r="AT3674" s="86"/>
      <c r="AU3674" s="86"/>
      <c r="AV3674" s="86"/>
      <c r="AW3674" s="86"/>
      <c r="AX3674" s="86"/>
      <c r="AY3674" s="86"/>
      <c r="AZ3674" s="86"/>
      <c r="BA3674" s="86"/>
      <c r="BB3674" s="86"/>
      <c r="BC3674" s="86"/>
      <c r="BD3674" s="86"/>
      <c r="BE3674" s="86"/>
      <c r="BF3674" s="86"/>
      <c r="BG3674" s="86"/>
    </row>
    <row r="3675" spans="1:59" s="88" customFormat="1" x14ac:dyDescent="0.2">
      <c r="A3675" s="125"/>
      <c r="B3675" s="125"/>
      <c r="C3675" s="125"/>
      <c r="D3675" s="125"/>
      <c r="E3675" s="125"/>
      <c r="F3675" s="125"/>
      <c r="G3675" s="125"/>
      <c r="H3675" s="125"/>
      <c r="I3675" s="125"/>
      <c r="J3675" s="125"/>
      <c r="K3675" s="125"/>
      <c r="L3675" s="125"/>
      <c r="M3675" s="125"/>
      <c r="N3675" s="125"/>
      <c r="O3675" s="125"/>
      <c r="P3675" s="125"/>
      <c r="Q3675" s="125"/>
      <c r="R3675" s="125"/>
      <c r="S3675" s="125"/>
      <c r="T3675" s="125"/>
      <c r="U3675" s="125"/>
      <c r="V3675" s="125"/>
      <c r="W3675" s="125"/>
      <c r="X3675" s="125"/>
      <c r="Y3675" s="125"/>
      <c r="Z3675" s="125"/>
      <c r="AA3675" s="125"/>
      <c r="AB3675" s="126"/>
      <c r="AC3675" s="126"/>
      <c r="AD3675" s="126"/>
      <c r="AE3675" s="125"/>
      <c r="AF3675" s="125"/>
      <c r="AG3675" s="125"/>
      <c r="AH3675" s="125"/>
      <c r="AI3675" s="125"/>
      <c r="AJ3675" s="125"/>
      <c r="AK3675" s="125"/>
      <c r="AL3675" s="125"/>
      <c r="AM3675" s="125"/>
      <c r="AP3675" s="86"/>
      <c r="AQ3675" s="86"/>
      <c r="AR3675" s="86"/>
      <c r="AS3675" s="86"/>
      <c r="AT3675" s="86"/>
      <c r="AU3675" s="86"/>
      <c r="AV3675" s="86"/>
      <c r="AW3675" s="86"/>
      <c r="AX3675" s="86"/>
      <c r="AY3675" s="86"/>
      <c r="AZ3675" s="86"/>
      <c r="BA3675" s="86"/>
      <c r="BB3675" s="86"/>
      <c r="BC3675" s="86"/>
      <c r="BD3675" s="86"/>
      <c r="BE3675" s="86"/>
      <c r="BF3675" s="86"/>
      <c r="BG3675" s="86"/>
    </row>
    <row r="3676" spans="1:59" s="88" customFormat="1" x14ac:dyDescent="0.2">
      <c r="A3676" s="125"/>
      <c r="B3676" s="125"/>
      <c r="C3676" s="125"/>
      <c r="D3676" s="125"/>
      <c r="E3676" s="125"/>
      <c r="F3676" s="125"/>
      <c r="G3676" s="125"/>
      <c r="H3676" s="125"/>
      <c r="I3676" s="125"/>
      <c r="J3676" s="125"/>
      <c r="K3676" s="125"/>
      <c r="L3676" s="125"/>
      <c r="M3676" s="125"/>
      <c r="N3676" s="125"/>
      <c r="O3676" s="125"/>
      <c r="P3676" s="125"/>
      <c r="Q3676" s="125"/>
      <c r="R3676" s="125"/>
      <c r="S3676" s="125"/>
      <c r="T3676" s="125"/>
      <c r="U3676" s="125"/>
      <c r="V3676" s="125"/>
      <c r="W3676" s="125"/>
      <c r="X3676" s="125"/>
      <c r="Y3676" s="125"/>
      <c r="Z3676" s="125"/>
      <c r="AA3676" s="125"/>
      <c r="AB3676" s="126"/>
      <c r="AC3676" s="126"/>
      <c r="AD3676" s="126"/>
      <c r="AE3676" s="125"/>
      <c r="AF3676" s="125"/>
      <c r="AG3676" s="125"/>
      <c r="AH3676" s="125"/>
      <c r="AI3676" s="125"/>
      <c r="AJ3676" s="125"/>
      <c r="AK3676" s="125"/>
      <c r="AL3676" s="125"/>
      <c r="AM3676" s="125"/>
      <c r="AP3676" s="86"/>
      <c r="AQ3676" s="86"/>
      <c r="AR3676" s="86"/>
      <c r="AS3676" s="86"/>
      <c r="AT3676" s="86"/>
      <c r="AU3676" s="86"/>
      <c r="AV3676" s="86"/>
      <c r="AW3676" s="86"/>
      <c r="AX3676" s="86"/>
      <c r="AY3676" s="86"/>
      <c r="AZ3676" s="86"/>
      <c r="BA3676" s="86"/>
      <c r="BB3676" s="86"/>
      <c r="BC3676" s="86"/>
      <c r="BD3676" s="86"/>
      <c r="BE3676" s="86"/>
      <c r="BF3676" s="86"/>
      <c r="BG3676" s="86"/>
    </row>
    <row r="3677" spans="1:59" s="88" customFormat="1" x14ac:dyDescent="0.2">
      <c r="A3677" s="125"/>
      <c r="B3677" s="125"/>
      <c r="C3677" s="125"/>
      <c r="D3677" s="125"/>
      <c r="E3677" s="125"/>
      <c r="F3677" s="125"/>
      <c r="G3677" s="125"/>
      <c r="H3677" s="125"/>
      <c r="I3677" s="125"/>
      <c r="J3677" s="125"/>
      <c r="K3677" s="125"/>
      <c r="L3677" s="125"/>
      <c r="M3677" s="125"/>
      <c r="N3677" s="125"/>
      <c r="O3677" s="125"/>
      <c r="P3677" s="125"/>
      <c r="Q3677" s="125"/>
      <c r="R3677" s="125"/>
      <c r="S3677" s="125"/>
      <c r="T3677" s="125"/>
      <c r="U3677" s="125"/>
      <c r="V3677" s="125"/>
      <c r="W3677" s="125"/>
      <c r="X3677" s="125"/>
      <c r="Y3677" s="125"/>
      <c r="Z3677" s="125"/>
      <c r="AA3677" s="125"/>
      <c r="AB3677" s="126"/>
      <c r="AC3677" s="126"/>
      <c r="AD3677" s="126"/>
      <c r="AE3677" s="125"/>
      <c r="AF3677" s="125"/>
      <c r="AG3677" s="125"/>
      <c r="AH3677" s="125"/>
      <c r="AI3677" s="125"/>
      <c r="AJ3677" s="125"/>
      <c r="AK3677" s="125"/>
      <c r="AL3677" s="125"/>
      <c r="AM3677" s="125"/>
      <c r="AP3677" s="86"/>
      <c r="AQ3677" s="86"/>
      <c r="AR3677" s="86"/>
      <c r="AS3677" s="86"/>
      <c r="AT3677" s="86"/>
      <c r="AU3677" s="86"/>
      <c r="AV3677" s="86"/>
      <c r="AW3677" s="86"/>
      <c r="AX3677" s="86"/>
      <c r="AY3677" s="86"/>
      <c r="AZ3677" s="86"/>
      <c r="BA3677" s="86"/>
      <c r="BB3677" s="86"/>
      <c r="BC3677" s="86"/>
      <c r="BD3677" s="86"/>
      <c r="BE3677" s="86"/>
      <c r="BF3677" s="86"/>
      <c r="BG3677" s="86"/>
    </row>
    <row r="3678" spans="1:59" s="88" customFormat="1" x14ac:dyDescent="0.2">
      <c r="A3678" s="125"/>
      <c r="B3678" s="125"/>
      <c r="C3678" s="125"/>
      <c r="D3678" s="125"/>
      <c r="E3678" s="125"/>
      <c r="F3678" s="125"/>
      <c r="G3678" s="125"/>
      <c r="H3678" s="125"/>
      <c r="I3678" s="125"/>
      <c r="J3678" s="125"/>
      <c r="K3678" s="125"/>
      <c r="L3678" s="125"/>
      <c r="M3678" s="125"/>
      <c r="N3678" s="125"/>
      <c r="O3678" s="125"/>
      <c r="P3678" s="125"/>
      <c r="Q3678" s="125"/>
      <c r="R3678" s="125"/>
      <c r="S3678" s="125"/>
      <c r="T3678" s="125"/>
      <c r="U3678" s="125"/>
      <c r="V3678" s="125"/>
      <c r="W3678" s="125"/>
      <c r="X3678" s="125"/>
      <c r="Y3678" s="125"/>
      <c r="Z3678" s="125"/>
      <c r="AA3678" s="125"/>
      <c r="AB3678" s="126"/>
      <c r="AC3678" s="126"/>
      <c r="AD3678" s="126"/>
      <c r="AE3678" s="125"/>
      <c r="AF3678" s="125"/>
      <c r="AG3678" s="125"/>
      <c r="AH3678" s="125"/>
      <c r="AI3678" s="125"/>
      <c r="AJ3678" s="125"/>
      <c r="AK3678" s="125"/>
      <c r="AL3678" s="125"/>
      <c r="AM3678" s="125"/>
      <c r="AP3678" s="86"/>
      <c r="AQ3678" s="86"/>
      <c r="AR3678" s="86"/>
      <c r="AS3678" s="86"/>
      <c r="AT3678" s="86"/>
      <c r="AU3678" s="86"/>
      <c r="AV3678" s="86"/>
      <c r="AW3678" s="86"/>
      <c r="AX3678" s="86"/>
      <c r="AY3678" s="86"/>
      <c r="AZ3678" s="86"/>
      <c r="BA3678" s="86"/>
      <c r="BB3678" s="86"/>
      <c r="BC3678" s="86"/>
      <c r="BD3678" s="86"/>
      <c r="BE3678" s="86"/>
      <c r="BF3678" s="86"/>
      <c r="BG3678" s="86"/>
    </row>
    <row r="3679" spans="1:59" s="88" customFormat="1" x14ac:dyDescent="0.2">
      <c r="A3679" s="125"/>
      <c r="B3679" s="125"/>
      <c r="C3679" s="125"/>
      <c r="D3679" s="125"/>
      <c r="E3679" s="125"/>
      <c r="F3679" s="125"/>
      <c r="G3679" s="125"/>
      <c r="H3679" s="125"/>
      <c r="I3679" s="125"/>
      <c r="J3679" s="125"/>
      <c r="K3679" s="125"/>
      <c r="L3679" s="125"/>
      <c r="M3679" s="125"/>
      <c r="N3679" s="125"/>
      <c r="O3679" s="125"/>
      <c r="P3679" s="125"/>
      <c r="Q3679" s="125"/>
      <c r="R3679" s="125"/>
      <c r="S3679" s="125"/>
      <c r="T3679" s="125"/>
      <c r="U3679" s="125"/>
      <c r="V3679" s="125"/>
      <c r="W3679" s="125"/>
      <c r="X3679" s="125"/>
      <c r="Y3679" s="125"/>
      <c r="Z3679" s="125"/>
      <c r="AA3679" s="125"/>
      <c r="AB3679" s="126"/>
      <c r="AC3679" s="126"/>
      <c r="AD3679" s="126"/>
      <c r="AE3679" s="125"/>
      <c r="AF3679" s="125"/>
      <c r="AG3679" s="125"/>
      <c r="AH3679" s="125"/>
      <c r="AI3679" s="125"/>
      <c r="AJ3679" s="125"/>
      <c r="AK3679" s="125"/>
      <c r="AL3679" s="125"/>
      <c r="AM3679" s="125"/>
      <c r="AP3679" s="86"/>
      <c r="AQ3679" s="86"/>
      <c r="AR3679" s="86"/>
      <c r="AS3679" s="86"/>
      <c r="AT3679" s="86"/>
      <c r="AU3679" s="86"/>
      <c r="AV3679" s="86"/>
      <c r="AW3679" s="86"/>
      <c r="AX3679" s="86"/>
      <c r="AY3679" s="86"/>
      <c r="AZ3679" s="86"/>
      <c r="BA3679" s="86"/>
      <c r="BB3679" s="86"/>
      <c r="BC3679" s="86"/>
      <c r="BD3679" s="86"/>
      <c r="BE3679" s="86"/>
      <c r="BF3679" s="86"/>
      <c r="BG3679" s="86"/>
    </row>
    <row r="3680" spans="1:59" s="88" customFormat="1" x14ac:dyDescent="0.2">
      <c r="A3680" s="125"/>
      <c r="B3680" s="125"/>
      <c r="C3680" s="125"/>
      <c r="D3680" s="125"/>
      <c r="E3680" s="125"/>
      <c r="F3680" s="125"/>
      <c r="G3680" s="125"/>
      <c r="H3680" s="125"/>
      <c r="I3680" s="125"/>
      <c r="J3680" s="125"/>
      <c r="K3680" s="125"/>
      <c r="L3680" s="125"/>
      <c r="M3680" s="125"/>
      <c r="N3680" s="125"/>
      <c r="O3680" s="125"/>
      <c r="P3680" s="125"/>
      <c r="Q3680" s="125"/>
      <c r="R3680" s="125"/>
      <c r="S3680" s="125"/>
      <c r="T3680" s="125"/>
      <c r="U3680" s="125"/>
      <c r="V3680" s="125"/>
      <c r="W3680" s="125"/>
      <c r="X3680" s="125"/>
      <c r="Y3680" s="125"/>
      <c r="Z3680" s="125"/>
      <c r="AA3680" s="125"/>
      <c r="AB3680" s="126"/>
      <c r="AC3680" s="126"/>
      <c r="AD3680" s="126"/>
      <c r="AE3680" s="125"/>
      <c r="AF3680" s="125"/>
      <c r="AG3680" s="125"/>
      <c r="AH3680" s="125"/>
      <c r="AI3680" s="125"/>
      <c r="AJ3680" s="125"/>
      <c r="AK3680" s="125"/>
      <c r="AL3680" s="125"/>
      <c r="AM3680" s="125"/>
      <c r="AP3680" s="86"/>
      <c r="AQ3680" s="86"/>
      <c r="AR3680" s="86"/>
      <c r="AS3680" s="86"/>
      <c r="AT3680" s="86"/>
      <c r="AU3680" s="86"/>
      <c r="AV3680" s="86"/>
      <c r="AW3680" s="86"/>
      <c r="AX3680" s="86"/>
      <c r="AY3680" s="86"/>
      <c r="AZ3680" s="86"/>
      <c r="BA3680" s="86"/>
      <c r="BB3680" s="86"/>
      <c r="BC3680" s="86"/>
      <c r="BD3680" s="86"/>
      <c r="BE3680" s="86"/>
      <c r="BF3680" s="86"/>
      <c r="BG3680" s="86"/>
    </row>
    <row r="3681" spans="1:59" s="88" customFormat="1" x14ac:dyDescent="0.2">
      <c r="A3681" s="125"/>
      <c r="B3681" s="125"/>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6"/>
      <c r="AC3681" s="126"/>
      <c r="AD3681" s="126"/>
      <c r="AE3681" s="125"/>
      <c r="AF3681" s="125"/>
      <c r="AG3681" s="125"/>
      <c r="AH3681" s="125"/>
      <c r="AI3681" s="125"/>
      <c r="AJ3681" s="125"/>
      <c r="AK3681" s="125"/>
      <c r="AL3681" s="125"/>
      <c r="AM3681" s="125"/>
      <c r="AP3681" s="86"/>
      <c r="AQ3681" s="86"/>
      <c r="AR3681" s="86"/>
      <c r="AS3681" s="86"/>
      <c r="AT3681" s="86"/>
      <c r="AU3681" s="86"/>
      <c r="AV3681" s="86"/>
      <c r="AW3681" s="86"/>
      <c r="AX3681" s="86"/>
      <c r="AY3681" s="86"/>
      <c r="AZ3681" s="86"/>
      <c r="BA3681" s="86"/>
      <c r="BB3681" s="86"/>
      <c r="BC3681" s="86"/>
      <c r="BD3681" s="86"/>
      <c r="BE3681" s="86"/>
      <c r="BF3681" s="86"/>
      <c r="BG3681" s="86"/>
    </row>
    <row r="3682" spans="1:59" s="88" customFormat="1" x14ac:dyDescent="0.2">
      <c r="A3682" s="125"/>
      <c r="B3682" s="125"/>
      <c r="C3682" s="125"/>
      <c r="D3682" s="125"/>
      <c r="E3682" s="125"/>
      <c r="F3682" s="125"/>
      <c r="G3682" s="125"/>
      <c r="H3682" s="125"/>
      <c r="I3682" s="125"/>
      <c r="J3682" s="125"/>
      <c r="K3682" s="125"/>
      <c r="L3682" s="125"/>
      <c r="M3682" s="125"/>
      <c r="N3682" s="125"/>
      <c r="O3682" s="125"/>
      <c r="P3682" s="125"/>
      <c r="Q3682" s="125"/>
      <c r="R3682" s="125"/>
      <c r="S3682" s="125"/>
      <c r="T3682" s="125"/>
      <c r="U3682" s="125"/>
      <c r="V3682" s="125"/>
      <c r="W3682" s="125"/>
      <c r="X3682" s="125"/>
      <c r="Y3682" s="125"/>
      <c r="Z3682" s="125"/>
      <c r="AA3682" s="125"/>
      <c r="AB3682" s="126"/>
      <c r="AC3682" s="126"/>
      <c r="AD3682" s="126"/>
      <c r="AE3682" s="125"/>
      <c r="AF3682" s="125"/>
      <c r="AG3682" s="125"/>
      <c r="AH3682" s="125"/>
      <c r="AI3682" s="125"/>
      <c r="AJ3682" s="125"/>
      <c r="AK3682" s="125"/>
      <c r="AL3682" s="125"/>
      <c r="AM3682" s="125"/>
      <c r="AP3682" s="86"/>
      <c r="AQ3682" s="86"/>
      <c r="AR3682" s="86"/>
      <c r="AS3682" s="86"/>
      <c r="AT3682" s="86"/>
      <c r="AU3682" s="86"/>
      <c r="AV3682" s="86"/>
      <c r="AW3682" s="86"/>
      <c r="AX3682" s="86"/>
      <c r="AY3682" s="86"/>
      <c r="AZ3682" s="86"/>
      <c r="BA3682" s="86"/>
      <c r="BB3682" s="86"/>
      <c r="BC3682" s="86"/>
      <c r="BD3682" s="86"/>
      <c r="BE3682" s="86"/>
      <c r="BF3682" s="86"/>
      <c r="BG3682" s="86"/>
    </row>
    <row r="3683" spans="1:59" s="88" customFormat="1" x14ac:dyDescent="0.2">
      <c r="A3683" s="125"/>
      <c r="B3683" s="125"/>
      <c r="C3683" s="125"/>
      <c r="D3683" s="125"/>
      <c r="E3683" s="125"/>
      <c r="F3683" s="125"/>
      <c r="G3683" s="125"/>
      <c r="H3683" s="125"/>
      <c r="I3683" s="125"/>
      <c r="J3683" s="125"/>
      <c r="K3683" s="125"/>
      <c r="L3683" s="125"/>
      <c r="M3683" s="125"/>
      <c r="N3683" s="125"/>
      <c r="O3683" s="125"/>
      <c r="P3683" s="125"/>
      <c r="Q3683" s="125"/>
      <c r="R3683" s="125"/>
      <c r="S3683" s="125"/>
      <c r="T3683" s="125"/>
      <c r="U3683" s="125"/>
      <c r="V3683" s="125"/>
      <c r="W3683" s="125"/>
      <c r="X3683" s="125"/>
      <c r="Y3683" s="125"/>
      <c r="Z3683" s="125"/>
      <c r="AA3683" s="125"/>
      <c r="AB3683" s="126"/>
      <c r="AC3683" s="126"/>
      <c r="AD3683" s="126"/>
      <c r="AE3683" s="125"/>
      <c r="AF3683" s="125"/>
      <c r="AG3683" s="125"/>
      <c r="AH3683" s="125"/>
      <c r="AI3683" s="125"/>
      <c r="AJ3683" s="125"/>
      <c r="AK3683" s="125"/>
      <c r="AL3683" s="125"/>
      <c r="AM3683" s="125"/>
      <c r="AP3683" s="86"/>
      <c r="AQ3683" s="86"/>
      <c r="AR3683" s="86"/>
      <c r="AS3683" s="86"/>
      <c r="AT3683" s="86"/>
      <c r="AU3683" s="86"/>
      <c r="AV3683" s="86"/>
      <c r="AW3683" s="86"/>
      <c r="AX3683" s="86"/>
      <c r="AY3683" s="86"/>
      <c r="AZ3683" s="86"/>
      <c r="BA3683" s="86"/>
      <c r="BB3683" s="86"/>
      <c r="BC3683" s="86"/>
      <c r="BD3683" s="86"/>
      <c r="BE3683" s="86"/>
      <c r="BF3683" s="86"/>
      <c r="BG3683" s="86"/>
    </row>
    <row r="3684" spans="1:59" s="88" customFormat="1" x14ac:dyDescent="0.2">
      <c r="A3684" s="125"/>
      <c r="B3684" s="125"/>
      <c r="C3684" s="125"/>
      <c r="D3684" s="125"/>
      <c r="E3684" s="125"/>
      <c r="F3684" s="125"/>
      <c r="G3684" s="125"/>
      <c r="H3684" s="125"/>
      <c r="I3684" s="125"/>
      <c r="J3684" s="125"/>
      <c r="K3684" s="125"/>
      <c r="L3684" s="125"/>
      <c r="M3684" s="125"/>
      <c r="N3684" s="125"/>
      <c r="O3684" s="125"/>
      <c r="P3684" s="125"/>
      <c r="Q3684" s="125"/>
      <c r="R3684" s="125"/>
      <c r="S3684" s="125"/>
      <c r="T3684" s="125"/>
      <c r="U3684" s="125"/>
      <c r="V3684" s="125"/>
      <c r="W3684" s="125"/>
      <c r="X3684" s="125"/>
      <c r="Y3684" s="125"/>
      <c r="Z3684" s="125"/>
      <c r="AA3684" s="125"/>
      <c r="AB3684" s="126"/>
      <c r="AC3684" s="126"/>
      <c r="AD3684" s="126"/>
      <c r="AE3684" s="125"/>
      <c r="AF3684" s="125"/>
      <c r="AG3684" s="125"/>
      <c r="AH3684" s="125"/>
      <c r="AI3684" s="125"/>
      <c r="AJ3684" s="125"/>
      <c r="AK3684" s="125"/>
      <c r="AL3684" s="125"/>
      <c r="AM3684" s="125"/>
      <c r="AP3684" s="86"/>
      <c r="AQ3684" s="86"/>
      <c r="AR3684" s="86"/>
      <c r="AS3684" s="86"/>
      <c r="AT3684" s="86"/>
      <c r="AU3684" s="86"/>
      <c r="AV3684" s="86"/>
      <c r="AW3684" s="86"/>
      <c r="AX3684" s="86"/>
      <c r="AY3684" s="86"/>
      <c r="AZ3684" s="86"/>
      <c r="BA3684" s="86"/>
      <c r="BB3684" s="86"/>
      <c r="BC3684" s="86"/>
      <c r="BD3684" s="86"/>
      <c r="BE3684" s="86"/>
      <c r="BF3684" s="86"/>
      <c r="BG3684" s="86"/>
    </row>
    <row r="3685" spans="1:59" s="88" customFormat="1" x14ac:dyDescent="0.2">
      <c r="A3685" s="125"/>
      <c r="B3685" s="125"/>
      <c r="C3685" s="125"/>
      <c r="D3685" s="125"/>
      <c r="E3685" s="125"/>
      <c r="F3685" s="125"/>
      <c r="G3685" s="125"/>
      <c r="H3685" s="125"/>
      <c r="I3685" s="125"/>
      <c r="J3685" s="125"/>
      <c r="K3685" s="125"/>
      <c r="L3685" s="125"/>
      <c r="M3685" s="125"/>
      <c r="N3685" s="125"/>
      <c r="O3685" s="125"/>
      <c r="P3685" s="125"/>
      <c r="Q3685" s="125"/>
      <c r="R3685" s="125"/>
      <c r="S3685" s="125"/>
      <c r="T3685" s="125"/>
      <c r="U3685" s="125"/>
      <c r="V3685" s="125"/>
      <c r="W3685" s="125"/>
      <c r="X3685" s="125"/>
      <c r="Y3685" s="125"/>
      <c r="Z3685" s="125"/>
      <c r="AA3685" s="125"/>
      <c r="AB3685" s="126"/>
      <c r="AC3685" s="126"/>
      <c r="AD3685" s="126"/>
      <c r="AE3685" s="125"/>
      <c r="AF3685" s="125"/>
      <c r="AG3685" s="125"/>
      <c r="AH3685" s="125"/>
      <c r="AI3685" s="125"/>
      <c r="AJ3685" s="125"/>
      <c r="AK3685" s="125"/>
      <c r="AL3685" s="125"/>
      <c r="AM3685" s="125"/>
      <c r="AP3685" s="86"/>
      <c r="AQ3685" s="86"/>
      <c r="AR3685" s="86"/>
      <c r="AS3685" s="86"/>
      <c r="AT3685" s="86"/>
      <c r="AU3685" s="86"/>
      <c r="AV3685" s="86"/>
      <c r="AW3685" s="86"/>
      <c r="AX3685" s="86"/>
      <c r="AY3685" s="86"/>
      <c r="AZ3685" s="86"/>
      <c r="BA3685" s="86"/>
      <c r="BB3685" s="86"/>
      <c r="BC3685" s="86"/>
      <c r="BD3685" s="86"/>
      <c r="BE3685" s="86"/>
      <c r="BF3685" s="86"/>
      <c r="BG3685" s="86"/>
    </row>
    <row r="3686" spans="1:59" s="88" customFormat="1" x14ac:dyDescent="0.2">
      <c r="A3686" s="125"/>
      <c r="B3686" s="125"/>
      <c r="C3686" s="125"/>
      <c r="D3686" s="125"/>
      <c r="E3686" s="125"/>
      <c r="F3686" s="125"/>
      <c r="G3686" s="125"/>
      <c r="H3686" s="125"/>
      <c r="I3686" s="125"/>
      <c r="J3686" s="125"/>
      <c r="K3686" s="125"/>
      <c r="L3686" s="125"/>
      <c r="M3686" s="125"/>
      <c r="N3686" s="125"/>
      <c r="O3686" s="125"/>
      <c r="P3686" s="125"/>
      <c r="Q3686" s="125"/>
      <c r="R3686" s="125"/>
      <c r="S3686" s="125"/>
      <c r="T3686" s="125"/>
      <c r="U3686" s="125"/>
      <c r="V3686" s="125"/>
      <c r="W3686" s="125"/>
      <c r="X3686" s="125"/>
      <c r="Y3686" s="125"/>
      <c r="Z3686" s="125"/>
      <c r="AA3686" s="125"/>
      <c r="AB3686" s="126"/>
      <c r="AC3686" s="126"/>
      <c r="AD3686" s="126"/>
      <c r="AE3686" s="125"/>
      <c r="AF3686" s="125"/>
      <c r="AG3686" s="125"/>
      <c r="AH3686" s="125"/>
      <c r="AI3686" s="125"/>
      <c r="AJ3686" s="125"/>
      <c r="AK3686" s="125"/>
      <c r="AL3686" s="125"/>
      <c r="AM3686" s="125"/>
      <c r="AP3686" s="86"/>
      <c r="AQ3686" s="86"/>
      <c r="AR3686" s="86"/>
      <c r="AS3686" s="86"/>
      <c r="AT3686" s="86"/>
      <c r="AU3686" s="86"/>
      <c r="AV3686" s="86"/>
      <c r="AW3686" s="86"/>
      <c r="AX3686" s="86"/>
      <c r="AY3686" s="86"/>
      <c r="AZ3686" s="86"/>
      <c r="BA3686" s="86"/>
      <c r="BB3686" s="86"/>
      <c r="BC3686" s="86"/>
      <c r="BD3686" s="86"/>
      <c r="BE3686" s="86"/>
      <c r="BF3686" s="86"/>
      <c r="BG3686" s="86"/>
    </row>
    <row r="3687" spans="1:59" s="88" customFormat="1" x14ac:dyDescent="0.2">
      <c r="A3687" s="125"/>
      <c r="B3687" s="125"/>
      <c r="C3687" s="125"/>
      <c r="D3687" s="125"/>
      <c r="E3687" s="125"/>
      <c r="F3687" s="125"/>
      <c r="G3687" s="125"/>
      <c r="H3687" s="125"/>
      <c r="I3687" s="125"/>
      <c r="J3687" s="125"/>
      <c r="K3687" s="125"/>
      <c r="L3687" s="125"/>
      <c r="M3687" s="125"/>
      <c r="N3687" s="125"/>
      <c r="O3687" s="125"/>
      <c r="P3687" s="125"/>
      <c r="Q3687" s="125"/>
      <c r="R3687" s="125"/>
      <c r="S3687" s="125"/>
      <c r="T3687" s="125"/>
      <c r="U3687" s="125"/>
      <c r="V3687" s="125"/>
      <c r="W3687" s="125"/>
      <c r="X3687" s="125"/>
      <c r="Y3687" s="125"/>
      <c r="Z3687" s="125"/>
      <c r="AA3687" s="125"/>
      <c r="AB3687" s="126"/>
      <c r="AC3687" s="126"/>
      <c r="AD3687" s="126"/>
      <c r="AE3687" s="125"/>
      <c r="AF3687" s="125"/>
      <c r="AG3687" s="125"/>
      <c r="AH3687" s="125"/>
      <c r="AI3687" s="125"/>
      <c r="AJ3687" s="125"/>
      <c r="AK3687" s="125"/>
      <c r="AL3687" s="125"/>
      <c r="AM3687" s="125"/>
      <c r="AP3687" s="86"/>
      <c r="AQ3687" s="86"/>
      <c r="AR3687" s="86"/>
      <c r="AS3687" s="86"/>
      <c r="AT3687" s="86"/>
      <c r="AU3687" s="86"/>
      <c r="AV3687" s="86"/>
      <c r="AW3687" s="86"/>
      <c r="AX3687" s="86"/>
      <c r="AY3687" s="86"/>
      <c r="AZ3687" s="86"/>
      <c r="BA3687" s="86"/>
      <c r="BB3687" s="86"/>
      <c r="BC3687" s="86"/>
      <c r="BD3687" s="86"/>
      <c r="BE3687" s="86"/>
      <c r="BF3687" s="86"/>
      <c r="BG3687" s="86"/>
    </row>
    <row r="3688" spans="1:59" s="88" customFormat="1" x14ac:dyDescent="0.2">
      <c r="A3688" s="125"/>
      <c r="B3688" s="125"/>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6"/>
      <c r="AC3688" s="126"/>
      <c r="AD3688" s="126"/>
      <c r="AE3688" s="125"/>
      <c r="AF3688" s="125"/>
      <c r="AG3688" s="125"/>
      <c r="AH3688" s="125"/>
      <c r="AI3688" s="125"/>
      <c r="AJ3688" s="125"/>
      <c r="AK3688" s="125"/>
      <c r="AL3688" s="125"/>
      <c r="AM3688" s="125"/>
      <c r="AP3688" s="86"/>
      <c r="AQ3688" s="86"/>
      <c r="AR3688" s="86"/>
      <c r="AS3688" s="86"/>
      <c r="AT3688" s="86"/>
      <c r="AU3688" s="86"/>
      <c r="AV3688" s="86"/>
      <c r="AW3688" s="86"/>
      <c r="AX3688" s="86"/>
      <c r="AY3688" s="86"/>
      <c r="AZ3688" s="86"/>
      <c r="BA3688" s="86"/>
      <c r="BB3688" s="86"/>
      <c r="BC3688" s="86"/>
      <c r="BD3688" s="86"/>
      <c r="BE3688" s="86"/>
      <c r="BF3688" s="86"/>
      <c r="BG3688" s="86"/>
    </row>
    <row r="3689" spans="1:59" s="88" customFormat="1" x14ac:dyDescent="0.2">
      <c r="A3689" s="125"/>
      <c r="B3689" s="125"/>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5"/>
      <c r="AA3689" s="125"/>
      <c r="AB3689" s="126"/>
      <c r="AC3689" s="126"/>
      <c r="AD3689" s="126"/>
      <c r="AE3689" s="125"/>
      <c r="AF3689" s="125"/>
      <c r="AG3689" s="125"/>
      <c r="AH3689" s="125"/>
      <c r="AI3689" s="125"/>
      <c r="AJ3689" s="125"/>
      <c r="AK3689" s="125"/>
      <c r="AL3689" s="125"/>
      <c r="AM3689" s="125"/>
      <c r="AP3689" s="86"/>
      <c r="AQ3689" s="86"/>
      <c r="AR3689" s="86"/>
      <c r="AS3689" s="86"/>
      <c r="AT3689" s="86"/>
      <c r="AU3689" s="86"/>
      <c r="AV3689" s="86"/>
      <c r="AW3689" s="86"/>
      <c r="AX3689" s="86"/>
      <c r="AY3689" s="86"/>
      <c r="AZ3689" s="86"/>
      <c r="BA3689" s="86"/>
      <c r="BB3689" s="86"/>
      <c r="BC3689" s="86"/>
      <c r="BD3689" s="86"/>
      <c r="BE3689" s="86"/>
      <c r="BF3689" s="86"/>
      <c r="BG3689" s="86"/>
    </row>
    <row r="3690" spans="1:59" s="88" customFormat="1" x14ac:dyDescent="0.2">
      <c r="A3690" s="125"/>
      <c r="B3690" s="125"/>
      <c r="C3690" s="125"/>
      <c r="D3690" s="125"/>
      <c r="E3690" s="125"/>
      <c r="F3690" s="125"/>
      <c r="G3690" s="125"/>
      <c r="H3690" s="125"/>
      <c r="I3690" s="125"/>
      <c r="J3690" s="125"/>
      <c r="K3690" s="125"/>
      <c r="L3690" s="125"/>
      <c r="M3690" s="125"/>
      <c r="N3690" s="125"/>
      <c r="O3690" s="125"/>
      <c r="P3690" s="125"/>
      <c r="Q3690" s="125"/>
      <c r="R3690" s="125"/>
      <c r="S3690" s="125"/>
      <c r="T3690" s="125"/>
      <c r="U3690" s="125"/>
      <c r="V3690" s="125"/>
      <c r="W3690" s="125"/>
      <c r="X3690" s="125"/>
      <c r="Y3690" s="125"/>
      <c r="Z3690" s="125"/>
      <c r="AA3690" s="125"/>
      <c r="AB3690" s="126"/>
      <c r="AC3690" s="126"/>
      <c r="AD3690" s="126"/>
      <c r="AE3690" s="125"/>
      <c r="AF3690" s="125"/>
      <c r="AG3690" s="125"/>
      <c r="AH3690" s="125"/>
      <c r="AI3690" s="125"/>
      <c r="AJ3690" s="125"/>
      <c r="AK3690" s="125"/>
      <c r="AL3690" s="125"/>
      <c r="AM3690" s="125"/>
      <c r="AP3690" s="86"/>
      <c r="AQ3690" s="86"/>
      <c r="AR3690" s="86"/>
      <c r="AS3690" s="86"/>
      <c r="AT3690" s="86"/>
      <c r="AU3690" s="86"/>
      <c r="AV3690" s="86"/>
      <c r="AW3690" s="86"/>
      <c r="AX3690" s="86"/>
      <c r="AY3690" s="86"/>
      <c r="AZ3690" s="86"/>
      <c r="BA3690" s="86"/>
      <c r="BB3690" s="86"/>
      <c r="BC3690" s="86"/>
      <c r="BD3690" s="86"/>
      <c r="BE3690" s="86"/>
      <c r="BF3690" s="86"/>
      <c r="BG3690" s="86"/>
    </row>
    <row r="3691" spans="1:59" s="88" customFormat="1" x14ac:dyDescent="0.2">
      <c r="A3691" s="125"/>
      <c r="B3691" s="125"/>
      <c r="C3691" s="125"/>
      <c r="D3691" s="125"/>
      <c r="E3691" s="125"/>
      <c r="F3691" s="125"/>
      <c r="G3691" s="125"/>
      <c r="H3691" s="125"/>
      <c r="I3691" s="125"/>
      <c r="J3691" s="125"/>
      <c r="K3691" s="125"/>
      <c r="L3691" s="125"/>
      <c r="M3691" s="125"/>
      <c r="N3691" s="125"/>
      <c r="O3691" s="125"/>
      <c r="P3691" s="125"/>
      <c r="Q3691" s="125"/>
      <c r="R3691" s="125"/>
      <c r="S3691" s="125"/>
      <c r="T3691" s="125"/>
      <c r="U3691" s="125"/>
      <c r="V3691" s="125"/>
      <c r="W3691" s="125"/>
      <c r="X3691" s="125"/>
      <c r="Y3691" s="125"/>
      <c r="Z3691" s="125"/>
      <c r="AA3691" s="125"/>
      <c r="AB3691" s="126"/>
      <c r="AC3691" s="126"/>
      <c r="AD3691" s="126"/>
      <c r="AE3691" s="125"/>
      <c r="AF3691" s="125"/>
      <c r="AG3691" s="125"/>
      <c r="AH3691" s="125"/>
      <c r="AI3691" s="125"/>
      <c r="AJ3691" s="125"/>
      <c r="AK3691" s="125"/>
      <c r="AL3691" s="125"/>
      <c r="AM3691" s="125"/>
      <c r="AP3691" s="86"/>
      <c r="AQ3691" s="86"/>
      <c r="AR3691" s="86"/>
      <c r="AS3691" s="86"/>
      <c r="AT3691" s="86"/>
      <c r="AU3691" s="86"/>
      <c r="AV3691" s="86"/>
      <c r="AW3691" s="86"/>
      <c r="AX3691" s="86"/>
      <c r="AY3691" s="86"/>
      <c r="AZ3691" s="86"/>
      <c r="BA3691" s="86"/>
      <c r="BB3691" s="86"/>
      <c r="BC3691" s="86"/>
      <c r="BD3691" s="86"/>
      <c r="BE3691" s="86"/>
      <c r="BF3691" s="86"/>
      <c r="BG3691" s="86"/>
    </row>
    <row r="3692" spans="1:59" s="88" customFormat="1" x14ac:dyDescent="0.2">
      <c r="A3692" s="125"/>
      <c r="B3692" s="125"/>
      <c r="C3692" s="125"/>
      <c r="D3692" s="125"/>
      <c r="E3692" s="125"/>
      <c r="F3692" s="125"/>
      <c r="G3692" s="125"/>
      <c r="H3692" s="125"/>
      <c r="I3692" s="125"/>
      <c r="J3692" s="125"/>
      <c r="K3692" s="125"/>
      <c r="L3692" s="125"/>
      <c r="M3692" s="125"/>
      <c r="N3692" s="125"/>
      <c r="O3692" s="125"/>
      <c r="P3692" s="125"/>
      <c r="Q3692" s="125"/>
      <c r="R3692" s="125"/>
      <c r="S3692" s="125"/>
      <c r="T3692" s="125"/>
      <c r="U3692" s="125"/>
      <c r="V3692" s="125"/>
      <c r="W3692" s="125"/>
      <c r="X3692" s="125"/>
      <c r="Y3692" s="125"/>
      <c r="Z3692" s="125"/>
      <c r="AA3692" s="125"/>
      <c r="AB3692" s="126"/>
      <c r="AC3692" s="126"/>
      <c r="AD3692" s="126"/>
      <c r="AE3692" s="125"/>
      <c r="AF3692" s="125"/>
      <c r="AG3692" s="125"/>
      <c r="AH3692" s="125"/>
      <c r="AI3692" s="125"/>
      <c r="AJ3692" s="125"/>
      <c r="AK3692" s="125"/>
      <c r="AL3692" s="125"/>
      <c r="AM3692" s="125"/>
      <c r="AP3692" s="86"/>
      <c r="AQ3692" s="86"/>
      <c r="AR3692" s="86"/>
      <c r="AS3692" s="86"/>
      <c r="AT3692" s="86"/>
      <c r="AU3692" s="86"/>
      <c r="AV3692" s="86"/>
      <c r="AW3692" s="86"/>
      <c r="AX3692" s="86"/>
      <c r="AY3692" s="86"/>
      <c r="AZ3692" s="86"/>
      <c r="BA3692" s="86"/>
      <c r="BB3692" s="86"/>
      <c r="BC3692" s="86"/>
      <c r="BD3692" s="86"/>
      <c r="BE3692" s="86"/>
      <c r="BF3692" s="86"/>
      <c r="BG3692" s="86"/>
    </row>
    <row r="3693" spans="1:59" s="88" customFormat="1" x14ac:dyDescent="0.2">
      <c r="A3693" s="125"/>
      <c r="B3693" s="125"/>
      <c r="C3693" s="125"/>
      <c r="D3693" s="125"/>
      <c r="E3693" s="125"/>
      <c r="F3693" s="125"/>
      <c r="G3693" s="125"/>
      <c r="H3693" s="125"/>
      <c r="I3693" s="125"/>
      <c r="J3693" s="125"/>
      <c r="K3693" s="125"/>
      <c r="L3693" s="125"/>
      <c r="M3693" s="125"/>
      <c r="N3693" s="125"/>
      <c r="O3693" s="125"/>
      <c r="P3693" s="125"/>
      <c r="Q3693" s="125"/>
      <c r="R3693" s="125"/>
      <c r="S3693" s="125"/>
      <c r="T3693" s="125"/>
      <c r="U3693" s="125"/>
      <c r="V3693" s="125"/>
      <c r="W3693" s="125"/>
      <c r="X3693" s="125"/>
      <c r="Y3693" s="125"/>
      <c r="Z3693" s="125"/>
      <c r="AA3693" s="125"/>
      <c r="AB3693" s="126"/>
      <c r="AC3693" s="126"/>
      <c r="AD3693" s="126"/>
      <c r="AE3693" s="125"/>
      <c r="AF3693" s="125"/>
      <c r="AG3693" s="125"/>
      <c r="AH3693" s="125"/>
      <c r="AI3693" s="125"/>
      <c r="AJ3693" s="125"/>
      <c r="AK3693" s="125"/>
      <c r="AL3693" s="125"/>
      <c r="AM3693" s="125"/>
      <c r="AP3693" s="86"/>
      <c r="AQ3693" s="86"/>
      <c r="AR3693" s="86"/>
      <c r="AS3693" s="86"/>
      <c r="AT3693" s="86"/>
      <c r="AU3693" s="86"/>
      <c r="AV3693" s="86"/>
      <c r="AW3693" s="86"/>
      <c r="AX3693" s="86"/>
      <c r="AY3693" s="86"/>
      <c r="AZ3693" s="86"/>
      <c r="BA3693" s="86"/>
      <c r="BB3693" s="86"/>
      <c r="BC3693" s="86"/>
      <c r="BD3693" s="86"/>
      <c r="BE3693" s="86"/>
      <c r="BF3693" s="86"/>
      <c r="BG3693" s="86"/>
    </row>
    <row r="3694" spans="1:59" s="88" customFormat="1" x14ac:dyDescent="0.2">
      <c r="A3694" s="125"/>
      <c r="B3694" s="125"/>
      <c r="C3694" s="125"/>
      <c r="D3694" s="125"/>
      <c r="E3694" s="125"/>
      <c r="F3694" s="125"/>
      <c r="G3694" s="125"/>
      <c r="H3694" s="125"/>
      <c r="I3694" s="125"/>
      <c r="J3694" s="125"/>
      <c r="K3694" s="125"/>
      <c r="L3694" s="125"/>
      <c r="M3694" s="125"/>
      <c r="N3694" s="125"/>
      <c r="O3694" s="125"/>
      <c r="P3694" s="125"/>
      <c r="Q3694" s="125"/>
      <c r="R3694" s="125"/>
      <c r="S3694" s="125"/>
      <c r="T3694" s="125"/>
      <c r="U3694" s="125"/>
      <c r="V3694" s="125"/>
      <c r="W3694" s="125"/>
      <c r="X3694" s="125"/>
      <c r="Y3694" s="125"/>
      <c r="Z3694" s="125"/>
      <c r="AA3694" s="125"/>
      <c r="AB3694" s="126"/>
      <c r="AC3694" s="126"/>
      <c r="AD3694" s="126"/>
      <c r="AE3694" s="125"/>
      <c r="AF3694" s="125"/>
      <c r="AG3694" s="125"/>
      <c r="AH3694" s="125"/>
      <c r="AI3694" s="125"/>
      <c r="AJ3694" s="125"/>
      <c r="AK3694" s="125"/>
      <c r="AL3694" s="125"/>
      <c r="AM3694" s="125"/>
      <c r="AP3694" s="86"/>
      <c r="AQ3694" s="86"/>
      <c r="AR3694" s="86"/>
      <c r="AS3694" s="86"/>
      <c r="AT3694" s="86"/>
      <c r="AU3694" s="86"/>
      <c r="AV3694" s="86"/>
      <c r="AW3694" s="86"/>
      <c r="AX3694" s="86"/>
      <c r="AY3694" s="86"/>
      <c r="AZ3694" s="86"/>
      <c r="BA3694" s="86"/>
      <c r="BB3694" s="86"/>
      <c r="BC3694" s="86"/>
      <c r="BD3694" s="86"/>
      <c r="BE3694" s="86"/>
      <c r="BF3694" s="86"/>
      <c r="BG3694" s="86"/>
    </row>
    <row r="3695" spans="1:59" s="88" customFormat="1" x14ac:dyDescent="0.2">
      <c r="A3695" s="125"/>
      <c r="B3695" s="125"/>
      <c r="C3695" s="125"/>
      <c r="D3695" s="125"/>
      <c r="E3695" s="125"/>
      <c r="F3695" s="125"/>
      <c r="G3695" s="125"/>
      <c r="H3695" s="125"/>
      <c r="I3695" s="125"/>
      <c r="J3695" s="125"/>
      <c r="K3695" s="125"/>
      <c r="L3695" s="125"/>
      <c r="M3695" s="125"/>
      <c r="N3695" s="125"/>
      <c r="O3695" s="125"/>
      <c r="P3695" s="125"/>
      <c r="Q3695" s="125"/>
      <c r="R3695" s="125"/>
      <c r="S3695" s="125"/>
      <c r="T3695" s="125"/>
      <c r="U3695" s="125"/>
      <c r="V3695" s="125"/>
      <c r="W3695" s="125"/>
      <c r="X3695" s="125"/>
      <c r="Y3695" s="125"/>
      <c r="Z3695" s="125"/>
      <c r="AA3695" s="125"/>
      <c r="AB3695" s="126"/>
      <c r="AC3695" s="126"/>
      <c r="AD3695" s="126"/>
      <c r="AE3695" s="125"/>
      <c r="AF3695" s="125"/>
      <c r="AG3695" s="125"/>
      <c r="AH3695" s="125"/>
      <c r="AI3695" s="125"/>
      <c r="AJ3695" s="125"/>
      <c r="AK3695" s="125"/>
      <c r="AL3695" s="125"/>
      <c r="AM3695" s="125"/>
      <c r="AP3695" s="86"/>
      <c r="AQ3695" s="86"/>
      <c r="AR3695" s="86"/>
      <c r="AS3695" s="86"/>
      <c r="AT3695" s="86"/>
      <c r="AU3695" s="86"/>
      <c r="AV3695" s="86"/>
      <c r="AW3695" s="86"/>
      <c r="AX3695" s="86"/>
      <c r="AY3695" s="86"/>
      <c r="AZ3695" s="86"/>
      <c r="BA3695" s="86"/>
      <c r="BB3695" s="86"/>
      <c r="BC3695" s="86"/>
      <c r="BD3695" s="86"/>
      <c r="BE3695" s="86"/>
      <c r="BF3695" s="86"/>
      <c r="BG3695" s="86"/>
    </row>
    <row r="3696" spans="1:59" s="88" customFormat="1" x14ac:dyDescent="0.2">
      <c r="A3696" s="125"/>
      <c r="B3696" s="125"/>
      <c r="C3696" s="125"/>
      <c r="D3696" s="125"/>
      <c r="E3696" s="125"/>
      <c r="F3696" s="125"/>
      <c r="G3696" s="125"/>
      <c r="H3696" s="125"/>
      <c r="I3696" s="125"/>
      <c r="J3696" s="125"/>
      <c r="K3696" s="125"/>
      <c r="L3696" s="125"/>
      <c r="M3696" s="125"/>
      <c r="N3696" s="125"/>
      <c r="O3696" s="125"/>
      <c r="P3696" s="125"/>
      <c r="Q3696" s="125"/>
      <c r="R3696" s="125"/>
      <c r="S3696" s="125"/>
      <c r="T3696" s="125"/>
      <c r="U3696" s="125"/>
      <c r="V3696" s="125"/>
      <c r="W3696" s="125"/>
      <c r="X3696" s="125"/>
      <c r="Y3696" s="125"/>
      <c r="Z3696" s="125"/>
      <c r="AA3696" s="125"/>
      <c r="AB3696" s="126"/>
      <c r="AC3696" s="126"/>
      <c r="AD3696" s="126"/>
      <c r="AE3696" s="125"/>
      <c r="AF3696" s="125"/>
      <c r="AG3696" s="125"/>
      <c r="AH3696" s="125"/>
      <c r="AI3696" s="125"/>
      <c r="AJ3696" s="125"/>
      <c r="AK3696" s="125"/>
      <c r="AL3696" s="125"/>
      <c r="AM3696" s="125"/>
      <c r="AP3696" s="86"/>
      <c r="AQ3696" s="86"/>
      <c r="AR3696" s="86"/>
      <c r="AS3696" s="86"/>
      <c r="AT3696" s="86"/>
      <c r="AU3696" s="86"/>
      <c r="AV3696" s="86"/>
      <c r="AW3696" s="86"/>
      <c r="AX3696" s="86"/>
      <c r="AY3696" s="86"/>
      <c r="AZ3696" s="86"/>
      <c r="BA3696" s="86"/>
      <c r="BB3696" s="86"/>
      <c r="BC3696" s="86"/>
      <c r="BD3696" s="86"/>
      <c r="BE3696" s="86"/>
      <c r="BF3696" s="86"/>
      <c r="BG3696" s="86"/>
    </row>
    <row r="3697" spans="1:59" s="88" customFormat="1" x14ac:dyDescent="0.2">
      <c r="A3697" s="125"/>
      <c r="B3697" s="125"/>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5"/>
      <c r="AA3697" s="125"/>
      <c r="AB3697" s="126"/>
      <c r="AC3697" s="126"/>
      <c r="AD3697" s="126"/>
      <c r="AE3697" s="125"/>
      <c r="AF3697" s="125"/>
      <c r="AG3697" s="125"/>
      <c r="AH3697" s="125"/>
      <c r="AI3697" s="125"/>
      <c r="AJ3697" s="125"/>
      <c r="AK3697" s="125"/>
      <c r="AL3697" s="125"/>
      <c r="AM3697" s="125"/>
      <c r="AP3697" s="86"/>
      <c r="AQ3697" s="86"/>
      <c r="AR3697" s="86"/>
      <c r="AS3697" s="86"/>
      <c r="AT3697" s="86"/>
      <c r="AU3697" s="86"/>
      <c r="AV3697" s="86"/>
      <c r="AW3697" s="86"/>
      <c r="AX3697" s="86"/>
      <c r="AY3697" s="86"/>
      <c r="AZ3697" s="86"/>
      <c r="BA3697" s="86"/>
      <c r="BB3697" s="86"/>
      <c r="BC3697" s="86"/>
      <c r="BD3697" s="86"/>
      <c r="BE3697" s="86"/>
      <c r="BF3697" s="86"/>
      <c r="BG3697" s="86"/>
    </row>
    <row r="3698" spans="1:59" s="88" customFormat="1" x14ac:dyDescent="0.2">
      <c r="A3698" s="125"/>
      <c r="B3698" s="125"/>
      <c r="C3698" s="125"/>
      <c r="D3698" s="125"/>
      <c r="E3698" s="125"/>
      <c r="F3698" s="125"/>
      <c r="G3698" s="125"/>
      <c r="H3698" s="125"/>
      <c r="I3698" s="125"/>
      <c r="J3698" s="125"/>
      <c r="K3698" s="125"/>
      <c r="L3698" s="125"/>
      <c r="M3698" s="125"/>
      <c r="N3698" s="125"/>
      <c r="O3698" s="125"/>
      <c r="P3698" s="125"/>
      <c r="Q3698" s="125"/>
      <c r="R3698" s="125"/>
      <c r="S3698" s="125"/>
      <c r="T3698" s="125"/>
      <c r="U3698" s="125"/>
      <c r="V3698" s="125"/>
      <c r="W3698" s="125"/>
      <c r="X3698" s="125"/>
      <c r="Y3698" s="125"/>
      <c r="Z3698" s="125"/>
      <c r="AA3698" s="125"/>
      <c r="AB3698" s="126"/>
      <c r="AC3698" s="126"/>
      <c r="AD3698" s="126"/>
      <c r="AE3698" s="125"/>
      <c r="AF3698" s="125"/>
      <c r="AG3698" s="125"/>
      <c r="AH3698" s="125"/>
      <c r="AI3698" s="125"/>
      <c r="AJ3698" s="125"/>
      <c r="AK3698" s="125"/>
      <c r="AL3698" s="125"/>
      <c r="AM3698" s="125"/>
      <c r="AP3698" s="86"/>
      <c r="AQ3698" s="86"/>
      <c r="AR3698" s="86"/>
      <c r="AS3698" s="86"/>
      <c r="AT3698" s="86"/>
      <c r="AU3698" s="86"/>
      <c r="AV3698" s="86"/>
      <c r="AW3698" s="86"/>
      <c r="AX3698" s="86"/>
      <c r="AY3698" s="86"/>
      <c r="AZ3698" s="86"/>
      <c r="BA3698" s="86"/>
      <c r="BB3698" s="86"/>
      <c r="BC3698" s="86"/>
      <c r="BD3698" s="86"/>
      <c r="BE3698" s="86"/>
      <c r="BF3698" s="86"/>
      <c r="BG3698" s="86"/>
    </row>
    <row r="3699" spans="1:59" s="88" customFormat="1" x14ac:dyDescent="0.2">
      <c r="A3699" s="125"/>
      <c r="B3699" s="125"/>
      <c r="C3699" s="125"/>
      <c r="D3699" s="125"/>
      <c r="E3699" s="125"/>
      <c r="F3699" s="125"/>
      <c r="G3699" s="125"/>
      <c r="H3699" s="125"/>
      <c r="I3699" s="125"/>
      <c r="J3699" s="125"/>
      <c r="K3699" s="125"/>
      <c r="L3699" s="125"/>
      <c r="M3699" s="125"/>
      <c r="N3699" s="125"/>
      <c r="O3699" s="125"/>
      <c r="P3699" s="125"/>
      <c r="Q3699" s="125"/>
      <c r="R3699" s="125"/>
      <c r="S3699" s="125"/>
      <c r="T3699" s="125"/>
      <c r="U3699" s="125"/>
      <c r="V3699" s="125"/>
      <c r="W3699" s="125"/>
      <c r="X3699" s="125"/>
      <c r="Y3699" s="125"/>
      <c r="Z3699" s="125"/>
      <c r="AA3699" s="125"/>
      <c r="AB3699" s="126"/>
      <c r="AC3699" s="126"/>
      <c r="AD3699" s="126"/>
      <c r="AE3699" s="125"/>
      <c r="AF3699" s="125"/>
      <c r="AG3699" s="125"/>
      <c r="AH3699" s="125"/>
      <c r="AI3699" s="125"/>
      <c r="AJ3699" s="125"/>
      <c r="AK3699" s="125"/>
      <c r="AL3699" s="125"/>
      <c r="AM3699" s="125"/>
      <c r="AP3699" s="86"/>
      <c r="AQ3699" s="86"/>
      <c r="AR3699" s="86"/>
      <c r="AS3699" s="86"/>
      <c r="AT3699" s="86"/>
      <c r="AU3699" s="86"/>
      <c r="AV3699" s="86"/>
      <c r="AW3699" s="86"/>
      <c r="AX3699" s="86"/>
      <c r="AY3699" s="86"/>
      <c r="AZ3699" s="86"/>
      <c r="BA3699" s="86"/>
      <c r="BB3699" s="86"/>
      <c r="BC3699" s="86"/>
      <c r="BD3699" s="86"/>
      <c r="BE3699" s="86"/>
      <c r="BF3699" s="86"/>
      <c r="BG3699" s="86"/>
    </row>
    <row r="3700" spans="1:59" s="88" customFormat="1" x14ac:dyDescent="0.2">
      <c r="A3700" s="125"/>
      <c r="B3700" s="125"/>
      <c r="C3700" s="125"/>
      <c r="D3700" s="125"/>
      <c r="E3700" s="125"/>
      <c r="F3700" s="125"/>
      <c r="G3700" s="125"/>
      <c r="H3700" s="125"/>
      <c r="I3700" s="125"/>
      <c r="J3700" s="125"/>
      <c r="K3700" s="125"/>
      <c r="L3700" s="125"/>
      <c r="M3700" s="125"/>
      <c r="N3700" s="125"/>
      <c r="O3700" s="125"/>
      <c r="P3700" s="125"/>
      <c r="Q3700" s="125"/>
      <c r="R3700" s="125"/>
      <c r="S3700" s="125"/>
      <c r="T3700" s="125"/>
      <c r="U3700" s="125"/>
      <c r="V3700" s="125"/>
      <c r="W3700" s="125"/>
      <c r="X3700" s="125"/>
      <c r="Y3700" s="125"/>
      <c r="Z3700" s="125"/>
      <c r="AA3700" s="125"/>
      <c r="AB3700" s="126"/>
      <c r="AC3700" s="126"/>
      <c r="AD3700" s="126"/>
      <c r="AE3700" s="125"/>
      <c r="AF3700" s="125"/>
      <c r="AG3700" s="125"/>
      <c r="AH3700" s="125"/>
      <c r="AI3700" s="125"/>
      <c r="AJ3700" s="125"/>
      <c r="AK3700" s="125"/>
      <c r="AL3700" s="125"/>
      <c r="AM3700" s="125"/>
      <c r="AP3700" s="86"/>
      <c r="AQ3700" s="86"/>
      <c r="AR3700" s="86"/>
      <c r="AS3700" s="86"/>
      <c r="AT3700" s="86"/>
      <c r="AU3700" s="86"/>
      <c r="AV3700" s="86"/>
      <c r="AW3700" s="86"/>
      <c r="AX3700" s="86"/>
      <c r="AY3700" s="86"/>
      <c r="AZ3700" s="86"/>
      <c r="BA3700" s="86"/>
      <c r="BB3700" s="86"/>
      <c r="BC3700" s="86"/>
      <c r="BD3700" s="86"/>
      <c r="BE3700" s="86"/>
      <c r="BF3700" s="86"/>
      <c r="BG3700" s="86"/>
    </row>
    <row r="3701" spans="1:59" s="88" customFormat="1" x14ac:dyDescent="0.2">
      <c r="A3701" s="125"/>
      <c r="B3701" s="125"/>
      <c r="C3701" s="125"/>
      <c r="D3701" s="125"/>
      <c r="E3701" s="125"/>
      <c r="F3701" s="125"/>
      <c r="G3701" s="125"/>
      <c r="H3701" s="125"/>
      <c r="I3701" s="125"/>
      <c r="J3701" s="125"/>
      <c r="K3701" s="125"/>
      <c r="L3701" s="125"/>
      <c r="M3701" s="125"/>
      <c r="N3701" s="125"/>
      <c r="O3701" s="125"/>
      <c r="P3701" s="125"/>
      <c r="Q3701" s="125"/>
      <c r="R3701" s="125"/>
      <c r="S3701" s="125"/>
      <c r="T3701" s="125"/>
      <c r="U3701" s="125"/>
      <c r="V3701" s="125"/>
      <c r="W3701" s="125"/>
      <c r="X3701" s="125"/>
      <c r="Y3701" s="125"/>
      <c r="Z3701" s="125"/>
      <c r="AA3701" s="125"/>
      <c r="AB3701" s="126"/>
      <c r="AC3701" s="126"/>
      <c r="AD3701" s="126"/>
      <c r="AE3701" s="125"/>
      <c r="AF3701" s="125"/>
      <c r="AG3701" s="125"/>
      <c r="AH3701" s="125"/>
      <c r="AI3701" s="125"/>
      <c r="AJ3701" s="125"/>
      <c r="AK3701" s="125"/>
      <c r="AL3701" s="125"/>
      <c r="AM3701" s="125"/>
      <c r="AP3701" s="86"/>
      <c r="AQ3701" s="86"/>
      <c r="AR3701" s="86"/>
      <c r="AS3701" s="86"/>
      <c r="AT3701" s="86"/>
      <c r="AU3701" s="86"/>
      <c r="AV3701" s="86"/>
      <c r="AW3701" s="86"/>
      <c r="AX3701" s="86"/>
      <c r="AY3701" s="86"/>
      <c r="AZ3701" s="86"/>
      <c r="BA3701" s="86"/>
      <c r="BB3701" s="86"/>
      <c r="BC3701" s="86"/>
      <c r="BD3701" s="86"/>
      <c r="BE3701" s="86"/>
      <c r="BF3701" s="86"/>
      <c r="BG3701" s="86"/>
    </row>
    <row r="3702" spans="1:59" s="88" customFormat="1" x14ac:dyDescent="0.2">
      <c r="A3702" s="125"/>
      <c r="B3702" s="125"/>
      <c r="C3702" s="125"/>
      <c r="D3702" s="125"/>
      <c r="E3702" s="125"/>
      <c r="F3702" s="125"/>
      <c r="G3702" s="125"/>
      <c r="H3702" s="125"/>
      <c r="I3702" s="125"/>
      <c r="J3702" s="125"/>
      <c r="K3702" s="125"/>
      <c r="L3702" s="125"/>
      <c r="M3702" s="125"/>
      <c r="N3702" s="125"/>
      <c r="O3702" s="125"/>
      <c r="P3702" s="125"/>
      <c r="Q3702" s="125"/>
      <c r="R3702" s="125"/>
      <c r="S3702" s="125"/>
      <c r="T3702" s="125"/>
      <c r="U3702" s="125"/>
      <c r="V3702" s="125"/>
      <c r="W3702" s="125"/>
      <c r="X3702" s="125"/>
      <c r="Y3702" s="125"/>
      <c r="Z3702" s="125"/>
      <c r="AA3702" s="125"/>
      <c r="AB3702" s="126"/>
      <c r="AC3702" s="126"/>
      <c r="AD3702" s="126"/>
      <c r="AE3702" s="125"/>
      <c r="AF3702" s="125"/>
      <c r="AG3702" s="125"/>
      <c r="AH3702" s="125"/>
      <c r="AI3702" s="125"/>
      <c r="AJ3702" s="125"/>
      <c r="AK3702" s="125"/>
      <c r="AL3702" s="125"/>
      <c r="AM3702" s="125"/>
      <c r="AP3702" s="86"/>
      <c r="AQ3702" s="86"/>
      <c r="AR3702" s="86"/>
      <c r="AS3702" s="86"/>
      <c r="AT3702" s="86"/>
      <c r="AU3702" s="86"/>
      <c r="AV3702" s="86"/>
      <c r="AW3702" s="86"/>
      <c r="AX3702" s="86"/>
      <c r="AY3702" s="86"/>
      <c r="AZ3702" s="86"/>
      <c r="BA3702" s="86"/>
      <c r="BB3702" s="86"/>
      <c r="BC3702" s="86"/>
      <c r="BD3702" s="86"/>
      <c r="BE3702" s="86"/>
      <c r="BF3702" s="86"/>
      <c r="BG3702" s="86"/>
    </row>
    <row r="3703" spans="1:59" s="88" customFormat="1" x14ac:dyDescent="0.2">
      <c r="A3703" s="125"/>
      <c r="B3703" s="125"/>
      <c r="C3703" s="125"/>
      <c r="D3703" s="125"/>
      <c r="E3703" s="125"/>
      <c r="F3703" s="125"/>
      <c r="G3703" s="125"/>
      <c r="H3703" s="125"/>
      <c r="I3703" s="125"/>
      <c r="J3703" s="125"/>
      <c r="K3703" s="125"/>
      <c r="L3703" s="125"/>
      <c r="M3703" s="125"/>
      <c r="N3703" s="125"/>
      <c r="O3703" s="125"/>
      <c r="P3703" s="125"/>
      <c r="Q3703" s="125"/>
      <c r="R3703" s="125"/>
      <c r="S3703" s="125"/>
      <c r="T3703" s="125"/>
      <c r="U3703" s="125"/>
      <c r="V3703" s="125"/>
      <c r="W3703" s="125"/>
      <c r="X3703" s="125"/>
      <c r="Y3703" s="125"/>
      <c r="Z3703" s="125"/>
      <c r="AA3703" s="125"/>
      <c r="AB3703" s="126"/>
      <c r="AC3703" s="126"/>
      <c r="AD3703" s="126"/>
      <c r="AE3703" s="125"/>
      <c r="AF3703" s="125"/>
      <c r="AG3703" s="125"/>
      <c r="AH3703" s="125"/>
      <c r="AI3703" s="125"/>
      <c r="AJ3703" s="125"/>
      <c r="AK3703" s="125"/>
      <c r="AL3703" s="125"/>
      <c r="AM3703" s="125"/>
      <c r="AP3703" s="86"/>
      <c r="AQ3703" s="86"/>
      <c r="AR3703" s="86"/>
      <c r="AS3703" s="86"/>
      <c r="AT3703" s="86"/>
      <c r="AU3703" s="86"/>
      <c r="AV3703" s="86"/>
      <c r="AW3703" s="86"/>
      <c r="AX3703" s="86"/>
      <c r="AY3703" s="86"/>
      <c r="AZ3703" s="86"/>
      <c r="BA3703" s="86"/>
      <c r="BB3703" s="86"/>
      <c r="BC3703" s="86"/>
      <c r="BD3703" s="86"/>
      <c r="BE3703" s="86"/>
      <c r="BF3703" s="86"/>
      <c r="BG3703" s="86"/>
    </row>
    <row r="3704" spans="1:59" s="88" customFormat="1" x14ac:dyDescent="0.2">
      <c r="A3704" s="125"/>
      <c r="B3704" s="125"/>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6"/>
      <c r="AC3704" s="126"/>
      <c r="AD3704" s="126"/>
      <c r="AE3704" s="125"/>
      <c r="AF3704" s="125"/>
      <c r="AG3704" s="125"/>
      <c r="AH3704" s="125"/>
      <c r="AI3704" s="125"/>
      <c r="AJ3704" s="125"/>
      <c r="AK3704" s="125"/>
      <c r="AL3704" s="125"/>
      <c r="AM3704" s="125"/>
      <c r="AP3704" s="86"/>
      <c r="AQ3704" s="86"/>
      <c r="AR3704" s="86"/>
      <c r="AS3704" s="86"/>
      <c r="AT3704" s="86"/>
      <c r="AU3704" s="86"/>
      <c r="AV3704" s="86"/>
      <c r="AW3704" s="86"/>
      <c r="AX3704" s="86"/>
      <c r="AY3704" s="86"/>
      <c r="AZ3704" s="86"/>
      <c r="BA3704" s="86"/>
      <c r="BB3704" s="86"/>
      <c r="BC3704" s="86"/>
      <c r="BD3704" s="86"/>
      <c r="BE3704" s="86"/>
      <c r="BF3704" s="86"/>
      <c r="BG3704" s="86"/>
    </row>
    <row r="3705" spans="1:59" s="88" customFormat="1" x14ac:dyDescent="0.2">
      <c r="A3705" s="125"/>
      <c r="B3705" s="125"/>
      <c r="C3705" s="125"/>
      <c r="D3705" s="125"/>
      <c r="E3705" s="125"/>
      <c r="F3705" s="125"/>
      <c r="G3705" s="125"/>
      <c r="H3705" s="125"/>
      <c r="I3705" s="125"/>
      <c r="J3705" s="125"/>
      <c r="K3705" s="125"/>
      <c r="L3705" s="125"/>
      <c r="M3705" s="125"/>
      <c r="N3705" s="125"/>
      <c r="O3705" s="125"/>
      <c r="P3705" s="125"/>
      <c r="Q3705" s="125"/>
      <c r="R3705" s="125"/>
      <c r="S3705" s="125"/>
      <c r="T3705" s="125"/>
      <c r="U3705" s="125"/>
      <c r="V3705" s="125"/>
      <c r="W3705" s="125"/>
      <c r="X3705" s="125"/>
      <c r="Y3705" s="125"/>
      <c r="Z3705" s="125"/>
      <c r="AA3705" s="125"/>
      <c r="AB3705" s="126"/>
      <c r="AC3705" s="126"/>
      <c r="AD3705" s="126"/>
      <c r="AE3705" s="125"/>
      <c r="AF3705" s="125"/>
      <c r="AG3705" s="125"/>
      <c r="AH3705" s="125"/>
      <c r="AI3705" s="125"/>
      <c r="AJ3705" s="125"/>
      <c r="AK3705" s="125"/>
      <c r="AL3705" s="125"/>
      <c r="AM3705" s="125"/>
      <c r="AP3705" s="86"/>
      <c r="AQ3705" s="86"/>
      <c r="AR3705" s="86"/>
      <c r="AS3705" s="86"/>
      <c r="AT3705" s="86"/>
      <c r="AU3705" s="86"/>
      <c r="AV3705" s="86"/>
      <c r="AW3705" s="86"/>
      <c r="AX3705" s="86"/>
      <c r="AY3705" s="86"/>
      <c r="AZ3705" s="86"/>
      <c r="BA3705" s="86"/>
      <c r="BB3705" s="86"/>
      <c r="BC3705" s="86"/>
      <c r="BD3705" s="86"/>
      <c r="BE3705" s="86"/>
      <c r="BF3705" s="86"/>
      <c r="BG3705" s="86"/>
    </row>
    <row r="3706" spans="1:59" s="88" customFormat="1" x14ac:dyDescent="0.2">
      <c r="A3706" s="125"/>
      <c r="B3706" s="125"/>
      <c r="C3706" s="125"/>
      <c r="D3706" s="125"/>
      <c r="E3706" s="125"/>
      <c r="F3706" s="125"/>
      <c r="G3706" s="125"/>
      <c r="H3706" s="125"/>
      <c r="I3706" s="125"/>
      <c r="J3706" s="125"/>
      <c r="K3706" s="125"/>
      <c r="L3706" s="125"/>
      <c r="M3706" s="125"/>
      <c r="N3706" s="125"/>
      <c r="O3706" s="125"/>
      <c r="P3706" s="125"/>
      <c r="Q3706" s="125"/>
      <c r="R3706" s="125"/>
      <c r="S3706" s="125"/>
      <c r="T3706" s="125"/>
      <c r="U3706" s="125"/>
      <c r="V3706" s="125"/>
      <c r="W3706" s="125"/>
      <c r="X3706" s="125"/>
      <c r="Y3706" s="125"/>
      <c r="Z3706" s="125"/>
      <c r="AA3706" s="125"/>
      <c r="AB3706" s="126"/>
      <c r="AC3706" s="126"/>
      <c r="AD3706" s="126"/>
      <c r="AE3706" s="125"/>
      <c r="AF3706" s="125"/>
      <c r="AG3706" s="125"/>
      <c r="AH3706" s="125"/>
      <c r="AI3706" s="125"/>
      <c r="AJ3706" s="125"/>
      <c r="AK3706" s="125"/>
      <c r="AL3706" s="125"/>
      <c r="AM3706" s="125"/>
      <c r="AP3706" s="86"/>
      <c r="AQ3706" s="86"/>
      <c r="AR3706" s="86"/>
      <c r="AS3706" s="86"/>
      <c r="AT3706" s="86"/>
      <c r="AU3706" s="86"/>
      <c r="AV3706" s="86"/>
      <c r="AW3706" s="86"/>
      <c r="AX3706" s="86"/>
      <c r="AY3706" s="86"/>
      <c r="AZ3706" s="86"/>
      <c r="BA3706" s="86"/>
      <c r="BB3706" s="86"/>
      <c r="BC3706" s="86"/>
      <c r="BD3706" s="86"/>
      <c r="BE3706" s="86"/>
      <c r="BF3706" s="86"/>
      <c r="BG3706" s="86"/>
    </row>
    <row r="3707" spans="1:59" s="88" customFormat="1" x14ac:dyDescent="0.2">
      <c r="A3707" s="125"/>
      <c r="B3707" s="125"/>
      <c r="C3707" s="125"/>
      <c r="D3707" s="125"/>
      <c r="E3707" s="125"/>
      <c r="F3707" s="125"/>
      <c r="G3707" s="125"/>
      <c r="H3707" s="125"/>
      <c r="I3707" s="125"/>
      <c r="J3707" s="125"/>
      <c r="K3707" s="125"/>
      <c r="L3707" s="125"/>
      <c r="M3707" s="125"/>
      <c r="N3707" s="125"/>
      <c r="O3707" s="125"/>
      <c r="P3707" s="125"/>
      <c r="Q3707" s="125"/>
      <c r="R3707" s="125"/>
      <c r="S3707" s="125"/>
      <c r="T3707" s="125"/>
      <c r="U3707" s="125"/>
      <c r="V3707" s="125"/>
      <c r="W3707" s="125"/>
      <c r="X3707" s="125"/>
      <c r="Y3707" s="125"/>
      <c r="Z3707" s="125"/>
      <c r="AA3707" s="125"/>
      <c r="AB3707" s="126"/>
      <c r="AC3707" s="126"/>
      <c r="AD3707" s="126"/>
      <c r="AE3707" s="125"/>
      <c r="AF3707" s="125"/>
      <c r="AG3707" s="125"/>
      <c r="AH3707" s="125"/>
      <c r="AI3707" s="125"/>
      <c r="AJ3707" s="125"/>
      <c r="AK3707" s="125"/>
      <c r="AL3707" s="125"/>
      <c r="AM3707" s="125"/>
      <c r="AP3707" s="86"/>
      <c r="AQ3707" s="86"/>
      <c r="AR3707" s="86"/>
      <c r="AS3707" s="86"/>
      <c r="AT3707" s="86"/>
      <c r="AU3707" s="86"/>
      <c r="AV3707" s="86"/>
      <c r="AW3707" s="86"/>
      <c r="AX3707" s="86"/>
      <c r="AY3707" s="86"/>
      <c r="AZ3707" s="86"/>
      <c r="BA3707" s="86"/>
      <c r="BB3707" s="86"/>
      <c r="BC3707" s="86"/>
      <c r="BD3707" s="86"/>
      <c r="BE3707" s="86"/>
      <c r="BF3707" s="86"/>
      <c r="BG3707" s="86"/>
    </row>
    <row r="3708" spans="1:59" s="88" customFormat="1" x14ac:dyDescent="0.2">
      <c r="A3708" s="125"/>
      <c r="B3708" s="125"/>
      <c r="C3708" s="125"/>
      <c r="D3708" s="125"/>
      <c r="E3708" s="125"/>
      <c r="F3708" s="125"/>
      <c r="G3708" s="125"/>
      <c r="H3708" s="125"/>
      <c r="I3708" s="125"/>
      <c r="J3708" s="125"/>
      <c r="K3708" s="125"/>
      <c r="L3708" s="125"/>
      <c r="M3708" s="125"/>
      <c r="N3708" s="125"/>
      <c r="O3708" s="125"/>
      <c r="P3708" s="125"/>
      <c r="Q3708" s="125"/>
      <c r="R3708" s="125"/>
      <c r="S3708" s="125"/>
      <c r="T3708" s="125"/>
      <c r="U3708" s="125"/>
      <c r="V3708" s="125"/>
      <c r="W3708" s="125"/>
      <c r="X3708" s="125"/>
      <c r="Y3708" s="125"/>
      <c r="Z3708" s="125"/>
      <c r="AA3708" s="125"/>
      <c r="AB3708" s="126"/>
      <c r="AC3708" s="126"/>
      <c r="AD3708" s="126"/>
      <c r="AE3708" s="125"/>
      <c r="AF3708" s="125"/>
      <c r="AG3708" s="125"/>
      <c r="AH3708" s="125"/>
      <c r="AI3708" s="125"/>
      <c r="AJ3708" s="125"/>
      <c r="AK3708" s="125"/>
      <c r="AL3708" s="125"/>
      <c r="AM3708" s="125"/>
      <c r="AP3708" s="86"/>
      <c r="AQ3708" s="86"/>
      <c r="AR3708" s="86"/>
      <c r="AS3708" s="86"/>
      <c r="AT3708" s="86"/>
      <c r="AU3708" s="86"/>
      <c r="AV3708" s="86"/>
      <c r="AW3708" s="86"/>
      <c r="AX3708" s="86"/>
      <c r="AY3708" s="86"/>
      <c r="AZ3708" s="86"/>
      <c r="BA3708" s="86"/>
      <c r="BB3708" s="86"/>
      <c r="BC3708" s="86"/>
      <c r="BD3708" s="86"/>
      <c r="BE3708" s="86"/>
      <c r="BF3708" s="86"/>
      <c r="BG3708" s="86"/>
    </row>
    <row r="3709" spans="1:59" s="88" customFormat="1" x14ac:dyDescent="0.2">
      <c r="A3709" s="125"/>
      <c r="B3709" s="125"/>
      <c r="C3709" s="125"/>
      <c r="D3709" s="125"/>
      <c r="E3709" s="125"/>
      <c r="F3709" s="125"/>
      <c r="G3709" s="125"/>
      <c r="H3709" s="125"/>
      <c r="I3709" s="125"/>
      <c r="J3709" s="125"/>
      <c r="K3709" s="125"/>
      <c r="L3709" s="125"/>
      <c r="M3709" s="125"/>
      <c r="N3709" s="125"/>
      <c r="O3709" s="125"/>
      <c r="P3709" s="125"/>
      <c r="Q3709" s="125"/>
      <c r="R3709" s="125"/>
      <c r="S3709" s="125"/>
      <c r="T3709" s="125"/>
      <c r="U3709" s="125"/>
      <c r="V3709" s="125"/>
      <c r="W3709" s="125"/>
      <c r="X3709" s="125"/>
      <c r="Y3709" s="125"/>
      <c r="Z3709" s="125"/>
      <c r="AA3709" s="125"/>
      <c r="AB3709" s="126"/>
      <c r="AC3709" s="126"/>
      <c r="AD3709" s="126"/>
      <c r="AE3709" s="125"/>
      <c r="AF3709" s="125"/>
      <c r="AG3709" s="125"/>
      <c r="AH3709" s="125"/>
      <c r="AI3709" s="125"/>
      <c r="AJ3709" s="125"/>
      <c r="AK3709" s="125"/>
      <c r="AL3709" s="125"/>
      <c r="AM3709" s="125"/>
      <c r="AP3709" s="86"/>
      <c r="AQ3709" s="86"/>
      <c r="AR3709" s="86"/>
      <c r="AS3709" s="86"/>
      <c r="AT3709" s="86"/>
      <c r="AU3709" s="86"/>
      <c r="AV3709" s="86"/>
      <c r="AW3709" s="86"/>
      <c r="AX3709" s="86"/>
      <c r="AY3709" s="86"/>
      <c r="AZ3709" s="86"/>
      <c r="BA3709" s="86"/>
      <c r="BB3709" s="86"/>
      <c r="BC3709" s="86"/>
      <c r="BD3709" s="86"/>
      <c r="BE3709" s="86"/>
      <c r="BF3709" s="86"/>
      <c r="BG3709" s="86"/>
    </row>
    <row r="3710" spans="1:59" s="88" customFormat="1" x14ac:dyDescent="0.2">
      <c r="A3710" s="125"/>
      <c r="B3710" s="125"/>
      <c r="C3710" s="125"/>
      <c r="D3710" s="125"/>
      <c r="E3710" s="125"/>
      <c r="F3710" s="125"/>
      <c r="G3710" s="125"/>
      <c r="H3710" s="125"/>
      <c r="I3710" s="125"/>
      <c r="J3710" s="125"/>
      <c r="K3710" s="125"/>
      <c r="L3710" s="125"/>
      <c r="M3710" s="125"/>
      <c r="N3710" s="125"/>
      <c r="O3710" s="125"/>
      <c r="P3710" s="125"/>
      <c r="Q3710" s="125"/>
      <c r="R3710" s="125"/>
      <c r="S3710" s="125"/>
      <c r="T3710" s="125"/>
      <c r="U3710" s="125"/>
      <c r="V3710" s="125"/>
      <c r="W3710" s="125"/>
      <c r="X3710" s="125"/>
      <c r="Y3710" s="125"/>
      <c r="Z3710" s="125"/>
      <c r="AA3710" s="125"/>
      <c r="AB3710" s="126"/>
      <c r="AC3710" s="126"/>
      <c r="AD3710" s="126"/>
      <c r="AE3710" s="125"/>
      <c r="AF3710" s="125"/>
      <c r="AG3710" s="125"/>
      <c r="AH3710" s="125"/>
      <c r="AI3710" s="125"/>
      <c r="AJ3710" s="125"/>
      <c r="AK3710" s="125"/>
      <c r="AL3710" s="125"/>
      <c r="AM3710" s="125"/>
      <c r="AP3710" s="86"/>
      <c r="AQ3710" s="86"/>
      <c r="AR3710" s="86"/>
      <c r="AS3710" s="86"/>
      <c r="AT3710" s="86"/>
      <c r="AU3710" s="86"/>
      <c r="AV3710" s="86"/>
      <c r="AW3710" s="86"/>
      <c r="AX3710" s="86"/>
      <c r="AY3710" s="86"/>
      <c r="AZ3710" s="86"/>
      <c r="BA3710" s="86"/>
      <c r="BB3710" s="86"/>
      <c r="BC3710" s="86"/>
      <c r="BD3710" s="86"/>
      <c r="BE3710" s="86"/>
      <c r="BF3710" s="86"/>
      <c r="BG3710" s="86"/>
    </row>
    <row r="3711" spans="1:59" s="88" customFormat="1" x14ac:dyDescent="0.2">
      <c r="A3711" s="125"/>
      <c r="B3711" s="125"/>
      <c r="C3711" s="125"/>
      <c r="D3711" s="125"/>
      <c r="E3711" s="125"/>
      <c r="F3711" s="125"/>
      <c r="G3711" s="125"/>
      <c r="H3711" s="125"/>
      <c r="I3711" s="125"/>
      <c r="J3711" s="125"/>
      <c r="K3711" s="125"/>
      <c r="L3711" s="125"/>
      <c r="M3711" s="125"/>
      <c r="N3711" s="125"/>
      <c r="O3711" s="125"/>
      <c r="P3711" s="125"/>
      <c r="Q3711" s="125"/>
      <c r="R3711" s="125"/>
      <c r="S3711" s="125"/>
      <c r="T3711" s="125"/>
      <c r="U3711" s="125"/>
      <c r="V3711" s="125"/>
      <c r="W3711" s="125"/>
      <c r="X3711" s="125"/>
      <c r="Y3711" s="125"/>
      <c r="Z3711" s="125"/>
      <c r="AA3711" s="125"/>
      <c r="AB3711" s="126"/>
      <c r="AC3711" s="126"/>
      <c r="AD3711" s="126"/>
      <c r="AE3711" s="125"/>
      <c r="AF3711" s="125"/>
      <c r="AG3711" s="125"/>
      <c r="AH3711" s="125"/>
      <c r="AI3711" s="125"/>
      <c r="AJ3711" s="125"/>
      <c r="AK3711" s="125"/>
      <c r="AL3711" s="125"/>
      <c r="AM3711" s="125"/>
      <c r="AP3711" s="86"/>
      <c r="AQ3711" s="86"/>
      <c r="AR3711" s="86"/>
      <c r="AS3711" s="86"/>
      <c r="AT3711" s="86"/>
      <c r="AU3711" s="86"/>
      <c r="AV3711" s="86"/>
      <c r="AW3711" s="86"/>
      <c r="AX3711" s="86"/>
      <c r="AY3711" s="86"/>
      <c r="AZ3711" s="86"/>
      <c r="BA3711" s="86"/>
      <c r="BB3711" s="86"/>
      <c r="BC3711" s="86"/>
      <c r="BD3711" s="86"/>
      <c r="BE3711" s="86"/>
      <c r="BF3711" s="86"/>
      <c r="BG3711" s="86"/>
    </row>
    <row r="3712" spans="1:59" s="88" customFormat="1" x14ac:dyDescent="0.2">
      <c r="A3712" s="125"/>
      <c r="B3712" s="125"/>
      <c r="C3712" s="125"/>
      <c r="D3712" s="125"/>
      <c r="E3712" s="125"/>
      <c r="F3712" s="125"/>
      <c r="G3712" s="125"/>
      <c r="H3712" s="125"/>
      <c r="I3712" s="125"/>
      <c r="J3712" s="125"/>
      <c r="K3712" s="125"/>
      <c r="L3712" s="125"/>
      <c r="M3712" s="125"/>
      <c r="N3712" s="125"/>
      <c r="O3712" s="125"/>
      <c r="P3712" s="125"/>
      <c r="Q3712" s="125"/>
      <c r="R3712" s="125"/>
      <c r="S3712" s="125"/>
      <c r="T3712" s="125"/>
      <c r="U3712" s="125"/>
      <c r="V3712" s="125"/>
      <c r="W3712" s="125"/>
      <c r="X3712" s="125"/>
      <c r="Y3712" s="125"/>
      <c r="Z3712" s="125"/>
      <c r="AA3712" s="125"/>
      <c r="AB3712" s="126"/>
      <c r="AC3712" s="126"/>
      <c r="AD3712" s="126"/>
      <c r="AE3712" s="125"/>
      <c r="AF3712" s="125"/>
      <c r="AG3712" s="125"/>
      <c r="AH3712" s="125"/>
      <c r="AI3712" s="125"/>
      <c r="AJ3712" s="125"/>
      <c r="AK3712" s="125"/>
      <c r="AL3712" s="125"/>
      <c r="AM3712" s="125"/>
      <c r="AP3712" s="86"/>
      <c r="AQ3712" s="86"/>
      <c r="AR3712" s="86"/>
      <c r="AS3712" s="86"/>
      <c r="AT3712" s="86"/>
      <c r="AU3712" s="86"/>
      <c r="AV3712" s="86"/>
      <c r="AW3712" s="86"/>
      <c r="AX3712" s="86"/>
      <c r="AY3712" s="86"/>
      <c r="AZ3712" s="86"/>
      <c r="BA3712" s="86"/>
      <c r="BB3712" s="86"/>
      <c r="BC3712" s="86"/>
      <c r="BD3712" s="86"/>
      <c r="BE3712" s="86"/>
      <c r="BF3712" s="86"/>
      <c r="BG3712" s="86"/>
    </row>
    <row r="3713" spans="1:59" s="88" customFormat="1" x14ac:dyDescent="0.2">
      <c r="A3713" s="125"/>
      <c r="B3713" s="125"/>
      <c r="C3713" s="125"/>
      <c r="D3713" s="125"/>
      <c r="E3713" s="125"/>
      <c r="F3713" s="125"/>
      <c r="G3713" s="125"/>
      <c r="H3713" s="125"/>
      <c r="I3713" s="125"/>
      <c r="J3713" s="125"/>
      <c r="K3713" s="125"/>
      <c r="L3713" s="125"/>
      <c r="M3713" s="125"/>
      <c r="N3713" s="125"/>
      <c r="O3713" s="125"/>
      <c r="P3713" s="125"/>
      <c r="Q3713" s="125"/>
      <c r="R3713" s="125"/>
      <c r="S3713" s="125"/>
      <c r="T3713" s="125"/>
      <c r="U3713" s="125"/>
      <c r="V3713" s="125"/>
      <c r="W3713" s="125"/>
      <c r="X3713" s="125"/>
      <c r="Y3713" s="125"/>
      <c r="Z3713" s="125"/>
      <c r="AA3713" s="125"/>
      <c r="AB3713" s="126"/>
      <c r="AC3713" s="126"/>
      <c r="AD3713" s="126"/>
      <c r="AE3713" s="125"/>
      <c r="AF3713" s="125"/>
      <c r="AG3713" s="125"/>
      <c r="AH3713" s="125"/>
      <c r="AI3713" s="125"/>
      <c r="AJ3713" s="125"/>
      <c r="AK3713" s="125"/>
      <c r="AL3713" s="125"/>
      <c r="AM3713" s="125"/>
      <c r="AP3713" s="86"/>
      <c r="AQ3713" s="86"/>
      <c r="AR3713" s="86"/>
      <c r="AS3713" s="86"/>
      <c r="AT3713" s="86"/>
      <c r="AU3713" s="86"/>
      <c r="AV3713" s="86"/>
      <c r="AW3713" s="86"/>
      <c r="AX3713" s="86"/>
      <c r="AY3713" s="86"/>
      <c r="AZ3713" s="86"/>
      <c r="BA3713" s="86"/>
      <c r="BB3713" s="86"/>
      <c r="BC3713" s="86"/>
      <c r="BD3713" s="86"/>
      <c r="BE3713" s="86"/>
      <c r="BF3713" s="86"/>
      <c r="BG3713" s="86"/>
    </row>
    <row r="3714" spans="1:59" s="88" customFormat="1" x14ac:dyDescent="0.2">
      <c r="A3714" s="125"/>
      <c r="B3714" s="125"/>
      <c r="C3714" s="125"/>
      <c r="D3714" s="125"/>
      <c r="E3714" s="125"/>
      <c r="F3714" s="125"/>
      <c r="G3714" s="125"/>
      <c r="H3714" s="125"/>
      <c r="I3714" s="125"/>
      <c r="J3714" s="125"/>
      <c r="K3714" s="125"/>
      <c r="L3714" s="125"/>
      <c r="M3714" s="125"/>
      <c r="N3714" s="125"/>
      <c r="O3714" s="125"/>
      <c r="P3714" s="125"/>
      <c r="Q3714" s="125"/>
      <c r="R3714" s="125"/>
      <c r="S3714" s="125"/>
      <c r="T3714" s="125"/>
      <c r="U3714" s="125"/>
      <c r="V3714" s="125"/>
      <c r="W3714" s="125"/>
      <c r="X3714" s="125"/>
      <c r="Y3714" s="125"/>
      <c r="Z3714" s="125"/>
      <c r="AA3714" s="125"/>
      <c r="AB3714" s="126"/>
      <c r="AC3714" s="126"/>
      <c r="AD3714" s="126"/>
      <c r="AE3714" s="125"/>
      <c r="AF3714" s="125"/>
      <c r="AG3714" s="125"/>
      <c r="AH3714" s="125"/>
      <c r="AI3714" s="125"/>
      <c r="AJ3714" s="125"/>
      <c r="AK3714" s="125"/>
      <c r="AL3714" s="125"/>
      <c r="AM3714" s="125"/>
      <c r="AP3714" s="86"/>
      <c r="AQ3714" s="86"/>
      <c r="AR3714" s="86"/>
      <c r="AS3714" s="86"/>
      <c r="AT3714" s="86"/>
      <c r="AU3714" s="86"/>
      <c r="AV3714" s="86"/>
      <c r="AW3714" s="86"/>
      <c r="AX3714" s="86"/>
      <c r="AY3714" s="86"/>
      <c r="AZ3714" s="86"/>
      <c r="BA3714" s="86"/>
      <c r="BB3714" s="86"/>
      <c r="BC3714" s="86"/>
      <c r="BD3714" s="86"/>
      <c r="BE3714" s="86"/>
      <c r="BF3714" s="86"/>
      <c r="BG3714" s="86"/>
    </row>
    <row r="3715" spans="1:59" s="88" customFormat="1" x14ac:dyDescent="0.2">
      <c r="A3715" s="125"/>
      <c r="B3715" s="125"/>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6"/>
      <c r="AC3715" s="126"/>
      <c r="AD3715" s="126"/>
      <c r="AE3715" s="125"/>
      <c r="AF3715" s="125"/>
      <c r="AG3715" s="125"/>
      <c r="AH3715" s="125"/>
      <c r="AI3715" s="125"/>
      <c r="AJ3715" s="125"/>
      <c r="AK3715" s="125"/>
      <c r="AL3715" s="125"/>
      <c r="AM3715" s="125"/>
      <c r="AP3715" s="86"/>
      <c r="AQ3715" s="86"/>
      <c r="AR3715" s="86"/>
      <c r="AS3715" s="86"/>
      <c r="AT3715" s="86"/>
      <c r="AU3715" s="86"/>
      <c r="AV3715" s="86"/>
      <c r="AW3715" s="86"/>
      <c r="AX3715" s="86"/>
      <c r="AY3715" s="86"/>
      <c r="AZ3715" s="86"/>
      <c r="BA3715" s="86"/>
      <c r="BB3715" s="86"/>
      <c r="BC3715" s="86"/>
      <c r="BD3715" s="86"/>
      <c r="BE3715" s="86"/>
      <c r="BF3715" s="86"/>
      <c r="BG3715" s="86"/>
    </row>
    <row r="3716" spans="1:59" s="88" customFormat="1" x14ac:dyDescent="0.2">
      <c r="A3716" s="125"/>
      <c r="B3716" s="125"/>
      <c r="C3716" s="125"/>
      <c r="D3716" s="125"/>
      <c r="E3716" s="125"/>
      <c r="F3716" s="125"/>
      <c r="G3716" s="125"/>
      <c r="H3716" s="125"/>
      <c r="I3716" s="125"/>
      <c r="J3716" s="125"/>
      <c r="K3716" s="125"/>
      <c r="L3716" s="125"/>
      <c r="M3716" s="125"/>
      <c r="N3716" s="125"/>
      <c r="O3716" s="125"/>
      <c r="P3716" s="125"/>
      <c r="Q3716" s="125"/>
      <c r="R3716" s="125"/>
      <c r="S3716" s="125"/>
      <c r="T3716" s="125"/>
      <c r="U3716" s="125"/>
      <c r="V3716" s="125"/>
      <c r="W3716" s="125"/>
      <c r="X3716" s="125"/>
      <c r="Y3716" s="125"/>
      <c r="Z3716" s="125"/>
      <c r="AA3716" s="125"/>
      <c r="AB3716" s="126"/>
      <c r="AC3716" s="126"/>
      <c r="AD3716" s="126"/>
      <c r="AE3716" s="125"/>
      <c r="AF3716" s="125"/>
      <c r="AG3716" s="125"/>
      <c r="AH3716" s="125"/>
      <c r="AI3716" s="125"/>
      <c r="AJ3716" s="125"/>
      <c r="AK3716" s="125"/>
      <c r="AL3716" s="125"/>
      <c r="AM3716" s="125"/>
      <c r="AP3716" s="86"/>
      <c r="AQ3716" s="86"/>
      <c r="AR3716" s="86"/>
      <c r="AS3716" s="86"/>
      <c r="AT3716" s="86"/>
      <c r="AU3716" s="86"/>
      <c r="AV3716" s="86"/>
      <c r="AW3716" s="86"/>
      <c r="AX3716" s="86"/>
      <c r="AY3716" s="86"/>
      <c r="AZ3716" s="86"/>
      <c r="BA3716" s="86"/>
      <c r="BB3716" s="86"/>
      <c r="BC3716" s="86"/>
      <c r="BD3716" s="86"/>
      <c r="BE3716" s="86"/>
      <c r="BF3716" s="86"/>
      <c r="BG3716" s="86"/>
    </row>
    <row r="3717" spans="1:59" s="88" customFormat="1" x14ac:dyDescent="0.2">
      <c r="A3717" s="125"/>
      <c r="B3717" s="125"/>
      <c r="C3717" s="125"/>
      <c r="D3717" s="125"/>
      <c r="E3717" s="125"/>
      <c r="F3717" s="125"/>
      <c r="G3717" s="125"/>
      <c r="H3717" s="125"/>
      <c r="I3717" s="125"/>
      <c r="J3717" s="125"/>
      <c r="K3717" s="125"/>
      <c r="L3717" s="125"/>
      <c r="M3717" s="125"/>
      <c r="N3717" s="125"/>
      <c r="O3717" s="125"/>
      <c r="P3717" s="125"/>
      <c r="Q3717" s="125"/>
      <c r="R3717" s="125"/>
      <c r="S3717" s="125"/>
      <c r="T3717" s="125"/>
      <c r="U3717" s="125"/>
      <c r="V3717" s="125"/>
      <c r="W3717" s="125"/>
      <c r="X3717" s="125"/>
      <c r="Y3717" s="125"/>
      <c r="Z3717" s="125"/>
      <c r="AA3717" s="125"/>
      <c r="AB3717" s="126"/>
      <c r="AC3717" s="126"/>
      <c r="AD3717" s="126"/>
      <c r="AE3717" s="125"/>
      <c r="AF3717" s="125"/>
      <c r="AG3717" s="125"/>
      <c r="AH3717" s="125"/>
      <c r="AI3717" s="125"/>
      <c r="AJ3717" s="125"/>
      <c r="AK3717" s="125"/>
      <c r="AL3717" s="125"/>
      <c r="AM3717" s="125"/>
      <c r="AP3717" s="86"/>
      <c r="AQ3717" s="86"/>
      <c r="AR3717" s="86"/>
      <c r="AS3717" s="86"/>
      <c r="AT3717" s="86"/>
      <c r="AU3717" s="86"/>
      <c r="AV3717" s="86"/>
      <c r="AW3717" s="86"/>
      <c r="AX3717" s="86"/>
      <c r="AY3717" s="86"/>
      <c r="AZ3717" s="86"/>
      <c r="BA3717" s="86"/>
      <c r="BB3717" s="86"/>
      <c r="BC3717" s="86"/>
      <c r="BD3717" s="86"/>
      <c r="BE3717" s="86"/>
      <c r="BF3717" s="86"/>
      <c r="BG3717" s="86"/>
    </row>
    <row r="3718" spans="1:59" s="88" customFormat="1" x14ac:dyDescent="0.2">
      <c r="A3718" s="125"/>
      <c r="B3718" s="125"/>
      <c r="C3718" s="125"/>
      <c r="D3718" s="125"/>
      <c r="E3718" s="125"/>
      <c r="F3718" s="125"/>
      <c r="G3718" s="125"/>
      <c r="H3718" s="125"/>
      <c r="I3718" s="125"/>
      <c r="J3718" s="125"/>
      <c r="K3718" s="125"/>
      <c r="L3718" s="125"/>
      <c r="M3718" s="125"/>
      <c r="N3718" s="125"/>
      <c r="O3718" s="125"/>
      <c r="P3718" s="125"/>
      <c r="Q3718" s="125"/>
      <c r="R3718" s="125"/>
      <c r="S3718" s="125"/>
      <c r="T3718" s="125"/>
      <c r="U3718" s="125"/>
      <c r="V3718" s="125"/>
      <c r="W3718" s="125"/>
      <c r="X3718" s="125"/>
      <c r="Y3718" s="125"/>
      <c r="Z3718" s="125"/>
      <c r="AA3718" s="125"/>
      <c r="AB3718" s="126"/>
      <c r="AC3718" s="126"/>
      <c r="AD3718" s="126"/>
      <c r="AE3718" s="125"/>
      <c r="AF3718" s="125"/>
      <c r="AG3718" s="125"/>
      <c r="AH3718" s="125"/>
      <c r="AI3718" s="125"/>
      <c r="AJ3718" s="125"/>
      <c r="AK3718" s="125"/>
      <c r="AL3718" s="125"/>
      <c r="AM3718" s="125"/>
      <c r="AP3718" s="86"/>
      <c r="AQ3718" s="86"/>
      <c r="AR3718" s="86"/>
      <c r="AS3718" s="86"/>
      <c r="AT3718" s="86"/>
      <c r="AU3718" s="86"/>
      <c r="AV3718" s="86"/>
      <c r="AW3718" s="86"/>
      <c r="AX3718" s="86"/>
      <c r="AY3718" s="86"/>
      <c r="AZ3718" s="86"/>
      <c r="BA3718" s="86"/>
      <c r="BB3718" s="86"/>
      <c r="BC3718" s="86"/>
      <c r="BD3718" s="86"/>
      <c r="BE3718" s="86"/>
      <c r="BF3718" s="86"/>
      <c r="BG3718" s="86"/>
    </row>
    <row r="3719" spans="1:59" s="88" customFormat="1" x14ac:dyDescent="0.2">
      <c r="A3719" s="125"/>
      <c r="B3719" s="125"/>
      <c r="C3719" s="125"/>
      <c r="D3719" s="125"/>
      <c r="E3719" s="125"/>
      <c r="F3719" s="125"/>
      <c r="G3719" s="125"/>
      <c r="H3719" s="125"/>
      <c r="I3719" s="125"/>
      <c r="J3719" s="125"/>
      <c r="K3719" s="125"/>
      <c r="L3719" s="125"/>
      <c r="M3719" s="125"/>
      <c r="N3719" s="125"/>
      <c r="O3719" s="125"/>
      <c r="P3719" s="125"/>
      <c r="Q3719" s="125"/>
      <c r="R3719" s="125"/>
      <c r="S3719" s="125"/>
      <c r="T3719" s="125"/>
      <c r="U3719" s="125"/>
      <c r="V3719" s="125"/>
      <c r="W3719" s="125"/>
      <c r="X3719" s="125"/>
      <c r="Y3719" s="125"/>
      <c r="Z3719" s="125"/>
      <c r="AA3719" s="125"/>
      <c r="AB3719" s="126"/>
      <c r="AC3719" s="126"/>
      <c r="AD3719" s="126"/>
      <c r="AE3719" s="125"/>
      <c r="AF3719" s="125"/>
      <c r="AG3719" s="125"/>
      <c r="AH3719" s="125"/>
      <c r="AI3719" s="125"/>
      <c r="AJ3719" s="125"/>
      <c r="AK3719" s="125"/>
      <c r="AL3719" s="125"/>
      <c r="AM3719" s="125"/>
      <c r="AP3719" s="86"/>
      <c r="AQ3719" s="86"/>
      <c r="AR3719" s="86"/>
      <c r="AS3719" s="86"/>
      <c r="AT3719" s="86"/>
      <c r="AU3719" s="86"/>
      <c r="AV3719" s="86"/>
      <c r="AW3719" s="86"/>
      <c r="AX3719" s="86"/>
      <c r="AY3719" s="86"/>
      <c r="AZ3719" s="86"/>
      <c r="BA3719" s="86"/>
      <c r="BB3719" s="86"/>
      <c r="BC3719" s="86"/>
      <c r="BD3719" s="86"/>
      <c r="BE3719" s="86"/>
      <c r="BF3719" s="86"/>
      <c r="BG3719" s="86"/>
    </row>
    <row r="3720" spans="1:59" s="88" customFormat="1" x14ac:dyDescent="0.2">
      <c r="A3720" s="125"/>
      <c r="B3720" s="125"/>
      <c r="C3720" s="125"/>
      <c r="D3720" s="125"/>
      <c r="E3720" s="125"/>
      <c r="F3720" s="125"/>
      <c r="G3720" s="125"/>
      <c r="H3720" s="125"/>
      <c r="I3720" s="125"/>
      <c r="J3720" s="125"/>
      <c r="K3720" s="125"/>
      <c r="L3720" s="125"/>
      <c r="M3720" s="125"/>
      <c r="N3720" s="125"/>
      <c r="O3720" s="125"/>
      <c r="P3720" s="125"/>
      <c r="Q3720" s="125"/>
      <c r="R3720" s="125"/>
      <c r="S3720" s="125"/>
      <c r="T3720" s="125"/>
      <c r="U3720" s="125"/>
      <c r="V3720" s="125"/>
      <c r="W3720" s="125"/>
      <c r="X3720" s="125"/>
      <c r="Y3720" s="125"/>
      <c r="Z3720" s="125"/>
      <c r="AA3720" s="125"/>
      <c r="AB3720" s="126"/>
      <c r="AC3720" s="126"/>
      <c r="AD3720" s="126"/>
      <c r="AE3720" s="125"/>
      <c r="AF3720" s="125"/>
      <c r="AG3720" s="125"/>
      <c r="AH3720" s="125"/>
      <c r="AI3720" s="125"/>
      <c r="AJ3720" s="125"/>
      <c r="AK3720" s="125"/>
      <c r="AL3720" s="125"/>
      <c r="AM3720" s="125"/>
      <c r="AP3720" s="86"/>
      <c r="AQ3720" s="86"/>
      <c r="AR3720" s="86"/>
      <c r="AS3720" s="86"/>
      <c r="AT3720" s="86"/>
      <c r="AU3720" s="86"/>
      <c r="AV3720" s="86"/>
      <c r="AW3720" s="86"/>
      <c r="AX3720" s="86"/>
      <c r="AY3720" s="86"/>
      <c r="AZ3720" s="86"/>
      <c r="BA3720" s="86"/>
      <c r="BB3720" s="86"/>
      <c r="BC3720" s="86"/>
      <c r="BD3720" s="86"/>
      <c r="BE3720" s="86"/>
      <c r="BF3720" s="86"/>
      <c r="BG3720" s="86"/>
    </row>
    <row r="3721" spans="1:59" s="88" customFormat="1" x14ac:dyDescent="0.2">
      <c r="A3721" s="125"/>
      <c r="B3721" s="125"/>
      <c r="C3721" s="125"/>
      <c r="D3721" s="125"/>
      <c r="E3721" s="125"/>
      <c r="F3721" s="125"/>
      <c r="G3721" s="125"/>
      <c r="H3721" s="125"/>
      <c r="I3721" s="125"/>
      <c r="J3721" s="125"/>
      <c r="K3721" s="125"/>
      <c r="L3721" s="125"/>
      <c r="M3721" s="125"/>
      <c r="N3721" s="125"/>
      <c r="O3721" s="125"/>
      <c r="P3721" s="125"/>
      <c r="Q3721" s="125"/>
      <c r="R3721" s="125"/>
      <c r="S3721" s="125"/>
      <c r="T3721" s="125"/>
      <c r="U3721" s="125"/>
      <c r="V3721" s="125"/>
      <c r="W3721" s="125"/>
      <c r="X3721" s="125"/>
      <c r="Y3721" s="125"/>
      <c r="Z3721" s="125"/>
      <c r="AA3721" s="125"/>
      <c r="AB3721" s="126"/>
      <c r="AC3721" s="126"/>
      <c r="AD3721" s="126"/>
      <c r="AE3721" s="125"/>
      <c r="AF3721" s="125"/>
      <c r="AG3721" s="125"/>
      <c r="AH3721" s="125"/>
      <c r="AI3721" s="125"/>
      <c r="AJ3721" s="125"/>
      <c r="AK3721" s="125"/>
      <c r="AL3721" s="125"/>
      <c r="AM3721" s="125"/>
      <c r="AP3721" s="86"/>
      <c r="AQ3721" s="86"/>
      <c r="AR3721" s="86"/>
      <c r="AS3721" s="86"/>
      <c r="AT3721" s="86"/>
      <c r="AU3721" s="86"/>
      <c r="AV3721" s="86"/>
      <c r="AW3721" s="86"/>
      <c r="AX3721" s="86"/>
      <c r="AY3721" s="86"/>
      <c r="AZ3721" s="86"/>
      <c r="BA3721" s="86"/>
      <c r="BB3721" s="86"/>
      <c r="BC3721" s="86"/>
      <c r="BD3721" s="86"/>
      <c r="BE3721" s="86"/>
      <c r="BF3721" s="86"/>
      <c r="BG3721" s="86"/>
    </row>
    <row r="3722" spans="1:59" s="88" customFormat="1" x14ac:dyDescent="0.2">
      <c r="A3722" s="125"/>
      <c r="B3722" s="125"/>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5"/>
      <c r="AA3722" s="125"/>
      <c r="AB3722" s="126"/>
      <c r="AC3722" s="126"/>
      <c r="AD3722" s="126"/>
      <c r="AE3722" s="125"/>
      <c r="AF3722" s="125"/>
      <c r="AG3722" s="125"/>
      <c r="AH3722" s="125"/>
      <c r="AI3722" s="125"/>
      <c r="AJ3722" s="125"/>
      <c r="AK3722" s="125"/>
      <c r="AL3722" s="125"/>
      <c r="AM3722" s="125"/>
      <c r="AP3722" s="86"/>
      <c r="AQ3722" s="86"/>
      <c r="AR3722" s="86"/>
      <c r="AS3722" s="86"/>
      <c r="AT3722" s="86"/>
      <c r="AU3722" s="86"/>
      <c r="AV3722" s="86"/>
      <c r="AW3722" s="86"/>
      <c r="AX3722" s="86"/>
      <c r="AY3722" s="86"/>
      <c r="AZ3722" s="86"/>
      <c r="BA3722" s="86"/>
      <c r="BB3722" s="86"/>
      <c r="BC3722" s="86"/>
      <c r="BD3722" s="86"/>
      <c r="BE3722" s="86"/>
      <c r="BF3722" s="86"/>
      <c r="BG3722" s="86"/>
    </row>
    <row r="3723" spans="1:59" s="88" customFormat="1" x14ac:dyDescent="0.2">
      <c r="A3723" s="125"/>
      <c r="B3723" s="125"/>
      <c r="C3723" s="125"/>
      <c r="D3723" s="125"/>
      <c r="E3723" s="125"/>
      <c r="F3723" s="125"/>
      <c r="G3723" s="125"/>
      <c r="H3723" s="125"/>
      <c r="I3723" s="125"/>
      <c r="J3723" s="125"/>
      <c r="K3723" s="125"/>
      <c r="L3723" s="125"/>
      <c r="M3723" s="125"/>
      <c r="N3723" s="125"/>
      <c r="O3723" s="125"/>
      <c r="P3723" s="125"/>
      <c r="Q3723" s="125"/>
      <c r="R3723" s="125"/>
      <c r="S3723" s="125"/>
      <c r="T3723" s="125"/>
      <c r="U3723" s="125"/>
      <c r="V3723" s="125"/>
      <c r="W3723" s="125"/>
      <c r="X3723" s="125"/>
      <c r="Y3723" s="125"/>
      <c r="Z3723" s="125"/>
      <c r="AA3723" s="125"/>
      <c r="AB3723" s="126"/>
      <c r="AC3723" s="126"/>
      <c r="AD3723" s="126"/>
      <c r="AE3723" s="125"/>
      <c r="AF3723" s="125"/>
      <c r="AG3723" s="125"/>
      <c r="AH3723" s="125"/>
      <c r="AI3723" s="125"/>
      <c r="AJ3723" s="125"/>
      <c r="AK3723" s="125"/>
      <c r="AL3723" s="125"/>
      <c r="AM3723" s="125"/>
      <c r="AP3723" s="86"/>
      <c r="AQ3723" s="86"/>
      <c r="AR3723" s="86"/>
      <c r="AS3723" s="86"/>
      <c r="AT3723" s="86"/>
      <c r="AU3723" s="86"/>
      <c r="AV3723" s="86"/>
      <c r="AW3723" s="86"/>
      <c r="AX3723" s="86"/>
      <c r="AY3723" s="86"/>
      <c r="AZ3723" s="86"/>
      <c r="BA3723" s="86"/>
      <c r="BB3723" s="86"/>
      <c r="BC3723" s="86"/>
      <c r="BD3723" s="86"/>
      <c r="BE3723" s="86"/>
      <c r="BF3723" s="86"/>
      <c r="BG3723" s="86"/>
    </row>
    <row r="3724" spans="1:59" s="88" customFormat="1" x14ac:dyDescent="0.2">
      <c r="A3724" s="125"/>
      <c r="B3724" s="125"/>
      <c r="C3724" s="125"/>
      <c r="D3724" s="125"/>
      <c r="E3724" s="125"/>
      <c r="F3724" s="125"/>
      <c r="G3724" s="125"/>
      <c r="H3724" s="125"/>
      <c r="I3724" s="125"/>
      <c r="J3724" s="125"/>
      <c r="K3724" s="125"/>
      <c r="L3724" s="125"/>
      <c r="M3724" s="125"/>
      <c r="N3724" s="125"/>
      <c r="O3724" s="125"/>
      <c r="P3724" s="125"/>
      <c r="Q3724" s="125"/>
      <c r="R3724" s="125"/>
      <c r="S3724" s="125"/>
      <c r="T3724" s="125"/>
      <c r="U3724" s="125"/>
      <c r="V3724" s="125"/>
      <c r="W3724" s="125"/>
      <c r="X3724" s="125"/>
      <c r="Y3724" s="125"/>
      <c r="Z3724" s="125"/>
      <c r="AA3724" s="125"/>
      <c r="AB3724" s="126"/>
      <c r="AC3724" s="126"/>
      <c r="AD3724" s="126"/>
      <c r="AE3724" s="125"/>
      <c r="AF3724" s="125"/>
      <c r="AG3724" s="125"/>
      <c r="AH3724" s="125"/>
      <c r="AI3724" s="125"/>
      <c r="AJ3724" s="125"/>
      <c r="AK3724" s="125"/>
      <c r="AL3724" s="125"/>
      <c r="AM3724" s="125"/>
      <c r="AP3724" s="86"/>
      <c r="AQ3724" s="86"/>
      <c r="AR3724" s="86"/>
      <c r="AS3724" s="86"/>
      <c r="AT3724" s="86"/>
      <c r="AU3724" s="86"/>
      <c r="AV3724" s="86"/>
      <c r="AW3724" s="86"/>
      <c r="AX3724" s="86"/>
      <c r="AY3724" s="86"/>
      <c r="AZ3724" s="86"/>
      <c r="BA3724" s="86"/>
      <c r="BB3724" s="86"/>
      <c r="BC3724" s="86"/>
      <c r="BD3724" s="86"/>
      <c r="BE3724" s="86"/>
      <c r="BF3724" s="86"/>
      <c r="BG3724" s="86"/>
    </row>
    <row r="3725" spans="1:59" s="88" customFormat="1" x14ac:dyDescent="0.2">
      <c r="A3725" s="125"/>
      <c r="B3725" s="125"/>
      <c r="C3725" s="125"/>
      <c r="D3725" s="125"/>
      <c r="E3725" s="125"/>
      <c r="F3725" s="125"/>
      <c r="G3725" s="125"/>
      <c r="H3725" s="125"/>
      <c r="I3725" s="125"/>
      <c r="J3725" s="125"/>
      <c r="K3725" s="125"/>
      <c r="L3725" s="125"/>
      <c r="M3725" s="125"/>
      <c r="N3725" s="125"/>
      <c r="O3725" s="125"/>
      <c r="P3725" s="125"/>
      <c r="Q3725" s="125"/>
      <c r="R3725" s="125"/>
      <c r="S3725" s="125"/>
      <c r="T3725" s="125"/>
      <c r="U3725" s="125"/>
      <c r="V3725" s="125"/>
      <c r="W3725" s="125"/>
      <c r="X3725" s="125"/>
      <c r="Y3725" s="125"/>
      <c r="Z3725" s="125"/>
      <c r="AA3725" s="125"/>
      <c r="AB3725" s="126"/>
      <c r="AC3725" s="126"/>
      <c r="AD3725" s="126"/>
      <c r="AE3725" s="125"/>
      <c r="AF3725" s="125"/>
      <c r="AG3725" s="125"/>
      <c r="AH3725" s="125"/>
      <c r="AI3725" s="125"/>
      <c r="AJ3725" s="125"/>
      <c r="AK3725" s="125"/>
      <c r="AL3725" s="125"/>
      <c r="AM3725" s="125"/>
      <c r="AP3725" s="86"/>
      <c r="AQ3725" s="86"/>
      <c r="AR3725" s="86"/>
      <c r="AS3725" s="86"/>
      <c r="AT3725" s="86"/>
      <c r="AU3725" s="86"/>
      <c r="AV3725" s="86"/>
      <c r="AW3725" s="86"/>
      <c r="AX3725" s="86"/>
      <c r="AY3725" s="86"/>
      <c r="AZ3725" s="86"/>
      <c r="BA3725" s="86"/>
      <c r="BB3725" s="86"/>
      <c r="BC3725" s="86"/>
      <c r="BD3725" s="86"/>
      <c r="BE3725" s="86"/>
      <c r="BF3725" s="86"/>
      <c r="BG3725" s="86"/>
    </row>
    <row r="3726" spans="1:59" s="88" customFormat="1" x14ac:dyDescent="0.2">
      <c r="A3726" s="125"/>
      <c r="B3726" s="125"/>
      <c r="C3726" s="125"/>
      <c r="D3726" s="125"/>
      <c r="E3726" s="125"/>
      <c r="F3726" s="125"/>
      <c r="G3726" s="125"/>
      <c r="H3726" s="125"/>
      <c r="I3726" s="125"/>
      <c r="J3726" s="125"/>
      <c r="K3726" s="125"/>
      <c r="L3726" s="125"/>
      <c r="M3726" s="125"/>
      <c r="N3726" s="125"/>
      <c r="O3726" s="125"/>
      <c r="P3726" s="125"/>
      <c r="Q3726" s="125"/>
      <c r="R3726" s="125"/>
      <c r="S3726" s="125"/>
      <c r="T3726" s="125"/>
      <c r="U3726" s="125"/>
      <c r="V3726" s="125"/>
      <c r="W3726" s="125"/>
      <c r="X3726" s="125"/>
      <c r="Y3726" s="125"/>
      <c r="Z3726" s="125"/>
      <c r="AA3726" s="125"/>
      <c r="AB3726" s="126"/>
      <c r="AC3726" s="126"/>
      <c r="AD3726" s="126"/>
      <c r="AE3726" s="125"/>
      <c r="AF3726" s="125"/>
      <c r="AG3726" s="125"/>
      <c r="AH3726" s="125"/>
      <c r="AI3726" s="125"/>
      <c r="AJ3726" s="125"/>
      <c r="AK3726" s="125"/>
      <c r="AL3726" s="125"/>
      <c r="AM3726" s="125"/>
      <c r="AP3726" s="86"/>
      <c r="AQ3726" s="86"/>
      <c r="AR3726" s="86"/>
      <c r="AS3726" s="86"/>
      <c r="AT3726" s="86"/>
      <c r="AU3726" s="86"/>
      <c r="AV3726" s="86"/>
      <c r="AW3726" s="86"/>
      <c r="AX3726" s="86"/>
      <c r="AY3726" s="86"/>
      <c r="AZ3726" s="86"/>
      <c r="BA3726" s="86"/>
      <c r="BB3726" s="86"/>
      <c r="BC3726" s="86"/>
      <c r="BD3726" s="86"/>
      <c r="BE3726" s="86"/>
      <c r="BF3726" s="86"/>
      <c r="BG3726" s="86"/>
    </row>
    <row r="3727" spans="1:59" s="88" customFormat="1" x14ac:dyDescent="0.2">
      <c r="A3727" s="125"/>
      <c r="B3727" s="125"/>
      <c r="C3727" s="125"/>
      <c r="D3727" s="125"/>
      <c r="E3727" s="125"/>
      <c r="F3727" s="125"/>
      <c r="G3727" s="125"/>
      <c r="H3727" s="125"/>
      <c r="I3727" s="125"/>
      <c r="J3727" s="125"/>
      <c r="K3727" s="125"/>
      <c r="L3727" s="125"/>
      <c r="M3727" s="125"/>
      <c r="N3727" s="125"/>
      <c r="O3727" s="125"/>
      <c r="P3727" s="125"/>
      <c r="Q3727" s="125"/>
      <c r="R3727" s="125"/>
      <c r="S3727" s="125"/>
      <c r="T3727" s="125"/>
      <c r="U3727" s="125"/>
      <c r="V3727" s="125"/>
      <c r="W3727" s="125"/>
      <c r="X3727" s="125"/>
      <c r="Y3727" s="125"/>
      <c r="Z3727" s="125"/>
      <c r="AA3727" s="125"/>
      <c r="AB3727" s="126"/>
      <c r="AC3727" s="126"/>
      <c r="AD3727" s="126"/>
      <c r="AE3727" s="125"/>
      <c r="AF3727" s="125"/>
      <c r="AG3727" s="125"/>
      <c r="AH3727" s="125"/>
      <c r="AI3727" s="125"/>
      <c r="AJ3727" s="125"/>
      <c r="AK3727" s="125"/>
      <c r="AL3727" s="125"/>
      <c r="AM3727" s="125"/>
      <c r="AP3727" s="86"/>
      <c r="AQ3727" s="86"/>
      <c r="AR3727" s="86"/>
      <c r="AS3727" s="86"/>
      <c r="AT3727" s="86"/>
      <c r="AU3727" s="86"/>
      <c r="AV3727" s="86"/>
      <c r="AW3727" s="86"/>
      <c r="AX3727" s="86"/>
      <c r="AY3727" s="86"/>
      <c r="AZ3727" s="86"/>
      <c r="BA3727" s="86"/>
      <c r="BB3727" s="86"/>
      <c r="BC3727" s="86"/>
      <c r="BD3727" s="86"/>
      <c r="BE3727" s="86"/>
      <c r="BF3727" s="86"/>
      <c r="BG3727" s="86"/>
    </row>
    <row r="3728" spans="1:59" s="88" customFormat="1" x14ac:dyDescent="0.2">
      <c r="A3728" s="125"/>
      <c r="B3728" s="125"/>
      <c r="C3728" s="125"/>
      <c r="D3728" s="125"/>
      <c r="E3728" s="125"/>
      <c r="F3728" s="125"/>
      <c r="G3728" s="125"/>
      <c r="H3728" s="125"/>
      <c r="I3728" s="125"/>
      <c r="J3728" s="125"/>
      <c r="K3728" s="125"/>
      <c r="L3728" s="125"/>
      <c r="M3728" s="125"/>
      <c r="N3728" s="125"/>
      <c r="O3728" s="125"/>
      <c r="P3728" s="125"/>
      <c r="Q3728" s="125"/>
      <c r="R3728" s="125"/>
      <c r="S3728" s="125"/>
      <c r="T3728" s="125"/>
      <c r="U3728" s="125"/>
      <c r="V3728" s="125"/>
      <c r="W3728" s="125"/>
      <c r="X3728" s="125"/>
      <c r="Y3728" s="125"/>
      <c r="Z3728" s="125"/>
      <c r="AA3728" s="125"/>
      <c r="AB3728" s="126"/>
      <c r="AC3728" s="126"/>
      <c r="AD3728" s="126"/>
      <c r="AE3728" s="125"/>
      <c r="AF3728" s="125"/>
      <c r="AG3728" s="125"/>
      <c r="AH3728" s="125"/>
      <c r="AI3728" s="125"/>
      <c r="AJ3728" s="125"/>
      <c r="AK3728" s="125"/>
      <c r="AL3728" s="125"/>
      <c r="AM3728" s="125"/>
      <c r="AP3728" s="86"/>
      <c r="AQ3728" s="86"/>
      <c r="AR3728" s="86"/>
      <c r="AS3728" s="86"/>
      <c r="AT3728" s="86"/>
      <c r="AU3728" s="86"/>
      <c r="AV3728" s="86"/>
      <c r="AW3728" s="86"/>
      <c r="AX3728" s="86"/>
      <c r="AY3728" s="86"/>
      <c r="AZ3728" s="86"/>
      <c r="BA3728" s="86"/>
      <c r="BB3728" s="86"/>
      <c r="BC3728" s="86"/>
      <c r="BD3728" s="86"/>
      <c r="BE3728" s="86"/>
      <c r="BF3728" s="86"/>
      <c r="BG3728" s="86"/>
    </row>
    <row r="3729" spans="1:59" s="88" customFormat="1" x14ac:dyDescent="0.2">
      <c r="A3729" s="125"/>
      <c r="B3729" s="125"/>
      <c r="C3729" s="125"/>
      <c r="D3729" s="125"/>
      <c r="E3729" s="125"/>
      <c r="F3729" s="125"/>
      <c r="G3729" s="125"/>
      <c r="H3729" s="125"/>
      <c r="I3729" s="125"/>
      <c r="J3729" s="125"/>
      <c r="K3729" s="125"/>
      <c r="L3729" s="125"/>
      <c r="M3729" s="125"/>
      <c r="N3729" s="125"/>
      <c r="O3729" s="125"/>
      <c r="P3729" s="125"/>
      <c r="Q3729" s="125"/>
      <c r="R3729" s="125"/>
      <c r="S3729" s="125"/>
      <c r="T3729" s="125"/>
      <c r="U3729" s="125"/>
      <c r="V3729" s="125"/>
      <c r="W3729" s="125"/>
      <c r="X3729" s="125"/>
      <c r="Y3729" s="125"/>
      <c r="Z3729" s="125"/>
      <c r="AA3729" s="125"/>
      <c r="AB3729" s="126"/>
      <c r="AC3729" s="126"/>
      <c r="AD3729" s="126"/>
      <c r="AE3729" s="125"/>
      <c r="AF3729" s="125"/>
      <c r="AG3729" s="125"/>
      <c r="AH3729" s="125"/>
      <c r="AI3729" s="125"/>
      <c r="AJ3729" s="125"/>
      <c r="AK3729" s="125"/>
      <c r="AL3729" s="125"/>
      <c r="AM3729" s="125"/>
      <c r="AP3729" s="86"/>
      <c r="AQ3729" s="86"/>
      <c r="AR3729" s="86"/>
      <c r="AS3729" s="86"/>
      <c r="AT3729" s="86"/>
      <c r="AU3729" s="86"/>
      <c r="AV3729" s="86"/>
      <c r="AW3729" s="86"/>
      <c r="AX3729" s="86"/>
      <c r="AY3729" s="86"/>
      <c r="AZ3729" s="86"/>
      <c r="BA3729" s="86"/>
      <c r="BB3729" s="86"/>
      <c r="BC3729" s="86"/>
      <c r="BD3729" s="86"/>
      <c r="BE3729" s="86"/>
      <c r="BF3729" s="86"/>
      <c r="BG3729" s="86"/>
    </row>
    <row r="3730" spans="1:59" s="88" customFormat="1" x14ac:dyDescent="0.2">
      <c r="A3730" s="125"/>
      <c r="B3730" s="125"/>
      <c r="C3730" s="125"/>
      <c r="D3730" s="125"/>
      <c r="E3730" s="125"/>
      <c r="F3730" s="125"/>
      <c r="G3730" s="125"/>
      <c r="H3730" s="125"/>
      <c r="I3730" s="125"/>
      <c r="J3730" s="125"/>
      <c r="K3730" s="125"/>
      <c r="L3730" s="125"/>
      <c r="M3730" s="125"/>
      <c r="N3730" s="125"/>
      <c r="O3730" s="125"/>
      <c r="P3730" s="125"/>
      <c r="Q3730" s="125"/>
      <c r="R3730" s="125"/>
      <c r="S3730" s="125"/>
      <c r="T3730" s="125"/>
      <c r="U3730" s="125"/>
      <c r="V3730" s="125"/>
      <c r="W3730" s="125"/>
      <c r="X3730" s="125"/>
      <c r="Y3730" s="125"/>
      <c r="Z3730" s="125"/>
      <c r="AA3730" s="125"/>
      <c r="AB3730" s="126"/>
      <c r="AC3730" s="126"/>
      <c r="AD3730" s="126"/>
      <c r="AE3730" s="125"/>
      <c r="AF3730" s="125"/>
      <c r="AG3730" s="125"/>
      <c r="AH3730" s="125"/>
      <c r="AI3730" s="125"/>
      <c r="AJ3730" s="125"/>
      <c r="AK3730" s="125"/>
      <c r="AL3730" s="125"/>
      <c r="AM3730" s="125"/>
      <c r="AP3730" s="86"/>
      <c r="AQ3730" s="86"/>
      <c r="AR3730" s="86"/>
      <c r="AS3730" s="86"/>
      <c r="AT3730" s="86"/>
      <c r="AU3730" s="86"/>
      <c r="AV3730" s="86"/>
      <c r="AW3730" s="86"/>
      <c r="AX3730" s="86"/>
      <c r="AY3730" s="86"/>
      <c r="AZ3730" s="86"/>
      <c r="BA3730" s="86"/>
      <c r="BB3730" s="86"/>
      <c r="BC3730" s="86"/>
      <c r="BD3730" s="86"/>
      <c r="BE3730" s="86"/>
      <c r="BF3730" s="86"/>
      <c r="BG3730" s="86"/>
    </row>
    <row r="3731" spans="1:59" s="88" customFormat="1" x14ac:dyDescent="0.2">
      <c r="A3731" s="125"/>
      <c r="B3731" s="125"/>
      <c r="C3731" s="125"/>
      <c r="D3731" s="125"/>
      <c r="E3731" s="125"/>
      <c r="F3731" s="125"/>
      <c r="G3731" s="125"/>
      <c r="H3731" s="125"/>
      <c r="I3731" s="125"/>
      <c r="J3731" s="125"/>
      <c r="K3731" s="125"/>
      <c r="L3731" s="125"/>
      <c r="M3731" s="125"/>
      <c r="N3731" s="125"/>
      <c r="O3731" s="125"/>
      <c r="P3731" s="125"/>
      <c r="Q3731" s="125"/>
      <c r="R3731" s="125"/>
      <c r="S3731" s="125"/>
      <c r="T3731" s="125"/>
      <c r="U3731" s="125"/>
      <c r="V3731" s="125"/>
      <c r="W3731" s="125"/>
      <c r="X3731" s="125"/>
      <c r="Y3731" s="125"/>
      <c r="Z3731" s="125"/>
      <c r="AA3731" s="125"/>
      <c r="AB3731" s="126"/>
      <c r="AC3731" s="126"/>
      <c r="AD3731" s="126"/>
      <c r="AE3731" s="125"/>
      <c r="AF3731" s="125"/>
      <c r="AG3731" s="125"/>
      <c r="AH3731" s="125"/>
      <c r="AI3731" s="125"/>
      <c r="AJ3731" s="125"/>
      <c r="AK3731" s="125"/>
      <c r="AL3731" s="125"/>
      <c r="AM3731" s="125"/>
      <c r="AP3731" s="86"/>
      <c r="AQ3731" s="86"/>
      <c r="AR3731" s="86"/>
      <c r="AS3731" s="86"/>
      <c r="AT3731" s="86"/>
      <c r="AU3731" s="86"/>
      <c r="AV3731" s="86"/>
      <c r="AW3731" s="86"/>
      <c r="AX3731" s="86"/>
      <c r="AY3731" s="86"/>
      <c r="AZ3731" s="86"/>
      <c r="BA3731" s="86"/>
      <c r="BB3731" s="86"/>
      <c r="BC3731" s="86"/>
      <c r="BD3731" s="86"/>
      <c r="BE3731" s="86"/>
      <c r="BF3731" s="86"/>
      <c r="BG3731" s="86"/>
    </row>
    <row r="3732" spans="1:59" s="88" customFormat="1" x14ac:dyDescent="0.2">
      <c r="A3732" s="125"/>
      <c r="B3732" s="125"/>
      <c r="C3732" s="125"/>
      <c r="D3732" s="125"/>
      <c r="E3732" s="125"/>
      <c r="F3732" s="125"/>
      <c r="G3732" s="125"/>
      <c r="H3732" s="125"/>
      <c r="I3732" s="125"/>
      <c r="J3732" s="125"/>
      <c r="K3732" s="125"/>
      <c r="L3732" s="125"/>
      <c r="M3732" s="125"/>
      <c r="N3732" s="125"/>
      <c r="O3732" s="125"/>
      <c r="P3732" s="125"/>
      <c r="Q3732" s="125"/>
      <c r="R3732" s="125"/>
      <c r="S3732" s="125"/>
      <c r="T3732" s="125"/>
      <c r="U3732" s="125"/>
      <c r="V3732" s="125"/>
      <c r="W3732" s="125"/>
      <c r="X3732" s="125"/>
      <c r="Y3732" s="125"/>
      <c r="Z3732" s="125"/>
      <c r="AA3732" s="125"/>
      <c r="AB3732" s="126"/>
      <c r="AC3732" s="126"/>
      <c r="AD3732" s="126"/>
      <c r="AE3732" s="125"/>
      <c r="AF3732" s="125"/>
      <c r="AG3732" s="125"/>
      <c r="AH3732" s="125"/>
      <c r="AI3732" s="125"/>
      <c r="AJ3732" s="125"/>
      <c r="AK3732" s="125"/>
      <c r="AL3732" s="125"/>
      <c r="AM3732" s="125"/>
      <c r="AP3732" s="86"/>
      <c r="AQ3732" s="86"/>
      <c r="AR3732" s="86"/>
      <c r="AS3732" s="86"/>
      <c r="AT3732" s="86"/>
      <c r="AU3732" s="86"/>
      <c r="AV3732" s="86"/>
      <c r="AW3732" s="86"/>
      <c r="AX3732" s="86"/>
      <c r="AY3732" s="86"/>
      <c r="AZ3732" s="86"/>
      <c r="BA3732" s="86"/>
      <c r="BB3732" s="86"/>
      <c r="BC3732" s="86"/>
      <c r="BD3732" s="86"/>
      <c r="BE3732" s="86"/>
      <c r="BF3732" s="86"/>
      <c r="BG3732" s="86"/>
    </row>
    <row r="3733" spans="1:59" s="88" customFormat="1" x14ac:dyDescent="0.2">
      <c r="A3733" s="125"/>
      <c r="B3733" s="125"/>
      <c r="C3733" s="125"/>
      <c r="D3733" s="125"/>
      <c r="E3733" s="125"/>
      <c r="F3733" s="125"/>
      <c r="G3733" s="125"/>
      <c r="H3733" s="125"/>
      <c r="I3733" s="125"/>
      <c r="J3733" s="125"/>
      <c r="K3733" s="125"/>
      <c r="L3733" s="125"/>
      <c r="M3733" s="125"/>
      <c r="N3733" s="125"/>
      <c r="O3733" s="125"/>
      <c r="P3733" s="125"/>
      <c r="Q3733" s="125"/>
      <c r="R3733" s="125"/>
      <c r="S3733" s="125"/>
      <c r="T3733" s="125"/>
      <c r="U3733" s="125"/>
      <c r="V3733" s="125"/>
      <c r="W3733" s="125"/>
      <c r="X3733" s="125"/>
      <c r="Y3733" s="125"/>
      <c r="Z3733" s="125"/>
      <c r="AA3733" s="125"/>
      <c r="AB3733" s="126"/>
      <c r="AC3733" s="126"/>
      <c r="AD3733" s="126"/>
      <c r="AE3733" s="125"/>
      <c r="AF3733" s="125"/>
      <c r="AG3733" s="125"/>
      <c r="AH3733" s="125"/>
      <c r="AI3733" s="125"/>
      <c r="AJ3733" s="125"/>
      <c r="AK3733" s="125"/>
      <c r="AL3733" s="125"/>
      <c r="AM3733" s="125"/>
      <c r="AP3733" s="86"/>
      <c r="AQ3733" s="86"/>
      <c r="AR3733" s="86"/>
      <c r="AS3733" s="86"/>
      <c r="AT3733" s="86"/>
      <c r="AU3733" s="86"/>
      <c r="AV3733" s="86"/>
      <c r="AW3733" s="86"/>
      <c r="AX3733" s="86"/>
      <c r="AY3733" s="86"/>
      <c r="AZ3733" s="86"/>
      <c r="BA3733" s="86"/>
      <c r="BB3733" s="86"/>
      <c r="BC3733" s="86"/>
      <c r="BD3733" s="86"/>
      <c r="BE3733" s="86"/>
      <c r="BF3733" s="86"/>
      <c r="BG3733" s="86"/>
    </row>
    <row r="3734" spans="1:59" s="88" customFormat="1" x14ac:dyDescent="0.2">
      <c r="A3734" s="125"/>
      <c r="B3734" s="125"/>
      <c r="C3734" s="125"/>
      <c r="D3734" s="125"/>
      <c r="E3734" s="125"/>
      <c r="F3734" s="125"/>
      <c r="G3734" s="125"/>
      <c r="H3734" s="125"/>
      <c r="I3734" s="125"/>
      <c r="J3734" s="125"/>
      <c r="K3734" s="125"/>
      <c r="L3734" s="125"/>
      <c r="M3734" s="125"/>
      <c r="N3734" s="125"/>
      <c r="O3734" s="125"/>
      <c r="P3734" s="125"/>
      <c r="Q3734" s="125"/>
      <c r="R3734" s="125"/>
      <c r="S3734" s="125"/>
      <c r="T3734" s="125"/>
      <c r="U3734" s="125"/>
      <c r="V3734" s="125"/>
      <c r="W3734" s="125"/>
      <c r="X3734" s="125"/>
      <c r="Y3734" s="125"/>
      <c r="Z3734" s="125"/>
      <c r="AA3734" s="125"/>
      <c r="AB3734" s="126"/>
      <c r="AC3734" s="126"/>
      <c r="AD3734" s="126"/>
      <c r="AE3734" s="125"/>
      <c r="AF3734" s="125"/>
      <c r="AG3734" s="125"/>
      <c r="AH3734" s="125"/>
      <c r="AI3734" s="125"/>
      <c r="AJ3734" s="125"/>
      <c r="AK3734" s="125"/>
      <c r="AL3734" s="125"/>
      <c r="AM3734" s="125"/>
      <c r="AP3734" s="86"/>
      <c r="AQ3734" s="86"/>
      <c r="AR3734" s="86"/>
      <c r="AS3734" s="86"/>
      <c r="AT3734" s="86"/>
      <c r="AU3734" s="86"/>
      <c r="AV3734" s="86"/>
      <c r="AW3734" s="86"/>
      <c r="AX3734" s="86"/>
      <c r="AY3734" s="86"/>
      <c r="AZ3734" s="86"/>
      <c r="BA3734" s="86"/>
      <c r="BB3734" s="86"/>
      <c r="BC3734" s="86"/>
      <c r="BD3734" s="86"/>
      <c r="BE3734" s="86"/>
      <c r="BF3734" s="86"/>
      <c r="BG3734" s="86"/>
    </row>
    <row r="3735" spans="1:59" s="88" customFormat="1" x14ac:dyDescent="0.2">
      <c r="A3735" s="125"/>
      <c r="B3735" s="125"/>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5"/>
      <c r="AA3735" s="125"/>
      <c r="AB3735" s="126"/>
      <c r="AC3735" s="126"/>
      <c r="AD3735" s="126"/>
      <c r="AE3735" s="125"/>
      <c r="AF3735" s="125"/>
      <c r="AG3735" s="125"/>
      <c r="AH3735" s="125"/>
      <c r="AI3735" s="125"/>
      <c r="AJ3735" s="125"/>
      <c r="AK3735" s="125"/>
      <c r="AL3735" s="125"/>
      <c r="AM3735" s="125"/>
      <c r="AP3735" s="86"/>
      <c r="AQ3735" s="86"/>
      <c r="AR3735" s="86"/>
      <c r="AS3735" s="86"/>
      <c r="AT3735" s="86"/>
      <c r="AU3735" s="86"/>
      <c r="AV3735" s="86"/>
      <c r="AW3735" s="86"/>
      <c r="AX3735" s="86"/>
      <c r="AY3735" s="86"/>
      <c r="AZ3735" s="86"/>
      <c r="BA3735" s="86"/>
      <c r="BB3735" s="86"/>
      <c r="BC3735" s="86"/>
      <c r="BD3735" s="86"/>
      <c r="BE3735" s="86"/>
      <c r="BF3735" s="86"/>
      <c r="BG3735" s="86"/>
    </row>
    <row r="3736" spans="1:59" s="88" customFormat="1" x14ac:dyDescent="0.2">
      <c r="A3736" s="125"/>
      <c r="B3736" s="125"/>
      <c r="C3736" s="125"/>
      <c r="D3736" s="125"/>
      <c r="E3736" s="125"/>
      <c r="F3736" s="125"/>
      <c r="G3736" s="125"/>
      <c r="H3736" s="125"/>
      <c r="I3736" s="125"/>
      <c r="J3736" s="125"/>
      <c r="K3736" s="125"/>
      <c r="L3736" s="125"/>
      <c r="M3736" s="125"/>
      <c r="N3736" s="125"/>
      <c r="O3736" s="125"/>
      <c r="P3736" s="125"/>
      <c r="Q3736" s="125"/>
      <c r="R3736" s="125"/>
      <c r="S3736" s="125"/>
      <c r="T3736" s="125"/>
      <c r="U3736" s="125"/>
      <c r="V3736" s="125"/>
      <c r="W3736" s="125"/>
      <c r="X3736" s="125"/>
      <c r="Y3736" s="125"/>
      <c r="Z3736" s="125"/>
      <c r="AA3736" s="125"/>
      <c r="AB3736" s="126"/>
      <c r="AC3736" s="126"/>
      <c r="AD3736" s="126"/>
      <c r="AE3736" s="125"/>
      <c r="AF3736" s="125"/>
      <c r="AG3736" s="125"/>
      <c r="AH3736" s="125"/>
      <c r="AI3736" s="125"/>
      <c r="AJ3736" s="125"/>
      <c r="AK3736" s="125"/>
      <c r="AL3736" s="125"/>
      <c r="AM3736" s="125"/>
      <c r="AP3736" s="86"/>
      <c r="AQ3736" s="86"/>
      <c r="AR3736" s="86"/>
      <c r="AS3736" s="86"/>
      <c r="AT3736" s="86"/>
      <c r="AU3736" s="86"/>
      <c r="AV3736" s="86"/>
      <c r="AW3736" s="86"/>
      <c r="AX3736" s="86"/>
      <c r="AY3736" s="86"/>
      <c r="AZ3736" s="86"/>
      <c r="BA3736" s="86"/>
      <c r="BB3736" s="86"/>
      <c r="BC3736" s="86"/>
      <c r="BD3736" s="86"/>
      <c r="BE3736" s="86"/>
      <c r="BF3736" s="86"/>
      <c r="BG3736" s="86"/>
    </row>
    <row r="3737" spans="1:59" s="88" customFormat="1" x14ac:dyDescent="0.2">
      <c r="A3737" s="125"/>
      <c r="B3737" s="125"/>
      <c r="C3737" s="125"/>
      <c r="D3737" s="125"/>
      <c r="E3737" s="125"/>
      <c r="F3737" s="125"/>
      <c r="G3737" s="125"/>
      <c r="H3737" s="125"/>
      <c r="I3737" s="125"/>
      <c r="J3737" s="125"/>
      <c r="K3737" s="125"/>
      <c r="L3737" s="125"/>
      <c r="M3737" s="125"/>
      <c r="N3737" s="125"/>
      <c r="O3737" s="125"/>
      <c r="P3737" s="125"/>
      <c r="Q3737" s="125"/>
      <c r="R3737" s="125"/>
      <c r="S3737" s="125"/>
      <c r="T3737" s="125"/>
      <c r="U3737" s="125"/>
      <c r="V3737" s="125"/>
      <c r="W3737" s="125"/>
      <c r="X3737" s="125"/>
      <c r="Y3737" s="125"/>
      <c r="Z3737" s="125"/>
      <c r="AA3737" s="125"/>
      <c r="AB3737" s="126"/>
      <c r="AC3737" s="126"/>
      <c r="AD3737" s="126"/>
      <c r="AE3737" s="125"/>
      <c r="AF3737" s="125"/>
      <c r="AG3737" s="125"/>
      <c r="AH3737" s="125"/>
      <c r="AI3737" s="125"/>
      <c r="AJ3737" s="125"/>
      <c r="AK3737" s="125"/>
      <c r="AL3737" s="125"/>
      <c r="AM3737" s="125"/>
      <c r="AP3737" s="86"/>
      <c r="AQ3737" s="86"/>
      <c r="AR3737" s="86"/>
      <c r="AS3737" s="86"/>
      <c r="AT3737" s="86"/>
      <c r="AU3737" s="86"/>
      <c r="AV3737" s="86"/>
      <c r="AW3737" s="86"/>
      <c r="AX3737" s="86"/>
      <c r="AY3737" s="86"/>
      <c r="AZ3737" s="86"/>
      <c r="BA3737" s="86"/>
      <c r="BB3737" s="86"/>
      <c r="BC3737" s="86"/>
      <c r="BD3737" s="86"/>
      <c r="BE3737" s="86"/>
      <c r="BF3737" s="86"/>
      <c r="BG3737" s="86"/>
    </row>
    <row r="3738" spans="1:59" s="88" customFormat="1" x14ac:dyDescent="0.2">
      <c r="A3738" s="125"/>
      <c r="B3738" s="125"/>
      <c r="C3738" s="125"/>
      <c r="D3738" s="125"/>
      <c r="E3738" s="125"/>
      <c r="F3738" s="125"/>
      <c r="G3738" s="125"/>
      <c r="H3738" s="125"/>
      <c r="I3738" s="125"/>
      <c r="J3738" s="125"/>
      <c r="K3738" s="125"/>
      <c r="L3738" s="125"/>
      <c r="M3738" s="125"/>
      <c r="N3738" s="125"/>
      <c r="O3738" s="125"/>
      <c r="P3738" s="125"/>
      <c r="Q3738" s="125"/>
      <c r="R3738" s="125"/>
      <c r="S3738" s="125"/>
      <c r="T3738" s="125"/>
      <c r="U3738" s="125"/>
      <c r="V3738" s="125"/>
      <c r="W3738" s="125"/>
      <c r="X3738" s="125"/>
      <c r="Y3738" s="125"/>
      <c r="Z3738" s="125"/>
      <c r="AA3738" s="125"/>
      <c r="AB3738" s="126"/>
      <c r="AC3738" s="126"/>
      <c r="AD3738" s="126"/>
      <c r="AE3738" s="125"/>
      <c r="AF3738" s="125"/>
      <c r="AG3738" s="125"/>
      <c r="AH3738" s="125"/>
      <c r="AI3738" s="125"/>
      <c r="AJ3738" s="125"/>
      <c r="AK3738" s="125"/>
      <c r="AL3738" s="125"/>
      <c r="AM3738" s="125"/>
      <c r="AP3738" s="86"/>
      <c r="AQ3738" s="86"/>
      <c r="AR3738" s="86"/>
      <c r="AS3738" s="86"/>
      <c r="AT3738" s="86"/>
      <c r="AU3738" s="86"/>
      <c r="AV3738" s="86"/>
      <c r="AW3738" s="86"/>
      <c r="AX3738" s="86"/>
      <c r="AY3738" s="86"/>
      <c r="AZ3738" s="86"/>
      <c r="BA3738" s="86"/>
      <c r="BB3738" s="86"/>
      <c r="BC3738" s="86"/>
      <c r="BD3738" s="86"/>
      <c r="BE3738" s="86"/>
      <c r="BF3738" s="86"/>
      <c r="BG3738" s="86"/>
    </row>
    <row r="3739" spans="1:59" s="88" customFormat="1" x14ac:dyDescent="0.2">
      <c r="A3739" s="125"/>
      <c r="B3739" s="125"/>
      <c r="C3739" s="125"/>
      <c r="D3739" s="125"/>
      <c r="E3739" s="125"/>
      <c r="F3739" s="125"/>
      <c r="G3739" s="125"/>
      <c r="H3739" s="125"/>
      <c r="I3739" s="125"/>
      <c r="J3739" s="125"/>
      <c r="K3739" s="125"/>
      <c r="L3739" s="125"/>
      <c r="M3739" s="125"/>
      <c r="N3739" s="125"/>
      <c r="O3739" s="125"/>
      <c r="P3739" s="125"/>
      <c r="Q3739" s="125"/>
      <c r="R3739" s="125"/>
      <c r="S3739" s="125"/>
      <c r="T3739" s="125"/>
      <c r="U3739" s="125"/>
      <c r="V3739" s="125"/>
      <c r="W3739" s="125"/>
      <c r="X3739" s="125"/>
      <c r="Y3739" s="125"/>
      <c r="Z3739" s="125"/>
      <c r="AA3739" s="125"/>
      <c r="AB3739" s="126"/>
      <c r="AC3739" s="126"/>
      <c r="AD3739" s="126"/>
      <c r="AE3739" s="125"/>
      <c r="AF3739" s="125"/>
      <c r="AG3739" s="125"/>
      <c r="AH3739" s="125"/>
      <c r="AI3739" s="125"/>
      <c r="AJ3739" s="125"/>
      <c r="AK3739" s="125"/>
      <c r="AL3739" s="125"/>
      <c r="AM3739" s="125"/>
      <c r="AP3739" s="86"/>
      <c r="AQ3739" s="86"/>
      <c r="AR3739" s="86"/>
      <c r="AS3739" s="86"/>
      <c r="AT3739" s="86"/>
      <c r="AU3739" s="86"/>
      <c r="AV3739" s="86"/>
      <c r="AW3739" s="86"/>
      <c r="AX3739" s="86"/>
      <c r="AY3739" s="86"/>
      <c r="AZ3739" s="86"/>
      <c r="BA3739" s="86"/>
      <c r="BB3739" s="86"/>
      <c r="BC3739" s="86"/>
      <c r="BD3739" s="86"/>
      <c r="BE3739" s="86"/>
      <c r="BF3739" s="86"/>
      <c r="BG3739" s="86"/>
    </row>
    <row r="3740" spans="1:59" s="88" customFormat="1" x14ac:dyDescent="0.2">
      <c r="A3740" s="125"/>
      <c r="B3740" s="125"/>
      <c r="C3740" s="125"/>
      <c r="D3740" s="125"/>
      <c r="E3740" s="125"/>
      <c r="F3740" s="125"/>
      <c r="G3740" s="125"/>
      <c r="H3740" s="125"/>
      <c r="I3740" s="125"/>
      <c r="J3740" s="125"/>
      <c r="K3740" s="125"/>
      <c r="L3740" s="125"/>
      <c r="M3740" s="125"/>
      <c r="N3740" s="125"/>
      <c r="O3740" s="125"/>
      <c r="P3740" s="125"/>
      <c r="Q3740" s="125"/>
      <c r="R3740" s="125"/>
      <c r="S3740" s="125"/>
      <c r="T3740" s="125"/>
      <c r="U3740" s="125"/>
      <c r="V3740" s="125"/>
      <c r="W3740" s="125"/>
      <c r="X3740" s="125"/>
      <c r="Y3740" s="125"/>
      <c r="Z3740" s="125"/>
      <c r="AA3740" s="125"/>
      <c r="AB3740" s="126"/>
      <c r="AC3740" s="126"/>
      <c r="AD3740" s="126"/>
      <c r="AE3740" s="125"/>
      <c r="AF3740" s="125"/>
      <c r="AG3740" s="125"/>
      <c r="AH3740" s="125"/>
      <c r="AI3740" s="125"/>
      <c r="AJ3740" s="125"/>
      <c r="AK3740" s="125"/>
      <c r="AL3740" s="125"/>
      <c r="AM3740" s="125"/>
      <c r="AP3740" s="86"/>
      <c r="AQ3740" s="86"/>
      <c r="AR3740" s="86"/>
      <c r="AS3740" s="86"/>
      <c r="AT3740" s="86"/>
      <c r="AU3740" s="86"/>
      <c r="AV3740" s="86"/>
      <c r="AW3740" s="86"/>
      <c r="AX3740" s="86"/>
      <c r="AY3740" s="86"/>
      <c r="AZ3740" s="86"/>
      <c r="BA3740" s="86"/>
      <c r="BB3740" s="86"/>
      <c r="BC3740" s="86"/>
      <c r="BD3740" s="86"/>
      <c r="BE3740" s="86"/>
      <c r="BF3740" s="86"/>
      <c r="BG3740" s="86"/>
    </row>
    <row r="3741" spans="1:59" s="88" customFormat="1" x14ac:dyDescent="0.2">
      <c r="A3741" s="125"/>
      <c r="B3741" s="125"/>
      <c r="C3741" s="125"/>
      <c r="D3741" s="125"/>
      <c r="E3741" s="125"/>
      <c r="F3741" s="125"/>
      <c r="G3741" s="125"/>
      <c r="H3741" s="125"/>
      <c r="I3741" s="125"/>
      <c r="J3741" s="125"/>
      <c r="K3741" s="125"/>
      <c r="L3741" s="125"/>
      <c r="M3741" s="125"/>
      <c r="N3741" s="125"/>
      <c r="O3741" s="125"/>
      <c r="P3741" s="125"/>
      <c r="Q3741" s="125"/>
      <c r="R3741" s="125"/>
      <c r="S3741" s="125"/>
      <c r="T3741" s="125"/>
      <c r="U3741" s="125"/>
      <c r="V3741" s="125"/>
      <c r="W3741" s="125"/>
      <c r="X3741" s="125"/>
      <c r="Y3741" s="125"/>
      <c r="Z3741" s="125"/>
      <c r="AA3741" s="125"/>
      <c r="AB3741" s="126"/>
      <c r="AC3741" s="126"/>
      <c r="AD3741" s="126"/>
      <c r="AE3741" s="125"/>
      <c r="AF3741" s="125"/>
      <c r="AG3741" s="125"/>
      <c r="AH3741" s="125"/>
      <c r="AI3741" s="125"/>
      <c r="AJ3741" s="125"/>
      <c r="AK3741" s="125"/>
      <c r="AL3741" s="125"/>
      <c r="AM3741" s="125"/>
      <c r="AP3741" s="86"/>
      <c r="AQ3741" s="86"/>
      <c r="AR3741" s="86"/>
      <c r="AS3741" s="86"/>
      <c r="AT3741" s="86"/>
      <c r="AU3741" s="86"/>
      <c r="AV3741" s="86"/>
      <c r="AW3741" s="86"/>
      <c r="AX3741" s="86"/>
      <c r="AY3741" s="86"/>
      <c r="AZ3741" s="86"/>
      <c r="BA3741" s="86"/>
      <c r="BB3741" s="86"/>
      <c r="BC3741" s="86"/>
      <c r="BD3741" s="86"/>
      <c r="BE3741" s="86"/>
      <c r="BF3741" s="86"/>
      <c r="BG3741" s="86"/>
    </row>
    <row r="3742" spans="1:59" s="88" customFormat="1" x14ac:dyDescent="0.2">
      <c r="A3742" s="125"/>
      <c r="B3742" s="125"/>
      <c r="C3742" s="125"/>
      <c r="D3742" s="125"/>
      <c r="E3742" s="125"/>
      <c r="F3742" s="125"/>
      <c r="G3742" s="125"/>
      <c r="H3742" s="125"/>
      <c r="I3742" s="125"/>
      <c r="J3742" s="125"/>
      <c r="K3742" s="125"/>
      <c r="L3742" s="125"/>
      <c r="M3742" s="125"/>
      <c r="N3742" s="125"/>
      <c r="O3742" s="125"/>
      <c r="P3742" s="125"/>
      <c r="Q3742" s="125"/>
      <c r="R3742" s="125"/>
      <c r="S3742" s="125"/>
      <c r="T3742" s="125"/>
      <c r="U3742" s="125"/>
      <c r="V3742" s="125"/>
      <c r="W3742" s="125"/>
      <c r="X3742" s="125"/>
      <c r="Y3742" s="125"/>
      <c r="Z3742" s="125"/>
      <c r="AA3742" s="125"/>
      <c r="AB3742" s="126"/>
      <c r="AC3742" s="126"/>
      <c r="AD3742" s="126"/>
      <c r="AE3742" s="125"/>
      <c r="AF3742" s="125"/>
      <c r="AG3742" s="125"/>
      <c r="AH3742" s="125"/>
      <c r="AI3742" s="125"/>
      <c r="AJ3742" s="125"/>
      <c r="AK3742" s="125"/>
      <c r="AL3742" s="125"/>
      <c r="AM3742" s="125"/>
      <c r="AP3742" s="86"/>
      <c r="AQ3742" s="86"/>
      <c r="AR3742" s="86"/>
      <c r="AS3742" s="86"/>
      <c r="AT3742" s="86"/>
      <c r="AU3742" s="86"/>
      <c r="AV3742" s="86"/>
      <c r="AW3742" s="86"/>
      <c r="AX3742" s="86"/>
      <c r="AY3742" s="86"/>
      <c r="AZ3742" s="86"/>
      <c r="BA3742" s="86"/>
      <c r="BB3742" s="86"/>
      <c r="BC3742" s="86"/>
      <c r="BD3742" s="86"/>
      <c r="BE3742" s="86"/>
      <c r="BF3742" s="86"/>
      <c r="BG3742" s="86"/>
    </row>
    <row r="3743" spans="1:59" s="88" customFormat="1" x14ac:dyDescent="0.2">
      <c r="A3743" s="125"/>
      <c r="B3743" s="125"/>
      <c r="C3743" s="125"/>
      <c r="D3743" s="125"/>
      <c r="E3743" s="125"/>
      <c r="F3743" s="125"/>
      <c r="G3743" s="125"/>
      <c r="H3743" s="125"/>
      <c r="I3743" s="125"/>
      <c r="J3743" s="125"/>
      <c r="K3743" s="125"/>
      <c r="L3743" s="125"/>
      <c r="M3743" s="125"/>
      <c r="N3743" s="125"/>
      <c r="O3743" s="125"/>
      <c r="P3743" s="125"/>
      <c r="Q3743" s="125"/>
      <c r="R3743" s="125"/>
      <c r="S3743" s="125"/>
      <c r="T3743" s="125"/>
      <c r="U3743" s="125"/>
      <c r="V3743" s="125"/>
      <c r="W3743" s="125"/>
      <c r="X3743" s="125"/>
      <c r="Y3743" s="125"/>
      <c r="Z3743" s="125"/>
      <c r="AA3743" s="125"/>
      <c r="AB3743" s="126"/>
      <c r="AC3743" s="126"/>
      <c r="AD3743" s="126"/>
      <c r="AE3743" s="125"/>
      <c r="AF3743" s="125"/>
      <c r="AG3743" s="125"/>
      <c r="AH3743" s="125"/>
      <c r="AI3743" s="125"/>
      <c r="AJ3743" s="125"/>
      <c r="AK3743" s="125"/>
      <c r="AL3743" s="125"/>
      <c r="AM3743" s="125"/>
      <c r="AP3743" s="86"/>
      <c r="AQ3743" s="86"/>
      <c r="AR3743" s="86"/>
      <c r="AS3743" s="86"/>
      <c r="AT3743" s="86"/>
      <c r="AU3743" s="86"/>
      <c r="AV3743" s="86"/>
      <c r="AW3743" s="86"/>
      <c r="AX3743" s="86"/>
      <c r="AY3743" s="86"/>
      <c r="AZ3743" s="86"/>
      <c r="BA3743" s="86"/>
      <c r="BB3743" s="86"/>
      <c r="BC3743" s="86"/>
      <c r="BD3743" s="86"/>
      <c r="BE3743" s="86"/>
      <c r="BF3743" s="86"/>
      <c r="BG3743" s="86"/>
    </row>
    <row r="3744" spans="1:59" s="88" customFormat="1" x14ac:dyDescent="0.2">
      <c r="A3744" s="125"/>
      <c r="B3744" s="125"/>
      <c r="C3744" s="125"/>
      <c r="D3744" s="125"/>
      <c r="E3744" s="125"/>
      <c r="F3744" s="125"/>
      <c r="G3744" s="125"/>
      <c r="H3744" s="125"/>
      <c r="I3744" s="125"/>
      <c r="J3744" s="125"/>
      <c r="K3744" s="125"/>
      <c r="L3744" s="125"/>
      <c r="M3744" s="125"/>
      <c r="N3744" s="125"/>
      <c r="O3744" s="125"/>
      <c r="P3744" s="125"/>
      <c r="Q3744" s="125"/>
      <c r="R3744" s="125"/>
      <c r="S3744" s="125"/>
      <c r="T3744" s="125"/>
      <c r="U3744" s="125"/>
      <c r="V3744" s="125"/>
      <c r="W3744" s="125"/>
      <c r="X3744" s="125"/>
      <c r="Y3744" s="125"/>
      <c r="Z3744" s="125"/>
      <c r="AA3744" s="125"/>
      <c r="AB3744" s="126"/>
      <c r="AC3744" s="126"/>
      <c r="AD3744" s="126"/>
      <c r="AE3744" s="125"/>
      <c r="AF3744" s="125"/>
      <c r="AG3744" s="125"/>
      <c r="AH3744" s="125"/>
      <c r="AI3744" s="125"/>
      <c r="AJ3744" s="125"/>
      <c r="AK3744" s="125"/>
      <c r="AL3744" s="125"/>
      <c r="AM3744" s="125"/>
      <c r="AP3744" s="86"/>
      <c r="AQ3744" s="86"/>
      <c r="AR3744" s="86"/>
      <c r="AS3744" s="86"/>
      <c r="AT3744" s="86"/>
      <c r="AU3744" s="86"/>
      <c r="AV3744" s="86"/>
      <c r="AW3744" s="86"/>
      <c r="AX3744" s="86"/>
      <c r="AY3744" s="86"/>
      <c r="AZ3744" s="86"/>
      <c r="BA3744" s="86"/>
      <c r="BB3744" s="86"/>
      <c r="BC3744" s="86"/>
      <c r="BD3744" s="86"/>
      <c r="BE3744" s="86"/>
      <c r="BF3744" s="86"/>
      <c r="BG3744" s="86"/>
    </row>
    <row r="3745" spans="1:59" s="88" customFormat="1" x14ac:dyDescent="0.2">
      <c r="A3745" s="125"/>
      <c r="B3745" s="125"/>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6"/>
      <c r="AC3745" s="126"/>
      <c r="AD3745" s="126"/>
      <c r="AE3745" s="125"/>
      <c r="AF3745" s="125"/>
      <c r="AG3745" s="125"/>
      <c r="AH3745" s="125"/>
      <c r="AI3745" s="125"/>
      <c r="AJ3745" s="125"/>
      <c r="AK3745" s="125"/>
      <c r="AL3745" s="125"/>
      <c r="AM3745" s="125"/>
      <c r="AP3745" s="86"/>
      <c r="AQ3745" s="86"/>
      <c r="AR3745" s="86"/>
      <c r="AS3745" s="86"/>
      <c r="AT3745" s="86"/>
      <c r="AU3745" s="86"/>
      <c r="AV3745" s="86"/>
      <c r="AW3745" s="86"/>
      <c r="AX3745" s="86"/>
      <c r="AY3745" s="86"/>
      <c r="AZ3745" s="86"/>
      <c r="BA3745" s="86"/>
      <c r="BB3745" s="86"/>
      <c r="BC3745" s="86"/>
      <c r="BD3745" s="86"/>
      <c r="BE3745" s="86"/>
      <c r="BF3745" s="86"/>
      <c r="BG3745" s="86"/>
    </row>
    <row r="3746" spans="1:59" s="88" customFormat="1" x14ac:dyDescent="0.2">
      <c r="A3746" s="125"/>
      <c r="B3746" s="125"/>
      <c r="C3746" s="125"/>
      <c r="D3746" s="125"/>
      <c r="E3746" s="125"/>
      <c r="F3746" s="125"/>
      <c r="G3746" s="125"/>
      <c r="H3746" s="125"/>
      <c r="I3746" s="125"/>
      <c r="J3746" s="125"/>
      <c r="K3746" s="125"/>
      <c r="L3746" s="125"/>
      <c r="M3746" s="125"/>
      <c r="N3746" s="125"/>
      <c r="O3746" s="125"/>
      <c r="P3746" s="125"/>
      <c r="Q3746" s="125"/>
      <c r="R3746" s="125"/>
      <c r="S3746" s="125"/>
      <c r="T3746" s="125"/>
      <c r="U3746" s="125"/>
      <c r="V3746" s="125"/>
      <c r="W3746" s="125"/>
      <c r="X3746" s="125"/>
      <c r="Y3746" s="125"/>
      <c r="Z3746" s="125"/>
      <c r="AA3746" s="125"/>
      <c r="AB3746" s="126"/>
      <c r="AC3746" s="126"/>
      <c r="AD3746" s="126"/>
      <c r="AE3746" s="125"/>
      <c r="AF3746" s="125"/>
      <c r="AG3746" s="125"/>
      <c r="AH3746" s="125"/>
      <c r="AI3746" s="125"/>
      <c r="AJ3746" s="125"/>
      <c r="AK3746" s="125"/>
      <c r="AL3746" s="125"/>
      <c r="AM3746" s="125"/>
      <c r="AP3746" s="86"/>
      <c r="AQ3746" s="86"/>
      <c r="AR3746" s="86"/>
      <c r="AS3746" s="86"/>
      <c r="AT3746" s="86"/>
      <c r="AU3746" s="86"/>
      <c r="AV3746" s="86"/>
      <c r="AW3746" s="86"/>
      <c r="AX3746" s="86"/>
      <c r="AY3746" s="86"/>
      <c r="AZ3746" s="86"/>
      <c r="BA3746" s="86"/>
      <c r="BB3746" s="86"/>
      <c r="BC3746" s="86"/>
      <c r="BD3746" s="86"/>
      <c r="BE3746" s="86"/>
      <c r="BF3746" s="86"/>
      <c r="BG3746" s="86"/>
    </row>
    <row r="3747" spans="1:59" s="88" customFormat="1" x14ac:dyDescent="0.2">
      <c r="A3747" s="125"/>
      <c r="B3747" s="125"/>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6"/>
      <c r="AC3747" s="126"/>
      <c r="AD3747" s="126"/>
      <c r="AE3747" s="125"/>
      <c r="AF3747" s="125"/>
      <c r="AG3747" s="125"/>
      <c r="AH3747" s="125"/>
      <c r="AI3747" s="125"/>
      <c r="AJ3747" s="125"/>
      <c r="AK3747" s="125"/>
      <c r="AL3747" s="125"/>
      <c r="AM3747" s="125"/>
      <c r="AP3747" s="86"/>
      <c r="AQ3747" s="86"/>
      <c r="AR3747" s="86"/>
      <c r="AS3747" s="86"/>
      <c r="AT3747" s="86"/>
      <c r="AU3747" s="86"/>
      <c r="AV3747" s="86"/>
      <c r="AW3747" s="86"/>
      <c r="AX3747" s="86"/>
      <c r="AY3747" s="86"/>
      <c r="AZ3747" s="86"/>
      <c r="BA3747" s="86"/>
      <c r="BB3747" s="86"/>
      <c r="BC3747" s="86"/>
      <c r="BD3747" s="86"/>
      <c r="BE3747" s="86"/>
      <c r="BF3747" s="86"/>
      <c r="BG3747" s="86"/>
    </row>
    <row r="3748" spans="1:59" s="88" customFormat="1" x14ac:dyDescent="0.2">
      <c r="A3748" s="125"/>
      <c r="B3748" s="125"/>
      <c r="C3748" s="125"/>
      <c r="D3748" s="125"/>
      <c r="E3748" s="125"/>
      <c r="F3748" s="125"/>
      <c r="G3748" s="125"/>
      <c r="H3748" s="125"/>
      <c r="I3748" s="125"/>
      <c r="J3748" s="125"/>
      <c r="K3748" s="125"/>
      <c r="L3748" s="125"/>
      <c r="M3748" s="125"/>
      <c r="N3748" s="125"/>
      <c r="O3748" s="125"/>
      <c r="P3748" s="125"/>
      <c r="Q3748" s="125"/>
      <c r="R3748" s="125"/>
      <c r="S3748" s="125"/>
      <c r="T3748" s="125"/>
      <c r="U3748" s="125"/>
      <c r="V3748" s="125"/>
      <c r="W3748" s="125"/>
      <c r="X3748" s="125"/>
      <c r="Y3748" s="125"/>
      <c r="Z3748" s="125"/>
      <c r="AA3748" s="125"/>
      <c r="AB3748" s="126"/>
      <c r="AC3748" s="126"/>
      <c r="AD3748" s="126"/>
      <c r="AE3748" s="125"/>
      <c r="AF3748" s="125"/>
      <c r="AG3748" s="125"/>
      <c r="AH3748" s="125"/>
      <c r="AI3748" s="125"/>
      <c r="AJ3748" s="125"/>
      <c r="AK3748" s="125"/>
      <c r="AL3748" s="125"/>
      <c r="AM3748" s="125"/>
      <c r="AP3748" s="86"/>
      <c r="AQ3748" s="86"/>
      <c r="AR3748" s="86"/>
      <c r="AS3748" s="86"/>
      <c r="AT3748" s="86"/>
      <c r="AU3748" s="86"/>
      <c r="AV3748" s="86"/>
      <c r="AW3748" s="86"/>
      <c r="AX3748" s="86"/>
      <c r="AY3748" s="86"/>
      <c r="AZ3748" s="86"/>
      <c r="BA3748" s="86"/>
      <c r="BB3748" s="86"/>
      <c r="BC3748" s="86"/>
      <c r="BD3748" s="86"/>
      <c r="BE3748" s="86"/>
      <c r="BF3748" s="86"/>
      <c r="BG3748" s="86"/>
    </row>
    <row r="3749" spans="1:59" s="88" customFormat="1" x14ac:dyDescent="0.2">
      <c r="A3749" s="125"/>
      <c r="B3749" s="125"/>
      <c r="C3749" s="125"/>
      <c r="D3749" s="125"/>
      <c r="E3749" s="125"/>
      <c r="F3749" s="125"/>
      <c r="G3749" s="125"/>
      <c r="H3749" s="125"/>
      <c r="I3749" s="125"/>
      <c r="J3749" s="125"/>
      <c r="K3749" s="125"/>
      <c r="L3749" s="125"/>
      <c r="M3749" s="125"/>
      <c r="N3749" s="125"/>
      <c r="O3749" s="125"/>
      <c r="P3749" s="125"/>
      <c r="Q3749" s="125"/>
      <c r="R3749" s="125"/>
      <c r="S3749" s="125"/>
      <c r="T3749" s="125"/>
      <c r="U3749" s="125"/>
      <c r="V3749" s="125"/>
      <c r="W3749" s="125"/>
      <c r="X3749" s="125"/>
      <c r="Y3749" s="125"/>
      <c r="Z3749" s="125"/>
      <c r="AA3749" s="125"/>
      <c r="AB3749" s="126"/>
      <c r="AC3749" s="126"/>
      <c r="AD3749" s="126"/>
      <c r="AE3749" s="125"/>
      <c r="AF3749" s="125"/>
      <c r="AG3749" s="125"/>
      <c r="AH3749" s="125"/>
      <c r="AI3749" s="125"/>
      <c r="AJ3749" s="125"/>
      <c r="AK3749" s="125"/>
      <c r="AL3749" s="125"/>
      <c r="AM3749" s="125"/>
      <c r="AP3749" s="86"/>
      <c r="AQ3749" s="86"/>
      <c r="AR3749" s="86"/>
      <c r="AS3749" s="86"/>
      <c r="AT3749" s="86"/>
      <c r="AU3749" s="86"/>
      <c r="AV3749" s="86"/>
      <c r="AW3749" s="86"/>
      <c r="AX3749" s="86"/>
      <c r="AY3749" s="86"/>
      <c r="AZ3749" s="86"/>
      <c r="BA3749" s="86"/>
      <c r="BB3749" s="86"/>
      <c r="BC3749" s="86"/>
      <c r="BD3749" s="86"/>
      <c r="BE3749" s="86"/>
      <c r="BF3749" s="86"/>
      <c r="BG3749" s="86"/>
    </row>
    <row r="3750" spans="1:59" s="88" customFormat="1" x14ac:dyDescent="0.2">
      <c r="A3750" s="125"/>
      <c r="B3750" s="125"/>
      <c r="C3750" s="125"/>
      <c r="D3750" s="125"/>
      <c r="E3750" s="125"/>
      <c r="F3750" s="125"/>
      <c r="G3750" s="125"/>
      <c r="H3750" s="125"/>
      <c r="I3750" s="125"/>
      <c r="J3750" s="125"/>
      <c r="K3750" s="125"/>
      <c r="L3750" s="125"/>
      <c r="M3750" s="125"/>
      <c r="N3750" s="125"/>
      <c r="O3750" s="125"/>
      <c r="P3750" s="125"/>
      <c r="Q3750" s="125"/>
      <c r="R3750" s="125"/>
      <c r="S3750" s="125"/>
      <c r="T3750" s="125"/>
      <c r="U3750" s="125"/>
      <c r="V3750" s="125"/>
      <c r="W3750" s="125"/>
      <c r="X3750" s="125"/>
      <c r="Y3750" s="125"/>
      <c r="Z3750" s="125"/>
      <c r="AA3750" s="125"/>
      <c r="AB3750" s="126"/>
      <c r="AC3750" s="126"/>
      <c r="AD3750" s="126"/>
      <c r="AE3750" s="125"/>
      <c r="AF3750" s="125"/>
      <c r="AG3750" s="125"/>
      <c r="AH3750" s="125"/>
      <c r="AI3750" s="125"/>
      <c r="AJ3750" s="125"/>
      <c r="AK3750" s="125"/>
      <c r="AL3750" s="125"/>
      <c r="AM3750" s="125"/>
      <c r="AP3750" s="86"/>
      <c r="AQ3750" s="86"/>
      <c r="AR3750" s="86"/>
      <c r="AS3750" s="86"/>
      <c r="AT3750" s="86"/>
      <c r="AU3750" s="86"/>
      <c r="AV3750" s="86"/>
      <c r="AW3750" s="86"/>
      <c r="AX3750" s="86"/>
      <c r="AY3750" s="86"/>
      <c r="AZ3750" s="86"/>
      <c r="BA3750" s="86"/>
      <c r="BB3750" s="86"/>
      <c r="BC3750" s="86"/>
      <c r="BD3750" s="86"/>
      <c r="BE3750" s="86"/>
      <c r="BF3750" s="86"/>
      <c r="BG3750" s="86"/>
    </row>
    <row r="3751" spans="1:59" s="88" customFormat="1" x14ac:dyDescent="0.2">
      <c r="A3751" s="125"/>
      <c r="B3751" s="125"/>
      <c r="C3751" s="125"/>
      <c r="D3751" s="125"/>
      <c r="E3751" s="125"/>
      <c r="F3751" s="125"/>
      <c r="G3751" s="125"/>
      <c r="H3751" s="125"/>
      <c r="I3751" s="125"/>
      <c r="J3751" s="125"/>
      <c r="K3751" s="125"/>
      <c r="L3751" s="125"/>
      <c r="M3751" s="125"/>
      <c r="N3751" s="125"/>
      <c r="O3751" s="125"/>
      <c r="P3751" s="125"/>
      <c r="Q3751" s="125"/>
      <c r="R3751" s="125"/>
      <c r="S3751" s="125"/>
      <c r="T3751" s="125"/>
      <c r="U3751" s="125"/>
      <c r="V3751" s="125"/>
      <c r="W3751" s="125"/>
      <c r="X3751" s="125"/>
      <c r="Y3751" s="125"/>
      <c r="Z3751" s="125"/>
      <c r="AA3751" s="125"/>
      <c r="AB3751" s="126"/>
      <c r="AC3751" s="126"/>
      <c r="AD3751" s="126"/>
      <c r="AE3751" s="125"/>
      <c r="AF3751" s="125"/>
      <c r="AG3751" s="125"/>
      <c r="AH3751" s="125"/>
      <c r="AI3751" s="125"/>
      <c r="AJ3751" s="125"/>
      <c r="AK3751" s="125"/>
      <c r="AL3751" s="125"/>
      <c r="AM3751" s="125"/>
      <c r="AP3751" s="86"/>
      <c r="AQ3751" s="86"/>
      <c r="AR3751" s="86"/>
      <c r="AS3751" s="86"/>
      <c r="AT3751" s="86"/>
      <c r="AU3751" s="86"/>
      <c r="AV3751" s="86"/>
      <c r="AW3751" s="86"/>
      <c r="AX3751" s="86"/>
      <c r="AY3751" s="86"/>
      <c r="AZ3751" s="86"/>
      <c r="BA3751" s="86"/>
      <c r="BB3751" s="86"/>
      <c r="BC3751" s="86"/>
      <c r="BD3751" s="86"/>
      <c r="BE3751" s="86"/>
      <c r="BF3751" s="86"/>
      <c r="BG3751" s="86"/>
    </row>
    <row r="3752" spans="1:59" s="88" customFormat="1" x14ac:dyDescent="0.2">
      <c r="A3752" s="125"/>
      <c r="B3752" s="125"/>
      <c r="C3752" s="125"/>
      <c r="D3752" s="125"/>
      <c r="E3752" s="125"/>
      <c r="F3752" s="125"/>
      <c r="G3752" s="125"/>
      <c r="H3752" s="125"/>
      <c r="I3752" s="125"/>
      <c r="J3752" s="125"/>
      <c r="K3752" s="125"/>
      <c r="L3752" s="125"/>
      <c r="M3752" s="125"/>
      <c r="N3752" s="125"/>
      <c r="O3752" s="125"/>
      <c r="P3752" s="125"/>
      <c r="Q3752" s="125"/>
      <c r="R3752" s="125"/>
      <c r="S3752" s="125"/>
      <c r="T3752" s="125"/>
      <c r="U3752" s="125"/>
      <c r="V3752" s="125"/>
      <c r="W3752" s="125"/>
      <c r="X3752" s="125"/>
      <c r="Y3752" s="125"/>
      <c r="Z3752" s="125"/>
      <c r="AA3752" s="125"/>
      <c r="AB3752" s="126"/>
      <c r="AC3752" s="126"/>
      <c r="AD3752" s="126"/>
      <c r="AE3752" s="125"/>
      <c r="AF3752" s="125"/>
      <c r="AG3752" s="125"/>
      <c r="AH3752" s="125"/>
      <c r="AI3752" s="125"/>
      <c r="AJ3752" s="125"/>
      <c r="AK3752" s="125"/>
      <c r="AL3752" s="125"/>
      <c r="AM3752" s="125"/>
      <c r="AP3752" s="86"/>
      <c r="AQ3752" s="86"/>
      <c r="AR3752" s="86"/>
      <c r="AS3752" s="86"/>
      <c r="AT3752" s="86"/>
      <c r="AU3752" s="86"/>
      <c r="AV3752" s="86"/>
      <c r="AW3752" s="86"/>
      <c r="AX3752" s="86"/>
      <c r="AY3752" s="86"/>
      <c r="AZ3752" s="86"/>
      <c r="BA3752" s="86"/>
      <c r="BB3752" s="86"/>
      <c r="BC3752" s="86"/>
      <c r="BD3752" s="86"/>
      <c r="BE3752" s="86"/>
      <c r="BF3752" s="86"/>
      <c r="BG3752" s="86"/>
    </row>
    <row r="3753" spans="1:59" s="88" customFormat="1" x14ac:dyDescent="0.2">
      <c r="A3753" s="125"/>
      <c r="B3753" s="125"/>
      <c r="C3753" s="125"/>
      <c r="D3753" s="125"/>
      <c r="E3753" s="125"/>
      <c r="F3753" s="125"/>
      <c r="G3753" s="125"/>
      <c r="H3753" s="125"/>
      <c r="I3753" s="125"/>
      <c r="J3753" s="125"/>
      <c r="K3753" s="125"/>
      <c r="L3753" s="125"/>
      <c r="M3753" s="125"/>
      <c r="N3753" s="125"/>
      <c r="O3753" s="125"/>
      <c r="P3753" s="125"/>
      <c r="Q3753" s="125"/>
      <c r="R3753" s="125"/>
      <c r="S3753" s="125"/>
      <c r="T3753" s="125"/>
      <c r="U3753" s="125"/>
      <c r="V3753" s="125"/>
      <c r="W3753" s="125"/>
      <c r="X3753" s="125"/>
      <c r="Y3753" s="125"/>
      <c r="Z3753" s="125"/>
      <c r="AA3753" s="125"/>
      <c r="AB3753" s="126"/>
      <c r="AC3753" s="126"/>
      <c r="AD3753" s="126"/>
      <c r="AE3753" s="125"/>
      <c r="AF3753" s="125"/>
      <c r="AG3753" s="125"/>
      <c r="AH3753" s="125"/>
      <c r="AI3753" s="125"/>
      <c r="AJ3753" s="125"/>
      <c r="AK3753" s="125"/>
      <c r="AL3753" s="125"/>
      <c r="AM3753" s="125"/>
      <c r="AP3753" s="86"/>
      <c r="AQ3753" s="86"/>
      <c r="AR3753" s="86"/>
      <c r="AS3753" s="86"/>
      <c r="AT3753" s="86"/>
      <c r="AU3753" s="86"/>
      <c r="AV3753" s="86"/>
      <c r="AW3753" s="86"/>
      <c r="AX3753" s="86"/>
      <c r="AY3753" s="86"/>
      <c r="AZ3753" s="86"/>
      <c r="BA3753" s="86"/>
      <c r="BB3753" s="86"/>
      <c r="BC3753" s="86"/>
      <c r="BD3753" s="86"/>
      <c r="BE3753" s="86"/>
      <c r="BF3753" s="86"/>
      <c r="BG3753" s="86"/>
    </row>
    <row r="3754" spans="1:59" s="88" customFormat="1" x14ac:dyDescent="0.2">
      <c r="A3754" s="125"/>
      <c r="B3754" s="125"/>
      <c r="C3754" s="125"/>
      <c r="D3754" s="125"/>
      <c r="E3754" s="125"/>
      <c r="F3754" s="125"/>
      <c r="G3754" s="125"/>
      <c r="H3754" s="125"/>
      <c r="I3754" s="125"/>
      <c r="J3754" s="125"/>
      <c r="K3754" s="125"/>
      <c r="L3754" s="125"/>
      <c r="M3754" s="125"/>
      <c r="N3754" s="125"/>
      <c r="O3754" s="125"/>
      <c r="P3754" s="125"/>
      <c r="Q3754" s="125"/>
      <c r="R3754" s="125"/>
      <c r="S3754" s="125"/>
      <c r="T3754" s="125"/>
      <c r="U3754" s="125"/>
      <c r="V3754" s="125"/>
      <c r="W3754" s="125"/>
      <c r="X3754" s="125"/>
      <c r="Y3754" s="125"/>
      <c r="Z3754" s="125"/>
      <c r="AA3754" s="125"/>
      <c r="AB3754" s="126"/>
      <c r="AC3754" s="126"/>
      <c r="AD3754" s="126"/>
      <c r="AE3754" s="125"/>
      <c r="AF3754" s="125"/>
      <c r="AG3754" s="125"/>
      <c r="AH3754" s="125"/>
      <c r="AI3754" s="125"/>
      <c r="AJ3754" s="125"/>
      <c r="AK3754" s="125"/>
      <c r="AL3754" s="125"/>
      <c r="AM3754" s="125"/>
      <c r="AP3754" s="86"/>
      <c r="AQ3754" s="86"/>
      <c r="AR3754" s="86"/>
      <c r="AS3754" s="86"/>
      <c r="AT3754" s="86"/>
      <c r="AU3754" s="86"/>
      <c r="AV3754" s="86"/>
      <c r="AW3754" s="86"/>
      <c r="AX3754" s="86"/>
      <c r="AY3754" s="86"/>
      <c r="AZ3754" s="86"/>
      <c r="BA3754" s="86"/>
      <c r="BB3754" s="86"/>
      <c r="BC3754" s="86"/>
      <c r="BD3754" s="86"/>
      <c r="BE3754" s="86"/>
      <c r="BF3754" s="86"/>
      <c r="BG3754" s="86"/>
    </row>
    <row r="3755" spans="1:59" s="88" customFormat="1" x14ac:dyDescent="0.2">
      <c r="A3755" s="125"/>
      <c r="B3755" s="125"/>
      <c r="C3755" s="125"/>
      <c r="D3755" s="125"/>
      <c r="E3755" s="125"/>
      <c r="F3755" s="125"/>
      <c r="G3755" s="125"/>
      <c r="H3755" s="125"/>
      <c r="I3755" s="125"/>
      <c r="J3755" s="125"/>
      <c r="K3755" s="125"/>
      <c r="L3755" s="125"/>
      <c r="M3755" s="125"/>
      <c r="N3755" s="125"/>
      <c r="O3755" s="125"/>
      <c r="P3755" s="125"/>
      <c r="Q3755" s="125"/>
      <c r="R3755" s="125"/>
      <c r="S3755" s="125"/>
      <c r="T3755" s="125"/>
      <c r="U3755" s="125"/>
      <c r="V3755" s="125"/>
      <c r="W3755" s="125"/>
      <c r="X3755" s="125"/>
      <c r="Y3755" s="125"/>
      <c r="Z3755" s="125"/>
      <c r="AA3755" s="125"/>
      <c r="AB3755" s="126"/>
      <c r="AC3755" s="126"/>
      <c r="AD3755" s="126"/>
      <c r="AE3755" s="125"/>
      <c r="AF3755" s="125"/>
      <c r="AG3755" s="125"/>
      <c r="AH3755" s="125"/>
      <c r="AI3755" s="125"/>
      <c r="AJ3755" s="125"/>
      <c r="AK3755" s="125"/>
      <c r="AL3755" s="125"/>
      <c r="AM3755" s="125"/>
      <c r="AP3755" s="86"/>
      <c r="AQ3755" s="86"/>
      <c r="AR3755" s="86"/>
      <c r="AS3755" s="86"/>
      <c r="AT3755" s="86"/>
      <c r="AU3755" s="86"/>
      <c r="AV3755" s="86"/>
      <c r="AW3755" s="86"/>
      <c r="AX3755" s="86"/>
      <c r="AY3755" s="86"/>
      <c r="AZ3755" s="86"/>
      <c r="BA3755" s="86"/>
      <c r="BB3755" s="86"/>
      <c r="BC3755" s="86"/>
      <c r="BD3755" s="86"/>
      <c r="BE3755" s="86"/>
      <c r="BF3755" s="86"/>
      <c r="BG3755" s="86"/>
    </row>
    <row r="3756" spans="1:59" s="88" customFormat="1" x14ac:dyDescent="0.2">
      <c r="A3756" s="125"/>
      <c r="B3756" s="125"/>
      <c r="C3756" s="125"/>
      <c r="D3756" s="125"/>
      <c r="E3756" s="125"/>
      <c r="F3756" s="125"/>
      <c r="G3756" s="125"/>
      <c r="H3756" s="125"/>
      <c r="I3756" s="125"/>
      <c r="J3756" s="125"/>
      <c r="K3756" s="125"/>
      <c r="L3756" s="125"/>
      <c r="M3756" s="125"/>
      <c r="N3756" s="125"/>
      <c r="O3756" s="125"/>
      <c r="P3756" s="125"/>
      <c r="Q3756" s="125"/>
      <c r="R3756" s="125"/>
      <c r="S3756" s="125"/>
      <c r="T3756" s="125"/>
      <c r="U3756" s="125"/>
      <c r="V3756" s="125"/>
      <c r="W3756" s="125"/>
      <c r="X3756" s="125"/>
      <c r="Y3756" s="125"/>
      <c r="Z3756" s="125"/>
      <c r="AA3756" s="125"/>
      <c r="AB3756" s="126"/>
      <c r="AC3756" s="126"/>
      <c r="AD3756" s="126"/>
      <c r="AE3756" s="125"/>
      <c r="AF3756" s="125"/>
      <c r="AG3756" s="125"/>
      <c r="AH3756" s="125"/>
      <c r="AI3756" s="125"/>
      <c r="AJ3756" s="125"/>
      <c r="AK3756" s="125"/>
      <c r="AL3756" s="125"/>
      <c r="AM3756" s="125"/>
      <c r="AP3756" s="86"/>
      <c r="AQ3756" s="86"/>
      <c r="AR3756" s="86"/>
      <c r="AS3756" s="86"/>
      <c r="AT3756" s="86"/>
      <c r="AU3756" s="86"/>
      <c r="AV3756" s="86"/>
      <c r="AW3756" s="86"/>
      <c r="AX3756" s="86"/>
      <c r="AY3756" s="86"/>
      <c r="AZ3756" s="86"/>
      <c r="BA3756" s="86"/>
      <c r="BB3756" s="86"/>
      <c r="BC3756" s="86"/>
      <c r="BD3756" s="86"/>
      <c r="BE3756" s="86"/>
      <c r="BF3756" s="86"/>
      <c r="BG3756" s="86"/>
    </row>
    <row r="3757" spans="1:59" s="88" customFormat="1" x14ac:dyDescent="0.2">
      <c r="A3757" s="125"/>
      <c r="B3757" s="125"/>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5"/>
      <c r="AA3757" s="125"/>
      <c r="AB3757" s="126"/>
      <c r="AC3757" s="126"/>
      <c r="AD3757" s="126"/>
      <c r="AE3757" s="125"/>
      <c r="AF3757" s="125"/>
      <c r="AG3757" s="125"/>
      <c r="AH3757" s="125"/>
      <c r="AI3757" s="125"/>
      <c r="AJ3757" s="125"/>
      <c r="AK3757" s="125"/>
      <c r="AL3757" s="125"/>
      <c r="AM3757" s="125"/>
      <c r="AP3757" s="86"/>
      <c r="AQ3757" s="86"/>
      <c r="AR3757" s="86"/>
      <c r="AS3757" s="86"/>
      <c r="AT3757" s="86"/>
      <c r="AU3757" s="86"/>
      <c r="AV3757" s="86"/>
      <c r="AW3757" s="86"/>
      <c r="AX3757" s="86"/>
      <c r="AY3757" s="86"/>
      <c r="AZ3757" s="86"/>
      <c r="BA3757" s="86"/>
      <c r="BB3757" s="86"/>
      <c r="BC3757" s="86"/>
      <c r="BD3757" s="86"/>
      <c r="BE3757" s="86"/>
      <c r="BF3757" s="86"/>
      <c r="BG3757" s="86"/>
    </row>
    <row r="3758" spans="1:59" s="88" customFormat="1" x14ac:dyDescent="0.2">
      <c r="A3758" s="125"/>
      <c r="B3758" s="125"/>
      <c r="C3758" s="125"/>
      <c r="D3758" s="125"/>
      <c r="E3758" s="125"/>
      <c r="F3758" s="125"/>
      <c r="G3758" s="125"/>
      <c r="H3758" s="125"/>
      <c r="I3758" s="125"/>
      <c r="J3758" s="125"/>
      <c r="K3758" s="125"/>
      <c r="L3758" s="125"/>
      <c r="M3758" s="125"/>
      <c r="N3758" s="125"/>
      <c r="O3758" s="125"/>
      <c r="P3758" s="125"/>
      <c r="Q3758" s="125"/>
      <c r="R3758" s="125"/>
      <c r="S3758" s="125"/>
      <c r="T3758" s="125"/>
      <c r="U3758" s="125"/>
      <c r="V3758" s="125"/>
      <c r="W3758" s="125"/>
      <c r="X3758" s="125"/>
      <c r="Y3758" s="125"/>
      <c r="Z3758" s="125"/>
      <c r="AA3758" s="125"/>
      <c r="AB3758" s="126"/>
      <c r="AC3758" s="126"/>
      <c r="AD3758" s="126"/>
      <c r="AE3758" s="125"/>
      <c r="AF3758" s="125"/>
      <c r="AG3758" s="125"/>
      <c r="AH3758" s="125"/>
      <c r="AI3758" s="125"/>
      <c r="AJ3758" s="125"/>
      <c r="AK3758" s="125"/>
      <c r="AL3758" s="125"/>
      <c r="AM3758" s="125"/>
      <c r="AP3758" s="86"/>
      <c r="AQ3758" s="86"/>
      <c r="AR3758" s="86"/>
      <c r="AS3758" s="86"/>
      <c r="AT3758" s="86"/>
      <c r="AU3758" s="86"/>
      <c r="AV3758" s="86"/>
      <c r="AW3758" s="86"/>
      <c r="AX3758" s="86"/>
      <c r="AY3758" s="86"/>
      <c r="AZ3758" s="86"/>
      <c r="BA3758" s="86"/>
      <c r="BB3758" s="86"/>
      <c r="BC3758" s="86"/>
      <c r="BD3758" s="86"/>
      <c r="BE3758" s="86"/>
      <c r="BF3758" s="86"/>
      <c r="BG3758" s="86"/>
    </row>
    <row r="3759" spans="1:59" s="88" customFormat="1" x14ac:dyDescent="0.2">
      <c r="A3759" s="125"/>
      <c r="B3759" s="125"/>
      <c r="C3759" s="125"/>
      <c r="D3759" s="125"/>
      <c r="E3759" s="125"/>
      <c r="F3759" s="125"/>
      <c r="G3759" s="125"/>
      <c r="H3759" s="125"/>
      <c r="I3759" s="125"/>
      <c r="J3759" s="125"/>
      <c r="K3759" s="125"/>
      <c r="L3759" s="125"/>
      <c r="M3759" s="125"/>
      <c r="N3759" s="125"/>
      <c r="O3759" s="125"/>
      <c r="P3759" s="125"/>
      <c r="Q3759" s="125"/>
      <c r="R3759" s="125"/>
      <c r="S3759" s="125"/>
      <c r="T3759" s="125"/>
      <c r="U3759" s="125"/>
      <c r="V3759" s="125"/>
      <c r="W3759" s="125"/>
      <c r="X3759" s="125"/>
      <c r="Y3759" s="125"/>
      <c r="Z3759" s="125"/>
      <c r="AA3759" s="125"/>
      <c r="AB3759" s="126"/>
      <c r="AC3759" s="126"/>
      <c r="AD3759" s="126"/>
      <c r="AE3759" s="125"/>
      <c r="AF3759" s="125"/>
      <c r="AG3759" s="125"/>
      <c r="AH3759" s="125"/>
      <c r="AI3759" s="125"/>
      <c r="AJ3759" s="125"/>
      <c r="AK3759" s="125"/>
      <c r="AL3759" s="125"/>
      <c r="AM3759" s="125"/>
      <c r="AP3759" s="86"/>
      <c r="AQ3759" s="86"/>
      <c r="AR3759" s="86"/>
      <c r="AS3759" s="86"/>
      <c r="AT3759" s="86"/>
      <c r="AU3759" s="86"/>
      <c r="AV3759" s="86"/>
      <c r="AW3759" s="86"/>
      <c r="AX3759" s="86"/>
      <c r="AY3759" s="86"/>
      <c r="AZ3759" s="86"/>
      <c r="BA3759" s="86"/>
      <c r="BB3759" s="86"/>
      <c r="BC3759" s="86"/>
      <c r="BD3759" s="86"/>
      <c r="BE3759" s="86"/>
      <c r="BF3759" s="86"/>
      <c r="BG3759" s="86"/>
    </row>
    <row r="3760" spans="1:59" s="88" customFormat="1" x14ac:dyDescent="0.2">
      <c r="A3760" s="125"/>
      <c r="B3760" s="125"/>
      <c r="C3760" s="125"/>
      <c r="D3760" s="125"/>
      <c r="E3760" s="125"/>
      <c r="F3760" s="125"/>
      <c r="G3760" s="125"/>
      <c r="H3760" s="125"/>
      <c r="I3760" s="125"/>
      <c r="J3760" s="125"/>
      <c r="K3760" s="125"/>
      <c r="L3760" s="125"/>
      <c r="M3760" s="125"/>
      <c r="N3760" s="125"/>
      <c r="O3760" s="125"/>
      <c r="P3760" s="125"/>
      <c r="Q3760" s="125"/>
      <c r="R3760" s="125"/>
      <c r="S3760" s="125"/>
      <c r="T3760" s="125"/>
      <c r="U3760" s="125"/>
      <c r="V3760" s="125"/>
      <c r="W3760" s="125"/>
      <c r="X3760" s="125"/>
      <c r="Y3760" s="125"/>
      <c r="Z3760" s="125"/>
      <c r="AA3760" s="125"/>
      <c r="AB3760" s="126"/>
      <c r="AC3760" s="126"/>
      <c r="AD3760" s="126"/>
      <c r="AE3760" s="125"/>
      <c r="AF3760" s="125"/>
      <c r="AG3760" s="125"/>
      <c r="AH3760" s="125"/>
      <c r="AI3760" s="125"/>
      <c r="AJ3760" s="125"/>
      <c r="AK3760" s="125"/>
      <c r="AL3760" s="125"/>
      <c r="AM3760" s="125"/>
      <c r="AP3760" s="86"/>
      <c r="AQ3760" s="86"/>
      <c r="AR3760" s="86"/>
      <c r="AS3760" s="86"/>
      <c r="AT3760" s="86"/>
      <c r="AU3760" s="86"/>
      <c r="AV3760" s="86"/>
      <c r="AW3760" s="86"/>
      <c r="AX3760" s="86"/>
      <c r="AY3760" s="86"/>
      <c r="AZ3760" s="86"/>
      <c r="BA3760" s="86"/>
      <c r="BB3760" s="86"/>
      <c r="BC3760" s="86"/>
      <c r="BD3760" s="86"/>
      <c r="BE3760" s="86"/>
      <c r="BF3760" s="86"/>
      <c r="BG3760" s="86"/>
    </row>
    <row r="3761" spans="1:59" s="88" customFormat="1" x14ac:dyDescent="0.2">
      <c r="A3761" s="125"/>
      <c r="B3761" s="125"/>
      <c r="C3761" s="125"/>
      <c r="D3761" s="125"/>
      <c r="E3761" s="125"/>
      <c r="F3761" s="125"/>
      <c r="G3761" s="125"/>
      <c r="H3761" s="125"/>
      <c r="I3761" s="125"/>
      <c r="J3761" s="125"/>
      <c r="K3761" s="125"/>
      <c r="L3761" s="125"/>
      <c r="M3761" s="125"/>
      <c r="N3761" s="125"/>
      <c r="O3761" s="125"/>
      <c r="P3761" s="125"/>
      <c r="Q3761" s="125"/>
      <c r="R3761" s="125"/>
      <c r="S3761" s="125"/>
      <c r="T3761" s="125"/>
      <c r="U3761" s="125"/>
      <c r="V3761" s="125"/>
      <c r="W3761" s="125"/>
      <c r="X3761" s="125"/>
      <c r="Y3761" s="125"/>
      <c r="Z3761" s="125"/>
      <c r="AA3761" s="125"/>
      <c r="AB3761" s="126"/>
      <c r="AC3761" s="126"/>
      <c r="AD3761" s="126"/>
      <c r="AE3761" s="125"/>
      <c r="AF3761" s="125"/>
      <c r="AG3761" s="125"/>
      <c r="AH3761" s="125"/>
      <c r="AI3761" s="125"/>
      <c r="AJ3761" s="125"/>
      <c r="AK3761" s="125"/>
      <c r="AL3761" s="125"/>
      <c r="AM3761" s="125"/>
      <c r="AP3761" s="86"/>
      <c r="AQ3761" s="86"/>
      <c r="AR3761" s="86"/>
      <c r="AS3761" s="86"/>
      <c r="AT3761" s="86"/>
      <c r="AU3761" s="86"/>
      <c r="AV3761" s="86"/>
      <c r="AW3761" s="86"/>
      <c r="AX3761" s="86"/>
      <c r="AY3761" s="86"/>
      <c r="AZ3761" s="86"/>
      <c r="BA3761" s="86"/>
      <c r="BB3761" s="86"/>
      <c r="BC3761" s="86"/>
      <c r="BD3761" s="86"/>
      <c r="BE3761" s="86"/>
      <c r="BF3761" s="86"/>
      <c r="BG3761" s="86"/>
    </row>
    <row r="3762" spans="1:59" s="88" customFormat="1" x14ac:dyDescent="0.2">
      <c r="A3762" s="125"/>
      <c r="B3762" s="125"/>
      <c r="C3762" s="125"/>
      <c r="D3762" s="125"/>
      <c r="E3762" s="125"/>
      <c r="F3762" s="125"/>
      <c r="G3762" s="125"/>
      <c r="H3762" s="125"/>
      <c r="I3762" s="125"/>
      <c r="J3762" s="125"/>
      <c r="K3762" s="125"/>
      <c r="L3762" s="125"/>
      <c r="M3762" s="125"/>
      <c r="N3762" s="125"/>
      <c r="O3762" s="125"/>
      <c r="P3762" s="125"/>
      <c r="Q3762" s="125"/>
      <c r="R3762" s="125"/>
      <c r="S3762" s="125"/>
      <c r="T3762" s="125"/>
      <c r="U3762" s="125"/>
      <c r="V3762" s="125"/>
      <c r="W3762" s="125"/>
      <c r="X3762" s="125"/>
      <c r="Y3762" s="125"/>
      <c r="Z3762" s="125"/>
      <c r="AA3762" s="125"/>
      <c r="AB3762" s="126"/>
      <c r="AC3762" s="126"/>
      <c r="AD3762" s="126"/>
      <c r="AE3762" s="125"/>
      <c r="AF3762" s="125"/>
      <c r="AG3762" s="125"/>
      <c r="AH3762" s="125"/>
      <c r="AI3762" s="125"/>
      <c r="AJ3762" s="125"/>
      <c r="AK3762" s="125"/>
      <c r="AL3762" s="125"/>
      <c r="AM3762" s="125"/>
      <c r="AP3762" s="86"/>
      <c r="AQ3762" s="86"/>
      <c r="AR3762" s="86"/>
      <c r="AS3762" s="86"/>
      <c r="AT3762" s="86"/>
      <c r="AU3762" s="86"/>
      <c r="AV3762" s="86"/>
      <c r="AW3762" s="86"/>
      <c r="AX3762" s="86"/>
      <c r="AY3762" s="86"/>
      <c r="AZ3762" s="86"/>
      <c r="BA3762" s="86"/>
      <c r="BB3762" s="86"/>
      <c r="BC3762" s="86"/>
      <c r="BD3762" s="86"/>
      <c r="BE3762" s="86"/>
      <c r="BF3762" s="86"/>
      <c r="BG3762" s="86"/>
    </row>
    <row r="3763" spans="1:59" s="88" customFormat="1" x14ac:dyDescent="0.2">
      <c r="A3763" s="125"/>
      <c r="B3763" s="125"/>
      <c r="C3763" s="125"/>
      <c r="D3763" s="125"/>
      <c r="E3763" s="125"/>
      <c r="F3763" s="125"/>
      <c r="G3763" s="125"/>
      <c r="H3763" s="125"/>
      <c r="I3763" s="125"/>
      <c r="J3763" s="125"/>
      <c r="K3763" s="125"/>
      <c r="L3763" s="125"/>
      <c r="M3763" s="125"/>
      <c r="N3763" s="125"/>
      <c r="O3763" s="125"/>
      <c r="P3763" s="125"/>
      <c r="Q3763" s="125"/>
      <c r="R3763" s="125"/>
      <c r="S3763" s="125"/>
      <c r="T3763" s="125"/>
      <c r="U3763" s="125"/>
      <c r="V3763" s="125"/>
      <c r="W3763" s="125"/>
      <c r="X3763" s="125"/>
      <c r="Y3763" s="125"/>
      <c r="Z3763" s="125"/>
      <c r="AA3763" s="125"/>
      <c r="AB3763" s="126"/>
      <c r="AC3763" s="126"/>
      <c r="AD3763" s="126"/>
      <c r="AE3763" s="125"/>
      <c r="AF3763" s="125"/>
      <c r="AG3763" s="125"/>
      <c r="AH3763" s="125"/>
      <c r="AI3763" s="125"/>
      <c r="AJ3763" s="125"/>
      <c r="AK3763" s="125"/>
      <c r="AL3763" s="125"/>
      <c r="AM3763" s="125"/>
      <c r="AP3763" s="86"/>
      <c r="AQ3763" s="86"/>
      <c r="AR3763" s="86"/>
      <c r="AS3763" s="86"/>
      <c r="AT3763" s="86"/>
      <c r="AU3763" s="86"/>
      <c r="AV3763" s="86"/>
      <c r="AW3763" s="86"/>
      <c r="AX3763" s="86"/>
      <c r="AY3763" s="86"/>
      <c r="AZ3763" s="86"/>
      <c r="BA3763" s="86"/>
      <c r="BB3763" s="86"/>
      <c r="BC3763" s="86"/>
      <c r="BD3763" s="86"/>
      <c r="BE3763" s="86"/>
      <c r="BF3763" s="86"/>
      <c r="BG3763" s="86"/>
    </row>
    <row r="3764" spans="1:59" s="88" customFormat="1" x14ac:dyDescent="0.2">
      <c r="A3764" s="125"/>
      <c r="B3764" s="125"/>
      <c r="C3764" s="125"/>
      <c r="D3764" s="125"/>
      <c r="E3764" s="125"/>
      <c r="F3764" s="125"/>
      <c r="G3764" s="125"/>
      <c r="H3764" s="125"/>
      <c r="I3764" s="125"/>
      <c r="J3764" s="125"/>
      <c r="K3764" s="125"/>
      <c r="L3764" s="125"/>
      <c r="M3764" s="125"/>
      <c r="N3764" s="125"/>
      <c r="O3764" s="125"/>
      <c r="P3764" s="125"/>
      <c r="Q3764" s="125"/>
      <c r="R3764" s="125"/>
      <c r="S3764" s="125"/>
      <c r="T3764" s="125"/>
      <c r="U3764" s="125"/>
      <c r="V3764" s="125"/>
      <c r="W3764" s="125"/>
      <c r="X3764" s="125"/>
      <c r="Y3764" s="125"/>
      <c r="Z3764" s="125"/>
      <c r="AA3764" s="125"/>
      <c r="AB3764" s="126"/>
      <c r="AC3764" s="126"/>
      <c r="AD3764" s="126"/>
      <c r="AE3764" s="125"/>
      <c r="AF3764" s="125"/>
      <c r="AG3764" s="125"/>
      <c r="AH3764" s="125"/>
      <c r="AI3764" s="125"/>
      <c r="AJ3764" s="125"/>
      <c r="AK3764" s="125"/>
      <c r="AL3764" s="125"/>
      <c r="AM3764" s="125"/>
      <c r="AP3764" s="86"/>
      <c r="AQ3764" s="86"/>
      <c r="AR3764" s="86"/>
      <c r="AS3764" s="86"/>
      <c r="AT3764" s="86"/>
      <c r="AU3764" s="86"/>
      <c r="AV3764" s="86"/>
      <c r="AW3764" s="86"/>
      <c r="AX3764" s="86"/>
      <c r="AY3764" s="86"/>
      <c r="AZ3764" s="86"/>
      <c r="BA3764" s="86"/>
      <c r="BB3764" s="86"/>
      <c r="BC3764" s="86"/>
      <c r="BD3764" s="86"/>
      <c r="BE3764" s="86"/>
      <c r="BF3764" s="86"/>
      <c r="BG3764" s="86"/>
    </row>
    <row r="3765" spans="1:59" s="88" customFormat="1" x14ac:dyDescent="0.2">
      <c r="A3765" s="125"/>
      <c r="B3765" s="125"/>
      <c r="C3765" s="125"/>
      <c r="D3765" s="125"/>
      <c r="E3765" s="125"/>
      <c r="F3765" s="125"/>
      <c r="G3765" s="125"/>
      <c r="H3765" s="125"/>
      <c r="I3765" s="125"/>
      <c r="J3765" s="125"/>
      <c r="K3765" s="125"/>
      <c r="L3765" s="125"/>
      <c r="M3765" s="125"/>
      <c r="N3765" s="125"/>
      <c r="O3765" s="125"/>
      <c r="P3765" s="125"/>
      <c r="Q3765" s="125"/>
      <c r="R3765" s="125"/>
      <c r="S3765" s="125"/>
      <c r="T3765" s="125"/>
      <c r="U3765" s="125"/>
      <c r="V3765" s="125"/>
      <c r="W3765" s="125"/>
      <c r="X3765" s="125"/>
      <c r="Y3765" s="125"/>
      <c r="Z3765" s="125"/>
      <c r="AA3765" s="125"/>
      <c r="AB3765" s="126"/>
      <c r="AC3765" s="126"/>
      <c r="AD3765" s="126"/>
      <c r="AE3765" s="125"/>
      <c r="AF3765" s="125"/>
      <c r="AG3765" s="125"/>
      <c r="AH3765" s="125"/>
      <c r="AI3765" s="125"/>
      <c r="AJ3765" s="125"/>
      <c r="AK3765" s="125"/>
      <c r="AL3765" s="125"/>
      <c r="AM3765" s="125"/>
      <c r="AP3765" s="86"/>
      <c r="AQ3765" s="86"/>
      <c r="AR3765" s="86"/>
      <c r="AS3765" s="86"/>
      <c r="AT3765" s="86"/>
      <c r="AU3765" s="86"/>
      <c r="AV3765" s="86"/>
      <c r="AW3765" s="86"/>
      <c r="AX3765" s="86"/>
      <c r="AY3765" s="86"/>
      <c r="AZ3765" s="86"/>
      <c r="BA3765" s="86"/>
      <c r="BB3765" s="86"/>
      <c r="BC3765" s="86"/>
      <c r="BD3765" s="86"/>
      <c r="BE3765" s="86"/>
      <c r="BF3765" s="86"/>
      <c r="BG3765" s="86"/>
    </row>
    <row r="3766" spans="1:59" s="88" customFormat="1" x14ac:dyDescent="0.2">
      <c r="A3766" s="125"/>
      <c r="B3766" s="125"/>
      <c r="C3766" s="125"/>
      <c r="D3766" s="125"/>
      <c r="E3766" s="125"/>
      <c r="F3766" s="125"/>
      <c r="G3766" s="125"/>
      <c r="H3766" s="125"/>
      <c r="I3766" s="125"/>
      <c r="J3766" s="125"/>
      <c r="K3766" s="125"/>
      <c r="L3766" s="125"/>
      <c r="M3766" s="125"/>
      <c r="N3766" s="125"/>
      <c r="O3766" s="125"/>
      <c r="P3766" s="125"/>
      <c r="Q3766" s="125"/>
      <c r="R3766" s="125"/>
      <c r="S3766" s="125"/>
      <c r="T3766" s="125"/>
      <c r="U3766" s="125"/>
      <c r="V3766" s="125"/>
      <c r="W3766" s="125"/>
      <c r="X3766" s="125"/>
      <c r="Y3766" s="125"/>
      <c r="Z3766" s="125"/>
      <c r="AA3766" s="125"/>
      <c r="AB3766" s="126"/>
      <c r="AC3766" s="126"/>
      <c r="AD3766" s="126"/>
      <c r="AE3766" s="125"/>
      <c r="AF3766" s="125"/>
      <c r="AG3766" s="125"/>
      <c r="AH3766" s="125"/>
      <c r="AI3766" s="125"/>
      <c r="AJ3766" s="125"/>
      <c r="AK3766" s="125"/>
      <c r="AL3766" s="125"/>
      <c r="AM3766" s="125"/>
      <c r="AP3766" s="86"/>
      <c r="AQ3766" s="86"/>
      <c r="AR3766" s="86"/>
      <c r="AS3766" s="86"/>
      <c r="AT3766" s="86"/>
      <c r="AU3766" s="86"/>
      <c r="AV3766" s="86"/>
      <c r="AW3766" s="86"/>
      <c r="AX3766" s="86"/>
      <c r="AY3766" s="86"/>
      <c r="AZ3766" s="86"/>
      <c r="BA3766" s="86"/>
      <c r="BB3766" s="86"/>
      <c r="BC3766" s="86"/>
      <c r="BD3766" s="86"/>
      <c r="BE3766" s="86"/>
      <c r="BF3766" s="86"/>
      <c r="BG3766" s="86"/>
    </row>
    <row r="3767" spans="1:59" s="88" customFormat="1" x14ac:dyDescent="0.2">
      <c r="A3767" s="125"/>
      <c r="B3767" s="125"/>
      <c r="C3767" s="125"/>
      <c r="D3767" s="125"/>
      <c r="E3767" s="125"/>
      <c r="F3767" s="125"/>
      <c r="G3767" s="125"/>
      <c r="H3767" s="125"/>
      <c r="I3767" s="125"/>
      <c r="J3767" s="125"/>
      <c r="K3767" s="125"/>
      <c r="L3767" s="125"/>
      <c r="M3767" s="125"/>
      <c r="N3767" s="125"/>
      <c r="O3767" s="125"/>
      <c r="P3767" s="125"/>
      <c r="Q3767" s="125"/>
      <c r="R3767" s="125"/>
      <c r="S3767" s="125"/>
      <c r="T3767" s="125"/>
      <c r="U3767" s="125"/>
      <c r="V3767" s="125"/>
      <c r="W3767" s="125"/>
      <c r="X3767" s="125"/>
      <c r="Y3767" s="125"/>
      <c r="Z3767" s="125"/>
      <c r="AA3767" s="125"/>
      <c r="AB3767" s="126"/>
      <c r="AC3767" s="126"/>
      <c r="AD3767" s="126"/>
      <c r="AE3767" s="125"/>
      <c r="AF3767" s="125"/>
      <c r="AG3767" s="125"/>
      <c r="AH3767" s="125"/>
      <c r="AI3767" s="125"/>
      <c r="AJ3767" s="125"/>
      <c r="AK3767" s="125"/>
      <c r="AL3767" s="125"/>
      <c r="AM3767" s="125"/>
      <c r="AP3767" s="86"/>
      <c r="AQ3767" s="86"/>
      <c r="AR3767" s="86"/>
      <c r="AS3767" s="86"/>
      <c r="AT3767" s="86"/>
      <c r="AU3767" s="86"/>
      <c r="AV3767" s="86"/>
      <c r="AW3767" s="86"/>
      <c r="AX3767" s="86"/>
      <c r="AY3767" s="86"/>
      <c r="AZ3767" s="86"/>
      <c r="BA3767" s="86"/>
      <c r="BB3767" s="86"/>
      <c r="BC3767" s="86"/>
      <c r="BD3767" s="86"/>
      <c r="BE3767" s="86"/>
      <c r="BF3767" s="86"/>
      <c r="BG3767" s="86"/>
    </row>
    <row r="3768" spans="1:59" s="88" customFormat="1" x14ac:dyDescent="0.2">
      <c r="A3768" s="125"/>
      <c r="B3768" s="125"/>
      <c r="C3768" s="125"/>
      <c r="D3768" s="125"/>
      <c r="E3768" s="125"/>
      <c r="F3768" s="125"/>
      <c r="G3768" s="125"/>
      <c r="H3768" s="125"/>
      <c r="I3768" s="125"/>
      <c r="J3768" s="125"/>
      <c r="K3768" s="125"/>
      <c r="L3768" s="125"/>
      <c r="M3768" s="125"/>
      <c r="N3768" s="125"/>
      <c r="O3768" s="125"/>
      <c r="P3768" s="125"/>
      <c r="Q3768" s="125"/>
      <c r="R3768" s="125"/>
      <c r="S3768" s="125"/>
      <c r="T3768" s="125"/>
      <c r="U3768" s="125"/>
      <c r="V3768" s="125"/>
      <c r="W3768" s="125"/>
      <c r="X3768" s="125"/>
      <c r="Y3768" s="125"/>
      <c r="Z3768" s="125"/>
      <c r="AA3768" s="125"/>
      <c r="AB3768" s="126"/>
      <c r="AC3768" s="126"/>
      <c r="AD3768" s="126"/>
      <c r="AE3768" s="125"/>
      <c r="AF3768" s="125"/>
      <c r="AG3768" s="125"/>
      <c r="AH3768" s="125"/>
      <c r="AI3768" s="125"/>
      <c r="AJ3768" s="125"/>
      <c r="AK3768" s="125"/>
      <c r="AL3768" s="125"/>
      <c r="AM3768" s="125"/>
      <c r="AP3768" s="86"/>
      <c r="AQ3768" s="86"/>
      <c r="AR3768" s="86"/>
      <c r="AS3768" s="86"/>
      <c r="AT3768" s="86"/>
      <c r="AU3768" s="86"/>
      <c r="AV3768" s="86"/>
      <c r="AW3768" s="86"/>
      <c r="AX3768" s="86"/>
      <c r="AY3768" s="86"/>
      <c r="AZ3768" s="86"/>
      <c r="BA3768" s="86"/>
      <c r="BB3768" s="86"/>
      <c r="BC3768" s="86"/>
      <c r="BD3768" s="86"/>
      <c r="BE3768" s="86"/>
      <c r="BF3768" s="86"/>
      <c r="BG3768" s="86"/>
    </row>
    <row r="3769" spans="1:59" s="88" customFormat="1" x14ac:dyDescent="0.2">
      <c r="A3769" s="125"/>
      <c r="B3769" s="125"/>
      <c r="C3769" s="125"/>
      <c r="D3769" s="125"/>
      <c r="E3769" s="125"/>
      <c r="F3769" s="125"/>
      <c r="G3769" s="125"/>
      <c r="H3769" s="125"/>
      <c r="I3769" s="125"/>
      <c r="J3769" s="125"/>
      <c r="K3769" s="125"/>
      <c r="L3769" s="125"/>
      <c r="M3769" s="125"/>
      <c r="N3769" s="125"/>
      <c r="O3769" s="125"/>
      <c r="P3769" s="125"/>
      <c r="Q3769" s="125"/>
      <c r="R3769" s="125"/>
      <c r="S3769" s="125"/>
      <c r="T3769" s="125"/>
      <c r="U3769" s="125"/>
      <c r="V3769" s="125"/>
      <c r="W3769" s="125"/>
      <c r="X3769" s="125"/>
      <c r="Y3769" s="125"/>
      <c r="Z3769" s="125"/>
      <c r="AA3769" s="125"/>
      <c r="AB3769" s="126"/>
      <c r="AC3769" s="126"/>
      <c r="AD3769" s="126"/>
      <c r="AE3769" s="125"/>
      <c r="AF3769" s="125"/>
      <c r="AG3769" s="125"/>
      <c r="AH3769" s="125"/>
      <c r="AI3769" s="125"/>
      <c r="AJ3769" s="125"/>
      <c r="AK3769" s="125"/>
      <c r="AL3769" s="125"/>
      <c r="AM3769" s="125"/>
      <c r="AP3769" s="86"/>
      <c r="AQ3769" s="86"/>
      <c r="AR3769" s="86"/>
      <c r="AS3769" s="86"/>
      <c r="AT3769" s="86"/>
      <c r="AU3769" s="86"/>
      <c r="AV3769" s="86"/>
      <c r="AW3769" s="86"/>
      <c r="AX3769" s="86"/>
      <c r="AY3769" s="86"/>
      <c r="AZ3769" s="86"/>
      <c r="BA3769" s="86"/>
      <c r="BB3769" s="86"/>
      <c r="BC3769" s="86"/>
      <c r="BD3769" s="86"/>
      <c r="BE3769" s="86"/>
      <c r="BF3769" s="86"/>
      <c r="BG3769" s="86"/>
    </row>
    <row r="3770" spans="1:59" s="88" customFormat="1" x14ac:dyDescent="0.2">
      <c r="A3770" s="125"/>
      <c r="B3770" s="125"/>
      <c r="C3770" s="125"/>
      <c r="D3770" s="125"/>
      <c r="E3770" s="125"/>
      <c r="F3770" s="125"/>
      <c r="G3770" s="125"/>
      <c r="H3770" s="125"/>
      <c r="I3770" s="125"/>
      <c r="J3770" s="125"/>
      <c r="K3770" s="125"/>
      <c r="L3770" s="125"/>
      <c r="M3770" s="125"/>
      <c r="N3770" s="125"/>
      <c r="O3770" s="125"/>
      <c r="P3770" s="125"/>
      <c r="Q3770" s="125"/>
      <c r="R3770" s="125"/>
      <c r="S3770" s="125"/>
      <c r="T3770" s="125"/>
      <c r="U3770" s="125"/>
      <c r="V3770" s="125"/>
      <c r="W3770" s="125"/>
      <c r="X3770" s="125"/>
      <c r="Y3770" s="125"/>
      <c r="Z3770" s="125"/>
      <c r="AA3770" s="125"/>
      <c r="AB3770" s="126"/>
      <c r="AC3770" s="126"/>
      <c r="AD3770" s="126"/>
      <c r="AE3770" s="125"/>
      <c r="AF3770" s="125"/>
      <c r="AG3770" s="125"/>
      <c r="AH3770" s="125"/>
      <c r="AI3770" s="125"/>
      <c r="AJ3770" s="125"/>
      <c r="AK3770" s="125"/>
      <c r="AL3770" s="125"/>
      <c r="AM3770" s="125"/>
      <c r="AP3770" s="86"/>
      <c r="AQ3770" s="86"/>
      <c r="AR3770" s="86"/>
      <c r="AS3770" s="86"/>
      <c r="AT3770" s="86"/>
      <c r="AU3770" s="86"/>
      <c r="AV3770" s="86"/>
      <c r="AW3770" s="86"/>
      <c r="AX3770" s="86"/>
      <c r="AY3770" s="86"/>
      <c r="AZ3770" s="86"/>
      <c r="BA3770" s="86"/>
      <c r="BB3770" s="86"/>
      <c r="BC3770" s="86"/>
      <c r="BD3770" s="86"/>
      <c r="BE3770" s="86"/>
      <c r="BF3770" s="86"/>
      <c r="BG3770" s="86"/>
    </row>
    <row r="3771" spans="1:59" s="88" customFormat="1" x14ac:dyDescent="0.2">
      <c r="A3771" s="125"/>
      <c r="B3771" s="125"/>
      <c r="C3771" s="125"/>
      <c r="D3771" s="125"/>
      <c r="E3771" s="125"/>
      <c r="F3771" s="125"/>
      <c r="G3771" s="125"/>
      <c r="H3771" s="125"/>
      <c r="I3771" s="125"/>
      <c r="J3771" s="125"/>
      <c r="K3771" s="125"/>
      <c r="L3771" s="125"/>
      <c r="M3771" s="125"/>
      <c r="N3771" s="125"/>
      <c r="O3771" s="125"/>
      <c r="P3771" s="125"/>
      <c r="Q3771" s="125"/>
      <c r="R3771" s="125"/>
      <c r="S3771" s="125"/>
      <c r="T3771" s="125"/>
      <c r="U3771" s="125"/>
      <c r="V3771" s="125"/>
      <c r="W3771" s="125"/>
      <c r="X3771" s="125"/>
      <c r="Y3771" s="125"/>
      <c r="Z3771" s="125"/>
      <c r="AA3771" s="125"/>
      <c r="AB3771" s="126"/>
      <c r="AC3771" s="126"/>
      <c r="AD3771" s="126"/>
      <c r="AE3771" s="125"/>
      <c r="AF3771" s="125"/>
      <c r="AG3771" s="125"/>
      <c r="AH3771" s="125"/>
      <c r="AI3771" s="125"/>
      <c r="AJ3771" s="125"/>
      <c r="AK3771" s="125"/>
      <c r="AL3771" s="125"/>
      <c r="AM3771" s="125"/>
      <c r="AP3771" s="86"/>
      <c r="AQ3771" s="86"/>
      <c r="AR3771" s="86"/>
      <c r="AS3771" s="86"/>
      <c r="AT3771" s="86"/>
      <c r="AU3771" s="86"/>
      <c r="AV3771" s="86"/>
      <c r="AW3771" s="86"/>
      <c r="AX3771" s="86"/>
      <c r="AY3771" s="86"/>
      <c r="AZ3771" s="86"/>
      <c r="BA3771" s="86"/>
      <c r="BB3771" s="86"/>
      <c r="BC3771" s="86"/>
      <c r="BD3771" s="86"/>
      <c r="BE3771" s="86"/>
      <c r="BF3771" s="86"/>
      <c r="BG3771" s="86"/>
    </row>
    <row r="3772" spans="1:59" s="88" customFormat="1" x14ac:dyDescent="0.2">
      <c r="A3772" s="125"/>
      <c r="B3772" s="125"/>
      <c r="C3772" s="125"/>
      <c r="D3772" s="125"/>
      <c r="E3772" s="125"/>
      <c r="F3772" s="125"/>
      <c r="G3772" s="125"/>
      <c r="H3772" s="125"/>
      <c r="I3772" s="125"/>
      <c r="J3772" s="125"/>
      <c r="K3772" s="125"/>
      <c r="L3772" s="125"/>
      <c r="M3772" s="125"/>
      <c r="N3772" s="125"/>
      <c r="O3772" s="125"/>
      <c r="P3772" s="125"/>
      <c r="Q3772" s="125"/>
      <c r="R3772" s="125"/>
      <c r="S3772" s="125"/>
      <c r="T3772" s="125"/>
      <c r="U3772" s="125"/>
      <c r="V3772" s="125"/>
      <c r="W3772" s="125"/>
      <c r="X3772" s="125"/>
      <c r="Y3772" s="125"/>
      <c r="Z3772" s="125"/>
      <c r="AA3772" s="125"/>
      <c r="AB3772" s="126"/>
      <c r="AC3772" s="126"/>
      <c r="AD3772" s="126"/>
      <c r="AE3772" s="125"/>
      <c r="AF3772" s="125"/>
      <c r="AG3772" s="125"/>
      <c r="AH3772" s="125"/>
      <c r="AI3772" s="125"/>
      <c r="AJ3772" s="125"/>
      <c r="AK3772" s="125"/>
      <c r="AL3772" s="125"/>
      <c r="AM3772" s="125"/>
      <c r="AP3772" s="86"/>
      <c r="AQ3772" s="86"/>
      <c r="AR3772" s="86"/>
      <c r="AS3772" s="86"/>
      <c r="AT3772" s="86"/>
      <c r="AU3772" s="86"/>
      <c r="AV3772" s="86"/>
      <c r="AW3772" s="86"/>
      <c r="AX3772" s="86"/>
      <c r="AY3772" s="86"/>
      <c r="AZ3772" s="86"/>
      <c r="BA3772" s="86"/>
      <c r="BB3772" s="86"/>
      <c r="BC3772" s="86"/>
      <c r="BD3772" s="86"/>
      <c r="BE3772" s="86"/>
      <c r="BF3772" s="86"/>
      <c r="BG3772" s="86"/>
    </row>
    <row r="3773" spans="1:59" s="88" customFormat="1" x14ac:dyDescent="0.2">
      <c r="A3773" s="125"/>
      <c r="B3773" s="125"/>
      <c r="C3773" s="125"/>
      <c r="D3773" s="125"/>
      <c r="E3773" s="125"/>
      <c r="F3773" s="125"/>
      <c r="G3773" s="125"/>
      <c r="H3773" s="125"/>
      <c r="I3773" s="125"/>
      <c r="J3773" s="125"/>
      <c r="K3773" s="125"/>
      <c r="L3773" s="125"/>
      <c r="M3773" s="125"/>
      <c r="N3773" s="125"/>
      <c r="O3773" s="125"/>
      <c r="P3773" s="125"/>
      <c r="Q3773" s="125"/>
      <c r="R3773" s="125"/>
      <c r="S3773" s="125"/>
      <c r="T3773" s="125"/>
      <c r="U3773" s="125"/>
      <c r="V3773" s="125"/>
      <c r="W3773" s="125"/>
      <c r="X3773" s="125"/>
      <c r="Y3773" s="125"/>
      <c r="Z3773" s="125"/>
      <c r="AA3773" s="125"/>
      <c r="AB3773" s="126"/>
      <c r="AC3773" s="126"/>
      <c r="AD3773" s="126"/>
      <c r="AE3773" s="125"/>
      <c r="AF3773" s="125"/>
      <c r="AG3773" s="125"/>
      <c r="AH3773" s="125"/>
      <c r="AI3773" s="125"/>
      <c r="AJ3773" s="125"/>
      <c r="AK3773" s="125"/>
      <c r="AL3773" s="125"/>
      <c r="AM3773" s="125"/>
      <c r="AP3773" s="86"/>
      <c r="AQ3773" s="86"/>
      <c r="AR3773" s="86"/>
      <c r="AS3773" s="86"/>
      <c r="AT3773" s="86"/>
      <c r="AU3773" s="86"/>
      <c r="AV3773" s="86"/>
      <c r="AW3773" s="86"/>
      <c r="AX3773" s="86"/>
      <c r="AY3773" s="86"/>
      <c r="AZ3773" s="86"/>
      <c r="BA3773" s="86"/>
      <c r="BB3773" s="86"/>
      <c r="BC3773" s="86"/>
      <c r="BD3773" s="86"/>
      <c r="BE3773" s="86"/>
      <c r="BF3773" s="86"/>
      <c r="BG3773" s="86"/>
    </row>
    <row r="3774" spans="1:59" s="88" customFormat="1" x14ac:dyDescent="0.2">
      <c r="A3774" s="125"/>
      <c r="B3774" s="125"/>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5"/>
      <c r="AA3774" s="125"/>
      <c r="AB3774" s="126"/>
      <c r="AC3774" s="126"/>
      <c r="AD3774" s="126"/>
      <c r="AE3774" s="125"/>
      <c r="AF3774" s="125"/>
      <c r="AG3774" s="125"/>
      <c r="AH3774" s="125"/>
      <c r="AI3774" s="125"/>
      <c r="AJ3774" s="125"/>
      <c r="AK3774" s="125"/>
      <c r="AL3774" s="125"/>
      <c r="AM3774" s="125"/>
      <c r="AP3774" s="86"/>
      <c r="AQ3774" s="86"/>
      <c r="AR3774" s="86"/>
      <c r="AS3774" s="86"/>
      <c r="AT3774" s="86"/>
      <c r="AU3774" s="86"/>
      <c r="AV3774" s="86"/>
      <c r="AW3774" s="86"/>
      <c r="AX3774" s="86"/>
      <c r="AY3774" s="86"/>
      <c r="AZ3774" s="86"/>
      <c r="BA3774" s="86"/>
      <c r="BB3774" s="86"/>
      <c r="BC3774" s="86"/>
      <c r="BD3774" s="86"/>
      <c r="BE3774" s="86"/>
      <c r="BF3774" s="86"/>
      <c r="BG3774" s="86"/>
    </row>
    <row r="3775" spans="1:59" s="88" customFormat="1" x14ac:dyDescent="0.2">
      <c r="A3775" s="125"/>
      <c r="B3775" s="125"/>
      <c r="C3775" s="125"/>
      <c r="D3775" s="125"/>
      <c r="E3775" s="125"/>
      <c r="F3775" s="125"/>
      <c r="G3775" s="125"/>
      <c r="H3775" s="125"/>
      <c r="I3775" s="125"/>
      <c r="J3775" s="125"/>
      <c r="K3775" s="125"/>
      <c r="L3775" s="125"/>
      <c r="M3775" s="125"/>
      <c r="N3775" s="125"/>
      <c r="O3775" s="125"/>
      <c r="P3775" s="125"/>
      <c r="Q3775" s="125"/>
      <c r="R3775" s="125"/>
      <c r="S3775" s="125"/>
      <c r="T3775" s="125"/>
      <c r="U3775" s="125"/>
      <c r="V3775" s="125"/>
      <c r="W3775" s="125"/>
      <c r="X3775" s="125"/>
      <c r="Y3775" s="125"/>
      <c r="Z3775" s="125"/>
      <c r="AA3775" s="125"/>
      <c r="AB3775" s="126"/>
      <c r="AC3775" s="126"/>
      <c r="AD3775" s="126"/>
      <c r="AE3775" s="125"/>
      <c r="AF3775" s="125"/>
      <c r="AG3775" s="125"/>
      <c r="AH3775" s="125"/>
      <c r="AI3775" s="125"/>
      <c r="AJ3775" s="125"/>
      <c r="AK3775" s="125"/>
      <c r="AL3775" s="125"/>
      <c r="AM3775" s="125"/>
      <c r="AP3775" s="86"/>
      <c r="AQ3775" s="86"/>
      <c r="AR3775" s="86"/>
      <c r="AS3775" s="86"/>
      <c r="AT3775" s="86"/>
      <c r="AU3775" s="86"/>
      <c r="AV3775" s="86"/>
      <c r="AW3775" s="86"/>
      <c r="AX3775" s="86"/>
      <c r="AY3775" s="86"/>
      <c r="AZ3775" s="86"/>
      <c r="BA3775" s="86"/>
      <c r="BB3775" s="86"/>
      <c r="BC3775" s="86"/>
      <c r="BD3775" s="86"/>
      <c r="BE3775" s="86"/>
      <c r="BF3775" s="86"/>
      <c r="BG3775" s="86"/>
    </row>
    <row r="3776" spans="1:59" s="88" customFormat="1" x14ac:dyDescent="0.2">
      <c r="A3776" s="125"/>
      <c r="B3776" s="125"/>
      <c r="C3776" s="125"/>
      <c r="D3776" s="125"/>
      <c r="E3776" s="125"/>
      <c r="F3776" s="125"/>
      <c r="G3776" s="125"/>
      <c r="H3776" s="125"/>
      <c r="I3776" s="125"/>
      <c r="J3776" s="125"/>
      <c r="K3776" s="125"/>
      <c r="L3776" s="125"/>
      <c r="M3776" s="125"/>
      <c r="N3776" s="125"/>
      <c r="O3776" s="125"/>
      <c r="P3776" s="125"/>
      <c r="Q3776" s="125"/>
      <c r="R3776" s="125"/>
      <c r="S3776" s="125"/>
      <c r="T3776" s="125"/>
      <c r="U3776" s="125"/>
      <c r="V3776" s="125"/>
      <c r="W3776" s="125"/>
      <c r="X3776" s="125"/>
      <c r="Y3776" s="125"/>
      <c r="Z3776" s="125"/>
      <c r="AA3776" s="125"/>
      <c r="AB3776" s="126"/>
      <c r="AC3776" s="126"/>
      <c r="AD3776" s="126"/>
      <c r="AE3776" s="125"/>
      <c r="AF3776" s="125"/>
      <c r="AG3776" s="125"/>
      <c r="AH3776" s="125"/>
      <c r="AI3776" s="125"/>
      <c r="AJ3776" s="125"/>
      <c r="AK3776" s="125"/>
      <c r="AL3776" s="125"/>
      <c r="AM3776" s="125"/>
      <c r="AP3776" s="86"/>
      <c r="AQ3776" s="86"/>
      <c r="AR3776" s="86"/>
      <c r="AS3776" s="86"/>
      <c r="AT3776" s="86"/>
      <c r="AU3776" s="86"/>
      <c r="AV3776" s="86"/>
      <c r="AW3776" s="86"/>
      <c r="AX3776" s="86"/>
      <c r="AY3776" s="86"/>
      <c r="AZ3776" s="86"/>
      <c r="BA3776" s="86"/>
      <c r="BB3776" s="86"/>
      <c r="BC3776" s="86"/>
      <c r="BD3776" s="86"/>
      <c r="BE3776" s="86"/>
      <c r="BF3776" s="86"/>
      <c r="BG3776" s="86"/>
    </row>
    <row r="3777" spans="1:59" s="88" customFormat="1" x14ac:dyDescent="0.2">
      <c r="A3777" s="125"/>
      <c r="B3777" s="125"/>
      <c r="C3777" s="125"/>
      <c r="D3777" s="125"/>
      <c r="E3777" s="125"/>
      <c r="F3777" s="125"/>
      <c r="G3777" s="125"/>
      <c r="H3777" s="125"/>
      <c r="I3777" s="125"/>
      <c r="J3777" s="125"/>
      <c r="K3777" s="125"/>
      <c r="L3777" s="125"/>
      <c r="M3777" s="125"/>
      <c r="N3777" s="125"/>
      <c r="O3777" s="125"/>
      <c r="P3777" s="125"/>
      <c r="Q3777" s="125"/>
      <c r="R3777" s="125"/>
      <c r="S3777" s="125"/>
      <c r="T3777" s="125"/>
      <c r="U3777" s="125"/>
      <c r="V3777" s="125"/>
      <c r="W3777" s="125"/>
      <c r="X3777" s="125"/>
      <c r="Y3777" s="125"/>
      <c r="Z3777" s="125"/>
      <c r="AA3777" s="125"/>
      <c r="AB3777" s="126"/>
      <c r="AC3777" s="126"/>
      <c r="AD3777" s="126"/>
      <c r="AE3777" s="125"/>
      <c r="AF3777" s="125"/>
      <c r="AG3777" s="125"/>
      <c r="AH3777" s="125"/>
      <c r="AI3777" s="125"/>
      <c r="AJ3777" s="125"/>
      <c r="AK3777" s="125"/>
      <c r="AL3777" s="125"/>
      <c r="AM3777" s="125"/>
      <c r="AP3777" s="86"/>
      <c r="AQ3777" s="86"/>
      <c r="AR3777" s="86"/>
      <c r="AS3777" s="86"/>
      <c r="AT3777" s="86"/>
      <c r="AU3777" s="86"/>
      <c r="AV3777" s="86"/>
      <c r="AW3777" s="86"/>
      <c r="AX3777" s="86"/>
      <c r="AY3777" s="86"/>
      <c r="AZ3777" s="86"/>
      <c r="BA3777" s="86"/>
      <c r="BB3777" s="86"/>
      <c r="BC3777" s="86"/>
      <c r="BD3777" s="86"/>
      <c r="BE3777" s="86"/>
      <c r="BF3777" s="86"/>
      <c r="BG3777" s="86"/>
    </row>
    <row r="3778" spans="1:59" s="88" customFormat="1" x14ac:dyDescent="0.2">
      <c r="A3778" s="125"/>
      <c r="B3778" s="125"/>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6"/>
      <c r="AC3778" s="126"/>
      <c r="AD3778" s="126"/>
      <c r="AE3778" s="125"/>
      <c r="AF3778" s="125"/>
      <c r="AG3778" s="125"/>
      <c r="AH3778" s="125"/>
      <c r="AI3778" s="125"/>
      <c r="AJ3778" s="125"/>
      <c r="AK3778" s="125"/>
      <c r="AL3778" s="125"/>
      <c r="AM3778" s="125"/>
      <c r="AP3778" s="86"/>
      <c r="AQ3778" s="86"/>
      <c r="AR3778" s="86"/>
      <c r="AS3778" s="86"/>
      <c r="AT3778" s="86"/>
      <c r="AU3778" s="86"/>
      <c r="AV3778" s="86"/>
      <c r="AW3778" s="86"/>
      <c r="AX3778" s="86"/>
      <c r="AY3778" s="86"/>
      <c r="AZ3778" s="86"/>
      <c r="BA3778" s="86"/>
      <c r="BB3778" s="86"/>
      <c r="BC3778" s="86"/>
      <c r="BD3778" s="86"/>
      <c r="BE3778" s="86"/>
      <c r="BF3778" s="86"/>
      <c r="BG3778" s="86"/>
    </row>
    <row r="3779" spans="1:59" s="88" customFormat="1" x14ac:dyDescent="0.2">
      <c r="A3779" s="125"/>
      <c r="B3779" s="125"/>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6"/>
      <c r="AC3779" s="126"/>
      <c r="AD3779" s="126"/>
      <c r="AE3779" s="125"/>
      <c r="AF3779" s="125"/>
      <c r="AG3779" s="125"/>
      <c r="AH3779" s="125"/>
      <c r="AI3779" s="125"/>
      <c r="AJ3779" s="125"/>
      <c r="AK3779" s="125"/>
      <c r="AL3779" s="125"/>
      <c r="AM3779" s="125"/>
      <c r="AP3779" s="86"/>
      <c r="AQ3779" s="86"/>
      <c r="AR3779" s="86"/>
      <c r="AS3779" s="86"/>
      <c r="AT3779" s="86"/>
      <c r="AU3779" s="86"/>
      <c r="AV3779" s="86"/>
      <c r="AW3779" s="86"/>
      <c r="AX3779" s="86"/>
      <c r="AY3779" s="86"/>
      <c r="AZ3779" s="86"/>
      <c r="BA3779" s="86"/>
      <c r="BB3779" s="86"/>
      <c r="BC3779" s="86"/>
      <c r="BD3779" s="86"/>
      <c r="BE3779" s="86"/>
      <c r="BF3779" s="86"/>
      <c r="BG3779" s="86"/>
    </row>
    <row r="3780" spans="1:59" s="88" customFormat="1" x14ac:dyDescent="0.2">
      <c r="A3780" s="125"/>
      <c r="B3780" s="125"/>
      <c r="C3780" s="125"/>
      <c r="D3780" s="125"/>
      <c r="E3780" s="125"/>
      <c r="F3780" s="125"/>
      <c r="G3780" s="125"/>
      <c r="H3780" s="125"/>
      <c r="I3780" s="125"/>
      <c r="J3780" s="125"/>
      <c r="K3780" s="125"/>
      <c r="L3780" s="125"/>
      <c r="M3780" s="125"/>
      <c r="N3780" s="125"/>
      <c r="O3780" s="125"/>
      <c r="P3780" s="125"/>
      <c r="Q3780" s="125"/>
      <c r="R3780" s="125"/>
      <c r="S3780" s="125"/>
      <c r="T3780" s="125"/>
      <c r="U3780" s="125"/>
      <c r="V3780" s="125"/>
      <c r="W3780" s="125"/>
      <c r="X3780" s="125"/>
      <c r="Y3780" s="125"/>
      <c r="Z3780" s="125"/>
      <c r="AA3780" s="125"/>
      <c r="AB3780" s="126"/>
      <c r="AC3780" s="126"/>
      <c r="AD3780" s="126"/>
      <c r="AE3780" s="125"/>
      <c r="AF3780" s="125"/>
      <c r="AG3780" s="125"/>
      <c r="AH3780" s="125"/>
      <c r="AI3780" s="125"/>
      <c r="AJ3780" s="125"/>
      <c r="AK3780" s="125"/>
      <c r="AL3780" s="125"/>
      <c r="AM3780" s="125"/>
      <c r="AP3780" s="86"/>
      <c r="AQ3780" s="86"/>
      <c r="AR3780" s="86"/>
      <c r="AS3780" s="86"/>
      <c r="AT3780" s="86"/>
      <c r="AU3780" s="86"/>
      <c r="AV3780" s="86"/>
      <c r="AW3780" s="86"/>
      <c r="AX3780" s="86"/>
      <c r="AY3780" s="86"/>
      <c r="AZ3780" s="86"/>
      <c r="BA3780" s="86"/>
      <c r="BB3780" s="86"/>
      <c r="BC3780" s="86"/>
      <c r="BD3780" s="86"/>
      <c r="BE3780" s="86"/>
      <c r="BF3780" s="86"/>
      <c r="BG3780" s="86"/>
    </row>
    <row r="3781" spans="1:59" s="88" customFormat="1" x14ac:dyDescent="0.2">
      <c r="A3781" s="125"/>
      <c r="B3781" s="125"/>
      <c r="C3781" s="125"/>
      <c r="D3781" s="125"/>
      <c r="E3781" s="125"/>
      <c r="F3781" s="125"/>
      <c r="G3781" s="125"/>
      <c r="H3781" s="125"/>
      <c r="I3781" s="125"/>
      <c r="J3781" s="125"/>
      <c r="K3781" s="125"/>
      <c r="L3781" s="125"/>
      <c r="M3781" s="125"/>
      <c r="N3781" s="125"/>
      <c r="O3781" s="125"/>
      <c r="P3781" s="125"/>
      <c r="Q3781" s="125"/>
      <c r="R3781" s="125"/>
      <c r="S3781" s="125"/>
      <c r="T3781" s="125"/>
      <c r="U3781" s="125"/>
      <c r="V3781" s="125"/>
      <c r="W3781" s="125"/>
      <c r="X3781" s="125"/>
      <c r="Y3781" s="125"/>
      <c r="Z3781" s="125"/>
      <c r="AA3781" s="125"/>
      <c r="AB3781" s="126"/>
      <c r="AC3781" s="126"/>
      <c r="AD3781" s="126"/>
      <c r="AE3781" s="125"/>
      <c r="AF3781" s="125"/>
      <c r="AG3781" s="125"/>
      <c r="AH3781" s="125"/>
      <c r="AI3781" s="125"/>
      <c r="AJ3781" s="125"/>
      <c r="AK3781" s="125"/>
      <c r="AL3781" s="125"/>
      <c r="AM3781" s="125"/>
      <c r="AP3781" s="86"/>
      <c r="AQ3781" s="86"/>
      <c r="AR3781" s="86"/>
      <c r="AS3781" s="86"/>
      <c r="AT3781" s="86"/>
      <c r="AU3781" s="86"/>
      <c r="AV3781" s="86"/>
      <c r="AW3781" s="86"/>
      <c r="AX3781" s="86"/>
      <c r="AY3781" s="86"/>
      <c r="AZ3781" s="86"/>
      <c r="BA3781" s="86"/>
      <c r="BB3781" s="86"/>
      <c r="BC3781" s="86"/>
      <c r="BD3781" s="86"/>
      <c r="BE3781" s="86"/>
      <c r="BF3781" s="86"/>
      <c r="BG3781" s="86"/>
    </row>
    <row r="3782" spans="1:59" s="88" customFormat="1" x14ac:dyDescent="0.2">
      <c r="A3782" s="125"/>
      <c r="B3782" s="125"/>
      <c r="C3782" s="125"/>
      <c r="D3782" s="125"/>
      <c r="E3782" s="125"/>
      <c r="F3782" s="125"/>
      <c r="G3782" s="125"/>
      <c r="H3782" s="125"/>
      <c r="I3782" s="125"/>
      <c r="J3782" s="125"/>
      <c r="K3782" s="125"/>
      <c r="L3782" s="125"/>
      <c r="M3782" s="125"/>
      <c r="N3782" s="125"/>
      <c r="O3782" s="125"/>
      <c r="P3782" s="125"/>
      <c r="Q3782" s="125"/>
      <c r="R3782" s="125"/>
      <c r="S3782" s="125"/>
      <c r="T3782" s="125"/>
      <c r="U3782" s="125"/>
      <c r="V3782" s="125"/>
      <c r="W3782" s="125"/>
      <c r="X3782" s="125"/>
      <c r="Y3782" s="125"/>
      <c r="Z3782" s="125"/>
      <c r="AA3782" s="125"/>
      <c r="AB3782" s="126"/>
      <c r="AC3782" s="126"/>
      <c r="AD3782" s="126"/>
      <c r="AE3782" s="125"/>
      <c r="AF3782" s="125"/>
      <c r="AG3782" s="125"/>
      <c r="AH3782" s="125"/>
      <c r="AI3782" s="125"/>
      <c r="AJ3782" s="125"/>
      <c r="AK3782" s="125"/>
      <c r="AL3782" s="125"/>
      <c r="AM3782" s="125"/>
      <c r="AP3782" s="86"/>
      <c r="AQ3782" s="86"/>
      <c r="AR3782" s="86"/>
      <c r="AS3782" s="86"/>
      <c r="AT3782" s="86"/>
      <c r="AU3782" s="86"/>
      <c r="AV3782" s="86"/>
      <c r="AW3782" s="86"/>
      <c r="AX3782" s="86"/>
      <c r="AY3782" s="86"/>
      <c r="AZ3782" s="86"/>
      <c r="BA3782" s="86"/>
      <c r="BB3782" s="86"/>
      <c r="BC3782" s="86"/>
      <c r="BD3782" s="86"/>
      <c r="BE3782" s="86"/>
      <c r="BF3782" s="86"/>
      <c r="BG3782" s="86"/>
    </row>
    <row r="3783" spans="1:59" s="88" customFormat="1" x14ac:dyDescent="0.2">
      <c r="A3783" s="125"/>
      <c r="B3783" s="125"/>
      <c r="C3783" s="125"/>
      <c r="D3783" s="125"/>
      <c r="E3783" s="125"/>
      <c r="F3783" s="125"/>
      <c r="G3783" s="125"/>
      <c r="H3783" s="125"/>
      <c r="I3783" s="125"/>
      <c r="J3783" s="125"/>
      <c r="K3783" s="125"/>
      <c r="L3783" s="125"/>
      <c r="M3783" s="125"/>
      <c r="N3783" s="125"/>
      <c r="O3783" s="125"/>
      <c r="P3783" s="125"/>
      <c r="Q3783" s="125"/>
      <c r="R3783" s="125"/>
      <c r="S3783" s="125"/>
      <c r="T3783" s="125"/>
      <c r="U3783" s="125"/>
      <c r="V3783" s="125"/>
      <c r="W3783" s="125"/>
      <c r="X3783" s="125"/>
      <c r="Y3783" s="125"/>
      <c r="Z3783" s="125"/>
      <c r="AA3783" s="125"/>
      <c r="AB3783" s="126"/>
      <c r="AC3783" s="126"/>
      <c r="AD3783" s="126"/>
      <c r="AE3783" s="125"/>
      <c r="AF3783" s="125"/>
      <c r="AG3783" s="125"/>
      <c r="AH3783" s="125"/>
      <c r="AI3783" s="125"/>
      <c r="AJ3783" s="125"/>
      <c r="AK3783" s="125"/>
      <c r="AL3783" s="125"/>
      <c r="AM3783" s="125"/>
      <c r="AP3783" s="86"/>
      <c r="AQ3783" s="86"/>
      <c r="AR3783" s="86"/>
      <c r="AS3783" s="86"/>
      <c r="AT3783" s="86"/>
      <c r="AU3783" s="86"/>
      <c r="AV3783" s="86"/>
      <c r="AW3783" s="86"/>
      <c r="AX3783" s="86"/>
      <c r="AY3783" s="86"/>
      <c r="AZ3783" s="86"/>
      <c r="BA3783" s="86"/>
      <c r="BB3783" s="86"/>
      <c r="BC3783" s="86"/>
      <c r="BD3783" s="86"/>
      <c r="BE3783" s="86"/>
      <c r="BF3783" s="86"/>
      <c r="BG3783" s="86"/>
    </row>
    <row r="3784" spans="1:59" s="88" customFormat="1" x14ac:dyDescent="0.2">
      <c r="A3784" s="125"/>
      <c r="B3784" s="125"/>
      <c r="C3784" s="125"/>
      <c r="D3784" s="125"/>
      <c r="E3784" s="125"/>
      <c r="F3784" s="125"/>
      <c r="G3784" s="125"/>
      <c r="H3784" s="125"/>
      <c r="I3784" s="125"/>
      <c r="J3784" s="125"/>
      <c r="K3784" s="125"/>
      <c r="L3784" s="125"/>
      <c r="M3784" s="125"/>
      <c r="N3784" s="125"/>
      <c r="O3784" s="125"/>
      <c r="P3784" s="125"/>
      <c r="Q3784" s="125"/>
      <c r="R3784" s="125"/>
      <c r="S3784" s="125"/>
      <c r="T3784" s="125"/>
      <c r="U3784" s="125"/>
      <c r="V3784" s="125"/>
      <c r="W3784" s="125"/>
      <c r="X3784" s="125"/>
      <c r="Y3784" s="125"/>
      <c r="Z3784" s="125"/>
      <c r="AA3784" s="125"/>
      <c r="AB3784" s="126"/>
      <c r="AC3784" s="126"/>
      <c r="AD3784" s="126"/>
      <c r="AE3784" s="125"/>
      <c r="AF3784" s="125"/>
      <c r="AG3784" s="125"/>
      <c r="AH3784" s="125"/>
      <c r="AI3784" s="125"/>
      <c r="AJ3784" s="125"/>
      <c r="AK3784" s="125"/>
      <c r="AL3784" s="125"/>
      <c r="AM3784" s="125"/>
      <c r="AP3784" s="86"/>
      <c r="AQ3784" s="86"/>
      <c r="AR3784" s="86"/>
      <c r="AS3784" s="86"/>
      <c r="AT3784" s="86"/>
      <c r="AU3784" s="86"/>
      <c r="AV3784" s="86"/>
      <c r="AW3784" s="86"/>
      <c r="AX3784" s="86"/>
      <c r="AY3784" s="86"/>
      <c r="AZ3784" s="86"/>
      <c r="BA3784" s="86"/>
      <c r="BB3784" s="86"/>
      <c r="BC3784" s="86"/>
      <c r="BD3784" s="86"/>
      <c r="BE3784" s="86"/>
      <c r="BF3784" s="86"/>
      <c r="BG3784" s="86"/>
    </row>
    <row r="3785" spans="1:59" s="88" customFormat="1" x14ac:dyDescent="0.2">
      <c r="A3785" s="125"/>
      <c r="B3785" s="125"/>
      <c r="C3785" s="125"/>
      <c r="D3785" s="125"/>
      <c r="E3785" s="125"/>
      <c r="F3785" s="125"/>
      <c r="G3785" s="125"/>
      <c r="H3785" s="125"/>
      <c r="I3785" s="125"/>
      <c r="J3785" s="125"/>
      <c r="K3785" s="125"/>
      <c r="L3785" s="125"/>
      <c r="M3785" s="125"/>
      <c r="N3785" s="125"/>
      <c r="O3785" s="125"/>
      <c r="P3785" s="125"/>
      <c r="Q3785" s="125"/>
      <c r="R3785" s="125"/>
      <c r="S3785" s="125"/>
      <c r="T3785" s="125"/>
      <c r="U3785" s="125"/>
      <c r="V3785" s="125"/>
      <c r="W3785" s="125"/>
      <c r="X3785" s="125"/>
      <c r="Y3785" s="125"/>
      <c r="Z3785" s="125"/>
      <c r="AA3785" s="125"/>
      <c r="AB3785" s="126"/>
      <c r="AC3785" s="126"/>
      <c r="AD3785" s="126"/>
      <c r="AE3785" s="125"/>
      <c r="AF3785" s="125"/>
      <c r="AG3785" s="125"/>
      <c r="AH3785" s="125"/>
      <c r="AI3785" s="125"/>
      <c r="AJ3785" s="125"/>
      <c r="AK3785" s="125"/>
      <c r="AL3785" s="125"/>
      <c r="AM3785" s="125"/>
      <c r="AP3785" s="86"/>
      <c r="AQ3785" s="86"/>
      <c r="AR3785" s="86"/>
      <c r="AS3785" s="86"/>
      <c r="AT3785" s="86"/>
      <c r="AU3785" s="86"/>
      <c r="AV3785" s="86"/>
      <c r="AW3785" s="86"/>
      <c r="AX3785" s="86"/>
      <c r="AY3785" s="86"/>
      <c r="AZ3785" s="86"/>
      <c r="BA3785" s="86"/>
      <c r="BB3785" s="86"/>
      <c r="BC3785" s="86"/>
      <c r="BD3785" s="86"/>
      <c r="BE3785" s="86"/>
      <c r="BF3785" s="86"/>
      <c r="BG3785" s="86"/>
    </row>
    <row r="3786" spans="1:59" s="88" customFormat="1" x14ac:dyDescent="0.2">
      <c r="A3786" s="125"/>
      <c r="B3786" s="125"/>
      <c r="C3786" s="125"/>
      <c r="D3786" s="125"/>
      <c r="E3786" s="125"/>
      <c r="F3786" s="125"/>
      <c r="G3786" s="125"/>
      <c r="H3786" s="125"/>
      <c r="I3786" s="125"/>
      <c r="J3786" s="125"/>
      <c r="K3786" s="125"/>
      <c r="L3786" s="125"/>
      <c r="M3786" s="125"/>
      <c r="N3786" s="125"/>
      <c r="O3786" s="125"/>
      <c r="P3786" s="125"/>
      <c r="Q3786" s="125"/>
      <c r="R3786" s="125"/>
      <c r="S3786" s="125"/>
      <c r="T3786" s="125"/>
      <c r="U3786" s="125"/>
      <c r="V3786" s="125"/>
      <c r="W3786" s="125"/>
      <c r="X3786" s="125"/>
      <c r="Y3786" s="125"/>
      <c r="Z3786" s="125"/>
      <c r="AA3786" s="125"/>
      <c r="AB3786" s="126"/>
      <c r="AC3786" s="126"/>
      <c r="AD3786" s="126"/>
      <c r="AE3786" s="125"/>
      <c r="AF3786" s="125"/>
      <c r="AG3786" s="125"/>
      <c r="AH3786" s="125"/>
      <c r="AI3786" s="125"/>
      <c r="AJ3786" s="125"/>
      <c r="AK3786" s="125"/>
      <c r="AL3786" s="125"/>
      <c r="AM3786" s="125"/>
      <c r="AP3786" s="86"/>
      <c r="AQ3786" s="86"/>
      <c r="AR3786" s="86"/>
      <c r="AS3786" s="86"/>
      <c r="AT3786" s="86"/>
      <c r="AU3786" s="86"/>
      <c r="AV3786" s="86"/>
      <c r="AW3786" s="86"/>
      <c r="AX3786" s="86"/>
      <c r="AY3786" s="86"/>
      <c r="AZ3786" s="86"/>
      <c r="BA3786" s="86"/>
      <c r="BB3786" s="86"/>
      <c r="BC3786" s="86"/>
      <c r="BD3786" s="86"/>
      <c r="BE3786" s="86"/>
      <c r="BF3786" s="86"/>
      <c r="BG3786" s="86"/>
    </row>
    <row r="3787" spans="1:59" s="88" customFormat="1" x14ac:dyDescent="0.2">
      <c r="A3787" s="125"/>
      <c r="B3787" s="125"/>
      <c r="C3787" s="125"/>
      <c r="D3787" s="125"/>
      <c r="E3787" s="125"/>
      <c r="F3787" s="125"/>
      <c r="G3787" s="125"/>
      <c r="H3787" s="125"/>
      <c r="I3787" s="125"/>
      <c r="J3787" s="125"/>
      <c r="K3787" s="125"/>
      <c r="L3787" s="125"/>
      <c r="M3787" s="125"/>
      <c r="N3787" s="125"/>
      <c r="O3787" s="125"/>
      <c r="P3787" s="125"/>
      <c r="Q3787" s="125"/>
      <c r="R3787" s="125"/>
      <c r="S3787" s="125"/>
      <c r="T3787" s="125"/>
      <c r="U3787" s="125"/>
      <c r="V3787" s="125"/>
      <c r="W3787" s="125"/>
      <c r="X3787" s="125"/>
      <c r="Y3787" s="125"/>
      <c r="Z3787" s="125"/>
      <c r="AA3787" s="125"/>
      <c r="AB3787" s="126"/>
      <c r="AC3787" s="126"/>
      <c r="AD3787" s="126"/>
      <c r="AE3787" s="125"/>
      <c r="AF3787" s="125"/>
      <c r="AG3787" s="125"/>
      <c r="AH3787" s="125"/>
      <c r="AI3787" s="125"/>
      <c r="AJ3787" s="125"/>
      <c r="AK3787" s="125"/>
      <c r="AL3787" s="125"/>
      <c r="AM3787" s="125"/>
      <c r="AP3787" s="86"/>
      <c r="AQ3787" s="86"/>
      <c r="AR3787" s="86"/>
      <c r="AS3787" s="86"/>
      <c r="AT3787" s="86"/>
      <c r="AU3787" s="86"/>
      <c r="AV3787" s="86"/>
      <c r="AW3787" s="86"/>
      <c r="AX3787" s="86"/>
      <c r="AY3787" s="86"/>
      <c r="AZ3787" s="86"/>
      <c r="BA3787" s="86"/>
      <c r="BB3787" s="86"/>
      <c r="BC3787" s="86"/>
      <c r="BD3787" s="86"/>
      <c r="BE3787" s="86"/>
      <c r="BF3787" s="86"/>
      <c r="BG3787" s="86"/>
    </row>
    <row r="3788" spans="1:59" s="88" customFormat="1" x14ac:dyDescent="0.2">
      <c r="A3788" s="125"/>
      <c r="B3788" s="125"/>
      <c r="C3788" s="125"/>
      <c r="D3788" s="125"/>
      <c r="E3788" s="125"/>
      <c r="F3788" s="125"/>
      <c r="G3788" s="125"/>
      <c r="H3788" s="125"/>
      <c r="I3788" s="125"/>
      <c r="J3788" s="125"/>
      <c r="K3788" s="125"/>
      <c r="L3788" s="125"/>
      <c r="M3788" s="125"/>
      <c r="N3788" s="125"/>
      <c r="O3788" s="125"/>
      <c r="P3788" s="125"/>
      <c r="Q3788" s="125"/>
      <c r="R3788" s="125"/>
      <c r="S3788" s="125"/>
      <c r="T3788" s="125"/>
      <c r="U3788" s="125"/>
      <c r="V3788" s="125"/>
      <c r="W3788" s="125"/>
      <c r="X3788" s="125"/>
      <c r="Y3788" s="125"/>
      <c r="Z3788" s="125"/>
      <c r="AA3788" s="125"/>
      <c r="AB3788" s="126"/>
      <c r="AC3788" s="126"/>
      <c r="AD3788" s="126"/>
      <c r="AE3788" s="125"/>
      <c r="AF3788" s="125"/>
      <c r="AG3788" s="125"/>
      <c r="AH3788" s="125"/>
      <c r="AI3788" s="125"/>
      <c r="AJ3788" s="125"/>
      <c r="AK3788" s="125"/>
      <c r="AL3788" s="125"/>
      <c r="AM3788" s="125"/>
      <c r="AP3788" s="86"/>
      <c r="AQ3788" s="86"/>
      <c r="AR3788" s="86"/>
      <c r="AS3788" s="86"/>
      <c r="AT3788" s="86"/>
      <c r="AU3788" s="86"/>
      <c r="AV3788" s="86"/>
      <c r="AW3788" s="86"/>
      <c r="AX3788" s="86"/>
      <c r="AY3788" s="86"/>
      <c r="AZ3788" s="86"/>
      <c r="BA3788" s="86"/>
      <c r="BB3788" s="86"/>
      <c r="BC3788" s="86"/>
      <c r="BD3788" s="86"/>
      <c r="BE3788" s="86"/>
      <c r="BF3788" s="86"/>
      <c r="BG3788" s="86"/>
    </row>
    <row r="3789" spans="1:59" s="88" customFormat="1" x14ac:dyDescent="0.2">
      <c r="A3789" s="125"/>
      <c r="B3789" s="125"/>
      <c r="C3789" s="125"/>
      <c r="D3789" s="125"/>
      <c r="E3789" s="125"/>
      <c r="F3789" s="125"/>
      <c r="G3789" s="125"/>
      <c r="H3789" s="125"/>
      <c r="I3789" s="125"/>
      <c r="J3789" s="125"/>
      <c r="K3789" s="125"/>
      <c r="L3789" s="125"/>
      <c r="M3789" s="125"/>
      <c r="N3789" s="125"/>
      <c r="O3789" s="125"/>
      <c r="P3789" s="125"/>
      <c r="Q3789" s="125"/>
      <c r="R3789" s="125"/>
      <c r="S3789" s="125"/>
      <c r="T3789" s="125"/>
      <c r="U3789" s="125"/>
      <c r="V3789" s="125"/>
      <c r="W3789" s="125"/>
      <c r="X3789" s="125"/>
      <c r="Y3789" s="125"/>
      <c r="Z3789" s="125"/>
      <c r="AA3789" s="125"/>
      <c r="AB3789" s="126"/>
      <c r="AC3789" s="126"/>
      <c r="AD3789" s="126"/>
      <c r="AE3789" s="125"/>
      <c r="AF3789" s="125"/>
      <c r="AG3789" s="125"/>
      <c r="AH3789" s="125"/>
      <c r="AI3789" s="125"/>
      <c r="AJ3789" s="125"/>
      <c r="AK3789" s="125"/>
      <c r="AL3789" s="125"/>
      <c r="AM3789" s="125"/>
      <c r="AP3789" s="86"/>
      <c r="AQ3789" s="86"/>
      <c r="AR3789" s="86"/>
      <c r="AS3789" s="86"/>
      <c r="AT3789" s="86"/>
      <c r="AU3789" s="86"/>
      <c r="AV3789" s="86"/>
      <c r="AW3789" s="86"/>
      <c r="AX3789" s="86"/>
      <c r="AY3789" s="86"/>
      <c r="AZ3789" s="86"/>
      <c r="BA3789" s="86"/>
      <c r="BB3789" s="86"/>
      <c r="BC3789" s="86"/>
      <c r="BD3789" s="86"/>
      <c r="BE3789" s="86"/>
      <c r="BF3789" s="86"/>
      <c r="BG3789" s="86"/>
    </row>
    <row r="3790" spans="1:59" s="88" customFormat="1" x14ac:dyDescent="0.2">
      <c r="A3790" s="125"/>
      <c r="B3790" s="125"/>
      <c r="C3790" s="125"/>
      <c r="D3790" s="125"/>
      <c r="E3790" s="125"/>
      <c r="F3790" s="125"/>
      <c r="G3790" s="125"/>
      <c r="H3790" s="125"/>
      <c r="I3790" s="125"/>
      <c r="J3790" s="125"/>
      <c r="K3790" s="125"/>
      <c r="L3790" s="125"/>
      <c r="M3790" s="125"/>
      <c r="N3790" s="125"/>
      <c r="O3790" s="125"/>
      <c r="P3790" s="125"/>
      <c r="Q3790" s="125"/>
      <c r="R3790" s="125"/>
      <c r="S3790" s="125"/>
      <c r="T3790" s="125"/>
      <c r="U3790" s="125"/>
      <c r="V3790" s="125"/>
      <c r="W3790" s="125"/>
      <c r="X3790" s="125"/>
      <c r="Y3790" s="125"/>
      <c r="Z3790" s="125"/>
      <c r="AA3790" s="125"/>
      <c r="AB3790" s="126"/>
      <c r="AC3790" s="126"/>
      <c r="AD3790" s="126"/>
      <c r="AE3790" s="125"/>
      <c r="AF3790" s="125"/>
      <c r="AG3790" s="125"/>
      <c r="AH3790" s="125"/>
      <c r="AI3790" s="125"/>
      <c r="AJ3790" s="125"/>
      <c r="AK3790" s="125"/>
      <c r="AL3790" s="125"/>
      <c r="AM3790" s="125"/>
      <c r="AP3790" s="86"/>
      <c r="AQ3790" s="86"/>
      <c r="AR3790" s="86"/>
      <c r="AS3790" s="86"/>
      <c r="AT3790" s="86"/>
      <c r="AU3790" s="86"/>
      <c r="AV3790" s="86"/>
      <c r="AW3790" s="86"/>
      <c r="AX3790" s="86"/>
      <c r="AY3790" s="86"/>
      <c r="AZ3790" s="86"/>
      <c r="BA3790" s="86"/>
      <c r="BB3790" s="86"/>
      <c r="BC3790" s="86"/>
      <c r="BD3790" s="86"/>
      <c r="BE3790" s="86"/>
      <c r="BF3790" s="86"/>
      <c r="BG3790" s="86"/>
    </row>
    <row r="3791" spans="1:59" s="88" customFormat="1" x14ac:dyDescent="0.2">
      <c r="A3791" s="125"/>
      <c r="B3791" s="125"/>
      <c r="C3791" s="125"/>
      <c r="D3791" s="125"/>
      <c r="E3791" s="125"/>
      <c r="F3791" s="125"/>
      <c r="G3791" s="125"/>
      <c r="H3791" s="125"/>
      <c r="I3791" s="125"/>
      <c r="J3791" s="125"/>
      <c r="K3791" s="125"/>
      <c r="L3791" s="125"/>
      <c r="M3791" s="125"/>
      <c r="N3791" s="125"/>
      <c r="O3791" s="125"/>
      <c r="P3791" s="125"/>
      <c r="Q3791" s="125"/>
      <c r="R3791" s="125"/>
      <c r="S3791" s="125"/>
      <c r="T3791" s="125"/>
      <c r="U3791" s="125"/>
      <c r="V3791" s="125"/>
      <c r="W3791" s="125"/>
      <c r="X3791" s="125"/>
      <c r="Y3791" s="125"/>
      <c r="Z3791" s="125"/>
      <c r="AA3791" s="125"/>
      <c r="AB3791" s="126"/>
      <c r="AC3791" s="126"/>
      <c r="AD3791" s="126"/>
      <c r="AE3791" s="125"/>
      <c r="AF3791" s="125"/>
      <c r="AG3791" s="125"/>
      <c r="AH3791" s="125"/>
      <c r="AI3791" s="125"/>
      <c r="AJ3791" s="125"/>
      <c r="AK3791" s="125"/>
      <c r="AL3791" s="125"/>
      <c r="AM3791" s="125"/>
      <c r="AP3791" s="86"/>
      <c r="AQ3791" s="86"/>
      <c r="AR3791" s="86"/>
      <c r="AS3791" s="86"/>
      <c r="AT3791" s="86"/>
      <c r="AU3791" s="86"/>
      <c r="AV3791" s="86"/>
      <c r="AW3791" s="86"/>
      <c r="AX3791" s="86"/>
      <c r="AY3791" s="86"/>
      <c r="AZ3791" s="86"/>
      <c r="BA3791" s="86"/>
      <c r="BB3791" s="86"/>
      <c r="BC3791" s="86"/>
      <c r="BD3791" s="86"/>
      <c r="BE3791" s="86"/>
      <c r="BF3791" s="86"/>
      <c r="BG3791" s="86"/>
    </row>
    <row r="3792" spans="1:59" s="88" customFormat="1" x14ac:dyDescent="0.2">
      <c r="A3792" s="125"/>
      <c r="B3792" s="125"/>
      <c r="C3792" s="125"/>
      <c r="D3792" s="125"/>
      <c r="E3792" s="125"/>
      <c r="F3792" s="125"/>
      <c r="G3792" s="125"/>
      <c r="H3792" s="125"/>
      <c r="I3792" s="125"/>
      <c r="J3792" s="125"/>
      <c r="K3792" s="125"/>
      <c r="L3792" s="125"/>
      <c r="M3792" s="125"/>
      <c r="N3792" s="125"/>
      <c r="O3792" s="125"/>
      <c r="P3792" s="125"/>
      <c r="Q3792" s="125"/>
      <c r="R3792" s="125"/>
      <c r="S3792" s="125"/>
      <c r="T3792" s="125"/>
      <c r="U3792" s="125"/>
      <c r="V3792" s="125"/>
      <c r="W3792" s="125"/>
      <c r="X3792" s="125"/>
      <c r="Y3792" s="125"/>
      <c r="Z3792" s="125"/>
      <c r="AA3792" s="125"/>
      <c r="AB3792" s="126"/>
      <c r="AC3792" s="126"/>
      <c r="AD3792" s="126"/>
      <c r="AE3792" s="125"/>
      <c r="AF3792" s="125"/>
      <c r="AG3792" s="125"/>
      <c r="AH3792" s="125"/>
      <c r="AI3792" s="125"/>
      <c r="AJ3792" s="125"/>
      <c r="AK3792" s="125"/>
      <c r="AL3792" s="125"/>
      <c r="AM3792" s="125"/>
      <c r="AP3792" s="86"/>
      <c r="AQ3792" s="86"/>
      <c r="AR3792" s="86"/>
      <c r="AS3792" s="86"/>
      <c r="AT3792" s="86"/>
      <c r="AU3792" s="86"/>
      <c r="AV3792" s="86"/>
      <c r="AW3792" s="86"/>
      <c r="AX3792" s="86"/>
      <c r="AY3792" s="86"/>
      <c r="AZ3792" s="86"/>
      <c r="BA3792" s="86"/>
      <c r="BB3792" s="86"/>
      <c r="BC3792" s="86"/>
      <c r="BD3792" s="86"/>
      <c r="BE3792" s="86"/>
      <c r="BF3792" s="86"/>
      <c r="BG3792" s="86"/>
    </row>
    <row r="3793" spans="1:59" s="88" customFormat="1" x14ac:dyDescent="0.2">
      <c r="A3793" s="125"/>
      <c r="B3793" s="125"/>
      <c r="C3793" s="125"/>
      <c r="D3793" s="125"/>
      <c r="E3793" s="125"/>
      <c r="F3793" s="125"/>
      <c r="G3793" s="125"/>
      <c r="H3793" s="125"/>
      <c r="I3793" s="125"/>
      <c r="J3793" s="125"/>
      <c r="K3793" s="125"/>
      <c r="L3793" s="125"/>
      <c r="M3793" s="125"/>
      <c r="N3793" s="125"/>
      <c r="O3793" s="125"/>
      <c r="P3793" s="125"/>
      <c r="Q3793" s="125"/>
      <c r="R3793" s="125"/>
      <c r="S3793" s="125"/>
      <c r="T3793" s="125"/>
      <c r="U3793" s="125"/>
      <c r="V3793" s="125"/>
      <c r="W3793" s="125"/>
      <c r="X3793" s="125"/>
      <c r="Y3793" s="125"/>
      <c r="Z3793" s="125"/>
      <c r="AA3793" s="125"/>
      <c r="AB3793" s="126"/>
      <c r="AC3793" s="126"/>
      <c r="AD3793" s="126"/>
      <c r="AE3793" s="125"/>
      <c r="AF3793" s="125"/>
      <c r="AG3793" s="125"/>
      <c r="AH3793" s="125"/>
      <c r="AI3793" s="125"/>
      <c r="AJ3793" s="125"/>
      <c r="AK3793" s="125"/>
      <c r="AL3793" s="125"/>
      <c r="AM3793" s="125"/>
      <c r="AP3793" s="86"/>
      <c r="AQ3793" s="86"/>
      <c r="AR3793" s="86"/>
      <c r="AS3793" s="86"/>
      <c r="AT3793" s="86"/>
      <c r="AU3793" s="86"/>
      <c r="AV3793" s="86"/>
      <c r="AW3793" s="86"/>
      <c r="AX3793" s="86"/>
      <c r="AY3793" s="86"/>
      <c r="AZ3793" s="86"/>
      <c r="BA3793" s="86"/>
      <c r="BB3793" s="86"/>
      <c r="BC3793" s="86"/>
      <c r="BD3793" s="86"/>
      <c r="BE3793" s="86"/>
      <c r="BF3793" s="86"/>
      <c r="BG3793" s="86"/>
    </row>
    <row r="3794" spans="1:59" s="88" customFormat="1" x14ac:dyDescent="0.2">
      <c r="A3794" s="125"/>
      <c r="B3794" s="125"/>
      <c r="C3794" s="125"/>
      <c r="D3794" s="125"/>
      <c r="E3794" s="125"/>
      <c r="F3794" s="125"/>
      <c r="G3794" s="125"/>
      <c r="H3794" s="125"/>
      <c r="I3794" s="125"/>
      <c r="J3794" s="125"/>
      <c r="K3794" s="125"/>
      <c r="L3794" s="125"/>
      <c r="M3794" s="125"/>
      <c r="N3794" s="125"/>
      <c r="O3794" s="125"/>
      <c r="P3794" s="125"/>
      <c r="Q3794" s="125"/>
      <c r="R3794" s="125"/>
      <c r="S3794" s="125"/>
      <c r="T3794" s="125"/>
      <c r="U3794" s="125"/>
      <c r="V3794" s="125"/>
      <c r="W3794" s="125"/>
      <c r="X3794" s="125"/>
      <c r="Y3794" s="125"/>
      <c r="Z3794" s="125"/>
      <c r="AA3794" s="125"/>
      <c r="AB3794" s="126"/>
      <c r="AC3794" s="126"/>
      <c r="AD3794" s="126"/>
      <c r="AE3794" s="125"/>
      <c r="AF3794" s="125"/>
      <c r="AG3794" s="125"/>
      <c r="AH3794" s="125"/>
      <c r="AI3794" s="125"/>
      <c r="AJ3794" s="125"/>
      <c r="AK3794" s="125"/>
      <c r="AL3794" s="125"/>
      <c r="AM3794" s="125"/>
      <c r="AP3794" s="86"/>
      <c r="AQ3794" s="86"/>
      <c r="AR3794" s="86"/>
      <c r="AS3794" s="86"/>
      <c r="AT3794" s="86"/>
      <c r="AU3794" s="86"/>
      <c r="AV3794" s="86"/>
      <c r="AW3794" s="86"/>
      <c r="AX3794" s="86"/>
      <c r="AY3794" s="86"/>
      <c r="AZ3794" s="86"/>
      <c r="BA3794" s="86"/>
      <c r="BB3794" s="86"/>
      <c r="BC3794" s="86"/>
      <c r="BD3794" s="86"/>
      <c r="BE3794" s="86"/>
      <c r="BF3794" s="86"/>
      <c r="BG3794" s="86"/>
    </row>
    <row r="3795" spans="1:59" s="88" customFormat="1" x14ac:dyDescent="0.2">
      <c r="A3795" s="125"/>
      <c r="B3795" s="125"/>
      <c r="C3795" s="125"/>
      <c r="D3795" s="125"/>
      <c r="E3795" s="125"/>
      <c r="F3795" s="125"/>
      <c r="G3795" s="125"/>
      <c r="H3795" s="125"/>
      <c r="I3795" s="125"/>
      <c r="J3795" s="125"/>
      <c r="K3795" s="125"/>
      <c r="L3795" s="125"/>
      <c r="M3795" s="125"/>
      <c r="N3795" s="125"/>
      <c r="O3795" s="125"/>
      <c r="P3795" s="125"/>
      <c r="Q3795" s="125"/>
      <c r="R3795" s="125"/>
      <c r="S3795" s="125"/>
      <c r="T3795" s="125"/>
      <c r="U3795" s="125"/>
      <c r="V3795" s="125"/>
      <c r="W3795" s="125"/>
      <c r="X3795" s="125"/>
      <c r="Y3795" s="125"/>
      <c r="Z3795" s="125"/>
      <c r="AA3795" s="125"/>
      <c r="AB3795" s="126"/>
      <c r="AC3795" s="126"/>
      <c r="AD3795" s="126"/>
      <c r="AE3795" s="125"/>
      <c r="AF3795" s="125"/>
      <c r="AG3795" s="125"/>
      <c r="AH3795" s="125"/>
      <c r="AI3795" s="125"/>
      <c r="AJ3795" s="125"/>
      <c r="AK3795" s="125"/>
      <c r="AL3795" s="125"/>
      <c r="AM3795" s="125"/>
      <c r="AP3795" s="86"/>
      <c r="AQ3795" s="86"/>
      <c r="AR3795" s="86"/>
      <c r="AS3795" s="86"/>
      <c r="AT3795" s="86"/>
      <c r="AU3795" s="86"/>
      <c r="AV3795" s="86"/>
      <c r="AW3795" s="86"/>
      <c r="AX3795" s="86"/>
      <c r="AY3795" s="86"/>
      <c r="AZ3795" s="86"/>
      <c r="BA3795" s="86"/>
      <c r="BB3795" s="86"/>
      <c r="BC3795" s="86"/>
      <c r="BD3795" s="86"/>
      <c r="BE3795" s="86"/>
      <c r="BF3795" s="86"/>
      <c r="BG3795" s="86"/>
    </row>
    <row r="3796" spans="1:59" s="88" customFormat="1" x14ac:dyDescent="0.2">
      <c r="A3796" s="125"/>
      <c r="B3796" s="125"/>
      <c r="C3796" s="125"/>
      <c r="D3796" s="125"/>
      <c r="E3796" s="125"/>
      <c r="F3796" s="125"/>
      <c r="G3796" s="125"/>
      <c r="H3796" s="125"/>
      <c r="I3796" s="125"/>
      <c r="J3796" s="125"/>
      <c r="K3796" s="125"/>
      <c r="L3796" s="125"/>
      <c r="M3796" s="125"/>
      <c r="N3796" s="125"/>
      <c r="O3796" s="125"/>
      <c r="P3796" s="125"/>
      <c r="Q3796" s="125"/>
      <c r="R3796" s="125"/>
      <c r="S3796" s="125"/>
      <c r="T3796" s="125"/>
      <c r="U3796" s="125"/>
      <c r="V3796" s="125"/>
      <c r="W3796" s="125"/>
      <c r="X3796" s="125"/>
      <c r="Y3796" s="125"/>
      <c r="Z3796" s="125"/>
      <c r="AA3796" s="125"/>
      <c r="AB3796" s="126"/>
      <c r="AC3796" s="126"/>
      <c r="AD3796" s="126"/>
      <c r="AE3796" s="125"/>
      <c r="AF3796" s="125"/>
      <c r="AG3796" s="125"/>
      <c r="AH3796" s="125"/>
      <c r="AI3796" s="125"/>
      <c r="AJ3796" s="125"/>
      <c r="AK3796" s="125"/>
      <c r="AL3796" s="125"/>
      <c r="AM3796" s="125"/>
      <c r="AP3796" s="86"/>
      <c r="AQ3796" s="86"/>
      <c r="AR3796" s="86"/>
      <c r="AS3796" s="86"/>
      <c r="AT3796" s="86"/>
      <c r="AU3796" s="86"/>
      <c r="AV3796" s="86"/>
      <c r="AW3796" s="86"/>
      <c r="AX3796" s="86"/>
      <c r="AY3796" s="86"/>
      <c r="AZ3796" s="86"/>
      <c r="BA3796" s="86"/>
      <c r="BB3796" s="86"/>
      <c r="BC3796" s="86"/>
      <c r="BD3796" s="86"/>
      <c r="BE3796" s="86"/>
      <c r="BF3796" s="86"/>
      <c r="BG3796" s="86"/>
    </row>
    <row r="3797" spans="1:59" s="88" customFormat="1" x14ac:dyDescent="0.2">
      <c r="A3797" s="125"/>
      <c r="B3797" s="125"/>
      <c r="C3797" s="125"/>
      <c r="D3797" s="125"/>
      <c r="E3797" s="125"/>
      <c r="F3797" s="125"/>
      <c r="G3797" s="125"/>
      <c r="H3797" s="125"/>
      <c r="I3797" s="125"/>
      <c r="J3797" s="125"/>
      <c r="K3797" s="125"/>
      <c r="L3797" s="125"/>
      <c r="M3797" s="125"/>
      <c r="N3797" s="125"/>
      <c r="O3797" s="125"/>
      <c r="P3797" s="125"/>
      <c r="Q3797" s="125"/>
      <c r="R3797" s="125"/>
      <c r="S3797" s="125"/>
      <c r="T3797" s="125"/>
      <c r="U3797" s="125"/>
      <c r="V3797" s="125"/>
      <c r="W3797" s="125"/>
      <c r="X3797" s="125"/>
      <c r="Y3797" s="125"/>
      <c r="Z3797" s="125"/>
      <c r="AA3797" s="125"/>
      <c r="AB3797" s="126"/>
      <c r="AC3797" s="126"/>
      <c r="AD3797" s="126"/>
      <c r="AE3797" s="125"/>
      <c r="AF3797" s="125"/>
      <c r="AG3797" s="125"/>
      <c r="AH3797" s="125"/>
      <c r="AI3797" s="125"/>
      <c r="AJ3797" s="125"/>
      <c r="AK3797" s="125"/>
      <c r="AL3797" s="125"/>
      <c r="AM3797" s="125"/>
      <c r="AP3797" s="86"/>
      <c r="AQ3797" s="86"/>
      <c r="AR3797" s="86"/>
      <c r="AS3797" s="86"/>
      <c r="AT3797" s="86"/>
      <c r="AU3797" s="86"/>
      <c r="AV3797" s="86"/>
      <c r="AW3797" s="86"/>
      <c r="AX3797" s="86"/>
      <c r="AY3797" s="86"/>
      <c r="AZ3797" s="86"/>
      <c r="BA3797" s="86"/>
      <c r="BB3797" s="86"/>
      <c r="BC3797" s="86"/>
      <c r="BD3797" s="86"/>
      <c r="BE3797" s="86"/>
      <c r="BF3797" s="86"/>
      <c r="BG3797" s="86"/>
    </row>
    <row r="3798" spans="1:59" s="88" customFormat="1" x14ac:dyDescent="0.2">
      <c r="A3798" s="125"/>
      <c r="B3798" s="125"/>
      <c r="C3798" s="125"/>
      <c r="D3798" s="125"/>
      <c r="E3798" s="125"/>
      <c r="F3798" s="125"/>
      <c r="G3798" s="125"/>
      <c r="H3798" s="125"/>
      <c r="I3798" s="125"/>
      <c r="J3798" s="125"/>
      <c r="K3798" s="125"/>
      <c r="L3798" s="125"/>
      <c r="M3798" s="125"/>
      <c r="N3798" s="125"/>
      <c r="O3798" s="125"/>
      <c r="P3798" s="125"/>
      <c r="Q3798" s="125"/>
      <c r="R3798" s="125"/>
      <c r="S3798" s="125"/>
      <c r="T3798" s="125"/>
      <c r="U3798" s="125"/>
      <c r="V3798" s="125"/>
      <c r="W3798" s="125"/>
      <c r="X3798" s="125"/>
      <c r="Y3798" s="125"/>
      <c r="Z3798" s="125"/>
      <c r="AA3798" s="125"/>
      <c r="AB3798" s="126"/>
      <c r="AC3798" s="126"/>
      <c r="AD3798" s="126"/>
      <c r="AE3798" s="125"/>
      <c r="AF3798" s="125"/>
      <c r="AG3798" s="125"/>
      <c r="AH3798" s="125"/>
      <c r="AI3798" s="125"/>
      <c r="AJ3798" s="125"/>
      <c r="AK3798" s="125"/>
      <c r="AL3798" s="125"/>
      <c r="AM3798" s="125"/>
      <c r="AP3798" s="86"/>
      <c r="AQ3798" s="86"/>
      <c r="AR3798" s="86"/>
      <c r="AS3798" s="86"/>
      <c r="AT3798" s="86"/>
      <c r="AU3798" s="86"/>
      <c r="AV3798" s="86"/>
      <c r="AW3798" s="86"/>
      <c r="AX3798" s="86"/>
      <c r="AY3798" s="86"/>
      <c r="AZ3798" s="86"/>
      <c r="BA3798" s="86"/>
      <c r="BB3798" s="86"/>
      <c r="BC3798" s="86"/>
      <c r="BD3798" s="86"/>
      <c r="BE3798" s="86"/>
      <c r="BF3798" s="86"/>
      <c r="BG3798" s="86"/>
    </row>
    <row r="3799" spans="1:59" s="88" customFormat="1" x14ac:dyDescent="0.2">
      <c r="A3799" s="125"/>
      <c r="B3799" s="125"/>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6"/>
      <c r="AC3799" s="126"/>
      <c r="AD3799" s="126"/>
      <c r="AE3799" s="125"/>
      <c r="AF3799" s="125"/>
      <c r="AG3799" s="125"/>
      <c r="AH3799" s="125"/>
      <c r="AI3799" s="125"/>
      <c r="AJ3799" s="125"/>
      <c r="AK3799" s="125"/>
      <c r="AL3799" s="125"/>
      <c r="AM3799" s="125"/>
      <c r="AP3799" s="86"/>
      <c r="AQ3799" s="86"/>
      <c r="AR3799" s="86"/>
      <c r="AS3799" s="86"/>
      <c r="AT3799" s="86"/>
      <c r="AU3799" s="86"/>
      <c r="AV3799" s="86"/>
      <c r="AW3799" s="86"/>
      <c r="AX3799" s="86"/>
      <c r="AY3799" s="86"/>
      <c r="AZ3799" s="86"/>
      <c r="BA3799" s="86"/>
      <c r="BB3799" s="86"/>
      <c r="BC3799" s="86"/>
      <c r="BD3799" s="86"/>
      <c r="BE3799" s="86"/>
      <c r="BF3799" s="86"/>
      <c r="BG3799" s="86"/>
    </row>
    <row r="3800" spans="1:59" s="88" customFormat="1" x14ac:dyDescent="0.2">
      <c r="A3800" s="125"/>
      <c r="B3800" s="125"/>
      <c r="C3800" s="125"/>
      <c r="D3800" s="125"/>
      <c r="E3800" s="125"/>
      <c r="F3800" s="125"/>
      <c r="G3800" s="125"/>
      <c r="H3800" s="125"/>
      <c r="I3800" s="125"/>
      <c r="J3800" s="125"/>
      <c r="K3800" s="125"/>
      <c r="L3800" s="125"/>
      <c r="M3800" s="125"/>
      <c r="N3800" s="125"/>
      <c r="O3800" s="125"/>
      <c r="P3800" s="125"/>
      <c r="Q3800" s="125"/>
      <c r="R3800" s="125"/>
      <c r="S3800" s="125"/>
      <c r="T3800" s="125"/>
      <c r="U3800" s="125"/>
      <c r="V3800" s="125"/>
      <c r="W3800" s="125"/>
      <c r="X3800" s="125"/>
      <c r="Y3800" s="125"/>
      <c r="Z3800" s="125"/>
      <c r="AA3800" s="125"/>
      <c r="AB3800" s="126"/>
      <c r="AC3800" s="126"/>
      <c r="AD3800" s="126"/>
      <c r="AE3800" s="125"/>
      <c r="AF3800" s="125"/>
      <c r="AG3800" s="125"/>
      <c r="AH3800" s="125"/>
      <c r="AI3800" s="125"/>
      <c r="AJ3800" s="125"/>
      <c r="AK3800" s="125"/>
      <c r="AL3800" s="125"/>
      <c r="AM3800" s="125"/>
      <c r="AP3800" s="86"/>
      <c r="AQ3800" s="86"/>
      <c r="AR3800" s="86"/>
      <c r="AS3800" s="86"/>
      <c r="AT3800" s="86"/>
      <c r="AU3800" s="86"/>
      <c r="AV3800" s="86"/>
      <c r="AW3800" s="86"/>
      <c r="AX3800" s="86"/>
      <c r="AY3800" s="86"/>
      <c r="AZ3800" s="86"/>
      <c r="BA3800" s="86"/>
      <c r="BB3800" s="86"/>
      <c r="BC3800" s="86"/>
      <c r="BD3800" s="86"/>
      <c r="BE3800" s="86"/>
      <c r="BF3800" s="86"/>
      <c r="BG3800" s="86"/>
    </row>
    <row r="3801" spans="1:59" s="88" customFormat="1" x14ac:dyDescent="0.2">
      <c r="A3801" s="125"/>
      <c r="B3801" s="125"/>
      <c r="C3801" s="125"/>
      <c r="D3801" s="125"/>
      <c r="E3801" s="125"/>
      <c r="F3801" s="125"/>
      <c r="G3801" s="125"/>
      <c r="H3801" s="125"/>
      <c r="I3801" s="125"/>
      <c r="J3801" s="125"/>
      <c r="K3801" s="125"/>
      <c r="L3801" s="125"/>
      <c r="M3801" s="125"/>
      <c r="N3801" s="125"/>
      <c r="O3801" s="125"/>
      <c r="P3801" s="125"/>
      <c r="Q3801" s="125"/>
      <c r="R3801" s="125"/>
      <c r="S3801" s="125"/>
      <c r="T3801" s="125"/>
      <c r="U3801" s="125"/>
      <c r="V3801" s="125"/>
      <c r="W3801" s="125"/>
      <c r="X3801" s="125"/>
      <c r="Y3801" s="125"/>
      <c r="Z3801" s="125"/>
      <c r="AA3801" s="125"/>
      <c r="AB3801" s="126"/>
      <c r="AC3801" s="126"/>
      <c r="AD3801" s="126"/>
      <c r="AE3801" s="125"/>
      <c r="AF3801" s="125"/>
      <c r="AG3801" s="125"/>
      <c r="AH3801" s="125"/>
      <c r="AI3801" s="125"/>
      <c r="AJ3801" s="125"/>
      <c r="AK3801" s="125"/>
      <c r="AL3801" s="125"/>
      <c r="AM3801" s="125"/>
      <c r="AP3801" s="86"/>
      <c r="AQ3801" s="86"/>
      <c r="AR3801" s="86"/>
      <c r="AS3801" s="86"/>
      <c r="AT3801" s="86"/>
      <c r="AU3801" s="86"/>
      <c r="AV3801" s="86"/>
      <c r="AW3801" s="86"/>
      <c r="AX3801" s="86"/>
      <c r="AY3801" s="86"/>
      <c r="AZ3801" s="86"/>
      <c r="BA3801" s="86"/>
      <c r="BB3801" s="86"/>
      <c r="BC3801" s="86"/>
      <c r="BD3801" s="86"/>
      <c r="BE3801" s="86"/>
      <c r="BF3801" s="86"/>
      <c r="BG3801" s="86"/>
    </row>
    <row r="3802" spans="1:59" s="88" customFormat="1" x14ac:dyDescent="0.2">
      <c r="A3802" s="125"/>
      <c r="B3802" s="125"/>
      <c r="C3802" s="125"/>
      <c r="D3802" s="125"/>
      <c r="E3802" s="125"/>
      <c r="F3802" s="125"/>
      <c r="G3802" s="125"/>
      <c r="H3802" s="125"/>
      <c r="I3802" s="125"/>
      <c r="J3802" s="125"/>
      <c r="K3802" s="125"/>
      <c r="L3802" s="125"/>
      <c r="M3802" s="125"/>
      <c r="N3802" s="125"/>
      <c r="O3802" s="125"/>
      <c r="P3802" s="125"/>
      <c r="Q3802" s="125"/>
      <c r="R3802" s="125"/>
      <c r="S3802" s="125"/>
      <c r="T3802" s="125"/>
      <c r="U3802" s="125"/>
      <c r="V3802" s="125"/>
      <c r="W3802" s="125"/>
      <c r="X3802" s="125"/>
      <c r="Y3802" s="125"/>
      <c r="Z3802" s="125"/>
      <c r="AA3802" s="125"/>
      <c r="AB3802" s="126"/>
      <c r="AC3802" s="126"/>
      <c r="AD3802" s="126"/>
      <c r="AE3802" s="125"/>
      <c r="AF3802" s="125"/>
      <c r="AG3802" s="125"/>
      <c r="AH3802" s="125"/>
      <c r="AI3802" s="125"/>
      <c r="AJ3802" s="125"/>
      <c r="AK3802" s="125"/>
      <c r="AL3802" s="125"/>
      <c r="AM3802" s="125"/>
      <c r="AP3802" s="86"/>
      <c r="AQ3802" s="86"/>
      <c r="AR3802" s="86"/>
      <c r="AS3802" s="86"/>
      <c r="AT3802" s="86"/>
      <c r="AU3802" s="86"/>
      <c r="AV3802" s="86"/>
      <c r="AW3802" s="86"/>
      <c r="AX3802" s="86"/>
      <c r="AY3802" s="86"/>
      <c r="AZ3802" s="86"/>
      <c r="BA3802" s="86"/>
      <c r="BB3802" s="86"/>
      <c r="BC3802" s="86"/>
      <c r="BD3802" s="86"/>
      <c r="BE3802" s="86"/>
      <c r="BF3802" s="86"/>
      <c r="BG3802" s="86"/>
    </row>
    <row r="3803" spans="1:59" s="88" customFormat="1" x14ac:dyDescent="0.2">
      <c r="A3803" s="125"/>
      <c r="B3803" s="125"/>
      <c r="C3803" s="125"/>
      <c r="D3803" s="125"/>
      <c r="E3803" s="125"/>
      <c r="F3803" s="125"/>
      <c r="G3803" s="125"/>
      <c r="H3803" s="125"/>
      <c r="I3803" s="125"/>
      <c r="J3803" s="125"/>
      <c r="K3803" s="125"/>
      <c r="L3803" s="125"/>
      <c r="M3803" s="125"/>
      <c r="N3803" s="125"/>
      <c r="O3803" s="125"/>
      <c r="P3803" s="125"/>
      <c r="Q3803" s="125"/>
      <c r="R3803" s="125"/>
      <c r="S3803" s="125"/>
      <c r="T3803" s="125"/>
      <c r="U3803" s="125"/>
      <c r="V3803" s="125"/>
      <c r="W3803" s="125"/>
      <c r="X3803" s="125"/>
      <c r="Y3803" s="125"/>
      <c r="Z3803" s="125"/>
      <c r="AA3803" s="125"/>
      <c r="AB3803" s="126"/>
      <c r="AC3803" s="126"/>
      <c r="AD3803" s="126"/>
      <c r="AE3803" s="125"/>
      <c r="AF3803" s="125"/>
      <c r="AG3803" s="125"/>
      <c r="AH3803" s="125"/>
      <c r="AI3803" s="125"/>
      <c r="AJ3803" s="125"/>
      <c r="AK3803" s="125"/>
      <c r="AL3803" s="125"/>
      <c r="AM3803" s="125"/>
      <c r="AP3803" s="86"/>
      <c r="AQ3803" s="86"/>
      <c r="AR3803" s="86"/>
      <c r="AS3803" s="86"/>
      <c r="AT3803" s="86"/>
      <c r="AU3803" s="86"/>
      <c r="AV3803" s="86"/>
      <c r="AW3803" s="86"/>
      <c r="AX3803" s="86"/>
      <c r="AY3803" s="86"/>
      <c r="AZ3803" s="86"/>
      <c r="BA3803" s="86"/>
      <c r="BB3803" s="86"/>
      <c r="BC3803" s="86"/>
      <c r="BD3803" s="86"/>
      <c r="BE3803" s="86"/>
      <c r="BF3803" s="86"/>
      <c r="BG3803" s="86"/>
    </row>
    <row r="3804" spans="1:59" s="88" customFormat="1" x14ac:dyDescent="0.2">
      <c r="A3804" s="125"/>
      <c r="B3804" s="125"/>
      <c r="C3804" s="125"/>
      <c r="D3804" s="125"/>
      <c r="E3804" s="125"/>
      <c r="F3804" s="125"/>
      <c r="G3804" s="125"/>
      <c r="H3804" s="125"/>
      <c r="I3804" s="125"/>
      <c r="J3804" s="125"/>
      <c r="K3804" s="125"/>
      <c r="L3804" s="125"/>
      <c r="M3804" s="125"/>
      <c r="N3804" s="125"/>
      <c r="O3804" s="125"/>
      <c r="P3804" s="125"/>
      <c r="Q3804" s="125"/>
      <c r="R3804" s="125"/>
      <c r="S3804" s="125"/>
      <c r="T3804" s="125"/>
      <c r="U3804" s="125"/>
      <c r="V3804" s="125"/>
      <c r="W3804" s="125"/>
      <c r="X3804" s="125"/>
      <c r="Y3804" s="125"/>
      <c r="Z3804" s="125"/>
      <c r="AA3804" s="125"/>
      <c r="AB3804" s="126"/>
      <c r="AC3804" s="126"/>
      <c r="AD3804" s="126"/>
      <c r="AE3804" s="125"/>
      <c r="AF3804" s="125"/>
      <c r="AG3804" s="125"/>
      <c r="AH3804" s="125"/>
      <c r="AI3804" s="125"/>
      <c r="AJ3804" s="125"/>
      <c r="AK3804" s="125"/>
      <c r="AL3804" s="125"/>
      <c r="AM3804" s="125"/>
      <c r="AP3804" s="86"/>
      <c r="AQ3804" s="86"/>
      <c r="AR3804" s="86"/>
      <c r="AS3804" s="86"/>
      <c r="AT3804" s="86"/>
      <c r="AU3804" s="86"/>
      <c r="AV3804" s="86"/>
      <c r="AW3804" s="86"/>
      <c r="AX3804" s="86"/>
      <c r="AY3804" s="86"/>
      <c r="AZ3804" s="86"/>
      <c r="BA3804" s="86"/>
      <c r="BB3804" s="86"/>
      <c r="BC3804" s="86"/>
      <c r="BD3804" s="86"/>
      <c r="BE3804" s="86"/>
      <c r="BF3804" s="86"/>
      <c r="BG3804" s="86"/>
    </row>
    <row r="3805" spans="1:59" s="88" customFormat="1" x14ac:dyDescent="0.2">
      <c r="A3805" s="125"/>
      <c r="B3805" s="125"/>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5"/>
      <c r="AA3805" s="125"/>
      <c r="AB3805" s="126"/>
      <c r="AC3805" s="126"/>
      <c r="AD3805" s="126"/>
      <c r="AE3805" s="125"/>
      <c r="AF3805" s="125"/>
      <c r="AG3805" s="125"/>
      <c r="AH3805" s="125"/>
      <c r="AI3805" s="125"/>
      <c r="AJ3805" s="125"/>
      <c r="AK3805" s="125"/>
      <c r="AL3805" s="125"/>
      <c r="AM3805" s="125"/>
      <c r="AP3805" s="86"/>
      <c r="AQ3805" s="86"/>
      <c r="AR3805" s="86"/>
      <c r="AS3805" s="86"/>
      <c r="AT3805" s="86"/>
      <c r="AU3805" s="86"/>
      <c r="AV3805" s="86"/>
      <c r="AW3805" s="86"/>
      <c r="AX3805" s="86"/>
      <c r="AY3805" s="86"/>
      <c r="AZ3805" s="86"/>
      <c r="BA3805" s="86"/>
      <c r="BB3805" s="86"/>
      <c r="BC3805" s="86"/>
      <c r="BD3805" s="86"/>
      <c r="BE3805" s="86"/>
      <c r="BF3805" s="86"/>
      <c r="BG3805" s="86"/>
    </row>
    <row r="3806" spans="1:59" s="88" customFormat="1" x14ac:dyDescent="0.2">
      <c r="A3806" s="125"/>
      <c r="B3806" s="125"/>
      <c r="C3806" s="125"/>
      <c r="D3806" s="125"/>
      <c r="E3806" s="125"/>
      <c r="F3806" s="125"/>
      <c r="G3806" s="125"/>
      <c r="H3806" s="125"/>
      <c r="I3806" s="125"/>
      <c r="J3806" s="125"/>
      <c r="K3806" s="125"/>
      <c r="L3806" s="125"/>
      <c r="M3806" s="125"/>
      <c r="N3806" s="125"/>
      <c r="O3806" s="125"/>
      <c r="P3806" s="125"/>
      <c r="Q3806" s="125"/>
      <c r="R3806" s="125"/>
      <c r="S3806" s="125"/>
      <c r="T3806" s="125"/>
      <c r="U3806" s="125"/>
      <c r="V3806" s="125"/>
      <c r="W3806" s="125"/>
      <c r="X3806" s="125"/>
      <c r="Y3806" s="125"/>
      <c r="Z3806" s="125"/>
      <c r="AA3806" s="125"/>
      <c r="AB3806" s="126"/>
      <c r="AC3806" s="126"/>
      <c r="AD3806" s="126"/>
      <c r="AE3806" s="125"/>
      <c r="AF3806" s="125"/>
      <c r="AG3806" s="125"/>
      <c r="AH3806" s="125"/>
      <c r="AI3806" s="125"/>
      <c r="AJ3806" s="125"/>
      <c r="AK3806" s="125"/>
      <c r="AL3806" s="125"/>
      <c r="AM3806" s="125"/>
      <c r="AP3806" s="86"/>
      <c r="AQ3806" s="86"/>
      <c r="AR3806" s="86"/>
      <c r="AS3806" s="86"/>
      <c r="AT3806" s="86"/>
      <c r="AU3806" s="86"/>
      <c r="AV3806" s="86"/>
      <c r="AW3806" s="86"/>
      <c r="AX3806" s="86"/>
      <c r="AY3806" s="86"/>
      <c r="AZ3806" s="86"/>
      <c r="BA3806" s="86"/>
      <c r="BB3806" s="86"/>
      <c r="BC3806" s="86"/>
      <c r="BD3806" s="86"/>
      <c r="BE3806" s="86"/>
      <c r="BF3806" s="86"/>
      <c r="BG3806" s="86"/>
    </row>
    <row r="3807" spans="1:59" s="88" customFormat="1" x14ac:dyDescent="0.2">
      <c r="A3807" s="125"/>
      <c r="B3807" s="125"/>
      <c r="C3807" s="125"/>
      <c r="D3807" s="125"/>
      <c r="E3807" s="125"/>
      <c r="F3807" s="125"/>
      <c r="G3807" s="125"/>
      <c r="H3807" s="125"/>
      <c r="I3807" s="125"/>
      <c r="J3807" s="125"/>
      <c r="K3807" s="125"/>
      <c r="L3807" s="125"/>
      <c r="M3807" s="125"/>
      <c r="N3807" s="125"/>
      <c r="O3807" s="125"/>
      <c r="P3807" s="125"/>
      <c r="Q3807" s="125"/>
      <c r="R3807" s="125"/>
      <c r="S3807" s="125"/>
      <c r="T3807" s="125"/>
      <c r="U3807" s="125"/>
      <c r="V3807" s="125"/>
      <c r="W3807" s="125"/>
      <c r="X3807" s="125"/>
      <c r="Y3807" s="125"/>
      <c r="Z3807" s="125"/>
      <c r="AA3807" s="125"/>
      <c r="AB3807" s="126"/>
      <c r="AC3807" s="126"/>
      <c r="AD3807" s="126"/>
      <c r="AE3807" s="125"/>
      <c r="AF3807" s="125"/>
      <c r="AG3807" s="125"/>
      <c r="AH3807" s="125"/>
      <c r="AI3807" s="125"/>
      <c r="AJ3807" s="125"/>
      <c r="AK3807" s="125"/>
      <c r="AL3807" s="125"/>
      <c r="AM3807" s="125"/>
      <c r="AP3807" s="86"/>
      <c r="AQ3807" s="86"/>
      <c r="AR3807" s="86"/>
      <c r="AS3807" s="86"/>
      <c r="AT3807" s="86"/>
      <c r="AU3807" s="86"/>
      <c r="AV3807" s="86"/>
      <c r="AW3807" s="86"/>
      <c r="AX3807" s="86"/>
      <c r="AY3807" s="86"/>
      <c r="AZ3807" s="86"/>
      <c r="BA3807" s="86"/>
      <c r="BB3807" s="86"/>
      <c r="BC3807" s="86"/>
      <c r="BD3807" s="86"/>
      <c r="BE3807" s="86"/>
      <c r="BF3807" s="86"/>
      <c r="BG3807" s="86"/>
    </row>
    <row r="3808" spans="1:59" s="88" customFormat="1" x14ac:dyDescent="0.2">
      <c r="A3808" s="125"/>
      <c r="B3808" s="125"/>
      <c r="C3808" s="125"/>
      <c r="D3808" s="125"/>
      <c r="E3808" s="125"/>
      <c r="F3808" s="125"/>
      <c r="G3808" s="125"/>
      <c r="H3808" s="125"/>
      <c r="I3808" s="125"/>
      <c r="J3808" s="125"/>
      <c r="K3808" s="125"/>
      <c r="L3808" s="125"/>
      <c r="M3808" s="125"/>
      <c r="N3808" s="125"/>
      <c r="O3808" s="125"/>
      <c r="P3808" s="125"/>
      <c r="Q3808" s="125"/>
      <c r="R3808" s="125"/>
      <c r="S3808" s="125"/>
      <c r="T3808" s="125"/>
      <c r="U3808" s="125"/>
      <c r="V3808" s="125"/>
      <c r="W3808" s="125"/>
      <c r="X3808" s="125"/>
      <c r="Y3808" s="125"/>
      <c r="Z3808" s="125"/>
      <c r="AA3808" s="125"/>
      <c r="AB3808" s="126"/>
      <c r="AC3808" s="126"/>
      <c r="AD3808" s="126"/>
      <c r="AE3808" s="125"/>
      <c r="AF3808" s="125"/>
      <c r="AG3808" s="125"/>
      <c r="AH3808" s="125"/>
      <c r="AI3808" s="125"/>
      <c r="AJ3808" s="125"/>
      <c r="AK3808" s="125"/>
      <c r="AL3808" s="125"/>
      <c r="AM3808" s="125"/>
      <c r="AP3808" s="86"/>
      <c r="AQ3808" s="86"/>
      <c r="AR3808" s="86"/>
      <c r="AS3808" s="86"/>
      <c r="AT3808" s="86"/>
      <c r="AU3808" s="86"/>
      <c r="AV3808" s="86"/>
      <c r="AW3808" s="86"/>
      <c r="AX3808" s="86"/>
      <c r="AY3808" s="86"/>
      <c r="AZ3808" s="86"/>
      <c r="BA3808" s="86"/>
      <c r="BB3808" s="86"/>
      <c r="BC3808" s="86"/>
      <c r="BD3808" s="86"/>
      <c r="BE3808" s="86"/>
      <c r="BF3808" s="86"/>
      <c r="BG3808" s="86"/>
    </row>
    <row r="3809" spans="1:59" s="88" customFormat="1" x14ac:dyDescent="0.2">
      <c r="A3809" s="125"/>
      <c r="B3809" s="125"/>
      <c r="C3809" s="125"/>
      <c r="D3809" s="125"/>
      <c r="E3809" s="125"/>
      <c r="F3809" s="125"/>
      <c r="G3809" s="125"/>
      <c r="H3809" s="125"/>
      <c r="I3809" s="125"/>
      <c r="J3809" s="125"/>
      <c r="K3809" s="125"/>
      <c r="L3809" s="125"/>
      <c r="M3809" s="125"/>
      <c r="N3809" s="125"/>
      <c r="O3809" s="125"/>
      <c r="P3809" s="125"/>
      <c r="Q3809" s="125"/>
      <c r="R3809" s="125"/>
      <c r="S3809" s="125"/>
      <c r="T3809" s="125"/>
      <c r="U3809" s="125"/>
      <c r="V3809" s="125"/>
      <c r="W3809" s="125"/>
      <c r="X3809" s="125"/>
      <c r="Y3809" s="125"/>
      <c r="Z3809" s="125"/>
      <c r="AA3809" s="125"/>
      <c r="AB3809" s="126"/>
      <c r="AC3809" s="126"/>
      <c r="AD3809" s="126"/>
      <c r="AE3809" s="125"/>
      <c r="AF3809" s="125"/>
      <c r="AG3809" s="125"/>
      <c r="AH3809" s="125"/>
      <c r="AI3809" s="125"/>
      <c r="AJ3809" s="125"/>
      <c r="AK3809" s="125"/>
      <c r="AL3809" s="125"/>
      <c r="AM3809" s="125"/>
      <c r="AP3809" s="86"/>
      <c r="AQ3809" s="86"/>
      <c r="AR3809" s="86"/>
      <c r="AS3809" s="86"/>
      <c r="AT3809" s="86"/>
      <c r="AU3809" s="86"/>
      <c r="AV3809" s="86"/>
      <c r="AW3809" s="86"/>
      <c r="AX3809" s="86"/>
      <c r="AY3809" s="86"/>
      <c r="AZ3809" s="86"/>
      <c r="BA3809" s="86"/>
      <c r="BB3809" s="86"/>
      <c r="BC3809" s="86"/>
      <c r="BD3809" s="86"/>
      <c r="BE3809" s="86"/>
      <c r="BF3809" s="86"/>
      <c r="BG3809" s="86"/>
    </row>
    <row r="3810" spans="1:59" s="88" customFormat="1" x14ac:dyDescent="0.2">
      <c r="A3810" s="125"/>
      <c r="B3810" s="125"/>
      <c r="C3810" s="125"/>
      <c r="D3810" s="125"/>
      <c r="E3810" s="125"/>
      <c r="F3810" s="125"/>
      <c r="G3810" s="125"/>
      <c r="H3810" s="125"/>
      <c r="I3810" s="125"/>
      <c r="J3810" s="125"/>
      <c r="K3810" s="125"/>
      <c r="L3810" s="125"/>
      <c r="M3810" s="125"/>
      <c r="N3810" s="125"/>
      <c r="O3810" s="125"/>
      <c r="P3810" s="125"/>
      <c r="Q3810" s="125"/>
      <c r="R3810" s="125"/>
      <c r="S3810" s="125"/>
      <c r="T3810" s="125"/>
      <c r="U3810" s="125"/>
      <c r="V3810" s="125"/>
      <c r="W3810" s="125"/>
      <c r="X3810" s="125"/>
      <c r="Y3810" s="125"/>
      <c r="Z3810" s="125"/>
      <c r="AA3810" s="125"/>
      <c r="AB3810" s="126"/>
      <c r="AC3810" s="126"/>
      <c r="AD3810" s="126"/>
      <c r="AE3810" s="125"/>
      <c r="AF3810" s="125"/>
      <c r="AG3810" s="125"/>
      <c r="AH3810" s="125"/>
      <c r="AI3810" s="125"/>
      <c r="AJ3810" s="125"/>
      <c r="AK3810" s="125"/>
      <c r="AL3810" s="125"/>
      <c r="AM3810" s="125"/>
      <c r="AP3810" s="86"/>
      <c r="AQ3810" s="86"/>
      <c r="AR3810" s="86"/>
      <c r="AS3810" s="86"/>
      <c r="AT3810" s="86"/>
      <c r="AU3810" s="86"/>
      <c r="AV3810" s="86"/>
      <c r="AW3810" s="86"/>
      <c r="AX3810" s="86"/>
      <c r="AY3810" s="86"/>
      <c r="AZ3810" s="86"/>
      <c r="BA3810" s="86"/>
      <c r="BB3810" s="86"/>
      <c r="BC3810" s="86"/>
      <c r="BD3810" s="86"/>
      <c r="BE3810" s="86"/>
      <c r="BF3810" s="86"/>
      <c r="BG3810" s="86"/>
    </row>
    <row r="3811" spans="1:59" s="88" customFormat="1" x14ac:dyDescent="0.2">
      <c r="A3811" s="125"/>
      <c r="B3811" s="125"/>
      <c r="C3811" s="125"/>
      <c r="D3811" s="125"/>
      <c r="E3811" s="125"/>
      <c r="F3811" s="125"/>
      <c r="G3811" s="125"/>
      <c r="H3811" s="125"/>
      <c r="I3811" s="125"/>
      <c r="J3811" s="125"/>
      <c r="K3811" s="125"/>
      <c r="L3811" s="125"/>
      <c r="M3811" s="125"/>
      <c r="N3811" s="125"/>
      <c r="O3811" s="125"/>
      <c r="P3811" s="125"/>
      <c r="Q3811" s="125"/>
      <c r="R3811" s="125"/>
      <c r="S3811" s="125"/>
      <c r="T3811" s="125"/>
      <c r="U3811" s="125"/>
      <c r="V3811" s="125"/>
      <c r="W3811" s="125"/>
      <c r="X3811" s="125"/>
      <c r="Y3811" s="125"/>
      <c r="Z3811" s="125"/>
      <c r="AA3811" s="125"/>
      <c r="AB3811" s="126"/>
      <c r="AC3811" s="126"/>
      <c r="AD3811" s="126"/>
      <c r="AE3811" s="125"/>
      <c r="AF3811" s="125"/>
      <c r="AG3811" s="125"/>
      <c r="AH3811" s="125"/>
      <c r="AI3811" s="125"/>
      <c r="AJ3811" s="125"/>
      <c r="AK3811" s="125"/>
      <c r="AL3811" s="125"/>
      <c r="AM3811" s="125"/>
      <c r="AP3811" s="86"/>
      <c r="AQ3811" s="86"/>
      <c r="AR3811" s="86"/>
      <c r="AS3811" s="86"/>
      <c r="AT3811" s="86"/>
      <c r="AU3811" s="86"/>
      <c r="AV3811" s="86"/>
      <c r="AW3811" s="86"/>
      <c r="AX3811" s="86"/>
      <c r="AY3811" s="86"/>
      <c r="AZ3811" s="86"/>
      <c r="BA3811" s="86"/>
      <c r="BB3811" s="86"/>
      <c r="BC3811" s="86"/>
      <c r="BD3811" s="86"/>
      <c r="BE3811" s="86"/>
      <c r="BF3811" s="86"/>
      <c r="BG3811" s="86"/>
    </row>
    <row r="3812" spans="1:59" s="88" customFormat="1" x14ac:dyDescent="0.2">
      <c r="A3812" s="125"/>
      <c r="B3812" s="125"/>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6"/>
      <c r="AC3812" s="126"/>
      <c r="AD3812" s="126"/>
      <c r="AE3812" s="125"/>
      <c r="AF3812" s="125"/>
      <c r="AG3812" s="125"/>
      <c r="AH3812" s="125"/>
      <c r="AI3812" s="125"/>
      <c r="AJ3812" s="125"/>
      <c r="AK3812" s="125"/>
      <c r="AL3812" s="125"/>
      <c r="AM3812" s="125"/>
      <c r="AP3812" s="86"/>
      <c r="AQ3812" s="86"/>
      <c r="AR3812" s="86"/>
      <c r="AS3812" s="86"/>
      <c r="AT3812" s="86"/>
      <c r="AU3812" s="86"/>
      <c r="AV3812" s="86"/>
      <c r="AW3812" s="86"/>
      <c r="AX3812" s="86"/>
      <c r="AY3812" s="86"/>
      <c r="AZ3812" s="86"/>
      <c r="BA3812" s="86"/>
      <c r="BB3812" s="86"/>
      <c r="BC3812" s="86"/>
      <c r="BD3812" s="86"/>
      <c r="BE3812" s="86"/>
      <c r="BF3812" s="86"/>
      <c r="BG3812" s="86"/>
    </row>
    <row r="3813" spans="1:59" s="88" customFormat="1" x14ac:dyDescent="0.2">
      <c r="A3813" s="125"/>
      <c r="B3813" s="125"/>
      <c r="C3813" s="125"/>
      <c r="D3813" s="125"/>
      <c r="E3813" s="125"/>
      <c r="F3813" s="125"/>
      <c r="G3813" s="125"/>
      <c r="H3813" s="125"/>
      <c r="I3813" s="125"/>
      <c r="J3813" s="125"/>
      <c r="K3813" s="125"/>
      <c r="L3813" s="125"/>
      <c r="M3813" s="125"/>
      <c r="N3813" s="125"/>
      <c r="O3813" s="125"/>
      <c r="P3813" s="125"/>
      <c r="Q3813" s="125"/>
      <c r="R3813" s="125"/>
      <c r="S3813" s="125"/>
      <c r="T3813" s="125"/>
      <c r="U3813" s="125"/>
      <c r="V3813" s="125"/>
      <c r="W3813" s="125"/>
      <c r="X3813" s="125"/>
      <c r="Y3813" s="125"/>
      <c r="Z3813" s="125"/>
      <c r="AA3813" s="125"/>
      <c r="AB3813" s="126"/>
      <c r="AC3813" s="126"/>
      <c r="AD3813" s="126"/>
      <c r="AE3813" s="125"/>
      <c r="AF3813" s="125"/>
      <c r="AG3813" s="125"/>
      <c r="AH3813" s="125"/>
      <c r="AI3813" s="125"/>
      <c r="AJ3813" s="125"/>
      <c r="AK3813" s="125"/>
      <c r="AL3813" s="125"/>
      <c r="AM3813" s="125"/>
      <c r="AP3813" s="86"/>
      <c r="AQ3813" s="86"/>
      <c r="AR3813" s="86"/>
      <c r="AS3813" s="86"/>
      <c r="AT3813" s="86"/>
      <c r="AU3813" s="86"/>
      <c r="AV3813" s="86"/>
      <c r="AW3813" s="86"/>
      <c r="AX3813" s="86"/>
      <c r="AY3813" s="86"/>
      <c r="AZ3813" s="86"/>
      <c r="BA3813" s="86"/>
      <c r="BB3813" s="86"/>
      <c r="BC3813" s="86"/>
      <c r="BD3813" s="86"/>
      <c r="BE3813" s="86"/>
      <c r="BF3813" s="86"/>
      <c r="BG3813" s="86"/>
    </row>
    <row r="3814" spans="1:59" s="88" customFormat="1" x14ac:dyDescent="0.2">
      <c r="A3814" s="125"/>
      <c r="B3814" s="125"/>
      <c r="C3814" s="125"/>
      <c r="D3814" s="125"/>
      <c r="E3814" s="125"/>
      <c r="F3814" s="125"/>
      <c r="G3814" s="125"/>
      <c r="H3814" s="125"/>
      <c r="I3814" s="125"/>
      <c r="J3814" s="125"/>
      <c r="K3814" s="125"/>
      <c r="L3814" s="125"/>
      <c r="M3814" s="125"/>
      <c r="N3814" s="125"/>
      <c r="O3814" s="125"/>
      <c r="P3814" s="125"/>
      <c r="Q3814" s="125"/>
      <c r="R3814" s="125"/>
      <c r="S3814" s="125"/>
      <c r="T3814" s="125"/>
      <c r="U3814" s="125"/>
      <c r="V3814" s="125"/>
      <c r="W3814" s="125"/>
      <c r="X3814" s="125"/>
      <c r="Y3814" s="125"/>
      <c r="Z3814" s="125"/>
      <c r="AA3814" s="125"/>
      <c r="AB3814" s="126"/>
      <c r="AC3814" s="126"/>
      <c r="AD3814" s="126"/>
      <c r="AE3814" s="125"/>
      <c r="AF3814" s="125"/>
      <c r="AG3814" s="125"/>
      <c r="AH3814" s="125"/>
      <c r="AI3814" s="125"/>
      <c r="AJ3814" s="125"/>
      <c r="AK3814" s="125"/>
      <c r="AL3814" s="125"/>
      <c r="AM3814" s="125"/>
      <c r="AP3814" s="86"/>
      <c r="AQ3814" s="86"/>
      <c r="AR3814" s="86"/>
      <c r="AS3814" s="86"/>
      <c r="AT3814" s="86"/>
      <c r="AU3814" s="86"/>
      <c r="AV3814" s="86"/>
      <c r="AW3814" s="86"/>
      <c r="AX3814" s="86"/>
      <c r="AY3814" s="86"/>
      <c r="AZ3814" s="86"/>
      <c r="BA3814" s="86"/>
      <c r="BB3814" s="86"/>
      <c r="BC3814" s="86"/>
      <c r="BD3814" s="86"/>
      <c r="BE3814" s="86"/>
      <c r="BF3814" s="86"/>
      <c r="BG3814" s="86"/>
    </row>
    <row r="3815" spans="1:59" s="88" customFormat="1" x14ac:dyDescent="0.2">
      <c r="A3815" s="125"/>
      <c r="B3815" s="125"/>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5"/>
      <c r="AA3815" s="125"/>
      <c r="AB3815" s="126"/>
      <c r="AC3815" s="126"/>
      <c r="AD3815" s="126"/>
      <c r="AE3815" s="125"/>
      <c r="AF3815" s="125"/>
      <c r="AG3815" s="125"/>
      <c r="AH3815" s="125"/>
      <c r="AI3815" s="125"/>
      <c r="AJ3815" s="125"/>
      <c r="AK3815" s="125"/>
      <c r="AL3815" s="125"/>
      <c r="AM3815" s="125"/>
      <c r="AP3815" s="86"/>
      <c r="AQ3815" s="86"/>
      <c r="AR3815" s="86"/>
      <c r="AS3815" s="86"/>
      <c r="AT3815" s="86"/>
      <c r="AU3815" s="86"/>
      <c r="AV3815" s="86"/>
      <c r="AW3815" s="86"/>
      <c r="AX3815" s="86"/>
      <c r="AY3815" s="86"/>
      <c r="AZ3815" s="86"/>
      <c r="BA3815" s="86"/>
      <c r="BB3815" s="86"/>
      <c r="BC3815" s="86"/>
      <c r="BD3815" s="86"/>
      <c r="BE3815" s="86"/>
      <c r="BF3815" s="86"/>
      <c r="BG3815" s="86"/>
    </row>
    <row r="3816" spans="1:59" s="88" customFormat="1" x14ac:dyDescent="0.2">
      <c r="A3816" s="125"/>
      <c r="B3816" s="125"/>
      <c r="C3816" s="125"/>
      <c r="D3816" s="125"/>
      <c r="E3816" s="125"/>
      <c r="F3816" s="125"/>
      <c r="G3816" s="125"/>
      <c r="H3816" s="125"/>
      <c r="I3816" s="125"/>
      <c r="J3816" s="125"/>
      <c r="K3816" s="125"/>
      <c r="L3816" s="125"/>
      <c r="M3816" s="125"/>
      <c r="N3816" s="125"/>
      <c r="O3816" s="125"/>
      <c r="P3816" s="125"/>
      <c r="Q3816" s="125"/>
      <c r="R3816" s="125"/>
      <c r="S3816" s="125"/>
      <c r="T3816" s="125"/>
      <c r="U3816" s="125"/>
      <c r="V3816" s="125"/>
      <c r="W3816" s="125"/>
      <c r="X3816" s="125"/>
      <c r="Y3816" s="125"/>
      <c r="Z3816" s="125"/>
      <c r="AA3816" s="125"/>
      <c r="AB3816" s="126"/>
      <c r="AC3816" s="126"/>
      <c r="AD3816" s="126"/>
      <c r="AE3816" s="125"/>
      <c r="AF3816" s="125"/>
      <c r="AG3816" s="125"/>
      <c r="AH3816" s="125"/>
      <c r="AI3816" s="125"/>
      <c r="AJ3816" s="125"/>
      <c r="AK3816" s="125"/>
      <c r="AL3816" s="125"/>
      <c r="AM3816" s="125"/>
      <c r="AP3816" s="86"/>
      <c r="AQ3816" s="86"/>
      <c r="AR3816" s="86"/>
      <c r="AS3816" s="86"/>
      <c r="AT3816" s="86"/>
      <c r="AU3816" s="86"/>
      <c r="AV3816" s="86"/>
      <c r="AW3816" s="86"/>
      <c r="AX3816" s="86"/>
      <c r="AY3816" s="86"/>
      <c r="AZ3816" s="86"/>
      <c r="BA3816" s="86"/>
      <c r="BB3816" s="86"/>
      <c r="BC3816" s="86"/>
      <c r="BD3816" s="86"/>
      <c r="BE3816" s="86"/>
      <c r="BF3816" s="86"/>
      <c r="BG3816" s="86"/>
    </row>
    <row r="3817" spans="1:59" s="88" customFormat="1" x14ac:dyDescent="0.2">
      <c r="A3817" s="125"/>
      <c r="B3817" s="125"/>
      <c r="C3817" s="125"/>
      <c r="D3817" s="125"/>
      <c r="E3817" s="125"/>
      <c r="F3817" s="125"/>
      <c r="G3817" s="125"/>
      <c r="H3817" s="125"/>
      <c r="I3817" s="125"/>
      <c r="J3817" s="125"/>
      <c r="K3817" s="125"/>
      <c r="L3817" s="125"/>
      <c r="M3817" s="125"/>
      <c r="N3817" s="125"/>
      <c r="O3817" s="125"/>
      <c r="P3817" s="125"/>
      <c r="Q3817" s="125"/>
      <c r="R3817" s="125"/>
      <c r="S3817" s="125"/>
      <c r="T3817" s="125"/>
      <c r="U3817" s="125"/>
      <c r="V3817" s="125"/>
      <c r="W3817" s="125"/>
      <c r="X3817" s="125"/>
      <c r="Y3817" s="125"/>
      <c r="Z3817" s="125"/>
      <c r="AA3817" s="125"/>
      <c r="AB3817" s="126"/>
      <c r="AC3817" s="126"/>
      <c r="AD3817" s="126"/>
      <c r="AE3817" s="125"/>
      <c r="AF3817" s="125"/>
      <c r="AG3817" s="125"/>
      <c r="AH3817" s="125"/>
      <c r="AI3817" s="125"/>
      <c r="AJ3817" s="125"/>
      <c r="AK3817" s="125"/>
      <c r="AL3817" s="125"/>
      <c r="AM3817" s="125"/>
      <c r="AP3817" s="86"/>
      <c r="AQ3817" s="86"/>
      <c r="AR3817" s="86"/>
      <c r="AS3817" s="86"/>
      <c r="AT3817" s="86"/>
      <c r="AU3817" s="86"/>
      <c r="AV3817" s="86"/>
      <c r="AW3817" s="86"/>
      <c r="AX3817" s="86"/>
      <c r="AY3817" s="86"/>
      <c r="AZ3817" s="86"/>
      <c r="BA3817" s="86"/>
      <c r="BB3817" s="86"/>
      <c r="BC3817" s="86"/>
      <c r="BD3817" s="86"/>
      <c r="BE3817" s="86"/>
      <c r="BF3817" s="86"/>
      <c r="BG3817" s="86"/>
    </row>
    <row r="3818" spans="1:59" s="88" customFormat="1" x14ac:dyDescent="0.2">
      <c r="A3818" s="125"/>
      <c r="B3818" s="125"/>
      <c r="C3818" s="125"/>
      <c r="D3818" s="125"/>
      <c r="E3818" s="125"/>
      <c r="F3818" s="125"/>
      <c r="G3818" s="125"/>
      <c r="H3818" s="125"/>
      <c r="I3818" s="125"/>
      <c r="J3818" s="125"/>
      <c r="K3818" s="125"/>
      <c r="L3818" s="125"/>
      <c r="M3818" s="125"/>
      <c r="N3818" s="125"/>
      <c r="O3818" s="125"/>
      <c r="P3818" s="125"/>
      <c r="Q3818" s="125"/>
      <c r="R3818" s="125"/>
      <c r="S3818" s="125"/>
      <c r="T3818" s="125"/>
      <c r="U3818" s="125"/>
      <c r="V3818" s="125"/>
      <c r="W3818" s="125"/>
      <c r="X3818" s="125"/>
      <c r="Y3818" s="125"/>
      <c r="Z3818" s="125"/>
      <c r="AA3818" s="125"/>
      <c r="AB3818" s="126"/>
      <c r="AC3818" s="126"/>
      <c r="AD3818" s="126"/>
      <c r="AE3818" s="125"/>
      <c r="AF3818" s="125"/>
      <c r="AG3818" s="125"/>
      <c r="AH3818" s="125"/>
      <c r="AI3818" s="125"/>
      <c r="AJ3818" s="125"/>
      <c r="AK3818" s="125"/>
      <c r="AL3818" s="125"/>
      <c r="AM3818" s="125"/>
      <c r="AP3818" s="86"/>
      <c r="AQ3818" s="86"/>
      <c r="AR3818" s="86"/>
      <c r="AS3818" s="86"/>
      <c r="AT3818" s="86"/>
      <c r="AU3818" s="86"/>
      <c r="AV3818" s="86"/>
      <c r="AW3818" s="86"/>
      <c r="AX3818" s="86"/>
      <c r="AY3818" s="86"/>
      <c r="AZ3818" s="86"/>
      <c r="BA3818" s="86"/>
      <c r="BB3818" s="86"/>
      <c r="BC3818" s="86"/>
      <c r="BD3818" s="86"/>
      <c r="BE3818" s="86"/>
      <c r="BF3818" s="86"/>
      <c r="BG3818" s="86"/>
    </row>
    <row r="3819" spans="1:59" s="88" customFormat="1" x14ac:dyDescent="0.2">
      <c r="A3819" s="125"/>
      <c r="B3819" s="125"/>
      <c r="C3819" s="125"/>
      <c r="D3819" s="125"/>
      <c r="E3819" s="125"/>
      <c r="F3819" s="125"/>
      <c r="G3819" s="125"/>
      <c r="H3819" s="125"/>
      <c r="I3819" s="125"/>
      <c r="J3819" s="125"/>
      <c r="K3819" s="125"/>
      <c r="L3819" s="125"/>
      <c r="M3819" s="125"/>
      <c r="N3819" s="125"/>
      <c r="O3819" s="125"/>
      <c r="P3819" s="125"/>
      <c r="Q3819" s="125"/>
      <c r="R3819" s="125"/>
      <c r="S3819" s="125"/>
      <c r="T3819" s="125"/>
      <c r="U3819" s="125"/>
      <c r="V3819" s="125"/>
      <c r="W3819" s="125"/>
      <c r="X3819" s="125"/>
      <c r="Y3819" s="125"/>
      <c r="Z3819" s="125"/>
      <c r="AA3819" s="125"/>
      <c r="AB3819" s="126"/>
      <c r="AC3819" s="126"/>
      <c r="AD3819" s="126"/>
      <c r="AE3819" s="125"/>
      <c r="AF3819" s="125"/>
      <c r="AG3819" s="125"/>
      <c r="AH3819" s="125"/>
      <c r="AI3819" s="125"/>
      <c r="AJ3819" s="125"/>
      <c r="AK3819" s="125"/>
      <c r="AL3819" s="125"/>
      <c r="AM3819" s="125"/>
      <c r="AP3819" s="86"/>
      <c r="AQ3819" s="86"/>
      <c r="AR3819" s="86"/>
      <c r="AS3819" s="86"/>
      <c r="AT3819" s="86"/>
      <c r="AU3819" s="86"/>
      <c r="AV3819" s="86"/>
      <c r="AW3819" s="86"/>
      <c r="AX3819" s="86"/>
      <c r="AY3819" s="86"/>
      <c r="AZ3819" s="86"/>
      <c r="BA3819" s="86"/>
      <c r="BB3819" s="86"/>
      <c r="BC3819" s="86"/>
      <c r="BD3819" s="86"/>
      <c r="BE3819" s="86"/>
      <c r="BF3819" s="86"/>
      <c r="BG3819" s="86"/>
    </row>
    <row r="3820" spans="1:59" s="88" customFormat="1" x14ac:dyDescent="0.2">
      <c r="A3820" s="125"/>
      <c r="B3820" s="125"/>
      <c r="C3820" s="125"/>
      <c r="D3820" s="125"/>
      <c r="E3820" s="125"/>
      <c r="F3820" s="125"/>
      <c r="G3820" s="125"/>
      <c r="H3820" s="125"/>
      <c r="I3820" s="125"/>
      <c r="J3820" s="125"/>
      <c r="K3820" s="125"/>
      <c r="L3820" s="125"/>
      <c r="M3820" s="125"/>
      <c r="N3820" s="125"/>
      <c r="O3820" s="125"/>
      <c r="P3820" s="125"/>
      <c r="Q3820" s="125"/>
      <c r="R3820" s="125"/>
      <c r="S3820" s="125"/>
      <c r="T3820" s="125"/>
      <c r="U3820" s="125"/>
      <c r="V3820" s="125"/>
      <c r="W3820" s="125"/>
      <c r="X3820" s="125"/>
      <c r="Y3820" s="125"/>
      <c r="Z3820" s="125"/>
      <c r="AA3820" s="125"/>
      <c r="AB3820" s="126"/>
      <c r="AC3820" s="126"/>
      <c r="AD3820" s="126"/>
      <c r="AE3820" s="125"/>
      <c r="AF3820" s="125"/>
      <c r="AG3820" s="125"/>
      <c r="AH3820" s="125"/>
      <c r="AI3820" s="125"/>
      <c r="AJ3820" s="125"/>
      <c r="AK3820" s="125"/>
      <c r="AL3820" s="125"/>
      <c r="AM3820" s="125"/>
      <c r="AP3820" s="86"/>
      <c r="AQ3820" s="86"/>
      <c r="AR3820" s="86"/>
      <c r="AS3820" s="86"/>
      <c r="AT3820" s="86"/>
      <c r="AU3820" s="86"/>
      <c r="AV3820" s="86"/>
      <c r="AW3820" s="86"/>
      <c r="AX3820" s="86"/>
      <c r="AY3820" s="86"/>
      <c r="AZ3820" s="86"/>
      <c r="BA3820" s="86"/>
      <c r="BB3820" s="86"/>
      <c r="BC3820" s="86"/>
      <c r="BD3820" s="86"/>
      <c r="BE3820" s="86"/>
      <c r="BF3820" s="86"/>
      <c r="BG3820" s="86"/>
    </row>
    <row r="3821" spans="1:59" s="88" customFormat="1" x14ac:dyDescent="0.2">
      <c r="A3821" s="125"/>
      <c r="B3821" s="125"/>
      <c r="C3821" s="125"/>
      <c r="D3821" s="125"/>
      <c r="E3821" s="125"/>
      <c r="F3821" s="125"/>
      <c r="G3821" s="125"/>
      <c r="H3821" s="125"/>
      <c r="I3821" s="125"/>
      <c r="J3821" s="125"/>
      <c r="K3821" s="125"/>
      <c r="L3821" s="125"/>
      <c r="M3821" s="125"/>
      <c r="N3821" s="125"/>
      <c r="O3821" s="125"/>
      <c r="P3821" s="125"/>
      <c r="Q3821" s="125"/>
      <c r="R3821" s="125"/>
      <c r="S3821" s="125"/>
      <c r="T3821" s="125"/>
      <c r="U3821" s="125"/>
      <c r="V3821" s="125"/>
      <c r="W3821" s="125"/>
      <c r="X3821" s="125"/>
      <c r="Y3821" s="125"/>
      <c r="Z3821" s="125"/>
      <c r="AA3821" s="125"/>
      <c r="AB3821" s="126"/>
      <c r="AC3821" s="126"/>
      <c r="AD3821" s="126"/>
      <c r="AE3821" s="125"/>
      <c r="AF3821" s="125"/>
      <c r="AG3821" s="125"/>
      <c r="AH3821" s="125"/>
      <c r="AI3821" s="125"/>
      <c r="AJ3821" s="125"/>
      <c r="AK3821" s="125"/>
      <c r="AL3821" s="125"/>
      <c r="AM3821" s="125"/>
      <c r="AP3821" s="86"/>
      <c r="AQ3821" s="86"/>
      <c r="AR3821" s="86"/>
      <c r="AS3821" s="86"/>
      <c r="AT3821" s="86"/>
      <c r="AU3821" s="86"/>
      <c r="AV3821" s="86"/>
      <c r="AW3821" s="86"/>
      <c r="AX3821" s="86"/>
      <c r="AY3821" s="86"/>
      <c r="AZ3821" s="86"/>
      <c r="BA3821" s="86"/>
      <c r="BB3821" s="86"/>
      <c r="BC3821" s="86"/>
      <c r="BD3821" s="86"/>
      <c r="BE3821" s="86"/>
      <c r="BF3821" s="86"/>
      <c r="BG3821" s="86"/>
    </row>
    <row r="3822" spans="1:59" s="88" customFormat="1" x14ac:dyDescent="0.2">
      <c r="A3822" s="125"/>
      <c r="B3822" s="125"/>
      <c r="C3822" s="125"/>
      <c r="D3822" s="125"/>
      <c r="E3822" s="125"/>
      <c r="F3822" s="125"/>
      <c r="G3822" s="125"/>
      <c r="H3822" s="125"/>
      <c r="I3822" s="125"/>
      <c r="J3822" s="125"/>
      <c r="K3822" s="125"/>
      <c r="L3822" s="125"/>
      <c r="M3822" s="125"/>
      <c r="N3822" s="125"/>
      <c r="O3822" s="125"/>
      <c r="P3822" s="125"/>
      <c r="Q3822" s="125"/>
      <c r="R3822" s="125"/>
      <c r="S3822" s="125"/>
      <c r="T3822" s="125"/>
      <c r="U3822" s="125"/>
      <c r="V3822" s="125"/>
      <c r="W3822" s="125"/>
      <c r="X3822" s="125"/>
      <c r="Y3822" s="125"/>
      <c r="Z3822" s="125"/>
      <c r="AA3822" s="125"/>
      <c r="AB3822" s="126"/>
      <c r="AC3822" s="126"/>
      <c r="AD3822" s="126"/>
      <c r="AE3822" s="125"/>
      <c r="AF3822" s="125"/>
      <c r="AG3822" s="125"/>
      <c r="AH3822" s="125"/>
      <c r="AI3822" s="125"/>
      <c r="AJ3822" s="125"/>
      <c r="AK3822" s="125"/>
      <c r="AL3822" s="125"/>
      <c r="AM3822" s="125"/>
      <c r="AP3822" s="86"/>
      <c r="AQ3822" s="86"/>
      <c r="AR3822" s="86"/>
      <c r="AS3822" s="86"/>
      <c r="AT3822" s="86"/>
      <c r="AU3822" s="86"/>
      <c r="AV3822" s="86"/>
      <c r="AW3822" s="86"/>
      <c r="AX3822" s="86"/>
      <c r="AY3822" s="86"/>
      <c r="AZ3822" s="86"/>
      <c r="BA3822" s="86"/>
      <c r="BB3822" s="86"/>
      <c r="BC3822" s="86"/>
      <c r="BD3822" s="86"/>
      <c r="BE3822" s="86"/>
      <c r="BF3822" s="86"/>
      <c r="BG3822" s="86"/>
    </row>
    <row r="3823" spans="1:59" s="88" customFormat="1" x14ac:dyDescent="0.2">
      <c r="A3823" s="125"/>
      <c r="B3823" s="125"/>
      <c r="C3823" s="125"/>
      <c r="D3823" s="125"/>
      <c r="E3823" s="125"/>
      <c r="F3823" s="125"/>
      <c r="G3823" s="125"/>
      <c r="H3823" s="125"/>
      <c r="I3823" s="125"/>
      <c r="J3823" s="125"/>
      <c r="K3823" s="125"/>
      <c r="L3823" s="125"/>
      <c r="M3823" s="125"/>
      <c r="N3823" s="125"/>
      <c r="O3823" s="125"/>
      <c r="P3823" s="125"/>
      <c r="Q3823" s="125"/>
      <c r="R3823" s="125"/>
      <c r="S3823" s="125"/>
      <c r="T3823" s="125"/>
      <c r="U3823" s="125"/>
      <c r="V3823" s="125"/>
      <c r="W3823" s="125"/>
      <c r="X3823" s="125"/>
      <c r="Y3823" s="125"/>
      <c r="Z3823" s="125"/>
      <c r="AA3823" s="125"/>
      <c r="AB3823" s="126"/>
      <c r="AC3823" s="126"/>
      <c r="AD3823" s="126"/>
      <c r="AE3823" s="125"/>
      <c r="AF3823" s="125"/>
      <c r="AG3823" s="125"/>
      <c r="AH3823" s="125"/>
      <c r="AI3823" s="125"/>
      <c r="AJ3823" s="125"/>
      <c r="AK3823" s="125"/>
      <c r="AL3823" s="125"/>
      <c r="AM3823" s="125"/>
      <c r="AP3823" s="86"/>
      <c r="AQ3823" s="86"/>
      <c r="AR3823" s="86"/>
      <c r="AS3823" s="86"/>
      <c r="AT3823" s="86"/>
      <c r="AU3823" s="86"/>
      <c r="AV3823" s="86"/>
      <c r="AW3823" s="86"/>
      <c r="AX3823" s="86"/>
      <c r="AY3823" s="86"/>
      <c r="AZ3823" s="86"/>
      <c r="BA3823" s="86"/>
      <c r="BB3823" s="86"/>
      <c r="BC3823" s="86"/>
      <c r="BD3823" s="86"/>
      <c r="BE3823" s="86"/>
      <c r="BF3823" s="86"/>
      <c r="BG3823" s="86"/>
    </row>
    <row r="3824" spans="1:59" s="88" customFormat="1" x14ac:dyDescent="0.2">
      <c r="A3824" s="125"/>
      <c r="B3824" s="125"/>
      <c r="C3824" s="125"/>
      <c r="D3824" s="125"/>
      <c r="E3824" s="125"/>
      <c r="F3824" s="125"/>
      <c r="G3824" s="125"/>
      <c r="H3824" s="125"/>
      <c r="I3824" s="125"/>
      <c r="J3824" s="125"/>
      <c r="K3824" s="125"/>
      <c r="L3824" s="125"/>
      <c r="M3824" s="125"/>
      <c r="N3824" s="125"/>
      <c r="O3824" s="125"/>
      <c r="P3824" s="125"/>
      <c r="Q3824" s="125"/>
      <c r="R3824" s="125"/>
      <c r="S3824" s="125"/>
      <c r="T3824" s="125"/>
      <c r="U3824" s="125"/>
      <c r="V3824" s="125"/>
      <c r="W3824" s="125"/>
      <c r="X3824" s="125"/>
      <c r="Y3824" s="125"/>
      <c r="Z3824" s="125"/>
      <c r="AA3824" s="125"/>
      <c r="AB3824" s="126"/>
      <c r="AC3824" s="126"/>
      <c r="AD3824" s="126"/>
      <c r="AE3824" s="125"/>
      <c r="AF3824" s="125"/>
      <c r="AG3824" s="125"/>
      <c r="AH3824" s="125"/>
      <c r="AI3824" s="125"/>
      <c r="AJ3824" s="125"/>
      <c r="AK3824" s="125"/>
      <c r="AL3824" s="125"/>
      <c r="AM3824" s="125"/>
      <c r="AP3824" s="86"/>
      <c r="AQ3824" s="86"/>
      <c r="AR3824" s="86"/>
      <c r="AS3824" s="86"/>
      <c r="AT3824" s="86"/>
      <c r="AU3824" s="86"/>
      <c r="AV3824" s="86"/>
      <c r="AW3824" s="86"/>
      <c r="AX3824" s="86"/>
      <c r="AY3824" s="86"/>
      <c r="AZ3824" s="86"/>
      <c r="BA3824" s="86"/>
      <c r="BB3824" s="86"/>
      <c r="BC3824" s="86"/>
      <c r="BD3824" s="86"/>
      <c r="BE3824" s="86"/>
      <c r="BF3824" s="86"/>
      <c r="BG3824" s="86"/>
    </row>
    <row r="3825" spans="1:59" s="88" customFormat="1" x14ac:dyDescent="0.2">
      <c r="A3825" s="125"/>
      <c r="B3825" s="125"/>
      <c r="C3825" s="125"/>
      <c r="D3825" s="125"/>
      <c r="E3825" s="125"/>
      <c r="F3825" s="125"/>
      <c r="G3825" s="125"/>
      <c r="H3825" s="125"/>
      <c r="I3825" s="125"/>
      <c r="J3825" s="125"/>
      <c r="K3825" s="125"/>
      <c r="L3825" s="125"/>
      <c r="M3825" s="125"/>
      <c r="N3825" s="125"/>
      <c r="O3825" s="125"/>
      <c r="P3825" s="125"/>
      <c r="Q3825" s="125"/>
      <c r="R3825" s="125"/>
      <c r="S3825" s="125"/>
      <c r="T3825" s="125"/>
      <c r="U3825" s="125"/>
      <c r="V3825" s="125"/>
      <c r="W3825" s="125"/>
      <c r="X3825" s="125"/>
      <c r="Y3825" s="125"/>
      <c r="Z3825" s="125"/>
      <c r="AA3825" s="125"/>
      <c r="AB3825" s="126"/>
      <c r="AC3825" s="126"/>
      <c r="AD3825" s="126"/>
      <c r="AE3825" s="125"/>
      <c r="AF3825" s="125"/>
      <c r="AG3825" s="125"/>
      <c r="AH3825" s="125"/>
      <c r="AI3825" s="125"/>
      <c r="AJ3825" s="125"/>
      <c r="AK3825" s="125"/>
      <c r="AL3825" s="125"/>
      <c r="AM3825" s="125"/>
      <c r="AP3825" s="86"/>
      <c r="AQ3825" s="86"/>
      <c r="AR3825" s="86"/>
      <c r="AS3825" s="86"/>
      <c r="AT3825" s="86"/>
      <c r="AU3825" s="86"/>
      <c r="AV3825" s="86"/>
      <c r="AW3825" s="86"/>
      <c r="AX3825" s="86"/>
      <c r="AY3825" s="86"/>
      <c r="AZ3825" s="86"/>
      <c r="BA3825" s="86"/>
      <c r="BB3825" s="86"/>
      <c r="BC3825" s="86"/>
      <c r="BD3825" s="86"/>
      <c r="BE3825" s="86"/>
      <c r="BF3825" s="86"/>
      <c r="BG3825" s="86"/>
    </row>
    <row r="3826" spans="1:59" s="88" customFormat="1" x14ac:dyDescent="0.2">
      <c r="A3826" s="125"/>
      <c r="B3826" s="125"/>
      <c r="C3826" s="125"/>
      <c r="D3826" s="125"/>
      <c r="E3826" s="125"/>
      <c r="F3826" s="125"/>
      <c r="G3826" s="125"/>
      <c r="H3826" s="125"/>
      <c r="I3826" s="125"/>
      <c r="J3826" s="125"/>
      <c r="K3826" s="125"/>
      <c r="L3826" s="125"/>
      <c r="M3826" s="125"/>
      <c r="N3826" s="125"/>
      <c r="O3826" s="125"/>
      <c r="P3826" s="125"/>
      <c r="Q3826" s="125"/>
      <c r="R3826" s="125"/>
      <c r="S3826" s="125"/>
      <c r="T3826" s="125"/>
      <c r="U3826" s="125"/>
      <c r="V3826" s="125"/>
      <c r="W3826" s="125"/>
      <c r="X3826" s="125"/>
      <c r="Y3826" s="125"/>
      <c r="Z3826" s="125"/>
      <c r="AA3826" s="125"/>
      <c r="AB3826" s="126"/>
      <c r="AC3826" s="126"/>
      <c r="AD3826" s="126"/>
      <c r="AE3826" s="125"/>
      <c r="AF3826" s="125"/>
      <c r="AG3826" s="125"/>
      <c r="AH3826" s="125"/>
      <c r="AI3826" s="125"/>
      <c r="AJ3826" s="125"/>
      <c r="AK3826" s="125"/>
      <c r="AL3826" s="125"/>
      <c r="AM3826" s="125"/>
      <c r="AP3826" s="86"/>
      <c r="AQ3826" s="86"/>
      <c r="AR3826" s="86"/>
      <c r="AS3826" s="86"/>
      <c r="AT3826" s="86"/>
      <c r="AU3826" s="86"/>
      <c r="AV3826" s="86"/>
      <c r="AW3826" s="86"/>
      <c r="AX3826" s="86"/>
      <c r="AY3826" s="86"/>
      <c r="AZ3826" s="86"/>
      <c r="BA3826" s="86"/>
      <c r="BB3826" s="86"/>
      <c r="BC3826" s="86"/>
      <c r="BD3826" s="86"/>
      <c r="BE3826" s="86"/>
      <c r="BF3826" s="86"/>
      <c r="BG3826" s="86"/>
    </row>
    <row r="3827" spans="1:59" s="88" customFormat="1" x14ac:dyDescent="0.2">
      <c r="A3827" s="125"/>
      <c r="B3827" s="125"/>
      <c r="C3827" s="125"/>
      <c r="D3827" s="125"/>
      <c r="E3827" s="125"/>
      <c r="F3827" s="125"/>
      <c r="G3827" s="125"/>
      <c r="H3827" s="125"/>
      <c r="I3827" s="125"/>
      <c r="J3827" s="125"/>
      <c r="K3827" s="125"/>
      <c r="L3827" s="125"/>
      <c r="M3827" s="125"/>
      <c r="N3827" s="125"/>
      <c r="O3827" s="125"/>
      <c r="P3827" s="125"/>
      <c r="Q3827" s="125"/>
      <c r="R3827" s="125"/>
      <c r="S3827" s="125"/>
      <c r="T3827" s="125"/>
      <c r="U3827" s="125"/>
      <c r="V3827" s="125"/>
      <c r="W3827" s="125"/>
      <c r="X3827" s="125"/>
      <c r="Y3827" s="125"/>
      <c r="Z3827" s="125"/>
      <c r="AA3827" s="125"/>
      <c r="AB3827" s="126"/>
      <c r="AC3827" s="126"/>
      <c r="AD3827" s="126"/>
      <c r="AE3827" s="125"/>
      <c r="AF3827" s="125"/>
      <c r="AG3827" s="125"/>
      <c r="AH3827" s="125"/>
      <c r="AI3827" s="125"/>
      <c r="AJ3827" s="125"/>
      <c r="AK3827" s="125"/>
      <c r="AL3827" s="125"/>
      <c r="AM3827" s="125"/>
      <c r="AP3827" s="86"/>
      <c r="AQ3827" s="86"/>
      <c r="AR3827" s="86"/>
      <c r="AS3827" s="86"/>
      <c r="AT3827" s="86"/>
      <c r="AU3827" s="86"/>
      <c r="AV3827" s="86"/>
      <c r="AW3827" s="86"/>
      <c r="AX3827" s="86"/>
      <c r="AY3827" s="86"/>
      <c r="AZ3827" s="86"/>
      <c r="BA3827" s="86"/>
      <c r="BB3827" s="86"/>
      <c r="BC3827" s="86"/>
      <c r="BD3827" s="86"/>
      <c r="BE3827" s="86"/>
      <c r="BF3827" s="86"/>
      <c r="BG3827" s="86"/>
    </row>
    <row r="3828" spans="1:59" s="88" customFormat="1" x14ac:dyDescent="0.2">
      <c r="A3828" s="125"/>
      <c r="B3828" s="125"/>
      <c r="C3828" s="125"/>
      <c r="D3828" s="125"/>
      <c r="E3828" s="125"/>
      <c r="F3828" s="125"/>
      <c r="G3828" s="125"/>
      <c r="H3828" s="125"/>
      <c r="I3828" s="125"/>
      <c r="J3828" s="125"/>
      <c r="K3828" s="125"/>
      <c r="L3828" s="125"/>
      <c r="M3828" s="125"/>
      <c r="N3828" s="125"/>
      <c r="O3828" s="125"/>
      <c r="P3828" s="125"/>
      <c r="Q3828" s="125"/>
      <c r="R3828" s="125"/>
      <c r="S3828" s="125"/>
      <c r="T3828" s="125"/>
      <c r="U3828" s="125"/>
      <c r="V3828" s="125"/>
      <c r="W3828" s="125"/>
      <c r="X3828" s="125"/>
      <c r="Y3828" s="125"/>
      <c r="Z3828" s="125"/>
      <c r="AA3828" s="125"/>
      <c r="AB3828" s="126"/>
      <c r="AC3828" s="126"/>
      <c r="AD3828" s="126"/>
      <c r="AE3828" s="125"/>
      <c r="AF3828" s="125"/>
      <c r="AG3828" s="125"/>
      <c r="AH3828" s="125"/>
      <c r="AI3828" s="125"/>
      <c r="AJ3828" s="125"/>
      <c r="AK3828" s="125"/>
      <c r="AL3828" s="125"/>
      <c r="AM3828" s="125"/>
      <c r="AP3828" s="86"/>
      <c r="AQ3828" s="86"/>
      <c r="AR3828" s="86"/>
      <c r="AS3828" s="86"/>
      <c r="AT3828" s="86"/>
      <c r="AU3828" s="86"/>
      <c r="AV3828" s="86"/>
      <c r="AW3828" s="86"/>
      <c r="AX3828" s="86"/>
      <c r="AY3828" s="86"/>
      <c r="AZ3828" s="86"/>
      <c r="BA3828" s="86"/>
      <c r="BB3828" s="86"/>
      <c r="BC3828" s="86"/>
      <c r="BD3828" s="86"/>
      <c r="BE3828" s="86"/>
      <c r="BF3828" s="86"/>
      <c r="BG3828" s="86"/>
    </row>
    <row r="3829" spans="1:59" s="88" customFormat="1" x14ac:dyDescent="0.2">
      <c r="A3829" s="125"/>
      <c r="B3829" s="125"/>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6"/>
      <c r="AC3829" s="126"/>
      <c r="AD3829" s="126"/>
      <c r="AE3829" s="125"/>
      <c r="AF3829" s="125"/>
      <c r="AG3829" s="125"/>
      <c r="AH3829" s="125"/>
      <c r="AI3829" s="125"/>
      <c r="AJ3829" s="125"/>
      <c r="AK3829" s="125"/>
      <c r="AL3829" s="125"/>
      <c r="AM3829" s="125"/>
      <c r="AP3829" s="86"/>
      <c r="AQ3829" s="86"/>
      <c r="AR3829" s="86"/>
      <c r="AS3829" s="86"/>
      <c r="AT3829" s="86"/>
      <c r="AU3829" s="86"/>
      <c r="AV3829" s="86"/>
      <c r="AW3829" s="86"/>
      <c r="AX3829" s="86"/>
      <c r="AY3829" s="86"/>
      <c r="AZ3829" s="86"/>
      <c r="BA3829" s="86"/>
      <c r="BB3829" s="86"/>
      <c r="BC3829" s="86"/>
      <c r="BD3829" s="86"/>
      <c r="BE3829" s="86"/>
      <c r="BF3829" s="86"/>
      <c r="BG3829" s="86"/>
    </row>
    <row r="3830" spans="1:59" s="88" customFormat="1" x14ac:dyDescent="0.2">
      <c r="A3830" s="125"/>
      <c r="B3830" s="125"/>
      <c r="C3830" s="125"/>
      <c r="D3830" s="125"/>
      <c r="E3830" s="125"/>
      <c r="F3830" s="125"/>
      <c r="G3830" s="125"/>
      <c r="H3830" s="125"/>
      <c r="I3830" s="125"/>
      <c r="J3830" s="125"/>
      <c r="K3830" s="125"/>
      <c r="L3830" s="125"/>
      <c r="M3830" s="125"/>
      <c r="N3830" s="125"/>
      <c r="O3830" s="125"/>
      <c r="P3830" s="125"/>
      <c r="Q3830" s="125"/>
      <c r="R3830" s="125"/>
      <c r="S3830" s="125"/>
      <c r="T3830" s="125"/>
      <c r="U3830" s="125"/>
      <c r="V3830" s="125"/>
      <c r="W3830" s="125"/>
      <c r="X3830" s="125"/>
      <c r="Y3830" s="125"/>
      <c r="Z3830" s="125"/>
      <c r="AA3830" s="125"/>
      <c r="AB3830" s="126"/>
      <c r="AC3830" s="126"/>
      <c r="AD3830" s="126"/>
      <c r="AE3830" s="125"/>
      <c r="AF3830" s="125"/>
      <c r="AG3830" s="125"/>
      <c r="AH3830" s="125"/>
      <c r="AI3830" s="125"/>
      <c r="AJ3830" s="125"/>
      <c r="AK3830" s="125"/>
      <c r="AL3830" s="125"/>
      <c r="AM3830" s="125"/>
      <c r="AP3830" s="86"/>
      <c r="AQ3830" s="86"/>
      <c r="AR3830" s="86"/>
      <c r="AS3830" s="86"/>
      <c r="AT3830" s="86"/>
      <c r="AU3830" s="86"/>
      <c r="AV3830" s="86"/>
      <c r="AW3830" s="86"/>
      <c r="AX3830" s="86"/>
      <c r="AY3830" s="86"/>
      <c r="AZ3830" s="86"/>
      <c r="BA3830" s="86"/>
      <c r="BB3830" s="86"/>
      <c r="BC3830" s="86"/>
      <c r="BD3830" s="86"/>
      <c r="BE3830" s="86"/>
      <c r="BF3830" s="86"/>
      <c r="BG3830" s="86"/>
    </row>
    <row r="3831" spans="1:59" s="88" customFormat="1" x14ac:dyDescent="0.2">
      <c r="A3831" s="125"/>
      <c r="B3831" s="125"/>
      <c r="C3831" s="125"/>
      <c r="D3831" s="125"/>
      <c r="E3831" s="125"/>
      <c r="F3831" s="125"/>
      <c r="G3831" s="125"/>
      <c r="H3831" s="125"/>
      <c r="I3831" s="125"/>
      <c r="J3831" s="125"/>
      <c r="K3831" s="125"/>
      <c r="L3831" s="125"/>
      <c r="M3831" s="125"/>
      <c r="N3831" s="125"/>
      <c r="O3831" s="125"/>
      <c r="P3831" s="125"/>
      <c r="Q3831" s="125"/>
      <c r="R3831" s="125"/>
      <c r="S3831" s="125"/>
      <c r="T3831" s="125"/>
      <c r="U3831" s="125"/>
      <c r="V3831" s="125"/>
      <c r="W3831" s="125"/>
      <c r="X3831" s="125"/>
      <c r="Y3831" s="125"/>
      <c r="Z3831" s="125"/>
      <c r="AA3831" s="125"/>
      <c r="AB3831" s="126"/>
      <c r="AC3831" s="126"/>
      <c r="AD3831" s="126"/>
      <c r="AE3831" s="125"/>
      <c r="AF3831" s="125"/>
      <c r="AG3831" s="125"/>
      <c r="AH3831" s="125"/>
      <c r="AI3831" s="125"/>
      <c r="AJ3831" s="125"/>
      <c r="AK3831" s="125"/>
      <c r="AL3831" s="125"/>
      <c r="AM3831" s="125"/>
      <c r="AP3831" s="86"/>
      <c r="AQ3831" s="86"/>
      <c r="AR3831" s="86"/>
      <c r="AS3831" s="86"/>
      <c r="AT3831" s="86"/>
      <c r="AU3831" s="86"/>
      <c r="AV3831" s="86"/>
      <c r="AW3831" s="86"/>
      <c r="AX3831" s="86"/>
      <c r="AY3831" s="86"/>
      <c r="AZ3831" s="86"/>
      <c r="BA3831" s="86"/>
      <c r="BB3831" s="86"/>
      <c r="BC3831" s="86"/>
      <c r="BD3831" s="86"/>
      <c r="BE3831" s="86"/>
      <c r="BF3831" s="86"/>
      <c r="BG3831" s="86"/>
    </row>
    <row r="3832" spans="1:59" s="88" customFormat="1" x14ac:dyDescent="0.2">
      <c r="A3832" s="125"/>
      <c r="B3832" s="125"/>
      <c r="C3832" s="125"/>
      <c r="D3832" s="125"/>
      <c r="E3832" s="125"/>
      <c r="F3832" s="125"/>
      <c r="G3832" s="125"/>
      <c r="H3832" s="125"/>
      <c r="I3832" s="125"/>
      <c r="J3832" s="125"/>
      <c r="K3832" s="125"/>
      <c r="L3832" s="125"/>
      <c r="M3832" s="125"/>
      <c r="N3832" s="125"/>
      <c r="O3832" s="125"/>
      <c r="P3832" s="125"/>
      <c r="Q3832" s="125"/>
      <c r="R3832" s="125"/>
      <c r="S3832" s="125"/>
      <c r="T3832" s="125"/>
      <c r="U3832" s="125"/>
      <c r="V3832" s="125"/>
      <c r="W3832" s="125"/>
      <c r="X3832" s="125"/>
      <c r="Y3832" s="125"/>
      <c r="Z3832" s="125"/>
      <c r="AA3832" s="125"/>
      <c r="AB3832" s="126"/>
      <c r="AC3832" s="126"/>
      <c r="AD3832" s="126"/>
      <c r="AE3832" s="125"/>
      <c r="AF3832" s="125"/>
      <c r="AG3832" s="125"/>
      <c r="AH3832" s="125"/>
      <c r="AI3832" s="125"/>
      <c r="AJ3832" s="125"/>
      <c r="AK3832" s="125"/>
      <c r="AL3832" s="125"/>
      <c r="AM3832" s="125"/>
      <c r="AP3832" s="86"/>
      <c r="AQ3832" s="86"/>
      <c r="AR3832" s="86"/>
      <c r="AS3832" s="86"/>
      <c r="AT3832" s="86"/>
      <c r="AU3832" s="86"/>
      <c r="AV3832" s="86"/>
      <c r="AW3832" s="86"/>
      <c r="AX3832" s="86"/>
      <c r="AY3832" s="86"/>
      <c r="AZ3832" s="86"/>
      <c r="BA3832" s="86"/>
      <c r="BB3832" s="86"/>
      <c r="BC3832" s="86"/>
      <c r="BD3832" s="86"/>
      <c r="BE3832" s="86"/>
      <c r="BF3832" s="86"/>
      <c r="BG3832" s="86"/>
    </row>
    <row r="3833" spans="1:59" s="88" customFormat="1" x14ac:dyDescent="0.2">
      <c r="A3833" s="125"/>
      <c r="B3833" s="125"/>
      <c r="C3833" s="125"/>
      <c r="D3833" s="125"/>
      <c r="E3833" s="125"/>
      <c r="F3833" s="125"/>
      <c r="G3833" s="125"/>
      <c r="H3833" s="125"/>
      <c r="I3833" s="125"/>
      <c r="J3833" s="125"/>
      <c r="K3833" s="125"/>
      <c r="L3833" s="125"/>
      <c r="M3833" s="125"/>
      <c r="N3833" s="125"/>
      <c r="O3833" s="125"/>
      <c r="P3833" s="125"/>
      <c r="Q3833" s="125"/>
      <c r="R3833" s="125"/>
      <c r="S3833" s="125"/>
      <c r="T3833" s="125"/>
      <c r="U3833" s="125"/>
      <c r="V3833" s="125"/>
      <c r="W3833" s="125"/>
      <c r="X3833" s="125"/>
      <c r="Y3833" s="125"/>
      <c r="Z3833" s="125"/>
      <c r="AA3833" s="125"/>
      <c r="AB3833" s="126"/>
      <c r="AC3833" s="126"/>
      <c r="AD3833" s="126"/>
      <c r="AE3833" s="125"/>
      <c r="AF3833" s="125"/>
      <c r="AG3833" s="125"/>
      <c r="AH3833" s="125"/>
      <c r="AI3833" s="125"/>
      <c r="AJ3833" s="125"/>
      <c r="AK3833" s="125"/>
      <c r="AL3833" s="125"/>
      <c r="AM3833" s="125"/>
      <c r="AP3833" s="86"/>
      <c r="AQ3833" s="86"/>
      <c r="AR3833" s="86"/>
      <c r="AS3833" s="86"/>
      <c r="AT3833" s="86"/>
      <c r="AU3833" s="86"/>
      <c r="AV3833" s="86"/>
      <c r="AW3833" s="86"/>
      <c r="AX3833" s="86"/>
      <c r="AY3833" s="86"/>
      <c r="AZ3833" s="86"/>
      <c r="BA3833" s="86"/>
      <c r="BB3833" s="86"/>
      <c r="BC3833" s="86"/>
      <c r="BD3833" s="86"/>
      <c r="BE3833" s="86"/>
      <c r="BF3833" s="86"/>
      <c r="BG3833" s="86"/>
    </row>
    <row r="3834" spans="1:59" s="88" customFormat="1" x14ac:dyDescent="0.2">
      <c r="A3834" s="125"/>
      <c r="B3834" s="125"/>
      <c r="C3834" s="125"/>
      <c r="D3834" s="125"/>
      <c r="E3834" s="125"/>
      <c r="F3834" s="125"/>
      <c r="G3834" s="125"/>
      <c r="H3834" s="125"/>
      <c r="I3834" s="125"/>
      <c r="J3834" s="125"/>
      <c r="K3834" s="125"/>
      <c r="L3834" s="125"/>
      <c r="M3834" s="125"/>
      <c r="N3834" s="125"/>
      <c r="O3834" s="125"/>
      <c r="P3834" s="125"/>
      <c r="Q3834" s="125"/>
      <c r="R3834" s="125"/>
      <c r="S3834" s="125"/>
      <c r="T3834" s="125"/>
      <c r="U3834" s="125"/>
      <c r="V3834" s="125"/>
      <c r="W3834" s="125"/>
      <c r="X3834" s="125"/>
      <c r="Y3834" s="125"/>
      <c r="Z3834" s="125"/>
      <c r="AA3834" s="125"/>
      <c r="AB3834" s="126"/>
      <c r="AC3834" s="126"/>
      <c r="AD3834" s="126"/>
      <c r="AE3834" s="125"/>
      <c r="AF3834" s="125"/>
      <c r="AG3834" s="125"/>
      <c r="AH3834" s="125"/>
      <c r="AI3834" s="125"/>
      <c r="AJ3834" s="125"/>
      <c r="AK3834" s="125"/>
      <c r="AL3834" s="125"/>
      <c r="AM3834" s="125"/>
      <c r="AP3834" s="86"/>
      <c r="AQ3834" s="86"/>
      <c r="AR3834" s="86"/>
      <c r="AS3834" s="86"/>
      <c r="AT3834" s="86"/>
      <c r="AU3834" s="86"/>
      <c r="AV3834" s="86"/>
      <c r="AW3834" s="86"/>
      <c r="AX3834" s="86"/>
      <c r="AY3834" s="86"/>
      <c r="AZ3834" s="86"/>
      <c r="BA3834" s="86"/>
      <c r="BB3834" s="86"/>
      <c r="BC3834" s="86"/>
      <c r="BD3834" s="86"/>
      <c r="BE3834" s="86"/>
      <c r="BF3834" s="86"/>
      <c r="BG3834" s="86"/>
    </row>
    <row r="3835" spans="1:59" s="88" customFormat="1" x14ac:dyDescent="0.2">
      <c r="A3835" s="125"/>
      <c r="B3835" s="125"/>
      <c r="C3835" s="125"/>
      <c r="D3835" s="125"/>
      <c r="E3835" s="125"/>
      <c r="F3835" s="125"/>
      <c r="G3835" s="125"/>
      <c r="H3835" s="125"/>
      <c r="I3835" s="125"/>
      <c r="J3835" s="125"/>
      <c r="K3835" s="125"/>
      <c r="L3835" s="125"/>
      <c r="M3835" s="125"/>
      <c r="N3835" s="125"/>
      <c r="O3835" s="125"/>
      <c r="P3835" s="125"/>
      <c r="Q3835" s="125"/>
      <c r="R3835" s="125"/>
      <c r="S3835" s="125"/>
      <c r="T3835" s="125"/>
      <c r="U3835" s="125"/>
      <c r="V3835" s="125"/>
      <c r="W3835" s="125"/>
      <c r="X3835" s="125"/>
      <c r="Y3835" s="125"/>
      <c r="Z3835" s="125"/>
      <c r="AA3835" s="125"/>
      <c r="AB3835" s="126"/>
      <c r="AC3835" s="126"/>
      <c r="AD3835" s="126"/>
      <c r="AE3835" s="125"/>
      <c r="AF3835" s="125"/>
      <c r="AG3835" s="125"/>
      <c r="AH3835" s="125"/>
      <c r="AI3835" s="125"/>
      <c r="AJ3835" s="125"/>
      <c r="AK3835" s="125"/>
      <c r="AL3835" s="125"/>
      <c r="AM3835" s="125"/>
      <c r="AP3835" s="86"/>
      <c r="AQ3835" s="86"/>
      <c r="AR3835" s="86"/>
      <c r="AS3835" s="86"/>
      <c r="AT3835" s="86"/>
      <c r="AU3835" s="86"/>
      <c r="AV3835" s="86"/>
      <c r="AW3835" s="86"/>
      <c r="AX3835" s="86"/>
      <c r="AY3835" s="86"/>
      <c r="AZ3835" s="86"/>
      <c r="BA3835" s="86"/>
      <c r="BB3835" s="86"/>
      <c r="BC3835" s="86"/>
      <c r="BD3835" s="86"/>
      <c r="BE3835" s="86"/>
      <c r="BF3835" s="86"/>
      <c r="BG3835" s="86"/>
    </row>
    <row r="3836" spans="1:59" s="88" customFormat="1" x14ac:dyDescent="0.2">
      <c r="A3836" s="125"/>
      <c r="B3836" s="125"/>
      <c r="C3836" s="125"/>
      <c r="D3836" s="125"/>
      <c r="E3836" s="125"/>
      <c r="F3836" s="125"/>
      <c r="G3836" s="125"/>
      <c r="H3836" s="125"/>
      <c r="I3836" s="125"/>
      <c r="J3836" s="125"/>
      <c r="K3836" s="125"/>
      <c r="L3836" s="125"/>
      <c r="M3836" s="125"/>
      <c r="N3836" s="125"/>
      <c r="O3836" s="125"/>
      <c r="P3836" s="125"/>
      <c r="Q3836" s="125"/>
      <c r="R3836" s="125"/>
      <c r="S3836" s="125"/>
      <c r="T3836" s="125"/>
      <c r="U3836" s="125"/>
      <c r="V3836" s="125"/>
      <c r="W3836" s="125"/>
      <c r="X3836" s="125"/>
      <c r="Y3836" s="125"/>
      <c r="Z3836" s="125"/>
      <c r="AA3836" s="125"/>
      <c r="AB3836" s="126"/>
      <c r="AC3836" s="126"/>
      <c r="AD3836" s="126"/>
      <c r="AE3836" s="125"/>
      <c r="AF3836" s="125"/>
      <c r="AG3836" s="125"/>
      <c r="AH3836" s="125"/>
      <c r="AI3836" s="125"/>
      <c r="AJ3836" s="125"/>
      <c r="AK3836" s="125"/>
      <c r="AL3836" s="125"/>
      <c r="AM3836" s="125"/>
      <c r="AP3836" s="86"/>
      <c r="AQ3836" s="86"/>
      <c r="AR3836" s="86"/>
      <c r="AS3836" s="86"/>
      <c r="AT3836" s="86"/>
      <c r="AU3836" s="86"/>
      <c r="AV3836" s="86"/>
      <c r="AW3836" s="86"/>
      <c r="AX3836" s="86"/>
      <c r="AY3836" s="86"/>
      <c r="AZ3836" s="86"/>
      <c r="BA3836" s="86"/>
      <c r="BB3836" s="86"/>
      <c r="BC3836" s="86"/>
      <c r="BD3836" s="86"/>
      <c r="BE3836" s="86"/>
      <c r="BF3836" s="86"/>
      <c r="BG3836" s="86"/>
    </row>
    <row r="3837" spans="1:59" s="88" customFormat="1" x14ac:dyDescent="0.2">
      <c r="A3837" s="125"/>
      <c r="B3837" s="125"/>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5"/>
      <c r="AA3837" s="125"/>
      <c r="AB3837" s="126"/>
      <c r="AC3837" s="126"/>
      <c r="AD3837" s="126"/>
      <c r="AE3837" s="125"/>
      <c r="AF3837" s="125"/>
      <c r="AG3837" s="125"/>
      <c r="AH3837" s="125"/>
      <c r="AI3837" s="125"/>
      <c r="AJ3837" s="125"/>
      <c r="AK3837" s="125"/>
      <c r="AL3837" s="125"/>
      <c r="AM3837" s="125"/>
      <c r="AP3837" s="86"/>
      <c r="AQ3837" s="86"/>
      <c r="AR3837" s="86"/>
      <c r="AS3837" s="86"/>
      <c r="AT3837" s="86"/>
      <c r="AU3837" s="86"/>
      <c r="AV3837" s="86"/>
      <c r="AW3837" s="86"/>
      <c r="AX3837" s="86"/>
      <c r="AY3837" s="86"/>
      <c r="AZ3837" s="86"/>
      <c r="BA3837" s="86"/>
      <c r="BB3837" s="86"/>
      <c r="BC3837" s="86"/>
      <c r="BD3837" s="86"/>
      <c r="BE3837" s="86"/>
      <c r="BF3837" s="86"/>
      <c r="BG3837" s="86"/>
    </row>
    <row r="3838" spans="1:59" s="88" customFormat="1" x14ac:dyDescent="0.2">
      <c r="A3838" s="125"/>
      <c r="B3838" s="125"/>
      <c r="C3838" s="125"/>
      <c r="D3838" s="125"/>
      <c r="E3838" s="125"/>
      <c r="F3838" s="125"/>
      <c r="G3838" s="125"/>
      <c r="H3838" s="125"/>
      <c r="I3838" s="125"/>
      <c r="J3838" s="125"/>
      <c r="K3838" s="125"/>
      <c r="L3838" s="125"/>
      <c r="M3838" s="125"/>
      <c r="N3838" s="125"/>
      <c r="O3838" s="125"/>
      <c r="P3838" s="125"/>
      <c r="Q3838" s="125"/>
      <c r="R3838" s="125"/>
      <c r="S3838" s="125"/>
      <c r="T3838" s="125"/>
      <c r="U3838" s="125"/>
      <c r="V3838" s="125"/>
      <c r="W3838" s="125"/>
      <c r="X3838" s="125"/>
      <c r="Y3838" s="125"/>
      <c r="Z3838" s="125"/>
      <c r="AA3838" s="125"/>
      <c r="AB3838" s="126"/>
      <c r="AC3838" s="126"/>
      <c r="AD3838" s="126"/>
      <c r="AE3838" s="125"/>
      <c r="AF3838" s="125"/>
      <c r="AG3838" s="125"/>
      <c r="AH3838" s="125"/>
      <c r="AI3838" s="125"/>
      <c r="AJ3838" s="125"/>
      <c r="AK3838" s="125"/>
      <c r="AL3838" s="125"/>
      <c r="AM3838" s="125"/>
      <c r="AP3838" s="86"/>
      <c r="AQ3838" s="86"/>
      <c r="AR3838" s="86"/>
      <c r="AS3838" s="86"/>
      <c r="AT3838" s="86"/>
      <c r="AU3838" s="86"/>
      <c r="AV3838" s="86"/>
      <c r="AW3838" s="86"/>
      <c r="AX3838" s="86"/>
      <c r="AY3838" s="86"/>
      <c r="AZ3838" s="86"/>
      <c r="BA3838" s="86"/>
      <c r="BB3838" s="86"/>
      <c r="BC3838" s="86"/>
      <c r="BD3838" s="86"/>
      <c r="BE3838" s="86"/>
      <c r="BF3838" s="86"/>
      <c r="BG3838" s="86"/>
    </row>
    <row r="3839" spans="1:59" s="88" customFormat="1" x14ac:dyDescent="0.2">
      <c r="A3839" s="125"/>
      <c r="B3839" s="125"/>
      <c r="C3839" s="125"/>
      <c r="D3839" s="125"/>
      <c r="E3839" s="125"/>
      <c r="F3839" s="125"/>
      <c r="G3839" s="125"/>
      <c r="H3839" s="125"/>
      <c r="I3839" s="125"/>
      <c r="J3839" s="125"/>
      <c r="K3839" s="125"/>
      <c r="L3839" s="125"/>
      <c r="M3839" s="125"/>
      <c r="N3839" s="125"/>
      <c r="O3839" s="125"/>
      <c r="P3839" s="125"/>
      <c r="Q3839" s="125"/>
      <c r="R3839" s="125"/>
      <c r="S3839" s="125"/>
      <c r="T3839" s="125"/>
      <c r="U3839" s="125"/>
      <c r="V3839" s="125"/>
      <c r="W3839" s="125"/>
      <c r="X3839" s="125"/>
      <c r="Y3839" s="125"/>
      <c r="Z3839" s="125"/>
      <c r="AA3839" s="125"/>
      <c r="AB3839" s="126"/>
      <c r="AC3839" s="126"/>
      <c r="AD3839" s="126"/>
      <c r="AE3839" s="125"/>
      <c r="AF3839" s="125"/>
      <c r="AG3839" s="125"/>
      <c r="AH3839" s="125"/>
      <c r="AI3839" s="125"/>
      <c r="AJ3839" s="125"/>
      <c r="AK3839" s="125"/>
      <c r="AL3839" s="125"/>
      <c r="AM3839" s="125"/>
      <c r="AP3839" s="86"/>
      <c r="AQ3839" s="86"/>
      <c r="AR3839" s="86"/>
      <c r="AS3839" s="86"/>
      <c r="AT3839" s="86"/>
      <c r="AU3839" s="86"/>
      <c r="AV3839" s="86"/>
      <c r="AW3839" s="86"/>
      <c r="AX3839" s="86"/>
      <c r="AY3839" s="86"/>
      <c r="AZ3839" s="86"/>
      <c r="BA3839" s="86"/>
      <c r="BB3839" s="86"/>
      <c r="BC3839" s="86"/>
      <c r="BD3839" s="86"/>
      <c r="BE3839" s="86"/>
      <c r="BF3839" s="86"/>
      <c r="BG3839" s="86"/>
    </row>
    <row r="3840" spans="1:59" s="88" customFormat="1" x14ac:dyDescent="0.2">
      <c r="A3840" s="125"/>
      <c r="B3840" s="125"/>
      <c r="C3840" s="125"/>
      <c r="D3840" s="125"/>
      <c r="E3840" s="125"/>
      <c r="F3840" s="125"/>
      <c r="G3840" s="125"/>
      <c r="H3840" s="125"/>
      <c r="I3840" s="125"/>
      <c r="J3840" s="125"/>
      <c r="K3840" s="125"/>
      <c r="L3840" s="125"/>
      <c r="M3840" s="125"/>
      <c r="N3840" s="125"/>
      <c r="O3840" s="125"/>
      <c r="P3840" s="125"/>
      <c r="Q3840" s="125"/>
      <c r="R3840" s="125"/>
      <c r="S3840" s="125"/>
      <c r="T3840" s="125"/>
      <c r="U3840" s="125"/>
      <c r="V3840" s="125"/>
      <c r="W3840" s="125"/>
      <c r="X3840" s="125"/>
      <c r="Y3840" s="125"/>
      <c r="Z3840" s="125"/>
      <c r="AA3840" s="125"/>
      <c r="AB3840" s="126"/>
      <c r="AC3840" s="126"/>
      <c r="AD3840" s="126"/>
      <c r="AE3840" s="125"/>
      <c r="AF3840" s="125"/>
      <c r="AG3840" s="125"/>
      <c r="AH3840" s="125"/>
      <c r="AI3840" s="125"/>
      <c r="AJ3840" s="125"/>
      <c r="AK3840" s="125"/>
      <c r="AL3840" s="125"/>
      <c r="AM3840" s="125"/>
      <c r="AP3840" s="86"/>
      <c r="AQ3840" s="86"/>
      <c r="AR3840" s="86"/>
      <c r="AS3840" s="86"/>
      <c r="AT3840" s="86"/>
      <c r="AU3840" s="86"/>
      <c r="AV3840" s="86"/>
      <c r="AW3840" s="86"/>
      <c r="AX3840" s="86"/>
      <c r="AY3840" s="86"/>
      <c r="AZ3840" s="86"/>
      <c r="BA3840" s="86"/>
      <c r="BB3840" s="86"/>
      <c r="BC3840" s="86"/>
      <c r="BD3840" s="86"/>
      <c r="BE3840" s="86"/>
      <c r="BF3840" s="86"/>
      <c r="BG3840" s="86"/>
    </row>
    <row r="3841" spans="1:59" s="88" customFormat="1" x14ac:dyDescent="0.2">
      <c r="A3841" s="125"/>
      <c r="B3841" s="125"/>
      <c r="C3841" s="125"/>
      <c r="D3841" s="125"/>
      <c r="E3841" s="125"/>
      <c r="F3841" s="125"/>
      <c r="G3841" s="125"/>
      <c r="H3841" s="125"/>
      <c r="I3841" s="125"/>
      <c r="J3841" s="125"/>
      <c r="K3841" s="125"/>
      <c r="L3841" s="125"/>
      <c r="M3841" s="125"/>
      <c r="N3841" s="125"/>
      <c r="O3841" s="125"/>
      <c r="P3841" s="125"/>
      <c r="Q3841" s="125"/>
      <c r="R3841" s="125"/>
      <c r="S3841" s="125"/>
      <c r="T3841" s="125"/>
      <c r="U3841" s="125"/>
      <c r="V3841" s="125"/>
      <c r="W3841" s="125"/>
      <c r="X3841" s="125"/>
      <c r="Y3841" s="125"/>
      <c r="Z3841" s="125"/>
      <c r="AA3841" s="125"/>
      <c r="AB3841" s="126"/>
      <c r="AC3841" s="126"/>
      <c r="AD3841" s="126"/>
      <c r="AE3841" s="125"/>
      <c r="AF3841" s="125"/>
      <c r="AG3841" s="125"/>
      <c r="AH3841" s="125"/>
      <c r="AI3841" s="125"/>
      <c r="AJ3841" s="125"/>
      <c r="AK3841" s="125"/>
      <c r="AL3841" s="125"/>
      <c r="AM3841" s="125"/>
      <c r="AP3841" s="86"/>
      <c r="AQ3841" s="86"/>
      <c r="AR3841" s="86"/>
      <c r="AS3841" s="86"/>
      <c r="AT3841" s="86"/>
      <c r="AU3841" s="86"/>
      <c r="AV3841" s="86"/>
      <c r="AW3841" s="86"/>
      <c r="AX3841" s="86"/>
      <c r="AY3841" s="86"/>
      <c r="AZ3841" s="86"/>
      <c r="BA3841" s="86"/>
      <c r="BB3841" s="86"/>
      <c r="BC3841" s="86"/>
      <c r="BD3841" s="86"/>
      <c r="BE3841" s="86"/>
      <c r="BF3841" s="86"/>
      <c r="BG3841" s="86"/>
    </row>
    <row r="3842" spans="1:59" s="88" customFormat="1" x14ac:dyDescent="0.2">
      <c r="A3842" s="125"/>
      <c r="B3842" s="125"/>
      <c r="C3842" s="125"/>
      <c r="D3842" s="125"/>
      <c r="E3842" s="125"/>
      <c r="F3842" s="125"/>
      <c r="G3842" s="125"/>
      <c r="H3842" s="125"/>
      <c r="I3842" s="125"/>
      <c r="J3842" s="125"/>
      <c r="K3842" s="125"/>
      <c r="L3842" s="125"/>
      <c r="M3842" s="125"/>
      <c r="N3842" s="125"/>
      <c r="O3842" s="125"/>
      <c r="P3842" s="125"/>
      <c r="Q3842" s="125"/>
      <c r="R3842" s="125"/>
      <c r="S3842" s="125"/>
      <c r="T3842" s="125"/>
      <c r="U3842" s="125"/>
      <c r="V3842" s="125"/>
      <c r="W3842" s="125"/>
      <c r="X3842" s="125"/>
      <c r="Y3842" s="125"/>
      <c r="Z3842" s="125"/>
      <c r="AA3842" s="125"/>
      <c r="AB3842" s="126"/>
      <c r="AC3842" s="126"/>
      <c r="AD3842" s="126"/>
      <c r="AE3842" s="125"/>
      <c r="AF3842" s="125"/>
      <c r="AG3842" s="125"/>
      <c r="AH3842" s="125"/>
      <c r="AI3842" s="125"/>
      <c r="AJ3842" s="125"/>
      <c r="AK3842" s="125"/>
      <c r="AL3842" s="125"/>
      <c r="AM3842" s="125"/>
      <c r="AP3842" s="86"/>
      <c r="AQ3842" s="86"/>
      <c r="AR3842" s="86"/>
      <c r="AS3842" s="86"/>
      <c r="AT3842" s="86"/>
      <c r="AU3842" s="86"/>
      <c r="AV3842" s="86"/>
      <c r="AW3842" s="86"/>
      <c r="AX3842" s="86"/>
      <c r="AY3842" s="86"/>
      <c r="AZ3842" s="86"/>
      <c r="BA3842" s="86"/>
      <c r="BB3842" s="86"/>
      <c r="BC3842" s="86"/>
      <c r="BD3842" s="86"/>
      <c r="BE3842" s="86"/>
      <c r="BF3842" s="86"/>
      <c r="BG3842" s="86"/>
    </row>
    <row r="3843" spans="1:59" s="88" customFormat="1" x14ac:dyDescent="0.2">
      <c r="A3843" s="125"/>
      <c r="B3843" s="125"/>
      <c r="C3843" s="125"/>
      <c r="D3843" s="125"/>
      <c r="E3843" s="125"/>
      <c r="F3843" s="125"/>
      <c r="G3843" s="125"/>
      <c r="H3843" s="125"/>
      <c r="I3843" s="125"/>
      <c r="J3843" s="125"/>
      <c r="K3843" s="125"/>
      <c r="L3843" s="125"/>
      <c r="M3843" s="125"/>
      <c r="N3843" s="125"/>
      <c r="O3843" s="125"/>
      <c r="P3843" s="125"/>
      <c r="Q3843" s="125"/>
      <c r="R3843" s="125"/>
      <c r="S3843" s="125"/>
      <c r="T3843" s="125"/>
      <c r="U3843" s="125"/>
      <c r="V3843" s="125"/>
      <c r="W3843" s="125"/>
      <c r="X3843" s="125"/>
      <c r="Y3843" s="125"/>
      <c r="Z3843" s="125"/>
      <c r="AA3843" s="125"/>
      <c r="AB3843" s="126"/>
      <c r="AC3843" s="126"/>
      <c r="AD3843" s="126"/>
      <c r="AE3843" s="125"/>
      <c r="AF3843" s="125"/>
      <c r="AG3843" s="125"/>
      <c r="AH3843" s="125"/>
      <c r="AI3843" s="125"/>
      <c r="AJ3843" s="125"/>
      <c r="AK3843" s="125"/>
      <c r="AL3843" s="125"/>
      <c r="AM3843" s="125"/>
      <c r="AP3843" s="86"/>
      <c r="AQ3843" s="86"/>
      <c r="AR3843" s="86"/>
      <c r="AS3843" s="86"/>
      <c r="AT3843" s="86"/>
      <c r="AU3843" s="86"/>
      <c r="AV3843" s="86"/>
      <c r="AW3843" s="86"/>
      <c r="AX3843" s="86"/>
      <c r="AY3843" s="86"/>
      <c r="AZ3843" s="86"/>
      <c r="BA3843" s="86"/>
      <c r="BB3843" s="86"/>
      <c r="BC3843" s="86"/>
      <c r="BD3843" s="86"/>
      <c r="BE3843" s="86"/>
      <c r="BF3843" s="86"/>
      <c r="BG3843" s="86"/>
    </row>
    <row r="3844" spans="1:59" s="88" customFormat="1" x14ac:dyDescent="0.2">
      <c r="A3844" s="125"/>
      <c r="B3844" s="125"/>
      <c r="C3844" s="125"/>
      <c r="D3844" s="125"/>
      <c r="E3844" s="125"/>
      <c r="F3844" s="125"/>
      <c r="G3844" s="125"/>
      <c r="H3844" s="125"/>
      <c r="I3844" s="125"/>
      <c r="J3844" s="125"/>
      <c r="K3844" s="125"/>
      <c r="L3844" s="125"/>
      <c r="M3844" s="125"/>
      <c r="N3844" s="125"/>
      <c r="O3844" s="125"/>
      <c r="P3844" s="125"/>
      <c r="Q3844" s="125"/>
      <c r="R3844" s="125"/>
      <c r="S3844" s="125"/>
      <c r="T3844" s="125"/>
      <c r="U3844" s="125"/>
      <c r="V3844" s="125"/>
      <c r="W3844" s="125"/>
      <c r="X3844" s="125"/>
      <c r="Y3844" s="125"/>
      <c r="Z3844" s="125"/>
      <c r="AA3844" s="125"/>
      <c r="AB3844" s="126"/>
      <c r="AC3844" s="126"/>
      <c r="AD3844" s="126"/>
      <c r="AE3844" s="125"/>
      <c r="AF3844" s="125"/>
      <c r="AG3844" s="125"/>
      <c r="AH3844" s="125"/>
      <c r="AI3844" s="125"/>
      <c r="AJ3844" s="125"/>
      <c r="AK3844" s="125"/>
      <c r="AL3844" s="125"/>
      <c r="AM3844" s="125"/>
      <c r="AP3844" s="86"/>
      <c r="AQ3844" s="86"/>
      <c r="AR3844" s="86"/>
      <c r="AS3844" s="86"/>
      <c r="AT3844" s="86"/>
      <c r="AU3844" s="86"/>
      <c r="AV3844" s="86"/>
      <c r="AW3844" s="86"/>
      <c r="AX3844" s="86"/>
      <c r="AY3844" s="86"/>
      <c r="AZ3844" s="86"/>
      <c r="BA3844" s="86"/>
      <c r="BB3844" s="86"/>
      <c r="BC3844" s="86"/>
      <c r="BD3844" s="86"/>
      <c r="BE3844" s="86"/>
      <c r="BF3844" s="86"/>
      <c r="BG3844" s="86"/>
    </row>
    <row r="3845" spans="1:59" s="88" customFormat="1" x14ac:dyDescent="0.2">
      <c r="A3845" s="125"/>
      <c r="B3845" s="125"/>
      <c r="C3845" s="125"/>
      <c r="D3845" s="125"/>
      <c r="E3845" s="125"/>
      <c r="F3845" s="125"/>
      <c r="G3845" s="125"/>
      <c r="H3845" s="125"/>
      <c r="I3845" s="125"/>
      <c r="J3845" s="125"/>
      <c r="K3845" s="125"/>
      <c r="L3845" s="125"/>
      <c r="M3845" s="125"/>
      <c r="N3845" s="125"/>
      <c r="O3845" s="125"/>
      <c r="P3845" s="125"/>
      <c r="Q3845" s="125"/>
      <c r="R3845" s="125"/>
      <c r="S3845" s="125"/>
      <c r="T3845" s="125"/>
      <c r="U3845" s="125"/>
      <c r="V3845" s="125"/>
      <c r="W3845" s="125"/>
      <c r="X3845" s="125"/>
      <c r="Y3845" s="125"/>
      <c r="Z3845" s="125"/>
      <c r="AA3845" s="125"/>
      <c r="AB3845" s="126"/>
      <c r="AC3845" s="126"/>
      <c r="AD3845" s="126"/>
      <c r="AE3845" s="125"/>
      <c r="AF3845" s="125"/>
      <c r="AG3845" s="125"/>
      <c r="AH3845" s="125"/>
      <c r="AI3845" s="125"/>
      <c r="AJ3845" s="125"/>
      <c r="AK3845" s="125"/>
      <c r="AL3845" s="125"/>
      <c r="AM3845" s="125"/>
      <c r="AP3845" s="86"/>
      <c r="AQ3845" s="86"/>
      <c r="AR3845" s="86"/>
      <c r="AS3845" s="86"/>
      <c r="AT3845" s="86"/>
      <c r="AU3845" s="86"/>
      <c r="AV3845" s="86"/>
      <c r="AW3845" s="86"/>
      <c r="AX3845" s="86"/>
      <c r="AY3845" s="86"/>
      <c r="AZ3845" s="86"/>
      <c r="BA3845" s="86"/>
      <c r="BB3845" s="86"/>
      <c r="BC3845" s="86"/>
      <c r="BD3845" s="86"/>
      <c r="BE3845" s="86"/>
      <c r="BF3845" s="86"/>
      <c r="BG3845" s="86"/>
    </row>
    <row r="3846" spans="1:59" s="88" customFormat="1" x14ac:dyDescent="0.2">
      <c r="A3846" s="125"/>
      <c r="B3846" s="125"/>
      <c r="C3846" s="125"/>
      <c r="D3846" s="125"/>
      <c r="E3846" s="125"/>
      <c r="F3846" s="125"/>
      <c r="G3846" s="125"/>
      <c r="H3846" s="125"/>
      <c r="I3846" s="125"/>
      <c r="J3846" s="125"/>
      <c r="K3846" s="125"/>
      <c r="L3846" s="125"/>
      <c r="M3846" s="125"/>
      <c r="N3846" s="125"/>
      <c r="O3846" s="125"/>
      <c r="P3846" s="125"/>
      <c r="Q3846" s="125"/>
      <c r="R3846" s="125"/>
      <c r="S3846" s="125"/>
      <c r="T3846" s="125"/>
      <c r="U3846" s="125"/>
      <c r="V3846" s="125"/>
      <c r="W3846" s="125"/>
      <c r="X3846" s="125"/>
      <c r="Y3846" s="125"/>
      <c r="Z3846" s="125"/>
      <c r="AA3846" s="125"/>
      <c r="AB3846" s="126"/>
      <c r="AC3846" s="126"/>
      <c r="AD3846" s="126"/>
      <c r="AE3846" s="125"/>
      <c r="AF3846" s="125"/>
      <c r="AG3846" s="125"/>
      <c r="AH3846" s="125"/>
      <c r="AI3846" s="125"/>
      <c r="AJ3846" s="125"/>
      <c r="AK3846" s="125"/>
      <c r="AL3846" s="125"/>
      <c r="AM3846" s="125"/>
      <c r="AP3846" s="86"/>
      <c r="AQ3846" s="86"/>
      <c r="AR3846" s="86"/>
      <c r="AS3846" s="86"/>
      <c r="AT3846" s="86"/>
      <c r="AU3846" s="86"/>
      <c r="AV3846" s="86"/>
      <c r="AW3846" s="86"/>
      <c r="AX3846" s="86"/>
      <c r="AY3846" s="86"/>
      <c r="AZ3846" s="86"/>
      <c r="BA3846" s="86"/>
      <c r="BB3846" s="86"/>
      <c r="BC3846" s="86"/>
      <c r="BD3846" s="86"/>
      <c r="BE3846" s="86"/>
      <c r="BF3846" s="86"/>
      <c r="BG3846" s="86"/>
    </row>
    <row r="3847" spans="1:59" s="88" customFormat="1" x14ac:dyDescent="0.2">
      <c r="A3847" s="125"/>
      <c r="B3847" s="125"/>
      <c r="C3847" s="125"/>
      <c r="D3847" s="125"/>
      <c r="E3847" s="125"/>
      <c r="F3847" s="125"/>
      <c r="G3847" s="125"/>
      <c r="H3847" s="125"/>
      <c r="I3847" s="125"/>
      <c r="J3847" s="125"/>
      <c r="K3847" s="125"/>
      <c r="L3847" s="125"/>
      <c r="M3847" s="125"/>
      <c r="N3847" s="125"/>
      <c r="O3847" s="125"/>
      <c r="P3847" s="125"/>
      <c r="Q3847" s="125"/>
      <c r="R3847" s="125"/>
      <c r="S3847" s="125"/>
      <c r="T3847" s="125"/>
      <c r="U3847" s="125"/>
      <c r="V3847" s="125"/>
      <c r="W3847" s="125"/>
      <c r="X3847" s="125"/>
      <c r="Y3847" s="125"/>
      <c r="Z3847" s="125"/>
      <c r="AA3847" s="125"/>
      <c r="AB3847" s="126"/>
      <c r="AC3847" s="126"/>
      <c r="AD3847" s="126"/>
      <c r="AE3847" s="125"/>
      <c r="AF3847" s="125"/>
      <c r="AG3847" s="125"/>
      <c r="AH3847" s="125"/>
      <c r="AI3847" s="125"/>
      <c r="AJ3847" s="125"/>
      <c r="AK3847" s="125"/>
      <c r="AL3847" s="125"/>
      <c r="AM3847" s="125"/>
      <c r="AP3847" s="86"/>
      <c r="AQ3847" s="86"/>
      <c r="AR3847" s="86"/>
      <c r="AS3847" s="86"/>
      <c r="AT3847" s="86"/>
      <c r="AU3847" s="86"/>
      <c r="AV3847" s="86"/>
      <c r="AW3847" s="86"/>
      <c r="AX3847" s="86"/>
      <c r="AY3847" s="86"/>
      <c r="AZ3847" s="86"/>
      <c r="BA3847" s="86"/>
      <c r="BB3847" s="86"/>
      <c r="BC3847" s="86"/>
      <c r="BD3847" s="86"/>
      <c r="BE3847" s="86"/>
      <c r="BF3847" s="86"/>
      <c r="BG3847" s="86"/>
    </row>
    <row r="3848" spans="1:59" s="88" customFormat="1" x14ac:dyDescent="0.2">
      <c r="A3848" s="125"/>
      <c r="B3848" s="125"/>
      <c r="C3848" s="125"/>
      <c r="D3848" s="125"/>
      <c r="E3848" s="125"/>
      <c r="F3848" s="125"/>
      <c r="G3848" s="125"/>
      <c r="H3848" s="125"/>
      <c r="I3848" s="125"/>
      <c r="J3848" s="125"/>
      <c r="K3848" s="125"/>
      <c r="L3848" s="125"/>
      <c r="M3848" s="125"/>
      <c r="N3848" s="125"/>
      <c r="O3848" s="125"/>
      <c r="P3848" s="125"/>
      <c r="Q3848" s="125"/>
      <c r="R3848" s="125"/>
      <c r="S3848" s="125"/>
      <c r="T3848" s="125"/>
      <c r="U3848" s="125"/>
      <c r="V3848" s="125"/>
      <c r="W3848" s="125"/>
      <c r="X3848" s="125"/>
      <c r="Y3848" s="125"/>
      <c r="Z3848" s="125"/>
      <c r="AA3848" s="125"/>
      <c r="AB3848" s="126"/>
      <c r="AC3848" s="126"/>
      <c r="AD3848" s="126"/>
      <c r="AE3848" s="125"/>
      <c r="AF3848" s="125"/>
      <c r="AG3848" s="125"/>
      <c r="AH3848" s="125"/>
      <c r="AI3848" s="125"/>
      <c r="AJ3848" s="125"/>
      <c r="AK3848" s="125"/>
      <c r="AL3848" s="125"/>
      <c r="AM3848" s="125"/>
      <c r="AP3848" s="86"/>
      <c r="AQ3848" s="86"/>
      <c r="AR3848" s="86"/>
      <c r="AS3848" s="86"/>
      <c r="AT3848" s="86"/>
      <c r="AU3848" s="86"/>
      <c r="AV3848" s="86"/>
      <c r="AW3848" s="86"/>
      <c r="AX3848" s="86"/>
      <c r="AY3848" s="86"/>
      <c r="AZ3848" s="86"/>
      <c r="BA3848" s="86"/>
      <c r="BB3848" s="86"/>
      <c r="BC3848" s="86"/>
      <c r="BD3848" s="86"/>
      <c r="BE3848" s="86"/>
      <c r="BF3848" s="86"/>
      <c r="BG3848" s="86"/>
    </row>
    <row r="3849" spans="1:59" s="88" customFormat="1" x14ac:dyDescent="0.2">
      <c r="A3849" s="125"/>
      <c r="B3849" s="125"/>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6"/>
      <c r="AC3849" s="126"/>
      <c r="AD3849" s="126"/>
      <c r="AE3849" s="125"/>
      <c r="AF3849" s="125"/>
      <c r="AG3849" s="125"/>
      <c r="AH3849" s="125"/>
      <c r="AI3849" s="125"/>
      <c r="AJ3849" s="125"/>
      <c r="AK3849" s="125"/>
      <c r="AL3849" s="125"/>
      <c r="AM3849" s="125"/>
      <c r="AP3849" s="86"/>
      <c r="AQ3849" s="86"/>
      <c r="AR3849" s="86"/>
      <c r="AS3849" s="86"/>
      <c r="AT3849" s="86"/>
      <c r="AU3849" s="86"/>
      <c r="AV3849" s="86"/>
      <c r="AW3849" s="86"/>
      <c r="AX3849" s="86"/>
      <c r="AY3849" s="86"/>
      <c r="AZ3849" s="86"/>
      <c r="BA3849" s="86"/>
      <c r="BB3849" s="86"/>
      <c r="BC3849" s="86"/>
      <c r="BD3849" s="86"/>
      <c r="BE3849" s="86"/>
      <c r="BF3849" s="86"/>
      <c r="BG3849" s="86"/>
    </row>
    <row r="3850" spans="1:59" s="88" customFormat="1" x14ac:dyDescent="0.2">
      <c r="A3850" s="125"/>
      <c r="B3850" s="125"/>
      <c r="C3850" s="125"/>
      <c r="D3850" s="125"/>
      <c r="E3850" s="125"/>
      <c r="F3850" s="125"/>
      <c r="G3850" s="125"/>
      <c r="H3850" s="125"/>
      <c r="I3850" s="125"/>
      <c r="J3850" s="125"/>
      <c r="K3850" s="125"/>
      <c r="L3850" s="125"/>
      <c r="M3850" s="125"/>
      <c r="N3850" s="125"/>
      <c r="O3850" s="125"/>
      <c r="P3850" s="125"/>
      <c r="Q3850" s="125"/>
      <c r="R3850" s="125"/>
      <c r="S3850" s="125"/>
      <c r="T3850" s="125"/>
      <c r="U3850" s="125"/>
      <c r="V3850" s="125"/>
      <c r="W3850" s="125"/>
      <c r="X3850" s="125"/>
      <c r="Y3850" s="125"/>
      <c r="Z3850" s="125"/>
      <c r="AA3850" s="125"/>
      <c r="AB3850" s="126"/>
      <c r="AC3850" s="126"/>
      <c r="AD3850" s="126"/>
      <c r="AE3850" s="125"/>
      <c r="AF3850" s="125"/>
      <c r="AG3850" s="125"/>
      <c r="AH3850" s="125"/>
      <c r="AI3850" s="125"/>
      <c r="AJ3850" s="125"/>
      <c r="AK3850" s="125"/>
      <c r="AL3850" s="125"/>
      <c r="AM3850" s="125"/>
      <c r="AP3850" s="86"/>
      <c r="AQ3850" s="86"/>
      <c r="AR3850" s="86"/>
      <c r="AS3850" s="86"/>
      <c r="AT3850" s="86"/>
      <c r="AU3850" s="86"/>
      <c r="AV3850" s="86"/>
      <c r="AW3850" s="86"/>
      <c r="AX3850" s="86"/>
      <c r="AY3850" s="86"/>
      <c r="AZ3850" s="86"/>
      <c r="BA3850" s="86"/>
      <c r="BB3850" s="86"/>
      <c r="BC3850" s="86"/>
      <c r="BD3850" s="86"/>
      <c r="BE3850" s="86"/>
      <c r="BF3850" s="86"/>
      <c r="BG3850" s="86"/>
    </row>
    <row r="3851" spans="1:59" s="88" customFormat="1" x14ac:dyDescent="0.2">
      <c r="A3851" s="125"/>
      <c r="B3851" s="125"/>
      <c r="C3851" s="125"/>
      <c r="D3851" s="125"/>
      <c r="E3851" s="125"/>
      <c r="F3851" s="125"/>
      <c r="G3851" s="125"/>
      <c r="H3851" s="125"/>
      <c r="I3851" s="125"/>
      <c r="J3851" s="125"/>
      <c r="K3851" s="125"/>
      <c r="L3851" s="125"/>
      <c r="M3851" s="125"/>
      <c r="N3851" s="125"/>
      <c r="O3851" s="125"/>
      <c r="P3851" s="125"/>
      <c r="Q3851" s="125"/>
      <c r="R3851" s="125"/>
      <c r="S3851" s="125"/>
      <c r="T3851" s="125"/>
      <c r="U3851" s="125"/>
      <c r="V3851" s="125"/>
      <c r="W3851" s="125"/>
      <c r="X3851" s="125"/>
      <c r="Y3851" s="125"/>
      <c r="Z3851" s="125"/>
      <c r="AA3851" s="125"/>
      <c r="AB3851" s="126"/>
      <c r="AC3851" s="126"/>
      <c r="AD3851" s="126"/>
      <c r="AE3851" s="125"/>
      <c r="AF3851" s="125"/>
      <c r="AG3851" s="125"/>
      <c r="AH3851" s="125"/>
      <c r="AI3851" s="125"/>
      <c r="AJ3851" s="125"/>
      <c r="AK3851" s="125"/>
      <c r="AL3851" s="125"/>
      <c r="AM3851" s="125"/>
      <c r="AP3851" s="86"/>
      <c r="AQ3851" s="86"/>
      <c r="AR3851" s="86"/>
      <c r="AS3851" s="86"/>
      <c r="AT3851" s="86"/>
      <c r="AU3851" s="86"/>
      <c r="AV3851" s="86"/>
      <c r="AW3851" s="86"/>
      <c r="AX3851" s="86"/>
      <c r="AY3851" s="86"/>
      <c r="AZ3851" s="86"/>
      <c r="BA3851" s="86"/>
      <c r="BB3851" s="86"/>
      <c r="BC3851" s="86"/>
      <c r="BD3851" s="86"/>
      <c r="BE3851" s="86"/>
      <c r="BF3851" s="86"/>
      <c r="BG3851" s="86"/>
    </row>
    <row r="3852" spans="1:59" s="88" customFormat="1" x14ac:dyDescent="0.2">
      <c r="A3852" s="125"/>
      <c r="B3852" s="125"/>
      <c r="C3852" s="125"/>
      <c r="D3852" s="125"/>
      <c r="E3852" s="125"/>
      <c r="F3852" s="125"/>
      <c r="G3852" s="125"/>
      <c r="H3852" s="125"/>
      <c r="I3852" s="125"/>
      <c r="J3852" s="125"/>
      <c r="K3852" s="125"/>
      <c r="L3852" s="125"/>
      <c r="M3852" s="125"/>
      <c r="N3852" s="125"/>
      <c r="O3852" s="125"/>
      <c r="P3852" s="125"/>
      <c r="Q3852" s="125"/>
      <c r="R3852" s="125"/>
      <c r="S3852" s="125"/>
      <c r="T3852" s="125"/>
      <c r="U3852" s="125"/>
      <c r="V3852" s="125"/>
      <c r="W3852" s="125"/>
      <c r="X3852" s="125"/>
      <c r="Y3852" s="125"/>
      <c r="Z3852" s="125"/>
      <c r="AA3852" s="125"/>
      <c r="AB3852" s="126"/>
      <c r="AC3852" s="126"/>
      <c r="AD3852" s="126"/>
      <c r="AE3852" s="125"/>
      <c r="AF3852" s="125"/>
      <c r="AG3852" s="125"/>
      <c r="AH3852" s="125"/>
      <c r="AI3852" s="125"/>
      <c r="AJ3852" s="125"/>
      <c r="AK3852" s="125"/>
      <c r="AL3852" s="125"/>
      <c r="AM3852" s="125"/>
      <c r="AP3852" s="86"/>
      <c r="AQ3852" s="86"/>
      <c r="AR3852" s="86"/>
      <c r="AS3852" s="86"/>
      <c r="AT3852" s="86"/>
      <c r="AU3852" s="86"/>
      <c r="AV3852" s="86"/>
      <c r="AW3852" s="86"/>
      <c r="AX3852" s="86"/>
      <c r="AY3852" s="86"/>
      <c r="AZ3852" s="86"/>
      <c r="BA3852" s="86"/>
      <c r="BB3852" s="86"/>
      <c r="BC3852" s="86"/>
      <c r="BD3852" s="86"/>
      <c r="BE3852" s="86"/>
      <c r="BF3852" s="86"/>
      <c r="BG3852" s="86"/>
    </row>
    <row r="3853" spans="1:59" s="88" customFormat="1" x14ac:dyDescent="0.2">
      <c r="A3853" s="125"/>
      <c r="B3853" s="125"/>
      <c r="C3853" s="125"/>
      <c r="D3853" s="125"/>
      <c r="E3853" s="125"/>
      <c r="F3853" s="125"/>
      <c r="G3853" s="125"/>
      <c r="H3853" s="125"/>
      <c r="I3853" s="125"/>
      <c r="J3853" s="125"/>
      <c r="K3853" s="125"/>
      <c r="L3853" s="125"/>
      <c r="M3853" s="125"/>
      <c r="N3853" s="125"/>
      <c r="O3853" s="125"/>
      <c r="P3853" s="125"/>
      <c r="Q3853" s="125"/>
      <c r="R3853" s="125"/>
      <c r="S3853" s="125"/>
      <c r="T3853" s="125"/>
      <c r="U3853" s="125"/>
      <c r="V3853" s="125"/>
      <c r="W3853" s="125"/>
      <c r="X3853" s="125"/>
      <c r="Y3853" s="125"/>
      <c r="Z3853" s="125"/>
      <c r="AA3853" s="125"/>
      <c r="AB3853" s="126"/>
      <c r="AC3853" s="126"/>
      <c r="AD3853" s="126"/>
      <c r="AE3853" s="125"/>
      <c r="AF3853" s="125"/>
      <c r="AG3853" s="125"/>
      <c r="AH3853" s="125"/>
      <c r="AI3853" s="125"/>
      <c r="AJ3853" s="125"/>
      <c r="AK3853" s="125"/>
      <c r="AL3853" s="125"/>
      <c r="AM3853" s="125"/>
      <c r="AP3853" s="86"/>
      <c r="AQ3853" s="86"/>
      <c r="AR3853" s="86"/>
      <c r="AS3853" s="86"/>
      <c r="AT3853" s="86"/>
      <c r="AU3853" s="86"/>
      <c r="AV3853" s="86"/>
      <c r="AW3853" s="86"/>
      <c r="AX3853" s="86"/>
      <c r="AY3853" s="86"/>
      <c r="AZ3853" s="86"/>
      <c r="BA3853" s="86"/>
      <c r="BB3853" s="86"/>
      <c r="BC3853" s="86"/>
      <c r="BD3853" s="86"/>
      <c r="BE3853" s="86"/>
      <c r="BF3853" s="86"/>
      <c r="BG3853" s="86"/>
    </row>
    <row r="3854" spans="1:59" s="88" customFormat="1" x14ac:dyDescent="0.2">
      <c r="A3854" s="125"/>
      <c r="B3854" s="125"/>
      <c r="C3854" s="125"/>
      <c r="D3854" s="125"/>
      <c r="E3854" s="125"/>
      <c r="F3854" s="125"/>
      <c r="G3854" s="125"/>
      <c r="H3854" s="125"/>
      <c r="I3854" s="125"/>
      <c r="J3854" s="125"/>
      <c r="K3854" s="125"/>
      <c r="L3854" s="125"/>
      <c r="M3854" s="125"/>
      <c r="N3854" s="125"/>
      <c r="O3854" s="125"/>
      <c r="P3854" s="125"/>
      <c r="Q3854" s="125"/>
      <c r="R3854" s="125"/>
      <c r="S3854" s="125"/>
      <c r="T3854" s="125"/>
      <c r="U3854" s="125"/>
      <c r="V3854" s="125"/>
      <c r="W3854" s="125"/>
      <c r="X3854" s="125"/>
      <c r="Y3854" s="125"/>
      <c r="Z3854" s="125"/>
      <c r="AA3854" s="125"/>
      <c r="AB3854" s="126"/>
      <c r="AC3854" s="126"/>
      <c r="AD3854" s="126"/>
      <c r="AE3854" s="125"/>
      <c r="AF3854" s="125"/>
      <c r="AG3854" s="125"/>
      <c r="AH3854" s="125"/>
      <c r="AI3854" s="125"/>
      <c r="AJ3854" s="125"/>
      <c r="AK3854" s="125"/>
      <c r="AL3854" s="125"/>
      <c r="AM3854" s="125"/>
      <c r="AP3854" s="86"/>
      <c r="AQ3854" s="86"/>
      <c r="AR3854" s="86"/>
      <c r="AS3854" s="86"/>
      <c r="AT3854" s="86"/>
      <c r="AU3854" s="86"/>
      <c r="AV3854" s="86"/>
      <c r="AW3854" s="86"/>
      <c r="AX3854" s="86"/>
      <c r="AY3854" s="86"/>
      <c r="AZ3854" s="86"/>
      <c r="BA3854" s="86"/>
      <c r="BB3854" s="86"/>
      <c r="BC3854" s="86"/>
      <c r="BD3854" s="86"/>
      <c r="BE3854" s="86"/>
      <c r="BF3854" s="86"/>
      <c r="BG3854" s="86"/>
    </row>
    <row r="3855" spans="1:59" s="88" customFormat="1" x14ac:dyDescent="0.2">
      <c r="A3855" s="125"/>
      <c r="B3855" s="125"/>
      <c r="C3855" s="125"/>
      <c r="D3855" s="125"/>
      <c r="E3855" s="125"/>
      <c r="F3855" s="125"/>
      <c r="G3855" s="125"/>
      <c r="H3855" s="125"/>
      <c r="I3855" s="125"/>
      <c r="J3855" s="125"/>
      <c r="K3855" s="125"/>
      <c r="L3855" s="125"/>
      <c r="M3855" s="125"/>
      <c r="N3855" s="125"/>
      <c r="O3855" s="125"/>
      <c r="P3855" s="125"/>
      <c r="Q3855" s="125"/>
      <c r="R3855" s="125"/>
      <c r="S3855" s="125"/>
      <c r="T3855" s="125"/>
      <c r="U3855" s="125"/>
      <c r="V3855" s="125"/>
      <c r="W3855" s="125"/>
      <c r="X3855" s="125"/>
      <c r="Y3855" s="125"/>
      <c r="Z3855" s="125"/>
      <c r="AA3855" s="125"/>
      <c r="AB3855" s="126"/>
      <c r="AC3855" s="126"/>
      <c r="AD3855" s="126"/>
      <c r="AE3855" s="125"/>
      <c r="AF3855" s="125"/>
      <c r="AG3855" s="125"/>
      <c r="AH3855" s="125"/>
      <c r="AI3855" s="125"/>
      <c r="AJ3855" s="125"/>
      <c r="AK3855" s="125"/>
      <c r="AL3855" s="125"/>
      <c r="AM3855" s="125"/>
      <c r="AP3855" s="86"/>
      <c r="AQ3855" s="86"/>
      <c r="AR3855" s="86"/>
      <c r="AS3855" s="86"/>
      <c r="AT3855" s="86"/>
      <c r="AU3855" s="86"/>
      <c r="AV3855" s="86"/>
      <c r="AW3855" s="86"/>
      <c r="AX3855" s="86"/>
      <c r="AY3855" s="86"/>
      <c r="AZ3855" s="86"/>
      <c r="BA3855" s="86"/>
      <c r="BB3855" s="86"/>
      <c r="BC3855" s="86"/>
      <c r="BD3855" s="86"/>
      <c r="BE3855" s="86"/>
      <c r="BF3855" s="86"/>
      <c r="BG3855" s="86"/>
    </row>
    <row r="3856" spans="1:59" s="88" customFormat="1" x14ac:dyDescent="0.2">
      <c r="A3856" s="125"/>
      <c r="B3856" s="125"/>
      <c r="C3856" s="125"/>
      <c r="D3856" s="125"/>
      <c r="E3856" s="125"/>
      <c r="F3856" s="125"/>
      <c r="G3856" s="125"/>
      <c r="H3856" s="125"/>
      <c r="I3856" s="125"/>
      <c r="J3856" s="125"/>
      <c r="K3856" s="125"/>
      <c r="L3856" s="125"/>
      <c r="M3856" s="125"/>
      <c r="N3856" s="125"/>
      <c r="O3856" s="125"/>
      <c r="P3856" s="125"/>
      <c r="Q3856" s="125"/>
      <c r="R3856" s="125"/>
      <c r="S3856" s="125"/>
      <c r="T3856" s="125"/>
      <c r="U3856" s="125"/>
      <c r="V3856" s="125"/>
      <c r="W3856" s="125"/>
      <c r="X3856" s="125"/>
      <c r="Y3856" s="125"/>
      <c r="Z3856" s="125"/>
      <c r="AA3856" s="125"/>
      <c r="AB3856" s="126"/>
      <c r="AC3856" s="126"/>
      <c r="AD3856" s="126"/>
      <c r="AE3856" s="125"/>
      <c r="AF3856" s="125"/>
      <c r="AG3856" s="125"/>
      <c r="AH3856" s="125"/>
      <c r="AI3856" s="125"/>
      <c r="AJ3856" s="125"/>
      <c r="AK3856" s="125"/>
      <c r="AL3856" s="125"/>
      <c r="AM3856" s="125"/>
      <c r="AP3856" s="86"/>
      <c r="AQ3856" s="86"/>
      <c r="AR3856" s="86"/>
      <c r="AS3856" s="86"/>
      <c r="AT3856" s="86"/>
      <c r="AU3856" s="86"/>
      <c r="AV3856" s="86"/>
      <c r="AW3856" s="86"/>
      <c r="AX3856" s="86"/>
      <c r="AY3856" s="86"/>
      <c r="AZ3856" s="86"/>
      <c r="BA3856" s="86"/>
      <c r="BB3856" s="86"/>
      <c r="BC3856" s="86"/>
      <c r="BD3856" s="86"/>
      <c r="BE3856" s="86"/>
      <c r="BF3856" s="86"/>
      <c r="BG3856" s="86"/>
    </row>
    <row r="3857" spans="1:59" s="88" customFormat="1" x14ac:dyDescent="0.2">
      <c r="A3857" s="125"/>
      <c r="B3857" s="125"/>
      <c r="C3857" s="125"/>
      <c r="D3857" s="125"/>
      <c r="E3857" s="125"/>
      <c r="F3857" s="125"/>
      <c r="G3857" s="125"/>
      <c r="H3857" s="125"/>
      <c r="I3857" s="125"/>
      <c r="J3857" s="125"/>
      <c r="K3857" s="125"/>
      <c r="L3857" s="125"/>
      <c r="M3857" s="125"/>
      <c r="N3857" s="125"/>
      <c r="O3857" s="125"/>
      <c r="P3857" s="125"/>
      <c r="Q3857" s="125"/>
      <c r="R3857" s="125"/>
      <c r="S3857" s="125"/>
      <c r="T3857" s="125"/>
      <c r="U3857" s="125"/>
      <c r="V3857" s="125"/>
      <c r="W3857" s="125"/>
      <c r="X3857" s="125"/>
      <c r="Y3857" s="125"/>
      <c r="Z3857" s="125"/>
      <c r="AA3857" s="125"/>
      <c r="AB3857" s="126"/>
      <c r="AC3857" s="126"/>
      <c r="AD3857" s="126"/>
      <c r="AE3857" s="125"/>
      <c r="AF3857" s="125"/>
      <c r="AG3857" s="125"/>
      <c r="AH3857" s="125"/>
      <c r="AI3857" s="125"/>
      <c r="AJ3857" s="125"/>
      <c r="AK3857" s="125"/>
      <c r="AL3857" s="125"/>
      <c r="AM3857" s="125"/>
      <c r="AP3857" s="86"/>
      <c r="AQ3857" s="86"/>
      <c r="AR3857" s="86"/>
      <c r="AS3857" s="86"/>
      <c r="AT3857" s="86"/>
      <c r="AU3857" s="86"/>
      <c r="AV3857" s="86"/>
      <c r="AW3857" s="86"/>
      <c r="AX3857" s="86"/>
      <c r="AY3857" s="86"/>
      <c r="AZ3857" s="86"/>
      <c r="BA3857" s="86"/>
      <c r="BB3857" s="86"/>
      <c r="BC3857" s="86"/>
      <c r="BD3857" s="86"/>
      <c r="BE3857" s="86"/>
      <c r="BF3857" s="86"/>
      <c r="BG3857" s="86"/>
    </row>
    <row r="3858" spans="1:59" s="88" customFormat="1" x14ac:dyDescent="0.2">
      <c r="A3858" s="125"/>
      <c r="B3858" s="125"/>
      <c r="C3858" s="125"/>
      <c r="D3858" s="125"/>
      <c r="E3858" s="125"/>
      <c r="F3858" s="125"/>
      <c r="G3858" s="125"/>
      <c r="H3858" s="125"/>
      <c r="I3858" s="125"/>
      <c r="J3858" s="125"/>
      <c r="K3858" s="125"/>
      <c r="L3858" s="125"/>
      <c r="M3858" s="125"/>
      <c r="N3858" s="125"/>
      <c r="O3858" s="125"/>
      <c r="P3858" s="125"/>
      <c r="Q3858" s="125"/>
      <c r="R3858" s="125"/>
      <c r="S3858" s="125"/>
      <c r="T3858" s="125"/>
      <c r="U3858" s="125"/>
      <c r="V3858" s="125"/>
      <c r="W3858" s="125"/>
      <c r="X3858" s="125"/>
      <c r="Y3858" s="125"/>
      <c r="Z3858" s="125"/>
      <c r="AA3858" s="125"/>
      <c r="AB3858" s="126"/>
      <c r="AC3858" s="126"/>
      <c r="AD3858" s="126"/>
      <c r="AE3858" s="125"/>
      <c r="AF3858" s="125"/>
      <c r="AG3858" s="125"/>
      <c r="AH3858" s="125"/>
      <c r="AI3858" s="125"/>
      <c r="AJ3858" s="125"/>
      <c r="AK3858" s="125"/>
      <c r="AL3858" s="125"/>
      <c r="AM3858" s="125"/>
      <c r="AP3858" s="86"/>
      <c r="AQ3858" s="86"/>
      <c r="AR3858" s="86"/>
      <c r="AS3858" s="86"/>
      <c r="AT3858" s="86"/>
      <c r="AU3858" s="86"/>
      <c r="AV3858" s="86"/>
      <c r="AW3858" s="86"/>
      <c r="AX3858" s="86"/>
      <c r="AY3858" s="86"/>
      <c r="AZ3858" s="86"/>
      <c r="BA3858" s="86"/>
      <c r="BB3858" s="86"/>
      <c r="BC3858" s="86"/>
      <c r="BD3858" s="86"/>
      <c r="BE3858" s="86"/>
      <c r="BF3858" s="86"/>
      <c r="BG3858" s="86"/>
    </row>
    <row r="3859" spans="1:59" s="88" customFormat="1" x14ac:dyDescent="0.2">
      <c r="A3859" s="125"/>
      <c r="B3859" s="125"/>
      <c r="C3859" s="125"/>
      <c r="D3859" s="125"/>
      <c r="E3859" s="125"/>
      <c r="F3859" s="125"/>
      <c r="G3859" s="125"/>
      <c r="H3859" s="125"/>
      <c r="I3859" s="125"/>
      <c r="J3859" s="125"/>
      <c r="K3859" s="125"/>
      <c r="L3859" s="125"/>
      <c r="M3859" s="125"/>
      <c r="N3859" s="125"/>
      <c r="O3859" s="125"/>
      <c r="P3859" s="125"/>
      <c r="Q3859" s="125"/>
      <c r="R3859" s="125"/>
      <c r="S3859" s="125"/>
      <c r="T3859" s="125"/>
      <c r="U3859" s="125"/>
      <c r="V3859" s="125"/>
      <c r="W3859" s="125"/>
      <c r="X3859" s="125"/>
      <c r="Y3859" s="125"/>
      <c r="Z3859" s="125"/>
      <c r="AA3859" s="125"/>
      <c r="AB3859" s="126"/>
      <c r="AC3859" s="126"/>
      <c r="AD3859" s="126"/>
      <c r="AE3859" s="125"/>
      <c r="AF3859" s="125"/>
      <c r="AG3859" s="125"/>
      <c r="AH3859" s="125"/>
      <c r="AI3859" s="125"/>
      <c r="AJ3859" s="125"/>
      <c r="AK3859" s="125"/>
      <c r="AL3859" s="125"/>
      <c r="AM3859" s="125"/>
      <c r="AP3859" s="86"/>
      <c r="AQ3859" s="86"/>
      <c r="AR3859" s="86"/>
      <c r="AS3859" s="86"/>
      <c r="AT3859" s="86"/>
      <c r="AU3859" s="86"/>
      <c r="AV3859" s="86"/>
      <c r="AW3859" s="86"/>
      <c r="AX3859" s="86"/>
      <c r="AY3859" s="86"/>
      <c r="AZ3859" s="86"/>
      <c r="BA3859" s="86"/>
      <c r="BB3859" s="86"/>
      <c r="BC3859" s="86"/>
      <c r="BD3859" s="86"/>
      <c r="BE3859" s="86"/>
      <c r="BF3859" s="86"/>
      <c r="BG3859" s="86"/>
    </row>
    <row r="3860" spans="1:59" s="88" customFormat="1" x14ac:dyDescent="0.2">
      <c r="A3860" s="125"/>
      <c r="B3860" s="125"/>
      <c r="C3860" s="125"/>
      <c r="D3860" s="125"/>
      <c r="E3860" s="125"/>
      <c r="F3860" s="125"/>
      <c r="G3860" s="125"/>
      <c r="H3860" s="125"/>
      <c r="I3860" s="125"/>
      <c r="J3860" s="125"/>
      <c r="K3860" s="125"/>
      <c r="L3860" s="125"/>
      <c r="M3860" s="125"/>
      <c r="N3860" s="125"/>
      <c r="O3860" s="125"/>
      <c r="P3860" s="125"/>
      <c r="Q3860" s="125"/>
      <c r="R3860" s="125"/>
      <c r="S3860" s="125"/>
      <c r="T3860" s="125"/>
      <c r="U3860" s="125"/>
      <c r="V3860" s="125"/>
      <c r="W3860" s="125"/>
      <c r="X3860" s="125"/>
      <c r="Y3860" s="125"/>
      <c r="Z3860" s="125"/>
      <c r="AA3860" s="125"/>
      <c r="AB3860" s="126"/>
      <c r="AC3860" s="126"/>
      <c r="AD3860" s="126"/>
      <c r="AE3860" s="125"/>
      <c r="AF3860" s="125"/>
      <c r="AG3860" s="125"/>
      <c r="AH3860" s="125"/>
      <c r="AI3860" s="125"/>
      <c r="AJ3860" s="125"/>
      <c r="AK3860" s="125"/>
      <c r="AL3860" s="125"/>
      <c r="AM3860" s="125"/>
      <c r="AP3860" s="86"/>
      <c r="AQ3860" s="86"/>
      <c r="AR3860" s="86"/>
      <c r="AS3860" s="86"/>
      <c r="AT3860" s="86"/>
      <c r="AU3860" s="86"/>
      <c r="AV3860" s="86"/>
      <c r="AW3860" s="86"/>
      <c r="AX3860" s="86"/>
      <c r="AY3860" s="86"/>
      <c r="AZ3860" s="86"/>
      <c r="BA3860" s="86"/>
      <c r="BB3860" s="86"/>
      <c r="BC3860" s="86"/>
      <c r="BD3860" s="86"/>
      <c r="BE3860" s="86"/>
      <c r="BF3860" s="86"/>
      <c r="BG3860" s="86"/>
    </row>
    <row r="3861" spans="1:59" s="88" customFormat="1" x14ac:dyDescent="0.2">
      <c r="A3861" s="125"/>
      <c r="B3861" s="125"/>
      <c r="C3861" s="125"/>
      <c r="D3861" s="125"/>
      <c r="E3861" s="125"/>
      <c r="F3861" s="125"/>
      <c r="G3861" s="125"/>
      <c r="H3861" s="125"/>
      <c r="I3861" s="125"/>
      <c r="J3861" s="125"/>
      <c r="K3861" s="125"/>
      <c r="L3861" s="125"/>
      <c r="M3861" s="125"/>
      <c r="N3861" s="125"/>
      <c r="O3861" s="125"/>
      <c r="P3861" s="125"/>
      <c r="Q3861" s="125"/>
      <c r="R3861" s="125"/>
      <c r="S3861" s="125"/>
      <c r="T3861" s="125"/>
      <c r="U3861" s="125"/>
      <c r="V3861" s="125"/>
      <c r="W3861" s="125"/>
      <c r="X3861" s="125"/>
      <c r="Y3861" s="125"/>
      <c r="Z3861" s="125"/>
      <c r="AA3861" s="125"/>
      <c r="AB3861" s="126"/>
      <c r="AC3861" s="126"/>
      <c r="AD3861" s="126"/>
      <c r="AE3861" s="125"/>
      <c r="AF3861" s="125"/>
      <c r="AG3861" s="125"/>
      <c r="AH3861" s="125"/>
      <c r="AI3861" s="125"/>
      <c r="AJ3861" s="125"/>
      <c r="AK3861" s="125"/>
      <c r="AL3861" s="125"/>
      <c r="AM3861" s="125"/>
      <c r="AP3861" s="86"/>
      <c r="AQ3861" s="86"/>
      <c r="AR3861" s="86"/>
      <c r="AS3861" s="86"/>
      <c r="AT3861" s="86"/>
      <c r="AU3861" s="86"/>
      <c r="AV3861" s="86"/>
      <c r="AW3861" s="86"/>
      <c r="AX3861" s="86"/>
      <c r="AY3861" s="86"/>
      <c r="AZ3861" s="86"/>
      <c r="BA3861" s="86"/>
      <c r="BB3861" s="86"/>
      <c r="BC3861" s="86"/>
      <c r="BD3861" s="86"/>
      <c r="BE3861" s="86"/>
      <c r="BF3861" s="86"/>
      <c r="BG3861" s="86"/>
    </row>
    <row r="3862" spans="1:59" s="88" customFormat="1" x14ac:dyDescent="0.2">
      <c r="A3862" s="125"/>
      <c r="B3862" s="125"/>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6"/>
      <c r="AC3862" s="126"/>
      <c r="AD3862" s="126"/>
      <c r="AE3862" s="125"/>
      <c r="AF3862" s="125"/>
      <c r="AG3862" s="125"/>
      <c r="AH3862" s="125"/>
      <c r="AI3862" s="125"/>
      <c r="AJ3862" s="125"/>
      <c r="AK3862" s="125"/>
      <c r="AL3862" s="125"/>
      <c r="AM3862" s="125"/>
      <c r="AP3862" s="86"/>
      <c r="AQ3862" s="86"/>
      <c r="AR3862" s="86"/>
      <c r="AS3862" s="86"/>
      <c r="AT3862" s="86"/>
      <c r="AU3862" s="86"/>
      <c r="AV3862" s="86"/>
      <c r="AW3862" s="86"/>
      <c r="AX3862" s="86"/>
      <c r="AY3862" s="86"/>
      <c r="AZ3862" s="86"/>
      <c r="BA3862" s="86"/>
      <c r="BB3862" s="86"/>
      <c r="BC3862" s="86"/>
      <c r="BD3862" s="86"/>
      <c r="BE3862" s="86"/>
      <c r="BF3862" s="86"/>
      <c r="BG3862" s="86"/>
    </row>
    <row r="3863" spans="1:59" s="88" customFormat="1" x14ac:dyDescent="0.2">
      <c r="A3863" s="125"/>
      <c r="B3863" s="125"/>
      <c r="C3863" s="125"/>
      <c r="D3863" s="125"/>
      <c r="E3863" s="125"/>
      <c r="F3863" s="125"/>
      <c r="G3863" s="125"/>
      <c r="H3863" s="125"/>
      <c r="I3863" s="125"/>
      <c r="J3863" s="125"/>
      <c r="K3863" s="125"/>
      <c r="L3863" s="125"/>
      <c r="M3863" s="125"/>
      <c r="N3863" s="125"/>
      <c r="O3863" s="125"/>
      <c r="P3863" s="125"/>
      <c r="Q3863" s="125"/>
      <c r="R3863" s="125"/>
      <c r="S3863" s="125"/>
      <c r="T3863" s="125"/>
      <c r="U3863" s="125"/>
      <c r="V3863" s="125"/>
      <c r="W3863" s="125"/>
      <c r="X3863" s="125"/>
      <c r="Y3863" s="125"/>
      <c r="Z3863" s="125"/>
      <c r="AA3863" s="125"/>
      <c r="AB3863" s="126"/>
      <c r="AC3863" s="126"/>
      <c r="AD3863" s="126"/>
      <c r="AE3863" s="125"/>
      <c r="AF3863" s="125"/>
      <c r="AG3863" s="125"/>
      <c r="AH3863" s="125"/>
      <c r="AI3863" s="125"/>
      <c r="AJ3863" s="125"/>
      <c r="AK3863" s="125"/>
      <c r="AL3863" s="125"/>
      <c r="AM3863" s="125"/>
      <c r="AP3863" s="86"/>
      <c r="AQ3863" s="86"/>
      <c r="AR3863" s="86"/>
      <c r="AS3863" s="86"/>
      <c r="AT3863" s="86"/>
      <c r="AU3863" s="86"/>
      <c r="AV3863" s="86"/>
      <c r="AW3863" s="86"/>
      <c r="AX3863" s="86"/>
      <c r="AY3863" s="86"/>
      <c r="AZ3863" s="86"/>
      <c r="BA3863" s="86"/>
      <c r="BB3863" s="86"/>
      <c r="BC3863" s="86"/>
      <c r="BD3863" s="86"/>
      <c r="BE3863" s="86"/>
      <c r="BF3863" s="86"/>
      <c r="BG3863" s="86"/>
    </row>
    <row r="3864" spans="1:59" s="88" customFormat="1" x14ac:dyDescent="0.2">
      <c r="A3864" s="125"/>
      <c r="B3864" s="125"/>
      <c r="C3864" s="125"/>
      <c r="D3864" s="125"/>
      <c r="E3864" s="125"/>
      <c r="F3864" s="125"/>
      <c r="G3864" s="125"/>
      <c r="H3864" s="125"/>
      <c r="I3864" s="125"/>
      <c r="J3864" s="125"/>
      <c r="K3864" s="125"/>
      <c r="L3864" s="125"/>
      <c r="M3864" s="125"/>
      <c r="N3864" s="125"/>
      <c r="O3864" s="125"/>
      <c r="P3864" s="125"/>
      <c r="Q3864" s="125"/>
      <c r="R3864" s="125"/>
      <c r="S3864" s="125"/>
      <c r="T3864" s="125"/>
      <c r="U3864" s="125"/>
      <c r="V3864" s="125"/>
      <c r="W3864" s="125"/>
      <c r="X3864" s="125"/>
      <c r="Y3864" s="125"/>
      <c r="Z3864" s="125"/>
      <c r="AA3864" s="125"/>
      <c r="AB3864" s="126"/>
      <c r="AC3864" s="126"/>
      <c r="AD3864" s="126"/>
      <c r="AE3864" s="125"/>
      <c r="AF3864" s="125"/>
      <c r="AG3864" s="125"/>
      <c r="AH3864" s="125"/>
      <c r="AI3864" s="125"/>
      <c r="AJ3864" s="125"/>
      <c r="AK3864" s="125"/>
      <c r="AL3864" s="125"/>
      <c r="AM3864" s="125"/>
      <c r="AP3864" s="86"/>
      <c r="AQ3864" s="86"/>
      <c r="AR3864" s="86"/>
      <c r="AS3864" s="86"/>
      <c r="AT3864" s="86"/>
      <c r="AU3864" s="86"/>
      <c r="AV3864" s="86"/>
      <c r="AW3864" s="86"/>
      <c r="AX3864" s="86"/>
      <c r="AY3864" s="86"/>
      <c r="AZ3864" s="86"/>
      <c r="BA3864" s="86"/>
      <c r="BB3864" s="86"/>
      <c r="BC3864" s="86"/>
      <c r="BD3864" s="86"/>
      <c r="BE3864" s="86"/>
      <c r="BF3864" s="86"/>
      <c r="BG3864" s="86"/>
    </row>
    <row r="3865" spans="1:59" s="88" customFormat="1" x14ac:dyDescent="0.2">
      <c r="A3865" s="125"/>
      <c r="B3865" s="125"/>
      <c r="C3865" s="125"/>
      <c r="D3865" s="125"/>
      <c r="E3865" s="125"/>
      <c r="F3865" s="125"/>
      <c r="G3865" s="125"/>
      <c r="H3865" s="125"/>
      <c r="I3865" s="125"/>
      <c r="J3865" s="125"/>
      <c r="K3865" s="125"/>
      <c r="L3865" s="125"/>
      <c r="M3865" s="125"/>
      <c r="N3865" s="125"/>
      <c r="O3865" s="125"/>
      <c r="P3865" s="125"/>
      <c r="Q3865" s="125"/>
      <c r="R3865" s="125"/>
      <c r="S3865" s="125"/>
      <c r="T3865" s="125"/>
      <c r="U3865" s="125"/>
      <c r="V3865" s="125"/>
      <c r="W3865" s="125"/>
      <c r="X3865" s="125"/>
      <c r="Y3865" s="125"/>
      <c r="Z3865" s="125"/>
      <c r="AA3865" s="125"/>
      <c r="AB3865" s="126"/>
      <c r="AC3865" s="126"/>
      <c r="AD3865" s="126"/>
      <c r="AE3865" s="125"/>
      <c r="AF3865" s="125"/>
      <c r="AG3865" s="125"/>
      <c r="AH3865" s="125"/>
      <c r="AI3865" s="125"/>
      <c r="AJ3865" s="125"/>
      <c r="AK3865" s="125"/>
      <c r="AL3865" s="125"/>
      <c r="AM3865" s="125"/>
      <c r="AP3865" s="86"/>
      <c r="AQ3865" s="86"/>
      <c r="AR3865" s="86"/>
      <c r="AS3865" s="86"/>
      <c r="AT3865" s="86"/>
      <c r="AU3865" s="86"/>
      <c r="AV3865" s="86"/>
      <c r="AW3865" s="86"/>
      <c r="AX3865" s="86"/>
      <c r="AY3865" s="86"/>
      <c r="AZ3865" s="86"/>
      <c r="BA3865" s="86"/>
      <c r="BB3865" s="86"/>
      <c r="BC3865" s="86"/>
      <c r="BD3865" s="86"/>
      <c r="BE3865" s="86"/>
      <c r="BF3865" s="86"/>
      <c r="BG3865" s="86"/>
    </row>
    <row r="3866" spans="1:59" s="88" customFormat="1" x14ac:dyDescent="0.2">
      <c r="A3866" s="125"/>
      <c r="B3866" s="125"/>
      <c r="C3866" s="125"/>
      <c r="D3866" s="125"/>
      <c r="E3866" s="125"/>
      <c r="F3866" s="125"/>
      <c r="G3866" s="125"/>
      <c r="H3866" s="125"/>
      <c r="I3866" s="125"/>
      <c r="J3866" s="125"/>
      <c r="K3866" s="125"/>
      <c r="L3866" s="125"/>
      <c r="M3866" s="125"/>
      <c r="N3866" s="125"/>
      <c r="O3866" s="125"/>
      <c r="P3866" s="125"/>
      <c r="Q3866" s="125"/>
      <c r="R3866" s="125"/>
      <c r="S3866" s="125"/>
      <c r="T3866" s="125"/>
      <c r="U3866" s="125"/>
      <c r="V3866" s="125"/>
      <c r="W3866" s="125"/>
      <c r="X3866" s="125"/>
      <c r="Y3866" s="125"/>
      <c r="Z3866" s="125"/>
      <c r="AA3866" s="125"/>
      <c r="AB3866" s="126"/>
      <c r="AC3866" s="126"/>
      <c r="AD3866" s="126"/>
      <c r="AE3866" s="125"/>
      <c r="AF3866" s="125"/>
      <c r="AG3866" s="125"/>
      <c r="AH3866" s="125"/>
      <c r="AI3866" s="125"/>
      <c r="AJ3866" s="125"/>
      <c r="AK3866" s="125"/>
      <c r="AL3866" s="125"/>
      <c r="AM3866" s="125"/>
      <c r="AP3866" s="86"/>
      <c r="AQ3866" s="86"/>
      <c r="AR3866" s="86"/>
      <c r="AS3866" s="86"/>
      <c r="AT3866" s="86"/>
      <c r="AU3866" s="86"/>
      <c r="AV3866" s="86"/>
      <c r="AW3866" s="86"/>
      <c r="AX3866" s="86"/>
      <c r="AY3866" s="86"/>
      <c r="AZ3866" s="86"/>
      <c r="BA3866" s="86"/>
      <c r="BB3866" s="86"/>
      <c r="BC3866" s="86"/>
      <c r="BD3866" s="86"/>
      <c r="BE3866" s="86"/>
      <c r="BF3866" s="86"/>
      <c r="BG3866" s="86"/>
    </row>
    <row r="3867" spans="1:59" s="88" customFormat="1" x14ac:dyDescent="0.2">
      <c r="A3867" s="125"/>
      <c r="B3867" s="125"/>
      <c r="C3867" s="125"/>
      <c r="D3867" s="125"/>
      <c r="E3867" s="125"/>
      <c r="F3867" s="125"/>
      <c r="G3867" s="125"/>
      <c r="H3867" s="125"/>
      <c r="I3867" s="125"/>
      <c r="J3867" s="125"/>
      <c r="K3867" s="125"/>
      <c r="L3867" s="125"/>
      <c r="M3867" s="125"/>
      <c r="N3867" s="125"/>
      <c r="O3867" s="125"/>
      <c r="P3867" s="125"/>
      <c r="Q3867" s="125"/>
      <c r="R3867" s="125"/>
      <c r="S3867" s="125"/>
      <c r="T3867" s="125"/>
      <c r="U3867" s="125"/>
      <c r="V3867" s="125"/>
      <c r="W3867" s="125"/>
      <c r="X3867" s="125"/>
      <c r="Y3867" s="125"/>
      <c r="Z3867" s="125"/>
      <c r="AA3867" s="125"/>
      <c r="AB3867" s="126"/>
      <c r="AC3867" s="126"/>
      <c r="AD3867" s="126"/>
      <c r="AE3867" s="125"/>
      <c r="AF3867" s="125"/>
      <c r="AG3867" s="125"/>
      <c r="AH3867" s="125"/>
      <c r="AI3867" s="125"/>
      <c r="AJ3867" s="125"/>
      <c r="AK3867" s="125"/>
      <c r="AL3867" s="125"/>
      <c r="AM3867" s="125"/>
      <c r="AP3867" s="86"/>
      <c r="AQ3867" s="86"/>
      <c r="AR3867" s="86"/>
      <c r="AS3867" s="86"/>
      <c r="AT3867" s="86"/>
      <c r="AU3867" s="86"/>
      <c r="AV3867" s="86"/>
      <c r="AW3867" s="86"/>
      <c r="AX3867" s="86"/>
      <c r="AY3867" s="86"/>
      <c r="AZ3867" s="86"/>
      <c r="BA3867" s="86"/>
      <c r="BB3867" s="86"/>
      <c r="BC3867" s="86"/>
      <c r="BD3867" s="86"/>
      <c r="BE3867" s="86"/>
      <c r="BF3867" s="86"/>
      <c r="BG3867" s="86"/>
    </row>
    <row r="3868" spans="1:59" s="88" customFormat="1" x14ac:dyDescent="0.2">
      <c r="A3868" s="125"/>
      <c r="B3868" s="125"/>
      <c r="C3868" s="125"/>
      <c r="D3868" s="125"/>
      <c r="E3868" s="125"/>
      <c r="F3868" s="125"/>
      <c r="G3868" s="125"/>
      <c r="H3868" s="125"/>
      <c r="I3868" s="125"/>
      <c r="J3868" s="125"/>
      <c r="K3868" s="125"/>
      <c r="L3868" s="125"/>
      <c r="M3868" s="125"/>
      <c r="N3868" s="125"/>
      <c r="O3868" s="125"/>
      <c r="P3868" s="125"/>
      <c r="Q3868" s="125"/>
      <c r="R3868" s="125"/>
      <c r="S3868" s="125"/>
      <c r="T3868" s="125"/>
      <c r="U3868" s="125"/>
      <c r="V3868" s="125"/>
      <c r="W3868" s="125"/>
      <c r="X3868" s="125"/>
      <c r="Y3868" s="125"/>
      <c r="Z3868" s="125"/>
      <c r="AA3868" s="125"/>
      <c r="AB3868" s="126"/>
      <c r="AC3868" s="126"/>
      <c r="AD3868" s="126"/>
      <c r="AE3868" s="125"/>
      <c r="AF3868" s="125"/>
      <c r="AG3868" s="125"/>
      <c r="AH3868" s="125"/>
      <c r="AI3868" s="125"/>
      <c r="AJ3868" s="125"/>
      <c r="AK3868" s="125"/>
      <c r="AL3868" s="125"/>
      <c r="AM3868" s="125"/>
      <c r="AP3868" s="86"/>
      <c r="AQ3868" s="86"/>
      <c r="AR3868" s="86"/>
      <c r="AS3868" s="86"/>
      <c r="AT3868" s="86"/>
      <c r="AU3868" s="86"/>
      <c r="AV3868" s="86"/>
      <c r="AW3868" s="86"/>
      <c r="AX3868" s="86"/>
      <c r="AY3868" s="86"/>
      <c r="AZ3868" s="86"/>
      <c r="BA3868" s="86"/>
      <c r="BB3868" s="86"/>
      <c r="BC3868" s="86"/>
      <c r="BD3868" s="86"/>
      <c r="BE3868" s="86"/>
      <c r="BF3868" s="86"/>
      <c r="BG3868" s="86"/>
    </row>
    <row r="3869" spans="1:59" s="88" customFormat="1" x14ac:dyDescent="0.2">
      <c r="A3869" s="125"/>
      <c r="B3869" s="125"/>
      <c r="C3869" s="125"/>
      <c r="D3869" s="125"/>
      <c r="E3869" s="125"/>
      <c r="F3869" s="125"/>
      <c r="G3869" s="125"/>
      <c r="H3869" s="125"/>
      <c r="I3869" s="125"/>
      <c r="J3869" s="125"/>
      <c r="K3869" s="125"/>
      <c r="L3869" s="125"/>
      <c r="M3869" s="125"/>
      <c r="N3869" s="125"/>
      <c r="O3869" s="125"/>
      <c r="P3869" s="125"/>
      <c r="Q3869" s="125"/>
      <c r="R3869" s="125"/>
      <c r="S3869" s="125"/>
      <c r="T3869" s="125"/>
      <c r="U3869" s="125"/>
      <c r="V3869" s="125"/>
      <c r="W3869" s="125"/>
      <c r="X3869" s="125"/>
      <c r="Y3869" s="125"/>
      <c r="Z3869" s="125"/>
      <c r="AA3869" s="125"/>
      <c r="AB3869" s="126"/>
      <c r="AC3869" s="126"/>
      <c r="AD3869" s="126"/>
      <c r="AE3869" s="125"/>
      <c r="AF3869" s="125"/>
      <c r="AG3869" s="125"/>
      <c r="AH3869" s="125"/>
      <c r="AI3869" s="125"/>
      <c r="AJ3869" s="125"/>
      <c r="AK3869" s="125"/>
      <c r="AL3869" s="125"/>
      <c r="AM3869" s="125"/>
      <c r="AP3869" s="86"/>
      <c r="AQ3869" s="86"/>
      <c r="AR3869" s="86"/>
      <c r="AS3869" s="86"/>
      <c r="AT3869" s="86"/>
      <c r="AU3869" s="86"/>
      <c r="AV3869" s="86"/>
      <c r="AW3869" s="86"/>
      <c r="AX3869" s="86"/>
      <c r="AY3869" s="86"/>
      <c r="AZ3869" s="86"/>
      <c r="BA3869" s="86"/>
      <c r="BB3869" s="86"/>
      <c r="BC3869" s="86"/>
      <c r="BD3869" s="86"/>
      <c r="BE3869" s="86"/>
      <c r="BF3869" s="86"/>
      <c r="BG3869" s="86"/>
    </row>
    <row r="3870" spans="1:59" s="88" customFormat="1" x14ac:dyDescent="0.2">
      <c r="A3870" s="125"/>
      <c r="B3870" s="125"/>
      <c r="C3870" s="125"/>
      <c r="D3870" s="125"/>
      <c r="E3870" s="125"/>
      <c r="F3870" s="125"/>
      <c r="G3870" s="125"/>
      <c r="H3870" s="125"/>
      <c r="I3870" s="125"/>
      <c r="J3870" s="125"/>
      <c r="K3870" s="125"/>
      <c r="L3870" s="125"/>
      <c r="M3870" s="125"/>
      <c r="N3870" s="125"/>
      <c r="O3870" s="125"/>
      <c r="P3870" s="125"/>
      <c r="Q3870" s="125"/>
      <c r="R3870" s="125"/>
      <c r="S3870" s="125"/>
      <c r="T3870" s="125"/>
      <c r="U3870" s="125"/>
      <c r="V3870" s="125"/>
      <c r="W3870" s="125"/>
      <c r="X3870" s="125"/>
      <c r="Y3870" s="125"/>
      <c r="Z3870" s="125"/>
      <c r="AA3870" s="125"/>
      <c r="AB3870" s="126"/>
      <c r="AC3870" s="126"/>
      <c r="AD3870" s="126"/>
      <c r="AE3870" s="125"/>
      <c r="AF3870" s="125"/>
      <c r="AG3870" s="125"/>
      <c r="AH3870" s="125"/>
      <c r="AI3870" s="125"/>
      <c r="AJ3870" s="125"/>
      <c r="AK3870" s="125"/>
      <c r="AL3870" s="125"/>
      <c r="AM3870" s="125"/>
      <c r="AP3870" s="86"/>
      <c r="AQ3870" s="86"/>
      <c r="AR3870" s="86"/>
      <c r="AS3870" s="86"/>
      <c r="AT3870" s="86"/>
      <c r="AU3870" s="86"/>
      <c r="AV3870" s="86"/>
      <c r="AW3870" s="86"/>
      <c r="AX3870" s="86"/>
      <c r="AY3870" s="86"/>
      <c r="AZ3870" s="86"/>
      <c r="BA3870" s="86"/>
      <c r="BB3870" s="86"/>
      <c r="BC3870" s="86"/>
      <c r="BD3870" s="86"/>
      <c r="BE3870" s="86"/>
      <c r="BF3870" s="86"/>
      <c r="BG3870" s="86"/>
    </row>
    <row r="3871" spans="1:59" s="88" customFormat="1" x14ac:dyDescent="0.2">
      <c r="A3871" s="125"/>
      <c r="B3871" s="125"/>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5"/>
      <c r="AA3871" s="125"/>
      <c r="AB3871" s="126"/>
      <c r="AC3871" s="126"/>
      <c r="AD3871" s="126"/>
      <c r="AE3871" s="125"/>
      <c r="AF3871" s="125"/>
      <c r="AG3871" s="125"/>
      <c r="AH3871" s="125"/>
      <c r="AI3871" s="125"/>
      <c r="AJ3871" s="125"/>
      <c r="AK3871" s="125"/>
      <c r="AL3871" s="125"/>
      <c r="AM3871" s="125"/>
      <c r="AP3871" s="86"/>
      <c r="AQ3871" s="86"/>
      <c r="AR3871" s="86"/>
      <c r="AS3871" s="86"/>
      <c r="AT3871" s="86"/>
      <c r="AU3871" s="86"/>
      <c r="AV3871" s="86"/>
      <c r="AW3871" s="86"/>
      <c r="AX3871" s="86"/>
      <c r="AY3871" s="86"/>
      <c r="AZ3871" s="86"/>
      <c r="BA3871" s="86"/>
      <c r="BB3871" s="86"/>
      <c r="BC3871" s="86"/>
      <c r="BD3871" s="86"/>
      <c r="BE3871" s="86"/>
      <c r="BF3871" s="86"/>
      <c r="BG3871" s="86"/>
    </row>
    <row r="3872" spans="1:59" s="88" customFormat="1" x14ac:dyDescent="0.2">
      <c r="A3872" s="125"/>
      <c r="B3872" s="125"/>
      <c r="C3872" s="125"/>
      <c r="D3872" s="125"/>
      <c r="E3872" s="125"/>
      <c r="F3872" s="125"/>
      <c r="G3872" s="125"/>
      <c r="H3872" s="125"/>
      <c r="I3872" s="125"/>
      <c r="J3872" s="125"/>
      <c r="K3872" s="125"/>
      <c r="L3872" s="125"/>
      <c r="M3872" s="125"/>
      <c r="N3872" s="125"/>
      <c r="O3872" s="125"/>
      <c r="P3872" s="125"/>
      <c r="Q3872" s="125"/>
      <c r="R3872" s="125"/>
      <c r="S3872" s="125"/>
      <c r="T3872" s="125"/>
      <c r="U3872" s="125"/>
      <c r="V3872" s="125"/>
      <c r="W3872" s="125"/>
      <c r="X3872" s="125"/>
      <c r="Y3872" s="125"/>
      <c r="Z3872" s="125"/>
      <c r="AA3872" s="125"/>
      <c r="AB3872" s="126"/>
      <c r="AC3872" s="126"/>
      <c r="AD3872" s="126"/>
      <c r="AE3872" s="125"/>
      <c r="AF3872" s="125"/>
      <c r="AG3872" s="125"/>
      <c r="AH3872" s="125"/>
      <c r="AI3872" s="125"/>
      <c r="AJ3872" s="125"/>
      <c r="AK3872" s="125"/>
      <c r="AL3872" s="125"/>
      <c r="AM3872" s="125"/>
      <c r="AP3872" s="86"/>
      <c r="AQ3872" s="86"/>
      <c r="AR3872" s="86"/>
      <c r="AS3872" s="86"/>
      <c r="AT3872" s="86"/>
      <c r="AU3872" s="86"/>
      <c r="AV3872" s="86"/>
      <c r="AW3872" s="86"/>
      <c r="AX3872" s="86"/>
      <c r="AY3872" s="86"/>
      <c r="AZ3872" s="86"/>
      <c r="BA3872" s="86"/>
      <c r="BB3872" s="86"/>
      <c r="BC3872" s="86"/>
      <c r="BD3872" s="86"/>
      <c r="BE3872" s="86"/>
      <c r="BF3872" s="86"/>
      <c r="BG3872" s="86"/>
    </row>
    <row r="3873" spans="1:59" s="88" customFormat="1" x14ac:dyDescent="0.2">
      <c r="A3873" s="125"/>
      <c r="B3873" s="125"/>
      <c r="C3873" s="125"/>
      <c r="D3873" s="125"/>
      <c r="E3873" s="125"/>
      <c r="F3873" s="125"/>
      <c r="G3873" s="125"/>
      <c r="H3873" s="125"/>
      <c r="I3873" s="125"/>
      <c r="J3873" s="125"/>
      <c r="K3873" s="125"/>
      <c r="L3873" s="125"/>
      <c r="M3873" s="125"/>
      <c r="N3873" s="125"/>
      <c r="O3873" s="125"/>
      <c r="P3873" s="125"/>
      <c r="Q3873" s="125"/>
      <c r="R3873" s="125"/>
      <c r="S3873" s="125"/>
      <c r="T3873" s="125"/>
      <c r="U3873" s="125"/>
      <c r="V3873" s="125"/>
      <c r="W3873" s="125"/>
      <c r="X3873" s="125"/>
      <c r="Y3873" s="125"/>
      <c r="Z3873" s="125"/>
      <c r="AA3873" s="125"/>
      <c r="AB3873" s="126"/>
      <c r="AC3873" s="126"/>
      <c r="AD3873" s="126"/>
      <c r="AE3873" s="125"/>
      <c r="AF3873" s="125"/>
      <c r="AG3873" s="125"/>
      <c r="AH3873" s="125"/>
      <c r="AI3873" s="125"/>
      <c r="AJ3873" s="125"/>
      <c r="AK3873" s="125"/>
      <c r="AL3873" s="125"/>
      <c r="AM3873" s="125"/>
      <c r="AP3873" s="86"/>
      <c r="AQ3873" s="86"/>
      <c r="AR3873" s="86"/>
      <c r="AS3873" s="86"/>
      <c r="AT3873" s="86"/>
      <c r="AU3873" s="86"/>
      <c r="AV3873" s="86"/>
      <c r="AW3873" s="86"/>
      <c r="AX3873" s="86"/>
      <c r="AY3873" s="86"/>
      <c r="AZ3873" s="86"/>
      <c r="BA3873" s="86"/>
      <c r="BB3873" s="86"/>
      <c r="BC3873" s="86"/>
      <c r="BD3873" s="86"/>
      <c r="BE3873" s="86"/>
      <c r="BF3873" s="86"/>
      <c r="BG3873" s="86"/>
    </row>
    <row r="3874" spans="1:59" s="88" customFormat="1" x14ac:dyDescent="0.2">
      <c r="A3874" s="125"/>
      <c r="B3874" s="125"/>
      <c r="C3874" s="125"/>
      <c r="D3874" s="125"/>
      <c r="E3874" s="125"/>
      <c r="F3874" s="125"/>
      <c r="G3874" s="125"/>
      <c r="H3874" s="125"/>
      <c r="I3874" s="125"/>
      <c r="J3874" s="125"/>
      <c r="K3874" s="125"/>
      <c r="L3874" s="125"/>
      <c r="M3874" s="125"/>
      <c r="N3874" s="125"/>
      <c r="O3874" s="125"/>
      <c r="P3874" s="125"/>
      <c r="Q3874" s="125"/>
      <c r="R3874" s="125"/>
      <c r="S3874" s="125"/>
      <c r="T3874" s="125"/>
      <c r="U3874" s="125"/>
      <c r="V3874" s="125"/>
      <c r="W3874" s="125"/>
      <c r="X3874" s="125"/>
      <c r="Y3874" s="125"/>
      <c r="Z3874" s="125"/>
      <c r="AA3874" s="125"/>
      <c r="AB3874" s="126"/>
      <c r="AC3874" s="126"/>
      <c r="AD3874" s="126"/>
      <c r="AE3874" s="125"/>
      <c r="AF3874" s="125"/>
      <c r="AG3874" s="125"/>
      <c r="AH3874" s="125"/>
      <c r="AI3874" s="125"/>
      <c r="AJ3874" s="125"/>
      <c r="AK3874" s="125"/>
      <c r="AL3874" s="125"/>
      <c r="AM3874" s="125"/>
      <c r="AP3874" s="86"/>
      <c r="AQ3874" s="86"/>
      <c r="AR3874" s="86"/>
      <c r="AS3874" s="86"/>
      <c r="AT3874" s="86"/>
      <c r="AU3874" s="86"/>
      <c r="AV3874" s="86"/>
      <c r="AW3874" s="86"/>
      <c r="AX3874" s="86"/>
      <c r="AY3874" s="86"/>
      <c r="AZ3874" s="86"/>
      <c r="BA3874" s="86"/>
      <c r="BB3874" s="86"/>
      <c r="BC3874" s="86"/>
      <c r="BD3874" s="86"/>
      <c r="BE3874" s="86"/>
      <c r="BF3874" s="86"/>
      <c r="BG3874" s="86"/>
    </row>
    <row r="3875" spans="1:59" s="88" customFormat="1" x14ac:dyDescent="0.2">
      <c r="A3875" s="125"/>
      <c r="B3875" s="125"/>
      <c r="C3875" s="125"/>
      <c r="D3875" s="125"/>
      <c r="E3875" s="125"/>
      <c r="F3875" s="125"/>
      <c r="G3875" s="125"/>
      <c r="H3875" s="125"/>
      <c r="I3875" s="125"/>
      <c r="J3875" s="125"/>
      <c r="K3875" s="125"/>
      <c r="L3875" s="125"/>
      <c r="M3875" s="125"/>
      <c r="N3875" s="125"/>
      <c r="O3875" s="125"/>
      <c r="P3875" s="125"/>
      <c r="Q3875" s="125"/>
      <c r="R3875" s="125"/>
      <c r="S3875" s="125"/>
      <c r="T3875" s="125"/>
      <c r="U3875" s="125"/>
      <c r="V3875" s="125"/>
      <c r="W3875" s="125"/>
      <c r="X3875" s="125"/>
      <c r="Y3875" s="125"/>
      <c r="Z3875" s="125"/>
      <c r="AA3875" s="125"/>
      <c r="AB3875" s="126"/>
      <c r="AC3875" s="126"/>
      <c r="AD3875" s="126"/>
      <c r="AE3875" s="125"/>
      <c r="AF3875" s="125"/>
      <c r="AG3875" s="125"/>
      <c r="AH3875" s="125"/>
      <c r="AI3875" s="125"/>
      <c r="AJ3875" s="125"/>
      <c r="AK3875" s="125"/>
      <c r="AL3875" s="125"/>
      <c r="AM3875" s="125"/>
      <c r="AP3875" s="86"/>
      <c r="AQ3875" s="86"/>
      <c r="AR3875" s="86"/>
      <c r="AS3875" s="86"/>
      <c r="AT3875" s="86"/>
      <c r="AU3875" s="86"/>
      <c r="AV3875" s="86"/>
      <c r="AW3875" s="86"/>
      <c r="AX3875" s="86"/>
      <c r="AY3875" s="86"/>
      <c r="AZ3875" s="86"/>
      <c r="BA3875" s="86"/>
      <c r="BB3875" s="86"/>
      <c r="BC3875" s="86"/>
      <c r="BD3875" s="86"/>
      <c r="BE3875" s="86"/>
      <c r="BF3875" s="86"/>
      <c r="BG3875" s="86"/>
    </row>
    <row r="3876" spans="1:59" s="88" customFormat="1" x14ac:dyDescent="0.2">
      <c r="A3876" s="125"/>
      <c r="B3876" s="125"/>
      <c r="C3876" s="125"/>
      <c r="D3876" s="125"/>
      <c r="E3876" s="125"/>
      <c r="F3876" s="125"/>
      <c r="G3876" s="125"/>
      <c r="H3876" s="125"/>
      <c r="I3876" s="125"/>
      <c r="J3876" s="125"/>
      <c r="K3876" s="125"/>
      <c r="L3876" s="125"/>
      <c r="M3876" s="125"/>
      <c r="N3876" s="125"/>
      <c r="O3876" s="125"/>
      <c r="P3876" s="125"/>
      <c r="Q3876" s="125"/>
      <c r="R3876" s="125"/>
      <c r="S3876" s="125"/>
      <c r="T3876" s="125"/>
      <c r="U3876" s="125"/>
      <c r="V3876" s="125"/>
      <c r="W3876" s="125"/>
      <c r="X3876" s="125"/>
      <c r="Y3876" s="125"/>
      <c r="Z3876" s="125"/>
      <c r="AA3876" s="125"/>
      <c r="AB3876" s="126"/>
      <c r="AC3876" s="126"/>
      <c r="AD3876" s="126"/>
      <c r="AE3876" s="125"/>
      <c r="AF3876" s="125"/>
      <c r="AG3876" s="125"/>
      <c r="AH3876" s="125"/>
      <c r="AI3876" s="125"/>
      <c r="AJ3876" s="125"/>
      <c r="AK3876" s="125"/>
      <c r="AL3876" s="125"/>
      <c r="AM3876" s="125"/>
      <c r="AP3876" s="86"/>
      <c r="AQ3876" s="86"/>
      <c r="AR3876" s="86"/>
      <c r="AS3876" s="86"/>
      <c r="AT3876" s="86"/>
      <c r="AU3876" s="86"/>
      <c r="AV3876" s="86"/>
      <c r="AW3876" s="86"/>
      <c r="AX3876" s="86"/>
      <c r="AY3876" s="86"/>
      <c r="AZ3876" s="86"/>
      <c r="BA3876" s="86"/>
      <c r="BB3876" s="86"/>
      <c r="BC3876" s="86"/>
      <c r="BD3876" s="86"/>
      <c r="BE3876" s="86"/>
      <c r="BF3876" s="86"/>
      <c r="BG3876" s="86"/>
    </row>
    <row r="3877" spans="1:59" s="88" customFormat="1" x14ac:dyDescent="0.2">
      <c r="A3877" s="125"/>
      <c r="B3877" s="125"/>
      <c r="C3877" s="125"/>
      <c r="D3877" s="125"/>
      <c r="E3877" s="125"/>
      <c r="F3877" s="125"/>
      <c r="G3877" s="125"/>
      <c r="H3877" s="125"/>
      <c r="I3877" s="125"/>
      <c r="J3877" s="125"/>
      <c r="K3877" s="125"/>
      <c r="L3877" s="125"/>
      <c r="M3877" s="125"/>
      <c r="N3877" s="125"/>
      <c r="O3877" s="125"/>
      <c r="P3877" s="125"/>
      <c r="Q3877" s="125"/>
      <c r="R3877" s="125"/>
      <c r="S3877" s="125"/>
      <c r="T3877" s="125"/>
      <c r="U3877" s="125"/>
      <c r="V3877" s="125"/>
      <c r="W3877" s="125"/>
      <c r="X3877" s="125"/>
      <c r="Y3877" s="125"/>
      <c r="Z3877" s="125"/>
      <c r="AA3877" s="125"/>
      <c r="AB3877" s="126"/>
      <c r="AC3877" s="126"/>
      <c r="AD3877" s="126"/>
      <c r="AE3877" s="125"/>
      <c r="AF3877" s="125"/>
      <c r="AG3877" s="125"/>
      <c r="AH3877" s="125"/>
      <c r="AI3877" s="125"/>
      <c r="AJ3877" s="125"/>
      <c r="AK3877" s="125"/>
      <c r="AL3877" s="125"/>
      <c r="AM3877" s="125"/>
      <c r="AP3877" s="86"/>
      <c r="AQ3877" s="86"/>
      <c r="AR3877" s="86"/>
      <c r="AS3877" s="86"/>
      <c r="AT3877" s="86"/>
      <c r="AU3877" s="86"/>
      <c r="AV3877" s="86"/>
      <c r="AW3877" s="86"/>
      <c r="AX3877" s="86"/>
      <c r="AY3877" s="86"/>
      <c r="AZ3877" s="86"/>
      <c r="BA3877" s="86"/>
      <c r="BB3877" s="86"/>
      <c r="BC3877" s="86"/>
      <c r="BD3877" s="86"/>
      <c r="BE3877" s="86"/>
      <c r="BF3877" s="86"/>
      <c r="BG3877" s="86"/>
    </row>
    <row r="3878" spans="1:59" s="88" customFormat="1" x14ac:dyDescent="0.2">
      <c r="A3878" s="125"/>
      <c r="B3878" s="125"/>
      <c r="C3878" s="125"/>
      <c r="D3878" s="125"/>
      <c r="E3878" s="125"/>
      <c r="F3878" s="125"/>
      <c r="G3878" s="125"/>
      <c r="H3878" s="125"/>
      <c r="I3878" s="125"/>
      <c r="J3878" s="125"/>
      <c r="K3878" s="125"/>
      <c r="L3878" s="125"/>
      <c r="M3878" s="125"/>
      <c r="N3878" s="125"/>
      <c r="O3878" s="125"/>
      <c r="P3878" s="125"/>
      <c r="Q3878" s="125"/>
      <c r="R3878" s="125"/>
      <c r="S3878" s="125"/>
      <c r="T3878" s="125"/>
      <c r="U3878" s="125"/>
      <c r="V3878" s="125"/>
      <c r="W3878" s="125"/>
      <c r="X3878" s="125"/>
      <c r="Y3878" s="125"/>
      <c r="Z3878" s="125"/>
      <c r="AA3878" s="125"/>
      <c r="AB3878" s="126"/>
      <c r="AC3878" s="126"/>
      <c r="AD3878" s="126"/>
      <c r="AE3878" s="125"/>
      <c r="AF3878" s="125"/>
      <c r="AG3878" s="125"/>
      <c r="AH3878" s="125"/>
      <c r="AI3878" s="125"/>
      <c r="AJ3878" s="125"/>
      <c r="AK3878" s="125"/>
      <c r="AL3878" s="125"/>
      <c r="AM3878" s="125"/>
      <c r="AP3878" s="86"/>
      <c r="AQ3878" s="86"/>
      <c r="AR3878" s="86"/>
      <c r="AS3878" s="86"/>
      <c r="AT3878" s="86"/>
      <c r="AU3878" s="86"/>
      <c r="AV3878" s="86"/>
      <c r="AW3878" s="86"/>
      <c r="AX3878" s="86"/>
      <c r="AY3878" s="86"/>
      <c r="AZ3878" s="86"/>
      <c r="BA3878" s="86"/>
      <c r="BB3878" s="86"/>
      <c r="BC3878" s="86"/>
      <c r="BD3878" s="86"/>
      <c r="BE3878" s="86"/>
      <c r="BF3878" s="86"/>
      <c r="BG3878" s="86"/>
    </row>
    <row r="3879" spans="1:59" s="88" customFormat="1" x14ac:dyDescent="0.2">
      <c r="A3879" s="125"/>
      <c r="B3879" s="125"/>
      <c r="C3879" s="125"/>
      <c r="D3879" s="125"/>
      <c r="E3879" s="125"/>
      <c r="F3879" s="125"/>
      <c r="G3879" s="125"/>
      <c r="H3879" s="125"/>
      <c r="I3879" s="125"/>
      <c r="J3879" s="125"/>
      <c r="K3879" s="125"/>
      <c r="L3879" s="125"/>
      <c r="M3879" s="125"/>
      <c r="N3879" s="125"/>
      <c r="O3879" s="125"/>
      <c r="P3879" s="125"/>
      <c r="Q3879" s="125"/>
      <c r="R3879" s="125"/>
      <c r="S3879" s="125"/>
      <c r="T3879" s="125"/>
      <c r="U3879" s="125"/>
      <c r="V3879" s="125"/>
      <c r="W3879" s="125"/>
      <c r="X3879" s="125"/>
      <c r="Y3879" s="125"/>
      <c r="Z3879" s="125"/>
      <c r="AA3879" s="125"/>
      <c r="AB3879" s="126"/>
      <c r="AC3879" s="126"/>
      <c r="AD3879" s="126"/>
      <c r="AE3879" s="125"/>
      <c r="AF3879" s="125"/>
      <c r="AG3879" s="125"/>
      <c r="AH3879" s="125"/>
      <c r="AI3879" s="125"/>
      <c r="AJ3879" s="125"/>
      <c r="AK3879" s="125"/>
      <c r="AL3879" s="125"/>
      <c r="AM3879" s="125"/>
      <c r="AP3879" s="86"/>
      <c r="AQ3879" s="86"/>
      <c r="AR3879" s="86"/>
      <c r="AS3879" s="86"/>
      <c r="AT3879" s="86"/>
      <c r="AU3879" s="86"/>
      <c r="AV3879" s="86"/>
      <c r="AW3879" s="86"/>
      <c r="AX3879" s="86"/>
      <c r="AY3879" s="86"/>
      <c r="AZ3879" s="86"/>
      <c r="BA3879" s="86"/>
      <c r="BB3879" s="86"/>
      <c r="BC3879" s="86"/>
      <c r="BD3879" s="86"/>
      <c r="BE3879" s="86"/>
      <c r="BF3879" s="86"/>
      <c r="BG3879" s="86"/>
    </row>
    <row r="3880" spans="1:59" s="88" customFormat="1" x14ac:dyDescent="0.2">
      <c r="A3880" s="125"/>
      <c r="B3880" s="125"/>
      <c r="C3880" s="125"/>
      <c r="D3880" s="125"/>
      <c r="E3880" s="125"/>
      <c r="F3880" s="125"/>
      <c r="G3880" s="125"/>
      <c r="H3880" s="125"/>
      <c r="I3880" s="125"/>
      <c r="J3880" s="125"/>
      <c r="K3880" s="125"/>
      <c r="L3880" s="125"/>
      <c r="M3880" s="125"/>
      <c r="N3880" s="125"/>
      <c r="O3880" s="125"/>
      <c r="P3880" s="125"/>
      <c r="Q3880" s="125"/>
      <c r="R3880" s="125"/>
      <c r="S3880" s="125"/>
      <c r="T3880" s="125"/>
      <c r="U3880" s="125"/>
      <c r="V3880" s="125"/>
      <c r="W3880" s="125"/>
      <c r="X3880" s="125"/>
      <c r="Y3880" s="125"/>
      <c r="Z3880" s="125"/>
      <c r="AA3880" s="125"/>
      <c r="AB3880" s="126"/>
      <c r="AC3880" s="126"/>
      <c r="AD3880" s="126"/>
      <c r="AE3880" s="125"/>
      <c r="AF3880" s="125"/>
      <c r="AG3880" s="125"/>
      <c r="AH3880" s="125"/>
      <c r="AI3880" s="125"/>
      <c r="AJ3880" s="125"/>
      <c r="AK3880" s="125"/>
      <c r="AL3880" s="125"/>
      <c r="AM3880" s="125"/>
      <c r="AP3880" s="86"/>
      <c r="AQ3880" s="86"/>
      <c r="AR3880" s="86"/>
      <c r="AS3880" s="86"/>
      <c r="AT3880" s="86"/>
      <c r="AU3880" s="86"/>
      <c r="AV3880" s="86"/>
      <c r="AW3880" s="86"/>
      <c r="AX3880" s="86"/>
      <c r="AY3880" s="86"/>
      <c r="AZ3880" s="86"/>
      <c r="BA3880" s="86"/>
      <c r="BB3880" s="86"/>
      <c r="BC3880" s="86"/>
      <c r="BD3880" s="86"/>
      <c r="BE3880" s="86"/>
      <c r="BF3880" s="86"/>
      <c r="BG3880" s="86"/>
    </row>
    <row r="3881" spans="1:59" s="88" customFormat="1" x14ac:dyDescent="0.2">
      <c r="A3881" s="125"/>
      <c r="B3881" s="125"/>
      <c r="C3881" s="125"/>
      <c r="D3881" s="125"/>
      <c r="E3881" s="125"/>
      <c r="F3881" s="125"/>
      <c r="G3881" s="125"/>
      <c r="H3881" s="125"/>
      <c r="I3881" s="125"/>
      <c r="J3881" s="125"/>
      <c r="K3881" s="125"/>
      <c r="L3881" s="125"/>
      <c r="M3881" s="125"/>
      <c r="N3881" s="125"/>
      <c r="O3881" s="125"/>
      <c r="P3881" s="125"/>
      <c r="Q3881" s="125"/>
      <c r="R3881" s="125"/>
      <c r="S3881" s="125"/>
      <c r="T3881" s="125"/>
      <c r="U3881" s="125"/>
      <c r="V3881" s="125"/>
      <c r="W3881" s="125"/>
      <c r="X3881" s="125"/>
      <c r="Y3881" s="125"/>
      <c r="Z3881" s="125"/>
      <c r="AA3881" s="125"/>
      <c r="AB3881" s="126"/>
      <c r="AC3881" s="126"/>
      <c r="AD3881" s="126"/>
      <c r="AE3881" s="125"/>
      <c r="AF3881" s="125"/>
      <c r="AG3881" s="125"/>
      <c r="AH3881" s="125"/>
      <c r="AI3881" s="125"/>
      <c r="AJ3881" s="125"/>
      <c r="AK3881" s="125"/>
      <c r="AL3881" s="125"/>
      <c r="AM3881" s="125"/>
      <c r="AP3881" s="86"/>
      <c r="AQ3881" s="86"/>
      <c r="AR3881" s="86"/>
      <c r="AS3881" s="86"/>
      <c r="AT3881" s="86"/>
      <c r="AU3881" s="86"/>
      <c r="AV3881" s="86"/>
      <c r="AW3881" s="86"/>
      <c r="AX3881" s="86"/>
      <c r="AY3881" s="86"/>
      <c r="AZ3881" s="86"/>
      <c r="BA3881" s="86"/>
      <c r="BB3881" s="86"/>
      <c r="BC3881" s="86"/>
      <c r="BD3881" s="86"/>
      <c r="BE3881" s="86"/>
      <c r="BF3881" s="86"/>
      <c r="BG3881" s="86"/>
    </row>
    <row r="3882" spans="1:59" s="88" customFormat="1" x14ac:dyDescent="0.2">
      <c r="A3882" s="125"/>
      <c r="B3882" s="125"/>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6"/>
      <c r="AC3882" s="126"/>
      <c r="AD3882" s="126"/>
      <c r="AE3882" s="125"/>
      <c r="AF3882" s="125"/>
      <c r="AG3882" s="125"/>
      <c r="AH3882" s="125"/>
      <c r="AI3882" s="125"/>
      <c r="AJ3882" s="125"/>
      <c r="AK3882" s="125"/>
      <c r="AL3882" s="125"/>
      <c r="AM3882" s="125"/>
      <c r="AP3882" s="86"/>
      <c r="AQ3882" s="86"/>
      <c r="AR3882" s="86"/>
      <c r="AS3882" s="86"/>
      <c r="AT3882" s="86"/>
      <c r="AU3882" s="86"/>
      <c r="AV3882" s="86"/>
      <c r="AW3882" s="86"/>
      <c r="AX3882" s="86"/>
      <c r="AY3882" s="86"/>
      <c r="AZ3882" s="86"/>
      <c r="BA3882" s="86"/>
      <c r="BB3882" s="86"/>
      <c r="BC3882" s="86"/>
      <c r="BD3882" s="86"/>
      <c r="BE3882" s="86"/>
      <c r="BF3882" s="86"/>
      <c r="BG3882" s="86"/>
    </row>
    <row r="3883" spans="1:59" s="88" customFormat="1" x14ac:dyDescent="0.2">
      <c r="A3883" s="125"/>
      <c r="B3883" s="125"/>
      <c r="C3883" s="125"/>
      <c r="D3883" s="125"/>
      <c r="E3883" s="125"/>
      <c r="F3883" s="125"/>
      <c r="G3883" s="125"/>
      <c r="H3883" s="125"/>
      <c r="I3883" s="125"/>
      <c r="J3883" s="125"/>
      <c r="K3883" s="125"/>
      <c r="L3883" s="125"/>
      <c r="M3883" s="125"/>
      <c r="N3883" s="125"/>
      <c r="O3883" s="125"/>
      <c r="P3883" s="125"/>
      <c r="Q3883" s="125"/>
      <c r="R3883" s="125"/>
      <c r="S3883" s="125"/>
      <c r="T3883" s="125"/>
      <c r="U3883" s="125"/>
      <c r="V3883" s="125"/>
      <c r="W3883" s="125"/>
      <c r="X3883" s="125"/>
      <c r="Y3883" s="125"/>
      <c r="Z3883" s="125"/>
      <c r="AA3883" s="125"/>
      <c r="AB3883" s="126"/>
      <c r="AC3883" s="126"/>
      <c r="AD3883" s="126"/>
      <c r="AE3883" s="125"/>
      <c r="AF3883" s="125"/>
      <c r="AG3883" s="125"/>
      <c r="AH3883" s="125"/>
      <c r="AI3883" s="125"/>
      <c r="AJ3883" s="125"/>
      <c r="AK3883" s="125"/>
      <c r="AL3883" s="125"/>
      <c r="AM3883" s="125"/>
      <c r="AP3883" s="86"/>
      <c r="AQ3883" s="86"/>
      <c r="AR3883" s="86"/>
      <c r="AS3883" s="86"/>
      <c r="AT3883" s="86"/>
      <c r="AU3883" s="86"/>
      <c r="AV3883" s="86"/>
      <c r="AW3883" s="86"/>
      <c r="AX3883" s="86"/>
      <c r="AY3883" s="86"/>
      <c r="AZ3883" s="86"/>
      <c r="BA3883" s="86"/>
      <c r="BB3883" s="86"/>
      <c r="BC3883" s="86"/>
      <c r="BD3883" s="86"/>
      <c r="BE3883" s="86"/>
      <c r="BF3883" s="86"/>
      <c r="BG3883" s="86"/>
    </row>
    <row r="3884" spans="1:59" s="88" customFormat="1" x14ac:dyDescent="0.2">
      <c r="A3884" s="125"/>
      <c r="B3884" s="125"/>
      <c r="C3884" s="125"/>
      <c r="D3884" s="125"/>
      <c r="E3884" s="125"/>
      <c r="F3884" s="125"/>
      <c r="G3884" s="125"/>
      <c r="H3884" s="125"/>
      <c r="I3884" s="125"/>
      <c r="J3884" s="125"/>
      <c r="K3884" s="125"/>
      <c r="L3884" s="125"/>
      <c r="M3884" s="125"/>
      <c r="N3884" s="125"/>
      <c r="O3884" s="125"/>
      <c r="P3884" s="125"/>
      <c r="Q3884" s="125"/>
      <c r="R3884" s="125"/>
      <c r="S3884" s="125"/>
      <c r="T3884" s="125"/>
      <c r="U3884" s="125"/>
      <c r="V3884" s="125"/>
      <c r="W3884" s="125"/>
      <c r="X3884" s="125"/>
      <c r="Y3884" s="125"/>
      <c r="Z3884" s="125"/>
      <c r="AA3884" s="125"/>
      <c r="AB3884" s="126"/>
      <c r="AC3884" s="126"/>
      <c r="AD3884" s="126"/>
      <c r="AE3884" s="125"/>
      <c r="AF3884" s="125"/>
      <c r="AG3884" s="125"/>
      <c r="AH3884" s="125"/>
      <c r="AI3884" s="125"/>
      <c r="AJ3884" s="125"/>
      <c r="AK3884" s="125"/>
      <c r="AL3884" s="125"/>
      <c r="AM3884" s="125"/>
      <c r="AP3884" s="86"/>
      <c r="AQ3884" s="86"/>
      <c r="AR3884" s="86"/>
      <c r="AS3884" s="86"/>
      <c r="AT3884" s="86"/>
      <c r="AU3884" s="86"/>
      <c r="AV3884" s="86"/>
      <c r="AW3884" s="86"/>
      <c r="AX3884" s="86"/>
      <c r="AY3884" s="86"/>
      <c r="AZ3884" s="86"/>
      <c r="BA3884" s="86"/>
      <c r="BB3884" s="86"/>
      <c r="BC3884" s="86"/>
      <c r="BD3884" s="86"/>
      <c r="BE3884" s="86"/>
      <c r="BF3884" s="86"/>
      <c r="BG3884" s="86"/>
    </row>
    <row r="3885" spans="1:59" s="88" customFormat="1" x14ac:dyDescent="0.2">
      <c r="A3885" s="125"/>
      <c r="B3885" s="125"/>
      <c r="C3885" s="125"/>
      <c r="D3885" s="125"/>
      <c r="E3885" s="125"/>
      <c r="F3885" s="125"/>
      <c r="G3885" s="125"/>
      <c r="H3885" s="125"/>
      <c r="I3885" s="125"/>
      <c r="J3885" s="125"/>
      <c r="K3885" s="125"/>
      <c r="L3885" s="125"/>
      <c r="M3885" s="125"/>
      <c r="N3885" s="125"/>
      <c r="O3885" s="125"/>
      <c r="P3885" s="125"/>
      <c r="Q3885" s="125"/>
      <c r="R3885" s="125"/>
      <c r="S3885" s="125"/>
      <c r="T3885" s="125"/>
      <c r="U3885" s="125"/>
      <c r="V3885" s="125"/>
      <c r="W3885" s="125"/>
      <c r="X3885" s="125"/>
      <c r="Y3885" s="125"/>
      <c r="Z3885" s="125"/>
      <c r="AA3885" s="125"/>
      <c r="AB3885" s="126"/>
      <c r="AC3885" s="126"/>
      <c r="AD3885" s="126"/>
      <c r="AE3885" s="125"/>
      <c r="AF3885" s="125"/>
      <c r="AG3885" s="125"/>
      <c r="AH3885" s="125"/>
      <c r="AI3885" s="125"/>
      <c r="AJ3885" s="125"/>
      <c r="AK3885" s="125"/>
      <c r="AL3885" s="125"/>
      <c r="AM3885" s="125"/>
      <c r="AP3885" s="86"/>
      <c r="AQ3885" s="86"/>
      <c r="AR3885" s="86"/>
      <c r="AS3885" s="86"/>
      <c r="AT3885" s="86"/>
      <c r="AU3885" s="86"/>
      <c r="AV3885" s="86"/>
      <c r="AW3885" s="86"/>
      <c r="AX3885" s="86"/>
      <c r="AY3885" s="86"/>
      <c r="AZ3885" s="86"/>
      <c r="BA3885" s="86"/>
      <c r="BB3885" s="86"/>
      <c r="BC3885" s="86"/>
      <c r="BD3885" s="86"/>
      <c r="BE3885" s="86"/>
      <c r="BF3885" s="86"/>
      <c r="BG3885" s="86"/>
    </row>
    <row r="3886" spans="1:59" s="88" customFormat="1" x14ac:dyDescent="0.2">
      <c r="A3886" s="125"/>
      <c r="B3886" s="125"/>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5"/>
      <c r="AA3886" s="125"/>
      <c r="AB3886" s="126"/>
      <c r="AC3886" s="126"/>
      <c r="AD3886" s="126"/>
      <c r="AE3886" s="125"/>
      <c r="AF3886" s="125"/>
      <c r="AG3886" s="125"/>
      <c r="AH3886" s="125"/>
      <c r="AI3886" s="125"/>
      <c r="AJ3886" s="125"/>
      <c r="AK3886" s="125"/>
      <c r="AL3886" s="125"/>
      <c r="AM3886" s="125"/>
      <c r="AP3886" s="86"/>
      <c r="AQ3886" s="86"/>
      <c r="AR3886" s="86"/>
      <c r="AS3886" s="86"/>
      <c r="AT3886" s="86"/>
      <c r="AU3886" s="86"/>
      <c r="AV3886" s="86"/>
      <c r="AW3886" s="86"/>
      <c r="AX3886" s="86"/>
      <c r="AY3886" s="86"/>
      <c r="AZ3886" s="86"/>
      <c r="BA3886" s="86"/>
      <c r="BB3886" s="86"/>
      <c r="BC3886" s="86"/>
      <c r="BD3886" s="86"/>
      <c r="BE3886" s="86"/>
      <c r="BF3886" s="86"/>
      <c r="BG3886" s="86"/>
    </row>
    <row r="3887" spans="1:59" s="88" customFormat="1" x14ac:dyDescent="0.2">
      <c r="A3887" s="125"/>
      <c r="B3887" s="125"/>
      <c r="C3887" s="125"/>
      <c r="D3887" s="125"/>
      <c r="E3887" s="125"/>
      <c r="F3887" s="125"/>
      <c r="G3887" s="125"/>
      <c r="H3887" s="125"/>
      <c r="I3887" s="125"/>
      <c r="J3887" s="125"/>
      <c r="K3887" s="125"/>
      <c r="L3887" s="125"/>
      <c r="M3887" s="125"/>
      <c r="N3887" s="125"/>
      <c r="O3887" s="125"/>
      <c r="P3887" s="125"/>
      <c r="Q3887" s="125"/>
      <c r="R3887" s="125"/>
      <c r="S3887" s="125"/>
      <c r="T3887" s="125"/>
      <c r="U3887" s="125"/>
      <c r="V3887" s="125"/>
      <c r="W3887" s="125"/>
      <c r="X3887" s="125"/>
      <c r="Y3887" s="125"/>
      <c r="Z3887" s="125"/>
      <c r="AA3887" s="125"/>
      <c r="AB3887" s="126"/>
      <c r="AC3887" s="126"/>
      <c r="AD3887" s="126"/>
      <c r="AE3887" s="125"/>
      <c r="AF3887" s="125"/>
      <c r="AG3887" s="125"/>
      <c r="AH3887" s="125"/>
      <c r="AI3887" s="125"/>
      <c r="AJ3887" s="125"/>
      <c r="AK3887" s="125"/>
      <c r="AL3887" s="125"/>
      <c r="AM3887" s="125"/>
      <c r="AP3887" s="86"/>
      <c r="AQ3887" s="86"/>
      <c r="AR3887" s="86"/>
      <c r="AS3887" s="86"/>
      <c r="AT3887" s="86"/>
      <c r="AU3887" s="86"/>
      <c r="AV3887" s="86"/>
      <c r="AW3887" s="86"/>
      <c r="AX3887" s="86"/>
      <c r="AY3887" s="86"/>
      <c r="AZ3887" s="86"/>
      <c r="BA3887" s="86"/>
      <c r="BB3887" s="86"/>
      <c r="BC3887" s="86"/>
      <c r="BD3887" s="86"/>
      <c r="BE3887" s="86"/>
      <c r="BF3887" s="86"/>
      <c r="BG3887" s="86"/>
    </row>
    <row r="3888" spans="1:59" s="88" customFormat="1" x14ac:dyDescent="0.2">
      <c r="A3888" s="125"/>
      <c r="B3888" s="125"/>
      <c r="C3888" s="125"/>
      <c r="D3888" s="125"/>
      <c r="E3888" s="125"/>
      <c r="F3888" s="125"/>
      <c r="G3888" s="125"/>
      <c r="H3888" s="125"/>
      <c r="I3888" s="125"/>
      <c r="J3888" s="125"/>
      <c r="K3888" s="125"/>
      <c r="L3888" s="125"/>
      <c r="M3888" s="125"/>
      <c r="N3888" s="125"/>
      <c r="O3888" s="125"/>
      <c r="P3888" s="125"/>
      <c r="Q3888" s="125"/>
      <c r="R3888" s="125"/>
      <c r="S3888" s="125"/>
      <c r="T3888" s="125"/>
      <c r="U3888" s="125"/>
      <c r="V3888" s="125"/>
      <c r="W3888" s="125"/>
      <c r="X3888" s="125"/>
      <c r="Y3888" s="125"/>
      <c r="Z3888" s="125"/>
      <c r="AA3888" s="125"/>
      <c r="AB3888" s="126"/>
      <c r="AC3888" s="126"/>
      <c r="AD3888" s="126"/>
      <c r="AE3888" s="125"/>
      <c r="AF3888" s="125"/>
      <c r="AG3888" s="125"/>
      <c r="AH3888" s="125"/>
      <c r="AI3888" s="125"/>
      <c r="AJ3888" s="125"/>
      <c r="AK3888" s="125"/>
      <c r="AL3888" s="125"/>
      <c r="AM3888" s="125"/>
      <c r="AP3888" s="86"/>
      <c r="AQ3888" s="86"/>
      <c r="AR3888" s="86"/>
      <c r="AS3888" s="86"/>
      <c r="AT3888" s="86"/>
      <c r="AU3888" s="86"/>
      <c r="AV3888" s="86"/>
      <c r="AW3888" s="86"/>
      <c r="AX3888" s="86"/>
      <c r="AY3888" s="86"/>
      <c r="AZ3888" s="86"/>
      <c r="BA3888" s="86"/>
      <c r="BB3888" s="86"/>
      <c r="BC3888" s="86"/>
      <c r="BD3888" s="86"/>
      <c r="BE3888" s="86"/>
      <c r="BF3888" s="86"/>
      <c r="BG3888" s="86"/>
    </row>
    <row r="3889" spans="1:59" s="88" customFormat="1" x14ac:dyDescent="0.2">
      <c r="A3889" s="125"/>
      <c r="B3889" s="125"/>
      <c r="C3889" s="125"/>
      <c r="D3889" s="125"/>
      <c r="E3889" s="125"/>
      <c r="F3889" s="125"/>
      <c r="G3889" s="125"/>
      <c r="H3889" s="125"/>
      <c r="I3889" s="125"/>
      <c r="J3889" s="125"/>
      <c r="K3889" s="125"/>
      <c r="L3889" s="125"/>
      <c r="M3889" s="125"/>
      <c r="N3889" s="125"/>
      <c r="O3889" s="125"/>
      <c r="P3889" s="125"/>
      <c r="Q3889" s="125"/>
      <c r="R3889" s="125"/>
      <c r="S3889" s="125"/>
      <c r="T3889" s="125"/>
      <c r="U3889" s="125"/>
      <c r="V3889" s="125"/>
      <c r="W3889" s="125"/>
      <c r="X3889" s="125"/>
      <c r="Y3889" s="125"/>
      <c r="Z3889" s="125"/>
      <c r="AA3889" s="125"/>
      <c r="AB3889" s="126"/>
      <c r="AC3889" s="126"/>
      <c r="AD3889" s="126"/>
      <c r="AE3889" s="125"/>
      <c r="AF3889" s="125"/>
      <c r="AG3889" s="125"/>
      <c r="AH3889" s="125"/>
      <c r="AI3889" s="125"/>
      <c r="AJ3889" s="125"/>
      <c r="AK3889" s="125"/>
      <c r="AL3889" s="125"/>
      <c r="AM3889" s="125"/>
      <c r="AP3889" s="86"/>
      <c r="AQ3889" s="86"/>
      <c r="AR3889" s="86"/>
      <c r="AS3889" s="86"/>
      <c r="AT3889" s="86"/>
      <c r="AU3889" s="86"/>
      <c r="AV3889" s="86"/>
      <c r="AW3889" s="86"/>
      <c r="AX3889" s="86"/>
      <c r="AY3889" s="86"/>
      <c r="AZ3889" s="86"/>
      <c r="BA3889" s="86"/>
      <c r="BB3889" s="86"/>
      <c r="BC3889" s="86"/>
      <c r="BD3889" s="86"/>
      <c r="BE3889" s="86"/>
      <c r="BF3889" s="86"/>
      <c r="BG3889" s="86"/>
    </row>
    <row r="3890" spans="1:59" s="88" customFormat="1" x14ac:dyDescent="0.2">
      <c r="A3890" s="125"/>
      <c r="B3890" s="125"/>
      <c r="C3890" s="125"/>
      <c r="D3890" s="125"/>
      <c r="E3890" s="125"/>
      <c r="F3890" s="125"/>
      <c r="G3890" s="125"/>
      <c r="H3890" s="125"/>
      <c r="I3890" s="125"/>
      <c r="J3890" s="125"/>
      <c r="K3890" s="125"/>
      <c r="L3890" s="125"/>
      <c r="M3890" s="125"/>
      <c r="N3890" s="125"/>
      <c r="O3890" s="125"/>
      <c r="P3890" s="125"/>
      <c r="Q3890" s="125"/>
      <c r="R3890" s="125"/>
      <c r="S3890" s="125"/>
      <c r="T3890" s="125"/>
      <c r="U3890" s="125"/>
      <c r="V3890" s="125"/>
      <c r="W3890" s="125"/>
      <c r="X3890" s="125"/>
      <c r="Y3890" s="125"/>
      <c r="Z3890" s="125"/>
      <c r="AA3890" s="125"/>
      <c r="AB3890" s="126"/>
      <c r="AC3890" s="126"/>
      <c r="AD3890" s="126"/>
      <c r="AE3890" s="125"/>
      <c r="AF3890" s="125"/>
      <c r="AG3890" s="125"/>
      <c r="AH3890" s="125"/>
      <c r="AI3890" s="125"/>
      <c r="AJ3890" s="125"/>
      <c r="AK3890" s="125"/>
      <c r="AL3890" s="125"/>
      <c r="AM3890" s="125"/>
      <c r="AP3890" s="86"/>
      <c r="AQ3890" s="86"/>
      <c r="AR3890" s="86"/>
      <c r="AS3890" s="86"/>
      <c r="AT3890" s="86"/>
      <c r="AU3890" s="86"/>
      <c r="AV3890" s="86"/>
      <c r="AW3890" s="86"/>
      <c r="AX3890" s="86"/>
      <c r="AY3890" s="86"/>
      <c r="AZ3890" s="86"/>
      <c r="BA3890" s="86"/>
      <c r="BB3890" s="86"/>
      <c r="BC3890" s="86"/>
      <c r="BD3890" s="86"/>
      <c r="BE3890" s="86"/>
      <c r="BF3890" s="86"/>
      <c r="BG3890" s="86"/>
    </row>
    <row r="3891" spans="1:59" s="88" customFormat="1" x14ac:dyDescent="0.2">
      <c r="A3891" s="125"/>
      <c r="B3891" s="125"/>
      <c r="C3891" s="125"/>
      <c r="D3891" s="125"/>
      <c r="E3891" s="125"/>
      <c r="F3891" s="125"/>
      <c r="G3891" s="125"/>
      <c r="H3891" s="125"/>
      <c r="I3891" s="125"/>
      <c r="J3891" s="125"/>
      <c r="K3891" s="125"/>
      <c r="L3891" s="125"/>
      <c r="M3891" s="125"/>
      <c r="N3891" s="125"/>
      <c r="O3891" s="125"/>
      <c r="P3891" s="125"/>
      <c r="Q3891" s="125"/>
      <c r="R3891" s="125"/>
      <c r="S3891" s="125"/>
      <c r="T3891" s="125"/>
      <c r="U3891" s="125"/>
      <c r="V3891" s="125"/>
      <c r="W3891" s="125"/>
      <c r="X3891" s="125"/>
      <c r="Y3891" s="125"/>
      <c r="Z3891" s="125"/>
      <c r="AA3891" s="125"/>
      <c r="AB3891" s="126"/>
      <c r="AC3891" s="126"/>
      <c r="AD3891" s="126"/>
      <c r="AE3891" s="125"/>
      <c r="AF3891" s="125"/>
      <c r="AG3891" s="125"/>
      <c r="AH3891" s="125"/>
      <c r="AI3891" s="125"/>
      <c r="AJ3891" s="125"/>
      <c r="AK3891" s="125"/>
      <c r="AL3891" s="125"/>
      <c r="AM3891" s="125"/>
      <c r="AP3891" s="86"/>
      <c r="AQ3891" s="86"/>
      <c r="AR3891" s="86"/>
      <c r="AS3891" s="86"/>
      <c r="AT3891" s="86"/>
      <c r="AU3891" s="86"/>
      <c r="AV3891" s="86"/>
      <c r="AW3891" s="86"/>
      <c r="AX3891" s="86"/>
      <c r="AY3891" s="86"/>
      <c r="AZ3891" s="86"/>
      <c r="BA3891" s="86"/>
      <c r="BB3891" s="86"/>
      <c r="BC3891" s="86"/>
      <c r="BD3891" s="86"/>
      <c r="BE3891" s="86"/>
      <c r="BF3891" s="86"/>
      <c r="BG3891" s="86"/>
    </row>
    <row r="3892" spans="1:59" s="88" customFormat="1" x14ac:dyDescent="0.2">
      <c r="A3892" s="125"/>
      <c r="B3892" s="125"/>
      <c r="C3892" s="125"/>
      <c r="D3892" s="125"/>
      <c r="E3892" s="125"/>
      <c r="F3892" s="125"/>
      <c r="G3892" s="125"/>
      <c r="H3892" s="125"/>
      <c r="I3892" s="125"/>
      <c r="J3892" s="125"/>
      <c r="K3892" s="125"/>
      <c r="L3892" s="125"/>
      <c r="M3892" s="125"/>
      <c r="N3892" s="125"/>
      <c r="O3892" s="125"/>
      <c r="P3892" s="125"/>
      <c r="Q3892" s="125"/>
      <c r="R3892" s="125"/>
      <c r="S3892" s="125"/>
      <c r="T3892" s="125"/>
      <c r="U3892" s="125"/>
      <c r="V3892" s="125"/>
      <c r="W3892" s="125"/>
      <c r="X3892" s="125"/>
      <c r="Y3892" s="125"/>
      <c r="Z3892" s="125"/>
      <c r="AA3892" s="125"/>
      <c r="AB3892" s="126"/>
      <c r="AC3892" s="126"/>
      <c r="AD3892" s="126"/>
      <c r="AE3892" s="125"/>
      <c r="AF3892" s="125"/>
      <c r="AG3892" s="125"/>
      <c r="AH3892" s="125"/>
      <c r="AI3892" s="125"/>
      <c r="AJ3892" s="125"/>
      <c r="AK3892" s="125"/>
      <c r="AL3892" s="125"/>
      <c r="AM3892" s="125"/>
      <c r="AP3892" s="86"/>
      <c r="AQ3892" s="86"/>
      <c r="AR3892" s="86"/>
      <c r="AS3892" s="86"/>
      <c r="AT3892" s="86"/>
      <c r="AU3892" s="86"/>
      <c r="AV3892" s="86"/>
      <c r="AW3892" s="86"/>
      <c r="AX3892" s="86"/>
      <c r="AY3892" s="86"/>
      <c r="AZ3892" s="86"/>
      <c r="BA3892" s="86"/>
      <c r="BB3892" s="86"/>
      <c r="BC3892" s="86"/>
      <c r="BD3892" s="86"/>
      <c r="BE3892" s="86"/>
      <c r="BF3892" s="86"/>
      <c r="BG3892" s="86"/>
    </row>
    <row r="3893" spans="1:59" s="88" customFormat="1" x14ac:dyDescent="0.2">
      <c r="A3893" s="125"/>
      <c r="B3893" s="125"/>
      <c r="C3893" s="125"/>
      <c r="D3893" s="125"/>
      <c r="E3893" s="125"/>
      <c r="F3893" s="125"/>
      <c r="G3893" s="125"/>
      <c r="H3893" s="125"/>
      <c r="I3893" s="125"/>
      <c r="J3893" s="125"/>
      <c r="K3893" s="125"/>
      <c r="L3893" s="125"/>
      <c r="M3893" s="125"/>
      <c r="N3893" s="125"/>
      <c r="O3893" s="125"/>
      <c r="P3893" s="125"/>
      <c r="Q3893" s="125"/>
      <c r="R3893" s="125"/>
      <c r="S3893" s="125"/>
      <c r="T3893" s="125"/>
      <c r="U3893" s="125"/>
      <c r="V3893" s="125"/>
      <c r="W3893" s="125"/>
      <c r="X3893" s="125"/>
      <c r="Y3893" s="125"/>
      <c r="Z3893" s="125"/>
      <c r="AA3893" s="125"/>
      <c r="AB3893" s="126"/>
      <c r="AC3893" s="126"/>
      <c r="AD3893" s="126"/>
      <c r="AE3893" s="125"/>
      <c r="AF3893" s="125"/>
      <c r="AG3893" s="125"/>
      <c r="AH3893" s="125"/>
      <c r="AI3893" s="125"/>
      <c r="AJ3893" s="125"/>
      <c r="AK3893" s="125"/>
      <c r="AL3893" s="125"/>
      <c r="AM3893" s="125"/>
      <c r="AP3893" s="86"/>
      <c r="AQ3893" s="86"/>
      <c r="AR3893" s="86"/>
      <c r="AS3893" s="86"/>
      <c r="AT3893" s="86"/>
      <c r="AU3893" s="86"/>
      <c r="AV3893" s="86"/>
      <c r="AW3893" s="86"/>
      <c r="AX3893" s="86"/>
      <c r="AY3893" s="86"/>
      <c r="AZ3893" s="86"/>
      <c r="BA3893" s="86"/>
      <c r="BB3893" s="86"/>
      <c r="BC3893" s="86"/>
      <c r="BD3893" s="86"/>
      <c r="BE3893" s="86"/>
      <c r="BF3893" s="86"/>
      <c r="BG3893" s="86"/>
    </row>
    <row r="3894" spans="1:59" s="88" customFormat="1" x14ac:dyDescent="0.2">
      <c r="A3894" s="125"/>
      <c r="B3894" s="125"/>
      <c r="C3894" s="125"/>
      <c r="D3894" s="125"/>
      <c r="E3894" s="125"/>
      <c r="F3894" s="125"/>
      <c r="G3894" s="125"/>
      <c r="H3894" s="125"/>
      <c r="I3894" s="125"/>
      <c r="J3894" s="125"/>
      <c r="K3894" s="125"/>
      <c r="L3894" s="125"/>
      <c r="M3894" s="125"/>
      <c r="N3894" s="125"/>
      <c r="O3894" s="125"/>
      <c r="P3894" s="125"/>
      <c r="Q3894" s="125"/>
      <c r="R3894" s="125"/>
      <c r="S3894" s="125"/>
      <c r="T3894" s="125"/>
      <c r="U3894" s="125"/>
      <c r="V3894" s="125"/>
      <c r="W3894" s="125"/>
      <c r="X3894" s="125"/>
      <c r="Y3894" s="125"/>
      <c r="Z3894" s="125"/>
      <c r="AA3894" s="125"/>
      <c r="AB3894" s="126"/>
      <c r="AC3894" s="126"/>
      <c r="AD3894" s="126"/>
      <c r="AE3894" s="125"/>
      <c r="AF3894" s="125"/>
      <c r="AG3894" s="125"/>
      <c r="AH3894" s="125"/>
      <c r="AI3894" s="125"/>
      <c r="AJ3894" s="125"/>
      <c r="AK3894" s="125"/>
      <c r="AL3894" s="125"/>
      <c r="AM3894" s="125"/>
      <c r="AP3894" s="86"/>
      <c r="AQ3894" s="86"/>
      <c r="AR3894" s="86"/>
      <c r="AS3894" s="86"/>
      <c r="AT3894" s="86"/>
      <c r="AU3894" s="86"/>
      <c r="AV3894" s="86"/>
      <c r="AW3894" s="86"/>
      <c r="AX3894" s="86"/>
      <c r="AY3894" s="86"/>
      <c r="AZ3894" s="86"/>
      <c r="BA3894" s="86"/>
      <c r="BB3894" s="86"/>
      <c r="BC3894" s="86"/>
      <c r="BD3894" s="86"/>
      <c r="BE3894" s="86"/>
      <c r="BF3894" s="86"/>
      <c r="BG3894" s="86"/>
    </row>
    <row r="3895" spans="1:59" s="88" customFormat="1" x14ac:dyDescent="0.2">
      <c r="A3895" s="125"/>
      <c r="B3895" s="125"/>
      <c r="C3895" s="125"/>
      <c r="D3895" s="125"/>
      <c r="E3895" s="125"/>
      <c r="F3895" s="125"/>
      <c r="G3895" s="125"/>
      <c r="H3895" s="125"/>
      <c r="I3895" s="125"/>
      <c r="J3895" s="125"/>
      <c r="K3895" s="125"/>
      <c r="L3895" s="125"/>
      <c r="M3895" s="125"/>
      <c r="N3895" s="125"/>
      <c r="O3895" s="125"/>
      <c r="P3895" s="125"/>
      <c r="Q3895" s="125"/>
      <c r="R3895" s="125"/>
      <c r="S3895" s="125"/>
      <c r="T3895" s="125"/>
      <c r="U3895" s="125"/>
      <c r="V3895" s="125"/>
      <c r="W3895" s="125"/>
      <c r="X3895" s="125"/>
      <c r="Y3895" s="125"/>
      <c r="Z3895" s="125"/>
      <c r="AA3895" s="125"/>
      <c r="AB3895" s="126"/>
      <c r="AC3895" s="126"/>
      <c r="AD3895" s="126"/>
      <c r="AE3895" s="125"/>
      <c r="AF3895" s="125"/>
      <c r="AG3895" s="125"/>
      <c r="AH3895" s="125"/>
      <c r="AI3895" s="125"/>
      <c r="AJ3895" s="125"/>
      <c r="AK3895" s="125"/>
      <c r="AL3895" s="125"/>
      <c r="AM3895" s="125"/>
      <c r="AP3895" s="86"/>
      <c r="AQ3895" s="86"/>
      <c r="AR3895" s="86"/>
      <c r="AS3895" s="86"/>
      <c r="AT3895" s="86"/>
      <c r="AU3895" s="86"/>
      <c r="AV3895" s="86"/>
      <c r="AW3895" s="86"/>
      <c r="AX3895" s="86"/>
      <c r="AY3895" s="86"/>
      <c r="AZ3895" s="86"/>
      <c r="BA3895" s="86"/>
      <c r="BB3895" s="86"/>
      <c r="BC3895" s="86"/>
      <c r="BD3895" s="86"/>
      <c r="BE3895" s="86"/>
      <c r="BF3895" s="86"/>
      <c r="BG3895" s="86"/>
    </row>
    <row r="3896" spans="1:59" s="88" customFormat="1" x14ac:dyDescent="0.2">
      <c r="A3896" s="125"/>
      <c r="B3896" s="125"/>
      <c r="C3896" s="125"/>
      <c r="D3896" s="125"/>
      <c r="E3896" s="125"/>
      <c r="F3896" s="125"/>
      <c r="G3896" s="125"/>
      <c r="H3896" s="125"/>
      <c r="I3896" s="125"/>
      <c r="J3896" s="125"/>
      <c r="K3896" s="125"/>
      <c r="L3896" s="125"/>
      <c r="M3896" s="125"/>
      <c r="N3896" s="125"/>
      <c r="O3896" s="125"/>
      <c r="P3896" s="125"/>
      <c r="Q3896" s="125"/>
      <c r="R3896" s="125"/>
      <c r="S3896" s="125"/>
      <c r="T3896" s="125"/>
      <c r="U3896" s="125"/>
      <c r="V3896" s="125"/>
      <c r="W3896" s="125"/>
      <c r="X3896" s="125"/>
      <c r="Y3896" s="125"/>
      <c r="Z3896" s="125"/>
      <c r="AA3896" s="125"/>
      <c r="AB3896" s="126"/>
      <c r="AC3896" s="126"/>
      <c r="AD3896" s="126"/>
      <c r="AE3896" s="125"/>
      <c r="AF3896" s="125"/>
      <c r="AG3896" s="125"/>
      <c r="AH3896" s="125"/>
      <c r="AI3896" s="125"/>
      <c r="AJ3896" s="125"/>
      <c r="AK3896" s="125"/>
      <c r="AL3896" s="125"/>
      <c r="AM3896" s="125"/>
      <c r="AP3896" s="86"/>
      <c r="AQ3896" s="86"/>
      <c r="AR3896" s="86"/>
      <c r="AS3896" s="86"/>
      <c r="AT3896" s="86"/>
      <c r="AU3896" s="86"/>
      <c r="AV3896" s="86"/>
      <c r="AW3896" s="86"/>
      <c r="AX3896" s="86"/>
      <c r="AY3896" s="86"/>
      <c r="AZ3896" s="86"/>
      <c r="BA3896" s="86"/>
      <c r="BB3896" s="86"/>
      <c r="BC3896" s="86"/>
      <c r="BD3896" s="86"/>
      <c r="BE3896" s="86"/>
      <c r="BF3896" s="86"/>
      <c r="BG3896" s="86"/>
    </row>
    <row r="3897" spans="1:59" s="88" customFormat="1" x14ac:dyDescent="0.2">
      <c r="A3897" s="125"/>
      <c r="B3897" s="125"/>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6"/>
      <c r="AC3897" s="126"/>
      <c r="AD3897" s="126"/>
      <c r="AE3897" s="125"/>
      <c r="AF3897" s="125"/>
      <c r="AG3897" s="125"/>
      <c r="AH3897" s="125"/>
      <c r="AI3897" s="125"/>
      <c r="AJ3897" s="125"/>
      <c r="AK3897" s="125"/>
      <c r="AL3897" s="125"/>
      <c r="AM3897" s="125"/>
      <c r="AP3897" s="86"/>
      <c r="AQ3897" s="86"/>
      <c r="AR3897" s="86"/>
      <c r="AS3897" s="86"/>
      <c r="AT3897" s="86"/>
      <c r="AU3897" s="86"/>
      <c r="AV3897" s="86"/>
      <c r="AW3897" s="86"/>
      <c r="AX3897" s="86"/>
      <c r="AY3897" s="86"/>
      <c r="AZ3897" s="86"/>
      <c r="BA3897" s="86"/>
      <c r="BB3897" s="86"/>
      <c r="BC3897" s="86"/>
      <c r="BD3897" s="86"/>
      <c r="BE3897" s="86"/>
      <c r="BF3897" s="86"/>
      <c r="BG3897" s="86"/>
    </row>
    <row r="3898" spans="1:59" s="88" customFormat="1" x14ac:dyDescent="0.2">
      <c r="A3898" s="125"/>
      <c r="B3898" s="125"/>
      <c r="C3898" s="125"/>
      <c r="D3898" s="125"/>
      <c r="E3898" s="125"/>
      <c r="F3898" s="125"/>
      <c r="G3898" s="125"/>
      <c r="H3898" s="125"/>
      <c r="I3898" s="125"/>
      <c r="J3898" s="125"/>
      <c r="K3898" s="125"/>
      <c r="L3898" s="125"/>
      <c r="M3898" s="125"/>
      <c r="N3898" s="125"/>
      <c r="O3898" s="125"/>
      <c r="P3898" s="125"/>
      <c r="Q3898" s="125"/>
      <c r="R3898" s="125"/>
      <c r="S3898" s="125"/>
      <c r="T3898" s="125"/>
      <c r="U3898" s="125"/>
      <c r="V3898" s="125"/>
      <c r="W3898" s="125"/>
      <c r="X3898" s="125"/>
      <c r="Y3898" s="125"/>
      <c r="Z3898" s="125"/>
      <c r="AA3898" s="125"/>
      <c r="AB3898" s="126"/>
      <c r="AC3898" s="126"/>
      <c r="AD3898" s="126"/>
      <c r="AE3898" s="125"/>
      <c r="AF3898" s="125"/>
      <c r="AG3898" s="125"/>
      <c r="AH3898" s="125"/>
      <c r="AI3898" s="125"/>
      <c r="AJ3898" s="125"/>
      <c r="AK3898" s="125"/>
      <c r="AL3898" s="125"/>
      <c r="AM3898" s="125"/>
      <c r="AP3898" s="86"/>
      <c r="AQ3898" s="86"/>
      <c r="AR3898" s="86"/>
      <c r="AS3898" s="86"/>
      <c r="AT3898" s="86"/>
      <c r="AU3898" s="86"/>
      <c r="AV3898" s="86"/>
      <c r="AW3898" s="86"/>
      <c r="AX3898" s="86"/>
      <c r="AY3898" s="86"/>
      <c r="AZ3898" s="86"/>
      <c r="BA3898" s="86"/>
      <c r="BB3898" s="86"/>
      <c r="BC3898" s="86"/>
      <c r="BD3898" s="86"/>
      <c r="BE3898" s="86"/>
      <c r="BF3898" s="86"/>
      <c r="BG3898" s="86"/>
    </row>
    <row r="3899" spans="1:59" s="88" customFormat="1" x14ac:dyDescent="0.2">
      <c r="A3899" s="125"/>
      <c r="B3899" s="125"/>
      <c r="C3899" s="125"/>
      <c r="D3899" s="125"/>
      <c r="E3899" s="125"/>
      <c r="F3899" s="125"/>
      <c r="G3899" s="125"/>
      <c r="H3899" s="125"/>
      <c r="I3899" s="125"/>
      <c r="J3899" s="125"/>
      <c r="K3899" s="125"/>
      <c r="L3899" s="125"/>
      <c r="M3899" s="125"/>
      <c r="N3899" s="125"/>
      <c r="O3899" s="125"/>
      <c r="P3899" s="125"/>
      <c r="Q3899" s="125"/>
      <c r="R3899" s="125"/>
      <c r="S3899" s="125"/>
      <c r="T3899" s="125"/>
      <c r="U3899" s="125"/>
      <c r="V3899" s="125"/>
      <c r="W3899" s="125"/>
      <c r="X3899" s="125"/>
      <c r="Y3899" s="125"/>
      <c r="Z3899" s="125"/>
      <c r="AA3899" s="125"/>
      <c r="AB3899" s="126"/>
      <c r="AC3899" s="126"/>
      <c r="AD3899" s="126"/>
      <c r="AE3899" s="125"/>
      <c r="AF3899" s="125"/>
      <c r="AG3899" s="125"/>
      <c r="AH3899" s="125"/>
      <c r="AI3899" s="125"/>
      <c r="AJ3899" s="125"/>
      <c r="AK3899" s="125"/>
      <c r="AL3899" s="125"/>
      <c r="AM3899" s="125"/>
      <c r="AP3899" s="86"/>
      <c r="AQ3899" s="86"/>
      <c r="AR3899" s="86"/>
      <c r="AS3899" s="86"/>
      <c r="AT3899" s="86"/>
      <c r="AU3899" s="86"/>
      <c r="AV3899" s="86"/>
      <c r="AW3899" s="86"/>
      <c r="AX3899" s="86"/>
      <c r="AY3899" s="86"/>
      <c r="AZ3899" s="86"/>
      <c r="BA3899" s="86"/>
      <c r="BB3899" s="86"/>
      <c r="BC3899" s="86"/>
      <c r="BD3899" s="86"/>
      <c r="BE3899" s="86"/>
      <c r="BF3899" s="86"/>
      <c r="BG3899" s="86"/>
    </row>
    <row r="3900" spans="1:59" s="88" customFormat="1" x14ac:dyDescent="0.2">
      <c r="A3900" s="125"/>
      <c r="B3900" s="125"/>
      <c r="C3900" s="125"/>
      <c r="D3900" s="125"/>
      <c r="E3900" s="125"/>
      <c r="F3900" s="125"/>
      <c r="G3900" s="125"/>
      <c r="H3900" s="125"/>
      <c r="I3900" s="125"/>
      <c r="J3900" s="125"/>
      <c r="K3900" s="125"/>
      <c r="L3900" s="125"/>
      <c r="M3900" s="125"/>
      <c r="N3900" s="125"/>
      <c r="O3900" s="125"/>
      <c r="P3900" s="125"/>
      <c r="Q3900" s="125"/>
      <c r="R3900" s="125"/>
      <c r="S3900" s="125"/>
      <c r="T3900" s="125"/>
      <c r="U3900" s="125"/>
      <c r="V3900" s="125"/>
      <c r="W3900" s="125"/>
      <c r="X3900" s="125"/>
      <c r="Y3900" s="125"/>
      <c r="Z3900" s="125"/>
      <c r="AA3900" s="125"/>
      <c r="AB3900" s="126"/>
      <c r="AC3900" s="126"/>
      <c r="AD3900" s="126"/>
      <c r="AE3900" s="125"/>
      <c r="AF3900" s="125"/>
      <c r="AG3900" s="125"/>
      <c r="AH3900" s="125"/>
      <c r="AI3900" s="125"/>
      <c r="AJ3900" s="125"/>
      <c r="AK3900" s="125"/>
      <c r="AL3900" s="125"/>
      <c r="AM3900" s="125"/>
      <c r="AP3900" s="86"/>
      <c r="AQ3900" s="86"/>
      <c r="AR3900" s="86"/>
      <c r="AS3900" s="86"/>
      <c r="AT3900" s="86"/>
      <c r="AU3900" s="86"/>
      <c r="AV3900" s="86"/>
      <c r="AW3900" s="86"/>
      <c r="AX3900" s="86"/>
      <c r="AY3900" s="86"/>
      <c r="AZ3900" s="86"/>
      <c r="BA3900" s="86"/>
      <c r="BB3900" s="86"/>
      <c r="BC3900" s="86"/>
      <c r="BD3900" s="86"/>
      <c r="BE3900" s="86"/>
      <c r="BF3900" s="86"/>
      <c r="BG3900" s="86"/>
    </row>
    <row r="3901" spans="1:59" s="88" customFormat="1" x14ac:dyDescent="0.2">
      <c r="A3901" s="125"/>
      <c r="B3901" s="125"/>
      <c r="C3901" s="125"/>
      <c r="D3901" s="125"/>
      <c r="E3901" s="125"/>
      <c r="F3901" s="125"/>
      <c r="G3901" s="125"/>
      <c r="H3901" s="125"/>
      <c r="I3901" s="125"/>
      <c r="J3901" s="125"/>
      <c r="K3901" s="125"/>
      <c r="L3901" s="125"/>
      <c r="M3901" s="125"/>
      <c r="N3901" s="125"/>
      <c r="O3901" s="125"/>
      <c r="P3901" s="125"/>
      <c r="Q3901" s="125"/>
      <c r="R3901" s="125"/>
      <c r="S3901" s="125"/>
      <c r="T3901" s="125"/>
      <c r="U3901" s="125"/>
      <c r="V3901" s="125"/>
      <c r="W3901" s="125"/>
      <c r="X3901" s="125"/>
      <c r="Y3901" s="125"/>
      <c r="Z3901" s="125"/>
      <c r="AA3901" s="125"/>
      <c r="AB3901" s="126"/>
      <c r="AC3901" s="126"/>
      <c r="AD3901" s="126"/>
      <c r="AE3901" s="125"/>
      <c r="AF3901" s="125"/>
      <c r="AG3901" s="125"/>
      <c r="AH3901" s="125"/>
      <c r="AI3901" s="125"/>
      <c r="AJ3901" s="125"/>
      <c r="AK3901" s="125"/>
      <c r="AL3901" s="125"/>
      <c r="AM3901" s="125"/>
      <c r="AP3901" s="86"/>
      <c r="AQ3901" s="86"/>
      <c r="AR3901" s="86"/>
      <c r="AS3901" s="86"/>
      <c r="AT3901" s="86"/>
      <c r="AU3901" s="86"/>
      <c r="AV3901" s="86"/>
      <c r="AW3901" s="86"/>
      <c r="AX3901" s="86"/>
      <c r="AY3901" s="86"/>
      <c r="AZ3901" s="86"/>
      <c r="BA3901" s="86"/>
      <c r="BB3901" s="86"/>
      <c r="BC3901" s="86"/>
      <c r="BD3901" s="86"/>
      <c r="BE3901" s="86"/>
      <c r="BF3901" s="86"/>
      <c r="BG3901" s="86"/>
    </row>
    <row r="3902" spans="1:59" s="88" customFormat="1" x14ac:dyDescent="0.2">
      <c r="A3902" s="125"/>
      <c r="B3902" s="125"/>
      <c r="C3902" s="125"/>
      <c r="D3902" s="125"/>
      <c r="E3902" s="125"/>
      <c r="F3902" s="125"/>
      <c r="G3902" s="125"/>
      <c r="H3902" s="125"/>
      <c r="I3902" s="125"/>
      <c r="J3902" s="125"/>
      <c r="K3902" s="125"/>
      <c r="L3902" s="125"/>
      <c r="M3902" s="125"/>
      <c r="N3902" s="125"/>
      <c r="O3902" s="125"/>
      <c r="P3902" s="125"/>
      <c r="Q3902" s="125"/>
      <c r="R3902" s="125"/>
      <c r="S3902" s="125"/>
      <c r="T3902" s="125"/>
      <c r="U3902" s="125"/>
      <c r="V3902" s="125"/>
      <c r="W3902" s="125"/>
      <c r="X3902" s="125"/>
      <c r="Y3902" s="125"/>
      <c r="Z3902" s="125"/>
      <c r="AA3902" s="125"/>
      <c r="AB3902" s="126"/>
      <c r="AC3902" s="126"/>
      <c r="AD3902" s="126"/>
      <c r="AE3902" s="125"/>
      <c r="AF3902" s="125"/>
      <c r="AG3902" s="125"/>
      <c r="AH3902" s="125"/>
      <c r="AI3902" s="125"/>
      <c r="AJ3902" s="125"/>
      <c r="AK3902" s="125"/>
      <c r="AL3902" s="125"/>
      <c r="AM3902" s="125"/>
      <c r="AP3902" s="86"/>
      <c r="AQ3902" s="86"/>
      <c r="AR3902" s="86"/>
      <c r="AS3902" s="86"/>
      <c r="AT3902" s="86"/>
      <c r="AU3902" s="86"/>
      <c r="AV3902" s="86"/>
      <c r="AW3902" s="86"/>
      <c r="AX3902" s="86"/>
      <c r="AY3902" s="86"/>
      <c r="AZ3902" s="86"/>
      <c r="BA3902" s="86"/>
      <c r="BB3902" s="86"/>
      <c r="BC3902" s="86"/>
      <c r="BD3902" s="86"/>
      <c r="BE3902" s="86"/>
      <c r="BF3902" s="86"/>
      <c r="BG3902" s="86"/>
    </row>
    <row r="3903" spans="1:59" s="88" customFormat="1" x14ac:dyDescent="0.2">
      <c r="A3903" s="125"/>
      <c r="B3903" s="125"/>
      <c r="C3903" s="125"/>
      <c r="D3903" s="125"/>
      <c r="E3903" s="125"/>
      <c r="F3903" s="125"/>
      <c r="G3903" s="125"/>
      <c r="H3903" s="125"/>
      <c r="I3903" s="125"/>
      <c r="J3903" s="125"/>
      <c r="K3903" s="125"/>
      <c r="L3903" s="125"/>
      <c r="M3903" s="125"/>
      <c r="N3903" s="125"/>
      <c r="O3903" s="125"/>
      <c r="P3903" s="125"/>
      <c r="Q3903" s="125"/>
      <c r="R3903" s="125"/>
      <c r="S3903" s="125"/>
      <c r="T3903" s="125"/>
      <c r="U3903" s="125"/>
      <c r="V3903" s="125"/>
      <c r="W3903" s="125"/>
      <c r="X3903" s="125"/>
      <c r="Y3903" s="125"/>
      <c r="Z3903" s="125"/>
      <c r="AA3903" s="125"/>
      <c r="AB3903" s="126"/>
      <c r="AC3903" s="126"/>
      <c r="AD3903" s="126"/>
      <c r="AE3903" s="125"/>
      <c r="AF3903" s="125"/>
      <c r="AG3903" s="125"/>
      <c r="AH3903" s="125"/>
      <c r="AI3903" s="125"/>
      <c r="AJ3903" s="125"/>
      <c r="AK3903" s="125"/>
      <c r="AL3903" s="125"/>
      <c r="AM3903" s="125"/>
      <c r="AP3903" s="86"/>
      <c r="AQ3903" s="86"/>
      <c r="AR3903" s="86"/>
      <c r="AS3903" s="86"/>
      <c r="AT3903" s="86"/>
      <c r="AU3903" s="86"/>
      <c r="AV3903" s="86"/>
      <c r="AW3903" s="86"/>
      <c r="AX3903" s="86"/>
      <c r="AY3903" s="86"/>
      <c r="AZ3903" s="86"/>
      <c r="BA3903" s="86"/>
      <c r="BB3903" s="86"/>
      <c r="BC3903" s="86"/>
      <c r="BD3903" s="86"/>
      <c r="BE3903" s="86"/>
      <c r="BF3903" s="86"/>
      <c r="BG3903" s="86"/>
    </row>
    <row r="3904" spans="1:59" s="88" customFormat="1" x14ac:dyDescent="0.2">
      <c r="A3904" s="125"/>
      <c r="B3904" s="125"/>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5"/>
      <c r="AA3904" s="125"/>
      <c r="AB3904" s="126"/>
      <c r="AC3904" s="126"/>
      <c r="AD3904" s="126"/>
      <c r="AE3904" s="125"/>
      <c r="AF3904" s="125"/>
      <c r="AG3904" s="125"/>
      <c r="AH3904" s="125"/>
      <c r="AI3904" s="125"/>
      <c r="AJ3904" s="125"/>
      <c r="AK3904" s="125"/>
      <c r="AL3904" s="125"/>
      <c r="AM3904" s="125"/>
      <c r="AP3904" s="86"/>
      <c r="AQ3904" s="86"/>
      <c r="AR3904" s="86"/>
      <c r="AS3904" s="86"/>
      <c r="AT3904" s="86"/>
      <c r="AU3904" s="86"/>
      <c r="AV3904" s="86"/>
      <c r="AW3904" s="86"/>
      <c r="AX3904" s="86"/>
      <c r="AY3904" s="86"/>
      <c r="AZ3904" s="86"/>
      <c r="BA3904" s="86"/>
      <c r="BB3904" s="86"/>
      <c r="BC3904" s="86"/>
      <c r="BD3904" s="86"/>
      <c r="BE3904" s="86"/>
      <c r="BF3904" s="86"/>
      <c r="BG3904" s="86"/>
    </row>
    <row r="3905" spans="1:59" s="88" customFormat="1" x14ac:dyDescent="0.2">
      <c r="A3905" s="125"/>
      <c r="B3905" s="125"/>
      <c r="C3905" s="125"/>
      <c r="D3905" s="125"/>
      <c r="E3905" s="125"/>
      <c r="F3905" s="125"/>
      <c r="G3905" s="125"/>
      <c r="H3905" s="125"/>
      <c r="I3905" s="125"/>
      <c r="J3905" s="125"/>
      <c r="K3905" s="125"/>
      <c r="L3905" s="125"/>
      <c r="M3905" s="125"/>
      <c r="N3905" s="125"/>
      <c r="O3905" s="125"/>
      <c r="P3905" s="125"/>
      <c r="Q3905" s="125"/>
      <c r="R3905" s="125"/>
      <c r="S3905" s="125"/>
      <c r="T3905" s="125"/>
      <c r="U3905" s="125"/>
      <c r="V3905" s="125"/>
      <c r="W3905" s="125"/>
      <c r="X3905" s="125"/>
      <c r="Y3905" s="125"/>
      <c r="Z3905" s="125"/>
      <c r="AA3905" s="125"/>
      <c r="AB3905" s="126"/>
      <c r="AC3905" s="126"/>
      <c r="AD3905" s="126"/>
      <c r="AE3905" s="125"/>
      <c r="AF3905" s="125"/>
      <c r="AG3905" s="125"/>
      <c r="AH3905" s="125"/>
      <c r="AI3905" s="125"/>
      <c r="AJ3905" s="125"/>
      <c r="AK3905" s="125"/>
      <c r="AL3905" s="125"/>
      <c r="AM3905" s="125"/>
      <c r="AP3905" s="86"/>
      <c r="AQ3905" s="86"/>
      <c r="AR3905" s="86"/>
      <c r="AS3905" s="86"/>
      <c r="AT3905" s="86"/>
      <c r="AU3905" s="86"/>
      <c r="AV3905" s="86"/>
      <c r="AW3905" s="86"/>
      <c r="AX3905" s="86"/>
      <c r="AY3905" s="86"/>
      <c r="AZ3905" s="86"/>
      <c r="BA3905" s="86"/>
      <c r="BB3905" s="86"/>
      <c r="BC3905" s="86"/>
      <c r="BD3905" s="86"/>
      <c r="BE3905" s="86"/>
      <c r="BF3905" s="86"/>
      <c r="BG3905" s="86"/>
    </row>
    <row r="3906" spans="1:59" s="88" customFormat="1" x14ac:dyDescent="0.2">
      <c r="A3906" s="125"/>
      <c r="B3906" s="125"/>
      <c r="C3906" s="125"/>
      <c r="D3906" s="125"/>
      <c r="E3906" s="125"/>
      <c r="F3906" s="125"/>
      <c r="G3906" s="125"/>
      <c r="H3906" s="125"/>
      <c r="I3906" s="125"/>
      <c r="J3906" s="125"/>
      <c r="K3906" s="125"/>
      <c r="L3906" s="125"/>
      <c r="M3906" s="125"/>
      <c r="N3906" s="125"/>
      <c r="O3906" s="125"/>
      <c r="P3906" s="125"/>
      <c r="Q3906" s="125"/>
      <c r="R3906" s="125"/>
      <c r="S3906" s="125"/>
      <c r="T3906" s="125"/>
      <c r="U3906" s="125"/>
      <c r="V3906" s="125"/>
      <c r="W3906" s="125"/>
      <c r="X3906" s="125"/>
      <c r="Y3906" s="125"/>
      <c r="Z3906" s="125"/>
      <c r="AA3906" s="125"/>
      <c r="AB3906" s="126"/>
      <c r="AC3906" s="126"/>
      <c r="AD3906" s="126"/>
      <c r="AE3906" s="125"/>
      <c r="AF3906" s="125"/>
      <c r="AG3906" s="125"/>
      <c r="AH3906" s="125"/>
      <c r="AI3906" s="125"/>
      <c r="AJ3906" s="125"/>
      <c r="AK3906" s="125"/>
      <c r="AL3906" s="125"/>
      <c r="AM3906" s="125"/>
      <c r="AP3906" s="86"/>
      <c r="AQ3906" s="86"/>
      <c r="AR3906" s="86"/>
      <c r="AS3906" s="86"/>
      <c r="AT3906" s="86"/>
      <c r="AU3906" s="86"/>
      <c r="AV3906" s="86"/>
      <c r="AW3906" s="86"/>
      <c r="AX3906" s="86"/>
      <c r="AY3906" s="86"/>
      <c r="AZ3906" s="86"/>
      <c r="BA3906" s="86"/>
      <c r="BB3906" s="86"/>
      <c r="BC3906" s="86"/>
      <c r="BD3906" s="86"/>
      <c r="BE3906" s="86"/>
      <c r="BF3906" s="86"/>
      <c r="BG3906" s="86"/>
    </row>
    <row r="3907" spans="1:59" s="88" customFormat="1" x14ac:dyDescent="0.2">
      <c r="A3907" s="125"/>
      <c r="B3907" s="125"/>
      <c r="C3907" s="125"/>
      <c r="D3907" s="125"/>
      <c r="E3907" s="125"/>
      <c r="F3907" s="125"/>
      <c r="G3907" s="125"/>
      <c r="H3907" s="125"/>
      <c r="I3907" s="125"/>
      <c r="J3907" s="125"/>
      <c r="K3907" s="125"/>
      <c r="L3907" s="125"/>
      <c r="M3907" s="125"/>
      <c r="N3907" s="125"/>
      <c r="O3907" s="125"/>
      <c r="P3907" s="125"/>
      <c r="Q3907" s="125"/>
      <c r="R3907" s="125"/>
      <c r="S3907" s="125"/>
      <c r="T3907" s="125"/>
      <c r="U3907" s="125"/>
      <c r="V3907" s="125"/>
      <c r="W3907" s="125"/>
      <c r="X3907" s="125"/>
      <c r="Y3907" s="125"/>
      <c r="Z3907" s="125"/>
      <c r="AA3907" s="125"/>
      <c r="AB3907" s="126"/>
      <c r="AC3907" s="126"/>
      <c r="AD3907" s="126"/>
      <c r="AE3907" s="125"/>
      <c r="AF3907" s="125"/>
      <c r="AG3907" s="125"/>
      <c r="AH3907" s="125"/>
      <c r="AI3907" s="125"/>
      <c r="AJ3907" s="125"/>
      <c r="AK3907" s="125"/>
      <c r="AL3907" s="125"/>
      <c r="AM3907" s="125"/>
      <c r="AP3907" s="86"/>
      <c r="AQ3907" s="86"/>
      <c r="AR3907" s="86"/>
      <c r="AS3907" s="86"/>
      <c r="AT3907" s="86"/>
      <c r="AU3907" s="86"/>
      <c r="AV3907" s="86"/>
      <c r="AW3907" s="86"/>
      <c r="AX3907" s="86"/>
      <c r="AY3907" s="86"/>
      <c r="AZ3907" s="86"/>
      <c r="BA3907" s="86"/>
      <c r="BB3907" s="86"/>
      <c r="BC3907" s="86"/>
      <c r="BD3907" s="86"/>
      <c r="BE3907" s="86"/>
      <c r="BF3907" s="86"/>
      <c r="BG3907" s="86"/>
    </row>
    <row r="3908" spans="1:59" s="88" customFormat="1" x14ac:dyDescent="0.2">
      <c r="A3908" s="125"/>
      <c r="B3908" s="125"/>
      <c r="C3908" s="125"/>
      <c r="D3908" s="125"/>
      <c r="E3908" s="125"/>
      <c r="F3908" s="125"/>
      <c r="G3908" s="125"/>
      <c r="H3908" s="125"/>
      <c r="I3908" s="125"/>
      <c r="J3908" s="125"/>
      <c r="K3908" s="125"/>
      <c r="L3908" s="125"/>
      <c r="M3908" s="125"/>
      <c r="N3908" s="125"/>
      <c r="O3908" s="125"/>
      <c r="P3908" s="125"/>
      <c r="Q3908" s="125"/>
      <c r="R3908" s="125"/>
      <c r="S3908" s="125"/>
      <c r="T3908" s="125"/>
      <c r="U3908" s="125"/>
      <c r="V3908" s="125"/>
      <c r="W3908" s="125"/>
      <c r="X3908" s="125"/>
      <c r="Y3908" s="125"/>
      <c r="Z3908" s="125"/>
      <c r="AA3908" s="125"/>
      <c r="AB3908" s="126"/>
      <c r="AC3908" s="126"/>
      <c r="AD3908" s="126"/>
      <c r="AE3908" s="125"/>
      <c r="AF3908" s="125"/>
      <c r="AG3908" s="125"/>
      <c r="AH3908" s="125"/>
      <c r="AI3908" s="125"/>
      <c r="AJ3908" s="125"/>
      <c r="AK3908" s="125"/>
      <c r="AL3908" s="125"/>
      <c r="AM3908" s="125"/>
      <c r="AP3908" s="86"/>
      <c r="AQ3908" s="86"/>
      <c r="AR3908" s="86"/>
      <c r="AS3908" s="86"/>
      <c r="AT3908" s="86"/>
      <c r="AU3908" s="86"/>
      <c r="AV3908" s="86"/>
      <c r="AW3908" s="86"/>
      <c r="AX3908" s="86"/>
      <c r="AY3908" s="86"/>
      <c r="AZ3908" s="86"/>
      <c r="BA3908" s="86"/>
      <c r="BB3908" s="86"/>
      <c r="BC3908" s="86"/>
      <c r="BD3908" s="86"/>
      <c r="BE3908" s="86"/>
      <c r="BF3908" s="86"/>
      <c r="BG3908" s="86"/>
    </row>
    <row r="3909" spans="1:59" s="88" customFormat="1" x14ac:dyDescent="0.2">
      <c r="A3909" s="125"/>
      <c r="B3909" s="125"/>
      <c r="C3909" s="125"/>
      <c r="D3909" s="125"/>
      <c r="E3909" s="125"/>
      <c r="F3909" s="125"/>
      <c r="G3909" s="125"/>
      <c r="H3909" s="125"/>
      <c r="I3909" s="125"/>
      <c r="J3909" s="125"/>
      <c r="K3909" s="125"/>
      <c r="L3909" s="125"/>
      <c r="M3909" s="125"/>
      <c r="N3909" s="125"/>
      <c r="O3909" s="125"/>
      <c r="P3909" s="125"/>
      <c r="Q3909" s="125"/>
      <c r="R3909" s="125"/>
      <c r="S3909" s="125"/>
      <c r="T3909" s="125"/>
      <c r="U3909" s="125"/>
      <c r="V3909" s="125"/>
      <c r="W3909" s="125"/>
      <c r="X3909" s="125"/>
      <c r="Y3909" s="125"/>
      <c r="Z3909" s="125"/>
      <c r="AA3909" s="125"/>
      <c r="AB3909" s="126"/>
      <c r="AC3909" s="126"/>
      <c r="AD3909" s="126"/>
      <c r="AE3909" s="125"/>
      <c r="AF3909" s="125"/>
      <c r="AG3909" s="125"/>
      <c r="AH3909" s="125"/>
      <c r="AI3909" s="125"/>
      <c r="AJ3909" s="125"/>
      <c r="AK3909" s="125"/>
      <c r="AL3909" s="125"/>
      <c r="AM3909" s="125"/>
      <c r="AP3909" s="86"/>
      <c r="AQ3909" s="86"/>
      <c r="AR3909" s="86"/>
      <c r="AS3909" s="86"/>
      <c r="AT3909" s="86"/>
      <c r="AU3909" s="86"/>
      <c r="AV3909" s="86"/>
      <c r="AW3909" s="86"/>
      <c r="AX3909" s="86"/>
      <c r="AY3909" s="86"/>
      <c r="AZ3909" s="86"/>
      <c r="BA3909" s="86"/>
      <c r="BB3909" s="86"/>
      <c r="BC3909" s="86"/>
      <c r="BD3909" s="86"/>
      <c r="BE3909" s="86"/>
      <c r="BF3909" s="86"/>
      <c r="BG3909" s="86"/>
    </row>
    <row r="3910" spans="1:59" s="88" customFormat="1" x14ac:dyDescent="0.2">
      <c r="A3910" s="125"/>
      <c r="B3910" s="125"/>
      <c r="C3910" s="125"/>
      <c r="D3910" s="125"/>
      <c r="E3910" s="125"/>
      <c r="F3910" s="125"/>
      <c r="G3910" s="125"/>
      <c r="H3910" s="125"/>
      <c r="I3910" s="125"/>
      <c r="J3910" s="125"/>
      <c r="K3910" s="125"/>
      <c r="L3910" s="125"/>
      <c r="M3910" s="125"/>
      <c r="N3910" s="125"/>
      <c r="O3910" s="125"/>
      <c r="P3910" s="125"/>
      <c r="Q3910" s="125"/>
      <c r="R3910" s="125"/>
      <c r="S3910" s="125"/>
      <c r="T3910" s="125"/>
      <c r="U3910" s="125"/>
      <c r="V3910" s="125"/>
      <c r="W3910" s="125"/>
      <c r="X3910" s="125"/>
      <c r="Y3910" s="125"/>
      <c r="Z3910" s="125"/>
      <c r="AA3910" s="125"/>
      <c r="AB3910" s="126"/>
      <c r="AC3910" s="126"/>
      <c r="AD3910" s="126"/>
      <c r="AE3910" s="125"/>
      <c r="AF3910" s="125"/>
      <c r="AG3910" s="125"/>
      <c r="AH3910" s="125"/>
      <c r="AI3910" s="125"/>
      <c r="AJ3910" s="125"/>
      <c r="AK3910" s="125"/>
      <c r="AL3910" s="125"/>
      <c r="AM3910" s="125"/>
      <c r="AP3910" s="86"/>
      <c r="AQ3910" s="86"/>
      <c r="AR3910" s="86"/>
      <c r="AS3910" s="86"/>
      <c r="AT3910" s="86"/>
      <c r="AU3910" s="86"/>
      <c r="AV3910" s="86"/>
      <c r="AW3910" s="86"/>
      <c r="AX3910" s="86"/>
      <c r="AY3910" s="86"/>
      <c r="AZ3910" s="86"/>
      <c r="BA3910" s="86"/>
      <c r="BB3910" s="86"/>
      <c r="BC3910" s="86"/>
      <c r="BD3910" s="86"/>
      <c r="BE3910" s="86"/>
      <c r="BF3910" s="86"/>
      <c r="BG3910" s="86"/>
    </row>
    <row r="3911" spans="1:59" s="88" customFormat="1" x14ac:dyDescent="0.2">
      <c r="A3911" s="125"/>
      <c r="B3911" s="125"/>
      <c r="C3911" s="125"/>
      <c r="D3911" s="125"/>
      <c r="E3911" s="125"/>
      <c r="F3911" s="125"/>
      <c r="G3911" s="125"/>
      <c r="H3911" s="125"/>
      <c r="I3911" s="125"/>
      <c r="J3911" s="125"/>
      <c r="K3911" s="125"/>
      <c r="L3911" s="125"/>
      <c r="M3911" s="125"/>
      <c r="N3911" s="125"/>
      <c r="O3911" s="125"/>
      <c r="P3911" s="125"/>
      <c r="Q3911" s="125"/>
      <c r="R3911" s="125"/>
      <c r="S3911" s="125"/>
      <c r="T3911" s="125"/>
      <c r="U3911" s="125"/>
      <c r="V3911" s="125"/>
      <c r="W3911" s="125"/>
      <c r="X3911" s="125"/>
      <c r="Y3911" s="125"/>
      <c r="Z3911" s="125"/>
      <c r="AA3911" s="125"/>
      <c r="AB3911" s="126"/>
      <c r="AC3911" s="126"/>
      <c r="AD3911" s="126"/>
      <c r="AE3911" s="125"/>
      <c r="AF3911" s="125"/>
      <c r="AG3911" s="125"/>
      <c r="AH3911" s="125"/>
      <c r="AI3911" s="125"/>
      <c r="AJ3911" s="125"/>
      <c r="AK3911" s="125"/>
      <c r="AL3911" s="125"/>
      <c r="AM3911" s="125"/>
      <c r="AP3911" s="86"/>
      <c r="AQ3911" s="86"/>
      <c r="AR3911" s="86"/>
      <c r="AS3911" s="86"/>
      <c r="AT3911" s="86"/>
      <c r="AU3911" s="86"/>
      <c r="AV3911" s="86"/>
      <c r="AW3911" s="86"/>
      <c r="AX3911" s="86"/>
      <c r="AY3911" s="86"/>
      <c r="AZ3911" s="86"/>
      <c r="BA3911" s="86"/>
      <c r="BB3911" s="86"/>
      <c r="BC3911" s="86"/>
      <c r="BD3911" s="86"/>
      <c r="BE3911" s="86"/>
      <c r="BF3911" s="86"/>
      <c r="BG3911" s="86"/>
    </row>
    <row r="3912" spans="1:59" s="88" customFormat="1" x14ac:dyDescent="0.2">
      <c r="A3912" s="125"/>
      <c r="B3912" s="125"/>
      <c r="C3912" s="125"/>
      <c r="D3912" s="125"/>
      <c r="E3912" s="125"/>
      <c r="F3912" s="125"/>
      <c r="G3912" s="125"/>
      <c r="H3912" s="125"/>
      <c r="I3912" s="125"/>
      <c r="J3912" s="125"/>
      <c r="K3912" s="125"/>
      <c r="L3912" s="125"/>
      <c r="M3912" s="125"/>
      <c r="N3912" s="125"/>
      <c r="O3912" s="125"/>
      <c r="P3912" s="125"/>
      <c r="Q3912" s="125"/>
      <c r="R3912" s="125"/>
      <c r="S3912" s="125"/>
      <c r="T3912" s="125"/>
      <c r="U3912" s="125"/>
      <c r="V3912" s="125"/>
      <c r="W3912" s="125"/>
      <c r="X3912" s="125"/>
      <c r="Y3912" s="125"/>
      <c r="Z3912" s="125"/>
      <c r="AA3912" s="125"/>
      <c r="AB3912" s="126"/>
      <c r="AC3912" s="126"/>
      <c r="AD3912" s="126"/>
      <c r="AE3912" s="125"/>
      <c r="AF3912" s="125"/>
      <c r="AG3912" s="125"/>
      <c r="AH3912" s="125"/>
      <c r="AI3912" s="125"/>
      <c r="AJ3912" s="125"/>
      <c r="AK3912" s="125"/>
      <c r="AL3912" s="125"/>
      <c r="AM3912" s="125"/>
      <c r="AP3912" s="86"/>
      <c r="AQ3912" s="86"/>
      <c r="AR3912" s="86"/>
      <c r="AS3912" s="86"/>
      <c r="AT3912" s="86"/>
      <c r="AU3912" s="86"/>
      <c r="AV3912" s="86"/>
      <c r="AW3912" s="86"/>
      <c r="AX3912" s="86"/>
      <c r="AY3912" s="86"/>
      <c r="AZ3912" s="86"/>
      <c r="BA3912" s="86"/>
      <c r="BB3912" s="86"/>
      <c r="BC3912" s="86"/>
      <c r="BD3912" s="86"/>
      <c r="BE3912" s="86"/>
      <c r="BF3912" s="86"/>
      <c r="BG3912" s="86"/>
    </row>
    <row r="3913" spans="1:59" s="88" customFormat="1" x14ac:dyDescent="0.2">
      <c r="A3913" s="125"/>
      <c r="B3913" s="125"/>
      <c r="C3913" s="125"/>
      <c r="D3913" s="125"/>
      <c r="E3913" s="125"/>
      <c r="F3913" s="125"/>
      <c r="G3913" s="125"/>
      <c r="H3913" s="125"/>
      <c r="I3913" s="125"/>
      <c r="J3913" s="125"/>
      <c r="K3913" s="125"/>
      <c r="L3913" s="125"/>
      <c r="M3913" s="125"/>
      <c r="N3913" s="125"/>
      <c r="O3913" s="125"/>
      <c r="P3913" s="125"/>
      <c r="Q3913" s="125"/>
      <c r="R3913" s="125"/>
      <c r="S3913" s="125"/>
      <c r="T3913" s="125"/>
      <c r="U3913" s="125"/>
      <c r="V3913" s="125"/>
      <c r="W3913" s="125"/>
      <c r="X3913" s="125"/>
      <c r="Y3913" s="125"/>
      <c r="Z3913" s="125"/>
      <c r="AA3913" s="125"/>
      <c r="AB3913" s="126"/>
      <c r="AC3913" s="126"/>
      <c r="AD3913" s="126"/>
      <c r="AE3913" s="125"/>
      <c r="AF3913" s="125"/>
      <c r="AG3913" s="125"/>
      <c r="AH3913" s="125"/>
      <c r="AI3913" s="125"/>
      <c r="AJ3913" s="125"/>
      <c r="AK3913" s="125"/>
      <c r="AL3913" s="125"/>
      <c r="AM3913" s="125"/>
      <c r="AP3913" s="86"/>
      <c r="AQ3913" s="86"/>
      <c r="AR3913" s="86"/>
      <c r="AS3913" s="86"/>
      <c r="AT3913" s="86"/>
      <c r="AU3913" s="86"/>
      <c r="AV3913" s="86"/>
      <c r="AW3913" s="86"/>
      <c r="AX3913" s="86"/>
      <c r="AY3913" s="86"/>
      <c r="AZ3913" s="86"/>
      <c r="BA3913" s="86"/>
      <c r="BB3913" s="86"/>
      <c r="BC3913" s="86"/>
      <c r="BD3913" s="86"/>
      <c r="BE3913" s="86"/>
      <c r="BF3913" s="86"/>
      <c r="BG3913" s="86"/>
    </row>
    <row r="3914" spans="1:59" s="88" customFormat="1" x14ac:dyDescent="0.2">
      <c r="A3914" s="125"/>
      <c r="B3914" s="125"/>
      <c r="C3914" s="125"/>
      <c r="D3914" s="125"/>
      <c r="E3914" s="125"/>
      <c r="F3914" s="125"/>
      <c r="G3914" s="125"/>
      <c r="H3914" s="125"/>
      <c r="I3914" s="125"/>
      <c r="J3914" s="125"/>
      <c r="K3914" s="125"/>
      <c r="L3914" s="125"/>
      <c r="M3914" s="125"/>
      <c r="N3914" s="125"/>
      <c r="O3914" s="125"/>
      <c r="P3914" s="125"/>
      <c r="Q3914" s="125"/>
      <c r="R3914" s="125"/>
      <c r="S3914" s="125"/>
      <c r="T3914" s="125"/>
      <c r="U3914" s="125"/>
      <c r="V3914" s="125"/>
      <c r="W3914" s="125"/>
      <c r="X3914" s="125"/>
      <c r="Y3914" s="125"/>
      <c r="Z3914" s="125"/>
      <c r="AA3914" s="125"/>
      <c r="AB3914" s="126"/>
      <c r="AC3914" s="126"/>
      <c r="AD3914" s="126"/>
      <c r="AE3914" s="125"/>
      <c r="AF3914" s="125"/>
      <c r="AG3914" s="125"/>
      <c r="AH3914" s="125"/>
      <c r="AI3914" s="125"/>
      <c r="AJ3914" s="125"/>
      <c r="AK3914" s="125"/>
      <c r="AL3914" s="125"/>
      <c r="AM3914" s="125"/>
      <c r="AP3914" s="86"/>
      <c r="AQ3914" s="86"/>
      <c r="AR3914" s="86"/>
      <c r="AS3914" s="86"/>
      <c r="AT3914" s="86"/>
      <c r="AU3914" s="86"/>
      <c r="AV3914" s="86"/>
      <c r="AW3914" s="86"/>
      <c r="AX3914" s="86"/>
      <c r="AY3914" s="86"/>
      <c r="AZ3914" s="86"/>
      <c r="BA3914" s="86"/>
      <c r="BB3914" s="86"/>
      <c r="BC3914" s="86"/>
      <c r="BD3914" s="86"/>
      <c r="BE3914" s="86"/>
      <c r="BF3914" s="86"/>
      <c r="BG3914" s="86"/>
    </row>
    <row r="3915" spans="1:59" s="88" customFormat="1" x14ac:dyDescent="0.2">
      <c r="A3915" s="125"/>
      <c r="B3915" s="125"/>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6"/>
      <c r="AC3915" s="126"/>
      <c r="AD3915" s="126"/>
      <c r="AE3915" s="125"/>
      <c r="AF3915" s="125"/>
      <c r="AG3915" s="125"/>
      <c r="AH3915" s="125"/>
      <c r="AI3915" s="125"/>
      <c r="AJ3915" s="125"/>
      <c r="AK3915" s="125"/>
      <c r="AL3915" s="125"/>
      <c r="AM3915" s="125"/>
      <c r="AP3915" s="86"/>
      <c r="AQ3915" s="86"/>
      <c r="AR3915" s="86"/>
      <c r="AS3915" s="86"/>
      <c r="AT3915" s="86"/>
      <c r="AU3915" s="86"/>
      <c r="AV3915" s="86"/>
      <c r="AW3915" s="86"/>
      <c r="AX3915" s="86"/>
      <c r="AY3915" s="86"/>
      <c r="AZ3915" s="86"/>
      <c r="BA3915" s="86"/>
      <c r="BB3915" s="86"/>
      <c r="BC3915" s="86"/>
      <c r="BD3915" s="86"/>
      <c r="BE3915" s="86"/>
      <c r="BF3915" s="86"/>
      <c r="BG3915" s="86"/>
    </row>
    <row r="3916" spans="1:59" s="88" customFormat="1" x14ac:dyDescent="0.2">
      <c r="A3916" s="125"/>
      <c r="B3916" s="125"/>
      <c r="C3916" s="125"/>
      <c r="D3916" s="125"/>
      <c r="E3916" s="125"/>
      <c r="F3916" s="125"/>
      <c r="G3916" s="125"/>
      <c r="H3916" s="125"/>
      <c r="I3916" s="125"/>
      <c r="J3916" s="125"/>
      <c r="K3916" s="125"/>
      <c r="L3916" s="125"/>
      <c r="M3916" s="125"/>
      <c r="N3916" s="125"/>
      <c r="O3916" s="125"/>
      <c r="P3916" s="125"/>
      <c r="Q3916" s="125"/>
      <c r="R3916" s="125"/>
      <c r="S3916" s="125"/>
      <c r="T3916" s="125"/>
      <c r="U3916" s="125"/>
      <c r="V3916" s="125"/>
      <c r="W3916" s="125"/>
      <c r="X3916" s="125"/>
      <c r="Y3916" s="125"/>
      <c r="Z3916" s="125"/>
      <c r="AA3916" s="125"/>
      <c r="AB3916" s="126"/>
      <c r="AC3916" s="126"/>
      <c r="AD3916" s="126"/>
      <c r="AE3916" s="125"/>
      <c r="AF3916" s="125"/>
      <c r="AG3916" s="125"/>
      <c r="AH3916" s="125"/>
      <c r="AI3916" s="125"/>
      <c r="AJ3916" s="125"/>
      <c r="AK3916" s="125"/>
      <c r="AL3916" s="125"/>
      <c r="AM3916" s="125"/>
      <c r="AP3916" s="86"/>
      <c r="AQ3916" s="86"/>
      <c r="AR3916" s="86"/>
      <c r="AS3916" s="86"/>
      <c r="AT3916" s="86"/>
      <c r="AU3916" s="86"/>
      <c r="AV3916" s="86"/>
      <c r="AW3916" s="86"/>
      <c r="AX3916" s="86"/>
      <c r="AY3916" s="86"/>
      <c r="AZ3916" s="86"/>
      <c r="BA3916" s="86"/>
      <c r="BB3916" s="86"/>
      <c r="BC3916" s="86"/>
      <c r="BD3916" s="86"/>
      <c r="BE3916" s="86"/>
      <c r="BF3916" s="86"/>
      <c r="BG3916" s="86"/>
    </row>
    <row r="3917" spans="1:59" s="88" customFormat="1" x14ac:dyDescent="0.2">
      <c r="A3917" s="125"/>
      <c r="B3917" s="125"/>
      <c r="C3917" s="125"/>
      <c r="D3917" s="125"/>
      <c r="E3917" s="125"/>
      <c r="F3917" s="125"/>
      <c r="G3917" s="125"/>
      <c r="H3917" s="125"/>
      <c r="I3917" s="125"/>
      <c r="J3917" s="125"/>
      <c r="K3917" s="125"/>
      <c r="L3917" s="125"/>
      <c r="M3917" s="125"/>
      <c r="N3917" s="125"/>
      <c r="O3917" s="125"/>
      <c r="P3917" s="125"/>
      <c r="Q3917" s="125"/>
      <c r="R3917" s="125"/>
      <c r="S3917" s="125"/>
      <c r="T3917" s="125"/>
      <c r="U3917" s="125"/>
      <c r="V3917" s="125"/>
      <c r="W3917" s="125"/>
      <c r="X3917" s="125"/>
      <c r="Y3917" s="125"/>
      <c r="Z3917" s="125"/>
      <c r="AA3917" s="125"/>
      <c r="AB3917" s="126"/>
      <c r="AC3917" s="126"/>
      <c r="AD3917" s="126"/>
      <c r="AE3917" s="125"/>
      <c r="AF3917" s="125"/>
      <c r="AG3917" s="125"/>
      <c r="AH3917" s="125"/>
      <c r="AI3917" s="125"/>
      <c r="AJ3917" s="125"/>
      <c r="AK3917" s="125"/>
      <c r="AL3917" s="125"/>
      <c r="AM3917" s="125"/>
      <c r="AP3917" s="86"/>
      <c r="AQ3917" s="86"/>
      <c r="AR3917" s="86"/>
      <c r="AS3917" s="86"/>
      <c r="AT3917" s="86"/>
      <c r="AU3917" s="86"/>
      <c r="AV3917" s="86"/>
      <c r="AW3917" s="86"/>
      <c r="AX3917" s="86"/>
      <c r="AY3917" s="86"/>
      <c r="AZ3917" s="86"/>
      <c r="BA3917" s="86"/>
      <c r="BB3917" s="86"/>
      <c r="BC3917" s="86"/>
      <c r="BD3917" s="86"/>
      <c r="BE3917" s="86"/>
      <c r="BF3917" s="86"/>
      <c r="BG3917" s="86"/>
    </row>
    <row r="3918" spans="1:59" s="88" customFormat="1" x14ac:dyDescent="0.2">
      <c r="A3918" s="125"/>
      <c r="B3918" s="125"/>
      <c r="C3918" s="125"/>
      <c r="D3918" s="125"/>
      <c r="E3918" s="125"/>
      <c r="F3918" s="125"/>
      <c r="G3918" s="125"/>
      <c r="H3918" s="125"/>
      <c r="I3918" s="125"/>
      <c r="J3918" s="125"/>
      <c r="K3918" s="125"/>
      <c r="L3918" s="125"/>
      <c r="M3918" s="125"/>
      <c r="N3918" s="125"/>
      <c r="O3918" s="125"/>
      <c r="P3918" s="125"/>
      <c r="Q3918" s="125"/>
      <c r="R3918" s="125"/>
      <c r="S3918" s="125"/>
      <c r="T3918" s="125"/>
      <c r="U3918" s="125"/>
      <c r="V3918" s="125"/>
      <c r="W3918" s="125"/>
      <c r="X3918" s="125"/>
      <c r="Y3918" s="125"/>
      <c r="Z3918" s="125"/>
      <c r="AA3918" s="125"/>
      <c r="AB3918" s="126"/>
      <c r="AC3918" s="126"/>
      <c r="AD3918" s="126"/>
      <c r="AE3918" s="125"/>
      <c r="AF3918" s="125"/>
      <c r="AG3918" s="125"/>
      <c r="AH3918" s="125"/>
      <c r="AI3918" s="125"/>
      <c r="AJ3918" s="125"/>
      <c r="AK3918" s="125"/>
      <c r="AL3918" s="125"/>
      <c r="AM3918" s="125"/>
      <c r="AP3918" s="86"/>
      <c r="AQ3918" s="86"/>
      <c r="AR3918" s="86"/>
      <c r="AS3918" s="86"/>
      <c r="AT3918" s="86"/>
      <c r="AU3918" s="86"/>
      <c r="AV3918" s="86"/>
      <c r="AW3918" s="86"/>
      <c r="AX3918" s="86"/>
      <c r="AY3918" s="86"/>
      <c r="AZ3918" s="86"/>
      <c r="BA3918" s="86"/>
      <c r="BB3918" s="86"/>
      <c r="BC3918" s="86"/>
      <c r="BD3918" s="86"/>
      <c r="BE3918" s="86"/>
      <c r="BF3918" s="86"/>
      <c r="BG3918" s="86"/>
    </row>
    <row r="3919" spans="1:59" s="88" customFormat="1" x14ac:dyDescent="0.2">
      <c r="A3919" s="125"/>
      <c r="B3919" s="125"/>
      <c r="C3919" s="125"/>
      <c r="D3919" s="125"/>
      <c r="E3919" s="125"/>
      <c r="F3919" s="125"/>
      <c r="G3919" s="125"/>
      <c r="H3919" s="125"/>
      <c r="I3919" s="125"/>
      <c r="J3919" s="125"/>
      <c r="K3919" s="125"/>
      <c r="L3919" s="125"/>
      <c r="M3919" s="125"/>
      <c r="N3919" s="125"/>
      <c r="O3919" s="125"/>
      <c r="P3919" s="125"/>
      <c r="Q3919" s="125"/>
      <c r="R3919" s="125"/>
      <c r="S3919" s="125"/>
      <c r="T3919" s="125"/>
      <c r="U3919" s="125"/>
      <c r="V3919" s="125"/>
      <c r="W3919" s="125"/>
      <c r="X3919" s="125"/>
      <c r="Y3919" s="125"/>
      <c r="Z3919" s="125"/>
      <c r="AA3919" s="125"/>
      <c r="AB3919" s="126"/>
      <c r="AC3919" s="126"/>
      <c r="AD3919" s="126"/>
      <c r="AE3919" s="125"/>
      <c r="AF3919" s="125"/>
      <c r="AG3919" s="125"/>
      <c r="AH3919" s="125"/>
      <c r="AI3919" s="125"/>
      <c r="AJ3919" s="125"/>
      <c r="AK3919" s="125"/>
      <c r="AL3919" s="125"/>
      <c r="AM3919" s="125"/>
      <c r="AP3919" s="86"/>
      <c r="AQ3919" s="86"/>
      <c r="AR3919" s="86"/>
      <c r="AS3919" s="86"/>
      <c r="AT3919" s="86"/>
      <c r="AU3919" s="86"/>
      <c r="AV3919" s="86"/>
      <c r="AW3919" s="86"/>
      <c r="AX3919" s="86"/>
      <c r="AY3919" s="86"/>
      <c r="AZ3919" s="86"/>
      <c r="BA3919" s="86"/>
      <c r="BB3919" s="86"/>
      <c r="BC3919" s="86"/>
      <c r="BD3919" s="86"/>
      <c r="BE3919" s="86"/>
      <c r="BF3919" s="86"/>
      <c r="BG3919" s="86"/>
    </row>
    <row r="3920" spans="1:59" s="88" customFormat="1" x14ac:dyDescent="0.2">
      <c r="A3920" s="125"/>
      <c r="B3920" s="125"/>
      <c r="C3920" s="125"/>
      <c r="D3920" s="125"/>
      <c r="E3920" s="125"/>
      <c r="F3920" s="125"/>
      <c r="G3920" s="125"/>
      <c r="H3920" s="125"/>
      <c r="I3920" s="125"/>
      <c r="J3920" s="125"/>
      <c r="K3920" s="125"/>
      <c r="L3920" s="125"/>
      <c r="M3920" s="125"/>
      <c r="N3920" s="125"/>
      <c r="O3920" s="125"/>
      <c r="P3920" s="125"/>
      <c r="Q3920" s="125"/>
      <c r="R3920" s="125"/>
      <c r="S3920" s="125"/>
      <c r="T3920" s="125"/>
      <c r="U3920" s="125"/>
      <c r="V3920" s="125"/>
      <c r="W3920" s="125"/>
      <c r="X3920" s="125"/>
      <c r="Y3920" s="125"/>
      <c r="Z3920" s="125"/>
      <c r="AA3920" s="125"/>
      <c r="AB3920" s="126"/>
      <c r="AC3920" s="126"/>
      <c r="AD3920" s="126"/>
      <c r="AE3920" s="125"/>
      <c r="AF3920" s="125"/>
      <c r="AG3920" s="125"/>
      <c r="AH3920" s="125"/>
      <c r="AI3920" s="125"/>
      <c r="AJ3920" s="125"/>
      <c r="AK3920" s="125"/>
      <c r="AL3920" s="125"/>
      <c r="AM3920" s="125"/>
      <c r="AP3920" s="86"/>
      <c r="AQ3920" s="86"/>
      <c r="AR3920" s="86"/>
      <c r="AS3920" s="86"/>
      <c r="AT3920" s="86"/>
      <c r="AU3920" s="86"/>
      <c r="AV3920" s="86"/>
      <c r="AW3920" s="86"/>
      <c r="AX3920" s="86"/>
      <c r="AY3920" s="86"/>
      <c r="AZ3920" s="86"/>
      <c r="BA3920" s="86"/>
      <c r="BB3920" s="86"/>
      <c r="BC3920" s="86"/>
      <c r="BD3920" s="86"/>
      <c r="BE3920" s="86"/>
      <c r="BF3920" s="86"/>
      <c r="BG3920" s="86"/>
    </row>
    <row r="3921" spans="1:59" s="88" customFormat="1" x14ac:dyDescent="0.2">
      <c r="A3921" s="125"/>
      <c r="B3921" s="125"/>
      <c r="C3921" s="125"/>
      <c r="D3921" s="125"/>
      <c r="E3921" s="125"/>
      <c r="F3921" s="125"/>
      <c r="G3921" s="125"/>
      <c r="H3921" s="125"/>
      <c r="I3921" s="125"/>
      <c r="J3921" s="125"/>
      <c r="K3921" s="125"/>
      <c r="L3921" s="125"/>
      <c r="M3921" s="125"/>
      <c r="N3921" s="125"/>
      <c r="O3921" s="125"/>
      <c r="P3921" s="125"/>
      <c r="Q3921" s="125"/>
      <c r="R3921" s="125"/>
      <c r="S3921" s="125"/>
      <c r="T3921" s="125"/>
      <c r="U3921" s="125"/>
      <c r="V3921" s="125"/>
      <c r="W3921" s="125"/>
      <c r="X3921" s="125"/>
      <c r="Y3921" s="125"/>
      <c r="Z3921" s="125"/>
      <c r="AA3921" s="125"/>
      <c r="AB3921" s="126"/>
      <c r="AC3921" s="126"/>
      <c r="AD3921" s="126"/>
      <c r="AE3921" s="125"/>
      <c r="AF3921" s="125"/>
      <c r="AG3921" s="125"/>
      <c r="AH3921" s="125"/>
      <c r="AI3921" s="125"/>
      <c r="AJ3921" s="125"/>
      <c r="AK3921" s="125"/>
      <c r="AL3921" s="125"/>
      <c r="AM3921" s="125"/>
      <c r="AP3921" s="86"/>
      <c r="AQ3921" s="86"/>
      <c r="AR3921" s="86"/>
      <c r="AS3921" s="86"/>
      <c r="AT3921" s="86"/>
      <c r="AU3921" s="86"/>
      <c r="AV3921" s="86"/>
      <c r="AW3921" s="86"/>
      <c r="AX3921" s="86"/>
      <c r="AY3921" s="86"/>
      <c r="AZ3921" s="86"/>
      <c r="BA3921" s="86"/>
      <c r="BB3921" s="86"/>
      <c r="BC3921" s="86"/>
      <c r="BD3921" s="86"/>
      <c r="BE3921" s="86"/>
      <c r="BF3921" s="86"/>
      <c r="BG3921" s="86"/>
    </row>
    <row r="3922" spans="1:59" s="88" customFormat="1" x14ac:dyDescent="0.2">
      <c r="A3922" s="125"/>
      <c r="B3922" s="125"/>
      <c r="C3922" s="125"/>
      <c r="D3922" s="125"/>
      <c r="E3922" s="125"/>
      <c r="F3922" s="125"/>
      <c r="G3922" s="125"/>
      <c r="H3922" s="125"/>
      <c r="I3922" s="125"/>
      <c r="J3922" s="125"/>
      <c r="K3922" s="125"/>
      <c r="L3922" s="125"/>
      <c r="M3922" s="125"/>
      <c r="N3922" s="125"/>
      <c r="O3922" s="125"/>
      <c r="P3922" s="125"/>
      <c r="Q3922" s="125"/>
      <c r="R3922" s="125"/>
      <c r="S3922" s="125"/>
      <c r="T3922" s="125"/>
      <c r="U3922" s="125"/>
      <c r="V3922" s="125"/>
      <c r="W3922" s="125"/>
      <c r="X3922" s="125"/>
      <c r="Y3922" s="125"/>
      <c r="Z3922" s="125"/>
      <c r="AA3922" s="125"/>
      <c r="AB3922" s="126"/>
      <c r="AC3922" s="126"/>
      <c r="AD3922" s="126"/>
      <c r="AE3922" s="125"/>
      <c r="AF3922" s="125"/>
      <c r="AG3922" s="125"/>
      <c r="AH3922" s="125"/>
      <c r="AI3922" s="125"/>
      <c r="AJ3922" s="125"/>
      <c r="AK3922" s="125"/>
      <c r="AL3922" s="125"/>
      <c r="AM3922" s="125"/>
      <c r="AP3922" s="86"/>
      <c r="AQ3922" s="86"/>
      <c r="AR3922" s="86"/>
      <c r="AS3922" s="86"/>
      <c r="AT3922" s="86"/>
      <c r="AU3922" s="86"/>
      <c r="AV3922" s="86"/>
      <c r="AW3922" s="86"/>
      <c r="AX3922" s="86"/>
      <c r="AY3922" s="86"/>
      <c r="AZ3922" s="86"/>
      <c r="BA3922" s="86"/>
      <c r="BB3922" s="86"/>
      <c r="BC3922" s="86"/>
      <c r="BD3922" s="86"/>
      <c r="BE3922" s="86"/>
      <c r="BF3922" s="86"/>
      <c r="BG3922" s="86"/>
    </row>
    <row r="3923" spans="1:59" s="88" customFormat="1" x14ac:dyDescent="0.2">
      <c r="A3923" s="125"/>
      <c r="B3923" s="125"/>
      <c r="C3923" s="125"/>
      <c r="D3923" s="125"/>
      <c r="E3923" s="125"/>
      <c r="F3923" s="125"/>
      <c r="G3923" s="125"/>
      <c r="H3923" s="125"/>
      <c r="I3923" s="125"/>
      <c r="J3923" s="125"/>
      <c r="K3923" s="125"/>
      <c r="L3923" s="125"/>
      <c r="M3923" s="125"/>
      <c r="N3923" s="125"/>
      <c r="O3923" s="125"/>
      <c r="P3923" s="125"/>
      <c r="Q3923" s="125"/>
      <c r="R3923" s="125"/>
      <c r="S3923" s="125"/>
      <c r="T3923" s="125"/>
      <c r="U3923" s="125"/>
      <c r="V3923" s="125"/>
      <c r="W3923" s="125"/>
      <c r="X3923" s="125"/>
      <c r="Y3923" s="125"/>
      <c r="Z3923" s="125"/>
      <c r="AA3923" s="125"/>
      <c r="AB3923" s="126"/>
      <c r="AC3923" s="126"/>
      <c r="AD3923" s="126"/>
      <c r="AE3923" s="125"/>
      <c r="AF3923" s="125"/>
      <c r="AG3923" s="125"/>
      <c r="AH3923" s="125"/>
      <c r="AI3923" s="125"/>
      <c r="AJ3923" s="125"/>
      <c r="AK3923" s="125"/>
      <c r="AL3923" s="125"/>
      <c r="AM3923" s="125"/>
      <c r="AP3923" s="86"/>
      <c r="AQ3923" s="86"/>
      <c r="AR3923" s="86"/>
      <c r="AS3923" s="86"/>
      <c r="AT3923" s="86"/>
      <c r="AU3923" s="86"/>
      <c r="AV3923" s="86"/>
      <c r="AW3923" s="86"/>
      <c r="AX3923" s="86"/>
      <c r="AY3923" s="86"/>
      <c r="AZ3923" s="86"/>
      <c r="BA3923" s="86"/>
      <c r="BB3923" s="86"/>
      <c r="BC3923" s="86"/>
      <c r="BD3923" s="86"/>
      <c r="BE3923" s="86"/>
      <c r="BF3923" s="86"/>
      <c r="BG3923" s="86"/>
    </row>
    <row r="3924" spans="1:59" s="88" customFormat="1" x14ac:dyDescent="0.2">
      <c r="A3924" s="125"/>
      <c r="B3924" s="125"/>
      <c r="C3924" s="125"/>
      <c r="D3924" s="125"/>
      <c r="E3924" s="125"/>
      <c r="F3924" s="125"/>
      <c r="G3924" s="125"/>
      <c r="H3924" s="125"/>
      <c r="I3924" s="125"/>
      <c r="J3924" s="125"/>
      <c r="K3924" s="125"/>
      <c r="L3924" s="125"/>
      <c r="M3924" s="125"/>
      <c r="N3924" s="125"/>
      <c r="O3924" s="125"/>
      <c r="P3924" s="125"/>
      <c r="Q3924" s="125"/>
      <c r="R3924" s="125"/>
      <c r="S3924" s="125"/>
      <c r="T3924" s="125"/>
      <c r="U3924" s="125"/>
      <c r="V3924" s="125"/>
      <c r="W3924" s="125"/>
      <c r="X3924" s="125"/>
      <c r="Y3924" s="125"/>
      <c r="Z3924" s="125"/>
      <c r="AA3924" s="125"/>
      <c r="AB3924" s="126"/>
      <c r="AC3924" s="126"/>
      <c r="AD3924" s="126"/>
      <c r="AE3924" s="125"/>
      <c r="AF3924" s="125"/>
      <c r="AG3924" s="125"/>
      <c r="AH3924" s="125"/>
      <c r="AI3924" s="125"/>
      <c r="AJ3924" s="125"/>
      <c r="AK3924" s="125"/>
      <c r="AL3924" s="125"/>
      <c r="AM3924" s="125"/>
      <c r="AP3924" s="86"/>
      <c r="AQ3924" s="86"/>
      <c r="AR3924" s="86"/>
      <c r="AS3924" s="86"/>
      <c r="AT3924" s="86"/>
      <c r="AU3924" s="86"/>
      <c r="AV3924" s="86"/>
      <c r="AW3924" s="86"/>
      <c r="AX3924" s="86"/>
      <c r="AY3924" s="86"/>
      <c r="AZ3924" s="86"/>
      <c r="BA3924" s="86"/>
      <c r="BB3924" s="86"/>
      <c r="BC3924" s="86"/>
      <c r="BD3924" s="86"/>
      <c r="BE3924" s="86"/>
      <c r="BF3924" s="86"/>
      <c r="BG3924" s="86"/>
    </row>
    <row r="3925" spans="1:59" s="88" customFormat="1" x14ac:dyDescent="0.2">
      <c r="A3925" s="125"/>
      <c r="B3925" s="125"/>
      <c r="C3925" s="125"/>
      <c r="D3925" s="125"/>
      <c r="E3925" s="125"/>
      <c r="F3925" s="125"/>
      <c r="G3925" s="125"/>
      <c r="H3925" s="125"/>
      <c r="I3925" s="125"/>
      <c r="J3925" s="125"/>
      <c r="K3925" s="125"/>
      <c r="L3925" s="125"/>
      <c r="M3925" s="125"/>
      <c r="N3925" s="125"/>
      <c r="O3925" s="125"/>
      <c r="P3925" s="125"/>
      <c r="Q3925" s="125"/>
      <c r="R3925" s="125"/>
      <c r="S3925" s="125"/>
      <c r="T3925" s="125"/>
      <c r="U3925" s="125"/>
      <c r="V3925" s="125"/>
      <c r="W3925" s="125"/>
      <c r="X3925" s="125"/>
      <c r="Y3925" s="125"/>
      <c r="Z3925" s="125"/>
      <c r="AA3925" s="125"/>
      <c r="AB3925" s="126"/>
      <c r="AC3925" s="126"/>
      <c r="AD3925" s="126"/>
      <c r="AE3925" s="125"/>
      <c r="AF3925" s="125"/>
      <c r="AG3925" s="125"/>
      <c r="AH3925" s="125"/>
      <c r="AI3925" s="125"/>
      <c r="AJ3925" s="125"/>
      <c r="AK3925" s="125"/>
      <c r="AL3925" s="125"/>
      <c r="AM3925" s="125"/>
      <c r="AP3925" s="86"/>
      <c r="AQ3925" s="86"/>
      <c r="AR3925" s="86"/>
      <c r="AS3925" s="86"/>
      <c r="AT3925" s="86"/>
      <c r="AU3925" s="86"/>
      <c r="AV3925" s="86"/>
      <c r="AW3925" s="86"/>
      <c r="AX3925" s="86"/>
      <c r="AY3925" s="86"/>
      <c r="AZ3925" s="86"/>
      <c r="BA3925" s="86"/>
      <c r="BB3925" s="86"/>
      <c r="BC3925" s="86"/>
      <c r="BD3925" s="86"/>
      <c r="BE3925" s="86"/>
      <c r="BF3925" s="86"/>
      <c r="BG3925" s="86"/>
    </row>
    <row r="3926" spans="1:59" s="88" customFormat="1" x14ac:dyDescent="0.2">
      <c r="A3926" s="125"/>
      <c r="B3926" s="125"/>
      <c r="C3926" s="125"/>
      <c r="D3926" s="125"/>
      <c r="E3926" s="125"/>
      <c r="F3926" s="125"/>
      <c r="G3926" s="125"/>
      <c r="H3926" s="125"/>
      <c r="I3926" s="125"/>
      <c r="J3926" s="125"/>
      <c r="K3926" s="125"/>
      <c r="L3926" s="125"/>
      <c r="M3926" s="125"/>
      <c r="N3926" s="125"/>
      <c r="O3926" s="125"/>
      <c r="P3926" s="125"/>
      <c r="Q3926" s="125"/>
      <c r="R3926" s="125"/>
      <c r="S3926" s="125"/>
      <c r="T3926" s="125"/>
      <c r="U3926" s="125"/>
      <c r="V3926" s="125"/>
      <c r="W3926" s="125"/>
      <c r="X3926" s="125"/>
      <c r="Y3926" s="125"/>
      <c r="Z3926" s="125"/>
      <c r="AA3926" s="125"/>
      <c r="AB3926" s="126"/>
      <c r="AC3926" s="126"/>
      <c r="AD3926" s="126"/>
      <c r="AE3926" s="125"/>
      <c r="AF3926" s="125"/>
      <c r="AG3926" s="125"/>
      <c r="AH3926" s="125"/>
      <c r="AI3926" s="125"/>
      <c r="AJ3926" s="125"/>
      <c r="AK3926" s="125"/>
      <c r="AL3926" s="125"/>
      <c r="AM3926" s="125"/>
      <c r="AP3926" s="86"/>
      <c r="AQ3926" s="86"/>
      <c r="AR3926" s="86"/>
      <c r="AS3926" s="86"/>
      <c r="AT3926" s="86"/>
      <c r="AU3926" s="86"/>
      <c r="AV3926" s="86"/>
      <c r="AW3926" s="86"/>
      <c r="AX3926" s="86"/>
      <c r="AY3926" s="86"/>
      <c r="AZ3926" s="86"/>
      <c r="BA3926" s="86"/>
      <c r="BB3926" s="86"/>
      <c r="BC3926" s="86"/>
      <c r="BD3926" s="86"/>
      <c r="BE3926" s="86"/>
      <c r="BF3926" s="86"/>
      <c r="BG3926" s="86"/>
    </row>
    <row r="3927" spans="1:59" s="88" customFormat="1" x14ac:dyDescent="0.2">
      <c r="A3927" s="125"/>
      <c r="B3927" s="125"/>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5"/>
      <c r="AA3927" s="125"/>
      <c r="AB3927" s="126"/>
      <c r="AC3927" s="126"/>
      <c r="AD3927" s="126"/>
      <c r="AE3927" s="125"/>
      <c r="AF3927" s="125"/>
      <c r="AG3927" s="125"/>
      <c r="AH3927" s="125"/>
      <c r="AI3927" s="125"/>
      <c r="AJ3927" s="125"/>
      <c r="AK3927" s="125"/>
      <c r="AL3927" s="125"/>
      <c r="AM3927" s="125"/>
      <c r="AP3927" s="86"/>
      <c r="AQ3927" s="86"/>
      <c r="AR3927" s="86"/>
      <c r="AS3927" s="86"/>
      <c r="AT3927" s="86"/>
      <c r="AU3927" s="86"/>
      <c r="AV3927" s="86"/>
      <c r="AW3927" s="86"/>
      <c r="AX3927" s="86"/>
      <c r="AY3927" s="86"/>
      <c r="AZ3927" s="86"/>
      <c r="BA3927" s="86"/>
      <c r="BB3927" s="86"/>
      <c r="BC3927" s="86"/>
      <c r="BD3927" s="86"/>
      <c r="BE3927" s="86"/>
      <c r="BF3927" s="86"/>
      <c r="BG3927" s="86"/>
    </row>
    <row r="3928" spans="1:59" s="88" customFormat="1" x14ac:dyDescent="0.2">
      <c r="A3928" s="125"/>
      <c r="B3928" s="125"/>
      <c r="C3928" s="125"/>
      <c r="D3928" s="125"/>
      <c r="E3928" s="125"/>
      <c r="F3928" s="125"/>
      <c r="G3928" s="125"/>
      <c r="H3928" s="125"/>
      <c r="I3928" s="125"/>
      <c r="J3928" s="125"/>
      <c r="K3928" s="125"/>
      <c r="L3928" s="125"/>
      <c r="M3928" s="125"/>
      <c r="N3928" s="125"/>
      <c r="O3928" s="125"/>
      <c r="P3928" s="125"/>
      <c r="Q3928" s="125"/>
      <c r="R3928" s="125"/>
      <c r="S3928" s="125"/>
      <c r="T3928" s="125"/>
      <c r="U3928" s="125"/>
      <c r="V3928" s="125"/>
      <c r="W3928" s="125"/>
      <c r="X3928" s="125"/>
      <c r="Y3928" s="125"/>
      <c r="Z3928" s="125"/>
      <c r="AA3928" s="125"/>
      <c r="AB3928" s="126"/>
      <c r="AC3928" s="126"/>
      <c r="AD3928" s="126"/>
      <c r="AE3928" s="125"/>
      <c r="AF3928" s="125"/>
      <c r="AG3928" s="125"/>
      <c r="AH3928" s="125"/>
      <c r="AI3928" s="125"/>
      <c r="AJ3928" s="125"/>
      <c r="AK3928" s="125"/>
      <c r="AL3928" s="125"/>
      <c r="AM3928" s="125"/>
      <c r="AP3928" s="86"/>
      <c r="AQ3928" s="86"/>
      <c r="AR3928" s="86"/>
      <c r="AS3928" s="86"/>
      <c r="AT3928" s="86"/>
      <c r="AU3928" s="86"/>
      <c r="AV3928" s="86"/>
      <c r="AW3928" s="86"/>
      <c r="AX3928" s="86"/>
      <c r="AY3928" s="86"/>
      <c r="AZ3928" s="86"/>
      <c r="BA3928" s="86"/>
      <c r="BB3928" s="86"/>
      <c r="BC3928" s="86"/>
      <c r="BD3928" s="86"/>
      <c r="BE3928" s="86"/>
      <c r="BF3928" s="86"/>
      <c r="BG3928" s="86"/>
    </row>
    <row r="3929" spans="1:59" s="88" customFormat="1" x14ac:dyDescent="0.2">
      <c r="A3929" s="125"/>
      <c r="B3929" s="125"/>
      <c r="C3929" s="125"/>
      <c r="D3929" s="125"/>
      <c r="E3929" s="125"/>
      <c r="F3929" s="125"/>
      <c r="G3929" s="125"/>
      <c r="H3929" s="125"/>
      <c r="I3929" s="125"/>
      <c r="J3929" s="125"/>
      <c r="K3929" s="125"/>
      <c r="L3929" s="125"/>
      <c r="M3929" s="125"/>
      <c r="N3929" s="125"/>
      <c r="O3929" s="125"/>
      <c r="P3929" s="125"/>
      <c r="Q3929" s="125"/>
      <c r="R3929" s="125"/>
      <c r="S3929" s="125"/>
      <c r="T3929" s="125"/>
      <c r="U3929" s="125"/>
      <c r="V3929" s="125"/>
      <c r="W3929" s="125"/>
      <c r="X3929" s="125"/>
      <c r="Y3929" s="125"/>
      <c r="Z3929" s="125"/>
      <c r="AA3929" s="125"/>
      <c r="AB3929" s="126"/>
      <c r="AC3929" s="126"/>
      <c r="AD3929" s="126"/>
      <c r="AE3929" s="125"/>
      <c r="AF3929" s="125"/>
      <c r="AG3929" s="125"/>
      <c r="AH3929" s="125"/>
      <c r="AI3929" s="125"/>
      <c r="AJ3929" s="125"/>
      <c r="AK3929" s="125"/>
      <c r="AL3929" s="125"/>
      <c r="AM3929" s="125"/>
      <c r="AP3929" s="86"/>
      <c r="AQ3929" s="86"/>
      <c r="AR3929" s="86"/>
      <c r="AS3929" s="86"/>
      <c r="AT3929" s="86"/>
      <c r="AU3929" s="86"/>
      <c r="AV3929" s="86"/>
      <c r="AW3929" s="86"/>
      <c r="AX3929" s="86"/>
      <c r="AY3929" s="86"/>
      <c r="AZ3929" s="86"/>
      <c r="BA3929" s="86"/>
      <c r="BB3929" s="86"/>
      <c r="BC3929" s="86"/>
      <c r="BD3929" s="86"/>
      <c r="BE3929" s="86"/>
      <c r="BF3929" s="86"/>
      <c r="BG3929" s="86"/>
    </row>
    <row r="3930" spans="1:59" s="88" customFormat="1" x14ac:dyDescent="0.2">
      <c r="A3930" s="125"/>
      <c r="B3930" s="125"/>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6"/>
      <c r="AC3930" s="126"/>
      <c r="AD3930" s="126"/>
      <c r="AE3930" s="125"/>
      <c r="AF3930" s="125"/>
      <c r="AG3930" s="125"/>
      <c r="AH3930" s="125"/>
      <c r="AI3930" s="125"/>
      <c r="AJ3930" s="125"/>
      <c r="AK3930" s="125"/>
      <c r="AL3930" s="125"/>
      <c r="AM3930" s="125"/>
      <c r="AP3930" s="86"/>
      <c r="AQ3930" s="86"/>
      <c r="AR3930" s="86"/>
      <c r="AS3930" s="86"/>
      <c r="AT3930" s="86"/>
      <c r="AU3930" s="86"/>
      <c r="AV3930" s="86"/>
      <c r="AW3930" s="86"/>
      <c r="AX3930" s="86"/>
      <c r="AY3930" s="86"/>
      <c r="AZ3930" s="86"/>
      <c r="BA3930" s="86"/>
      <c r="BB3930" s="86"/>
      <c r="BC3930" s="86"/>
      <c r="BD3930" s="86"/>
      <c r="BE3930" s="86"/>
      <c r="BF3930" s="86"/>
      <c r="BG3930" s="86"/>
    </row>
    <row r="3931" spans="1:59" s="88" customFormat="1" x14ac:dyDescent="0.2">
      <c r="A3931" s="125"/>
      <c r="B3931" s="125"/>
      <c r="C3931" s="125"/>
      <c r="D3931" s="125"/>
      <c r="E3931" s="125"/>
      <c r="F3931" s="125"/>
      <c r="G3931" s="125"/>
      <c r="H3931" s="125"/>
      <c r="I3931" s="125"/>
      <c r="J3931" s="125"/>
      <c r="K3931" s="125"/>
      <c r="L3931" s="125"/>
      <c r="M3931" s="125"/>
      <c r="N3931" s="125"/>
      <c r="O3931" s="125"/>
      <c r="P3931" s="125"/>
      <c r="Q3931" s="125"/>
      <c r="R3931" s="125"/>
      <c r="S3931" s="125"/>
      <c r="T3931" s="125"/>
      <c r="U3931" s="125"/>
      <c r="V3931" s="125"/>
      <c r="W3931" s="125"/>
      <c r="X3931" s="125"/>
      <c r="Y3931" s="125"/>
      <c r="Z3931" s="125"/>
      <c r="AA3931" s="125"/>
      <c r="AB3931" s="126"/>
      <c r="AC3931" s="126"/>
      <c r="AD3931" s="126"/>
      <c r="AE3931" s="125"/>
      <c r="AF3931" s="125"/>
      <c r="AG3931" s="125"/>
      <c r="AH3931" s="125"/>
      <c r="AI3931" s="125"/>
      <c r="AJ3931" s="125"/>
      <c r="AK3931" s="125"/>
      <c r="AL3931" s="125"/>
      <c r="AM3931" s="125"/>
      <c r="AP3931" s="86"/>
      <c r="AQ3931" s="86"/>
      <c r="AR3931" s="86"/>
      <c r="AS3931" s="86"/>
      <c r="AT3931" s="86"/>
      <c r="AU3931" s="86"/>
      <c r="AV3931" s="86"/>
      <c r="AW3931" s="86"/>
      <c r="AX3931" s="86"/>
      <c r="AY3931" s="86"/>
      <c r="AZ3931" s="86"/>
      <c r="BA3931" s="86"/>
      <c r="BB3931" s="86"/>
      <c r="BC3931" s="86"/>
      <c r="BD3931" s="86"/>
      <c r="BE3931" s="86"/>
      <c r="BF3931" s="86"/>
      <c r="BG3931" s="86"/>
    </row>
    <row r="3932" spans="1:59" s="88" customFormat="1" x14ac:dyDescent="0.2">
      <c r="A3932" s="125"/>
      <c r="B3932" s="125"/>
      <c r="C3932" s="125"/>
      <c r="D3932" s="125"/>
      <c r="E3932" s="125"/>
      <c r="F3932" s="125"/>
      <c r="G3932" s="125"/>
      <c r="H3932" s="125"/>
      <c r="I3932" s="125"/>
      <c r="J3932" s="125"/>
      <c r="K3932" s="125"/>
      <c r="L3932" s="125"/>
      <c r="M3932" s="125"/>
      <c r="N3932" s="125"/>
      <c r="O3932" s="125"/>
      <c r="P3932" s="125"/>
      <c r="Q3932" s="125"/>
      <c r="R3932" s="125"/>
      <c r="S3932" s="125"/>
      <c r="T3932" s="125"/>
      <c r="U3932" s="125"/>
      <c r="V3932" s="125"/>
      <c r="W3932" s="125"/>
      <c r="X3932" s="125"/>
      <c r="Y3932" s="125"/>
      <c r="Z3932" s="125"/>
      <c r="AA3932" s="125"/>
      <c r="AB3932" s="126"/>
      <c r="AC3932" s="126"/>
      <c r="AD3932" s="126"/>
      <c r="AE3932" s="125"/>
      <c r="AF3932" s="125"/>
      <c r="AG3932" s="125"/>
      <c r="AH3932" s="125"/>
      <c r="AI3932" s="125"/>
      <c r="AJ3932" s="125"/>
      <c r="AK3932" s="125"/>
      <c r="AL3932" s="125"/>
      <c r="AM3932" s="125"/>
      <c r="AP3932" s="86"/>
      <c r="AQ3932" s="86"/>
      <c r="AR3932" s="86"/>
      <c r="AS3932" s="86"/>
      <c r="AT3932" s="86"/>
      <c r="AU3932" s="86"/>
      <c r="AV3932" s="86"/>
      <c r="AW3932" s="86"/>
      <c r="AX3932" s="86"/>
      <c r="AY3932" s="86"/>
      <c r="AZ3932" s="86"/>
      <c r="BA3932" s="86"/>
      <c r="BB3932" s="86"/>
      <c r="BC3932" s="86"/>
      <c r="BD3932" s="86"/>
      <c r="BE3932" s="86"/>
      <c r="BF3932" s="86"/>
      <c r="BG3932" s="86"/>
    </row>
    <row r="3933" spans="1:59" s="88" customFormat="1" x14ac:dyDescent="0.2">
      <c r="A3933" s="125"/>
      <c r="B3933" s="125"/>
      <c r="C3933" s="125"/>
      <c r="D3933" s="125"/>
      <c r="E3933" s="125"/>
      <c r="F3933" s="125"/>
      <c r="G3933" s="125"/>
      <c r="H3933" s="125"/>
      <c r="I3933" s="125"/>
      <c r="J3933" s="125"/>
      <c r="K3933" s="125"/>
      <c r="L3933" s="125"/>
      <c r="M3933" s="125"/>
      <c r="N3933" s="125"/>
      <c r="O3933" s="125"/>
      <c r="P3933" s="125"/>
      <c r="Q3933" s="125"/>
      <c r="R3933" s="125"/>
      <c r="S3933" s="125"/>
      <c r="T3933" s="125"/>
      <c r="U3933" s="125"/>
      <c r="V3933" s="125"/>
      <c r="W3933" s="125"/>
      <c r="X3933" s="125"/>
      <c r="Y3933" s="125"/>
      <c r="Z3933" s="125"/>
      <c r="AA3933" s="125"/>
      <c r="AB3933" s="126"/>
      <c r="AC3933" s="126"/>
      <c r="AD3933" s="126"/>
      <c r="AE3933" s="125"/>
      <c r="AF3933" s="125"/>
      <c r="AG3933" s="125"/>
      <c r="AH3933" s="125"/>
      <c r="AI3933" s="125"/>
      <c r="AJ3933" s="125"/>
      <c r="AK3933" s="125"/>
      <c r="AL3933" s="125"/>
      <c r="AM3933" s="125"/>
      <c r="AP3933" s="86"/>
      <c r="AQ3933" s="86"/>
      <c r="AR3933" s="86"/>
      <c r="AS3933" s="86"/>
      <c r="AT3933" s="86"/>
      <c r="AU3933" s="86"/>
      <c r="AV3933" s="86"/>
      <c r="AW3933" s="86"/>
      <c r="AX3933" s="86"/>
      <c r="AY3933" s="86"/>
      <c r="AZ3933" s="86"/>
      <c r="BA3933" s="86"/>
      <c r="BB3933" s="86"/>
      <c r="BC3933" s="86"/>
      <c r="BD3933" s="86"/>
      <c r="BE3933" s="86"/>
      <c r="BF3933" s="86"/>
      <c r="BG3933" s="86"/>
    </row>
    <row r="3934" spans="1:59" s="88" customFormat="1" x14ac:dyDescent="0.2">
      <c r="A3934" s="125"/>
      <c r="B3934" s="125"/>
      <c r="C3934" s="125"/>
      <c r="D3934" s="125"/>
      <c r="E3934" s="125"/>
      <c r="F3934" s="125"/>
      <c r="G3934" s="125"/>
      <c r="H3934" s="125"/>
      <c r="I3934" s="125"/>
      <c r="J3934" s="125"/>
      <c r="K3934" s="125"/>
      <c r="L3934" s="125"/>
      <c r="M3934" s="125"/>
      <c r="N3934" s="125"/>
      <c r="O3934" s="125"/>
      <c r="P3934" s="125"/>
      <c r="Q3934" s="125"/>
      <c r="R3934" s="125"/>
      <c r="S3934" s="125"/>
      <c r="T3934" s="125"/>
      <c r="U3934" s="125"/>
      <c r="V3934" s="125"/>
      <c r="W3934" s="125"/>
      <c r="X3934" s="125"/>
      <c r="Y3934" s="125"/>
      <c r="Z3934" s="125"/>
      <c r="AA3934" s="125"/>
      <c r="AB3934" s="126"/>
      <c r="AC3934" s="126"/>
      <c r="AD3934" s="126"/>
      <c r="AE3934" s="125"/>
      <c r="AF3934" s="125"/>
      <c r="AG3934" s="125"/>
      <c r="AH3934" s="125"/>
      <c r="AI3934" s="125"/>
      <c r="AJ3934" s="125"/>
      <c r="AK3934" s="125"/>
      <c r="AL3934" s="125"/>
      <c r="AM3934" s="125"/>
      <c r="AP3934" s="86"/>
      <c r="AQ3934" s="86"/>
      <c r="AR3934" s="86"/>
      <c r="AS3934" s="86"/>
      <c r="AT3934" s="86"/>
      <c r="AU3934" s="86"/>
      <c r="AV3934" s="86"/>
      <c r="AW3934" s="86"/>
      <c r="AX3934" s="86"/>
      <c r="AY3934" s="86"/>
      <c r="AZ3934" s="86"/>
      <c r="BA3934" s="86"/>
      <c r="BB3934" s="86"/>
      <c r="BC3934" s="86"/>
      <c r="BD3934" s="86"/>
      <c r="BE3934" s="86"/>
      <c r="BF3934" s="86"/>
      <c r="BG3934" s="86"/>
    </row>
    <row r="3935" spans="1:59" s="88" customFormat="1" x14ac:dyDescent="0.2">
      <c r="A3935" s="125"/>
      <c r="B3935" s="125"/>
      <c r="C3935" s="125"/>
      <c r="D3935" s="125"/>
      <c r="E3935" s="125"/>
      <c r="F3935" s="125"/>
      <c r="G3935" s="125"/>
      <c r="H3935" s="125"/>
      <c r="I3935" s="125"/>
      <c r="J3935" s="125"/>
      <c r="K3935" s="125"/>
      <c r="L3935" s="125"/>
      <c r="M3935" s="125"/>
      <c r="N3935" s="125"/>
      <c r="O3935" s="125"/>
      <c r="P3935" s="125"/>
      <c r="Q3935" s="125"/>
      <c r="R3935" s="125"/>
      <c r="S3935" s="125"/>
      <c r="T3935" s="125"/>
      <c r="U3935" s="125"/>
      <c r="V3935" s="125"/>
      <c r="W3935" s="125"/>
      <c r="X3935" s="125"/>
      <c r="Y3935" s="125"/>
      <c r="Z3935" s="125"/>
      <c r="AA3935" s="125"/>
      <c r="AB3935" s="126"/>
      <c r="AC3935" s="126"/>
      <c r="AD3935" s="126"/>
      <c r="AE3935" s="125"/>
      <c r="AF3935" s="125"/>
      <c r="AG3935" s="125"/>
      <c r="AH3935" s="125"/>
      <c r="AI3935" s="125"/>
      <c r="AJ3935" s="125"/>
      <c r="AK3935" s="125"/>
      <c r="AL3935" s="125"/>
      <c r="AM3935" s="125"/>
      <c r="AP3935" s="86"/>
      <c r="AQ3935" s="86"/>
      <c r="AR3935" s="86"/>
      <c r="AS3935" s="86"/>
      <c r="AT3935" s="86"/>
      <c r="AU3935" s="86"/>
      <c r="AV3935" s="86"/>
      <c r="AW3935" s="86"/>
      <c r="AX3935" s="86"/>
      <c r="AY3935" s="86"/>
      <c r="AZ3935" s="86"/>
      <c r="BA3935" s="86"/>
      <c r="BB3935" s="86"/>
      <c r="BC3935" s="86"/>
      <c r="BD3935" s="86"/>
      <c r="BE3935" s="86"/>
      <c r="BF3935" s="86"/>
      <c r="BG3935" s="86"/>
    </row>
    <row r="3936" spans="1:59" s="88" customFormat="1" x14ac:dyDescent="0.2">
      <c r="A3936" s="125"/>
      <c r="B3936" s="125"/>
      <c r="C3936" s="125"/>
      <c r="D3936" s="125"/>
      <c r="E3936" s="125"/>
      <c r="F3936" s="125"/>
      <c r="G3936" s="125"/>
      <c r="H3936" s="125"/>
      <c r="I3936" s="125"/>
      <c r="J3936" s="125"/>
      <c r="K3936" s="125"/>
      <c r="L3936" s="125"/>
      <c r="M3936" s="125"/>
      <c r="N3936" s="125"/>
      <c r="O3936" s="125"/>
      <c r="P3936" s="125"/>
      <c r="Q3936" s="125"/>
      <c r="R3936" s="125"/>
      <c r="S3936" s="125"/>
      <c r="T3936" s="125"/>
      <c r="U3936" s="125"/>
      <c r="V3936" s="125"/>
      <c r="W3936" s="125"/>
      <c r="X3936" s="125"/>
      <c r="Y3936" s="125"/>
      <c r="Z3936" s="125"/>
      <c r="AA3936" s="125"/>
      <c r="AB3936" s="126"/>
      <c r="AC3936" s="126"/>
      <c r="AD3936" s="126"/>
      <c r="AE3936" s="125"/>
      <c r="AF3936" s="125"/>
      <c r="AG3936" s="125"/>
      <c r="AH3936" s="125"/>
      <c r="AI3936" s="125"/>
      <c r="AJ3936" s="125"/>
      <c r="AK3936" s="125"/>
      <c r="AL3936" s="125"/>
      <c r="AM3936" s="125"/>
      <c r="AP3936" s="86"/>
      <c r="AQ3936" s="86"/>
      <c r="AR3936" s="86"/>
      <c r="AS3936" s="86"/>
      <c r="AT3936" s="86"/>
      <c r="AU3936" s="86"/>
      <c r="AV3936" s="86"/>
      <c r="AW3936" s="86"/>
      <c r="AX3936" s="86"/>
      <c r="AY3936" s="86"/>
      <c r="AZ3936" s="86"/>
      <c r="BA3936" s="86"/>
      <c r="BB3936" s="86"/>
      <c r="BC3936" s="86"/>
      <c r="BD3936" s="86"/>
      <c r="BE3936" s="86"/>
      <c r="BF3936" s="86"/>
      <c r="BG3936" s="86"/>
    </row>
    <row r="3937" spans="1:59" s="88" customFormat="1" x14ac:dyDescent="0.2">
      <c r="A3937" s="125"/>
      <c r="B3937" s="125"/>
      <c r="C3937" s="125"/>
      <c r="D3937" s="125"/>
      <c r="E3937" s="125"/>
      <c r="F3937" s="125"/>
      <c r="G3937" s="125"/>
      <c r="H3937" s="125"/>
      <c r="I3937" s="125"/>
      <c r="J3937" s="125"/>
      <c r="K3937" s="125"/>
      <c r="L3937" s="125"/>
      <c r="M3937" s="125"/>
      <c r="N3937" s="125"/>
      <c r="O3937" s="125"/>
      <c r="P3937" s="125"/>
      <c r="Q3937" s="125"/>
      <c r="R3937" s="125"/>
      <c r="S3937" s="125"/>
      <c r="T3937" s="125"/>
      <c r="U3937" s="125"/>
      <c r="V3937" s="125"/>
      <c r="W3937" s="125"/>
      <c r="X3937" s="125"/>
      <c r="Y3937" s="125"/>
      <c r="Z3937" s="125"/>
      <c r="AA3937" s="125"/>
      <c r="AB3937" s="126"/>
      <c r="AC3937" s="126"/>
      <c r="AD3937" s="126"/>
      <c r="AE3937" s="125"/>
      <c r="AF3937" s="125"/>
      <c r="AG3937" s="125"/>
      <c r="AH3937" s="125"/>
      <c r="AI3937" s="125"/>
      <c r="AJ3937" s="125"/>
      <c r="AK3937" s="125"/>
      <c r="AL3937" s="125"/>
      <c r="AM3937" s="125"/>
      <c r="AP3937" s="86"/>
      <c r="AQ3937" s="86"/>
      <c r="AR3937" s="86"/>
      <c r="AS3937" s="86"/>
      <c r="AT3937" s="86"/>
      <c r="AU3937" s="86"/>
      <c r="AV3937" s="86"/>
      <c r="AW3937" s="86"/>
      <c r="AX3937" s="86"/>
      <c r="AY3937" s="86"/>
      <c r="AZ3937" s="86"/>
      <c r="BA3937" s="86"/>
      <c r="BB3937" s="86"/>
      <c r="BC3937" s="86"/>
      <c r="BD3937" s="86"/>
      <c r="BE3937" s="86"/>
      <c r="BF3937" s="86"/>
      <c r="BG3937" s="86"/>
    </row>
    <row r="3938" spans="1:59" s="88" customFormat="1" x14ac:dyDescent="0.2">
      <c r="A3938" s="125"/>
      <c r="B3938" s="125"/>
      <c r="C3938" s="125"/>
      <c r="D3938" s="125"/>
      <c r="E3938" s="125"/>
      <c r="F3938" s="125"/>
      <c r="G3938" s="125"/>
      <c r="H3938" s="125"/>
      <c r="I3938" s="125"/>
      <c r="J3938" s="125"/>
      <c r="K3938" s="125"/>
      <c r="L3938" s="125"/>
      <c r="M3938" s="125"/>
      <c r="N3938" s="125"/>
      <c r="O3938" s="125"/>
      <c r="P3938" s="125"/>
      <c r="Q3938" s="125"/>
      <c r="R3938" s="125"/>
      <c r="S3938" s="125"/>
      <c r="T3938" s="125"/>
      <c r="U3938" s="125"/>
      <c r="V3938" s="125"/>
      <c r="W3938" s="125"/>
      <c r="X3938" s="125"/>
      <c r="Y3938" s="125"/>
      <c r="Z3938" s="125"/>
      <c r="AA3938" s="125"/>
      <c r="AB3938" s="126"/>
      <c r="AC3938" s="126"/>
      <c r="AD3938" s="126"/>
      <c r="AE3938" s="125"/>
      <c r="AF3938" s="125"/>
      <c r="AG3938" s="125"/>
      <c r="AH3938" s="125"/>
      <c r="AI3938" s="125"/>
      <c r="AJ3938" s="125"/>
      <c r="AK3938" s="125"/>
      <c r="AL3938" s="125"/>
      <c r="AM3938" s="125"/>
      <c r="AP3938" s="86"/>
      <c r="AQ3938" s="86"/>
      <c r="AR3938" s="86"/>
      <c r="AS3938" s="86"/>
      <c r="AT3938" s="86"/>
      <c r="AU3938" s="86"/>
      <c r="AV3938" s="86"/>
      <c r="AW3938" s="86"/>
      <c r="AX3938" s="86"/>
      <c r="AY3938" s="86"/>
      <c r="AZ3938" s="86"/>
      <c r="BA3938" s="86"/>
      <c r="BB3938" s="86"/>
      <c r="BC3938" s="86"/>
      <c r="BD3938" s="86"/>
      <c r="BE3938" s="86"/>
      <c r="BF3938" s="86"/>
      <c r="BG3938" s="86"/>
    </row>
    <row r="3939" spans="1:59" s="88" customFormat="1" x14ac:dyDescent="0.2">
      <c r="A3939" s="125"/>
      <c r="B3939" s="125"/>
      <c r="C3939" s="125"/>
      <c r="D3939" s="125"/>
      <c r="E3939" s="125"/>
      <c r="F3939" s="125"/>
      <c r="G3939" s="125"/>
      <c r="H3939" s="125"/>
      <c r="I3939" s="125"/>
      <c r="J3939" s="125"/>
      <c r="K3939" s="125"/>
      <c r="L3939" s="125"/>
      <c r="M3939" s="125"/>
      <c r="N3939" s="125"/>
      <c r="O3939" s="125"/>
      <c r="P3939" s="125"/>
      <c r="Q3939" s="125"/>
      <c r="R3939" s="125"/>
      <c r="S3939" s="125"/>
      <c r="T3939" s="125"/>
      <c r="U3939" s="125"/>
      <c r="V3939" s="125"/>
      <c r="W3939" s="125"/>
      <c r="X3939" s="125"/>
      <c r="Y3939" s="125"/>
      <c r="Z3939" s="125"/>
      <c r="AA3939" s="125"/>
      <c r="AB3939" s="126"/>
      <c r="AC3939" s="126"/>
      <c r="AD3939" s="126"/>
      <c r="AE3939" s="125"/>
      <c r="AF3939" s="125"/>
      <c r="AG3939" s="125"/>
      <c r="AH3939" s="125"/>
      <c r="AI3939" s="125"/>
      <c r="AJ3939" s="125"/>
      <c r="AK3939" s="125"/>
      <c r="AL3939" s="125"/>
      <c r="AM3939" s="125"/>
      <c r="AP3939" s="86"/>
      <c r="AQ3939" s="86"/>
      <c r="AR3939" s="86"/>
      <c r="AS3939" s="86"/>
      <c r="AT3939" s="86"/>
      <c r="AU3939" s="86"/>
      <c r="AV3939" s="86"/>
      <c r="AW3939" s="86"/>
      <c r="AX3939" s="86"/>
      <c r="AY3939" s="86"/>
      <c r="AZ3939" s="86"/>
      <c r="BA3939" s="86"/>
      <c r="BB3939" s="86"/>
      <c r="BC3939" s="86"/>
      <c r="BD3939" s="86"/>
      <c r="BE3939" s="86"/>
      <c r="BF3939" s="86"/>
      <c r="BG3939" s="86"/>
    </row>
    <row r="3940" spans="1:59" s="88" customFormat="1" x14ac:dyDescent="0.2">
      <c r="A3940" s="125"/>
      <c r="B3940" s="125"/>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5"/>
      <c r="AA3940" s="125"/>
      <c r="AB3940" s="126"/>
      <c r="AC3940" s="126"/>
      <c r="AD3940" s="126"/>
      <c r="AE3940" s="125"/>
      <c r="AF3940" s="125"/>
      <c r="AG3940" s="125"/>
      <c r="AH3940" s="125"/>
      <c r="AI3940" s="125"/>
      <c r="AJ3940" s="125"/>
      <c r="AK3940" s="125"/>
      <c r="AL3940" s="125"/>
      <c r="AM3940" s="125"/>
      <c r="AP3940" s="86"/>
      <c r="AQ3940" s="86"/>
      <c r="AR3940" s="86"/>
      <c r="AS3940" s="86"/>
      <c r="AT3940" s="86"/>
      <c r="AU3940" s="86"/>
      <c r="AV3940" s="86"/>
      <c r="AW3940" s="86"/>
      <c r="AX3940" s="86"/>
      <c r="AY3940" s="86"/>
      <c r="AZ3940" s="86"/>
      <c r="BA3940" s="86"/>
      <c r="BB3940" s="86"/>
      <c r="BC3940" s="86"/>
      <c r="BD3940" s="86"/>
      <c r="BE3940" s="86"/>
      <c r="BF3940" s="86"/>
      <c r="BG3940" s="86"/>
    </row>
    <row r="3941" spans="1:59" s="88" customFormat="1" x14ac:dyDescent="0.2">
      <c r="A3941" s="125"/>
      <c r="B3941" s="125"/>
      <c r="C3941" s="125"/>
      <c r="D3941" s="125"/>
      <c r="E3941" s="125"/>
      <c r="F3941" s="125"/>
      <c r="G3941" s="125"/>
      <c r="H3941" s="125"/>
      <c r="I3941" s="125"/>
      <c r="J3941" s="125"/>
      <c r="K3941" s="125"/>
      <c r="L3941" s="125"/>
      <c r="M3941" s="125"/>
      <c r="N3941" s="125"/>
      <c r="O3941" s="125"/>
      <c r="P3941" s="125"/>
      <c r="Q3941" s="125"/>
      <c r="R3941" s="125"/>
      <c r="S3941" s="125"/>
      <c r="T3941" s="125"/>
      <c r="U3941" s="125"/>
      <c r="V3941" s="125"/>
      <c r="W3941" s="125"/>
      <c r="X3941" s="125"/>
      <c r="Y3941" s="125"/>
      <c r="Z3941" s="125"/>
      <c r="AA3941" s="125"/>
      <c r="AB3941" s="126"/>
      <c r="AC3941" s="126"/>
      <c r="AD3941" s="126"/>
      <c r="AE3941" s="125"/>
      <c r="AF3941" s="125"/>
      <c r="AG3941" s="125"/>
      <c r="AH3941" s="125"/>
      <c r="AI3941" s="125"/>
      <c r="AJ3941" s="125"/>
      <c r="AK3941" s="125"/>
      <c r="AL3941" s="125"/>
      <c r="AM3941" s="125"/>
      <c r="AP3941" s="86"/>
      <c r="AQ3941" s="86"/>
      <c r="AR3941" s="86"/>
      <c r="AS3941" s="86"/>
      <c r="AT3941" s="86"/>
      <c r="AU3941" s="86"/>
      <c r="AV3941" s="86"/>
      <c r="AW3941" s="86"/>
      <c r="AX3941" s="86"/>
      <c r="AY3941" s="86"/>
      <c r="AZ3941" s="86"/>
      <c r="BA3941" s="86"/>
      <c r="BB3941" s="86"/>
      <c r="BC3941" s="86"/>
      <c r="BD3941" s="86"/>
      <c r="BE3941" s="86"/>
      <c r="BF3941" s="86"/>
      <c r="BG3941" s="86"/>
    </row>
    <row r="3942" spans="1:59" s="88" customFormat="1" x14ac:dyDescent="0.2">
      <c r="A3942" s="125"/>
      <c r="B3942" s="125"/>
      <c r="C3942" s="125"/>
      <c r="D3942" s="125"/>
      <c r="E3942" s="125"/>
      <c r="F3942" s="125"/>
      <c r="G3942" s="125"/>
      <c r="H3942" s="125"/>
      <c r="I3942" s="125"/>
      <c r="J3942" s="125"/>
      <c r="K3942" s="125"/>
      <c r="L3942" s="125"/>
      <c r="M3942" s="125"/>
      <c r="N3942" s="125"/>
      <c r="O3942" s="125"/>
      <c r="P3942" s="125"/>
      <c r="Q3942" s="125"/>
      <c r="R3942" s="125"/>
      <c r="S3942" s="125"/>
      <c r="T3942" s="125"/>
      <c r="U3942" s="125"/>
      <c r="V3942" s="125"/>
      <c r="W3942" s="125"/>
      <c r="X3942" s="125"/>
      <c r="Y3942" s="125"/>
      <c r="Z3942" s="125"/>
      <c r="AA3942" s="125"/>
      <c r="AB3942" s="126"/>
      <c r="AC3942" s="126"/>
      <c r="AD3942" s="126"/>
      <c r="AE3942" s="125"/>
      <c r="AF3942" s="125"/>
      <c r="AG3942" s="125"/>
      <c r="AH3942" s="125"/>
      <c r="AI3942" s="125"/>
      <c r="AJ3942" s="125"/>
      <c r="AK3942" s="125"/>
      <c r="AL3942" s="125"/>
      <c r="AM3942" s="125"/>
      <c r="AP3942" s="86"/>
      <c r="AQ3942" s="86"/>
      <c r="AR3942" s="86"/>
      <c r="AS3942" s="86"/>
      <c r="AT3942" s="86"/>
      <c r="AU3942" s="86"/>
      <c r="AV3942" s="86"/>
      <c r="AW3942" s="86"/>
      <c r="AX3942" s="86"/>
      <c r="AY3942" s="86"/>
      <c r="AZ3942" s="86"/>
      <c r="BA3942" s="86"/>
      <c r="BB3942" s="86"/>
      <c r="BC3942" s="86"/>
      <c r="BD3942" s="86"/>
      <c r="BE3942" s="86"/>
      <c r="BF3942" s="86"/>
      <c r="BG3942" s="86"/>
    </row>
    <row r="3943" spans="1:59" s="88" customFormat="1" x14ac:dyDescent="0.2">
      <c r="A3943" s="125"/>
      <c r="B3943" s="125"/>
      <c r="C3943" s="125"/>
      <c r="D3943" s="125"/>
      <c r="E3943" s="125"/>
      <c r="F3943" s="125"/>
      <c r="G3943" s="125"/>
      <c r="H3943" s="125"/>
      <c r="I3943" s="125"/>
      <c r="J3943" s="125"/>
      <c r="K3943" s="125"/>
      <c r="L3943" s="125"/>
      <c r="M3943" s="125"/>
      <c r="N3943" s="125"/>
      <c r="O3943" s="125"/>
      <c r="P3943" s="125"/>
      <c r="Q3943" s="125"/>
      <c r="R3943" s="125"/>
      <c r="S3943" s="125"/>
      <c r="T3943" s="125"/>
      <c r="U3943" s="125"/>
      <c r="V3943" s="125"/>
      <c r="W3943" s="125"/>
      <c r="X3943" s="125"/>
      <c r="Y3943" s="125"/>
      <c r="Z3943" s="125"/>
      <c r="AA3943" s="125"/>
      <c r="AB3943" s="126"/>
      <c r="AC3943" s="126"/>
      <c r="AD3943" s="126"/>
      <c r="AE3943" s="125"/>
      <c r="AF3943" s="125"/>
      <c r="AG3943" s="125"/>
      <c r="AH3943" s="125"/>
      <c r="AI3943" s="125"/>
      <c r="AJ3943" s="125"/>
      <c r="AK3943" s="125"/>
      <c r="AL3943" s="125"/>
      <c r="AM3943" s="125"/>
      <c r="AP3943" s="86"/>
      <c r="AQ3943" s="86"/>
      <c r="AR3943" s="86"/>
      <c r="AS3943" s="86"/>
      <c r="AT3943" s="86"/>
      <c r="AU3943" s="86"/>
      <c r="AV3943" s="86"/>
      <c r="AW3943" s="86"/>
      <c r="AX3943" s="86"/>
      <c r="AY3943" s="86"/>
      <c r="AZ3943" s="86"/>
      <c r="BA3943" s="86"/>
      <c r="BB3943" s="86"/>
      <c r="BC3943" s="86"/>
      <c r="BD3943" s="86"/>
      <c r="BE3943" s="86"/>
      <c r="BF3943" s="86"/>
      <c r="BG3943" s="86"/>
    </row>
    <row r="3944" spans="1:59" s="88" customFormat="1" x14ac:dyDescent="0.2">
      <c r="A3944" s="125"/>
      <c r="B3944" s="125"/>
      <c r="C3944" s="125"/>
      <c r="D3944" s="125"/>
      <c r="E3944" s="125"/>
      <c r="F3944" s="125"/>
      <c r="G3944" s="125"/>
      <c r="H3944" s="125"/>
      <c r="I3944" s="125"/>
      <c r="J3944" s="125"/>
      <c r="K3944" s="125"/>
      <c r="L3944" s="125"/>
      <c r="M3944" s="125"/>
      <c r="N3944" s="125"/>
      <c r="O3944" s="125"/>
      <c r="P3944" s="125"/>
      <c r="Q3944" s="125"/>
      <c r="R3944" s="125"/>
      <c r="S3944" s="125"/>
      <c r="T3944" s="125"/>
      <c r="U3944" s="125"/>
      <c r="V3944" s="125"/>
      <c r="W3944" s="125"/>
      <c r="X3944" s="125"/>
      <c r="Y3944" s="125"/>
      <c r="Z3944" s="125"/>
      <c r="AA3944" s="125"/>
      <c r="AB3944" s="126"/>
      <c r="AC3944" s="126"/>
      <c r="AD3944" s="126"/>
      <c r="AE3944" s="125"/>
      <c r="AF3944" s="125"/>
      <c r="AG3944" s="125"/>
      <c r="AH3944" s="125"/>
      <c r="AI3944" s="125"/>
      <c r="AJ3944" s="125"/>
      <c r="AK3944" s="125"/>
      <c r="AL3944" s="125"/>
      <c r="AM3944" s="125"/>
      <c r="AP3944" s="86"/>
      <c r="AQ3944" s="86"/>
      <c r="AR3944" s="86"/>
      <c r="AS3944" s="86"/>
      <c r="AT3944" s="86"/>
      <c r="AU3944" s="86"/>
      <c r="AV3944" s="86"/>
      <c r="AW3944" s="86"/>
      <c r="AX3944" s="86"/>
      <c r="AY3944" s="86"/>
      <c r="AZ3944" s="86"/>
      <c r="BA3944" s="86"/>
      <c r="BB3944" s="86"/>
      <c r="BC3944" s="86"/>
      <c r="BD3944" s="86"/>
      <c r="BE3944" s="86"/>
      <c r="BF3944" s="86"/>
      <c r="BG3944" s="86"/>
    </row>
    <row r="3945" spans="1:59" s="88" customFormat="1" x14ac:dyDescent="0.2">
      <c r="A3945" s="125"/>
      <c r="B3945" s="125"/>
      <c r="C3945" s="125"/>
      <c r="D3945" s="125"/>
      <c r="E3945" s="125"/>
      <c r="F3945" s="125"/>
      <c r="G3945" s="125"/>
      <c r="H3945" s="125"/>
      <c r="I3945" s="125"/>
      <c r="J3945" s="125"/>
      <c r="K3945" s="125"/>
      <c r="L3945" s="125"/>
      <c r="M3945" s="125"/>
      <c r="N3945" s="125"/>
      <c r="O3945" s="125"/>
      <c r="P3945" s="125"/>
      <c r="Q3945" s="125"/>
      <c r="R3945" s="125"/>
      <c r="S3945" s="125"/>
      <c r="T3945" s="125"/>
      <c r="U3945" s="125"/>
      <c r="V3945" s="125"/>
      <c r="W3945" s="125"/>
      <c r="X3945" s="125"/>
      <c r="Y3945" s="125"/>
      <c r="Z3945" s="125"/>
      <c r="AA3945" s="125"/>
      <c r="AB3945" s="126"/>
      <c r="AC3945" s="126"/>
      <c r="AD3945" s="126"/>
      <c r="AE3945" s="125"/>
      <c r="AF3945" s="125"/>
      <c r="AG3945" s="125"/>
      <c r="AH3945" s="125"/>
      <c r="AI3945" s="125"/>
      <c r="AJ3945" s="125"/>
      <c r="AK3945" s="125"/>
      <c r="AL3945" s="125"/>
      <c r="AM3945" s="125"/>
      <c r="AP3945" s="86"/>
      <c r="AQ3945" s="86"/>
      <c r="AR3945" s="86"/>
      <c r="AS3945" s="86"/>
      <c r="AT3945" s="86"/>
      <c r="AU3945" s="86"/>
      <c r="AV3945" s="86"/>
      <c r="AW3945" s="86"/>
      <c r="AX3945" s="86"/>
      <c r="AY3945" s="86"/>
      <c r="AZ3945" s="86"/>
      <c r="BA3945" s="86"/>
      <c r="BB3945" s="86"/>
      <c r="BC3945" s="86"/>
      <c r="BD3945" s="86"/>
      <c r="BE3945" s="86"/>
      <c r="BF3945" s="86"/>
      <c r="BG3945" s="86"/>
    </row>
    <row r="3946" spans="1:59" s="88" customFormat="1" x14ac:dyDescent="0.2">
      <c r="A3946" s="125"/>
      <c r="B3946" s="125"/>
      <c r="C3946" s="125"/>
      <c r="D3946" s="125"/>
      <c r="E3946" s="125"/>
      <c r="F3946" s="125"/>
      <c r="G3946" s="125"/>
      <c r="H3946" s="125"/>
      <c r="I3946" s="125"/>
      <c r="J3946" s="125"/>
      <c r="K3946" s="125"/>
      <c r="L3946" s="125"/>
      <c r="M3946" s="125"/>
      <c r="N3946" s="125"/>
      <c r="O3946" s="125"/>
      <c r="P3946" s="125"/>
      <c r="Q3946" s="125"/>
      <c r="R3946" s="125"/>
      <c r="S3946" s="125"/>
      <c r="T3946" s="125"/>
      <c r="U3946" s="125"/>
      <c r="V3946" s="125"/>
      <c r="W3946" s="125"/>
      <c r="X3946" s="125"/>
      <c r="Y3946" s="125"/>
      <c r="Z3946" s="125"/>
      <c r="AA3946" s="125"/>
      <c r="AB3946" s="126"/>
      <c r="AC3946" s="126"/>
      <c r="AD3946" s="126"/>
      <c r="AE3946" s="125"/>
      <c r="AF3946" s="125"/>
      <c r="AG3946" s="125"/>
      <c r="AH3946" s="125"/>
      <c r="AI3946" s="125"/>
      <c r="AJ3946" s="125"/>
      <c r="AK3946" s="125"/>
      <c r="AL3946" s="125"/>
      <c r="AM3946" s="125"/>
      <c r="AP3946" s="86"/>
      <c r="AQ3946" s="86"/>
      <c r="AR3946" s="86"/>
      <c r="AS3946" s="86"/>
      <c r="AT3946" s="86"/>
      <c r="AU3946" s="86"/>
      <c r="AV3946" s="86"/>
      <c r="AW3946" s="86"/>
      <c r="AX3946" s="86"/>
      <c r="AY3946" s="86"/>
      <c r="AZ3946" s="86"/>
      <c r="BA3946" s="86"/>
      <c r="BB3946" s="86"/>
      <c r="BC3946" s="86"/>
      <c r="BD3946" s="86"/>
      <c r="BE3946" s="86"/>
      <c r="BF3946" s="86"/>
      <c r="BG3946" s="86"/>
    </row>
    <row r="3947" spans="1:59" s="88" customFormat="1" x14ac:dyDescent="0.2">
      <c r="A3947" s="125"/>
      <c r="B3947" s="125"/>
      <c r="C3947" s="125"/>
      <c r="D3947" s="125"/>
      <c r="E3947" s="125"/>
      <c r="F3947" s="125"/>
      <c r="G3947" s="125"/>
      <c r="H3947" s="125"/>
      <c r="I3947" s="125"/>
      <c r="J3947" s="125"/>
      <c r="K3947" s="125"/>
      <c r="L3947" s="125"/>
      <c r="M3947" s="125"/>
      <c r="N3947" s="125"/>
      <c r="O3947" s="125"/>
      <c r="P3947" s="125"/>
      <c r="Q3947" s="125"/>
      <c r="R3947" s="125"/>
      <c r="S3947" s="125"/>
      <c r="T3947" s="125"/>
      <c r="U3947" s="125"/>
      <c r="V3947" s="125"/>
      <c r="W3947" s="125"/>
      <c r="X3947" s="125"/>
      <c r="Y3947" s="125"/>
      <c r="Z3947" s="125"/>
      <c r="AA3947" s="125"/>
      <c r="AB3947" s="126"/>
      <c r="AC3947" s="126"/>
      <c r="AD3947" s="126"/>
      <c r="AE3947" s="125"/>
      <c r="AF3947" s="125"/>
      <c r="AG3947" s="125"/>
      <c r="AH3947" s="125"/>
      <c r="AI3947" s="125"/>
      <c r="AJ3947" s="125"/>
      <c r="AK3947" s="125"/>
      <c r="AL3947" s="125"/>
      <c r="AM3947" s="125"/>
      <c r="AP3947" s="86"/>
      <c r="AQ3947" s="86"/>
      <c r="AR3947" s="86"/>
      <c r="AS3947" s="86"/>
      <c r="AT3947" s="86"/>
      <c r="AU3947" s="86"/>
      <c r="AV3947" s="86"/>
      <c r="AW3947" s="86"/>
      <c r="AX3947" s="86"/>
      <c r="AY3947" s="86"/>
      <c r="AZ3947" s="86"/>
      <c r="BA3947" s="86"/>
      <c r="BB3947" s="86"/>
      <c r="BC3947" s="86"/>
      <c r="BD3947" s="86"/>
      <c r="BE3947" s="86"/>
      <c r="BF3947" s="86"/>
      <c r="BG3947" s="86"/>
    </row>
    <row r="3948" spans="1:59" s="88" customFormat="1" x14ac:dyDescent="0.2">
      <c r="A3948" s="125"/>
      <c r="B3948" s="125"/>
      <c r="C3948" s="125"/>
      <c r="D3948" s="125"/>
      <c r="E3948" s="125"/>
      <c r="F3948" s="125"/>
      <c r="G3948" s="125"/>
      <c r="H3948" s="125"/>
      <c r="I3948" s="125"/>
      <c r="J3948" s="125"/>
      <c r="K3948" s="125"/>
      <c r="L3948" s="125"/>
      <c r="M3948" s="125"/>
      <c r="N3948" s="125"/>
      <c r="O3948" s="125"/>
      <c r="P3948" s="125"/>
      <c r="Q3948" s="125"/>
      <c r="R3948" s="125"/>
      <c r="S3948" s="125"/>
      <c r="T3948" s="125"/>
      <c r="U3948" s="125"/>
      <c r="V3948" s="125"/>
      <c r="W3948" s="125"/>
      <c r="X3948" s="125"/>
      <c r="Y3948" s="125"/>
      <c r="Z3948" s="125"/>
      <c r="AA3948" s="125"/>
      <c r="AB3948" s="126"/>
      <c r="AC3948" s="126"/>
      <c r="AD3948" s="126"/>
      <c r="AE3948" s="125"/>
      <c r="AF3948" s="125"/>
      <c r="AG3948" s="125"/>
      <c r="AH3948" s="125"/>
      <c r="AI3948" s="125"/>
      <c r="AJ3948" s="125"/>
      <c r="AK3948" s="125"/>
      <c r="AL3948" s="125"/>
      <c r="AM3948" s="125"/>
      <c r="AP3948" s="86"/>
      <c r="AQ3948" s="86"/>
      <c r="AR3948" s="86"/>
      <c r="AS3948" s="86"/>
      <c r="AT3948" s="86"/>
      <c r="AU3948" s="86"/>
      <c r="AV3948" s="86"/>
      <c r="AW3948" s="86"/>
      <c r="AX3948" s="86"/>
      <c r="AY3948" s="86"/>
      <c r="AZ3948" s="86"/>
      <c r="BA3948" s="86"/>
      <c r="BB3948" s="86"/>
      <c r="BC3948" s="86"/>
      <c r="BD3948" s="86"/>
      <c r="BE3948" s="86"/>
      <c r="BF3948" s="86"/>
      <c r="BG3948" s="86"/>
    </row>
    <row r="3949" spans="1:59" s="88" customFormat="1" x14ac:dyDescent="0.2">
      <c r="A3949" s="125"/>
      <c r="B3949" s="125"/>
      <c r="C3949" s="125"/>
      <c r="D3949" s="125"/>
      <c r="E3949" s="125"/>
      <c r="F3949" s="125"/>
      <c r="G3949" s="125"/>
      <c r="H3949" s="125"/>
      <c r="I3949" s="125"/>
      <c r="J3949" s="125"/>
      <c r="K3949" s="125"/>
      <c r="L3949" s="125"/>
      <c r="M3949" s="125"/>
      <c r="N3949" s="125"/>
      <c r="O3949" s="125"/>
      <c r="P3949" s="125"/>
      <c r="Q3949" s="125"/>
      <c r="R3949" s="125"/>
      <c r="S3949" s="125"/>
      <c r="T3949" s="125"/>
      <c r="U3949" s="125"/>
      <c r="V3949" s="125"/>
      <c r="W3949" s="125"/>
      <c r="X3949" s="125"/>
      <c r="Y3949" s="125"/>
      <c r="Z3949" s="125"/>
      <c r="AA3949" s="125"/>
      <c r="AB3949" s="126"/>
      <c r="AC3949" s="126"/>
      <c r="AD3949" s="126"/>
      <c r="AE3949" s="125"/>
      <c r="AF3949" s="125"/>
      <c r="AG3949" s="125"/>
      <c r="AH3949" s="125"/>
      <c r="AI3949" s="125"/>
      <c r="AJ3949" s="125"/>
      <c r="AK3949" s="125"/>
      <c r="AL3949" s="125"/>
      <c r="AM3949" s="125"/>
      <c r="AP3949" s="86"/>
      <c r="AQ3949" s="86"/>
      <c r="AR3949" s="86"/>
      <c r="AS3949" s="86"/>
      <c r="AT3949" s="86"/>
      <c r="AU3949" s="86"/>
      <c r="AV3949" s="86"/>
      <c r="AW3949" s="86"/>
      <c r="AX3949" s="86"/>
      <c r="AY3949" s="86"/>
      <c r="AZ3949" s="86"/>
      <c r="BA3949" s="86"/>
      <c r="BB3949" s="86"/>
      <c r="BC3949" s="86"/>
      <c r="BD3949" s="86"/>
      <c r="BE3949" s="86"/>
      <c r="BF3949" s="86"/>
      <c r="BG3949" s="86"/>
    </row>
    <row r="3950" spans="1:59" s="88" customFormat="1" x14ac:dyDescent="0.2">
      <c r="A3950" s="125"/>
      <c r="B3950" s="125"/>
      <c r="C3950" s="125"/>
      <c r="D3950" s="125"/>
      <c r="E3950" s="125"/>
      <c r="F3950" s="125"/>
      <c r="G3950" s="125"/>
      <c r="H3950" s="125"/>
      <c r="I3950" s="125"/>
      <c r="J3950" s="125"/>
      <c r="K3950" s="125"/>
      <c r="L3950" s="125"/>
      <c r="M3950" s="125"/>
      <c r="N3950" s="125"/>
      <c r="O3950" s="125"/>
      <c r="P3950" s="125"/>
      <c r="Q3950" s="125"/>
      <c r="R3950" s="125"/>
      <c r="S3950" s="125"/>
      <c r="T3950" s="125"/>
      <c r="U3950" s="125"/>
      <c r="V3950" s="125"/>
      <c r="W3950" s="125"/>
      <c r="X3950" s="125"/>
      <c r="Y3950" s="125"/>
      <c r="Z3950" s="125"/>
      <c r="AA3950" s="125"/>
      <c r="AB3950" s="126"/>
      <c r="AC3950" s="126"/>
      <c r="AD3950" s="126"/>
      <c r="AE3950" s="125"/>
      <c r="AF3950" s="125"/>
      <c r="AG3950" s="125"/>
      <c r="AH3950" s="125"/>
      <c r="AI3950" s="125"/>
      <c r="AJ3950" s="125"/>
      <c r="AK3950" s="125"/>
      <c r="AL3950" s="125"/>
      <c r="AM3950" s="125"/>
      <c r="AP3950" s="86"/>
      <c r="AQ3950" s="86"/>
      <c r="AR3950" s="86"/>
      <c r="AS3950" s="86"/>
      <c r="AT3950" s="86"/>
      <c r="AU3950" s="86"/>
      <c r="AV3950" s="86"/>
      <c r="AW3950" s="86"/>
      <c r="AX3950" s="86"/>
      <c r="AY3950" s="86"/>
      <c r="AZ3950" s="86"/>
      <c r="BA3950" s="86"/>
      <c r="BB3950" s="86"/>
      <c r="BC3950" s="86"/>
      <c r="BD3950" s="86"/>
      <c r="BE3950" s="86"/>
      <c r="BF3950" s="86"/>
      <c r="BG3950" s="86"/>
    </row>
    <row r="3951" spans="1:59" s="88" customFormat="1" x14ac:dyDescent="0.2">
      <c r="A3951" s="125"/>
      <c r="B3951" s="125"/>
      <c r="C3951" s="125"/>
      <c r="D3951" s="125"/>
      <c r="E3951" s="125"/>
      <c r="F3951" s="125"/>
      <c r="G3951" s="125"/>
      <c r="H3951" s="125"/>
      <c r="I3951" s="125"/>
      <c r="J3951" s="125"/>
      <c r="K3951" s="125"/>
      <c r="L3951" s="125"/>
      <c r="M3951" s="125"/>
      <c r="N3951" s="125"/>
      <c r="O3951" s="125"/>
      <c r="P3951" s="125"/>
      <c r="Q3951" s="125"/>
      <c r="R3951" s="125"/>
      <c r="S3951" s="125"/>
      <c r="T3951" s="125"/>
      <c r="U3951" s="125"/>
      <c r="V3951" s="125"/>
      <c r="W3951" s="125"/>
      <c r="X3951" s="125"/>
      <c r="Y3951" s="125"/>
      <c r="Z3951" s="125"/>
      <c r="AA3951" s="125"/>
      <c r="AB3951" s="126"/>
      <c r="AC3951" s="126"/>
      <c r="AD3951" s="126"/>
      <c r="AE3951" s="125"/>
      <c r="AF3951" s="125"/>
      <c r="AG3951" s="125"/>
      <c r="AH3951" s="125"/>
      <c r="AI3951" s="125"/>
      <c r="AJ3951" s="125"/>
      <c r="AK3951" s="125"/>
      <c r="AL3951" s="125"/>
      <c r="AM3951" s="125"/>
      <c r="AP3951" s="86"/>
      <c r="AQ3951" s="86"/>
      <c r="AR3951" s="86"/>
      <c r="AS3951" s="86"/>
      <c r="AT3951" s="86"/>
      <c r="AU3951" s="86"/>
      <c r="AV3951" s="86"/>
      <c r="AW3951" s="86"/>
      <c r="AX3951" s="86"/>
      <c r="AY3951" s="86"/>
      <c r="AZ3951" s="86"/>
      <c r="BA3951" s="86"/>
      <c r="BB3951" s="86"/>
      <c r="BC3951" s="86"/>
      <c r="BD3951" s="86"/>
      <c r="BE3951" s="86"/>
      <c r="BF3951" s="86"/>
      <c r="BG3951" s="86"/>
    </row>
    <row r="3952" spans="1:59" s="88" customFormat="1" x14ac:dyDescent="0.2">
      <c r="A3952" s="125"/>
      <c r="B3952" s="125"/>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6"/>
      <c r="AC3952" s="126"/>
      <c r="AD3952" s="126"/>
      <c r="AE3952" s="125"/>
      <c r="AF3952" s="125"/>
      <c r="AG3952" s="125"/>
      <c r="AH3952" s="125"/>
      <c r="AI3952" s="125"/>
      <c r="AJ3952" s="125"/>
      <c r="AK3952" s="125"/>
      <c r="AL3952" s="125"/>
      <c r="AM3952" s="125"/>
      <c r="AP3952" s="86"/>
      <c r="AQ3952" s="86"/>
      <c r="AR3952" s="86"/>
      <c r="AS3952" s="86"/>
      <c r="AT3952" s="86"/>
      <c r="AU3952" s="86"/>
      <c r="AV3952" s="86"/>
      <c r="AW3952" s="86"/>
      <c r="AX3952" s="86"/>
      <c r="AY3952" s="86"/>
      <c r="AZ3952" s="86"/>
      <c r="BA3952" s="86"/>
      <c r="BB3952" s="86"/>
      <c r="BC3952" s="86"/>
      <c r="BD3952" s="86"/>
      <c r="BE3952" s="86"/>
      <c r="BF3952" s="86"/>
      <c r="BG3952" s="86"/>
    </row>
    <row r="3953" spans="1:59" s="88" customFormat="1" x14ac:dyDescent="0.2">
      <c r="A3953" s="125"/>
      <c r="B3953" s="125"/>
      <c r="C3953" s="125"/>
      <c r="D3953" s="125"/>
      <c r="E3953" s="125"/>
      <c r="F3953" s="125"/>
      <c r="G3953" s="125"/>
      <c r="H3953" s="125"/>
      <c r="I3953" s="125"/>
      <c r="J3953" s="125"/>
      <c r="K3953" s="125"/>
      <c r="L3953" s="125"/>
      <c r="M3953" s="125"/>
      <c r="N3953" s="125"/>
      <c r="O3953" s="125"/>
      <c r="P3953" s="125"/>
      <c r="Q3953" s="125"/>
      <c r="R3953" s="125"/>
      <c r="S3953" s="125"/>
      <c r="T3953" s="125"/>
      <c r="U3953" s="125"/>
      <c r="V3953" s="125"/>
      <c r="W3953" s="125"/>
      <c r="X3953" s="125"/>
      <c r="Y3953" s="125"/>
      <c r="Z3953" s="125"/>
      <c r="AA3953" s="125"/>
      <c r="AB3953" s="126"/>
      <c r="AC3953" s="126"/>
      <c r="AD3953" s="126"/>
      <c r="AE3953" s="125"/>
      <c r="AF3953" s="125"/>
      <c r="AG3953" s="125"/>
      <c r="AH3953" s="125"/>
      <c r="AI3953" s="125"/>
      <c r="AJ3953" s="125"/>
      <c r="AK3953" s="125"/>
      <c r="AL3953" s="125"/>
      <c r="AM3953" s="125"/>
      <c r="AP3953" s="86"/>
      <c r="AQ3953" s="86"/>
      <c r="AR3953" s="86"/>
      <c r="AS3953" s="86"/>
      <c r="AT3953" s="86"/>
      <c r="AU3953" s="86"/>
      <c r="AV3953" s="86"/>
      <c r="AW3953" s="86"/>
      <c r="AX3953" s="86"/>
      <c r="AY3953" s="86"/>
      <c r="AZ3953" s="86"/>
      <c r="BA3953" s="86"/>
      <c r="BB3953" s="86"/>
      <c r="BC3953" s="86"/>
      <c r="BD3953" s="86"/>
      <c r="BE3953" s="86"/>
      <c r="BF3953" s="86"/>
      <c r="BG3953" s="86"/>
    </row>
    <row r="3954" spans="1:59" s="88" customFormat="1" x14ac:dyDescent="0.2">
      <c r="A3954" s="125"/>
      <c r="B3954" s="125"/>
      <c r="C3954" s="125"/>
      <c r="D3954" s="125"/>
      <c r="E3954" s="125"/>
      <c r="F3954" s="125"/>
      <c r="G3954" s="125"/>
      <c r="H3954" s="125"/>
      <c r="I3954" s="125"/>
      <c r="J3954" s="125"/>
      <c r="K3954" s="125"/>
      <c r="L3954" s="125"/>
      <c r="M3954" s="125"/>
      <c r="N3954" s="125"/>
      <c r="O3954" s="125"/>
      <c r="P3954" s="125"/>
      <c r="Q3954" s="125"/>
      <c r="R3954" s="125"/>
      <c r="S3954" s="125"/>
      <c r="T3954" s="125"/>
      <c r="U3954" s="125"/>
      <c r="V3954" s="125"/>
      <c r="W3954" s="125"/>
      <c r="X3954" s="125"/>
      <c r="Y3954" s="125"/>
      <c r="Z3954" s="125"/>
      <c r="AA3954" s="125"/>
      <c r="AB3954" s="126"/>
      <c r="AC3954" s="126"/>
      <c r="AD3954" s="126"/>
      <c r="AE3954" s="125"/>
      <c r="AF3954" s="125"/>
      <c r="AG3954" s="125"/>
      <c r="AH3954" s="125"/>
      <c r="AI3954" s="125"/>
      <c r="AJ3954" s="125"/>
      <c r="AK3954" s="125"/>
      <c r="AL3954" s="125"/>
      <c r="AM3954" s="125"/>
      <c r="AP3954" s="86"/>
      <c r="AQ3954" s="86"/>
      <c r="AR3954" s="86"/>
      <c r="AS3954" s="86"/>
      <c r="AT3954" s="86"/>
      <c r="AU3954" s="86"/>
      <c r="AV3954" s="86"/>
      <c r="AW3954" s="86"/>
      <c r="AX3954" s="86"/>
      <c r="AY3954" s="86"/>
      <c r="AZ3954" s="86"/>
      <c r="BA3954" s="86"/>
      <c r="BB3954" s="86"/>
      <c r="BC3954" s="86"/>
      <c r="BD3954" s="86"/>
      <c r="BE3954" s="86"/>
      <c r="BF3954" s="86"/>
      <c r="BG3954" s="86"/>
    </row>
    <row r="3955" spans="1:59" s="88" customFormat="1" x14ac:dyDescent="0.2">
      <c r="A3955" s="125"/>
      <c r="B3955" s="125"/>
      <c r="C3955" s="125"/>
      <c r="D3955" s="125"/>
      <c r="E3955" s="125"/>
      <c r="F3955" s="125"/>
      <c r="G3955" s="125"/>
      <c r="H3955" s="125"/>
      <c r="I3955" s="125"/>
      <c r="J3955" s="125"/>
      <c r="K3955" s="125"/>
      <c r="L3955" s="125"/>
      <c r="M3955" s="125"/>
      <c r="N3955" s="125"/>
      <c r="O3955" s="125"/>
      <c r="P3955" s="125"/>
      <c r="Q3955" s="125"/>
      <c r="R3955" s="125"/>
      <c r="S3955" s="125"/>
      <c r="T3955" s="125"/>
      <c r="U3955" s="125"/>
      <c r="V3955" s="125"/>
      <c r="W3955" s="125"/>
      <c r="X3955" s="125"/>
      <c r="Y3955" s="125"/>
      <c r="Z3955" s="125"/>
      <c r="AA3955" s="125"/>
      <c r="AB3955" s="126"/>
      <c r="AC3955" s="126"/>
      <c r="AD3955" s="126"/>
      <c r="AE3955" s="125"/>
      <c r="AF3955" s="125"/>
      <c r="AG3955" s="125"/>
      <c r="AH3955" s="125"/>
      <c r="AI3955" s="125"/>
      <c r="AJ3955" s="125"/>
      <c r="AK3955" s="125"/>
      <c r="AL3955" s="125"/>
      <c r="AM3955" s="125"/>
      <c r="AP3955" s="86"/>
      <c r="AQ3955" s="86"/>
      <c r="AR3955" s="86"/>
      <c r="AS3955" s="86"/>
      <c r="AT3955" s="86"/>
      <c r="AU3955" s="86"/>
      <c r="AV3955" s="86"/>
      <c r="AW3955" s="86"/>
      <c r="AX3955" s="86"/>
      <c r="AY3955" s="86"/>
      <c r="AZ3955" s="86"/>
      <c r="BA3955" s="86"/>
      <c r="BB3955" s="86"/>
      <c r="BC3955" s="86"/>
      <c r="BD3955" s="86"/>
      <c r="BE3955" s="86"/>
      <c r="BF3955" s="86"/>
      <c r="BG3955" s="86"/>
    </row>
    <row r="3956" spans="1:59" s="88" customFormat="1" x14ac:dyDescent="0.2">
      <c r="A3956" s="125"/>
      <c r="B3956" s="125"/>
      <c r="C3956" s="125"/>
      <c r="D3956" s="125"/>
      <c r="E3956" s="125"/>
      <c r="F3956" s="125"/>
      <c r="G3956" s="125"/>
      <c r="H3956" s="125"/>
      <c r="I3956" s="125"/>
      <c r="J3956" s="125"/>
      <c r="K3956" s="125"/>
      <c r="L3956" s="125"/>
      <c r="M3956" s="125"/>
      <c r="N3956" s="125"/>
      <c r="O3956" s="125"/>
      <c r="P3956" s="125"/>
      <c r="Q3956" s="125"/>
      <c r="R3956" s="125"/>
      <c r="S3956" s="125"/>
      <c r="T3956" s="125"/>
      <c r="U3956" s="125"/>
      <c r="V3956" s="125"/>
      <c r="W3956" s="125"/>
      <c r="X3956" s="125"/>
      <c r="Y3956" s="125"/>
      <c r="Z3956" s="125"/>
      <c r="AA3956" s="125"/>
      <c r="AB3956" s="126"/>
      <c r="AC3956" s="126"/>
      <c r="AD3956" s="126"/>
      <c r="AE3956" s="125"/>
      <c r="AF3956" s="125"/>
      <c r="AG3956" s="125"/>
      <c r="AH3956" s="125"/>
      <c r="AI3956" s="125"/>
      <c r="AJ3956" s="125"/>
      <c r="AK3956" s="125"/>
      <c r="AL3956" s="125"/>
      <c r="AM3956" s="125"/>
      <c r="AP3956" s="86"/>
      <c r="AQ3956" s="86"/>
      <c r="AR3956" s="86"/>
      <c r="AS3956" s="86"/>
      <c r="AT3956" s="86"/>
      <c r="AU3956" s="86"/>
      <c r="AV3956" s="86"/>
      <c r="AW3956" s="86"/>
      <c r="AX3956" s="86"/>
      <c r="AY3956" s="86"/>
      <c r="AZ3956" s="86"/>
      <c r="BA3956" s="86"/>
      <c r="BB3956" s="86"/>
      <c r="BC3956" s="86"/>
      <c r="BD3956" s="86"/>
      <c r="BE3956" s="86"/>
      <c r="BF3956" s="86"/>
      <c r="BG3956" s="86"/>
    </row>
    <row r="3957" spans="1:59" s="88" customFormat="1" x14ac:dyDescent="0.2">
      <c r="A3957" s="125"/>
      <c r="B3957" s="125"/>
      <c r="C3957" s="125"/>
      <c r="D3957" s="125"/>
      <c r="E3957" s="125"/>
      <c r="F3957" s="125"/>
      <c r="G3957" s="125"/>
      <c r="H3957" s="125"/>
      <c r="I3957" s="125"/>
      <c r="J3957" s="125"/>
      <c r="K3957" s="125"/>
      <c r="L3957" s="125"/>
      <c r="M3957" s="125"/>
      <c r="N3957" s="125"/>
      <c r="O3957" s="125"/>
      <c r="P3957" s="125"/>
      <c r="Q3957" s="125"/>
      <c r="R3957" s="125"/>
      <c r="S3957" s="125"/>
      <c r="T3957" s="125"/>
      <c r="U3957" s="125"/>
      <c r="V3957" s="125"/>
      <c r="W3957" s="125"/>
      <c r="X3957" s="125"/>
      <c r="Y3957" s="125"/>
      <c r="Z3957" s="125"/>
      <c r="AA3957" s="125"/>
      <c r="AB3957" s="126"/>
      <c r="AC3957" s="126"/>
      <c r="AD3957" s="126"/>
      <c r="AE3957" s="125"/>
      <c r="AF3957" s="125"/>
      <c r="AG3957" s="125"/>
      <c r="AH3957" s="125"/>
      <c r="AI3957" s="125"/>
      <c r="AJ3957" s="125"/>
      <c r="AK3957" s="125"/>
      <c r="AL3957" s="125"/>
      <c r="AM3957" s="125"/>
      <c r="AP3957" s="86"/>
      <c r="AQ3957" s="86"/>
      <c r="AR3957" s="86"/>
      <c r="AS3957" s="86"/>
      <c r="AT3957" s="86"/>
      <c r="AU3957" s="86"/>
      <c r="AV3957" s="86"/>
      <c r="AW3957" s="86"/>
      <c r="AX3957" s="86"/>
      <c r="AY3957" s="86"/>
      <c r="AZ3957" s="86"/>
      <c r="BA3957" s="86"/>
      <c r="BB3957" s="86"/>
      <c r="BC3957" s="86"/>
      <c r="BD3957" s="86"/>
      <c r="BE3957" s="86"/>
      <c r="BF3957" s="86"/>
      <c r="BG3957" s="86"/>
    </row>
    <row r="3958" spans="1:59" s="88" customFormat="1" x14ac:dyDescent="0.2">
      <c r="A3958" s="125"/>
      <c r="B3958" s="125"/>
      <c r="C3958" s="125"/>
      <c r="D3958" s="125"/>
      <c r="E3958" s="125"/>
      <c r="F3958" s="125"/>
      <c r="G3958" s="125"/>
      <c r="H3958" s="125"/>
      <c r="I3958" s="125"/>
      <c r="J3958" s="125"/>
      <c r="K3958" s="125"/>
      <c r="L3958" s="125"/>
      <c r="M3958" s="125"/>
      <c r="N3958" s="125"/>
      <c r="O3958" s="125"/>
      <c r="P3958" s="125"/>
      <c r="Q3958" s="125"/>
      <c r="R3958" s="125"/>
      <c r="S3958" s="125"/>
      <c r="T3958" s="125"/>
      <c r="U3958" s="125"/>
      <c r="V3958" s="125"/>
      <c r="W3958" s="125"/>
      <c r="X3958" s="125"/>
      <c r="Y3958" s="125"/>
      <c r="Z3958" s="125"/>
      <c r="AA3958" s="125"/>
      <c r="AB3958" s="126"/>
      <c r="AC3958" s="126"/>
      <c r="AD3958" s="126"/>
      <c r="AE3958" s="125"/>
      <c r="AF3958" s="125"/>
      <c r="AG3958" s="125"/>
      <c r="AH3958" s="125"/>
      <c r="AI3958" s="125"/>
      <c r="AJ3958" s="125"/>
      <c r="AK3958" s="125"/>
      <c r="AL3958" s="125"/>
      <c r="AM3958" s="125"/>
      <c r="AP3958" s="86"/>
      <c r="AQ3958" s="86"/>
      <c r="AR3958" s="86"/>
      <c r="AS3958" s="86"/>
      <c r="AT3958" s="86"/>
      <c r="AU3958" s="86"/>
      <c r="AV3958" s="86"/>
      <c r="AW3958" s="86"/>
      <c r="AX3958" s="86"/>
      <c r="AY3958" s="86"/>
      <c r="AZ3958" s="86"/>
      <c r="BA3958" s="86"/>
      <c r="BB3958" s="86"/>
      <c r="BC3958" s="86"/>
      <c r="BD3958" s="86"/>
      <c r="BE3958" s="86"/>
      <c r="BF3958" s="86"/>
      <c r="BG3958" s="86"/>
    </row>
    <row r="3959" spans="1:59" s="88" customFormat="1" x14ac:dyDescent="0.2">
      <c r="A3959" s="125"/>
      <c r="B3959" s="125"/>
      <c r="C3959" s="125"/>
      <c r="D3959" s="125"/>
      <c r="E3959" s="125"/>
      <c r="F3959" s="125"/>
      <c r="G3959" s="125"/>
      <c r="H3959" s="125"/>
      <c r="I3959" s="125"/>
      <c r="J3959" s="125"/>
      <c r="K3959" s="125"/>
      <c r="L3959" s="125"/>
      <c r="M3959" s="125"/>
      <c r="N3959" s="125"/>
      <c r="O3959" s="125"/>
      <c r="P3959" s="125"/>
      <c r="Q3959" s="125"/>
      <c r="R3959" s="125"/>
      <c r="S3959" s="125"/>
      <c r="T3959" s="125"/>
      <c r="U3959" s="125"/>
      <c r="V3959" s="125"/>
      <c r="W3959" s="125"/>
      <c r="X3959" s="125"/>
      <c r="Y3959" s="125"/>
      <c r="Z3959" s="125"/>
      <c r="AA3959" s="125"/>
      <c r="AB3959" s="126"/>
      <c r="AC3959" s="126"/>
      <c r="AD3959" s="126"/>
      <c r="AE3959" s="125"/>
      <c r="AF3959" s="125"/>
      <c r="AG3959" s="125"/>
      <c r="AH3959" s="125"/>
      <c r="AI3959" s="125"/>
      <c r="AJ3959" s="125"/>
      <c r="AK3959" s="125"/>
      <c r="AL3959" s="125"/>
      <c r="AM3959" s="125"/>
      <c r="AP3959" s="86"/>
      <c r="AQ3959" s="86"/>
      <c r="AR3959" s="86"/>
      <c r="AS3959" s="86"/>
      <c r="AT3959" s="86"/>
      <c r="AU3959" s="86"/>
      <c r="AV3959" s="86"/>
      <c r="AW3959" s="86"/>
      <c r="AX3959" s="86"/>
      <c r="AY3959" s="86"/>
      <c r="AZ3959" s="86"/>
      <c r="BA3959" s="86"/>
      <c r="BB3959" s="86"/>
      <c r="BC3959" s="86"/>
      <c r="BD3959" s="86"/>
      <c r="BE3959" s="86"/>
      <c r="BF3959" s="86"/>
      <c r="BG3959" s="86"/>
    </row>
    <row r="3960" spans="1:59" s="88" customFormat="1" x14ac:dyDescent="0.2">
      <c r="A3960" s="125"/>
      <c r="B3960" s="125"/>
      <c r="C3960" s="125"/>
      <c r="D3960" s="125"/>
      <c r="E3960" s="125"/>
      <c r="F3960" s="125"/>
      <c r="G3960" s="125"/>
      <c r="H3960" s="125"/>
      <c r="I3960" s="125"/>
      <c r="J3960" s="125"/>
      <c r="K3960" s="125"/>
      <c r="L3960" s="125"/>
      <c r="M3960" s="125"/>
      <c r="N3960" s="125"/>
      <c r="O3960" s="125"/>
      <c r="P3960" s="125"/>
      <c r="Q3960" s="125"/>
      <c r="R3960" s="125"/>
      <c r="S3960" s="125"/>
      <c r="T3960" s="125"/>
      <c r="U3960" s="125"/>
      <c r="V3960" s="125"/>
      <c r="W3960" s="125"/>
      <c r="X3960" s="125"/>
      <c r="Y3960" s="125"/>
      <c r="Z3960" s="125"/>
      <c r="AA3960" s="125"/>
      <c r="AB3960" s="126"/>
      <c r="AC3960" s="126"/>
      <c r="AD3960" s="126"/>
      <c r="AE3960" s="125"/>
      <c r="AF3960" s="125"/>
      <c r="AG3960" s="125"/>
      <c r="AH3960" s="125"/>
      <c r="AI3960" s="125"/>
      <c r="AJ3960" s="125"/>
      <c r="AK3960" s="125"/>
      <c r="AL3960" s="125"/>
      <c r="AM3960" s="125"/>
      <c r="AP3960" s="86"/>
      <c r="AQ3960" s="86"/>
      <c r="AR3960" s="86"/>
      <c r="AS3960" s="86"/>
      <c r="AT3960" s="86"/>
      <c r="AU3960" s="86"/>
      <c r="AV3960" s="86"/>
      <c r="AW3960" s="86"/>
      <c r="AX3960" s="86"/>
      <c r="AY3960" s="86"/>
      <c r="AZ3960" s="86"/>
      <c r="BA3960" s="86"/>
      <c r="BB3960" s="86"/>
      <c r="BC3960" s="86"/>
      <c r="BD3960" s="86"/>
      <c r="BE3960" s="86"/>
      <c r="BF3960" s="86"/>
      <c r="BG3960" s="86"/>
    </row>
    <row r="3961" spans="1:59" s="88" customFormat="1" x14ac:dyDescent="0.2">
      <c r="A3961" s="125"/>
      <c r="B3961" s="125"/>
      <c r="C3961" s="125"/>
      <c r="D3961" s="125"/>
      <c r="E3961" s="125"/>
      <c r="F3961" s="125"/>
      <c r="G3961" s="125"/>
      <c r="H3961" s="125"/>
      <c r="I3961" s="125"/>
      <c r="J3961" s="125"/>
      <c r="K3961" s="125"/>
      <c r="L3961" s="125"/>
      <c r="M3961" s="125"/>
      <c r="N3961" s="125"/>
      <c r="O3961" s="125"/>
      <c r="P3961" s="125"/>
      <c r="Q3961" s="125"/>
      <c r="R3961" s="125"/>
      <c r="S3961" s="125"/>
      <c r="T3961" s="125"/>
      <c r="U3961" s="125"/>
      <c r="V3961" s="125"/>
      <c r="W3961" s="125"/>
      <c r="X3961" s="125"/>
      <c r="Y3961" s="125"/>
      <c r="Z3961" s="125"/>
      <c r="AA3961" s="125"/>
      <c r="AB3961" s="126"/>
      <c r="AC3961" s="126"/>
      <c r="AD3961" s="126"/>
      <c r="AE3961" s="125"/>
      <c r="AF3961" s="125"/>
      <c r="AG3961" s="125"/>
      <c r="AH3961" s="125"/>
      <c r="AI3961" s="125"/>
      <c r="AJ3961" s="125"/>
      <c r="AK3961" s="125"/>
      <c r="AL3961" s="125"/>
      <c r="AM3961" s="125"/>
      <c r="AP3961" s="86"/>
      <c r="AQ3961" s="86"/>
      <c r="AR3961" s="86"/>
      <c r="AS3961" s="86"/>
      <c r="AT3961" s="86"/>
      <c r="AU3961" s="86"/>
      <c r="AV3961" s="86"/>
      <c r="AW3961" s="86"/>
      <c r="AX3961" s="86"/>
      <c r="AY3961" s="86"/>
      <c r="AZ3961" s="86"/>
      <c r="BA3961" s="86"/>
      <c r="BB3961" s="86"/>
      <c r="BC3961" s="86"/>
      <c r="BD3961" s="86"/>
      <c r="BE3961" s="86"/>
      <c r="BF3961" s="86"/>
      <c r="BG3961" s="86"/>
    </row>
    <row r="3962" spans="1:59" s="88" customFormat="1" x14ac:dyDescent="0.2">
      <c r="A3962" s="125"/>
      <c r="B3962" s="125"/>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6"/>
      <c r="AC3962" s="126"/>
      <c r="AD3962" s="126"/>
      <c r="AE3962" s="125"/>
      <c r="AF3962" s="125"/>
      <c r="AG3962" s="125"/>
      <c r="AH3962" s="125"/>
      <c r="AI3962" s="125"/>
      <c r="AJ3962" s="125"/>
      <c r="AK3962" s="125"/>
      <c r="AL3962" s="125"/>
      <c r="AM3962" s="125"/>
      <c r="AP3962" s="86"/>
      <c r="AQ3962" s="86"/>
      <c r="AR3962" s="86"/>
      <c r="AS3962" s="86"/>
      <c r="AT3962" s="86"/>
      <c r="AU3962" s="86"/>
      <c r="AV3962" s="86"/>
      <c r="AW3962" s="86"/>
      <c r="AX3962" s="86"/>
      <c r="AY3962" s="86"/>
      <c r="AZ3962" s="86"/>
      <c r="BA3962" s="86"/>
      <c r="BB3962" s="86"/>
      <c r="BC3962" s="86"/>
      <c r="BD3962" s="86"/>
      <c r="BE3962" s="86"/>
      <c r="BF3962" s="86"/>
      <c r="BG3962" s="86"/>
    </row>
    <row r="3963" spans="1:59" s="88" customFormat="1" x14ac:dyDescent="0.2">
      <c r="A3963" s="125"/>
      <c r="B3963" s="125"/>
      <c r="C3963" s="125"/>
      <c r="D3963" s="125"/>
      <c r="E3963" s="125"/>
      <c r="F3963" s="125"/>
      <c r="G3963" s="125"/>
      <c r="H3963" s="125"/>
      <c r="I3963" s="125"/>
      <c r="J3963" s="125"/>
      <c r="K3963" s="125"/>
      <c r="L3963" s="125"/>
      <c r="M3963" s="125"/>
      <c r="N3963" s="125"/>
      <c r="O3963" s="125"/>
      <c r="P3963" s="125"/>
      <c r="Q3963" s="125"/>
      <c r="R3963" s="125"/>
      <c r="S3963" s="125"/>
      <c r="T3963" s="125"/>
      <c r="U3963" s="125"/>
      <c r="V3963" s="125"/>
      <c r="W3963" s="125"/>
      <c r="X3963" s="125"/>
      <c r="Y3963" s="125"/>
      <c r="Z3963" s="125"/>
      <c r="AA3963" s="125"/>
      <c r="AB3963" s="126"/>
      <c r="AC3963" s="126"/>
      <c r="AD3963" s="126"/>
      <c r="AE3963" s="125"/>
      <c r="AF3963" s="125"/>
      <c r="AG3963" s="125"/>
      <c r="AH3963" s="125"/>
      <c r="AI3963" s="125"/>
      <c r="AJ3963" s="125"/>
      <c r="AK3963" s="125"/>
      <c r="AL3963" s="125"/>
      <c r="AM3963" s="125"/>
      <c r="AP3963" s="86"/>
      <c r="AQ3963" s="86"/>
      <c r="AR3963" s="86"/>
      <c r="AS3963" s="86"/>
      <c r="AT3963" s="86"/>
      <c r="AU3963" s="86"/>
      <c r="AV3963" s="86"/>
      <c r="AW3963" s="86"/>
      <c r="AX3963" s="86"/>
      <c r="AY3963" s="86"/>
      <c r="AZ3963" s="86"/>
      <c r="BA3963" s="86"/>
      <c r="BB3963" s="86"/>
      <c r="BC3963" s="86"/>
      <c r="BD3963" s="86"/>
      <c r="BE3963" s="86"/>
      <c r="BF3963" s="86"/>
      <c r="BG3963" s="86"/>
    </row>
    <row r="3964" spans="1:59" s="88" customFormat="1" x14ac:dyDescent="0.2">
      <c r="A3964" s="125"/>
      <c r="B3964" s="125"/>
      <c r="C3964" s="125"/>
      <c r="D3964" s="125"/>
      <c r="E3964" s="125"/>
      <c r="F3964" s="125"/>
      <c r="G3964" s="125"/>
      <c r="H3964" s="125"/>
      <c r="I3964" s="125"/>
      <c r="J3964" s="125"/>
      <c r="K3964" s="125"/>
      <c r="L3964" s="125"/>
      <c r="M3964" s="125"/>
      <c r="N3964" s="125"/>
      <c r="O3964" s="125"/>
      <c r="P3964" s="125"/>
      <c r="Q3964" s="125"/>
      <c r="R3964" s="125"/>
      <c r="S3964" s="125"/>
      <c r="T3964" s="125"/>
      <c r="U3964" s="125"/>
      <c r="V3964" s="125"/>
      <c r="W3964" s="125"/>
      <c r="X3964" s="125"/>
      <c r="Y3964" s="125"/>
      <c r="Z3964" s="125"/>
      <c r="AA3964" s="125"/>
      <c r="AB3964" s="126"/>
      <c r="AC3964" s="126"/>
      <c r="AD3964" s="126"/>
      <c r="AE3964" s="125"/>
      <c r="AF3964" s="125"/>
      <c r="AG3964" s="125"/>
      <c r="AH3964" s="125"/>
      <c r="AI3964" s="125"/>
      <c r="AJ3964" s="125"/>
      <c r="AK3964" s="125"/>
      <c r="AL3964" s="125"/>
      <c r="AM3964" s="125"/>
      <c r="AP3964" s="86"/>
      <c r="AQ3964" s="86"/>
      <c r="AR3964" s="86"/>
      <c r="AS3964" s="86"/>
      <c r="AT3964" s="86"/>
      <c r="AU3964" s="86"/>
      <c r="AV3964" s="86"/>
      <c r="AW3964" s="86"/>
      <c r="AX3964" s="86"/>
      <c r="AY3964" s="86"/>
      <c r="AZ3964" s="86"/>
      <c r="BA3964" s="86"/>
      <c r="BB3964" s="86"/>
      <c r="BC3964" s="86"/>
      <c r="BD3964" s="86"/>
      <c r="BE3964" s="86"/>
      <c r="BF3964" s="86"/>
      <c r="BG3964" s="86"/>
    </row>
    <row r="3965" spans="1:59" s="88" customFormat="1" x14ac:dyDescent="0.2">
      <c r="A3965" s="125"/>
      <c r="B3965" s="125"/>
      <c r="C3965" s="125"/>
      <c r="D3965" s="125"/>
      <c r="E3965" s="125"/>
      <c r="F3965" s="125"/>
      <c r="G3965" s="125"/>
      <c r="H3965" s="125"/>
      <c r="I3965" s="125"/>
      <c r="J3965" s="125"/>
      <c r="K3965" s="125"/>
      <c r="L3965" s="125"/>
      <c r="M3965" s="125"/>
      <c r="N3965" s="125"/>
      <c r="O3965" s="125"/>
      <c r="P3965" s="125"/>
      <c r="Q3965" s="125"/>
      <c r="R3965" s="125"/>
      <c r="S3965" s="125"/>
      <c r="T3965" s="125"/>
      <c r="U3965" s="125"/>
      <c r="V3965" s="125"/>
      <c r="W3965" s="125"/>
      <c r="X3965" s="125"/>
      <c r="Y3965" s="125"/>
      <c r="Z3965" s="125"/>
      <c r="AA3965" s="125"/>
      <c r="AB3965" s="126"/>
      <c r="AC3965" s="126"/>
      <c r="AD3965" s="126"/>
      <c r="AE3965" s="125"/>
      <c r="AF3965" s="125"/>
      <c r="AG3965" s="125"/>
      <c r="AH3965" s="125"/>
      <c r="AI3965" s="125"/>
      <c r="AJ3965" s="125"/>
      <c r="AK3965" s="125"/>
      <c r="AL3965" s="125"/>
      <c r="AM3965" s="125"/>
      <c r="AP3965" s="86"/>
      <c r="AQ3965" s="86"/>
      <c r="AR3965" s="86"/>
      <c r="AS3965" s="86"/>
      <c r="AT3965" s="86"/>
      <c r="AU3965" s="86"/>
      <c r="AV3965" s="86"/>
      <c r="AW3965" s="86"/>
      <c r="AX3965" s="86"/>
      <c r="AY3965" s="86"/>
      <c r="AZ3965" s="86"/>
      <c r="BA3965" s="86"/>
      <c r="BB3965" s="86"/>
      <c r="BC3965" s="86"/>
      <c r="BD3965" s="86"/>
      <c r="BE3965" s="86"/>
      <c r="BF3965" s="86"/>
      <c r="BG3965" s="86"/>
    </row>
    <row r="3966" spans="1:59" s="88" customFormat="1" x14ac:dyDescent="0.2">
      <c r="A3966" s="125"/>
      <c r="B3966" s="125"/>
      <c r="C3966" s="125"/>
      <c r="D3966" s="125"/>
      <c r="E3966" s="125"/>
      <c r="F3966" s="125"/>
      <c r="G3966" s="125"/>
      <c r="H3966" s="125"/>
      <c r="I3966" s="125"/>
      <c r="J3966" s="125"/>
      <c r="K3966" s="125"/>
      <c r="L3966" s="125"/>
      <c r="M3966" s="125"/>
      <c r="N3966" s="125"/>
      <c r="O3966" s="125"/>
      <c r="P3966" s="125"/>
      <c r="Q3966" s="125"/>
      <c r="R3966" s="125"/>
      <c r="S3966" s="125"/>
      <c r="T3966" s="125"/>
      <c r="U3966" s="125"/>
      <c r="V3966" s="125"/>
      <c r="W3966" s="125"/>
      <c r="X3966" s="125"/>
      <c r="Y3966" s="125"/>
      <c r="Z3966" s="125"/>
      <c r="AA3966" s="125"/>
      <c r="AB3966" s="126"/>
      <c r="AC3966" s="126"/>
      <c r="AD3966" s="126"/>
      <c r="AE3966" s="125"/>
      <c r="AF3966" s="125"/>
      <c r="AG3966" s="125"/>
      <c r="AH3966" s="125"/>
      <c r="AI3966" s="125"/>
      <c r="AJ3966" s="125"/>
      <c r="AK3966" s="125"/>
      <c r="AL3966" s="125"/>
      <c r="AM3966" s="125"/>
      <c r="AP3966" s="86"/>
      <c r="AQ3966" s="86"/>
      <c r="AR3966" s="86"/>
      <c r="AS3966" s="86"/>
      <c r="AT3966" s="86"/>
      <c r="AU3966" s="86"/>
      <c r="AV3966" s="86"/>
      <c r="AW3966" s="86"/>
      <c r="AX3966" s="86"/>
      <c r="AY3966" s="86"/>
      <c r="AZ3966" s="86"/>
      <c r="BA3966" s="86"/>
      <c r="BB3966" s="86"/>
      <c r="BC3966" s="86"/>
      <c r="BD3966" s="86"/>
      <c r="BE3966" s="86"/>
      <c r="BF3966" s="86"/>
      <c r="BG3966" s="86"/>
    </row>
    <row r="3967" spans="1:59" s="88" customFormat="1" x14ac:dyDescent="0.2">
      <c r="A3967" s="125"/>
      <c r="B3967" s="125"/>
      <c r="C3967" s="125"/>
      <c r="D3967" s="125"/>
      <c r="E3967" s="125"/>
      <c r="F3967" s="125"/>
      <c r="G3967" s="125"/>
      <c r="H3967" s="125"/>
      <c r="I3967" s="125"/>
      <c r="J3967" s="125"/>
      <c r="K3967" s="125"/>
      <c r="L3967" s="125"/>
      <c r="M3967" s="125"/>
      <c r="N3967" s="125"/>
      <c r="O3967" s="125"/>
      <c r="P3967" s="125"/>
      <c r="Q3967" s="125"/>
      <c r="R3967" s="125"/>
      <c r="S3967" s="125"/>
      <c r="T3967" s="125"/>
      <c r="U3967" s="125"/>
      <c r="V3967" s="125"/>
      <c r="W3967" s="125"/>
      <c r="X3967" s="125"/>
      <c r="Y3967" s="125"/>
      <c r="Z3967" s="125"/>
      <c r="AA3967" s="125"/>
      <c r="AB3967" s="126"/>
      <c r="AC3967" s="126"/>
      <c r="AD3967" s="126"/>
      <c r="AE3967" s="125"/>
      <c r="AF3967" s="125"/>
      <c r="AG3967" s="125"/>
      <c r="AH3967" s="125"/>
      <c r="AI3967" s="125"/>
      <c r="AJ3967" s="125"/>
      <c r="AK3967" s="125"/>
      <c r="AL3967" s="125"/>
      <c r="AM3967" s="125"/>
      <c r="AP3967" s="86"/>
      <c r="AQ3967" s="86"/>
      <c r="AR3967" s="86"/>
      <c r="AS3967" s="86"/>
      <c r="AT3967" s="86"/>
      <c r="AU3967" s="86"/>
      <c r="AV3967" s="86"/>
      <c r="AW3967" s="86"/>
      <c r="AX3967" s="86"/>
      <c r="AY3967" s="86"/>
      <c r="AZ3967" s="86"/>
      <c r="BA3967" s="86"/>
      <c r="BB3967" s="86"/>
      <c r="BC3967" s="86"/>
      <c r="BD3967" s="86"/>
      <c r="BE3967" s="86"/>
      <c r="BF3967" s="86"/>
      <c r="BG3967" s="86"/>
    </row>
    <row r="3968" spans="1:59" s="88" customFormat="1" x14ac:dyDescent="0.2">
      <c r="A3968" s="125"/>
      <c r="B3968" s="125"/>
      <c r="C3968" s="125"/>
      <c r="D3968" s="125"/>
      <c r="E3968" s="125"/>
      <c r="F3968" s="125"/>
      <c r="G3968" s="125"/>
      <c r="H3968" s="125"/>
      <c r="I3968" s="125"/>
      <c r="J3968" s="125"/>
      <c r="K3968" s="125"/>
      <c r="L3968" s="125"/>
      <c r="M3968" s="125"/>
      <c r="N3968" s="125"/>
      <c r="O3968" s="125"/>
      <c r="P3968" s="125"/>
      <c r="Q3968" s="125"/>
      <c r="R3968" s="125"/>
      <c r="S3968" s="125"/>
      <c r="T3968" s="125"/>
      <c r="U3968" s="125"/>
      <c r="V3968" s="125"/>
      <c r="W3968" s="125"/>
      <c r="X3968" s="125"/>
      <c r="Y3968" s="125"/>
      <c r="Z3968" s="125"/>
      <c r="AA3968" s="125"/>
      <c r="AB3968" s="126"/>
      <c r="AC3968" s="126"/>
      <c r="AD3968" s="126"/>
      <c r="AE3968" s="125"/>
      <c r="AF3968" s="125"/>
      <c r="AG3968" s="125"/>
      <c r="AH3968" s="125"/>
      <c r="AI3968" s="125"/>
      <c r="AJ3968" s="125"/>
      <c r="AK3968" s="125"/>
      <c r="AL3968" s="125"/>
      <c r="AM3968" s="125"/>
      <c r="AP3968" s="86"/>
      <c r="AQ3968" s="86"/>
      <c r="AR3968" s="86"/>
      <c r="AS3968" s="86"/>
      <c r="AT3968" s="86"/>
      <c r="AU3968" s="86"/>
      <c r="AV3968" s="86"/>
      <c r="AW3968" s="86"/>
      <c r="AX3968" s="86"/>
      <c r="AY3968" s="86"/>
      <c r="AZ3968" s="86"/>
      <c r="BA3968" s="86"/>
      <c r="BB3968" s="86"/>
      <c r="BC3968" s="86"/>
      <c r="BD3968" s="86"/>
      <c r="BE3968" s="86"/>
      <c r="BF3968" s="86"/>
      <c r="BG3968" s="86"/>
    </row>
    <row r="3969" spans="1:59" s="88" customFormat="1" x14ac:dyDescent="0.2">
      <c r="A3969" s="125"/>
      <c r="B3969" s="125"/>
      <c r="C3969" s="125"/>
      <c r="D3969" s="125"/>
      <c r="E3969" s="125"/>
      <c r="F3969" s="125"/>
      <c r="G3969" s="125"/>
      <c r="H3969" s="125"/>
      <c r="I3969" s="125"/>
      <c r="J3969" s="125"/>
      <c r="K3969" s="125"/>
      <c r="L3969" s="125"/>
      <c r="M3969" s="125"/>
      <c r="N3969" s="125"/>
      <c r="O3969" s="125"/>
      <c r="P3969" s="125"/>
      <c r="Q3969" s="125"/>
      <c r="R3969" s="125"/>
      <c r="S3969" s="125"/>
      <c r="T3969" s="125"/>
      <c r="U3969" s="125"/>
      <c r="V3969" s="125"/>
      <c r="W3969" s="125"/>
      <c r="X3969" s="125"/>
      <c r="Y3969" s="125"/>
      <c r="Z3969" s="125"/>
      <c r="AA3969" s="125"/>
      <c r="AB3969" s="126"/>
      <c r="AC3969" s="126"/>
      <c r="AD3969" s="126"/>
      <c r="AE3969" s="125"/>
      <c r="AF3969" s="125"/>
      <c r="AG3969" s="125"/>
      <c r="AH3969" s="125"/>
      <c r="AI3969" s="125"/>
      <c r="AJ3969" s="125"/>
      <c r="AK3969" s="125"/>
      <c r="AL3969" s="125"/>
      <c r="AM3969" s="125"/>
      <c r="AP3969" s="86"/>
      <c r="AQ3969" s="86"/>
      <c r="AR3969" s="86"/>
      <c r="AS3969" s="86"/>
      <c r="AT3969" s="86"/>
      <c r="AU3969" s="86"/>
      <c r="AV3969" s="86"/>
      <c r="AW3969" s="86"/>
      <c r="AX3969" s="86"/>
      <c r="AY3969" s="86"/>
      <c r="AZ3969" s="86"/>
      <c r="BA3969" s="86"/>
      <c r="BB3969" s="86"/>
      <c r="BC3969" s="86"/>
      <c r="BD3969" s="86"/>
      <c r="BE3969" s="86"/>
      <c r="BF3969" s="86"/>
      <c r="BG3969" s="86"/>
    </row>
    <row r="3970" spans="1:59" s="88" customFormat="1" x14ac:dyDescent="0.2">
      <c r="A3970" s="125"/>
      <c r="B3970" s="125"/>
      <c r="C3970" s="125"/>
      <c r="D3970" s="125"/>
      <c r="E3970" s="125"/>
      <c r="F3970" s="125"/>
      <c r="G3970" s="125"/>
      <c r="H3970" s="125"/>
      <c r="I3970" s="125"/>
      <c r="J3970" s="125"/>
      <c r="K3970" s="125"/>
      <c r="L3970" s="125"/>
      <c r="M3970" s="125"/>
      <c r="N3970" s="125"/>
      <c r="O3970" s="125"/>
      <c r="P3970" s="125"/>
      <c r="Q3970" s="125"/>
      <c r="R3970" s="125"/>
      <c r="S3970" s="125"/>
      <c r="T3970" s="125"/>
      <c r="U3970" s="125"/>
      <c r="V3970" s="125"/>
      <c r="W3970" s="125"/>
      <c r="X3970" s="125"/>
      <c r="Y3970" s="125"/>
      <c r="Z3970" s="125"/>
      <c r="AA3970" s="125"/>
      <c r="AB3970" s="126"/>
      <c r="AC3970" s="126"/>
      <c r="AD3970" s="126"/>
      <c r="AE3970" s="125"/>
      <c r="AF3970" s="125"/>
      <c r="AG3970" s="125"/>
      <c r="AH3970" s="125"/>
      <c r="AI3970" s="125"/>
      <c r="AJ3970" s="125"/>
      <c r="AK3970" s="125"/>
      <c r="AL3970" s="125"/>
      <c r="AM3970" s="125"/>
      <c r="AP3970" s="86"/>
      <c r="AQ3970" s="86"/>
      <c r="AR3970" s="86"/>
      <c r="AS3970" s="86"/>
      <c r="AT3970" s="86"/>
      <c r="AU3970" s="86"/>
      <c r="AV3970" s="86"/>
      <c r="AW3970" s="86"/>
      <c r="AX3970" s="86"/>
      <c r="AY3970" s="86"/>
      <c r="AZ3970" s="86"/>
      <c r="BA3970" s="86"/>
      <c r="BB3970" s="86"/>
      <c r="BC3970" s="86"/>
      <c r="BD3970" s="86"/>
      <c r="BE3970" s="86"/>
      <c r="BF3970" s="86"/>
      <c r="BG3970" s="86"/>
    </row>
    <row r="3971" spans="1:59" s="88" customFormat="1" x14ac:dyDescent="0.2">
      <c r="A3971" s="125"/>
      <c r="B3971" s="125"/>
      <c r="C3971" s="125"/>
      <c r="D3971" s="125"/>
      <c r="E3971" s="125"/>
      <c r="F3971" s="125"/>
      <c r="G3971" s="125"/>
      <c r="H3971" s="125"/>
      <c r="I3971" s="125"/>
      <c r="J3971" s="125"/>
      <c r="K3971" s="125"/>
      <c r="L3971" s="125"/>
      <c r="M3971" s="125"/>
      <c r="N3971" s="125"/>
      <c r="O3971" s="125"/>
      <c r="P3971" s="125"/>
      <c r="Q3971" s="125"/>
      <c r="R3971" s="125"/>
      <c r="S3971" s="125"/>
      <c r="T3971" s="125"/>
      <c r="U3971" s="125"/>
      <c r="V3971" s="125"/>
      <c r="W3971" s="125"/>
      <c r="X3971" s="125"/>
      <c r="Y3971" s="125"/>
      <c r="Z3971" s="125"/>
      <c r="AA3971" s="125"/>
      <c r="AB3971" s="126"/>
      <c r="AC3971" s="126"/>
      <c r="AD3971" s="126"/>
      <c r="AE3971" s="125"/>
      <c r="AF3971" s="125"/>
      <c r="AG3971" s="125"/>
      <c r="AH3971" s="125"/>
      <c r="AI3971" s="125"/>
      <c r="AJ3971" s="125"/>
      <c r="AK3971" s="125"/>
      <c r="AL3971" s="125"/>
      <c r="AM3971" s="125"/>
      <c r="AP3971" s="86"/>
      <c r="AQ3971" s="86"/>
      <c r="AR3971" s="86"/>
      <c r="AS3971" s="86"/>
      <c r="AT3971" s="86"/>
      <c r="AU3971" s="86"/>
      <c r="AV3971" s="86"/>
      <c r="AW3971" s="86"/>
      <c r="AX3971" s="86"/>
      <c r="AY3971" s="86"/>
      <c r="AZ3971" s="86"/>
      <c r="BA3971" s="86"/>
      <c r="BB3971" s="86"/>
      <c r="BC3971" s="86"/>
      <c r="BD3971" s="86"/>
      <c r="BE3971" s="86"/>
      <c r="BF3971" s="86"/>
      <c r="BG3971" s="86"/>
    </row>
    <row r="3972" spans="1:59" s="88" customFormat="1" x14ac:dyDescent="0.2">
      <c r="A3972" s="125"/>
      <c r="B3972" s="125"/>
      <c r="C3972" s="125"/>
      <c r="D3972" s="125"/>
      <c r="E3972" s="125"/>
      <c r="F3972" s="125"/>
      <c r="G3972" s="125"/>
      <c r="H3972" s="125"/>
      <c r="I3972" s="125"/>
      <c r="J3972" s="125"/>
      <c r="K3972" s="125"/>
      <c r="L3972" s="125"/>
      <c r="M3972" s="125"/>
      <c r="N3972" s="125"/>
      <c r="O3972" s="125"/>
      <c r="P3972" s="125"/>
      <c r="Q3972" s="125"/>
      <c r="R3972" s="125"/>
      <c r="S3972" s="125"/>
      <c r="T3972" s="125"/>
      <c r="U3972" s="125"/>
      <c r="V3972" s="125"/>
      <c r="W3972" s="125"/>
      <c r="X3972" s="125"/>
      <c r="Y3972" s="125"/>
      <c r="Z3972" s="125"/>
      <c r="AA3972" s="125"/>
      <c r="AB3972" s="126"/>
      <c r="AC3972" s="126"/>
      <c r="AD3972" s="126"/>
      <c r="AE3972" s="125"/>
      <c r="AF3972" s="125"/>
      <c r="AG3972" s="125"/>
      <c r="AH3972" s="125"/>
      <c r="AI3972" s="125"/>
      <c r="AJ3972" s="125"/>
      <c r="AK3972" s="125"/>
      <c r="AL3972" s="125"/>
      <c r="AM3972" s="125"/>
      <c r="AP3972" s="86"/>
      <c r="AQ3972" s="86"/>
      <c r="AR3972" s="86"/>
      <c r="AS3972" s="86"/>
      <c r="AT3972" s="86"/>
      <c r="AU3972" s="86"/>
      <c r="AV3972" s="86"/>
      <c r="AW3972" s="86"/>
      <c r="AX3972" s="86"/>
      <c r="AY3972" s="86"/>
      <c r="AZ3972" s="86"/>
      <c r="BA3972" s="86"/>
      <c r="BB3972" s="86"/>
      <c r="BC3972" s="86"/>
      <c r="BD3972" s="86"/>
      <c r="BE3972" s="86"/>
      <c r="BF3972" s="86"/>
      <c r="BG3972" s="86"/>
    </row>
    <row r="3973" spans="1:59" s="88" customFormat="1" x14ac:dyDescent="0.2">
      <c r="A3973" s="125"/>
      <c r="B3973" s="125"/>
      <c r="C3973" s="125"/>
      <c r="D3973" s="125"/>
      <c r="E3973" s="125"/>
      <c r="F3973" s="125"/>
      <c r="G3973" s="125"/>
      <c r="H3973" s="125"/>
      <c r="I3973" s="125"/>
      <c r="J3973" s="125"/>
      <c r="K3973" s="125"/>
      <c r="L3973" s="125"/>
      <c r="M3973" s="125"/>
      <c r="N3973" s="125"/>
      <c r="O3973" s="125"/>
      <c r="P3973" s="125"/>
      <c r="Q3973" s="125"/>
      <c r="R3973" s="125"/>
      <c r="S3973" s="125"/>
      <c r="T3973" s="125"/>
      <c r="U3973" s="125"/>
      <c r="V3973" s="125"/>
      <c r="W3973" s="125"/>
      <c r="X3973" s="125"/>
      <c r="Y3973" s="125"/>
      <c r="Z3973" s="125"/>
      <c r="AA3973" s="125"/>
      <c r="AB3973" s="126"/>
      <c r="AC3973" s="126"/>
      <c r="AD3973" s="126"/>
      <c r="AE3973" s="125"/>
      <c r="AF3973" s="125"/>
      <c r="AG3973" s="125"/>
      <c r="AH3973" s="125"/>
      <c r="AI3973" s="125"/>
      <c r="AJ3973" s="125"/>
      <c r="AK3973" s="125"/>
      <c r="AL3973" s="125"/>
      <c r="AM3973" s="125"/>
      <c r="AP3973" s="86"/>
      <c r="AQ3973" s="86"/>
      <c r="AR3973" s="86"/>
      <c r="AS3973" s="86"/>
      <c r="AT3973" s="86"/>
      <c r="AU3973" s="86"/>
      <c r="AV3973" s="86"/>
      <c r="AW3973" s="86"/>
      <c r="AX3973" s="86"/>
      <c r="AY3973" s="86"/>
      <c r="AZ3973" s="86"/>
      <c r="BA3973" s="86"/>
      <c r="BB3973" s="86"/>
      <c r="BC3973" s="86"/>
      <c r="BD3973" s="86"/>
      <c r="BE3973" s="86"/>
      <c r="BF3973" s="86"/>
      <c r="BG3973" s="86"/>
    </row>
    <row r="3974" spans="1:59" s="88" customFormat="1" x14ac:dyDescent="0.2">
      <c r="A3974" s="125"/>
      <c r="B3974" s="125"/>
      <c r="C3974" s="125"/>
      <c r="D3974" s="125"/>
      <c r="E3974" s="125"/>
      <c r="F3974" s="125"/>
      <c r="G3974" s="125"/>
      <c r="H3974" s="125"/>
      <c r="I3974" s="125"/>
      <c r="J3974" s="125"/>
      <c r="K3974" s="125"/>
      <c r="L3974" s="125"/>
      <c r="M3974" s="125"/>
      <c r="N3974" s="125"/>
      <c r="O3974" s="125"/>
      <c r="P3974" s="125"/>
      <c r="Q3974" s="125"/>
      <c r="R3974" s="125"/>
      <c r="S3974" s="125"/>
      <c r="T3974" s="125"/>
      <c r="U3974" s="125"/>
      <c r="V3974" s="125"/>
      <c r="W3974" s="125"/>
      <c r="X3974" s="125"/>
      <c r="Y3974" s="125"/>
      <c r="Z3974" s="125"/>
      <c r="AA3974" s="125"/>
      <c r="AB3974" s="126"/>
      <c r="AC3974" s="126"/>
      <c r="AD3974" s="126"/>
      <c r="AE3974" s="125"/>
      <c r="AF3974" s="125"/>
      <c r="AG3974" s="125"/>
      <c r="AH3974" s="125"/>
      <c r="AI3974" s="125"/>
      <c r="AJ3974" s="125"/>
      <c r="AK3974" s="125"/>
      <c r="AL3974" s="125"/>
      <c r="AM3974" s="125"/>
      <c r="AP3974" s="86"/>
      <c r="AQ3974" s="86"/>
      <c r="AR3974" s="86"/>
      <c r="AS3974" s="86"/>
      <c r="AT3974" s="86"/>
      <c r="AU3974" s="86"/>
      <c r="AV3974" s="86"/>
      <c r="AW3974" s="86"/>
      <c r="AX3974" s="86"/>
      <c r="AY3974" s="86"/>
      <c r="AZ3974" s="86"/>
      <c r="BA3974" s="86"/>
      <c r="BB3974" s="86"/>
      <c r="BC3974" s="86"/>
      <c r="BD3974" s="86"/>
      <c r="BE3974" s="86"/>
      <c r="BF3974" s="86"/>
      <c r="BG3974" s="86"/>
    </row>
    <row r="3975" spans="1:59" s="88" customFormat="1" x14ac:dyDescent="0.2">
      <c r="A3975" s="125"/>
      <c r="B3975" s="125"/>
      <c r="C3975" s="125"/>
      <c r="D3975" s="125"/>
      <c r="E3975" s="125"/>
      <c r="F3975" s="125"/>
      <c r="G3975" s="125"/>
      <c r="H3975" s="125"/>
      <c r="I3975" s="125"/>
      <c r="J3975" s="125"/>
      <c r="K3975" s="125"/>
      <c r="L3975" s="125"/>
      <c r="M3975" s="125"/>
      <c r="N3975" s="125"/>
      <c r="O3975" s="125"/>
      <c r="P3975" s="125"/>
      <c r="Q3975" s="125"/>
      <c r="R3975" s="125"/>
      <c r="S3975" s="125"/>
      <c r="T3975" s="125"/>
      <c r="U3975" s="125"/>
      <c r="V3975" s="125"/>
      <c r="W3975" s="125"/>
      <c r="X3975" s="125"/>
      <c r="Y3975" s="125"/>
      <c r="Z3975" s="125"/>
      <c r="AA3975" s="125"/>
      <c r="AB3975" s="126"/>
      <c r="AC3975" s="126"/>
      <c r="AD3975" s="126"/>
      <c r="AE3975" s="125"/>
      <c r="AF3975" s="125"/>
      <c r="AG3975" s="125"/>
      <c r="AH3975" s="125"/>
      <c r="AI3975" s="125"/>
      <c r="AJ3975" s="125"/>
      <c r="AK3975" s="125"/>
      <c r="AL3975" s="125"/>
      <c r="AM3975" s="125"/>
      <c r="AP3975" s="86"/>
      <c r="AQ3975" s="86"/>
      <c r="AR3975" s="86"/>
      <c r="AS3975" s="86"/>
      <c r="AT3975" s="86"/>
      <c r="AU3975" s="86"/>
      <c r="AV3975" s="86"/>
      <c r="AW3975" s="86"/>
      <c r="AX3975" s="86"/>
      <c r="AY3975" s="86"/>
      <c r="AZ3975" s="86"/>
      <c r="BA3975" s="86"/>
      <c r="BB3975" s="86"/>
      <c r="BC3975" s="86"/>
      <c r="BD3975" s="86"/>
      <c r="BE3975" s="86"/>
      <c r="BF3975" s="86"/>
      <c r="BG3975" s="86"/>
    </row>
    <row r="3976" spans="1:59" s="88" customFormat="1" x14ac:dyDescent="0.2">
      <c r="A3976" s="125"/>
      <c r="B3976" s="125"/>
      <c r="C3976" s="125"/>
      <c r="D3976" s="125"/>
      <c r="E3976" s="125"/>
      <c r="F3976" s="125"/>
      <c r="G3976" s="125"/>
      <c r="H3976" s="125"/>
      <c r="I3976" s="125"/>
      <c r="J3976" s="125"/>
      <c r="K3976" s="125"/>
      <c r="L3976" s="125"/>
      <c r="M3976" s="125"/>
      <c r="N3976" s="125"/>
      <c r="O3976" s="125"/>
      <c r="P3976" s="125"/>
      <c r="Q3976" s="125"/>
      <c r="R3976" s="125"/>
      <c r="S3976" s="125"/>
      <c r="T3976" s="125"/>
      <c r="U3976" s="125"/>
      <c r="V3976" s="125"/>
      <c r="W3976" s="125"/>
      <c r="X3976" s="125"/>
      <c r="Y3976" s="125"/>
      <c r="Z3976" s="125"/>
      <c r="AA3976" s="125"/>
      <c r="AB3976" s="126"/>
      <c r="AC3976" s="126"/>
      <c r="AD3976" s="126"/>
      <c r="AE3976" s="125"/>
      <c r="AF3976" s="125"/>
      <c r="AG3976" s="125"/>
      <c r="AH3976" s="125"/>
      <c r="AI3976" s="125"/>
      <c r="AJ3976" s="125"/>
      <c r="AK3976" s="125"/>
      <c r="AL3976" s="125"/>
      <c r="AM3976" s="125"/>
      <c r="AP3976" s="86"/>
      <c r="AQ3976" s="86"/>
      <c r="AR3976" s="86"/>
      <c r="AS3976" s="86"/>
      <c r="AT3976" s="86"/>
      <c r="AU3976" s="86"/>
      <c r="AV3976" s="86"/>
      <c r="AW3976" s="86"/>
      <c r="AX3976" s="86"/>
      <c r="AY3976" s="86"/>
      <c r="AZ3976" s="86"/>
      <c r="BA3976" s="86"/>
      <c r="BB3976" s="86"/>
      <c r="BC3976" s="86"/>
      <c r="BD3976" s="86"/>
      <c r="BE3976" s="86"/>
      <c r="BF3976" s="86"/>
      <c r="BG3976" s="86"/>
    </row>
    <row r="3977" spans="1:59" s="88" customFormat="1" x14ac:dyDescent="0.2">
      <c r="A3977" s="125"/>
      <c r="B3977" s="125"/>
      <c r="C3977" s="125"/>
      <c r="D3977" s="125"/>
      <c r="E3977" s="125"/>
      <c r="F3977" s="125"/>
      <c r="G3977" s="125"/>
      <c r="H3977" s="125"/>
      <c r="I3977" s="125"/>
      <c r="J3977" s="125"/>
      <c r="K3977" s="125"/>
      <c r="L3977" s="125"/>
      <c r="M3977" s="125"/>
      <c r="N3977" s="125"/>
      <c r="O3977" s="125"/>
      <c r="P3977" s="125"/>
      <c r="Q3977" s="125"/>
      <c r="R3977" s="125"/>
      <c r="S3977" s="125"/>
      <c r="T3977" s="125"/>
      <c r="U3977" s="125"/>
      <c r="V3977" s="125"/>
      <c r="W3977" s="125"/>
      <c r="X3977" s="125"/>
      <c r="Y3977" s="125"/>
      <c r="Z3977" s="125"/>
      <c r="AA3977" s="125"/>
      <c r="AB3977" s="126"/>
      <c r="AC3977" s="126"/>
      <c r="AD3977" s="126"/>
      <c r="AE3977" s="125"/>
      <c r="AF3977" s="125"/>
      <c r="AG3977" s="125"/>
      <c r="AH3977" s="125"/>
      <c r="AI3977" s="125"/>
      <c r="AJ3977" s="125"/>
      <c r="AK3977" s="125"/>
      <c r="AL3977" s="125"/>
      <c r="AM3977" s="125"/>
      <c r="AP3977" s="86"/>
      <c r="AQ3977" s="86"/>
      <c r="AR3977" s="86"/>
      <c r="AS3977" s="86"/>
      <c r="AT3977" s="86"/>
      <c r="AU3977" s="86"/>
      <c r="AV3977" s="86"/>
      <c r="AW3977" s="86"/>
      <c r="AX3977" s="86"/>
      <c r="AY3977" s="86"/>
      <c r="AZ3977" s="86"/>
      <c r="BA3977" s="86"/>
      <c r="BB3977" s="86"/>
      <c r="BC3977" s="86"/>
      <c r="BD3977" s="86"/>
      <c r="BE3977" s="86"/>
      <c r="BF3977" s="86"/>
      <c r="BG3977" s="86"/>
    </row>
    <row r="3978" spans="1:59" s="88" customFormat="1" x14ac:dyDescent="0.2">
      <c r="A3978" s="125"/>
      <c r="B3978" s="125"/>
      <c r="C3978" s="125"/>
      <c r="D3978" s="125"/>
      <c r="E3978" s="125"/>
      <c r="F3978" s="125"/>
      <c r="G3978" s="125"/>
      <c r="H3978" s="125"/>
      <c r="I3978" s="125"/>
      <c r="J3978" s="125"/>
      <c r="K3978" s="125"/>
      <c r="L3978" s="125"/>
      <c r="M3978" s="125"/>
      <c r="N3978" s="125"/>
      <c r="O3978" s="125"/>
      <c r="P3978" s="125"/>
      <c r="Q3978" s="125"/>
      <c r="R3978" s="125"/>
      <c r="S3978" s="125"/>
      <c r="T3978" s="125"/>
      <c r="U3978" s="125"/>
      <c r="V3978" s="125"/>
      <c r="W3978" s="125"/>
      <c r="X3978" s="125"/>
      <c r="Y3978" s="125"/>
      <c r="Z3978" s="125"/>
      <c r="AA3978" s="125"/>
      <c r="AB3978" s="126"/>
      <c r="AC3978" s="126"/>
      <c r="AD3978" s="126"/>
      <c r="AE3978" s="125"/>
      <c r="AF3978" s="125"/>
      <c r="AG3978" s="125"/>
      <c r="AH3978" s="125"/>
      <c r="AI3978" s="125"/>
      <c r="AJ3978" s="125"/>
      <c r="AK3978" s="125"/>
      <c r="AL3978" s="125"/>
      <c r="AM3978" s="125"/>
      <c r="AP3978" s="86"/>
      <c r="AQ3978" s="86"/>
      <c r="AR3978" s="86"/>
      <c r="AS3978" s="86"/>
      <c r="AT3978" s="86"/>
      <c r="AU3978" s="86"/>
      <c r="AV3978" s="86"/>
      <c r="AW3978" s="86"/>
      <c r="AX3978" s="86"/>
      <c r="AY3978" s="86"/>
      <c r="AZ3978" s="86"/>
      <c r="BA3978" s="86"/>
      <c r="BB3978" s="86"/>
      <c r="BC3978" s="86"/>
      <c r="BD3978" s="86"/>
      <c r="BE3978" s="86"/>
      <c r="BF3978" s="86"/>
      <c r="BG3978" s="86"/>
    </row>
    <row r="3979" spans="1:59" s="88" customFormat="1" x14ac:dyDescent="0.2">
      <c r="A3979" s="125"/>
      <c r="B3979" s="125"/>
      <c r="C3979" s="125"/>
      <c r="D3979" s="125"/>
      <c r="E3979" s="125"/>
      <c r="F3979" s="125"/>
      <c r="G3979" s="125"/>
      <c r="H3979" s="125"/>
      <c r="I3979" s="125"/>
      <c r="J3979" s="125"/>
      <c r="K3979" s="125"/>
      <c r="L3979" s="125"/>
      <c r="M3979" s="125"/>
      <c r="N3979" s="125"/>
      <c r="O3979" s="125"/>
      <c r="P3979" s="125"/>
      <c r="Q3979" s="125"/>
      <c r="R3979" s="125"/>
      <c r="S3979" s="125"/>
      <c r="T3979" s="125"/>
      <c r="U3979" s="125"/>
      <c r="V3979" s="125"/>
      <c r="W3979" s="125"/>
      <c r="X3979" s="125"/>
      <c r="Y3979" s="125"/>
      <c r="Z3979" s="125"/>
      <c r="AA3979" s="125"/>
      <c r="AB3979" s="126"/>
      <c r="AC3979" s="126"/>
      <c r="AD3979" s="126"/>
      <c r="AE3979" s="125"/>
      <c r="AF3979" s="125"/>
      <c r="AG3979" s="125"/>
      <c r="AH3979" s="125"/>
      <c r="AI3979" s="125"/>
      <c r="AJ3979" s="125"/>
      <c r="AK3979" s="125"/>
      <c r="AL3979" s="125"/>
      <c r="AM3979" s="125"/>
      <c r="AP3979" s="86"/>
      <c r="AQ3979" s="86"/>
      <c r="AR3979" s="86"/>
      <c r="AS3979" s="86"/>
      <c r="AT3979" s="86"/>
      <c r="AU3979" s="86"/>
      <c r="AV3979" s="86"/>
      <c r="AW3979" s="86"/>
      <c r="AX3979" s="86"/>
      <c r="AY3979" s="86"/>
      <c r="AZ3979" s="86"/>
      <c r="BA3979" s="86"/>
      <c r="BB3979" s="86"/>
      <c r="BC3979" s="86"/>
      <c r="BD3979" s="86"/>
      <c r="BE3979" s="86"/>
      <c r="BF3979" s="86"/>
      <c r="BG3979" s="86"/>
    </row>
    <row r="3980" spans="1:59" s="88" customFormat="1" x14ac:dyDescent="0.2">
      <c r="A3980" s="125"/>
      <c r="B3980" s="125"/>
      <c r="C3980" s="125"/>
      <c r="D3980" s="125"/>
      <c r="E3980" s="125"/>
      <c r="F3980" s="125"/>
      <c r="G3980" s="125"/>
      <c r="H3980" s="125"/>
      <c r="I3980" s="125"/>
      <c r="J3980" s="125"/>
      <c r="K3980" s="125"/>
      <c r="L3980" s="125"/>
      <c r="M3980" s="125"/>
      <c r="N3980" s="125"/>
      <c r="O3980" s="125"/>
      <c r="P3980" s="125"/>
      <c r="Q3980" s="125"/>
      <c r="R3980" s="125"/>
      <c r="S3980" s="125"/>
      <c r="T3980" s="125"/>
      <c r="U3980" s="125"/>
      <c r="V3980" s="125"/>
      <c r="W3980" s="125"/>
      <c r="X3980" s="125"/>
      <c r="Y3980" s="125"/>
      <c r="Z3980" s="125"/>
      <c r="AA3980" s="125"/>
      <c r="AB3980" s="126"/>
      <c r="AC3980" s="126"/>
      <c r="AD3980" s="126"/>
      <c r="AE3980" s="125"/>
      <c r="AF3980" s="125"/>
      <c r="AG3980" s="125"/>
      <c r="AH3980" s="125"/>
      <c r="AI3980" s="125"/>
      <c r="AJ3980" s="125"/>
      <c r="AK3980" s="125"/>
      <c r="AL3980" s="125"/>
      <c r="AM3980" s="125"/>
      <c r="AP3980" s="86"/>
      <c r="AQ3980" s="86"/>
      <c r="AR3980" s="86"/>
      <c r="AS3980" s="86"/>
      <c r="AT3980" s="86"/>
      <c r="AU3980" s="86"/>
      <c r="AV3980" s="86"/>
      <c r="AW3980" s="86"/>
      <c r="AX3980" s="86"/>
      <c r="AY3980" s="86"/>
      <c r="AZ3980" s="86"/>
      <c r="BA3980" s="86"/>
      <c r="BB3980" s="86"/>
      <c r="BC3980" s="86"/>
      <c r="BD3980" s="86"/>
      <c r="BE3980" s="86"/>
      <c r="BF3980" s="86"/>
      <c r="BG3980" s="86"/>
    </row>
    <row r="3981" spans="1:59" s="88" customFormat="1" x14ac:dyDescent="0.2">
      <c r="A3981" s="125"/>
      <c r="B3981" s="125"/>
      <c r="C3981" s="125"/>
      <c r="D3981" s="125"/>
      <c r="E3981" s="125"/>
      <c r="F3981" s="125"/>
      <c r="G3981" s="125"/>
      <c r="H3981" s="125"/>
      <c r="I3981" s="125"/>
      <c r="J3981" s="125"/>
      <c r="K3981" s="125"/>
      <c r="L3981" s="125"/>
      <c r="M3981" s="125"/>
      <c r="N3981" s="125"/>
      <c r="O3981" s="125"/>
      <c r="P3981" s="125"/>
      <c r="Q3981" s="125"/>
      <c r="R3981" s="125"/>
      <c r="S3981" s="125"/>
      <c r="T3981" s="125"/>
      <c r="U3981" s="125"/>
      <c r="V3981" s="125"/>
      <c r="W3981" s="125"/>
      <c r="X3981" s="125"/>
      <c r="Y3981" s="125"/>
      <c r="Z3981" s="125"/>
      <c r="AA3981" s="125"/>
      <c r="AB3981" s="126"/>
      <c r="AC3981" s="126"/>
      <c r="AD3981" s="126"/>
      <c r="AE3981" s="125"/>
      <c r="AF3981" s="125"/>
      <c r="AG3981" s="125"/>
      <c r="AH3981" s="125"/>
      <c r="AI3981" s="125"/>
      <c r="AJ3981" s="125"/>
      <c r="AK3981" s="125"/>
      <c r="AL3981" s="125"/>
      <c r="AM3981" s="125"/>
      <c r="AP3981" s="86"/>
      <c r="AQ3981" s="86"/>
      <c r="AR3981" s="86"/>
      <c r="AS3981" s="86"/>
      <c r="AT3981" s="86"/>
      <c r="AU3981" s="86"/>
      <c r="AV3981" s="86"/>
      <c r="AW3981" s="86"/>
      <c r="AX3981" s="86"/>
      <c r="AY3981" s="86"/>
      <c r="AZ3981" s="86"/>
      <c r="BA3981" s="86"/>
      <c r="BB3981" s="86"/>
      <c r="BC3981" s="86"/>
      <c r="BD3981" s="86"/>
      <c r="BE3981" s="86"/>
      <c r="BF3981" s="86"/>
      <c r="BG3981" s="86"/>
    </row>
    <row r="3982" spans="1:59" s="88" customFormat="1" x14ac:dyDescent="0.2">
      <c r="A3982" s="125"/>
      <c r="B3982" s="125"/>
      <c r="C3982" s="125"/>
      <c r="D3982" s="125"/>
      <c r="E3982" s="125"/>
      <c r="F3982" s="125"/>
      <c r="G3982" s="125"/>
      <c r="H3982" s="125"/>
      <c r="I3982" s="125"/>
      <c r="J3982" s="125"/>
      <c r="K3982" s="125"/>
      <c r="L3982" s="125"/>
      <c r="M3982" s="125"/>
      <c r="N3982" s="125"/>
      <c r="O3982" s="125"/>
      <c r="P3982" s="125"/>
      <c r="Q3982" s="125"/>
      <c r="R3982" s="125"/>
      <c r="S3982" s="125"/>
      <c r="T3982" s="125"/>
      <c r="U3982" s="125"/>
      <c r="V3982" s="125"/>
      <c r="W3982" s="125"/>
      <c r="X3982" s="125"/>
      <c r="Y3982" s="125"/>
      <c r="Z3982" s="125"/>
      <c r="AA3982" s="125"/>
      <c r="AB3982" s="126"/>
      <c r="AC3982" s="126"/>
      <c r="AD3982" s="126"/>
      <c r="AE3982" s="125"/>
      <c r="AF3982" s="125"/>
      <c r="AG3982" s="125"/>
      <c r="AH3982" s="125"/>
      <c r="AI3982" s="125"/>
      <c r="AJ3982" s="125"/>
      <c r="AK3982" s="125"/>
      <c r="AL3982" s="125"/>
      <c r="AM3982" s="125"/>
      <c r="AP3982" s="86"/>
      <c r="AQ3982" s="86"/>
      <c r="AR3982" s="86"/>
      <c r="AS3982" s="86"/>
      <c r="AT3982" s="86"/>
      <c r="AU3982" s="86"/>
      <c r="AV3982" s="86"/>
      <c r="AW3982" s="86"/>
      <c r="AX3982" s="86"/>
      <c r="AY3982" s="86"/>
      <c r="AZ3982" s="86"/>
      <c r="BA3982" s="86"/>
      <c r="BB3982" s="86"/>
      <c r="BC3982" s="86"/>
      <c r="BD3982" s="86"/>
      <c r="BE3982" s="86"/>
      <c r="BF3982" s="86"/>
      <c r="BG3982" s="86"/>
    </row>
    <row r="3983" spans="1:59" s="88" customFormat="1" x14ac:dyDescent="0.2">
      <c r="A3983" s="125"/>
      <c r="B3983" s="125"/>
      <c r="C3983" s="125"/>
      <c r="D3983" s="125"/>
      <c r="E3983" s="125"/>
      <c r="F3983" s="125"/>
      <c r="G3983" s="125"/>
      <c r="H3983" s="125"/>
      <c r="I3983" s="125"/>
      <c r="J3983" s="125"/>
      <c r="K3983" s="125"/>
      <c r="L3983" s="125"/>
      <c r="M3983" s="125"/>
      <c r="N3983" s="125"/>
      <c r="O3983" s="125"/>
      <c r="P3983" s="125"/>
      <c r="Q3983" s="125"/>
      <c r="R3983" s="125"/>
      <c r="S3983" s="125"/>
      <c r="T3983" s="125"/>
      <c r="U3983" s="125"/>
      <c r="V3983" s="125"/>
      <c r="W3983" s="125"/>
      <c r="X3983" s="125"/>
      <c r="Y3983" s="125"/>
      <c r="Z3983" s="125"/>
      <c r="AA3983" s="125"/>
      <c r="AB3983" s="126"/>
      <c r="AC3983" s="126"/>
      <c r="AD3983" s="126"/>
      <c r="AE3983" s="125"/>
      <c r="AF3983" s="125"/>
      <c r="AG3983" s="125"/>
      <c r="AH3983" s="125"/>
      <c r="AI3983" s="125"/>
      <c r="AJ3983" s="125"/>
      <c r="AK3983" s="125"/>
      <c r="AL3983" s="125"/>
      <c r="AM3983" s="125"/>
      <c r="AP3983" s="86"/>
      <c r="AQ3983" s="86"/>
      <c r="AR3983" s="86"/>
      <c r="AS3983" s="86"/>
      <c r="AT3983" s="86"/>
      <c r="AU3983" s="86"/>
      <c r="AV3983" s="86"/>
      <c r="AW3983" s="86"/>
      <c r="AX3983" s="86"/>
      <c r="AY3983" s="86"/>
      <c r="AZ3983" s="86"/>
      <c r="BA3983" s="86"/>
      <c r="BB3983" s="86"/>
      <c r="BC3983" s="86"/>
      <c r="BD3983" s="86"/>
      <c r="BE3983" s="86"/>
      <c r="BF3983" s="86"/>
      <c r="BG3983" s="86"/>
    </row>
    <row r="3984" spans="1:59" s="88" customFormat="1" x14ac:dyDescent="0.2">
      <c r="A3984" s="125"/>
      <c r="B3984" s="125"/>
      <c r="C3984" s="125"/>
      <c r="D3984" s="125"/>
      <c r="E3984" s="125"/>
      <c r="F3984" s="125"/>
      <c r="G3984" s="125"/>
      <c r="H3984" s="125"/>
      <c r="I3984" s="125"/>
      <c r="J3984" s="125"/>
      <c r="K3984" s="125"/>
      <c r="L3984" s="125"/>
      <c r="M3984" s="125"/>
      <c r="N3984" s="125"/>
      <c r="O3984" s="125"/>
      <c r="P3984" s="125"/>
      <c r="Q3984" s="125"/>
      <c r="R3984" s="125"/>
      <c r="S3984" s="125"/>
      <c r="T3984" s="125"/>
      <c r="U3984" s="125"/>
      <c r="V3984" s="125"/>
      <c r="W3984" s="125"/>
      <c r="X3984" s="125"/>
      <c r="Y3984" s="125"/>
      <c r="Z3984" s="125"/>
      <c r="AA3984" s="125"/>
      <c r="AB3984" s="126"/>
      <c r="AC3984" s="126"/>
      <c r="AD3984" s="126"/>
      <c r="AE3984" s="125"/>
      <c r="AF3984" s="125"/>
      <c r="AG3984" s="125"/>
      <c r="AH3984" s="125"/>
      <c r="AI3984" s="125"/>
      <c r="AJ3984" s="125"/>
      <c r="AK3984" s="125"/>
      <c r="AL3984" s="125"/>
      <c r="AM3984" s="125"/>
      <c r="AP3984" s="86"/>
      <c r="AQ3984" s="86"/>
      <c r="AR3984" s="86"/>
      <c r="AS3984" s="86"/>
      <c r="AT3984" s="86"/>
      <c r="AU3984" s="86"/>
      <c r="AV3984" s="86"/>
      <c r="AW3984" s="86"/>
      <c r="AX3984" s="86"/>
      <c r="AY3984" s="86"/>
      <c r="AZ3984" s="86"/>
      <c r="BA3984" s="86"/>
      <c r="BB3984" s="86"/>
      <c r="BC3984" s="86"/>
      <c r="BD3984" s="86"/>
      <c r="BE3984" s="86"/>
      <c r="BF3984" s="86"/>
      <c r="BG3984" s="86"/>
    </row>
    <row r="3985" spans="1:59" s="88" customFormat="1" x14ac:dyDescent="0.2">
      <c r="A3985" s="125"/>
      <c r="B3985" s="125"/>
      <c r="C3985" s="125"/>
      <c r="D3985" s="125"/>
      <c r="E3985" s="125"/>
      <c r="F3985" s="125"/>
      <c r="G3985" s="125"/>
      <c r="H3985" s="125"/>
      <c r="I3985" s="125"/>
      <c r="J3985" s="125"/>
      <c r="K3985" s="125"/>
      <c r="L3985" s="125"/>
      <c r="M3985" s="125"/>
      <c r="N3985" s="125"/>
      <c r="O3985" s="125"/>
      <c r="P3985" s="125"/>
      <c r="Q3985" s="125"/>
      <c r="R3985" s="125"/>
      <c r="S3985" s="125"/>
      <c r="T3985" s="125"/>
      <c r="U3985" s="125"/>
      <c r="V3985" s="125"/>
      <c r="W3985" s="125"/>
      <c r="X3985" s="125"/>
      <c r="Y3985" s="125"/>
      <c r="Z3985" s="125"/>
      <c r="AA3985" s="125"/>
      <c r="AB3985" s="126"/>
      <c r="AC3985" s="126"/>
      <c r="AD3985" s="126"/>
      <c r="AE3985" s="125"/>
      <c r="AF3985" s="125"/>
      <c r="AG3985" s="125"/>
      <c r="AH3985" s="125"/>
      <c r="AI3985" s="125"/>
      <c r="AJ3985" s="125"/>
      <c r="AK3985" s="125"/>
      <c r="AL3985" s="125"/>
      <c r="AM3985" s="125"/>
      <c r="AP3985" s="86"/>
      <c r="AQ3985" s="86"/>
      <c r="AR3985" s="86"/>
      <c r="AS3985" s="86"/>
      <c r="AT3985" s="86"/>
      <c r="AU3985" s="86"/>
      <c r="AV3985" s="86"/>
      <c r="AW3985" s="86"/>
      <c r="AX3985" s="86"/>
      <c r="AY3985" s="86"/>
      <c r="AZ3985" s="86"/>
      <c r="BA3985" s="86"/>
      <c r="BB3985" s="86"/>
      <c r="BC3985" s="86"/>
      <c r="BD3985" s="86"/>
      <c r="BE3985" s="86"/>
      <c r="BF3985" s="86"/>
      <c r="BG3985" s="86"/>
    </row>
    <row r="3986" spans="1:59" s="88" customFormat="1" x14ac:dyDescent="0.2">
      <c r="A3986" s="125"/>
      <c r="B3986" s="125"/>
      <c r="C3986" s="125"/>
      <c r="D3986" s="125"/>
      <c r="E3986" s="125"/>
      <c r="F3986" s="125"/>
      <c r="G3986" s="125"/>
      <c r="H3986" s="125"/>
      <c r="I3986" s="125"/>
      <c r="J3986" s="125"/>
      <c r="K3986" s="125"/>
      <c r="L3986" s="125"/>
      <c r="M3986" s="125"/>
      <c r="N3986" s="125"/>
      <c r="O3986" s="125"/>
      <c r="P3986" s="125"/>
      <c r="Q3986" s="125"/>
      <c r="R3986" s="125"/>
      <c r="S3986" s="125"/>
      <c r="T3986" s="125"/>
      <c r="U3986" s="125"/>
      <c r="V3986" s="125"/>
      <c r="W3986" s="125"/>
      <c r="X3986" s="125"/>
      <c r="Y3986" s="125"/>
      <c r="Z3986" s="125"/>
      <c r="AA3986" s="125"/>
      <c r="AB3986" s="126"/>
      <c r="AC3986" s="126"/>
      <c r="AD3986" s="126"/>
      <c r="AE3986" s="125"/>
      <c r="AF3986" s="125"/>
      <c r="AG3986" s="125"/>
      <c r="AH3986" s="125"/>
      <c r="AI3986" s="125"/>
      <c r="AJ3986" s="125"/>
      <c r="AK3986" s="125"/>
      <c r="AL3986" s="125"/>
      <c r="AM3986" s="125"/>
      <c r="AP3986" s="86"/>
      <c r="AQ3986" s="86"/>
      <c r="AR3986" s="86"/>
      <c r="AS3986" s="86"/>
      <c r="AT3986" s="86"/>
      <c r="AU3986" s="86"/>
      <c r="AV3986" s="86"/>
      <c r="AW3986" s="86"/>
      <c r="AX3986" s="86"/>
      <c r="AY3986" s="86"/>
      <c r="AZ3986" s="86"/>
      <c r="BA3986" s="86"/>
      <c r="BB3986" s="86"/>
      <c r="BC3986" s="86"/>
      <c r="BD3986" s="86"/>
      <c r="BE3986" s="86"/>
      <c r="BF3986" s="86"/>
      <c r="BG3986" s="86"/>
    </row>
    <row r="3987" spans="1:59" s="88" customFormat="1" x14ac:dyDescent="0.2">
      <c r="A3987" s="125"/>
      <c r="B3987" s="125"/>
      <c r="C3987" s="125"/>
      <c r="D3987" s="125"/>
      <c r="E3987" s="125"/>
      <c r="F3987" s="125"/>
      <c r="G3987" s="125"/>
      <c r="H3987" s="125"/>
      <c r="I3987" s="125"/>
      <c r="J3987" s="125"/>
      <c r="K3987" s="125"/>
      <c r="L3987" s="125"/>
      <c r="M3987" s="125"/>
      <c r="N3987" s="125"/>
      <c r="O3987" s="125"/>
      <c r="P3987" s="125"/>
      <c r="Q3987" s="125"/>
      <c r="R3987" s="125"/>
      <c r="S3987" s="125"/>
      <c r="T3987" s="125"/>
      <c r="U3987" s="125"/>
      <c r="V3987" s="125"/>
      <c r="W3987" s="125"/>
      <c r="X3987" s="125"/>
      <c r="Y3987" s="125"/>
      <c r="Z3987" s="125"/>
      <c r="AA3987" s="125"/>
      <c r="AB3987" s="126"/>
      <c r="AC3987" s="126"/>
      <c r="AD3987" s="126"/>
      <c r="AE3987" s="125"/>
      <c r="AF3987" s="125"/>
      <c r="AG3987" s="125"/>
      <c r="AH3987" s="125"/>
      <c r="AI3987" s="125"/>
      <c r="AJ3987" s="125"/>
      <c r="AK3987" s="125"/>
      <c r="AL3987" s="125"/>
      <c r="AM3987" s="125"/>
      <c r="AP3987" s="86"/>
      <c r="AQ3987" s="86"/>
      <c r="AR3987" s="86"/>
      <c r="AS3987" s="86"/>
      <c r="AT3987" s="86"/>
      <c r="AU3987" s="86"/>
      <c r="AV3987" s="86"/>
      <c r="AW3987" s="86"/>
      <c r="AX3987" s="86"/>
      <c r="AY3987" s="86"/>
      <c r="AZ3987" s="86"/>
      <c r="BA3987" s="86"/>
      <c r="BB3987" s="86"/>
      <c r="BC3987" s="86"/>
      <c r="BD3987" s="86"/>
      <c r="BE3987" s="86"/>
      <c r="BF3987" s="86"/>
      <c r="BG3987" s="86"/>
    </row>
    <row r="3988" spans="1:59" s="88" customFormat="1" x14ac:dyDescent="0.2">
      <c r="A3988" s="125"/>
      <c r="B3988" s="125"/>
      <c r="C3988" s="125"/>
      <c r="D3988" s="125"/>
      <c r="E3988" s="125"/>
      <c r="F3988" s="125"/>
      <c r="G3988" s="125"/>
      <c r="H3988" s="125"/>
      <c r="I3988" s="125"/>
      <c r="J3988" s="125"/>
      <c r="K3988" s="125"/>
      <c r="L3988" s="125"/>
      <c r="M3988" s="125"/>
      <c r="N3988" s="125"/>
      <c r="O3988" s="125"/>
      <c r="P3988" s="125"/>
      <c r="Q3988" s="125"/>
      <c r="R3988" s="125"/>
      <c r="S3988" s="125"/>
      <c r="T3988" s="125"/>
      <c r="U3988" s="125"/>
      <c r="V3988" s="125"/>
      <c r="W3988" s="125"/>
      <c r="X3988" s="125"/>
      <c r="Y3988" s="125"/>
      <c r="Z3988" s="125"/>
      <c r="AA3988" s="125"/>
      <c r="AB3988" s="126"/>
      <c r="AC3988" s="126"/>
      <c r="AD3988" s="126"/>
      <c r="AE3988" s="125"/>
      <c r="AF3988" s="125"/>
      <c r="AG3988" s="125"/>
      <c r="AH3988" s="125"/>
      <c r="AI3988" s="125"/>
      <c r="AJ3988" s="125"/>
      <c r="AK3988" s="125"/>
      <c r="AL3988" s="125"/>
      <c r="AM3988" s="125"/>
      <c r="AP3988" s="86"/>
      <c r="AQ3988" s="86"/>
      <c r="AR3988" s="86"/>
      <c r="AS3988" s="86"/>
      <c r="AT3988" s="86"/>
      <c r="AU3988" s="86"/>
      <c r="AV3988" s="86"/>
      <c r="AW3988" s="86"/>
      <c r="AX3988" s="86"/>
      <c r="AY3988" s="86"/>
      <c r="AZ3988" s="86"/>
      <c r="BA3988" s="86"/>
      <c r="BB3988" s="86"/>
      <c r="BC3988" s="86"/>
      <c r="BD3988" s="86"/>
      <c r="BE3988" s="86"/>
      <c r="BF3988" s="86"/>
      <c r="BG3988" s="86"/>
    </row>
    <row r="3989" spans="1:59" s="88" customFormat="1" x14ac:dyDescent="0.2">
      <c r="A3989" s="125"/>
      <c r="B3989" s="125"/>
      <c r="C3989" s="125"/>
      <c r="D3989" s="125"/>
      <c r="E3989" s="125"/>
      <c r="F3989" s="125"/>
      <c r="G3989" s="125"/>
      <c r="H3989" s="125"/>
      <c r="I3989" s="125"/>
      <c r="J3989" s="125"/>
      <c r="K3989" s="125"/>
      <c r="L3989" s="125"/>
      <c r="M3989" s="125"/>
      <c r="N3989" s="125"/>
      <c r="O3989" s="125"/>
      <c r="P3989" s="125"/>
      <c r="Q3989" s="125"/>
      <c r="R3989" s="125"/>
      <c r="S3989" s="125"/>
      <c r="T3989" s="125"/>
      <c r="U3989" s="125"/>
      <c r="V3989" s="125"/>
      <c r="W3989" s="125"/>
      <c r="X3989" s="125"/>
      <c r="Y3989" s="125"/>
      <c r="Z3989" s="125"/>
      <c r="AA3989" s="125"/>
      <c r="AB3989" s="126"/>
      <c r="AC3989" s="126"/>
      <c r="AD3989" s="126"/>
      <c r="AE3989" s="125"/>
      <c r="AF3989" s="125"/>
      <c r="AG3989" s="125"/>
      <c r="AH3989" s="125"/>
      <c r="AI3989" s="125"/>
      <c r="AJ3989" s="125"/>
      <c r="AK3989" s="125"/>
      <c r="AL3989" s="125"/>
      <c r="AM3989" s="125"/>
      <c r="AP3989" s="86"/>
      <c r="AQ3989" s="86"/>
      <c r="AR3989" s="86"/>
      <c r="AS3989" s="86"/>
      <c r="AT3989" s="86"/>
      <c r="AU3989" s="86"/>
      <c r="AV3989" s="86"/>
      <c r="AW3989" s="86"/>
      <c r="AX3989" s="86"/>
      <c r="AY3989" s="86"/>
      <c r="AZ3989" s="86"/>
      <c r="BA3989" s="86"/>
      <c r="BB3989" s="86"/>
      <c r="BC3989" s="86"/>
      <c r="BD3989" s="86"/>
      <c r="BE3989" s="86"/>
      <c r="BF3989" s="86"/>
      <c r="BG3989" s="86"/>
    </row>
    <row r="3990" spans="1:59" s="88" customFormat="1" x14ac:dyDescent="0.2">
      <c r="A3990" s="125"/>
      <c r="B3990" s="125"/>
      <c r="C3990" s="125"/>
      <c r="D3990" s="125"/>
      <c r="E3990" s="125"/>
      <c r="F3990" s="125"/>
      <c r="G3990" s="125"/>
      <c r="H3990" s="125"/>
      <c r="I3990" s="125"/>
      <c r="J3990" s="125"/>
      <c r="K3990" s="125"/>
      <c r="L3990" s="125"/>
      <c r="M3990" s="125"/>
      <c r="N3990" s="125"/>
      <c r="O3990" s="125"/>
      <c r="P3990" s="125"/>
      <c r="Q3990" s="125"/>
      <c r="R3990" s="125"/>
      <c r="S3990" s="125"/>
      <c r="T3990" s="125"/>
      <c r="U3990" s="125"/>
      <c r="V3990" s="125"/>
      <c r="W3990" s="125"/>
      <c r="X3990" s="125"/>
      <c r="Y3990" s="125"/>
      <c r="Z3990" s="125"/>
      <c r="AA3990" s="125"/>
      <c r="AB3990" s="126"/>
      <c r="AC3990" s="126"/>
      <c r="AD3990" s="126"/>
      <c r="AE3990" s="125"/>
      <c r="AF3990" s="125"/>
      <c r="AG3990" s="125"/>
      <c r="AH3990" s="125"/>
      <c r="AI3990" s="125"/>
      <c r="AJ3990" s="125"/>
      <c r="AK3990" s="125"/>
      <c r="AL3990" s="125"/>
      <c r="AM3990" s="125"/>
      <c r="AP3990" s="86"/>
      <c r="AQ3990" s="86"/>
      <c r="AR3990" s="86"/>
      <c r="AS3990" s="86"/>
      <c r="AT3990" s="86"/>
      <c r="AU3990" s="86"/>
      <c r="AV3990" s="86"/>
      <c r="AW3990" s="86"/>
      <c r="AX3990" s="86"/>
      <c r="AY3990" s="86"/>
      <c r="AZ3990" s="86"/>
      <c r="BA3990" s="86"/>
      <c r="BB3990" s="86"/>
      <c r="BC3990" s="86"/>
      <c r="BD3990" s="86"/>
      <c r="BE3990" s="86"/>
      <c r="BF3990" s="86"/>
      <c r="BG3990" s="86"/>
    </row>
    <row r="3991" spans="1:59" s="88" customFormat="1" x14ac:dyDescent="0.2">
      <c r="A3991" s="125"/>
      <c r="B3991" s="125"/>
      <c r="C3991" s="125"/>
      <c r="D3991" s="125"/>
      <c r="E3991" s="125"/>
      <c r="F3991" s="125"/>
      <c r="G3991" s="125"/>
      <c r="H3991" s="125"/>
      <c r="I3991" s="125"/>
      <c r="J3991" s="125"/>
      <c r="K3991" s="125"/>
      <c r="L3991" s="125"/>
      <c r="M3991" s="125"/>
      <c r="N3991" s="125"/>
      <c r="O3991" s="125"/>
      <c r="P3991" s="125"/>
      <c r="Q3991" s="125"/>
      <c r="R3991" s="125"/>
      <c r="S3991" s="125"/>
      <c r="T3991" s="125"/>
      <c r="U3991" s="125"/>
      <c r="V3991" s="125"/>
      <c r="W3991" s="125"/>
      <c r="X3991" s="125"/>
      <c r="Y3991" s="125"/>
      <c r="Z3991" s="125"/>
      <c r="AA3991" s="125"/>
      <c r="AB3991" s="126"/>
      <c r="AC3991" s="126"/>
      <c r="AD3991" s="126"/>
      <c r="AE3991" s="125"/>
      <c r="AF3991" s="125"/>
      <c r="AG3991" s="125"/>
      <c r="AH3991" s="125"/>
      <c r="AI3991" s="125"/>
      <c r="AJ3991" s="125"/>
      <c r="AK3991" s="125"/>
      <c r="AL3991" s="125"/>
      <c r="AM3991" s="125"/>
      <c r="AP3991" s="86"/>
      <c r="AQ3991" s="86"/>
      <c r="AR3991" s="86"/>
      <c r="AS3991" s="86"/>
      <c r="AT3991" s="86"/>
      <c r="AU3991" s="86"/>
      <c r="AV3991" s="86"/>
      <c r="AW3991" s="86"/>
      <c r="AX3991" s="86"/>
      <c r="AY3991" s="86"/>
      <c r="AZ3991" s="86"/>
      <c r="BA3991" s="86"/>
      <c r="BB3991" s="86"/>
      <c r="BC3991" s="86"/>
      <c r="BD3991" s="86"/>
      <c r="BE3991" s="86"/>
      <c r="BF3991" s="86"/>
      <c r="BG3991" s="86"/>
    </row>
    <row r="3992" spans="1:59" s="88" customFormat="1" x14ac:dyDescent="0.2">
      <c r="A3992" s="125"/>
      <c r="B3992" s="125"/>
      <c r="C3992" s="125"/>
      <c r="D3992" s="125"/>
      <c r="E3992" s="125"/>
      <c r="F3992" s="125"/>
      <c r="G3992" s="125"/>
      <c r="H3992" s="125"/>
      <c r="I3992" s="125"/>
      <c r="J3992" s="125"/>
      <c r="K3992" s="125"/>
      <c r="L3992" s="125"/>
      <c r="M3992" s="125"/>
      <c r="N3992" s="125"/>
      <c r="O3992" s="125"/>
      <c r="P3992" s="125"/>
      <c r="Q3992" s="125"/>
      <c r="R3992" s="125"/>
      <c r="S3992" s="125"/>
      <c r="T3992" s="125"/>
      <c r="U3992" s="125"/>
      <c r="V3992" s="125"/>
      <c r="W3992" s="125"/>
      <c r="X3992" s="125"/>
      <c r="Y3992" s="125"/>
      <c r="Z3992" s="125"/>
      <c r="AA3992" s="125"/>
      <c r="AB3992" s="126"/>
      <c r="AC3992" s="126"/>
      <c r="AD3992" s="126"/>
      <c r="AE3992" s="125"/>
      <c r="AF3992" s="125"/>
      <c r="AG3992" s="125"/>
      <c r="AH3992" s="125"/>
      <c r="AI3992" s="125"/>
      <c r="AJ3992" s="125"/>
      <c r="AK3992" s="125"/>
      <c r="AL3992" s="125"/>
      <c r="AM3992" s="125"/>
      <c r="AP3992" s="86"/>
      <c r="AQ3992" s="86"/>
      <c r="AR3992" s="86"/>
      <c r="AS3992" s="86"/>
      <c r="AT3992" s="86"/>
      <c r="AU3992" s="86"/>
      <c r="AV3992" s="86"/>
      <c r="AW3992" s="86"/>
      <c r="AX3992" s="86"/>
      <c r="AY3992" s="86"/>
      <c r="AZ3992" s="86"/>
      <c r="BA3992" s="86"/>
      <c r="BB3992" s="86"/>
      <c r="BC3992" s="86"/>
      <c r="BD3992" s="86"/>
      <c r="BE3992" s="86"/>
      <c r="BF3992" s="86"/>
      <c r="BG3992" s="86"/>
    </row>
    <row r="3993" spans="1:59" s="88" customFormat="1" x14ac:dyDescent="0.2">
      <c r="A3993" s="125"/>
      <c r="B3993" s="125"/>
      <c r="C3993" s="125"/>
      <c r="D3993" s="125"/>
      <c r="E3993" s="125"/>
      <c r="F3993" s="125"/>
      <c r="G3993" s="125"/>
      <c r="H3993" s="125"/>
      <c r="I3993" s="125"/>
      <c r="J3993" s="125"/>
      <c r="K3993" s="125"/>
      <c r="L3993" s="125"/>
      <c r="M3993" s="125"/>
      <c r="N3993" s="125"/>
      <c r="O3993" s="125"/>
      <c r="P3993" s="125"/>
      <c r="Q3993" s="125"/>
      <c r="R3993" s="125"/>
      <c r="S3993" s="125"/>
      <c r="T3993" s="125"/>
      <c r="U3993" s="125"/>
      <c r="V3993" s="125"/>
      <c r="W3993" s="125"/>
      <c r="X3993" s="125"/>
      <c r="Y3993" s="125"/>
      <c r="Z3993" s="125"/>
      <c r="AA3993" s="125"/>
      <c r="AB3993" s="126"/>
      <c r="AC3993" s="126"/>
      <c r="AD3993" s="126"/>
      <c r="AE3993" s="125"/>
      <c r="AF3993" s="125"/>
      <c r="AG3993" s="125"/>
      <c r="AH3993" s="125"/>
      <c r="AI3993" s="125"/>
      <c r="AJ3993" s="125"/>
      <c r="AK3993" s="125"/>
      <c r="AL3993" s="125"/>
      <c r="AM3993" s="125"/>
      <c r="AP3993" s="86"/>
      <c r="AQ3993" s="86"/>
      <c r="AR3993" s="86"/>
      <c r="AS3993" s="86"/>
      <c r="AT3993" s="86"/>
      <c r="AU3993" s="86"/>
      <c r="AV3993" s="86"/>
      <c r="AW3993" s="86"/>
      <c r="AX3993" s="86"/>
      <c r="AY3993" s="86"/>
      <c r="AZ3993" s="86"/>
      <c r="BA3993" s="86"/>
      <c r="BB3993" s="86"/>
      <c r="BC3993" s="86"/>
      <c r="BD3993" s="86"/>
      <c r="BE3993" s="86"/>
      <c r="BF3993" s="86"/>
      <c r="BG3993" s="86"/>
    </row>
    <row r="3994" spans="1:59" s="88" customFormat="1" x14ac:dyDescent="0.2">
      <c r="A3994" s="125"/>
      <c r="B3994" s="125"/>
      <c r="C3994" s="125"/>
      <c r="D3994" s="125"/>
      <c r="E3994" s="125"/>
      <c r="F3994" s="125"/>
      <c r="G3994" s="125"/>
      <c r="H3994" s="125"/>
      <c r="I3994" s="125"/>
      <c r="J3994" s="125"/>
      <c r="K3994" s="125"/>
      <c r="L3994" s="125"/>
      <c r="M3994" s="125"/>
      <c r="N3994" s="125"/>
      <c r="O3994" s="125"/>
      <c r="P3994" s="125"/>
      <c r="Q3994" s="125"/>
      <c r="R3994" s="125"/>
      <c r="S3994" s="125"/>
      <c r="T3994" s="125"/>
      <c r="U3994" s="125"/>
      <c r="V3994" s="125"/>
      <c r="W3994" s="125"/>
      <c r="X3994" s="125"/>
      <c r="Y3994" s="125"/>
      <c r="Z3994" s="125"/>
      <c r="AA3994" s="125"/>
      <c r="AB3994" s="126"/>
      <c r="AC3994" s="126"/>
      <c r="AD3994" s="126"/>
      <c r="AE3994" s="125"/>
      <c r="AF3994" s="125"/>
      <c r="AG3994" s="125"/>
      <c r="AH3994" s="125"/>
      <c r="AI3994" s="125"/>
      <c r="AJ3994" s="125"/>
      <c r="AK3994" s="125"/>
      <c r="AL3994" s="125"/>
      <c r="AM3994" s="125"/>
      <c r="AP3994" s="86"/>
      <c r="AQ3994" s="86"/>
      <c r="AR3994" s="86"/>
      <c r="AS3994" s="86"/>
      <c r="AT3994" s="86"/>
      <c r="AU3994" s="86"/>
      <c r="AV3994" s="86"/>
      <c r="AW3994" s="86"/>
      <c r="AX3994" s="86"/>
      <c r="AY3994" s="86"/>
      <c r="AZ3994" s="86"/>
      <c r="BA3994" s="86"/>
      <c r="BB3994" s="86"/>
      <c r="BC3994" s="86"/>
      <c r="BD3994" s="86"/>
      <c r="BE3994" s="86"/>
      <c r="BF3994" s="86"/>
      <c r="BG3994" s="86"/>
    </row>
    <row r="3995" spans="1:59" s="88" customFormat="1" x14ac:dyDescent="0.2">
      <c r="A3995" s="125"/>
      <c r="B3995" s="125"/>
      <c r="C3995" s="125"/>
      <c r="D3995" s="125"/>
      <c r="E3995" s="125"/>
      <c r="F3995" s="125"/>
      <c r="G3995" s="125"/>
      <c r="H3995" s="125"/>
      <c r="I3995" s="125"/>
      <c r="J3995" s="125"/>
      <c r="K3995" s="125"/>
      <c r="L3995" s="125"/>
      <c r="M3995" s="125"/>
      <c r="N3995" s="125"/>
      <c r="O3995" s="125"/>
      <c r="P3995" s="125"/>
      <c r="Q3995" s="125"/>
      <c r="R3995" s="125"/>
      <c r="S3995" s="125"/>
      <c r="T3995" s="125"/>
      <c r="U3995" s="125"/>
      <c r="V3995" s="125"/>
      <c r="W3995" s="125"/>
      <c r="X3995" s="125"/>
      <c r="Y3995" s="125"/>
      <c r="Z3995" s="125"/>
      <c r="AA3995" s="125"/>
      <c r="AB3995" s="126"/>
      <c r="AC3995" s="126"/>
      <c r="AD3995" s="126"/>
      <c r="AE3995" s="125"/>
      <c r="AF3995" s="125"/>
      <c r="AG3995" s="125"/>
      <c r="AH3995" s="125"/>
      <c r="AI3995" s="125"/>
      <c r="AJ3995" s="125"/>
      <c r="AK3995" s="125"/>
      <c r="AL3995" s="125"/>
      <c r="AM3995" s="125"/>
      <c r="AP3995" s="86"/>
      <c r="AQ3995" s="86"/>
      <c r="AR3995" s="86"/>
      <c r="AS3995" s="86"/>
      <c r="AT3995" s="86"/>
      <c r="AU3995" s="86"/>
      <c r="AV3995" s="86"/>
      <c r="AW3995" s="86"/>
      <c r="AX3995" s="86"/>
      <c r="AY3995" s="86"/>
      <c r="AZ3995" s="86"/>
      <c r="BA3995" s="86"/>
      <c r="BB3995" s="86"/>
      <c r="BC3995" s="86"/>
      <c r="BD3995" s="86"/>
      <c r="BE3995" s="86"/>
      <c r="BF3995" s="86"/>
      <c r="BG3995" s="86"/>
    </row>
    <row r="3996" spans="1:59" s="88" customFormat="1" x14ac:dyDescent="0.2">
      <c r="A3996" s="125"/>
      <c r="B3996" s="125"/>
      <c r="C3996" s="125"/>
      <c r="D3996" s="125"/>
      <c r="E3996" s="125"/>
      <c r="F3996" s="125"/>
      <c r="G3996" s="125"/>
      <c r="H3996" s="125"/>
      <c r="I3996" s="125"/>
      <c r="J3996" s="125"/>
      <c r="K3996" s="125"/>
      <c r="L3996" s="125"/>
      <c r="M3996" s="125"/>
      <c r="N3996" s="125"/>
      <c r="O3996" s="125"/>
      <c r="P3996" s="125"/>
      <c r="Q3996" s="125"/>
      <c r="R3996" s="125"/>
      <c r="S3996" s="125"/>
      <c r="T3996" s="125"/>
      <c r="U3996" s="125"/>
      <c r="V3996" s="125"/>
      <c r="W3996" s="125"/>
      <c r="X3996" s="125"/>
      <c r="Y3996" s="125"/>
      <c r="Z3996" s="125"/>
      <c r="AA3996" s="125"/>
      <c r="AB3996" s="126"/>
      <c r="AC3996" s="126"/>
      <c r="AD3996" s="126"/>
      <c r="AE3996" s="125"/>
      <c r="AF3996" s="125"/>
      <c r="AG3996" s="125"/>
      <c r="AH3996" s="125"/>
      <c r="AI3996" s="125"/>
      <c r="AJ3996" s="125"/>
      <c r="AK3996" s="125"/>
      <c r="AL3996" s="125"/>
      <c r="AM3996" s="125"/>
      <c r="AP3996" s="86"/>
      <c r="AQ3996" s="86"/>
      <c r="AR3996" s="86"/>
      <c r="AS3996" s="86"/>
      <c r="AT3996" s="86"/>
      <c r="AU3996" s="86"/>
      <c r="AV3996" s="86"/>
      <c r="AW3996" s="86"/>
      <c r="AX3996" s="86"/>
      <c r="AY3996" s="86"/>
      <c r="AZ3996" s="86"/>
      <c r="BA3996" s="86"/>
      <c r="BB3996" s="86"/>
      <c r="BC3996" s="86"/>
      <c r="BD3996" s="86"/>
      <c r="BE3996" s="86"/>
      <c r="BF3996" s="86"/>
      <c r="BG3996" s="86"/>
    </row>
    <row r="3997" spans="1:59" s="88" customFormat="1" x14ac:dyDescent="0.2">
      <c r="A3997" s="125"/>
      <c r="B3997" s="125"/>
      <c r="C3997" s="125"/>
      <c r="D3997" s="125"/>
      <c r="E3997" s="125"/>
      <c r="F3997" s="125"/>
      <c r="G3997" s="125"/>
      <c r="H3997" s="125"/>
      <c r="I3997" s="125"/>
      <c r="J3997" s="125"/>
      <c r="K3997" s="125"/>
      <c r="L3997" s="125"/>
      <c r="M3997" s="125"/>
      <c r="N3997" s="125"/>
      <c r="O3997" s="125"/>
      <c r="P3997" s="125"/>
      <c r="Q3997" s="125"/>
      <c r="R3997" s="125"/>
      <c r="S3997" s="125"/>
      <c r="T3997" s="125"/>
      <c r="U3997" s="125"/>
      <c r="V3997" s="125"/>
      <c r="W3997" s="125"/>
      <c r="X3997" s="125"/>
      <c r="Y3997" s="125"/>
      <c r="Z3997" s="125"/>
      <c r="AA3997" s="125"/>
      <c r="AB3997" s="126"/>
      <c r="AC3997" s="126"/>
      <c r="AD3997" s="126"/>
      <c r="AE3997" s="125"/>
      <c r="AF3997" s="125"/>
      <c r="AG3997" s="125"/>
      <c r="AH3997" s="125"/>
      <c r="AI3997" s="125"/>
      <c r="AJ3997" s="125"/>
      <c r="AK3997" s="125"/>
      <c r="AL3997" s="125"/>
      <c r="AM3997" s="125"/>
      <c r="AP3997" s="86"/>
      <c r="AQ3997" s="86"/>
      <c r="AR3997" s="86"/>
      <c r="AS3997" s="86"/>
      <c r="AT3997" s="86"/>
      <c r="AU3997" s="86"/>
      <c r="AV3997" s="86"/>
      <c r="AW3997" s="86"/>
      <c r="AX3997" s="86"/>
      <c r="AY3997" s="86"/>
      <c r="AZ3997" s="86"/>
      <c r="BA3997" s="86"/>
      <c r="BB3997" s="86"/>
      <c r="BC3997" s="86"/>
      <c r="BD3997" s="86"/>
      <c r="BE3997" s="86"/>
      <c r="BF3997" s="86"/>
      <c r="BG3997" s="86"/>
    </row>
    <row r="3998" spans="1:59" s="88" customFormat="1" x14ac:dyDescent="0.2">
      <c r="A3998" s="125"/>
      <c r="B3998" s="125"/>
      <c r="C3998" s="125"/>
      <c r="D3998" s="125"/>
      <c r="E3998" s="125"/>
      <c r="F3998" s="125"/>
      <c r="G3998" s="125"/>
      <c r="H3998" s="125"/>
      <c r="I3998" s="125"/>
      <c r="J3998" s="125"/>
      <c r="K3998" s="125"/>
      <c r="L3998" s="125"/>
      <c r="M3998" s="125"/>
      <c r="N3998" s="125"/>
      <c r="O3998" s="125"/>
      <c r="P3998" s="125"/>
      <c r="Q3998" s="125"/>
      <c r="R3998" s="125"/>
      <c r="S3998" s="125"/>
      <c r="T3998" s="125"/>
      <c r="U3998" s="125"/>
      <c r="V3998" s="125"/>
      <c r="W3998" s="125"/>
      <c r="X3998" s="125"/>
      <c r="Y3998" s="125"/>
      <c r="Z3998" s="125"/>
      <c r="AA3998" s="125"/>
      <c r="AB3998" s="126"/>
      <c r="AC3998" s="126"/>
      <c r="AD3998" s="126"/>
      <c r="AE3998" s="125"/>
      <c r="AF3998" s="125"/>
      <c r="AG3998" s="125"/>
      <c r="AH3998" s="125"/>
      <c r="AI3998" s="125"/>
      <c r="AJ3998" s="125"/>
      <c r="AK3998" s="125"/>
      <c r="AL3998" s="125"/>
      <c r="AM3998" s="125"/>
      <c r="AP3998" s="86"/>
      <c r="AQ3998" s="86"/>
      <c r="AR3998" s="86"/>
      <c r="AS3998" s="86"/>
      <c r="AT3998" s="86"/>
      <c r="AU3998" s="86"/>
      <c r="AV3998" s="86"/>
      <c r="AW3998" s="86"/>
      <c r="AX3998" s="86"/>
      <c r="AY3998" s="86"/>
      <c r="AZ3998" s="86"/>
      <c r="BA3998" s="86"/>
      <c r="BB3998" s="86"/>
      <c r="BC3998" s="86"/>
      <c r="BD3998" s="86"/>
      <c r="BE3998" s="86"/>
      <c r="BF3998" s="86"/>
      <c r="BG3998" s="86"/>
    </row>
    <row r="3999" spans="1:59" s="88" customFormat="1" x14ac:dyDescent="0.2">
      <c r="A3999" s="125"/>
      <c r="B3999" s="125"/>
      <c r="C3999" s="125"/>
      <c r="D3999" s="125"/>
      <c r="E3999" s="125"/>
      <c r="F3999" s="125"/>
      <c r="G3999" s="125"/>
      <c r="H3999" s="125"/>
      <c r="I3999" s="125"/>
      <c r="J3999" s="125"/>
      <c r="K3999" s="125"/>
      <c r="L3999" s="125"/>
      <c r="M3999" s="125"/>
      <c r="N3999" s="125"/>
      <c r="O3999" s="125"/>
      <c r="P3999" s="125"/>
      <c r="Q3999" s="125"/>
      <c r="R3999" s="125"/>
      <c r="S3999" s="125"/>
      <c r="T3999" s="125"/>
      <c r="U3999" s="125"/>
      <c r="V3999" s="125"/>
      <c r="W3999" s="125"/>
      <c r="X3999" s="125"/>
      <c r="Y3999" s="125"/>
      <c r="Z3999" s="125"/>
      <c r="AA3999" s="125"/>
      <c r="AB3999" s="126"/>
      <c r="AC3999" s="126"/>
      <c r="AD3999" s="126"/>
      <c r="AE3999" s="125"/>
      <c r="AF3999" s="125"/>
      <c r="AG3999" s="125"/>
      <c r="AH3999" s="125"/>
      <c r="AI3999" s="125"/>
      <c r="AJ3999" s="125"/>
      <c r="AK3999" s="125"/>
      <c r="AL3999" s="125"/>
      <c r="AM3999" s="125"/>
      <c r="AP3999" s="86"/>
      <c r="AQ3999" s="86"/>
      <c r="AR3999" s="86"/>
      <c r="AS3999" s="86"/>
      <c r="AT3999" s="86"/>
      <c r="AU3999" s="86"/>
      <c r="AV3999" s="86"/>
      <c r="AW3999" s="86"/>
      <c r="AX3999" s="86"/>
      <c r="AY3999" s="86"/>
      <c r="AZ3999" s="86"/>
      <c r="BA3999" s="86"/>
      <c r="BB3999" s="86"/>
      <c r="BC3999" s="86"/>
      <c r="BD3999" s="86"/>
      <c r="BE3999" s="86"/>
      <c r="BF3999" s="86"/>
      <c r="BG3999" s="86"/>
    </row>
    <row r="4000" spans="1:59" s="88" customFormat="1" x14ac:dyDescent="0.2">
      <c r="A4000" s="125"/>
      <c r="B4000" s="125"/>
      <c r="C4000" s="125"/>
      <c r="D4000" s="125"/>
      <c r="E4000" s="125"/>
      <c r="F4000" s="125"/>
      <c r="G4000" s="125"/>
      <c r="H4000" s="125"/>
      <c r="I4000" s="125"/>
      <c r="J4000" s="125"/>
      <c r="K4000" s="125"/>
      <c r="L4000" s="125"/>
      <c r="M4000" s="125"/>
      <c r="N4000" s="125"/>
      <c r="O4000" s="125"/>
      <c r="P4000" s="125"/>
      <c r="Q4000" s="125"/>
      <c r="R4000" s="125"/>
      <c r="S4000" s="125"/>
      <c r="T4000" s="125"/>
      <c r="U4000" s="125"/>
      <c r="V4000" s="125"/>
      <c r="W4000" s="125"/>
      <c r="X4000" s="125"/>
      <c r="Y4000" s="125"/>
      <c r="Z4000" s="125"/>
      <c r="AA4000" s="125"/>
      <c r="AB4000" s="126"/>
      <c r="AC4000" s="126"/>
      <c r="AD4000" s="126"/>
      <c r="AE4000" s="125"/>
      <c r="AF4000" s="125"/>
      <c r="AG4000" s="125"/>
      <c r="AH4000" s="125"/>
      <c r="AI4000" s="125"/>
      <c r="AJ4000" s="125"/>
      <c r="AK4000" s="125"/>
      <c r="AL4000" s="125"/>
      <c r="AM4000" s="125"/>
      <c r="AP4000" s="86"/>
      <c r="AQ4000" s="86"/>
      <c r="AR4000" s="86"/>
      <c r="AS4000" s="86"/>
      <c r="AT4000" s="86"/>
      <c r="AU4000" s="86"/>
      <c r="AV4000" s="86"/>
      <c r="AW4000" s="86"/>
      <c r="AX4000" s="86"/>
      <c r="AY4000" s="86"/>
      <c r="AZ4000" s="86"/>
      <c r="BA4000" s="86"/>
      <c r="BB4000" s="86"/>
      <c r="BC4000" s="86"/>
      <c r="BD4000" s="86"/>
      <c r="BE4000" s="86"/>
      <c r="BF4000" s="86"/>
      <c r="BG4000" s="86"/>
    </row>
    <row r="4001" spans="1:59" s="88" customFormat="1" x14ac:dyDescent="0.2">
      <c r="A4001" s="125"/>
      <c r="B4001" s="125"/>
      <c r="C4001" s="125"/>
      <c r="D4001" s="125"/>
      <c r="E4001" s="125"/>
      <c r="F4001" s="125"/>
      <c r="G4001" s="125"/>
      <c r="H4001" s="125"/>
      <c r="I4001" s="125"/>
      <c r="J4001" s="125"/>
      <c r="K4001" s="125"/>
      <c r="L4001" s="125"/>
      <c r="M4001" s="125"/>
      <c r="N4001" s="125"/>
      <c r="O4001" s="125"/>
      <c r="P4001" s="125"/>
      <c r="Q4001" s="125"/>
      <c r="R4001" s="125"/>
      <c r="S4001" s="125"/>
      <c r="T4001" s="125"/>
      <c r="U4001" s="125"/>
      <c r="V4001" s="125"/>
      <c r="W4001" s="125"/>
      <c r="X4001" s="125"/>
      <c r="Y4001" s="125"/>
      <c r="Z4001" s="125"/>
      <c r="AA4001" s="125"/>
      <c r="AB4001" s="126"/>
      <c r="AC4001" s="126"/>
      <c r="AD4001" s="126"/>
      <c r="AE4001" s="125"/>
      <c r="AF4001" s="125"/>
      <c r="AG4001" s="125"/>
      <c r="AH4001" s="125"/>
      <c r="AI4001" s="125"/>
      <c r="AJ4001" s="125"/>
      <c r="AK4001" s="125"/>
      <c r="AL4001" s="125"/>
      <c r="AM4001" s="125"/>
      <c r="AP4001" s="86"/>
      <c r="AQ4001" s="86"/>
      <c r="AR4001" s="86"/>
      <c r="AS4001" s="86"/>
      <c r="AT4001" s="86"/>
      <c r="AU4001" s="86"/>
      <c r="AV4001" s="86"/>
      <c r="AW4001" s="86"/>
      <c r="AX4001" s="86"/>
      <c r="AY4001" s="86"/>
      <c r="AZ4001" s="86"/>
      <c r="BA4001" s="86"/>
      <c r="BB4001" s="86"/>
      <c r="BC4001" s="86"/>
      <c r="BD4001" s="86"/>
      <c r="BE4001" s="86"/>
      <c r="BF4001" s="86"/>
      <c r="BG4001" s="86"/>
    </row>
    <row r="4002" spans="1:59" s="88" customFormat="1" x14ac:dyDescent="0.2">
      <c r="A4002" s="125"/>
      <c r="B4002" s="125"/>
      <c r="C4002" s="125"/>
      <c r="D4002" s="125"/>
      <c r="E4002" s="125"/>
      <c r="F4002" s="125"/>
      <c r="G4002" s="125"/>
      <c r="H4002" s="125"/>
      <c r="I4002" s="125"/>
      <c r="J4002" s="125"/>
      <c r="K4002" s="125"/>
      <c r="L4002" s="125"/>
      <c r="M4002" s="125"/>
      <c r="N4002" s="125"/>
      <c r="O4002" s="125"/>
      <c r="P4002" s="125"/>
      <c r="Q4002" s="125"/>
      <c r="R4002" s="125"/>
      <c r="S4002" s="125"/>
      <c r="T4002" s="125"/>
      <c r="U4002" s="125"/>
      <c r="V4002" s="125"/>
      <c r="W4002" s="125"/>
      <c r="X4002" s="125"/>
      <c r="Y4002" s="125"/>
      <c r="Z4002" s="125"/>
      <c r="AA4002" s="125"/>
      <c r="AB4002" s="126"/>
      <c r="AC4002" s="126"/>
      <c r="AD4002" s="126"/>
      <c r="AE4002" s="125"/>
      <c r="AF4002" s="125"/>
      <c r="AG4002" s="125"/>
      <c r="AH4002" s="125"/>
      <c r="AI4002" s="125"/>
      <c r="AJ4002" s="125"/>
      <c r="AK4002" s="125"/>
      <c r="AL4002" s="125"/>
      <c r="AM4002" s="125"/>
      <c r="AP4002" s="86"/>
      <c r="AQ4002" s="86"/>
      <c r="AR4002" s="86"/>
      <c r="AS4002" s="86"/>
      <c r="AT4002" s="86"/>
      <c r="AU4002" s="86"/>
      <c r="AV4002" s="86"/>
      <c r="AW4002" s="86"/>
      <c r="AX4002" s="86"/>
      <c r="AY4002" s="86"/>
      <c r="AZ4002" s="86"/>
      <c r="BA4002" s="86"/>
      <c r="BB4002" s="86"/>
      <c r="BC4002" s="86"/>
      <c r="BD4002" s="86"/>
      <c r="BE4002" s="86"/>
      <c r="BF4002" s="86"/>
      <c r="BG4002" s="86"/>
    </row>
    <row r="4003" spans="1:59" s="88" customFormat="1" x14ac:dyDescent="0.2">
      <c r="A4003" s="125"/>
      <c r="B4003" s="125"/>
      <c r="C4003" s="125"/>
      <c r="D4003" s="125"/>
      <c r="E4003" s="125"/>
      <c r="F4003" s="125"/>
      <c r="G4003" s="125"/>
      <c r="H4003" s="125"/>
      <c r="I4003" s="125"/>
      <c r="J4003" s="125"/>
      <c r="K4003" s="125"/>
      <c r="L4003" s="125"/>
      <c r="M4003" s="125"/>
      <c r="N4003" s="125"/>
      <c r="O4003" s="125"/>
      <c r="P4003" s="125"/>
      <c r="Q4003" s="125"/>
      <c r="R4003" s="125"/>
      <c r="S4003" s="125"/>
      <c r="T4003" s="125"/>
      <c r="U4003" s="125"/>
      <c r="V4003" s="125"/>
      <c r="W4003" s="125"/>
      <c r="X4003" s="125"/>
      <c r="Y4003" s="125"/>
      <c r="Z4003" s="125"/>
      <c r="AA4003" s="125"/>
      <c r="AB4003" s="126"/>
      <c r="AC4003" s="126"/>
      <c r="AD4003" s="126"/>
      <c r="AE4003" s="125"/>
      <c r="AF4003" s="125"/>
      <c r="AG4003" s="125"/>
      <c r="AH4003" s="125"/>
      <c r="AI4003" s="125"/>
      <c r="AJ4003" s="125"/>
      <c r="AK4003" s="125"/>
      <c r="AL4003" s="125"/>
      <c r="AM4003" s="125"/>
      <c r="AP4003" s="86"/>
      <c r="AQ4003" s="86"/>
      <c r="AR4003" s="86"/>
      <c r="AS4003" s="86"/>
      <c r="AT4003" s="86"/>
      <c r="AU4003" s="86"/>
      <c r="AV4003" s="86"/>
      <c r="AW4003" s="86"/>
      <c r="AX4003" s="86"/>
      <c r="AY4003" s="86"/>
      <c r="AZ4003" s="86"/>
      <c r="BA4003" s="86"/>
      <c r="BB4003" s="86"/>
      <c r="BC4003" s="86"/>
      <c r="BD4003" s="86"/>
      <c r="BE4003" s="86"/>
      <c r="BF4003" s="86"/>
      <c r="BG4003" s="86"/>
    </row>
    <row r="4004" spans="1:59" s="88" customFormat="1" x14ac:dyDescent="0.2">
      <c r="A4004" s="125"/>
      <c r="B4004" s="125"/>
      <c r="C4004" s="125"/>
      <c r="D4004" s="125"/>
      <c r="E4004" s="125"/>
      <c r="F4004" s="125"/>
      <c r="G4004" s="125"/>
      <c r="H4004" s="125"/>
      <c r="I4004" s="125"/>
      <c r="J4004" s="125"/>
      <c r="K4004" s="125"/>
      <c r="L4004" s="125"/>
      <c r="M4004" s="125"/>
      <c r="N4004" s="125"/>
      <c r="O4004" s="125"/>
      <c r="P4004" s="125"/>
      <c r="Q4004" s="125"/>
      <c r="R4004" s="125"/>
      <c r="S4004" s="125"/>
      <c r="T4004" s="125"/>
      <c r="U4004" s="125"/>
      <c r="V4004" s="125"/>
      <c r="W4004" s="125"/>
      <c r="X4004" s="125"/>
      <c r="Y4004" s="125"/>
      <c r="Z4004" s="125"/>
      <c r="AA4004" s="125"/>
      <c r="AB4004" s="126"/>
      <c r="AC4004" s="126"/>
      <c r="AD4004" s="126"/>
      <c r="AE4004" s="125"/>
      <c r="AF4004" s="125"/>
      <c r="AG4004" s="125"/>
      <c r="AH4004" s="125"/>
      <c r="AI4004" s="125"/>
      <c r="AJ4004" s="125"/>
      <c r="AK4004" s="125"/>
      <c r="AL4004" s="125"/>
      <c r="AM4004" s="125"/>
      <c r="AP4004" s="86"/>
      <c r="AQ4004" s="86"/>
      <c r="AR4004" s="86"/>
      <c r="AS4004" s="86"/>
      <c r="AT4004" s="86"/>
      <c r="AU4004" s="86"/>
      <c r="AV4004" s="86"/>
      <c r="AW4004" s="86"/>
      <c r="AX4004" s="86"/>
      <c r="AY4004" s="86"/>
      <c r="AZ4004" s="86"/>
      <c r="BA4004" s="86"/>
      <c r="BB4004" s="86"/>
      <c r="BC4004" s="86"/>
      <c r="BD4004" s="86"/>
      <c r="BE4004" s="86"/>
      <c r="BF4004" s="86"/>
      <c r="BG4004" s="86"/>
    </row>
    <row r="4005" spans="1:59" s="88" customFormat="1" x14ac:dyDescent="0.2">
      <c r="A4005" s="125"/>
      <c r="B4005" s="125"/>
      <c r="C4005" s="125"/>
      <c r="D4005" s="125"/>
      <c r="E4005" s="125"/>
      <c r="F4005" s="125"/>
      <c r="G4005" s="125"/>
      <c r="H4005" s="125"/>
      <c r="I4005" s="125"/>
      <c r="J4005" s="125"/>
      <c r="K4005" s="125"/>
      <c r="L4005" s="125"/>
      <c r="M4005" s="125"/>
      <c r="N4005" s="125"/>
      <c r="O4005" s="125"/>
      <c r="P4005" s="125"/>
      <c r="Q4005" s="125"/>
      <c r="R4005" s="125"/>
      <c r="S4005" s="125"/>
      <c r="T4005" s="125"/>
      <c r="U4005" s="125"/>
      <c r="V4005" s="125"/>
      <c r="W4005" s="125"/>
      <c r="X4005" s="125"/>
      <c r="Y4005" s="125"/>
      <c r="Z4005" s="125"/>
      <c r="AA4005" s="125"/>
      <c r="AB4005" s="126"/>
      <c r="AC4005" s="126"/>
      <c r="AD4005" s="126"/>
      <c r="AE4005" s="125"/>
      <c r="AF4005" s="125"/>
      <c r="AG4005" s="125"/>
      <c r="AH4005" s="125"/>
      <c r="AI4005" s="125"/>
      <c r="AJ4005" s="125"/>
      <c r="AK4005" s="125"/>
      <c r="AL4005" s="125"/>
      <c r="AM4005" s="125"/>
      <c r="AP4005" s="86"/>
      <c r="AQ4005" s="86"/>
      <c r="AR4005" s="86"/>
      <c r="AS4005" s="86"/>
      <c r="AT4005" s="86"/>
      <c r="AU4005" s="86"/>
      <c r="AV4005" s="86"/>
      <c r="AW4005" s="86"/>
      <c r="AX4005" s="86"/>
      <c r="AY4005" s="86"/>
      <c r="AZ4005" s="86"/>
      <c r="BA4005" s="86"/>
      <c r="BB4005" s="86"/>
      <c r="BC4005" s="86"/>
      <c r="BD4005" s="86"/>
      <c r="BE4005" s="86"/>
      <c r="BF4005" s="86"/>
      <c r="BG4005" s="86"/>
    </row>
    <row r="4006" spans="1:59" s="88" customFormat="1" x14ac:dyDescent="0.2">
      <c r="A4006" s="125"/>
      <c r="B4006" s="125"/>
      <c r="C4006" s="125"/>
      <c r="D4006" s="125"/>
      <c r="E4006" s="125"/>
      <c r="F4006" s="125"/>
      <c r="G4006" s="125"/>
      <c r="H4006" s="125"/>
      <c r="I4006" s="125"/>
      <c r="J4006" s="125"/>
      <c r="K4006" s="125"/>
      <c r="L4006" s="125"/>
      <c r="M4006" s="125"/>
      <c r="N4006" s="125"/>
      <c r="O4006" s="125"/>
      <c r="P4006" s="125"/>
      <c r="Q4006" s="125"/>
      <c r="R4006" s="125"/>
      <c r="S4006" s="125"/>
      <c r="T4006" s="125"/>
      <c r="U4006" s="125"/>
      <c r="V4006" s="125"/>
      <c r="W4006" s="125"/>
      <c r="X4006" s="125"/>
      <c r="Y4006" s="125"/>
      <c r="Z4006" s="125"/>
      <c r="AA4006" s="125"/>
      <c r="AB4006" s="126"/>
      <c r="AC4006" s="126"/>
      <c r="AD4006" s="126"/>
      <c r="AE4006" s="125"/>
      <c r="AF4006" s="125"/>
      <c r="AG4006" s="125"/>
      <c r="AH4006" s="125"/>
      <c r="AI4006" s="125"/>
      <c r="AJ4006" s="125"/>
      <c r="AK4006" s="125"/>
      <c r="AL4006" s="125"/>
      <c r="AM4006" s="125"/>
      <c r="AP4006" s="86"/>
      <c r="AQ4006" s="86"/>
      <c r="AR4006" s="86"/>
      <c r="AS4006" s="86"/>
      <c r="AT4006" s="86"/>
      <c r="AU4006" s="86"/>
      <c r="AV4006" s="86"/>
      <c r="AW4006" s="86"/>
      <c r="AX4006" s="86"/>
      <c r="AY4006" s="86"/>
      <c r="AZ4006" s="86"/>
      <c r="BA4006" s="86"/>
      <c r="BB4006" s="86"/>
      <c r="BC4006" s="86"/>
      <c r="BD4006" s="86"/>
      <c r="BE4006" s="86"/>
      <c r="BF4006" s="86"/>
      <c r="BG4006" s="86"/>
    </row>
    <row r="4007" spans="1:59" s="88" customFormat="1" x14ac:dyDescent="0.2">
      <c r="A4007" s="125"/>
      <c r="B4007" s="125"/>
      <c r="C4007" s="125"/>
      <c r="D4007" s="125"/>
      <c r="E4007" s="125"/>
      <c r="F4007" s="125"/>
      <c r="G4007" s="125"/>
      <c r="H4007" s="125"/>
      <c r="I4007" s="125"/>
      <c r="J4007" s="125"/>
      <c r="K4007" s="125"/>
      <c r="L4007" s="125"/>
      <c r="M4007" s="125"/>
      <c r="N4007" s="125"/>
      <c r="O4007" s="125"/>
      <c r="P4007" s="125"/>
      <c r="Q4007" s="125"/>
      <c r="R4007" s="125"/>
      <c r="S4007" s="125"/>
      <c r="T4007" s="125"/>
      <c r="U4007" s="125"/>
      <c r="V4007" s="125"/>
      <c r="W4007" s="125"/>
      <c r="X4007" s="125"/>
      <c r="Y4007" s="125"/>
      <c r="Z4007" s="125"/>
      <c r="AA4007" s="125"/>
      <c r="AB4007" s="126"/>
      <c r="AC4007" s="126"/>
      <c r="AD4007" s="126"/>
      <c r="AE4007" s="125"/>
      <c r="AF4007" s="125"/>
      <c r="AG4007" s="125"/>
      <c r="AH4007" s="125"/>
      <c r="AI4007" s="125"/>
      <c r="AJ4007" s="125"/>
      <c r="AK4007" s="125"/>
      <c r="AL4007" s="125"/>
      <c r="AM4007" s="125"/>
      <c r="AP4007" s="86"/>
      <c r="AQ4007" s="86"/>
      <c r="AR4007" s="86"/>
      <c r="AS4007" s="86"/>
      <c r="AT4007" s="86"/>
      <c r="AU4007" s="86"/>
      <c r="AV4007" s="86"/>
      <c r="AW4007" s="86"/>
      <c r="AX4007" s="86"/>
      <c r="AY4007" s="86"/>
      <c r="AZ4007" s="86"/>
      <c r="BA4007" s="86"/>
      <c r="BB4007" s="86"/>
      <c r="BC4007" s="86"/>
      <c r="BD4007" s="86"/>
      <c r="BE4007" s="86"/>
      <c r="BF4007" s="86"/>
      <c r="BG4007" s="86"/>
    </row>
    <row r="4008" spans="1:59" s="88" customFormat="1" x14ac:dyDescent="0.2">
      <c r="A4008" s="125"/>
      <c r="B4008" s="125"/>
      <c r="C4008" s="125"/>
      <c r="D4008" s="125"/>
      <c r="E4008" s="125"/>
      <c r="F4008" s="125"/>
      <c r="G4008" s="125"/>
      <c r="H4008" s="125"/>
      <c r="I4008" s="125"/>
      <c r="J4008" s="125"/>
      <c r="K4008" s="125"/>
      <c r="L4008" s="125"/>
      <c r="M4008" s="125"/>
      <c r="N4008" s="125"/>
      <c r="O4008" s="125"/>
      <c r="P4008" s="125"/>
      <c r="Q4008" s="125"/>
      <c r="R4008" s="125"/>
      <c r="S4008" s="125"/>
      <c r="T4008" s="125"/>
      <c r="U4008" s="125"/>
      <c r="V4008" s="125"/>
      <c r="W4008" s="125"/>
      <c r="X4008" s="125"/>
      <c r="Y4008" s="125"/>
      <c r="Z4008" s="125"/>
      <c r="AA4008" s="125"/>
      <c r="AB4008" s="126"/>
      <c r="AC4008" s="126"/>
      <c r="AD4008" s="126"/>
      <c r="AE4008" s="125"/>
      <c r="AF4008" s="125"/>
      <c r="AG4008" s="125"/>
      <c r="AH4008" s="125"/>
      <c r="AI4008" s="125"/>
      <c r="AJ4008" s="125"/>
      <c r="AK4008" s="125"/>
      <c r="AL4008" s="125"/>
      <c r="AM4008" s="125"/>
      <c r="AP4008" s="86"/>
      <c r="AQ4008" s="86"/>
      <c r="AR4008" s="86"/>
      <c r="AS4008" s="86"/>
      <c r="AT4008" s="86"/>
      <c r="AU4008" s="86"/>
      <c r="AV4008" s="86"/>
      <c r="AW4008" s="86"/>
      <c r="AX4008" s="86"/>
      <c r="AY4008" s="86"/>
      <c r="AZ4008" s="86"/>
      <c r="BA4008" s="86"/>
      <c r="BB4008" s="86"/>
      <c r="BC4008" s="86"/>
      <c r="BD4008" s="86"/>
      <c r="BE4008" s="86"/>
      <c r="BF4008" s="86"/>
      <c r="BG4008" s="86"/>
    </row>
    <row r="4009" spans="1:59" s="88" customFormat="1" x14ac:dyDescent="0.2">
      <c r="A4009" s="125"/>
      <c r="B4009" s="125"/>
      <c r="C4009" s="125"/>
      <c r="D4009" s="125"/>
      <c r="E4009" s="125"/>
      <c r="F4009" s="125"/>
      <c r="G4009" s="125"/>
      <c r="H4009" s="125"/>
      <c r="I4009" s="125"/>
      <c r="J4009" s="125"/>
      <c r="K4009" s="125"/>
      <c r="L4009" s="125"/>
      <c r="M4009" s="125"/>
      <c r="N4009" s="125"/>
      <c r="O4009" s="125"/>
      <c r="P4009" s="125"/>
      <c r="Q4009" s="125"/>
      <c r="R4009" s="125"/>
      <c r="S4009" s="125"/>
      <c r="T4009" s="125"/>
      <c r="U4009" s="125"/>
      <c r="V4009" s="125"/>
      <c r="W4009" s="125"/>
      <c r="X4009" s="125"/>
      <c r="Y4009" s="125"/>
      <c r="Z4009" s="125"/>
      <c r="AA4009" s="125"/>
      <c r="AB4009" s="126"/>
      <c r="AC4009" s="126"/>
      <c r="AD4009" s="126"/>
      <c r="AE4009" s="125"/>
      <c r="AF4009" s="125"/>
      <c r="AG4009" s="125"/>
      <c r="AH4009" s="125"/>
      <c r="AI4009" s="125"/>
      <c r="AJ4009" s="125"/>
      <c r="AK4009" s="125"/>
      <c r="AL4009" s="125"/>
      <c r="AM4009" s="125"/>
      <c r="AP4009" s="86"/>
      <c r="AQ4009" s="86"/>
      <c r="AR4009" s="86"/>
      <c r="AS4009" s="86"/>
      <c r="AT4009" s="86"/>
      <c r="AU4009" s="86"/>
      <c r="AV4009" s="86"/>
      <c r="AW4009" s="86"/>
      <c r="AX4009" s="86"/>
      <c r="AY4009" s="86"/>
      <c r="AZ4009" s="86"/>
      <c r="BA4009" s="86"/>
      <c r="BB4009" s="86"/>
      <c r="BC4009" s="86"/>
      <c r="BD4009" s="86"/>
      <c r="BE4009" s="86"/>
      <c r="BF4009" s="86"/>
      <c r="BG4009" s="86"/>
    </row>
    <row r="4010" spans="1:59" s="88" customFormat="1" x14ac:dyDescent="0.2">
      <c r="A4010" s="125"/>
      <c r="B4010" s="125"/>
      <c r="C4010" s="125"/>
      <c r="D4010" s="125"/>
      <c r="E4010" s="125"/>
      <c r="F4010" s="125"/>
      <c r="G4010" s="125"/>
      <c r="H4010" s="125"/>
      <c r="I4010" s="125"/>
      <c r="J4010" s="125"/>
      <c r="K4010" s="125"/>
      <c r="L4010" s="125"/>
      <c r="M4010" s="125"/>
      <c r="N4010" s="125"/>
      <c r="O4010" s="125"/>
      <c r="P4010" s="125"/>
      <c r="Q4010" s="125"/>
      <c r="R4010" s="125"/>
      <c r="S4010" s="125"/>
      <c r="T4010" s="125"/>
      <c r="U4010" s="125"/>
      <c r="V4010" s="125"/>
      <c r="W4010" s="125"/>
      <c r="X4010" s="125"/>
      <c r="Y4010" s="125"/>
      <c r="Z4010" s="125"/>
      <c r="AA4010" s="125"/>
      <c r="AB4010" s="126"/>
      <c r="AC4010" s="126"/>
      <c r="AD4010" s="126"/>
      <c r="AE4010" s="125"/>
      <c r="AF4010" s="125"/>
      <c r="AG4010" s="125"/>
      <c r="AH4010" s="125"/>
      <c r="AI4010" s="125"/>
      <c r="AJ4010" s="125"/>
      <c r="AK4010" s="125"/>
      <c r="AL4010" s="125"/>
      <c r="AM4010" s="125"/>
      <c r="AP4010" s="86"/>
      <c r="AQ4010" s="86"/>
      <c r="AR4010" s="86"/>
      <c r="AS4010" s="86"/>
      <c r="AT4010" s="86"/>
      <c r="AU4010" s="86"/>
      <c r="AV4010" s="86"/>
      <c r="AW4010" s="86"/>
      <c r="AX4010" s="86"/>
      <c r="AY4010" s="86"/>
      <c r="AZ4010" s="86"/>
      <c r="BA4010" s="86"/>
      <c r="BB4010" s="86"/>
      <c r="BC4010" s="86"/>
      <c r="BD4010" s="86"/>
      <c r="BE4010" s="86"/>
      <c r="BF4010" s="86"/>
      <c r="BG4010" s="86"/>
    </row>
    <row r="4011" spans="1:59" s="88" customFormat="1" x14ac:dyDescent="0.2">
      <c r="A4011" s="125"/>
      <c r="B4011" s="125"/>
      <c r="C4011" s="125"/>
      <c r="D4011" s="125"/>
      <c r="E4011" s="125"/>
      <c r="F4011" s="125"/>
      <c r="G4011" s="125"/>
      <c r="H4011" s="125"/>
      <c r="I4011" s="125"/>
      <c r="J4011" s="125"/>
      <c r="K4011" s="125"/>
      <c r="L4011" s="125"/>
      <c r="M4011" s="125"/>
      <c r="N4011" s="125"/>
      <c r="O4011" s="125"/>
      <c r="P4011" s="125"/>
      <c r="Q4011" s="125"/>
      <c r="R4011" s="125"/>
      <c r="S4011" s="125"/>
      <c r="T4011" s="125"/>
      <c r="U4011" s="125"/>
      <c r="V4011" s="125"/>
      <c r="W4011" s="125"/>
      <c r="X4011" s="125"/>
      <c r="Y4011" s="125"/>
      <c r="Z4011" s="125"/>
      <c r="AA4011" s="125"/>
      <c r="AB4011" s="126"/>
      <c r="AC4011" s="126"/>
      <c r="AD4011" s="126"/>
      <c r="AE4011" s="125"/>
      <c r="AF4011" s="125"/>
      <c r="AG4011" s="125"/>
      <c r="AH4011" s="125"/>
      <c r="AI4011" s="125"/>
      <c r="AJ4011" s="125"/>
      <c r="AK4011" s="125"/>
      <c r="AL4011" s="125"/>
      <c r="AM4011" s="125"/>
      <c r="AP4011" s="86"/>
      <c r="AQ4011" s="86"/>
      <c r="AR4011" s="86"/>
      <c r="AS4011" s="86"/>
      <c r="AT4011" s="86"/>
      <c r="AU4011" s="86"/>
      <c r="AV4011" s="86"/>
      <c r="AW4011" s="86"/>
      <c r="AX4011" s="86"/>
      <c r="AY4011" s="86"/>
      <c r="AZ4011" s="86"/>
      <c r="BA4011" s="86"/>
      <c r="BB4011" s="86"/>
      <c r="BC4011" s="86"/>
      <c r="BD4011" s="86"/>
      <c r="BE4011" s="86"/>
      <c r="BF4011" s="86"/>
      <c r="BG4011" s="86"/>
    </row>
    <row r="4012" spans="1:59" s="88" customFormat="1" x14ac:dyDescent="0.2">
      <c r="A4012" s="125"/>
      <c r="B4012" s="125"/>
      <c r="C4012" s="125"/>
      <c r="D4012" s="125"/>
      <c r="E4012" s="125"/>
      <c r="F4012" s="125"/>
      <c r="G4012" s="125"/>
      <c r="H4012" s="125"/>
      <c r="I4012" s="125"/>
      <c r="J4012" s="125"/>
      <c r="K4012" s="125"/>
      <c r="L4012" s="125"/>
      <c r="M4012" s="125"/>
      <c r="N4012" s="125"/>
      <c r="O4012" s="125"/>
      <c r="P4012" s="125"/>
      <c r="Q4012" s="125"/>
      <c r="R4012" s="125"/>
      <c r="S4012" s="125"/>
      <c r="T4012" s="125"/>
      <c r="U4012" s="125"/>
      <c r="V4012" s="125"/>
      <c r="W4012" s="125"/>
      <c r="X4012" s="125"/>
      <c r="Y4012" s="125"/>
      <c r="Z4012" s="125"/>
      <c r="AA4012" s="125"/>
      <c r="AB4012" s="126"/>
      <c r="AC4012" s="126"/>
      <c r="AD4012" s="126"/>
      <c r="AE4012" s="125"/>
      <c r="AF4012" s="125"/>
      <c r="AG4012" s="125"/>
      <c r="AH4012" s="125"/>
      <c r="AI4012" s="125"/>
      <c r="AJ4012" s="125"/>
      <c r="AK4012" s="125"/>
      <c r="AL4012" s="125"/>
      <c r="AM4012" s="125"/>
      <c r="AP4012" s="86"/>
      <c r="AQ4012" s="86"/>
      <c r="AR4012" s="86"/>
      <c r="AS4012" s="86"/>
      <c r="AT4012" s="86"/>
      <c r="AU4012" s="86"/>
      <c r="AV4012" s="86"/>
      <c r="AW4012" s="86"/>
      <c r="AX4012" s="86"/>
      <c r="AY4012" s="86"/>
      <c r="AZ4012" s="86"/>
      <c r="BA4012" s="86"/>
      <c r="BB4012" s="86"/>
      <c r="BC4012" s="86"/>
      <c r="BD4012" s="86"/>
      <c r="BE4012" s="86"/>
      <c r="BF4012" s="86"/>
      <c r="BG4012" s="86"/>
    </row>
    <row r="4013" spans="1:59" s="88" customFormat="1" x14ac:dyDescent="0.2">
      <c r="A4013" s="125"/>
      <c r="B4013" s="125"/>
      <c r="C4013" s="125"/>
      <c r="D4013" s="125"/>
      <c r="E4013" s="125"/>
      <c r="F4013" s="125"/>
      <c r="G4013" s="125"/>
      <c r="H4013" s="125"/>
      <c r="I4013" s="125"/>
      <c r="J4013" s="125"/>
      <c r="K4013" s="125"/>
      <c r="L4013" s="125"/>
      <c r="M4013" s="125"/>
      <c r="N4013" s="125"/>
      <c r="O4013" s="125"/>
      <c r="P4013" s="125"/>
      <c r="Q4013" s="125"/>
      <c r="R4013" s="125"/>
      <c r="S4013" s="125"/>
      <c r="T4013" s="125"/>
      <c r="U4013" s="125"/>
      <c r="V4013" s="125"/>
      <c r="W4013" s="125"/>
      <c r="X4013" s="125"/>
      <c r="Y4013" s="125"/>
      <c r="Z4013" s="125"/>
      <c r="AA4013" s="125"/>
      <c r="AB4013" s="126"/>
      <c r="AC4013" s="126"/>
      <c r="AD4013" s="126"/>
      <c r="AE4013" s="125"/>
      <c r="AF4013" s="125"/>
      <c r="AG4013" s="125"/>
      <c r="AH4013" s="125"/>
      <c r="AI4013" s="125"/>
      <c r="AJ4013" s="125"/>
      <c r="AK4013" s="125"/>
      <c r="AL4013" s="125"/>
      <c r="AM4013" s="125"/>
      <c r="AP4013" s="86"/>
      <c r="AQ4013" s="86"/>
      <c r="AR4013" s="86"/>
      <c r="AS4013" s="86"/>
      <c r="AT4013" s="86"/>
      <c r="AU4013" s="86"/>
      <c r="AV4013" s="86"/>
      <c r="AW4013" s="86"/>
      <c r="AX4013" s="86"/>
      <c r="AY4013" s="86"/>
      <c r="AZ4013" s="86"/>
      <c r="BA4013" s="86"/>
      <c r="BB4013" s="86"/>
      <c r="BC4013" s="86"/>
      <c r="BD4013" s="86"/>
      <c r="BE4013" s="86"/>
      <c r="BF4013" s="86"/>
      <c r="BG4013" s="86"/>
    </row>
    <row r="4014" spans="1:59" s="88" customFormat="1" x14ac:dyDescent="0.2">
      <c r="A4014" s="125"/>
      <c r="B4014" s="125"/>
      <c r="C4014" s="125"/>
      <c r="D4014" s="125"/>
      <c r="E4014" s="125"/>
      <c r="F4014" s="125"/>
      <c r="G4014" s="125"/>
      <c r="H4014" s="125"/>
      <c r="I4014" s="125"/>
      <c r="J4014" s="125"/>
      <c r="K4014" s="125"/>
      <c r="L4014" s="125"/>
      <c r="M4014" s="125"/>
      <c r="N4014" s="125"/>
      <c r="O4014" s="125"/>
      <c r="P4014" s="125"/>
      <c r="Q4014" s="125"/>
      <c r="R4014" s="125"/>
      <c r="S4014" s="125"/>
      <c r="T4014" s="125"/>
      <c r="U4014" s="125"/>
      <c r="V4014" s="125"/>
      <c r="W4014" s="125"/>
      <c r="X4014" s="125"/>
      <c r="Y4014" s="125"/>
      <c r="Z4014" s="125"/>
      <c r="AA4014" s="125"/>
      <c r="AB4014" s="126"/>
      <c r="AC4014" s="126"/>
      <c r="AD4014" s="126"/>
      <c r="AE4014" s="125"/>
      <c r="AF4014" s="125"/>
      <c r="AG4014" s="125"/>
      <c r="AH4014" s="125"/>
      <c r="AI4014" s="125"/>
      <c r="AJ4014" s="125"/>
      <c r="AK4014" s="125"/>
      <c r="AL4014" s="125"/>
      <c r="AM4014" s="125"/>
      <c r="AP4014" s="86"/>
      <c r="AQ4014" s="86"/>
      <c r="AR4014" s="86"/>
      <c r="AS4014" s="86"/>
      <c r="AT4014" s="86"/>
      <c r="AU4014" s="86"/>
      <c r="AV4014" s="86"/>
      <c r="AW4014" s="86"/>
      <c r="AX4014" s="86"/>
      <c r="AY4014" s="86"/>
      <c r="AZ4014" s="86"/>
      <c r="BA4014" s="86"/>
      <c r="BB4014" s="86"/>
      <c r="BC4014" s="86"/>
      <c r="BD4014" s="86"/>
      <c r="BE4014" s="86"/>
      <c r="BF4014" s="86"/>
      <c r="BG4014" s="86"/>
    </row>
    <row r="4015" spans="1:59" s="88" customFormat="1" x14ac:dyDescent="0.2">
      <c r="A4015" s="125"/>
      <c r="B4015" s="125"/>
      <c r="C4015" s="125"/>
      <c r="D4015" s="125"/>
      <c r="E4015" s="125"/>
      <c r="F4015" s="125"/>
      <c r="G4015" s="125"/>
      <c r="H4015" s="125"/>
      <c r="I4015" s="125"/>
      <c r="J4015" s="125"/>
      <c r="K4015" s="125"/>
      <c r="L4015" s="125"/>
      <c r="M4015" s="125"/>
      <c r="N4015" s="125"/>
      <c r="O4015" s="125"/>
      <c r="P4015" s="125"/>
      <c r="Q4015" s="125"/>
      <c r="R4015" s="125"/>
      <c r="S4015" s="125"/>
      <c r="T4015" s="125"/>
      <c r="U4015" s="125"/>
      <c r="V4015" s="125"/>
      <c r="W4015" s="125"/>
      <c r="X4015" s="125"/>
      <c r="Y4015" s="125"/>
      <c r="Z4015" s="125"/>
      <c r="AA4015" s="125"/>
      <c r="AB4015" s="126"/>
      <c r="AC4015" s="126"/>
      <c r="AD4015" s="126"/>
      <c r="AE4015" s="125"/>
      <c r="AF4015" s="125"/>
      <c r="AG4015" s="125"/>
      <c r="AH4015" s="125"/>
      <c r="AI4015" s="125"/>
      <c r="AJ4015" s="125"/>
      <c r="AK4015" s="125"/>
      <c r="AL4015" s="125"/>
      <c r="AM4015" s="125"/>
      <c r="AP4015" s="86"/>
      <c r="AQ4015" s="86"/>
      <c r="AR4015" s="86"/>
      <c r="AS4015" s="86"/>
      <c r="AT4015" s="86"/>
      <c r="AU4015" s="86"/>
      <c r="AV4015" s="86"/>
      <c r="AW4015" s="86"/>
      <c r="AX4015" s="86"/>
      <c r="AY4015" s="86"/>
      <c r="AZ4015" s="86"/>
      <c r="BA4015" s="86"/>
      <c r="BB4015" s="86"/>
      <c r="BC4015" s="86"/>
      <c r="BD4015" s="86"/>
      <c r="BE4015" s="86"/>
      <c r="BF4015" s="86"/>
      <c r="BG4015" s="86"/>
    </row>
    <row r="4016" spans="1:59" s="88" customFormat="1" x14ac:dyDescent="0.2">
      <c r="A4016" s="125"/>
      <c r="B4016" s="125"/>
      <c r="C4016" s="125"/>
      <c r="D4016" s="125"/>
      <c r="E4016" s="125"/>
      <c r="F4016" s="125"/>
      <c r="G4016" s="125"/>
      <c r="H4016" s="125"/>
      <c r="I4016" s="125"/>
      <c r="J4016" s="125"/>
      <c r="K4016" s="125"/>
      <c r="L4016" s="125"/>
      <c r="M4016" s="125"/>
      <c r="N4016" s="125"/>
      <c r="O4016" s="125"/>
      <c r="P4016" s="125"/>
      <c r="Q4016" s="125"/>
      <c r="R4016" s="125"/>
      <c r="S4016" s="125"/>
      <c r="T4016" s="125"/>
      <c r="U4016" s="125"/>
      <c r="V4016" s="125"/>
      <c r="W4016" s="125"/>
      <c r="X4016" s="125"/>
      <c r="Y4016" s="125"/>
      <c r="Z4016" s="125"/>
      <c r="AA4016" s="125"/>
      <c r="AB4016" s="126"/>
      <c r="AC4016" s="126"/>
      <c r="AD4016" s="126"/>
      <c r="AE4016" s="125"/>
      <c r="AF4016" s="125"/>
      <c r="AG4016" s="125"/>
      <c r="AH4016" s="125"/>
      <c r="AI4016" s="125"/>
      <c r="AJ4016" s="125"/>
      <c r="AK4016" s="125"/>
      <c r="AL4016" s="125"/>
      <c r="AM4016" s="125"/>
      <c r="AP4016" s="86"/>
      <c r="AQ4016" s="86"/>
      <c r="AR4016" s="86"/>
      <c r="AS4016" s="86"/>
      <c r="AT4016" s="86"/>
      <c r="AU4016" s="86"/>
      <c r="AV4016" s="86"/>
      <c r="AW4016" s="86"/>
      <c r="AX4016" s="86"/>
      <c r="AY4016" s="86"/>
      <c r="AZ4016" s="86"/>
      <c r="BA4016" s="86"/>
      <c r="BB4016" s="86"/>
      <c r="BC4016" s="86"/>
      <c r="BD4016" s="86"/>
      <c r="BE4016" s="86"/>
      <c r="BF4016" s="86"/>
      <c r="BG4016" s="86"/>
    </row>
    <row r="4017" spans="1:59" s="88" customFormat="1" x14ac:dyDescent="0.2">
      <c r="A4017" s="125"/>
      <c r="B4017" s="125"/>
      <c r="C4017" s="125"/>
      <c r="D4017" s="125"/>
      <c r="E4017" s="125"/>
      <c r="F4017" s="125"/>
      <c r="G4017" s="125"/>
      <c r="H4017" s="125"/>
      <c r="I4017" s="125"/>
      <c r="J4017" s="125"/>
      <c r="K4017" s="125"/>
      <c r="L4017" s="125"/>
      <c r="M4017" s="125"/>
      <c r="N4017" s="125"/>
      <c r="O4017" s="125"/>
      <c r="P4017" s="125"/>
      <c r="Q4017" s="125"/>
      <c r="R4017" s="125"/>
      <c r="S4017" s="125"/>
      <c r="T4017" s="125"/>
      <c r="U4017" s="125"/>
      <c r="V4017" s="125"/>
      <c r="W4017" s="125"/>
      <c r="X4017" s="125"/>
      <c r="Y4017" s="125"/>
      <c r="Z4017" s="125"/>
      <c r="AA4017" s="125"/>
      <c r="AB4017" s="126"/>
      <c r="AC4017" s="126"/>
      <c r="AD4017" s="126"/>
      <c r="AE4017" s="125"/>
      <c r="AF4017" s="125"/>
      <c r="AG4017" s="125"/>
      <c r="AH4017" s="125"/>
      <c r="AI4017" s="125"/>
      <c r="AJ4017" s="125"/>
      <c r="AK4017" s="125"/>
      <c r="AL4017" s="125"/>
      <c r="AM4017" s="125"/>
      <c r="AP4017" s="86"/>
      <c r="AQ4017" s="86"/>
      <c r="AR4017" s="86"/>
      <c r="AS4017" s="86"/>
      <c r="AT4017" s="86"/>
      <c r="AU4017" s="86"/>
      <c r="AV4017" s="86"/>
      <c r="AW4017" s="86"/>
      <c r="AX4017" s="86"/>
      <c r="AY4017" s="86"/>
      <c r="AZ4017" s="86"/>
      <c r="BA4017" s="86"/>
      <c r="BB4017" s="86"/>
      <c r="BC4017" s="86"/>
      <c r="BD4017" s="86"/>
      <c r="BE4017" s="86"/>
      <c r="BF4017" s="86"/>
      <c r="BG4017" s="86"/>
    </row>
    <row r="4018" spans="1:59" s="88" customFormat="1" x14ac:dyDescent="0.2">
      <c r="A4018" s="125"/>
      <c r="B4018" s="125"/>
      <c r="C4018" s="125"/>
      <c r="D4018" s="125"/>
      <c r="E4018" s="125"/>
      <c r="F4018" s="125"/>
      <c r="G4018" s="125"/>
      <c r="H4018" s="125"/>
      <c r="I4018" s="125"/>
      <c r="J4018" s="125"/>
      <c r="K4018" s="125"/>
      <c r="L4018" s="125"/>
      <c r="M4018" s="125"/>
      <c r="N4018" s="125"/>
      <c r="O4018" s="125"/>
      <c r="P4018" s="125"/>
      <c r="Q4018" s="125"/>
      <c r="R4018" s="125"/>
      <c r="S4018" s="125"/>
      <c r="T4018" s="125"/>
      <c r="U4018" s="125"/>
      <c r="V4018" s="125"/>
      <c r="W4018" s="125"/>
      <c r="X4018" s="125"/>
      <c r="Y4018" s="125"/>
      <c r="Z4018" s="125"/>
      <c r="AA4018" s="125"/>
      <c r="AB4018" s="126"/>
      <c r="AC4018" s="126"/>
      <c r="AD4018" s="126"/>
      <c r="AE4018" s="125"/>
      <c r="AF4018" s="125"/>
      <c r="AG4018" s="125"/>
      <c r="AH4018" s="125"/>
      <c r="AI4018" s="125"/>
      <c r="AJ4018" s="125"/>
      <c r="AK4018" s="125"/>
      <c r="AL4018" s="125"/>
      <c r="AM4018" s="125"/>
      <c r="AP4018" s="86"/>
      <c r="AQ4018" s="86"/>
      <c r="AR4018" s="86"/>
      <c r="AS4018" s="86"/>
      <c r="AT4018" s="86"/>
      <c r="AU4018" s="86"/>
      <c r="AV4018" s="86"/>
      <c r="AW4018" s="86"/>
      <c r="AX4018" s="86"/>
      <c r="AY4018" s="86"/>
      <c r="AZ4018" s="86"/>
      <c r="BA4018" s="86"/>
      <c r="BB4018" s="86"/>
      <c r="BC4018" s="86"/>
      <c r="BD4018" s="86"/>
      <c r="BE4018" s="86"/>
      <c r="BF4018" s="86"/>
      <c r="BG4018" s="86"/>
    </row>
    <row r="4019" spans="1:59" s="88" customFormat="1" x14ac:dyDescent="0.2">
      <c r="A4019" s="125"/>
      <c r="B4019" s="125"/>
      <c r="C4019" s="125"/>
      <c r="D4019" s="125"/>
      <c r="E4019" s="125"/>
      <c r="F4019" s="125"/>
      <c r="G4019" s="125"/>
      <c r="H4019" s="125"/>
      <c r="I4019" s="125"/>
      <c r="J4019" s="125"/>
      <c r="K4019" s="125"/>
      <c r="L4019" s="125"/>
      <c r="M4019" s="125"/>
      <c r="N4019" s="125"/>
      <c r="O4019" s="125"/>
      <c r="P4019" s="125"/>
      <c r="Q4019" s="125"/>
      <c r="R4019" s="125"/>
      <c r="S4019" s="125"/>
      <c r="T4019" s="125"/>
      <c r="U4019" s="125"/>
      <c r="V4019" s="125"/>
      <c r="W4019" s="125"/>
      <c r="X4019" s="125"/>
      <c r="Y4019" s="125"/>
      <c r="Z4019" s="125"/>
      <c r="AA4019" s="125"/>
      <c r="AB4019" s="126"/>
      <c r="AC4019" s="126"/>
      <c r="AD4019" s="126"/>
      <c r="AE4019" s="125"/>
      <c r="AF4019" s="125"/>
      <c r="AG4019" s="125"/>
      <c r="AH4019" s="125"/>
      <c r="AI4019" s="125"/>
      <c r="AJ4019" s="125"/>
      <c r="AK4019" s="125"/>
      <c r="AL4019" s="125"/>
      <c r="AM4019" s="125"/>
      <c r="AP4019" s="86"/>
      <c r="AQ4019" s="86"/>
      <c r="AR4019" s="86"/>
      <c r="AS4019" s="86"/>
      <c r="AT4019" s="86"/>
      <c r="AU4019" s="86"/>
      <c r="AV4019" s="86"/>
      <c r="AW4019" s="86"/>
      <c r="AX4019" s="86"/>
      <c r="AY4019" s="86"/>
      <c r="AZ4019" s="86"/>
      <c r="BA4019" s="86"/>
      <c r="BB4019" s="86"/>
      <c r="BC4019" s="86"/>
      <c r="BD4019" s="86"/>
      <c r="BE4019" s="86"/>
      <c r="BF4019" s="86"/>
      <c r="BG4019" s="86"/>
    </row>
    <row r="4020" spans="1:59" s="88" customFormat="1" x14ac:dyDescent="0.2">
      <c r="A4020" s="125"/>
      <c r="B4020" s="125"/>
      <c r="C4020" s="125"/>
      <c r="D4020" s="125"/>
      <c r="E4020" s="125"/>
      <c r="F4020" s="125"/>
      <c r="G4020" s="125"/>
      <c r="H4020" s="125"/>
      <c r="I4020" s="125"/>
      <c r="J4020" s="125"/>
      <c r="K4020" s="125"/>
      <c r="L4020" s="125"/>
      <c r="M4020" s="125"/>
      <c r="N4020" s="125"/>
      <c r="O4020" s="125"/>
      <c r="P4020" s="125"/>
      <c r="Q4020" s="125"/>
      <c r="R4020" s="125"/>
      <c r="S4020" s="125"/>
      <c r="T4020" s="125"/>
      <c r="U4020" s="125"/>
      <c r="V4020" s="125"/>
      <c r="W4020" s="125"/>
      <c r="X4020" s="125"/>
      <c r="Y4020" s="125"/>
      <c r="Z4020" s="125"/>
      <c r="AA4020" s="125"/>
      <c r="AB4020" s="126"/>
      <c r="AC4020" s="126"/>
      <c r="AD4020" s="126"/>
      <c r="AE4020" s="125"/>
      <c r="AF4020" s="125"/>
      <c r="AG4020" s="125"/>
      <c r="AH4020" s="125"/>
      <c r="AI4020" s="125"/>
      <c r="AJ4020" s="125"/>
      <c r="AK4020" s="125"/>
      <c r="AL4020" s="125"/>
      <c r="AM4020" s="125"/>
      <c r="AP4020" s="86"/>
      <c r="AQ4020" s="86"/>
      <c r="AR4020" s="86"/>
      <c r="AS4020" s="86"/>
      <c r="AT4020" s="86"/>
      <c r="AU4020" s="86"/>
      <c r="AV4020" s="86"/>
      <c r="AW4020" s="86"/>
      <c r="AX4020" s="86"/>
      <c r="AY4020" s="86"/>
      <c r="AZ4020" s="86"/>
      <c r="BA4020" s="86"/>
      <c r="BB4020" s="86"/>
      <c r="BC4020" s="86"/>
      <c r="BD4020" s="86"/>
      <c r="BE4020" s="86"/>
      <c r="BF4020" s="86"/>
      <c r="BG4020" s="86"/>
    </row>
    <row r="4021" spans="1:59" s="88" customFormat="1" x14ac:dyDescent="0.2">
      <c r="A4021" s="125"/>
      <c r="B4021" s="125"/>
      <c r="C4021" s="125"/>
      <c r="D4021" s="125"/>
      <c r="E4021" s="125"/>
      <c r="F4021" s="125"/>
      <c r="G4021" s="125"/>
      <c r="H4021" s="125"/>
      <c r="I4021" s="125"/>
      <c r="J4021" s="125"/>
      <c r="K4021" s="125"/>
      <c r="L4021" s="125"/>
      <c r="M4021" s="125"/>
      <c r="N4021" s="125"/>
      <c r="O4021" s="125"/>
      <c r="P4021" s="125"/>
      <c r="Q4021" s="125"/>
      <c r="R4021" s="125"/>
      <c r="S4021" s="125"/>
      <c r="T4021" s="125"/>
      <c r="U4021" s="125"/>
      <c r="V4021" s="125"/>
      <c r="W4021" s="125"/>
      <c r="X4021" s="125"/>
      <c r="Y4021" s="125"/>
      <c r="Z4021" s="125"/>
      <c r="AA4021" s="125"/>
      <c r="AB4021" s="126"/>
      <c r="AC4021" s="126"/>
      <c r="AD4021" s="126"/>
      <c r="AE4021" s="125"/>
      <c r="AF4021" s="125"/>
      <c r="AG4021" s="125"/>
      <c r="AH4021" s="125"/>
      <c r="AI4021" s="125"/>
      <c r="AJ4021" s="125"/>
      <c r="AK4021" s="125"/>
      <c r="AL4021" s="125"/>
      <c r="AM4021" s="125"/>
      <c r="AP4021" s="86"/>
      <c r="AQ4021" s="86"/>
      <c r="AR4021" s="86"/>
      <c r="AS4021" s="86"/>
      <c r="AT4021" s="86"/>
      <c r="AU4021" s="86"/>
      <c r="AV4021" s="86"/>
      <c r="AW4021" s="86"/>
      <c r="AX4021" s="86"/>
      <c r="AY4021" s="86"/>
      <c r="AZ4021" s="86"/>
      <c r="BA4021" s="86"/>
      <c r="BB4021" s="86"/>
      <c r="BC4021" s="86"/>
      <c r="BD4021" s="86"/>
      <c r="BE4021" s="86"/>
      <c r="BF4021" s="86"/>
      <c r="BG4021" s="86"/>
    </row>
    <row r="4022" spans="1:59" s="88" customFormat="1" x14ac:dyDescent="0.2">
      <c r="A4022" s="125"/>
      <c r="B4022" s="125"/>
      <c r="C4022" s="125"/>
      <c r="D4022" s="125"/>
      <c r="E4022" s="125"/>
      <c r="F4022" s="125"/>
      <c r="G4022" s="125"/>
      <c r="H4022" s="125"/>
      <c r="I4022" s="125"/>
      <c r="J4022" s="125"/>
      <c r="K4022" s="125"/>
      <c r="L4022" s="125"/>
      <c r="M4022" s="125"/>
      <c r="N4022" s="125"/>
      <c r="O4022" s="125"/>
      <c r="P4022" s="125"/>
      <c r="Q4022" s="125"/>
      <c r="R4022" s="125"/>
      <c r="S4022" s="125"/>
      <c r="T4022" s="125"/>
      <c r="U4022" s="125"/>
      <c r="V4022" s="125"/>
      <c r="W4022" s="125"/>
      <c r="X4022" s="125"/>
      <c r="Y4022" s="125"/>
      <c r="Z4022" s="125"/>
      <c r="AA4022" s="125"/>
      <c r="AB4022" s="126"/>
      <c r="AC4022" s="126"/>
      <c r="AD4022" s="126"/>
      <c r="AE4022" s="125"/>
      <c r="AF4022" s="125"/>
      <c r="AG4022" s="125"/>
      <c r="AH4022" s="125"/>
      <c r="AI4022" s="125"/>
      <c r="AJ4022" s="125"/>
      <c r="AK4022" s="125"/>
      <c r="AL4022" s="125"/>
      <c r="AM4022" s="125"/>
      <c r="AP4022" s="86"/>
      <c r="AQ4022" s="86"/>
      <c r="AR4022" s="86"/>
      <c r="AS4022" s="86"/>
      <c r="AT4022" s="86"/>
      <c r="AU4022" s="86"/>
      <c r="AV4022" s="86"/>
      <c r="AW4022" s="86"/>
      <c r="AX4022" s="86"/>
      <c r="AY4022" s="86"/>
      <c r="AZ4022" s="86"/>
      <c r="BA4022" s="86"/>
      <c r="BB4022" s="86"/>
      <c r="BC4022" s="86"/>
      <c r="BD4022" s="86"/>
      <c r="BE4022" s="86"/>
      <c r="BF4022" s="86"/>
      <c r="BG4022" s="86"/>
    </row>
    <row r="4023" spans="1:59" s="88" customFormat="1" x14ac:dyDescent="0.2">
      <c r="A4023" s="125"/>
      <c r="B4023" s="125"/>
      <c r="C4023" s="125"/>
      <c r="D4023" s="125"/>
      <c r="E4023" s="125"/>
      <c r="F4023" s="125"/>
      <c r="G4023" s="125"/>
      <c r="H4023" s="125"/>
      <c r="I4023" s="125"/>
      <c r="J4023" s="125"/>
      <c r="K4023" s="125"/>
      <c r="L4023" s="125"/>
      <c r="M4023" s="125"/>
      <c r="N4023" s="125"/>
      <c r="O4023" s="125"/>
      <c r="P4023" s="125"/>
      <c r="Q4023" s="125"/>
      <c r="R4023" s="125"/>
      <c r="S4023" s="125"/>
      <c r="T4023" s="125"/>
      <c r="U4023" s="125"/>
      <c r="V4023" s="125"/>
      <c r="W4023" s="125"/>
      <c r="X4023" s="125"/>
      <c r="Y4023" s="125"/>
      <c r="Z4023" s="125"/>
      <c r="AA4023" s="125"/>
      <c r="AB4023" s="126"/>
      <c r="AC4023" s="126"/>
      <c r="AD4023" s="126"/>
      <c r="AE4023" s="125"/>
      <c r="AF4023" s="125"/>
      <c r="AG4023" s="125"/>
      <c r="AH4023" s="125"/>
      <c r="AI4023" s="125"/>
      <c r="AJ4023" s="125"/>
      <c r="AK4023" s="125"/>
      <c r="AL4023" s="125"/>
      <c r="AM4023" s="125"/>
      <c r="AP4023" s="86"/>
      <c r="AQ4023" s="86"/>
      <c r="AR4023" s="86"/>
      <c r="AS4023" s="86"/>
      <c r="AT4023" s="86"/>
      <c r="AU4023" s="86"/>
      <c r="AV4023" s="86"/>
      <c r="AW4023" s="86"/>
      <c r="AX4023" s="86"/>
      <c r="AY4023" s="86"/>
      <c r="AZ4023" s="86"/>
      <c r="BA4023" s="86"/>
      <c r="BB4023" s="86"/>
      <c r="BC4023" s="86"/>
      <c r="BD4023" s="86"/>
      <c r="BE4023" s="86"/>
      <c r="BF4023" s="86"/>
      <c r="BG4023" s="86"/>
    </row>
    <row r="4024" spans="1:59" s="88" customFormat="1" x14ac:dyDescent="0.2">
      <c r="A4024" s="125"/>
      <c r="B4024" s="125"/>
      <c r="C4024" s="125"/>
      <c r="D4024" s="125"/>
      <c r="E4024" s="125"/>
      <c r="F4024" s="125"/>
      <c r="G4024" s="125"/>
      <c r="H4024" s="125"/>
      <c r="I4024" s="125"/>
      <c r="J4024" s="125"/>
      <c r="K4024" s="125"/>
      <c r="L4024" s="125"/>
      <c r="M4024" s="125"/>
      <c r="N4024" s="125"/>
      <c r="O4024" s="125"/>
      <c r="P4024" s="125"/>
      <c r="Q4024" s="125"/>
      <c r="R4024" s="125"/>
      <c r="S4024" s="125"/>
      <c r="T4024" s="125"/>
      <c r="U4024" s="125"/>
      <c r="V4024" s="125"/>
      <c r="W4024" s="125"/>
      <c r="X4024" s="125"/>
      <c r="Y4024" s="125"/>
      <c r="Z4024" s="125"/>
      <c r="AA4024" s="125"/>
      <c r="AB4024" s="126"/>
      <c r="AC4024" s="126"/>
      <c r="AD4024" s="126"/>
      <c r="AE4024" s="125"/>
      <c r="AF4024" s="125"/>
      <c r="AG4024" s="125"/>
      <c r="AH4024" s="125"/>
      <c r="AI4024" s="125"/>
      <c r="AJ4024" s="125"/>
      <c r="AK4024" s="125"/>
      <c r="AL4024" s="125"/>
      <c r="AM4024" s="125"/>
      <c r="AP4024" s="86"/>
      <c r="AQ4024" s="86"/>
      <c r="AR4024" s="86"/>
      <c r="AS4024" s="86"/>
      <c r="AT4024" s="86"/>
      <c r="AU4024" s="86"/>
      <c r="AV4024" s="86"/>
      <c r="AW4024" s="86"/>
      <c r="AX4024" s="86"/>
      <c r="AY4024" s="86"/>
      <c r="AZ4024" s="86"/>
      <c r="BA4024" s="86"/>
      <c r="BB4024" s="86"/>
      <c r="BC4024" s="86"/>
      <c r="BD4024" s="86"/>
      <c r="BE4024" s="86"/>
      <c r="BF4024" s="86"/>
      <c r="BG4024" s="86"/>
    </row>
    <row r="4025" spans="1:59" s="88" customFormat="1" x14ac:dyDescent="0.2">
      <c r="A4025" s="125"/>
      <c r="B4025" s="125"/>
      <c r="C4025" s="125"/>
      <c r="D4025" s="125"/>
      <c r="E4025" s="125"/>
      <c r="F4025" s="125"/>
      <c r="G4025" s="125"/>
      <c r="H4025" s="125"/>
      <c r="I4025" s="125"/>
      <c r="J4025" s="125"/>
      <c r="K4025" s="125"/>
      <c r="L4025" s="125"/>
      <c r="M4025" s="125"/>
      <c r="N4025" s="125"/>
      <c r="O4025" s="125"/>
      <c r="P4025" s="125"/>
      <c r="Q4025" s="125"/>
      <c r="R4025" s="125"/>
      <c r="S4025" s="125"/>
      <c r="T4025" s="125"/>
      <c r="U4025" s="125"/>
      <c r="V4025" s="125"/>
      <c r="W4025" s="125"/>
      <c r="X4025" s="125"/>
      <c r="Y4025" s="125"/>
      <c r="Z4025" s="125"/>
      <c r="AA4025" s="125"/>
      <c r="AB4025" s="126"/>
      <c r="AC4025" s="126"/>
      <c r="AD4025" s="126"/>
      <c r="AE4025" s="125"/>
      <c r="AF4025" s="125"/>
      <c r="AG4025" s="125"/>
      <c r="AH4025" s="125"/>
      <c r="AI4025" s="125"/>
      <c r="AJ4025" s="125"/>
      <c r="AK4025" s="125"/>
      <c r="AL4025" s="125"/>
      <c r="AM4025" s="125"/>
      <c r="AP4025" s="86"/>
      <c r="AQ4025" s="86"/>
      <c r="AR4025" s="86"/>
      <c r="AS4025" s="86"/>
      <c r="AT4025" s="86"/>
      <c r="AU4025" s="86"/>
      <c r="AV4025" s="86"/>
      <c r="AW4025" s="86"/>
      <c r="AX4025" s="86"/>
      <c r="AY4025" s="86"/>
      <c r="AZ4025" s="86"/>
      <c r="BA4025" s="86"/>
      <c r="BB4025" s="86"/>
      <c r="BC4025" s="86"/>
      <c r="BD4025" s="86"/>
      <c r="BE4025" s="86"/>
      <c r="BF4025" s="86"/>
      <c r="BG4025" s="86"/>
    </row>
    <row r="4026" spans="1:59" s="88" customFormat="1" x14ac:dyDescent="0.2">
      <c r="A4026" s="125"/>
      <c r="B4026" s="125"/>
      <c r="C4026" s="125"/>
      <c r="D4026" s="125"/>
      <c r="E4026" s="125"/>
      <c r="F4026" s="125"/>
      <c r="G4026" s="125"/>
      <c r="H4026" s="125"/>
      <c r="I4026" s="125"/>
      <c r="J4026" s="125"/>
      <c r="K4026" s="125"/>
      <c r="L4026" s="125"/>
      <c r="M4026" s="125"/>
      <c r="N4026" s="125"/>
      <c r="O4026" s="125"/>
      <c r="P4026" s="125"/>
      <c r="Q4026" s="125"/>
      <c r="R4026" s="125"/>
      <c r="S4026" s="125"/>
      <c r="T4026" s="125"/>
      <c r="U4026" s="125"/>
      <c r="V4026" s="125"/>
      <c r="W4026" s="125"/>
      <c r="X4026" s="125"/>
      <c r="Y4026" s="125"/>
      <c r="Z4026" s="125"/>
      <c r="AA4026" s="125"/>
      <c r="AB4026" s="126"/>
      <c r="AC4026" s="126"/>
      <c r="AD4026" s="126"/>
      <c r="AE4026" s="125"/>
      <c r="AF4026" s="125"/>
      <c r="AG4026" s="125"/>
      <c r="AH4026" s="125"/>
      <c r="AI4026" s="125"/>
      <c r="AJ4026" s="125"/>
      <c r="AK4026" s="125"/>
      <c r="AL4026" s="125"/>
      <c r="AM4026" s="125"/>
      <c r="AP4026" s="86"/>
      <c r="AQ4026" s="86"/>
      <c r="AR4026" s="86"/>
      <c r="AS4026" s="86"/>
      <c r="AT4026" s="86"/>
      <c r="AU4026" s="86"/>
      <c r="AV4026" s="86"/>
      <c r="AW4026" s="86"/>
      <c r="AX4026" s="86"/>
      <c r="AY4026" s="86"/>
      <c r="AZ4026" s="86"/>
      <c r="BA4026" s="86"/>
      <c r="BB4026" s="86"/>
      <c r="BC4026" s="86"/>
      <c r="BD4026" s="86"/>
      <c r="BE4026" s="86"/>
      <c r="BF4026" s="86"/>
      <c r="BG4026" s="86"/>
    </row>
    <row r="4027" spans="1:59" s="88" customFormat="1" x14ac:dyDescent="0.2">
      <c r="A4027" s="125"/>
      <c r="B4027" s="125"/>
      <c r="C4027" s="125"/>
      <c r="D4027" s="125"/>
      <c r="E4027" s="125"/>
      <c r="F4027" s="125"/>
      <c r="G4027" s="125"/>
      <c r="H4027" s="125"/>
      <c r="I4027" s="125"/>
      <c r="J4027" s="125"/>
      <c r="K4027" s="125"/>
      <c r="L4027" s="125"/>
      <c r="M4027" s="125"/>
      <c r="N4027" s="125"/>
      <c r="O4027" s="125"/>
      <c r="P4027" s="125"/>
      <c r="Q4027" s="125"/>
      <c r="R4027" s="125"/>
      <c r="S4027" s="125"/>
      <c r="T4027" s="125"/>
      <c r="U4027" s="125"/>
      <c r="V4027" s="125"/>
      <c r="W4027" s="125"/>
      <c r="X4027" s="125"/>
      <c r="Y4027" s="125"/>
      <c r="Z4027" s="125"/>
      <c r="AA4027" s="125"/>
      <c r="AB4027" s="126"/>
      <c r="AC4027" s="126"/>
      <c r="AD4027" s="126"/>
      <c r="AE4027" s="125"/>
      <c r="AF4027" s="125"/>
      <c r="AG4027" s="125"/>
      <c r="AH4027" s="125"/>
      <c r="AI4027" s="125"/>
      <c r="AJ4027" s="125"/>
      <c r="AK4027" s="125"/>
      <c r="AL4027" s="125"/>
      <c r="AM4027" s="125"/>
      <c r="AP4027" s="86"/>
      <c r="AQ4027" s="86"/>
      <c r="AR4027" s="86"/>
      <c r="AS4027" s="86"/>
      <c r="AT4027" s="86"/>
      <c r="AU4027" s="86"/>
      <c r="AV4027" s="86"/>
      <c r="AW4027" s="86"/>
      <c r="AX4027" s="86"/>
      <c r="AY4027" s="86"/>
      <c r="AZ4027" s="86"/>
      <c r="BA4027" s="86"/>
      <c r="BB4027" s="86"/>
      <c r="BC4027" s="86"/>
      <c r="BD4027" s="86"/>
      <c r="BE4027" s="86"/>
      <c r="BF4027" s="86"/>
      <c r="BG4027" s="86"/>
    </row>
    <row r="4028" spans="1:59" s="88" customFormat="1" x14ac:dyDescent="0.2">
      <c r="A4028" s="125"/>
      <c r="B4028" s="125"/>
      <c r="C4028" s="125"/>
      <c r="D4028" s="125"/>
      <c r="E4028" s="125"/>
      <c r="F4028" s="125"/>
      <c r="G4028" s="125"/>
      <c r="H4028" s="125"/>
      <c r="I4028" s="125"/>
      <c r="J4028" s="125"/>
      <c r="K4028" s="125"/>
      <c r="L4028" s="125"/>
      <c r="M4028" s="125"/>
      <c r="N4028" s="125"/>
      <c r="O4028" s="125"/>
      <c r="P4028" s="125"/>
      <c r="Q4028" s="125"/>
      <c r="R4028" s="125"/>
      <c r="S4028" s="125"/>
      <c r="T4028" s="125"/>
      <c r="U4028" s="125"/>
      <c r="V4028" s="125"/>
      <c r="W4028" s="125"/>
      <c r="X4028" s="125"/>
      <c r="Y4028" s="125"/>
      <c r="Z4028" s="125"/>
      <c r="AA4028" s="125"/>
      <c r="AB4028" s="126"/>
      <c r="AC4028" s="126"/>
      <c r="AD4028" s="126"/>
      <c r="AE4028" s="125"/>
      <c r="AF4028" s="125"/>
      <c r="AG4028" s="125"/>
      <c r="AH4028" s="125"/>
      <c r="AI4028" s="125"/>
      <c r="AJ4028" s="125"/>
      <c r="AK4028" s="125"/>
      <c r="AL4028" s="125"/>
      <c r="AM4028" s="125"/>
      <c r="AP4028" s="86"/>
      <c r="AQ4028" s="86"/>
      <c r="AR4028" s="86"/>
      <c r="AS4028" s="86"/>
      <c r="AT4028" s="86"/>
      <c r="AU4028" s="86"/>
      <c r="AV4028" s="86"/>
      <c r="AW4028" s="86"/>
      <c r="AX4028" s="86"/>
      <c r="AY4028" s="86"/>
      <c r="AZ4028" s="86"/>
      <c r="BA4028" s="86"/>
      <c r="BB4028" s="86"/>
      <c r="BC4028" s="86"/>
      <c r="BD4028" s="86"/>
      <c r="BE4028" s="86"/>
      <c r="BF4028" s="86"/>
      <c r="BG4028" s="86"/>
    </row>
    <row r="4029" spans="1:59" s="88" customFormat="1" x14ac:dyDescent="0.2">
      <c r="A4029" s="125"/>
      <c r="B4029" s="125"/>
      <c r="C4029" s="125"/>
      <c r="D4029" s="125"/>
      <c r="E4029" s="125"/>
      <c r="F4029" s="125"/>
      <c r="G4029" s="125"/>
      <c r="H4029" s="125"/>
      <c r="I4029" s="125"/>
      <c r="J4029" s="125"/>
      <c r="K4029" s="125"/>
      <c r="L4029" s="125"/>
      <c r="M4029" s="125"/>
      <c r="N4029" s="125"/>
      <c r="O4029" s="125"/>
      <c r="P4029" s="125"/>
      <c r="Q4029" s="125"/>
      <c r="R4029" s="125"/>
      <c r="S4029" s="125"/>
      <c r="T4029" s="125"/>
      <c r="U4029" s="125"/>
      <c r="V4029" s="125"/>
      <c r="W4029" s="125"/>
      <c r="X4029" s="125"/>
      <c r="Y4029" s="125"/>
      <c r="Z4029" s="125"/>
      <c r="AA4029" s="125"/>
      <c r="AB4029" s="126"/>
      <c r="AC4029" s="126"/>
      <c r="AD4029" s="126"/>
      <c r="AE4029" s="125"/>
      <c r="AF4029" s="125"/>
      <c r="AG4029" s="125"/>
      <c r="AH4029" s="125"/>
      <c r="AI4029" s="125"/>
      <c r="AJ4029" s="125"/>
      <c r="AK4029" s="125"/>
      <c r="AL4029" s="125"/>
      <c r="AM4029" s="125"/>
      <c r="AP4029" s="86"/>
      <c r="AQ4029" s="86"/>
      <c r="AR4029" s="86"/>
      <c r="AS4029" s="86"/>
      <c r="AT4029" s="86"/>
      <c r="AU4029" s="86"/>
      <c r="AV4029" s="86"/>
      <c r="AW4029" s="86"/>
      <c r="AX4029" s="86"/>
      <c r="AY4029" s="86"/>
      <c r="AZ4029" s="86"/>
      <c r="BA4029" s="86"/>
      <c r="BB4029" s="86"/>
      <c r="BC4029" s="86"/>
      <c r="BD4029" s="86"/>
      <c r="BE4029" s="86"/>
      <c r="BF4029" s="86"/>
      <c r="BG4029" s="86"/>
    </row>
    <row r="4030" spans="1:59" s="88" customFormat="1" x14ac:dyDescent="0.2">
      <c r="A4030" s="125"/>
      <c r="B4030" s="125"/>
      <c r="C4030" s="125"/>
      <c r="D4030" s="125"/>
      <c r="E4030" s="125"/>
      <c r="F4030" s="125"/>
      <c r="G4030" s="125"/>
      <c r="H4030" s="125"/>
      <c r="I4030" s="125"/>
      <c r="J4030" s="125"/>
      <c r="K4030" s="125"/>
      <c r="L4030" s="125"/>
      <c r="M4030" s="125"/>
      <c r="N4030" s="125"/>
      <c r="O4030" s="125"/>
      <c r="P4030" s="125"/>
      <c r="Q4030" s="125"/>
      <c r="R4030" s="125"/>
      <c r="S4030" s="125"/>
      <c r="T4030" s="125"/>
      <c r="U4030" s="125"/>
      <c r="V4030" s="125"/>
      <c r="W4030" s="125"/>
      <c r="X4030" s="125"/>
      <c r="Y4030" s="125"/>
      <c r="Z4030" s="125"/>
      <c r="AA4030" s="125"/>
      <c r="AB4030" s="126"/>
      <c r="AC4030" s="126"/>
      <c r="AD4030" s="126"/>
      <c r="AE4030" s="125"/>
      <c r="AF4030" s="125"/>
      <c r="AG4030" s="125"/>
      <c r="AH4030" s="125"/>
      <c r="AI4030" s="125"/>
      <c r="AJ4030" s="125"/>
      <c r="AK4030" s="125"/>
      <c r="AL4030" s="125"/>
      <c r="AM4030" s="125"/>
      <c r="AP4030" s="86"/>
      <c r="AQ4030" s="86"/>
      <c r="AR4030" s="86"/>
      <c r="AS4030" s="86"/>
      <c r="AT4030" s="86"/>
      <c r="AU4030" s="86"/>
      <c r="AV4030" s="86"/>
      <c r="AW4030" s="86"/>
      <c r="AX4030" s="86"/>
      <c r="AY4030" s="86"/>
      <c r="AZ4030" s="86"/>
      <c r="BA4030" s="86"/>
      <c r="BB4030" s="86"/>
      <c r="BC4030" s="86"/>
      <c r="BD4030" s="86"/>
      <c r="BE4030" s="86"/>
      <c r="BF4030" s="86"/>
      <c r="BG4030" s="86"/>
    </row>
    <row r="4031" spans="1:59" s="88" customFormat="1" x14ac:dyDescent="0.2">
      <c r="A4031" s="125"/>
      <c r="B4031" s="125"/>
      <c r="C4031" s="125"/>
      <c r="D4031" s="125"/>
      <c r="E4031" s="125"/>
      <c r="F4031" s="125"/>
      <c r="G4031" s="125"/>
      <c r="H4031" s="125"/>
      <c r="I4031" s="125"/>
      <c r="J4031" s="125"/>
      <c r="K4031" s="125"/>
      <c r="L4031" s="125"/>
      <c r="M4031" s="125"/>
      <c r="N4031" s="125"/>
      <c r="O4031" s="125"/>
      <c r="P4031" s="125"/>
      <c r="Q4031" s="125"/>
      <c r="R4031" s="125"/>
      <c r="S4031" s="125"/>
      <c r="T4031" s="125"/>
      <c r="U4031" s="125"/>
      <c r="V4031" s="125"/>
      <c r="W4031" s="125"/>
      <c r="X4031" s="125"/>
      <c r="Y4031" s="125"/>
      <c r="Z4031" s="125"/>
      <c r="AA4031" s="125"/>
      <c r="AB4031" s="126"/>
      <c r="AC4031" s="126"/>
      <c r="AD4031" s="126"/>
      <c r="AE4031" s="125"/>
      <c r="AF4031" s="125"/>
      <c r="AG4031" s="125"/>
      <c r="AH4031" s="125"/>
      <c r="AI4031" s="125"/>
      <c r="AJ4031" s="125"/>
      <c r="AK4031" s="125"/>
      <c r="AL4031" s="125"/>
      <c r="AM4031" s="125"/>
      <c r="AP4031" s="86"/>
      <c r="AQ4031" s="86"/>
      <c r="AR4031" s="86"/>
      <c r="AS4031" s="86"/>
      <c r="AT4031" s="86"/>
      <c r="AU4031" s="86"/>
      <c r="AV4031" s="86"/>
      <c r="AW4031" s="86"/>
      <c r="AX4031" s="86"/>
      <c r="AY4031" s="86"/>
      <c r="AZ4031" s="86"/>
      <c r="BA4031" s="86"/>
      <c r="BB4031" s="86"/>
      <c r="BC4031" s="86"/>
      <c r="BD4031" s="86"/>
      <c r="BE4031" s="86"/>
      <c r="BF4031" s="86"/>
      <c r="BG4031" s="86"/>
    </row>
    <row r="4032" spans="1:59" s="88" customFormat="1" x14ac:dyDescent="0.2">
      <c r="A4032" s="125"/>
      <c r="B4032" s="125"/>
      <c r="C4032" s="125"/>
      <c r="D4032" s="125"/>
      <c r="E4032" s="125"/>
      <c r="F4032" s="125"/>
      <c r="G4032" s="125"/>
      <c r="H4032" s="125"/>
      <c r="I4032" s="125"/>
      <c r="J4032" s="125"/>
      <c r="K4032" s="125"/>
      <c r="L4032" s="125"/>
      <c r="M4032" s="125"/>
      <c r="N4032" s="125"/>
      <c r="O4032" s="125"/>
      <c r="P4032" s="125"/>
      <c r="Q4032" s="125"/>
      <c r="R4032" s="125"/>
      <c r="S4032" s="125"/>
      <c r="T4032" s="125"/>
      <c r="U4032" s="125"/>
      <c r="V4032" s="125"/>
      <c r="W4032" s="125"/>
      <c r="X4032" s="125"/>
      <c r="Y4032" s="125"/>
      <c r="Z4032" s="125"/>
      <c r="AA4032" s="125"/>
      <c r="AB4032" s="126"/>
      <c r="AC4032" s="126"/>
      <c r="AD4032" s="126"/>
      <c r="AE4032" s="125"/>
      <c r="AF4032" s="125"/>
      <c r="AG4032" s="125"/>
      <c r="AH4032" s="125"/>
      <c r="AI4032" s="125"/>
      <c r="AJ4032" s="125"/>
      <c r="AK4032" s="125"/>
      <c r="AL4032" s="125"/>
      <c r="AM4032" s="125"/>
      <c r="AP4032" s="86"/>
      <c r="AQ4032" s="86"/>
      <c r="AR4032" s="86"/>
      <c r="AS4032" s="86"/>
      <c r="AT4032" s="86"/>
      <c r="AU4032" s="86"/>
      <c r="AV4032" s="86"/>
      <c r="AW4032" s="86"/>
      <c r="AX4032" s="86"/>
      <c r="AY4032" s="86"/>
      <c r="AZ4032" s="86"/>
      <c r="BA4032" s="86"/>
      <c r="BB4032" s="86"/>
      <c r="BC4032" s="86"/>
      <c r="BD4032" s="86"/>
      <c r="BE4032" s="86"/>
      <c r="BF4032" s="86"/>
      <c r="BG4032" s="86"/>
    </row>
    <row r="4033" spans="1:59" s="88" customFormat="1" x14ac:dyDescent="0.2">
      <c r="A4033" s="125"/>
      <c r="B4033" s="125"/>
      <c r="C4033" s="125"/>
      <c r="D4033" s="125"/>
      <c r="E4033" s="125"/>
      <c r="F4033" s="125"/>
      <c r="G4033" s="125"/>
      <c r="H4033" s="125"/>
      <c r="I4033" s="125"/>
      <c r="J4033" s="125"/>
      <c r="K4033" s="125"/>
      <c r="L4033" s="125"/>
      <c r="M4033" s="125"/>
      <c r="N4033" s="125"/>
      <c r="O4033" s="125"/>
      <c r="P4033" s="125"/>
      <c r="Q4033" s="125"/>
      <c r="R4033" s="125"/>
      <c r="S4033" s="125"/>
      <c r="T4033" s="125"/>
      <c r="U4033" s="125"/>
      <c r="V4033" s="125"/>
      <c r="W4033" s="125"/>
      <c r="X4033" s="125"/>
      <c r="Y4033" s="125"/>
      <c r="Z4033" s="125"/>
      <c r="AA4033" s="125"/>
      <c r="AB4033" s="126"/>
      <c r="AC4033" s="126"/>
      <c r="AD4033" s="126"/>
      <c r="AE4033" s="125"/>
      <c r="AF4033" s="125"/>
      <c r="AG4033" s="125"/>
      <c r="AH4033" s="125"/>
      <c r="AI4033" s="125"/>
      <c r="AJ4033" s="125"/>
      <c r="AK4033" s="125"/>
      <c r="AL4033" s="125"/>
      <c r="AM4033" s="125"/>
      <c r="AP4033" s="86"/>
      <c r="AQ4033" s="86"/>
      <c r="AR4033" s="86"/>
      <c r="AS4033" s="86"/>
      <c r="AT4033" s="86"/>
      <c r="AU4033" s="86"/>
      <c r="AV4033" s="86"/>
      <c r="AW4033" s="86"/>
      <c r="AX4033" s="86"/>
      <c r="AY4033" s="86"/>
      <c r="AZ4033" s="86"/>
      <c r="BA4033" s="86"/>
      <c r="BB4033" s="86"/>
      <c r="BC4033" s="86"/>
      <c r="BD4033" s="86"/>
      <c r="BE4033" s="86"/>
      <c r="BF4033" s="86"/>
      <c r="BG4033" s="86"/>
    </row>
    <row r="4034" spans="1:59" s="88" customFormat="1" x14ac:dyDescent="0.2">
      <c r="A4034" s="125"/>
      <c r="B4034" s="125"/>
      <c r="C4034" s="125"/>
      <c r="D4034" s="125"/>
      <c r="E4034" s="125"/>
      <c r="F4034" s="125"/>
      <c r="G4034" s="125"/>
      <c r="H4034" s="125"/>
      <c r="I4034" s="125"/>
      <c r="J4034" s="125"/>
      <c r="K4034" s="125"/>
      <c r="L4034" s="125"/>
      <c r="M4034" s="125"/>
      <c r="N4034" s="125"/>
      <c r="O4034" s="125"/>
      <c r="P4034" s="125"/>
      <c r="Q4034" s="125"/>
      <c r="R4034" s="125"/>
      <c r="S4034" s="125"/>
      <c r="T4034" s="125"/>
      <c r="U4034" s="125"/>
      <c r="V4034" s="125"/>
      <c r="W4034" s="125"/>
      <c r="X4034" s="125"/>
      <c r="Y4034" s="125"/>
      <c r="Z4034" s="125"/>
      <c r="AA4034" s="125"/>
      <c r="AB4034" s="126"/>
      <c r="AC4034" s="126"/>
      <c r="AD4034" s="126"/>
      <c r="AE4034" s="125"/>
      <c r="AF4034" s="125"/>
      <c r="AG4034" s="125"/>
      <c r="AH4034" s="125"/>
      <c r="AI4034" s="125"/>
      <c r="AJ4034" s="125"/>
      <c r="AK4034" s="125"/>
      <c r="AL4034" s="125"/>
      <c r="AM4034" s="125"/>
      <c r="AP4034" s="86"/>
      <c r="AQ4034" s="86"/>
      <c r="AR4034" s="86"/>
      <c r="AS4034" s="86"/>
      <c r="AT4034" s="86"/>
      <c r="AU4034" s="86"/>
      <c r="AV4034" s="86"/>
      <c r="AW4034" s="86"/>
      <c r="AX4034" s="86"/>
      <c r="AY4034" s="86"/>
      <c r="AZ4034" s="86"/>
      <c r="BA4034" s="86"/>
      <c r="BB4034" s="86"/>
      <c r="BC4034" s="86"/>
      <c r="BD4034" s="86"/>
      <c r="BE4034" s="86"/>
      <c r="BF4034" s="86"/>
      <c r="BG4034" s="86"/>
    </row>
    <row r="4035" spans="1:59" s="88" customFormat="1" x14ac:dyDescent="0.2">
      <c r="A4035" s="125"/>
      <c r="B4035" s="125"/>
      <c r="C4035" s="125"/>
      <c r="D4035" s="125"/>
      <c r="E4035" s="125"/>
      <c r="F4035" s="125"/>
      <c r="G4035" s="125"/>
      <c r="H4035" s="125"/>
      <c r="I4035" s="125"/>
      <c r="J4035" s="125"/>
      <c r="K4035" s="125"/>
      <c r="L4035" s="125"/>
      <c r="M4035" s="125"/>
      <c r="N4035" s="125"/>
      <c r="O4035" s="125"/>
      <c r="P4035" s="125"/>
      <c r="Q4035" s="125"/>
      <c r="R4035" s="125"/>
      <c r="S4035" s="125"/>
      <c r="T4035" s="125"/>
      <c r="U4035" s="125"/>
      <c r="V4035" s="125"/>
      <c r="W4035" s="125"/>
      <c r="X4035" s="125"/>
      <c r="Y4035" s="125"/>
      <c r="Z4035" s="125"/>
      <c r="AA4035" s="125"/>
      <c r="AB4035" s="126"/>
      <c r="AC4035" s="126"/>
      <c r="AD4035" s="126"/>
      <c r="AE4035" s="125"/>
      <c r="AF4035" s="125"/>
      <c r="AG4035" s="125"/>
      <c r="AH4035" s="125"/>
      <c r="AI4035" s="125"/>
      <c r="AJ4035" s="125"/>
      <c r="AK4035" s="125"/>
      <c r="AL4035" s="125"/>
      <c r="AM4035" s="125"/>
      <c r="AP4035" s="86"/>
      <c r="AQ4035" s="86"/>
      <c r="AR4035" s="86"/>
      <c r="AS4035" s="86"/>
      <c r="AT4035" s="86"/>
      <c r="AU4035" s="86"/>
      <c r="AV4035" s="86"/>
      <c r="AW4035" s="86"/>
      <c r="AX4035" s="86"/>
      <c r="AY4035" s="86"/>
      <c r="AZ4035" s="86"/>
      <c r="BA4035" s="86"/>
      <c r="BB4035" s="86"/>
      <c r="BC4035" s="86"/>
      <c r="BD4035" s="86"/>
      <c r="BE4035" s="86"/>
      <c r="BF4035" s="86"/>
      <c r="BG4035" s="86"/>
    </row>
    <row r="4036" spans="1:59" s="88" customFormat="1" x14ac:dyDescent="0.2">
      <c r="A4036" s="125"/>
      <c r="B4036" s="125"/>
      <c r="C4036" s="125"/>
      <c r="D4036" s="125"/>
      <c r="E4036" s="125"/>
      <c r="F4036" s="125"/>
      <c r="G4036" s="125"/>
      <c r="H4036" s="125"/>
      <c r="I4036" s="125"/>
      <c r="J4036" s="125"/>
      <c r="K4036" s="125"/>
      <c r="L4036" s="125"/>
      <c r="M4036" s="125"/>
      <c r="N4036" s="125"/>
      <c r="O4036" s="125"/>
      <c r="P4036" s="125"/>
      <c r="Q4036" s="125"/>
      <c r="R4036" s="125"/>
      <c r="S4036" s="125"/>
      <c r="T4036" s="125"/>
      <c r="U4036" s="125"/>
      <c r="V4036" s="125"/>
      <c r="W4036" s="125"/>
      <c r="X4036" s="125"/>
      <c r="Y4036" s="125"/>
      <c r="Z4036" s="125"/>
      <c r="AA4036" s="125"/>
      <c r="AB4036" s="126"/>
      <c r="AC4036" s="126"/>
      <c r="AD4036" s="126"/>
      <c r="AE4036" s="125"/>
      <c r="AF4036" s="125"/>
      <c r="AG4036" s="125"/>
      <c r="AH4036" s="125"/>
      <c r="AI4036" s="125"/>
      <c r="AJ4036" s="125"/>
      <c r="AK4036" s="125"/>
      <c r="AL4036" s="125"/>
      <c r="AM4036" s="125"/>
      <c r="AP4036" s="86"/>
      <c r="AQ4036" s="86"/>
      <c r="AR4036" s="86"/>
      <c r="AS4036" s="86"/>
      <c r="AT4036" s="86"/>
      <c r="AU4036" s="86"/>
      <c r="AV4036" s="86"/>
      <c r="AW4036" s="86"/>
      <c r="AX4036" s="86"/>
      <c r="AY4036" s="86"/>
      <c r="AZ4036" s="86"/>
      <c r="BA4036" s="86"/>
      <c r="BB4036" s="86"/>
      <c r="BC4036" s="86"/>
      <c r="BD4036" s="86"/>
      <c r="BE4036" s="86"/>
      <c r="BF4036" s="86"/>
      <c r="BG4036" s="86"/>
    </row>
    <row r="4037" spans="1:59" s="88" customFormat="1" x14ac:dyDescent="0.2">
      <c r="A4037" s="125"/>
      <c r="B4037" s="125"/>
      <c r="C4037" s="125"/>
      <c r="D4037" s="125"/>
      <c r="E4037" s="125"/>
      <c r="F4037" s="125"/>
      <c r="G4037" s="125"/>
      <c r="H4037" s="125"/>
      <c r="I4037" s="125"/>
      <c r="J4037" s="125"/>
      <c r="K4037" s="125"/>
      <c r="L4037" s="125"/>
      <c r="M4037" s="125"/>
      <c r="N4037" s="125"/>
      <c r="O4037" s="125"/>
      <c r="P4037" s="125"/>
      <c r="Q4037" s="125"/>
      <c r="R4037" s="125"/>
      <c r="S4037" s="125"/>
      <c r="T4037" s="125"/>
      <c r="U4037" s="125"/>
      <c r="V4037" s="125"/>
      <c r="W4037" s="125"/>
      <c r="X4037" s="125"/>
      <c r="Y4037" s="125"/>
      <c r="Z4037" s="125"/>
      <c r="AA4037" s="125"/>
      <c r="AB4037" s="126"/>
      <c r="AC4037" s="126"/>
      <c r="AD4037" s="126"/>
      <c r="AE4037" s="125"/>
      <c r="AF4037" s="125"/>
      <c r="AG4037" s="125"/>
      <c r="AH4037" s="125"/>
      <c r="AI4037" s="125"/>
      <c r="AJ4037" s="125"/>
      <c r="AK4037" s="125"/>
      <c r="AL4037" s="125"/>
      <c r="AM4037" s="125"/>
      <c r="AP4037" s="86"/>
      <c r="AQ4037" s="86"/>
      <c r="AR4037" s="86"/>
      <c r="AS4037" s="86"/>
      <c r="AT4037" s="86"/>
      <c r="AU4037" s="86"/>
      <c r="AV4037" s="86"/>
      <c r="AW4037" s="86"/>
      <c r="AX4037" s="86"/>
      <c r="AY4037" s="86"/>
      <c r="AZ4037" s="86"/>
      <c r="BA4037" s="86"/>
      <c r="BB4037" s="86"/>
      <c r="BC4037" s="86"/>
      <c r="BD4037" s="86"/>
      <c r="BE4037" s="86"/>
      <c r="BF4037" s="86"/>
      <c r="BG4037" s="86"/>
    </row>
    <row r="4038" spans="1:59" s="88" customFormat="1" x14ac:dyDescent="0.2">
      <c r="A4038" s="125"/>
      <c r="B4038" s="125"/>
      <c r="C4038" s="125"/>
      <c r="D4038" s="125"/>
      <c r="E4038" s="125"/>
      <c r="F4038" s="125"/>
      <c r="G4038" s="125"/>
      <c r="H4038" s="125"/>
      <c r="I4038" s="125"/>
      <c r="J4038" s="125"/>
      <c r="K4038" s="125"/>
      <c r="L4038" s="125"/>
      <c r="M4038" s="125"/>
      <c r="N4038" s="125"/>
      <c r="O4038" s="125"/>
      <c r="P4038" s="125"/>
      <c r="Q4038" s="125"/>
      <c r="R4038" s="125"/>
      <c r="S4038" s="125"/>
      <c r="T4038" s="125"/>
      <c r="U4038" s="125"/>
      <c r="V4038" s="125"/>
      <c r="W4038" s="125"/>
      <c r="X4038" s="125"/>
      <c r="Y4038" s="125"/>
      <c r="Z4038" s="125"/>
      <c r="AA4038" s="125"/>
      <c r="AB4038" s="126"/>
      <c r="AC4038" s="126"/>
      <c r="AD4038" s="126"/>
      <c r="AE4038" s="125"/>
      <c r="AF4038" s="125"/>
      <c r="AG4038" s="125"/>
      <c r="AH4038" s="125"/>
      <c r="AI4038" s="125"/>
      <c r="AJ4038" s="125"/>
      <c r="AK4038" s="125"/>
      <c r="AL4038" s="125"/>
      <c r="AM4038" s="125"/>
      <c r="AP4038" s="86"/>
      <c r="AQ4038" s="86"/>
      <c r="AR4038" s="86"/>
      <c r="AS4038" s="86"/>
      <c r="AT4038" s="86"/>
      <c r="AU4038" s="86"/>
      <c r="AV4038" s="86"/>
      <c r="AW4038" s="86"/>
      <c r="AX4038" s="86"/>
      <c r="AY4038" s="86"/>
      <c r="AZ4038" s="86"/>
      <c r="BA4038" s="86"/>
      <c r="BB4038" s="86"/>
      <c r="BC4038" s="86"/>
      <c r="BD4038" s="86"/>
      <c r="BE4038" s="86"/>
      <c r="BF4038" s="86"/>
      <c r="BG4038" s="86"/>
    </row>
    <row r="4039" spans="1:59" s="88" customFormat="1" x14ac:dyDescent="0.2">
      <c r="A4039" s="125"/>
      <c r="B4039" s="125"/>
      <c r="C4039" s="125"/>
      <c r="D4039" s="125"/>
      <c r="E4039" s="125"/>
      <c r="F4039" s="125"/>
      <c r="G4039" s="125"/>
      <c r="H4039" s="125"/>
      <c r="I4039" s="125"/>
      <c r="J4039" s="125"/>
      <c r="K4039" s="125"/>
      <c r="L4039" s="125"/>
      <c r="M4039" s="125"/>
      <c r="N4039" s="125"/>
      <c r="O4039" s="125"/>
      <c r="P4039" s="125"/>
      <c r="Q4039" s="125"/>
      <c r="R4039" s="125"/>
      <c r="S4039" s="125"/>
      <c r="T4039" s="125"/>
      <c r="U4039" s="125"/>
      <c r="V4039" s="125"/>
      <c r="W4039" s="125"/>
      <c r="X4039" s="125"/>
      <c r="Y4039" s="125"/>
      <c r="Z4039" s="125"/>
      <c r="AA4039" s="125"/>
      <c r="AB4039" s="126"/>
      <c r="AC4039" s="126"/>
      <c r="AD4039" s="126"/>
      <c r="AE4039" s="125"/>
      <c r="AF4039" s="125"/>
      <c r="AG4039" s="125"/>
      <c r="AH4039" s="125"/>
      <c r="AI4039" s="125"/>
      <c r="AJ4039" s="125"/>
      <c r="AK4039" s="125"/>
      <c r="AL4039" s="125"/>
      <c r="AM4039" s="125"/>
      <c r="AP4039" s="86"/>
      <c r="AQ4039" s="86"/>
      <c r="AR4039" s="86"/>
      <c r="AS4039" s="86"/>
      <c r="AT4039" s="86"/>
      <c r="AU4039" s="86"/>
      <c r="AV4039" s="86"/>
      <c r="AW4039" s="86"/>
      <c r="AX4039" s="86"/>
      <c r="AY4039" s="86"/>
      <c r="AZ4039" s="86"/>
      <c r="BA4039" s="86"/>
      <c r="BB4039" s="86"/>
      <c r="BC4039" s="86"/>
      <c r="BD4039" s="86"/>
      <c r="BE4039" s="86"/>
      <c r="BF4039" s="86"/>
      <c r="BG4039" s="86"/>
    </row>
    <row r="4040" spans="1:59" s="88" customFormat="1" x14ac:dyDescent="0.2">
      <c r="A4040" s="125"/>
      <c r="B4040" s="125"/>
      <c r="C4040" s="125"/>
      <c r="D4040" s="125"/>
      <c r="E4040" s="125"/>
      <c r="F4040" s="125"/>
      <c r="G4040" s="125"/>
      <c r="H4040" s="125"/>
      <c r="I4040" s="125"/>
      <c r="J4040" s="125"/>
      <c r="K4040" s="125"/>
      <c r="L4040" s="125"/>
      <c r="M4040" s="125"/>
      <c r="N4040" s="125"/>
      <c r="O4040" s="125"/>
      <c r="P4040" s="125"/>
      <c r="Q4040" s="125"/>
      <c r="R4040" s="125"/>
      <c r="S4040" s="125"/>
      <c r="T4040" s="125"/>
      <c r="U4040" s="125"/>
      <c r="V4040" s="125"/>
      <c r="W4040" s="125"/>
      <c r="X4040" s="125"/>
      <c r="Y4040" s="125"/>
      <c r="Z4040" s="125"/>
      <c r="AA4040" s="125"/>
      <c r="AB4040" s="126"/>
      <c r="AC4040" s="126"/>
      <c r="AD4040" s="126"/>
      <c r="AE4040" s="125"/>
      <c r="AF4040" s="125"/>
      <c r="AG4040" s="125"/>
      <c r="AH4040" s="125"/>
      <c r="AI4040" s="125"/>
      <c r="AJ4040" s="125"/>
      <c r="AK4040" s="125"/>
      <c r="AL4040" s="125"/>
      <c r="AM4040" s="125"/>
      <c r="AP4040" s="86"/>
      <c r="AQ4040" s="86"/>
      <c r="AR4040" s="86"/>
      <c r="AS4040" s="86"/>
      <c r="AT4040" s="86"/>
      <c r="AU4040" s="86"/>
      <c r="AV4040" s="86"/>
      <c r="AW4040" s="86"/>
      <c r="AX4040" s="86"/>
      <c r="AY4040" s="86"/>
      <c r="AZ4040" s="86"/>
      <c r="BA4040" s="86"/>
      <c r="BB4040" s="86"/>
      <c r="BC4040" s="86"/>
      <c r="BD4040" s="86"/>
      <c r="BE4040" s="86"/>
      <c r="BF4040" s="86"/>
      <c r="BG4040" s="86"/>
    </row>
    <row r="4041" spans="1:59" s="88" customFormat="1" x14ac:dyDescent="0.2">
      <c r="A4041" s="125"/>
      <c r="B4041" s="125"/>
      <c r="C4041" s="125"/>
      <c r="D4041" s="125"/>
      <c r="E4041" s="125"/>
      <c r="F4041" s="125"/>
      <c r="G4041" s="125"/>
      <c r="H4041" s="125"/>
      <c r="I4041" s="125"/>
      <c r="J4041" s="125"/>
      <c r="K4041" s="125"/>
      <c r="L4041" s="125"/>
      <c r="M4041" s="125"/>
      <c r="N4041" s="125"/>
      <c r="O4041" s="125"/>
      <c r="P4041" s="125"/>
      <c r="Q4041" s="125"/>
      <c r="R4041" s="125"/>
      <c r="S4041" s="125"/>
      <c r="T4041" s="125"/>
      <c r="U4041" s="125"/>
      <c r="V4041" s="125"/>
      <c r="W4041" s="125"/>
      <c r="X4041" s="125"/>
      <c r="Y4041" s="125"/>
      <c r="Z4041" s="125"/>
      <c r="AA4041" s="125"/>
      <c r="AB4041" s="126"/>
      <c r="AC4041" s="126"/>
      <c r="AD4041" s="126"/>
      <c r="AE4041" s="125"/>
      <c r="AF4041" s="125"/>
      <c r="AG4041" s="125"/>
      <c r="AH4041" s="125"/>
      <c r="AI4041" s="125"/>
      <c r="AJ4041" s="125"/>
      <c r="AK4041" s="125"/>
      <c r="AL4041" s="125"/>
      <c r="AM4041" s="125"/>
      <c r="AP4041" s="86"/>
      <c r="AQ4041" s="86"/>
      <c r="AR4041" s="86"/>
      <c r="AS4041" s="86"/>
      <c r="AT4041" s="86"/>
      <c r="AU4041" s="86"/>
      <c r="AV4041" s="86"/>
      <c r="AW4041" s="86"/>
      <c r="AX4041" s="86"/>
      <c r="AY4041" s="86"/>
      <c r="AZ4041" s="86"/>
      <c r="BA4041" s="86"/>
      <c r="BB4041" s="86"/>
      <c r="BC4041" s="86"/>
      <c r="BD4041" s="86"/>
      <c r="BE4041" s="86"/>
      <c r="BF4041" s="86"/>
      <c r="BG4041" s="86"/>
    </row>
    <row r="4042" spans="1:59" s="88" customFormat="1" x14ac:dyDescent="0.2">
      <c r="A4042" s="125"/>
      <c r="B4042" s="125"/>
      <c r="C4042" s="125"/>
      <c r="D4042" s="125"/>
      <c r="E4042" s="125"/>
      <c r="F4042" s="125"/>
      <c r="G4042" s="125"/>
      <c r="H4042" s="125"/>
      <c r="I4042" s="125"/>
      <c r="J4042" s="125"/>
      <c r="K4042" s="125"/>
      <c r="L4042" s="125"/>
      <c r="M4042" s="125"/>
      <c r="N4042" s="125"/>
      <c r="O4042" s="125"/>
      <c r="P4042" s="125"/>
      <c r="Q4042" s="125"/>
      <c r="R4042" s="125"/>
      <c r="S4042" s="125"/>
      <c r="T4042" s="125"/>
      <c r="U4042" s="125"/>
      <c r="V4042" s="125"/>
      <c r="W4042" s="125"/>
      <c r="X4042" s="125"/>
      <c r="Y4042" s="125"/>
      <c r="Z4042" s="125"/>
      <c r="AA4042" s="125"/>
      <c r="AB4042" s="126"/>
      <c r="AC4042" s="126"/>
      <c r="AD4042" s="126"/>
      <c r="AE4042" s="125"/>
      <c r="AF4042" s="125"/>
      <c r="AG4042" s="125"/>
      <c r="AH4042" s="125"/>
      <c r="AI4042" s="125"/>
      <c r="AJ4042" s="125"/>
      <c r="AK4042" s="125"/>
      <c r="AL4042" s="125"/>
      <c r="AM4042" s="125"/>
      <c r="AP4042" s="86"/>
      <c r="AQ4042" s="86"/>
      <c r="AR4042" s="86"/>
      <c r="AS4042" s="86"/>
      <c r="AT4042" s="86"/>
      <c r="AU4042" s="86"/>
      <c r="AV4042" s="86"/>
      <c r="AW4042" s="86"/>
      <c r="AX4042" s="86"/>
      <c r="AY4042" s="86"/>
      <c r="AZ4042" s="86"/>
      <c r="BA4042" s="86"/>
      <c r="BB4042" s="86"/>
      <c r="BC4042" s="86"/>
      <c r="BD4042" s="86"/>
      <c r="BE4042" s="86"/>
      <c r="BF4042" s="86"/>
      <c r="BG4042" s="86"/>
    </row>
    <row r="4043" spans="1:59" s="88" customFormat="1" x14ac:dyDescent="0.2">
      <c r="A4043" s="125"/>
      <c r="B4043" s="125"/>
      <c r="C4043" s="125"/>
      <c r="D4043" s="125"/>
      <c r="E4043" s="125"/>
      <c r="F4043" s="125"/>
      <c r="G4043" s="125"/>
      <c r="H4043" s="125"/>
      <c r="I4043" s="125"/>
      <c r="J4043" s="125"/>
      <c r="K4043" s="125"/>
      <c r="L4043" s="125"/>
      <c r="M4043" s="125"/>
      <c r="N4043" s="125"/>
      <c r="O4043" s="125"/>
      <c r="P4043" s="125"/>
      <c r="Q4043" s="125"/>
      <c r="R4043" s="125"/>
      <c r="S4043" s="125"/>
      <c r="T4043" s="125"/>
      <c r="U4043" s="125"/>
      <c r="V4043" s="125"/>
      <c r="W4043" s="125"/>
      <c r="X4043" s="125"/>
      <c r="Y4043" s="125"/>
      <c r="Z4043" s="125"/>
      <c r="AA4043" s="125"/>
      <c r="AB4043" s="126"/>
      <c r="AC4043" s="126"/>
      <c r="AD4043" s="126"/>
      <c r="AE4043" s="125"/>
      <c r="AF4043" s="125"/>
      <c r="AG4043" s="125"/>
      <c r="AH4043" s="125"/>
      <c r="AI4043" s="125"/>
      <c r="AJ4043" s="125"/>
      <c r="AK4043" s="125"/>
      <c r="AL4043" s="125"/>
      <c r="AM4043" s="125"/>
      <c r="AP4043" s="86"/>
      <c r="AQ4043" s="86"/>
      <c r="AR4043" s="86"/>
      <c r="AS4043" s="86"/>
      <c r="AT4043" s="86"/>
      <c r="AU4043" s="86"/>
      <c r="AV4043" s="86"/>
      <c r="AW4043" s="86"/>
      <c r="AX4043" s="86"/>
      <c r="AY4043" s="86"/>
      <c r="AZ4043" s="86"/>
      <c r="BA4043" s="86"/>
      <c r="BB4043" s="86"/>
      <c r="BC4043" s="86"/>
      <c r="BD4043" s="86"/>
      <c r="BE4043" s="86"/>
      <c r="BF4043" s="86"/>
      <c r="BG4043" s="86"/>
    </row>
    <row r="4044" spans="1:59" s="88" customFormat="1" x14ac:dyDescent="0.2">
      <c r="A4044" s="125"/>
      <c r="B4044" s="125"/>
      <c r="C4044" s="125"/>
      <c r="D4044" s="125"/>
      <c r="E4044" s="125"/>
      <c r="F4044" s="125"/>
      <c r="G4044" s="125"/>
      <c r="H4044" s="125"/>
      <c r="I4044" s="125"/>
      <c r="J4044" s="125"/>
      <c r="K4044" s="125"/>
      <c r="L4044" s="125"/>
      <c r="M4044" s="125"/>
      <c r="N4044" s="125"/>
      <c r="O4044" s="125"/>
      <c r="P4044" s="125"/>
      <c r="Q4044" s="125"/>
      <c r="R4044" s="125"/>
      <c r="S4044" s="125"/>
      <c r="T4044" s="125"/>
      <c r="U4044" s="125"/>
      <c r="V4044" s="125"/>
      <c r="W4044" s="125"/>
      <c r="X4044" s="125"/>
      <c r="Y4044" s="125"/>
      <c r="Z4044" s="125"/>
      <c r="AA4044" s="125"/>
      <c r="AB4044" s="126"/>
      <c r="AC4044" s="126"/>
      <c r="AD4044" s="126"/>
      <c r="AE4044" s="125"/>
      <c r="AF4044" s="125"/>
      <c r="AG4044" s="125"/>
      <c r="AH4044" s="125"/>
      <c r="AI4044" s="125"/>
      <c r="AJ4044" s="125"/>
      <c r="AK4044" s="125"/>
      <c r="AL4044" s="125"/>
      <c r="AM4044" s="125"/>
      <c r="AP4044" s="86"/>
      <c r="AQ4044" s="86"/>
      <c r="AR4044" s="86"/>
      <c r="AS4044" s="86"/>
      <c r="AT4044" s="86"/>
      <c r="AU4044" s="86"/>
      <c r="AV4044" s="86"/>
      <c r="AW4044" s="86"/>
      <c r="AX4044" s="86"/>
      <c r="AY4044" s="86"/>
      <c r="AZ4044" s="86"/>
      <c r="BA4044" s="86"/>
      <c r="BB4044" s="86"/>
      <c r="BC4044" s="86"/>
      <c r="BD4044" s="86"/>
      <c r="BE4044" s="86"/>
      <c r="BF4044" s="86"/>
      <c r="BG4044" s="86"/>
    </row>
    <row r="4045" spans="1:59" s="88" customFormat="1" x14ac:dyDescent="0.2">
      <c r="A4045" s="125"/>
      <c r="B4045" s="125"/>
      <c r="C4045" s="125"/>
      <c r="D4045" s="125"/>
      <c r="E4045" s="125"/>
      <c r="F4045" s="125"/>
      <c r="G4045" s="125"/>
      <c r="H4045" s="125"/>
      <c r="I4045" s="125"/>
      <c r="J4045" s="125"/>
      <c r="K4045" s="125"/>
      <c r="L4045" s="125"/>
      <c r="M4045" s="125"/>
      <c r="N4045" s="125"/>
      <c r="O4045" s="125"/>
      <c r="P4045" s="125"/>
      <c r="Q4045" s="125"/>
      <c r="R4045" s="125"/>
      <c r="S4045" s="125"/>
      <c r="T4045" s="125"/>
      <c r="U4045" s="125"/>
      <c r="V4045" s="125"/>
      <c r="W4045" s="125"/>
      <c r="X4045" s="125"/>
      <c r="Y4045" s="125"/>
      <c r="Z4045" s="125"/>
      <c r="AA4045" s="125"/>
      <c r="AB4045" s="126"/>
      <c r="AC4045" s="126"/>
      <c r="AD4045" s="126"/>
      <c r="AE4045" s="125"/>
      <c r="AF4045" s="125"/>
      <c r="AG4045" s="125"/>
      <c r="AH4045" s="125"/>
      <c r="AI4045" s="125"/>
      <c r="AJ4045" s="125"/>
      <c r="AK4045" s="125"/>
      <c r="AL4045" s="125"/>
      <c r="AM4045" s="125"/>
      <c r="AP4045" s="86"/>
      <c r="AQ4045" s="86"/>
      <c r="AR4045" s="86"/>
      <c r="AS4045" s="86"/>
      <c r="AT4045" s="86"/>
      <c r="AU4045" s="86"/>
      <c r="AV4045" s="86"/>
      <c r="AW4045" s="86"/>
      <c r="AX4045" s="86"/>
      <c r="AY4045" s="86"/>
      <c r="AZ4045" s="86"/>
      <c r="BA4045" s="86"/>
      <c r="BB4045" s="86"/>
      <c r="BC4045" s="86"/>
      <c r="BD4045" s="86"/>
      <c r="BE4045" s="86"/>
      <c r="BF4045" s="86"/>
      <c r="BG4045" s="86"/>
    </row>
    <row r="4046" spans="1:59" s="88" customFormat="1" x14ac:dyDescent="0.2">
      <c r="A4046" s="125"/>
      <c r="B4046" s="125"/>
      <c r="C4046" s="125"/>
      <c r="D4046" s="125"/>
      <c r="E4046" s="125"/>
      <c r="F4046" s="125"/>
      <c r="G4046" s="125"/>
      <c r="H4046" s="125"/>
      <c r="I4046" s="125"/>
      <c r="J4046" s="125"/>
      <c r="K4046" s="125"/>
      <c r="L4046" s="125"/>
      <c r="M4046" s="125"/>
      <c r="N4046" s="125"/>
      <c r="O4046" s="125"/>
      <c r="P4046" s="125"/>
      <c r="Q4046" s="125"/>
      <c r="R4046" s="125"/>
      <c r="S4046" s="125"/>
      <c r="T4046" s="125"/>
      <c r="U4046" s="125"/>
      <c r="V4046" s="125"/>
      <c r="W4046" s="125"/>
      <c r="X4046" s="125"/>
      <c r="Y4046" s="125"/>
      <c r="Z4046" s="125"/>
      <c r="AA4046" s="125"/>
      <c r="AB4046" s="126"/>
      <c r="AC4046" s="126"/>
      <c r="AD4046" s="126"/>
      <c r="AE4046" s="125"/>
      <c r="AF4046" s="125"/>
      <c r="AG4046" s="125"/>
      <c r="AH4046" s="125"/>
      <c r="AI4046" s="125"/>
      <c r="AJ4046" s="125"/>
      <c r="AK4046" s="125"/>
      <c r="AL4046" s="125"/>
      <c r="AM4046" s="125"/>
      <c r="AP4046" s="86"/>
      <c r="AQ4046" s="86"/>
      <c r="AR4046" s="86"/>
      <c r="AS4046" s="86"/>
      <c r="AT4046" s="86"/>
      <c r="AU4046" s="86"/>
      <c r="AV4046" s="86"/>
      <c r="AW4046" s="86"/>
      <c r="AX4046" s="86"/>
      <c r="AY4046" s="86"/>
      <c r="AZ4046" s="86"/>
      <c r="BA4046" s="86"/>
      <c r="BB4046" s="86"/>
      <c r="BC4046" s="86"/>
      <c r="BD4046" s="86"/>
      <c r="BE4046" s="86"/>
      <c r="BF4046" s="86"/>
      <c r="BG4046" s="86"/>
    </row>
    <row r="4047" spans="1:59" s="88" customFormat="1" x14ac:dyDescent="0.2">
      <c r="A4047" s="125"/>
      <c r="B4047" s="125"/>
      <c r="C4047" s="125"/>
      <c r="D4047" s="125"/>
      <c r="E4047" s="125"/>
      <c r="F4047" s="125"/>
      <c r="G4047" s="125"/>
      <c r="H4047" s="125"/>
      <c r="I4047" s="125"/>
      <c r="J4047" s="125"/>
      <c r="K4047" s="125"/>
      <c r="L4047" s="125"/>
      <c r="M4047" s="125"/>
      <c r="N4047" s="125"/>
      <c r="O4047" s="125"/>
      <c r="P4047" s="125"/>
      <c r="Q4047" s="125"/>
      <c r="R4047" s="125"/>
      <c r="S4047" s="125"/>
      <c r="T4047" s="125"/>
      <c r="U4047" s="125"/>
      <c r="V4047" s="125"/>
      <c r="W4047" s="125"/>
      <c r="X4047" s="125"/>
      <c r="Y4047" s="125"/>
      <c r="Z4047" s="125"/>
      <c r="AA4047" s="125"/>
      <c r="AB4047" s="126"/>
      <c r="AC4047" s="126"/>
      <c r="AD4047" s="126"/>
      <c r="AE4047" s="125"/>
      <c r="AF4047" s="125"/>
      <c r="AG4047" s="125"/>
      <c r="AH4047" s="125"/>
      <c r="AI4047" s="125"/>
      <c r="AJ4047" s="125"/>
      <c r="AK4047" s="125"/>
      <c r="AL4047" s="125"/>
      <c r="AM4047" s="125"/>
      <c r="AP4047" s="86"/>
      <c r="AQ4047" s="86"/>
      <c r="AR4047" s="86"/>
      <c r="AS4047" s="86"/>
      <c r="AT4047" s="86"/>
      <c r="AU4047" s="86"/>
      <c r="AV4047" s="86"/>
      <c r="AW4047" s="86"/>
      <c r="AX4047" s="86"/>
      <c r="AY4047" s="86"/>
      <c r="AZ4047" s="86"/>
      <c r="BA4047" s="86"/>
      <c r="BB4047" s="86"/>
      <c r="BC4047" s="86"/>
      <c r="BD4047" s="86"/>
      <c r="BE4047" s="86"/>
      <c r="BF4047" s="86"/>
      <c r="BG4047" s="86"/>
    </row>
    <row r="4048" spans="1:59" s="88" customFormat="1" x14ac:dyDescent="0.2">
      <c r="A4048" s="125"/>
      <c r="B4048" s="125"/>
      <c r="C4048" s="125"/>
      <c r="D4048" s="125"/>
      <c r="E4048" s="125"/>
      <c r="F4048" s="125"/>
      <c r="G4048" s="125"/>
      <c r="H4048" s="125"/>
      <c r="I4048" s="125"/>
      <c r="J4048" s="125"/>
      <c r="K4048" s="125"/>
      <c r="L4048" s="125"/>
      <c r="M4048" s="125"/>
      <c r="N4048" s="125"/>
      <c r="O4048" s="125"/>
      <c r="P4048" s="125"/>
      <c r="Q4048" s="125"/>
      <c r="R4048" s="125"/>
      <c r="S4048" s="125"/>
      <c r="T4048" s="125"/>
      <c r="U4048" s="125"/>
      <c r="V4048" s="125"/>
      <c r="W4048" s="125"/>
      <c r="X4048" s="125"/>
      <c r="Y4048" s="125"/>
      <c r="Z4048" s="125"/>
      <c r="AA4048" s="125"/>
      <c r="AB4048" s="126"/>
      <c r="AC4048" s="126"/>
      <c r="AD4048" s="126"/>
      <c r="AE4048" s="125"/>
      <c r="AF4048" s="125"/>
      <c r="AG4048" s="125"/>
      <c r="AH4048" s="125"/>
      <c r="AI4048" s="125"/>
      <c r="AJ4048" s="125"/>
      <c r="AK4048" s="125"/>
      <c r="AL4048" s="125"/>
      <c r="AM4048" s="125"/>
      <c r="AP4048" s="86"/>
      <c r="AQ4048" s="86"/>
      <c r="AR4048" s="86"/>
      <c r="AS4048" s="86"/>
      <c r="AT4048" s="86"/>
      <c r="AU4048" s="86"/>
      <c r="AV4048" s="86"/>
      <c r="AW4048" s="86"/>
      <c r="AX4048" s="86"/>
      <c r="AY4048" s="86"/>
      <c r="AZ4048" s="86"/>
      <c r="BA4048" s="86"/>
      <c r="BB4048" s="86"/>
      <c r="BC4048" s="86"/>
      <c r="BD4048" s="86"/>
      <c r="BE4048" s="86"/>
      <c r="BF4048" s="86"/>
      <c r="BG4048" s="86"/>
    </row>
    <row r="4049" spans="1:59" s="88" customFormat="1" x14ac:dyDescent="0.2">
      <c r="A4049" s="125"/>
      <c r="B4049" s="125"/>
      <c r="C4049" s="125"/>
      <c r="D4049" s="125"/>
      <c r="E4049" s="125"/>
      <c r="F4049" s="125"/>
      <c r="G4049" s="125"/>
      <c r="H4049" s="125"/>
      <c r="I4049" s="125"/>
      <c r="J4049" s="125"/>
      <c r="K4049" s="125"/>
      <c r="L4049" s="125"/>
      <c r="M4049" s="125"/>
      <c r="N4049" s="125"/>
      <c r="O4049" s="125"/>
      <c r="P4049" s="125"/>
      <c r="Q4049" s="125"/>
      <c r="R4049" s="125"/>
      <c r="S4049" s="125"/>
      <c r="T4049" s="125"/>
      <c r="U4049" s="125"/>
      <c r="V4049" s="125"/>
      <c r="W4049" s="125"/>
      <c r="X4049" s="125"/>
      <c r="Y4049" s="125"/>
      <c r="Z4049" s="125"/>
      <c r="AA4049" s="125"/>
      <c r="AB4049" s="126"/>
      <c r="AC4049" s="126"/>
      <c r="AD4049" s="126"/>
      <c r="AE4049" s="125"/>
      <c r="AF4049" s="125"/>
      <c r="AG4049" s="125"/>
      <c r="AH4049" s="125"/>
      <c r="AI4049" s="125"/>
      <c r="AJ4049" s="125"/>
      <c r="AK4049" s="125"/>
      <c r="AL4049" s="125"/>
      <c r="AM4049" s="125"/>
      <c r="AP4049" s="86"/>
      <c r="AQ4049" s="86"/>
      <c r="AR4049" s="86"/>
      <c r="AS4049" s="86"/>
      <c r="AT4049" s="86"/>
      <c r="AU4049" s="86"/>
      <c r="AV4049" s="86"/>
      <c r="AW4049" s="86"/>
      <c r="AX4049" s="86"/>
      <c r="AY4049" s="86"/>
      <c r="AZ4049" s="86"/>
      <c r="BA4049" s="86"/>
      <c r="BB4049" s="86"/>
      <c r="BC4049" s="86"/>
      <c r="BD4049" s="86"/>
      <c r="BE4049" s="86"/>
      <c r="BF4049" s="86"/>
      <c r="BG4049" s="86"/>
    </row>
    <row r="4050" spans="1:59" s="88" customFormat="1" x14ac:dyDescent="0.2">
      <c r="A4050" s="125"/>
      <c r="B4050" s="125"/>
      <c r="C4050" s="125"/>
      <c r="D4050" s="125"/>
      <c r="E4050" s="125"/>
      <c r="F4050" s="125"/>
      <c r="G4050" s="125"/>
      <c r="H4050" s="125"/>
      <c r="I4050" s="125"/>
      <c r="J4050" s="125"/>
      <c r="K4050" s="125"/>
      <c r="L4050" s="125"/>
      <c r="M4050" s="125"/>
      <c r="N4050" s="125"/>
      <c r="O4050" s="125"/>
      <c r="P4050" s="125"/>
      <c r="Q4050" s="125"/>
      <c r="R4050" s="125"/>
      <c r="S4050" s="125"/>
      <c r="T4050" s="125"/>
      <c r="U4050" s="125"/>
      <c r="V4050" s="125"/>
      <c r="W4050" s="125"/>
      <c r="X4050" s="125"/>
      <c r="Y4050" s="125"/>
      <c r="Z4050" s="125"/>
      <c r="AA4050" s="125"/>
      <c r="AB4050" s="126"/>
      <c r="AC4050" s="126"/>
      <c r="AD4050" s="126"/>
      <c r="AE4050" s="125"/>
      <c r="AF4050" s="125"/>
      <c r="AG4050" s="125"/>
      <c r="AH4050" s="125"/>
      <c r="AI4050" s="125"/>
      <c r="AJ4050" s="125"/>
      <c r="AK4050" s="125"/>
      <c r="AL4050" s="125"/>
      <c r="AM4050" s="125"/>
      <c r="AP4050" s="86"/>
      <c r="AQ4050" s="86"/>
      <c r="AR4050" s="86"/>
      <c r="AS4050" s="86"/>
      <c r="AT4050" s="86"/>
      <c r="AU4050" s="86"/>
      <c r="AV4050" s="86"/>
      <c r="AW4050" s="86"/>
      <c r="AX4050" s="86"/>
      <c r="AY4050" s="86"/>
      <c r="AZ4050" s="86"/>
      <c r="BA4050" s="86"/>
      <c r="BB4050" s="86"/>
      <c r="BC4050" s="86"/>
      <c r="BD4050" s="86"/>
      <c r="BE4050" s="86"/>
      <c r="BF4050" s="86"/>
      <c r="BG4050" s="86"/>
    </row>
    <row r="4051" spans="1:59" s="88" customFormat="1" x14ac:dyDescent="0.2">
      <c r="A4051" s="125"/>
      <c r="B4051" s="125"/>
      <c r="C4051" s="125"/>
      <c r="D4051" s="125"/>
      <c r="E4051" s="125"/>
      <c r="F4051" s="125"/>
      <c r="G4051" s="125"/>
      <c r="H4051" s="125"/>
      <c r="I4051" s="125"/>
      <c r="J4051" s="125"/>
      <c r="K4051" s="125"/>
      <c r="L4051" s="125"/>
      <c r="M4051" s="125"/>
      <c r="N4051" s="125"/>
      <c r="O4051" s="125"/>
      <c r="P4051" s="125"/>
      <c r="Q4051" s="125"/>
      <c r="R4051" s="125"/>
      <c r="S4051" s="125"/>
      <c r="T4051" s="125"/>
      <c r="U4051" s="125"/>
      <c r="V4051" s="125"/>
      <c r="W4051" s="125"/>
      <c r="X4051" s="125"/>
      <c r="Y4051" s="125"/>
      <c r="Z4051" s="125"/>
      <c r="AA4051" s="125"/>
      <c r="AB4051" s="126"/>
      <c r="AC4051" s="126"/>
      <c r="AD4051" s="126"/>
      <c r="AE4051" s="125"/>
      <c r="AF4051" s="125"/>
      <c r="AG4051" s="125"/>
      <c r="AH4051" s="125"/>
      <c r="AI4051" s="125"/>
      <c r="AJ4051" s="125"/>
      <c r="AK4051" s="125"/>
      <c r="AL4051" s="125"/>
      <c r="AM4051" s="125"/>
      <c r="AP4051" s="86"/>
      <c r="AQ4051" s="86"/>
      <c r="AR4051" s="86"/>
      <c r="AS4051" s="86"/>
      <c r="AT4051" s="86"/>
      <c r="AU4051" s="86"/>
      <c r="AV4051" s="86"/>
      <c r="AW4051" s="86"/>
      <c r="AX4051" s="86"/>
      <c r="AY4051" s="86"/>
      <c r="AZ4051" s="86"/>
      <c r="BA4051" s="86"/>
      <c r="BB4051" s="86"/>
      <c r="BC4051" s="86"/>
      <c r="BD4051" s="86"/>
      <c r="BE4051" s="86"/>
      <c r="BF4051" s="86"/>
      <c r="BG4051" s="86"/>
    </row>
    <row r="4052" spans="1:59" s="88" customFormat="1" x14ac:dyDescent="0.2">
      <c r="A4052" s="125"/>
      <c r="B4052" s="125"/>
      <c r="C4052" s="125"/>
      <c r="D4052" s="125"/>
      <c r="E4052" s="125"/>
      <c r="F4052" s="125"/>
      <c r="G4052" s="125"/>
      <c r="H4052" s="125"/>
      <c r="I4052" s="125"/>
      <c r="J4052" s="125"/>
      <c r="K4052" s="125"/>
      <c r="L4052" s="125"/>
      <c r="M4052" s="125"/>
      <c r="N4052" s="125"/>
      <c r="O4052" s="125"/>
      <c r="P4052" s="125"/>
      <c r="Q4052" s="125"/>
      <c r="R4052" s="125"/>
      <c r="S4052" s="125"/>
      <c r="T4052" s="125"/>
      <c r="U4052" s="125"/>
      <c r="V4052" s="125"/>
      <c r="W4052" s="125"/>
      <c r="X4052" s="125"/>
      <c r="Y4052" s="125"/>
      <c r="Z4052" s="125"/>
      <c r="AA4052" s="125"/>
      <c r="AB4052" s="126"/>
      <c r="AC4052" s="126"/>
      <c r="AD4052" s="126"/>
      <c r="AE4052" s="125"/>
      <c r="AF4052" s="125"/>
      <c r="AG4052" s="125"/>
      <c r="AH4052" s="125"/>
      <c r="AI4052" s="125"/>
      <c r="AJ4052" s="125"/>
      <c r="AK4052" s="125"/>
      <c r="AL4052" s="125"/>
      <c r="AM4052" s="125"/>
      <c r="AP4052" s="86"/>
      <c r="AQ4052" s="86"/>
      <c r="AR4052" s="86"/>
      <c r="AS4052" s="86"/>
      <c r="AT4052" s="86"/>
      <c r="AU4052" s="86"/>
      <c r="AV4052" s="86"/>
      <c r="AW4052" s="86"/>
      <c r="AX4052" s="86"/>
      <c r="AY4052" s="86"/>
      <c r="AZ4052" s="86"/>
      <c r="BA4052" s="86"/>
      <c r="BB4052" s="86"/>
      <c r="BC4052" s="86"/>
      <c r="BD4052" s="86"/>
      <c r="BE4052" s="86"/>
      <c r="BF4052" s="86"/>
      <c r="BG4052" s="86"/>
    </row>
    <row r="4053" spans="1:59" s="88" customFormat="1" x14ac:dyDescent="0.2">
      <c r="A4053" s="125"/>
      <c r="B4053" s="125"/>
      <c r="C4053" s="125"/>
      <c r="D4053" s="125"/>
      <c r="E4053" s="125"/>
      <c r="F4053" s="125"/>
      <c r="G4053" s="125"/>
      <c r="H4053" s="125"/>
      <c r="I4053" s="125"/>
      <c r="J4053" s="125"/>
      <c r="K4053" s="125"/>
      <c r="L4053" s="125"/>
      <c r="M4053" s="125"/>
      <c r="N4053" s="125"/>
      <c r="O4053" s="125"/>
      <c r="P4053" s="125"/>
      <c r="Q4053" s="125"/>
      <c r="R4053" s="125"/>
      <c r="S4053" s="125"/>
      <c r="T4053" s="125"/>
      <c r="U4053" s="125"/>
      <c r="V4053" s="125"/>
      <c r="W4053" s="125"/>
      <c r="X4053" s="125"/>
      <c r="Y4053" s="125"/>
      <c r="Z4053" s="125"/>
      <c r="AA4053" s="125"/>
      <c r="AB4053" s="126"/>
      <c r="AC4053" s="126"/>
      <c r="AD4053" s="126"/>
      <c r="AE4053" s="125"/>
      <c r="AF4053" s="125"/>
      <c r="AG4053" s="125"/>
      <c r="AH4053" s="125"/>
      <c r="AI4053" s="125"/>
      <c r="AJ4053" s="125"/>
      <c r="AK4053" s="125"/>
      <c r="AL4053" s="125"/>
      <c r="AM4053" s="125"/>
      <c r="AP4053" s="86"/>
      <c r="AQ4053" s="86"/>
      <c r="AR4053" s="86"/>
      <c r="AS4053" s="86"/>
      <c r="AT4053" s="86"/>
      <c r="AU4053" s="86"/>
      <c r="AV4053" s="86"/>
      <c r="AW4053" s="86"/>
      <c r="AX4053" s="86"/>
      <c r="AY4053" s="86"/>
      <c r="AZ4053" s="86"/>
      <c r="BA4053" s="86"/>
      <c r="BB4053" s="86"/>
      <c r="BC4053" s="86"/>
      <c r="BD4053" s="86"/>
      <c r="BE4053" s="86"/>
      <c r="BF4053" s="86"/>
      <c r="BG4053" s="86"/>
    </row>
    <row r="4054" spans="1:59" s="88" customFormat="1" x14ac:dyDescent="0.2">
      <c r="A4054" s="125"/>
      <c r="B4054" s="125"/>
      <c r="C4054" s="125"/>
      <c r="D4054" s="125"/>
      <c r="E4054" s="125"/>
      <c r="F4054" s="125"/>
      <c r="G4054" s="125"/>
      <c r="H4054" s="125"/>
      <c r="I4054" s="125"/>
      <c r="J4054" s="125"/>
      <c r="K4054" s="125"/>
      <c r="L4054" s="125"/>
      <c r="M4054" s="125"/>
      <c r="N4054" s="125"/>
      <c r="O4054" s="125"/>
      <c r="P4054" s="125"/>
      <c r="Q4054" s="125"/>
      <c r="R4054" s="125"/>
      <c r="S4054" s="125"/>
      <c r="T4054" s="125"/>
      <c r="U4054" s="125"/>
      <c r="V4054" s="125"/>
      <c r="W4054" s="125"/>
      <c r="X4054" s="125"/>
      <c r="Y4054" s="125"/>
      <c r="Z4054" s="125"/>
      <c r="AA4054" s="125"/>
      <c r="AB4054" s="126"/>
      <c r="AC4054" s="126"/>
      <c r="AD4054" s="126"/>
      <c r="AE4054" s="125"/>
      <c r="AF4054" s="125"/>
      <c r="AG4054" s="125"/>
      <c r="AH4054" s="125"/>
      <c r="AI4054" s="125"/>
      <c r="AJ4054" s="125"/>
      <c r="AK4054" s="125"/>
      <c r="AL4054" s="125"/>
      <c r="AM4054" s="125"/>
      <c r="AP4054" s="86"/>
      <c r="AQ4054" s="86"/>
      <c r="AR4054" s="86"/>
      <c r="AS4054" s="86"/>
      <c r="AT4054" s="86"/>
      <c r="AU4054" s="86"/>
      <c r="AV4054" s="86"/>
      <c r="AW4054" s="86"/>
      <c r="AX4054" s="86"/>
      <c r="AY4054" s="86"/>
      <c r="AZ4054" s="86"/>
      <c r="BA4054" s="86"/>
      <c r="BB4054" s="86"/>
      <c r="BC4054" s="86"/>
      <c r="BD4054" s="86"/>
      <c r="BE4054" s="86"/>
      <c r="BF4054" s="86"/>
      <c r="BG4054" s="86"/>
    </row>
    <row r="4055" spans="1:59" s="88" customFormat="1" x14ac:dyDescent="0.2">
      <c r="A4055" s="125"/>
      <c r="B4055" s="125"/>
      <c r="C4055" s="125"/>
      <c r="D4055" s="125"/>
      <c r="E4055" s="125"/>
      <c r="F4055" s="125"/>
      <c r="G4055" s="125"/>
      <c r="H4055" s="125"/>
      <c r="I4055" s="125"/>
      <c r="J4055" s="125"/>
      <c r="K4055" s="125"/>
      <c r="L4055" s="125"/>
      <c r="M4055" s="125"/>
      <c r="N4055" s="125"/>
      <c r="O4055" s="125"/>
      <c r="P4055" s="125"/>
      <c r="Q4055" s="125"/>
      <c r="R4055" s="125"/>
      <c r="S4055" s="125"/>
      <c r="T4055" s="125"/>
      <c r="U4055" s="125"/>
      <c r="V4055" s="125"/>
      <c r="W4055" s="125"/>
      <c r="X4055" s="125"/>
      <c r="Y4055" s="125"/>
      <c r="Z4055" s="125"/>
      <c r="AA4055" s="125"/>
      <c r="AB4055" s="126"/>
      <c r="AC4055" s="126"/>
      <c r="AD4055" s="126"/>
      <c r="AE4055" s="125"/>
      <c r="AF4055" s="125"/>
      <c r="AG4055" s="125"/>
      <c r="AH4055" s="125"/>
      <c r="AI4055" s="125"/>
      <c r="AJ4055" s="125"/>
      <c r="AK4055" s="125"/>
      <c r="AL4055" s="125"/>
      <c r="AM4055" s="125"/>
      <c r="AP4055" s="86"/>
      <c r="AQ4055" s="86"/>
      <c r="AR4055" s="86"/>
      <c r="AS4055" s="86"/>
      <c r="AT4055" s="86"/>
      <c r="AU4055" s="86"/>
      <c r="AV4055" s="86"/>
      <c r="AW4055" s="86"/>
      <c r="AX4055" s="86"/>
      <c r="AY4055" s="86"/>
      <c r="AZ4055" s="86"/>
      <c r="BA4055" s="86"/>
      <c r="BB4055" s="86"/>
      <c r="BC4055" s="86"/>
      <c r="BD4055" s="86"/>
      <c r="BE4055" s="86"/>
      <c r="BF4055" s="86"/>
      <c r="BG4055" s="86"/>
    </row>
    <row r="4056" spans="1:59" s="88" customFormat="1" x14ac:dyDescent="0.2">
      <c r="A4056" s="125"/>
      <c r="B4056" s="125"/>
      <c r="C4056" s="125"/>
      <c r="D4056" s="125"/>
      <c r="E4056" s="125"/>
      <c r="F4056" s="125"/>
      <c r="G4056" s="125"/>
      <c r="H4056" s="125"/>
      <c r="I4056" s="125"/>
      <c r="J4056" s="125"/>
      <c r="K4056" s="125"/>
      <c r="L4056" s="125"/>
      <c r="M4056" s="125"/>
      <c r="N4056" s="125"/>
      <c r="O4056" s="125"/>
      <c r="P4056" s="125"/>
      <c r="Q4056" s="125"/>
      <c r="R4056" s="125"/>
      <c r="S4056" s="125"/>
      <c r="T4056" s="125"/>
      <c r="U4056" s="125"/>
      <c r="V4056" s="125"/>
      <c r="W4056" s="125"/>
      <c r="X4056" s="125"/>
      <c r="Y4056" s="125"/>
      <c r="Z4056" s="125"/>
      <c r="AA4056" s="125"/>
      <c r="AB4056" s="126"/>
      <c r="AC4056" s="126"/>
      <c r="AD4056" s="126"/>
      <c r="AE4056" s="125"/>
      <c r="AF4056" s="125"/>
      <c r="AG4056" s="125"/>
      <c r="AH4056" s="125"/>
      <c r="AI4056" s="125"/>
      <c r="AJ4056" s="125"/>
      <c r="AK4056" s="125"/>
      <c r="AL4056" s="125"/>
      <c r="AM4056" s="125"/>
      <c r="AP4056" s="86"/>
      <c r="AQ4056" s="86"/>
      <c r="AR4056" s="86"/>
      <c r="AS4056" s="86"/>
      <c r="AT4056" s="86"/>
      <c r="AU4056" s="86"/>
      <c r="AV4056" s="86"/>
      <c r="AW4056" s="86"/>
      <c r="AX4056" s="86"/>
      <c r="AY4056" s="86"/>
      <c r="AZ4056" s="86"/>
      <c r="BA4056" s="86"/>
      <c r="BB4056" s="86"/>
      <c r="BC4056" s="86"/>
      <c r="BD4056" s="86"/>
      <c r="BE4056" s="86"/>
      <c r="BF4056" s="86"/>
      <c r="BG4056" s="86"/>
    </row>
    <row r="4057" spans="1:59" s="88" customFormat="1" x14ac:dyDescent="0.2">
      <c r="A4057" s="125"/>
      <c r="B4057" s="125"/>
      <c r="C4057" s="125"/>
      <c r="D4057" s="125"/>
      <c r="E4057" s="125"/>
      <c r="F4057" s="125"/>
      <c r="G4057" s="125"/>
      <c r="H4057" s="125"/>
      <c r="I4057" s="125"/>
      <c r="J4057" s="125"/>
      <c r="K4057" s="125"/>
      <c r="L4057" s="125"/>
      <c r="M4057" s="125"/>
      <c r="N4057" s="125"/>
      <c r="O4057" s="125"/>
      <c r="P4057" s="125"/>
      <c r="Q4057" s="125"/>
      <c r="R4057" s="125"/>
      <c r="S4057" s="125"/>
      <c r="T4057" s="125"/>
      <c r="U4057" s="125"/>
      <c r="V4057" s="125"/>
      <c r="W4057" s="125"/>
      <c r="X4057" s="125"/>
      <c r="Y4057" s="125"/>
      <c r="Z4057" s="125"/>
      <c r="AA4057" s="125"/>
      <c r="AB4057" s="126"/>
      <c r="AC4057" s="126"/>
      <c r="AD4057" s="126"/>
      <c r="AE4057" s="125"/>
      <c r="AF4057" s="125"/>
      <c r="AG4057" s="125"/>
      <c r="AH4057" s="125"/>
      <c r="AI4057" s="125"/>
      <c r="AJ4057" s="125"/>
      <c r="AK4057" s="125"/>
      <c r="AL4057" s="125"/>
      <c r="AM4057" s="125"/>
      <c r="AP4057" s="86"/>
      <c r="AQ4057" s="86"/>
      <c r="AR4057" s="86"/>
      <c r="AS4057" s="86"/>
      <c r="AT4057" s="86"/>
      <c r="AU4057" s="86"/>
      <c r="AV4057" s="86"/>
      <c r="AW4057" s="86"/>
      <c r="AX4057" s="86"/>
      <c r="AY4057" s="86"/>
      <c r="AZ4057" s="86"/>
      <c r="BA4057" s="86"/>
      <c r="BB4057" s="86"/>
      <c r="BC4057" s="86"/>
      <c r="BD4057" s="86"/>
      <c r="BE4057" s="86"/>
      <c r="BF4057" s="86"/>
      <c r="BG4057" s="86"/>
    </row>
    <row r="4058" spans="1:59" s="88" customFormat="1" x14ac:dyDescent="0.2">
      <c r="A4058" s="125"/>
      <c r="B4058" s="125"/>
      <c r="C4058" s="125"/>
      <c r="D4058" s="125"/>
      <c r="E4058" s="125"/>
      <c r="F4058" s="125"/>
      <c r="G4058" s="125"/>
      <c r="H4058" s="125"/>
      <c r="I4058" s="125"/>
      <c r="J4058" s="125"/>
      <c r="K4058" s="125"/>
      <c r="L4058" s="125"/>
      <c r="M4058" s="125"/>
      <c r="N4058" s="125"/>
      <c r="O4058" s="125"/>
      <c r="P4058" s="125"/>
      <c r="Q4058" s="125"/>
      <c r="R4058" s="125"/>
      <c r="S4058" s="125"/>
      <c r="T4058" s="125"/>
      <c r="U4058" s="125"/>
      <c r="V4058" s="125"/>
      <c r="W4058" s="125"/>
      <c r="X4058" s="125"/>
      <c r="Y4058" s="125"/>
      <c r="Z4058" s="125"/>
      <c r="AA4058" s="125"/>
      <c r="AB4058" s="126"/>
      <c r="AC4058" s="126"/>
      <c r="AD4058" s="126"/>
      <c r="AE4058" s="125"/>
      <c r="AF4058" s="125"/>
      <c r="AG4058" s="125"/>
      <c r="AH4058" s="125"/>
      <c r="AI4058" s="125"/>
      <c r="AJ4058" s="125"/>
      <c r="AK4058" s="125"/>
      <c r="AL4058" s="125"/>
      <c r="AM4058" s="125"/>
      <c r="AP4058" s="86"/>
      <c r="AQ4058" s="86"/>
      <c r="AR4058" s="86"/>
      <c r="AS4058" s="86"/>
      <c r="AT4058" s="86"/>
      <c r="AU4058" s="86"/>
      <c r="AV4058" s="86"/>
      <c r="AW4058" s="86"/>
      <c r="AX4058" s="86"/>
      <c r="AY4058" s="86"/>
      <c r="AZ4058" s="86"/>
      <c r="BA4058" s="86"/>
      <c r="BB4058" s="86"/>
      <c r="BC4058" s="86"/>
      <c r="BD4058" s="86"/>
      <c r="BE4058" s="86"/>
      <c r="BF4058" s="86"/>
      <c r="BG4058" s="86"/>
    </row>
    <row r="4059" spans="1:59" s="88" customFormat="1" x14ac:dyDescent="0.2">
      <c r="A4059" s="125"/>
      <c r="B4059" s="125"/>
      <c r="C4059" s="125"/>
      <c r="D4059" s="125"/>
      <c r="E4059" s="125"/>
      <c r="F4059" s="125"/>
      <c r="G4059" s="125"/>
      <c r="H4059" s="125"/>
      <c r="I4059" s="125"/>
      <c r="J4059" s="125"/>
      <c r="K4059" s="125"/>
      <c r="L4059" s="125"/>
      <c r="M4059" s="125"/>
      <c r="N4059" s="125"/>
      <c r="O4059" s="125"/>
      <c r="P4059" s="125"/>
      <c r="Q4059" s="125"/>
      <c r="R4059" s="125"/>
      <c r="S4059" s="125"/>
      <c r="T4059" s="125"/>
      <c r="U4059" s="125"/>
      <c r="V4059" s="125"/>
      <c r="W4059" s="125"/>
      <c r="X4059" s="125"/>
      <c r="Y4059" s="125"/>
      <c r="Z4059" s="125"/>
      <c r="AA4059" s="125"/>
      <c r="AB4059" s="126"/>
      <c r="AC4059" s="126"/>
      <c r="AD4059" s="126"/>
      <c r="AE4059" s="125"/>
      <c r="AF4059" s="125"/>
      <c r="AG4059" s="125"/>
      <c r="AH4059" s="125"/>
      <c r="AI4059" s="125"/>
      <c r="AJ4059" s="125"/>
      <c r="AK4059" s="125"/>
      <c r="AL4059" s="125"/>
      <c r="AM4059" s="125"/>
      <c r="AP4059" s="86"/>
      <c r="AQ4059" s="86"/>
      <c r="AR4059" s="86"/>
      <c r="AS4059" s="86"/>
      <c r="AT4059" s="86"/>
      <c r="AU4059" s="86"/>
      <c r="AV4059" s="86"/>
      <c r="AW4059" s="86"/>
      <c r="AX4059" s="86"/>
      <c r="AY4059" s="86"/>
      <c r="AZ4059" s="86"/>
      <c r="BA4059" s="86"/>
      <c r="BB4059" s="86"/>
      <c r="BC4059" s="86"/>
      <c r="BD4059" s="86"/>
      <c r="BE4059" s="86"/>
      <c r="BF4059" s="86"/>
      <c r="BG4059" s="86"/>
    </row>
    <row r="4060" spans="1:59" s="88" customFormat="1" x14ac:dyDescent="0.2">
      <c r="A4060" s="125"/>
      <c r="B4060" s="125"/>
      <c r="C4060" s="125"/>
      <c r="D4060" s="125"/>
      <c r="E4060" s="125"/>
      <c r="F4060" s="125"/>
      <c r="G4060" s="125"/>
      <c r="H4060" s="125"/>
      <c r="I4060" s="125"/>
      <c r="J4060" s="125"/>
      <c r="K4060" s="125"/>
      <c r="L4060" s="125"/>
      <c r="M4060" s="125"/>
      <c r="N4060" s="125"/>
      <c r="O4060" s="125"/>
      <c r="P4060" s="125"/>
      <c r="Q4060" s="125"/>
      <c r="R4060" s="125"/>
      <c r="S4060" s="125"/>
      <c r="T4060" s="125"/>
      <c r="U4060" s="125"/>
      <c r="V4060" s="125"/>
      <c r="W4060" s="125"/>
      <c r="X4060" s="125"/>
      <c r="Y4060" s="125"/>
      <c r="Z4060" s="125"/>
      <c r="AA4060" s="125"/>
      <c r="AB4060" s="126"/>
      <c r="AC4060" s="126"/>
      <c r="AD4060" s="126"/>
      <c r="AE4060" s="125"/>
      <c r="AF4060" s="125"/>
      <c r="AG4060" s="125"/>
      <c r="AH4060" s="125"/>
      <c r="AI4060" s="125"/>
      <c r="AJ4060" s="125"/>
      <c r="AK4060" s="125"/>
      <c r="AL4060" s="125"/>
      <c r="AM4060" s="125"/>
      <c r="AP4060" s="86"/>
      <c r="AQ4060" s="86"/>
      <c r="AR4060" s="86"/>
      <c r="AS4060" s="86"/>
      <c r="AT4060" s="86"/>
      <c r="AU4060" s="86"/>
      <c r="AV4060" s="86"/>
      <c r="AW4060" s="86"/>
      <c r="AX4060" s="86"/>
      <c r="AY4060" s="86"/>
      <c r="AZ4060" s="86"/>
      <c r="BA4060" s="86"/>
      <c r="BB4060" s="86"/>
      <c r="BC4060" s="86"/>
      <c r="BD4060" s="86"/>
      <c r="BE4060" s="86"/>
      <c r="BF4060" s="86"/>
      <c r="BG4060" s="86"/>
    </row>
    <row r="4061" spans="1:59" s="88" customFormat="1" x14ac:dyDescent="0.2">
      <c r="A4061" s="125"/>
      <c r="B4061" s="125"/>
      <c r="C4061" s="125"/>
      <c r="D4061" s="125"/>
      <c r="E4061" s="125"/>
      <c r="F4061" s="125"/>
      <c r="G4061" s="125"/>
      <c r="H4061" s="125"/>
      <c r="I4061" s="125"/>
      <c r="J4061" s="125"/>
      <c r="K4061" s="125"/>
      <c r="L4061" s="125"/>
      <c r="M4061" s="125"/>
      <c r="N4061" s="125"/>
      <c r="O4061" s="125"/>
      <c r="P4061" s="125"/>
      <c r="Q4061" s="125"/>
      <c r="R4061" s="125"/>
      <c r="S4061" s="125"/>
      <c r="T4061" s="125"/>
      <c r="U4061" s="125"/>
      <c r="V4061" s="125"/>
      <c r="W4061" s="125"/>
      <c r="X4061" s="125"/>
      <c r="Y4061" s="125"/>
      <c r="Z4061" s="125"/>
      <c r="AA4061" s="125"/>
      <c r="AB4061" s="126"/>
      <c r="AC4061" s="126"/>
      <c r="AD4061" s="126"/>
      <c r="AE4061" s="125"/>
      <c r="AF4061" s="125"/>
      <c r="AG4061" s="125"/>
      <c r="AH4061" s="125"/>
      <c r="AI4061" s="125"/>
      <c r="AJ4061" s="125"/>
      <c r="AK4061" s="125"/>
      <c r="AL4061" s="125"/>
      <c r="AM4061" s="125"/>
      <c r="AP4061" s="86"/>
      <c r="AQ4061" s="86"/>
      <c r="AR4061" s="86"/>
      <c r="AS4061" s="86"/>
      <c r="AT4061" s="86"/>
      <c r="AU4061" s="86"/>
      <c r="AV4061" s="86"/>
      <c r="AW4061" s="86"/>
      <c r="AX4061" s="86"/>
      <c r="AY4061" s="86"/>
      <c r="AZ4061" s="86"/>
      <c r="BA4061" s="86"/>
      <c r="BB4061" s="86"/>
      <c r="BC4061" s="86"/>
      <c r="BD4061" s="86"/>
      <c r="BE4061" s="86"/>
      <c r="BF4061" s="86"/>
      <c r="BG4061" s="86"/>
    </row>
    <row r="4062" spans="1:59" s="88" customFormat="1" x14ac:dyDescent="0.2">
      <c r="A4062" s="125"/>
      <c r="B4062" s="125"/>
      <c r="C4062" s="125"/>
      <c r="D4062" s="125"/>
      <c r="E4062" s="125"/>
      <c r="F4062" s="125"/>
      <c r="G4062" s="125"/>
      <c r="H4062" s="125"/>
      <c r="I4062" s="125"/>
      <c r="J4062" s="125"/>
      <c r="K4062" s="125"/>
      <c r="L4062" s="125"/>
      <c r="M4062" s="125"/>
      <c r="N4062" s="125"/>
      <c r="O4062" s="125"/>
      <c r="P4062" s="125"/>
      <c r="Q4062" s="125"/>
      <c r="R4062" s="125"/>
      <c r="S4062" s="125"/>
      <c r="T4062" s="125"/>
      <c r="U4062" s="125"/>
      <c r="V4062" s="125"/>
      <c r="W4062" s="125"/>
      <c r="X4062" s="125"/>
      <c r="Y4062" s="125"/>
      <c r="Z4062" s="125"/>
      <c r="AA4062" s="125"/>
      <c r="AB4062" s="126"/>
      <c r="AC4062" s="126"/>
      <c r="AD4062" s="126"/>
      <c r="AE4062" s="125"/>
      <c r="AF4062" s="125"/>
      <c r="AG4062" s="125"/>
      <c r="AH4062" s="125"/>
      <c r="AI4062" s="125"/>
      <c r="AJ4062" s="125"/>
      <c r="AK4062" s="125"/>
      <c r="AL4062" s="125"/>
      <c r="AM4062" s="125"/>
      <c r="AP4062" s="86"/>
      <c r="AQ4062" s="86"/>
      <c r="AR4062" s="86"/>
      <c r="AS4062" s="86"/>
      <c r="AT4062" s="86"/>
      <c r="AU4062" s="86"/>
      <c r="AV4062" s="86"/>
      <c r="AW4062" s="86"/>
      <c r="AX4062" s="86"/>
      <c r="AY4062" s="86"/>
      <c r="AZ4062" s="86"/>
      <c r="BA4062" s="86"/>
      <c r="BB4062" s="86"/>
      <c r="BC4062" s="86"/>
      <c r="BD4062" s="86"/>
      <c r="BE4062" s="86"/>
      <c r="BF4062" s="86"/>
      <c r="BG4062" s="86"/>
    </row>
    <row r="4063" spans="1:59" s="88" customFormat="1" x14ac:dyDescent="0.2">
      <c r="A4063" s="125"/>
      <c r="B4063" s="125"/>
      <c r="C4063" s="125"/>
      <c r="D4063" s="125"/>
      <c r="E4063" s="125"/>
      <c r="F4063" s="125"/>
      <c r="G4063" s="125"/>
      <c r="H4063" s="125"/>
      <c r="I4063" s="125"/>
      <c r="J4063" s="125"/>
      <c r="K4063" s="125"/>
      <c r="L4063" s="125"/>
      <c r="M4063" s="125"/>
      <c r="N4063" s="125"/>
      <c r="O4063" s="125"/>
      <c r="P4063" s="125"/>
      <c r="Q4063" s="125"/>
      <c r="R4063" s="125"/>
      <c r="S4063" s="125"/>
      <c r="T4063" s="125"/>
      <c r="U4063" s="125"/>
      <c r="V4063" s="125"/>
      <c r="W4063" s="125"/>
      <c r="X4063" s="125"/>
      <c r="Y4063" s="125"/>
      <c r="Z4063" s="125"/>
      <c r="AA4063" s="125"/>
      <c r="AB4063" s="126"/>
      <c r="AC4063" s="126"/>
      <c r="AD4063" s="126"/>
      <c r="AE4063" s="125"/>
      <c r="AF4063" s="125"/>
      <c r="AG4063" s="125"/>
      <c r="AH4063" s="125"/>
      <c r="AI4063" s="125"/>
      <c r="AJ4063" s="125"/>
      <c r="AK4063" s="125"/>
      <c r="AL4063" s="125"/>
      <c r="AM4063" s="125"/>
      <c r="AP4063" s="86"/>
      <c r="AQ4063" s="86"/>
      <c r="AR4063" s="86"/>
      <c r="AS4063" s="86"/>
      <c r="AT4063" s="86"/>
      <c r="AU4063" s="86"/>
      <c r="AV4063" s="86"/>
      <c r="AW4063" s="86"/>
      <c r="AX4063" s="86"/>
      <c r="AY4063" s="86"/>
      <c r="AZ4063" s="86"/>
      <c r="BA4063" s="86"/>
      <c r="BB4063" s="86"/>
      <c r="BC4063" s="86"/>
      <c r="BD4063" s="86"/>
      <c r="BE4063" s="86"/>
      <c r="BF4063" s="86"/>
      <c r="BG4063" s="86"/>
    </row>
    <row r="4064" spans="1:59" s="88" customFormat="1" x14ac:dyDescent="0.2">
      <c r="A4064" s="125"/>
      <c r="B4064" s="125"/>
      <c r="C4064" s="125"/>
      <c r="D4064" s="125"/>
      <c r="E4064" s="125"/>
      <c r="F4064" s="125"/>
      <c r="G4064" s="125"/>
      <c r="H4064" s="125"/>
      <c r="I4064" s="125"/>
      <c r="J4064" s="125"/>
      <c r="K4064" s="125"/>
      <c r="L4064" s="125"/>
      <c r="M4064" s="125"/>
      <c r="N4064" s="125"/>
      <c r="O4064" s="125"/>
      <c r="P4064" s="125"/>
      <c r="Q4064" s="125"/>
      <c r="R4064" s="125"/>
      <c r="S4064" s="125"/>
      <c r="T4064" s="125"/>
      <c r="U4064" s="125"/>
      <c r="V4064" s="125"/>
      <c r="W4064" s="125"/>
      <c r="X4064" s="125"/>
      <c r="Y4064" s="125"/>
      <c r="Z4064" s="125"/>
      <c r="AA4064" s="125"/>
      <c r="AB4064" s="126"/>
      <c r="AC4064" s="126"/>
      <c r="AD4064" s="126"/>
      <c r="AE4064" s="125"/>
      <c r="AF4064" s="125"/>
      <c r="AG4064" s="125"/>
      <c r="AH4064" s="125"/>
      <c r="AI4064" s="125"/>
      <c r="AJ4064" s="125"/>
      <c r="AK4064" s="125"/>
      <c r="AL4064" s="125"/>
      <c r="AM4064" s="125"/>
      <c r="AP4064" s="86"/>
      <c r="AQ4064" s="86"/>
      <c r="AR4064" s="86"/>
      <c r="AS4064" s="86"/>
      <c r="AT4064" s="86"/>
      <c r="AU4064" s="86"/>
      <c r="AV4064" s="86"/>
      <c r="AW4064" s="86"/>
      <c r="AX4064" s="86"/>
      <c r="AY4064" s="86"/>
      <c r="AZ4064" s="86"/>
      <c r="BA4064" s="86"/>
      <c r="BB4064" s="86"/>
      <c r="BC4064" s="86"/>
      <c r="BD4064" s="86"/>
      <c r="BE4064" s="86"/>
      <c r="BF4064" s="86"/>
      <c r="BG4064" s="86"/>
    </row>
    <row r="4065" spans="1:59" s="88" customFormat="1" x14ac:dyDescent="0.2">
      <c r="A4065" s="125"/>
      <c r="B4065" s="125"/>
      <c r="C4065" s="125"/>
      <c r="D4065" s="125"/>
      <c r="E4065" s="125"/>
      <c r="F4065" s="125"/>
      <c r="G4065" s="125"/>
      <c r="H4065" s="125"/>
      <c r="I4065" s="125"/>
      <c r="J4065" s="125"/>
      <c r="K4065" s="125"/>
      <c r="L4065" s="125"/>
      <c r="M4065" s="125"/>
      <c r="N4065" s="125"/>
      <c r="O4065" s="125"/>
      <c r="P4065" s="125"/>
      <c r="Q4065" s="125"/>
      <c r="R4065" s="125"/>
      <c r="S4065" s="125"/>
      <c r="T4065" s="125"/>
      <c r="U4065" s="125"/>
      <c r="V4065" s="125"/>
      <c r="W4065" s="125"/>
      <c r="X4065" s="125"/>
      <c r="Y4065" s="125"/>
      <c r="Z4065" s="125"/>
      <c r="AA4065" s="125"/>
      <c r="AB4065" s="126"/>
      <c r="AC4065" s="126"/>
      <c r="AD4065" s="126"/>
      <c r="AE4065" s="125"/>
      <c r="AF4065" s="125"/>
      <c r="AG4065" s="125"/>
      <c r="AH4065" s="125"/>
      <c r="AI4065" s="125"/>
      <c r="AJ4065" s="125"/>
      <c r="AK4065" s="125"/>
      <c r="AL4065" s="125"/>
      <c r="AM4065" s="125"/>
      <c r="AP4065" s="86"/>
      <c r="AQ4065" s="86"/>
      <c r="AR4065" s="86"/>
      <c r="AS4065" s="86"/>
      <c r="AT4065" s="86"/>
      <c r="AU4065" s="86"/>
      <c r="AV4065" s="86"/>
      <c r="AW4065" s="86"/>
      <c r="AX4065" s="86"/>
      <c r="AY4065" s="86"/>
      <c r="AZ4065" s="86"/>
      <c r="BA4065" s="86"/>
      <c r="BB4065" s="86"/>
      <c r="BC4065" s="86"/>
      <c r="BD4065" s="86"/>
      <c r="BE4065" s="86"/>
      <c r="BF4065" s="86"/>
      <c r="BG4065" s="86"/>
    </row>
    <row r="4066" spans="1:59" s="88" customFormat="1" x14ac:dyDescent="0.2">
      <c r="A4066" s="125"/>
      <c r="B4066" s="125"/>
      <c r="C4066" s="125"/>
      <c r="D4066" s="125"/>
      <c r="E4066" s="125"/>
      <c r="F4066" s="125"/>
      <c r="G4066" s="125"/>
      <c r="H4066" s="125"/>
      <c r="I4066" s="125"/>
      <c r="J4066" s="125"/>
      <c r="K4066" s="125"/>
      <c r="L4066" s="125"/>
      <c r="M4066" s="125"/>
      <c r="N4066" s="125"/>
      <c r="O4066" s="125"/>
      <c r="P4066" s="125"/>
      <c r="Q4066" s="125"/>
      <c r="R4066" s="125"/>
      <c r="S4066" s="125"/>
      <c r="T4066" s="125"/>
      <c r="U4066" s="125"/>
      <c r="V4066" s="125"/>
      <c r="W4066" s="125"/>
      <c r="X4066" s="125"/>
      <c r="Y4066" s="125"/>
      <c r="Z4066" s="125"/>
      <c r="AA4066" s="125"/>
      <c r="AB4066" s="126"/>
      <c r="AC4066" s="126"/>
      <c r="AD4066" s="126"/>
      <c r="AE4066" s="125"/>
      <c r="AF4066" s="125"/>
      <c r="AG4066" s="125"/>
      <c r="AH4066" s="125"/>
      <c r="AI4066" s="125"/>
      <c r="AJ4066" s="125"/>
      <c r="AK4066" s="125"/>
      <c r="AL4066" s="125"/>
      <c r="AM4066" s="125"/>
      <c r="AP4066" s="86"/>
      <c r="AQ4066" s="86"/>
      <c r="AR4066" s="86"/>
      <c r="AS4066" s="86"/>
      <c r="AT4066" s="86"/>
      <c r="AU4066" s="86"/>
      <c r="AV4066" s="86"/>
      <c r="AW4066" s="86"/>
      <c r="AX4066" s="86"/>
      <c r="AY4066" s="86"/>
      <c r="AZ4066" s="86"/>
      <c r="BA4066" s="86"/>
      <c r="BB4066" s="86"/>
      <c r="BC4066" s="86"/>
      <c r="BD4066" s="86"/>
      <c r="BE4066" s="86"/>
      <c r="BF4066" s="86"/>
      <c r="BG4066" s="86"/>
    </row>
    <row r="4067" spans="1:59" s="88" customFormat="1" x14ac:dyDescent="0.2">
      <c r="A4067" s="125"/>
      <c r="B4067" s="125"/>
      <c r="C4067" s="125"/>
      <c r="D4067" s="125"/>
      <c r="E4067" s="125"/>
      <c r="F4067" s="125"/>
      <c r="G4067" s="125"/>
      <c r="H4067" s="125"/>
      <c r="I4067" s="125"/>
      <c r="J4067" s="125"/>
      <c r="K4067" s="125"/>
      <c r="L4067" s="125"/>
      <c r="M4067" s="125"/>
      <c r="N4067" s="125"/>
      <c r="O4067" s="125"/>
      <c r="P4067" s="125"/>
      <c r="Q4067" s="125"/>
      <c r="R4067" s="125"/>
      <c r="S4067" s="125"/>
      <c r="T4067" s="125"/>
      <c r="U4067" s="125"/>
      <c r="V4067" s="125"/>
      <c r="W4067" s="125"/>
      <c r="X4067" s="125"/>
      <c r="Y4067" s="125"/>
      <c r="Z4067" s="125"/>
      <c r="AA4067" s="125"/>
      <c r="AB4067" s="126"/>
      <c r="AC4067" s="126"/>
      <c r="AD4067" s="126"/>
      <c r="AE4067" s="125"/>
      <c r="AF4067" s="125"/>
      <c r="AG4067" s="125"/>
      <c r="AH4067" s="125"/>
      <c r="AI4067" s="125"/>
      <c r="AJ4067" s="125"/>
      <c r="AK4067" s="125"/>
      <c r="AL4067" s="125"/>
      <c r="AM4067" s="125"/>
      <c r="AP4067" s="86"/>
      <c r="AQ4067" s="86"/>
      <c r="AR4067" s="86"/>
      <c r="AS4067" s="86"/>
      <c r="AT4067" s="86"/>
      <c r="AU4067" s="86"/>
      <c r="AV4067" s="86"/>
      <c r="AW4067" s="86"/>
      <c r="AX4067" s="86"/>
      <c r="AY4067" s="86"/>
      <c r="AZ4067" s="86"/>
      <c r="BA4067" s="86"/>
      <c r="BB4067" s="86"/>
      <c r="BC4067" s="86"/>
      <c r="BD4067" s="86"/>
      <c r="BE4067" s="86"/>
      <c r="BF4067" s="86"/>
      <c r="BG4067" s="86"/>
    </row>
    <row r="4068" spans="1:59" s="88" customFormat="1" x14ac:dyDescent="0.2">
      <c r="A4068" s="125"/>
      <c r="B4068" s="125"/>
      <c r="C4068" s="125"/>
      <c r="D4068" s="125"/>
      <c r="E4068" s="125"/>
      <c r="F4068" s="125"/>
      <c r="G4068" s="125"/>
      <c r="H4068" s="125"/>
      <c r="I4068" s="125"/>
      <c r="J4068" s="125"/>
      <c r="K4068" s="125"/>
      <c r="L4068" s="125"/>
      <c r="M4068" s="125"/>
      <c r="N4068" s="125"/>
      <c r="O4068" s="125"/>
      <c r="P4068" s="125"/>
      <c r="Q4068" s="125"/>
      <c r="R4068" s="125"/>
      <c r="S4068" s="125"/>
      <c r="T4068" s="125"/>
      <c r="U4068" s="125"/>
      <c r="V4068" s="125"/>
      <c r="W4068" s="125"/>
      <c r="X4068" s="125"/>
      <c r="Y4068" s="125"/>
      <c r="Z4068" s="125"/>
      <c r="AA4068" s="125"/>
      <c r="AB4068" s="126"/>
      <c r="AC4068" s="126"/>
      <c r="AD4068" s="126"/>
      <c r="AE4068" s="125"/>
      <c r="AF4068" s="125"/>
      <c r="AG4068" s="125"/>
      <c r="AH4068" s="125"/>
      <c r="AI4068" s="125"/>
      <c r="AJ4068" s="125"/>
      <c r="AK4068" s="125"/>
      <c r="AL4068" s="125"/>
      <c r="AM4068" s="125"/>
      <c r="AP4068" s="86"/>
      <c r="AQ4068" s="86"/>
      <c r="AR4068" s="86"/>
      <c r="AS4068" s="86"/>
      <c r="AT4068" s="86"/>
      <c r="AU4068" s="86"/>
      <c r="AV4068" s="86"/>
      <c r="AW4068" s="86"/>
      <c r="AX4068" s="86"/>
      <c r="AY4068" s="86"/>
      <c r="AZ4068" s="86"/>
      <c r="BA4068" s="86"/>
      <c r="BB4068" s="86"/>
      <c r="BC4068" s="86"/>
      <c r="BD4068" s="86"/>
      <c r="BE4068" s="86"/>
      <c r="BF4068" s="86"/>
      <c r="BG4068" s="86"/>
    </row>
    <row r="4069" spans="1:59" s="88" customFormat="1" x14ac:dyDescent="0.2">
      <c r="A4069" s="125"/>
      <c r="B4069" s="125"/>
      <c r="C4069" s="125"/>
      <c r="D4069" s="125"/>
      <c r="E4069" s="125"/>
      <c r="F4069" s="125"/>
      <c r="G4069" s="125"/>
      <c r="H4069" s="125"/>
      <c r="I4069" s="125"/>
      <c r="J4069" s="125"/>
      <c r="K4069" s="125"/>
      <c r="L4069" s="125"/>
      <c r="M4069" s="125"/>
      <c r="N4069" s="125"/>
      <c r="O4069" s="125"/>
      <c r="P4069" s="125"/>
      <c r="Q4069" s="125"/>
      <c r="R4069" s="125"/>
      <c r="S4069" s="125"/>
      <c r="T4069" s="125"/>
      <c r="U4069" s="125"/>
      <c r="V4069" s="125"/>
      <c r="W4069" s="125"/>
      <c r="X4069" s="125"/>
      <c r="Y4069" s="125"/>
      <c r="Z4069" s="125"/>
      <c r="AA4069" s="125"/>
      <c r="AB4069" s="126"/>
      <c r="AC4069" s="126"/>
      <c r="AD4069" s="126"/>
      <c r="AE4069" s="125"/>
      <c r="AF4069" s="125"/>
      <c r="AG4069" s="125"/>
      <c r="AH4069" s="125"/>
      <c r="AI4069" s="125"/>
      <c r="AJ4069" s="125"/>
      <c r="AK4069" s="125"/>
      <c r="AL4069" s="125"/>
      <c r="AM4069" s="125"/>
      <c r="AP4069" s="86"/>
      <c r="AQ4069" s="86"/>
      <c r="AR4069" s="86"/>
      <c r="AS4069" s="86"/>
      <c r="AT4069" s="86"/>
      <c r="AU4069" s="86"/>
      <c r="AV4069" s="86"/>
      <c r="AW4069" s="86"/>
      <c r="AX4069" s="86"/>
      <c r="AY4069" s="86"/>
      <c r="AZ4069" s="86"/>
      <c r="BA4069" s="86"/>
      <c r="BB4069" s="86"/>
      <c r="BC4069" s="86"/>
      <c r="BD4069" s="86"/>
      <c r="BE4069" s="86"/>
      <c r="BF4069" s="86"/>
      <c r="BG4069" s="86"/>
    </row>
    <row r="4070" spans="1:59" s="88" customFormat="1" x14ac:dyDescent="0.2">
      <c r="A4070" s="125"/>
      <c r="B4070" s="125"/>
      <c r="C4070" s="125"/>
      <c r="D4070" s="125"/>
      <c r="E4070" s="125"/>
      <c r="F4070" s="125"/>
      <c r="G4070" s="125"/>
      <c r="H4070" s="125"/>
      <c r="I4070" s="125"/>
      <c r="J4070" s="125"/>
      <c r="K4070" s="125"/>
      <c r="L4070" s="125"/>
      <c r="M4070" s="125"/>
      <c r="N4070" s="125"/>
      <c r="O4070" s="125"/>
      <c r="P4070" s="125"/>
      <c r="Q4070" s="125"/>
      <c r="R4070" s="125"/>
      <c r="S4070" s="125"/>
      <c r="T4070" s="125"/>
      <c r="U4070" s="125"/>
      <c r="V4070" s="125"/>
      <c r="W4070" s="125"/>
      <c r="X4070" s="125"/>
      <c r="Y4070" s="125"/>
      <c r="Z4070" s="125"/>
      <c r="AA4070" s="125"/>
      <c r="AB4070" s="126"/>
      <c r="AC4070" s="126"/>
      <c r="AD4070" s="126"/>
      <c r="AE4070" s="125"/>
      <c r="AF4070" s="125"/>
      <c r="AG4070" s="125"/>
      <c r="AH4070" s="125"/>
      <c r="AI4070" s="125"/>
      <c r="AJ4070" s="125"/>
      <c r="AK4070" s="125"/>
      <c r="AL4070" s="125"/>
      <c r="AM4070" s="125"/>
      <c r="AP4070" s="86"/>
      <c r="AQ4070" s="86"/>
      <c r="AR4070" s="86"/>
      <c r="AS4070" s="86"/>
      <c r="AT4070" s="86"/>
      <c r="AU4070" s="86"/>
      <c r="AV4070" s="86"/>
      <c r="AW4070" s="86"/>
      <c r="AX4070" s="86"/>
      <c r="AY4070" s="86"/>
      <c r="AZ4070" s="86"/>
      <c r="BA4070" s="86"/>
      <c r="BB4070" s="86"/>
      <c r="BC4070" s="86"/>
      <c r="BD4070" s="86"/>
      <c r="BE4070" s="86"/>
      <c r="BF4070" s="86"/>
      <c r="BG4070" s="86"/>
    </row>
    <row r="4071" spans="1:59" s="88" customFormat="1" x14ac:dyDescent="0.2">
      <c r="A4071" s="125"/>
      <c r="B4071" s="125"/>
      <c r="C4071" s="125"/>
      <c r="D4071" s="125"/>
      <c r="E4071" s="125"/>
      <c r="F4071" s="125"/>
      <c r="G4071" s="125"/>
      <c r="H4071" s="125"/>
      <c r="I4071" s="125"/>
      <c r="J4071" s="125"/>
      <c r="K4071" s="125"/>
      <c r="L4071" s="125"/>
      <c r="M4071" s="125"/>
      <c r="N4071" s="125"/>
      <c r="O4071" s="125"/>
      <c r="P4071" s="125"/>
      <c r="Q4071" s="125"/>
      <c r="R4071" s="125"/>
      <c r="S4071" s="125"/>
      <c r="T4071" s="125"/>
      <c r="U4071" s="125"/>
      <c r="V4071" s="125"/>
      <c r="W4071" s="125"/>
      <c r="X4071" s="125"/>
      <c r="Y4071" s="125"/>
      <c r="Z4071" s="125"/>
      <c r="AA4071" s="125"/>
      <c r="AB4071" s="126"/>
      <c r="AC4071" s="126"/>
      <c r="AD4071" s="126"/>
      <c r="AE4071" s="125"/>
      <c r="AF4071" s="125"/>
      <c r="AG4071" s="125"/>
      <c r="AH4071" s="125"/>
      <c r="AI4071" s="125"/>
      <c r="AJ4071" s="125"/>
      <c r="AK4071" s="125"/>
      <c r="AL4071" s="125"/>
      <c r="AM4071" s="125"/>
      <c r="AP4071" s="86"/>
      <c r="AQ4071" s="86"/>
      <c r="AR4071" s="86"/>
      <c r="AS4071" s="86"/>
      <c r="AT4071" s="86"/>
      <c r="AU4071" s="86"/>
      <c r="AV4071" s="86"/>
      <c r="AW4071" s="86"/>
      <c r="AX4071" s="86"/>
      <c r="AY4071" s="86"/>
      <c r="AZ4071" s="86"/>
      <c r="BA4071" s="86"/>
      <c r="BB4071" s="86"/>
      <c r="BC4071" s="86"/>
      <c r="BD4071" s="86"/>
      <c r="BE4071" s="86"/>
      <c r="BF4071" s="86"/>
      <c r="BG4071" s="86"/>
    </row>
    <row r="4072" spans="1:59" s="88" customFormat="1" x14ac:dyDescent="0.2">
      <c r="A4072" s="125"/>
      <c r="B4072" s="125"/>
      <c r="C4072" s="125"/>
      <c r="D4072" s="125"/>
      <c r="E4072" s="125"/>
      <c r="F4072" s="125"/>
      <c r="G4072" s="125"/>
      <c r="H4072" s="125"/>
      <c r="I4072" s="125"/>
      <c r="J4072" s="125"/>
      <c r="K4072" s="125"/>
      <c r="L4072" s="125"/>
      <c r="M4072" s="125"/>
      <c r="N4072" s="125"/>
      <c r="O4072" s="125"/>
      <c r="P4072" s="125"/>
      <c r="Q4072" s="125"/>
      <c r="R4072" s="125"/>
      <c r="S4072" s="125"/>
      <c r="T4072" s="125"/>
      <c r="U4072" s="125"/>
      <c r="V4072" s="125"/>
      <c r="W4072" s="125"/>
      <c r="X4072" s="125"/>
      <c r="Y4072" s="125"/>
      <c r="Z4072" s="125"/>
      <c r="AA4072" s="125"/>
      <c r="AB4072" s="126"/>
      <c r="AC4072" s="126"/>
      <c r="AD4072" s="126"/>
      <c r="AE4072" s="125"/>
      <c r="AF4072" s="125"/>
      <c r="AG4072" s="125"/>
      <c r="AH4072" s="125"/>
      <c r="AI4072" s="125"/>
      <c r="AJ4072" s="125"/>
      <c r="AK4072" s="125"/>
      <c r="AL4072" s="125"/>
      <c r="AM4072" s="125"/>
      <c r="AP4072" s="86"/>
      <c r="AQ4072" s="86"/>
      <c r="AR4072" s="86"/>
      <c r="AS4072" s="86"/>
      <c r="AT4072" s="86"/>
      <c r="AU4072" s="86"/>
      <c r="AV4072" s="86"/>
      <c r="AW4072" s="86"/>
      <c r="AX4072" s="86"/>
      <c r="AY4072" s="86"/>
      <c r="AZ4072" s="86"/>
      <c r="BA4072" s="86"/>
      <c r="BB4072" s="86"/>
      <c r="BC4072" s="86"/>
      <c r="BD4072" s="86"/>
      <c r="BE4072" s="86"/>
      <c r="BF4072" s="86"/>
      <c r="BG4072" s="86"/>
    </row>
    <row r="4073" spans="1:59" s="88" customFormat="1" x14ac:dyDescent="0.2">
      <c r="A4073" s="125"/>
      <c r="B4073" s="125"/>
      <c r="C4073" s="125"/>
      <c r="D4073" s="125"/>
      <c r="E4073" s="125"/>
      <c r="F4073" s="125"/>
      <c r="G4073" s="125"/>
      <c r="H4073" s="125"/>
      <c r="I4073" s="125"/>
      <c r="J4073" s="125"/>
      <c r="K4073" s="125"/>
      <c r="L4073" s="125"/>
      <c r="M4073" s="125"/>
      <c r="N4073" s="125"/>
      <c r="O4073" s="125"/>
      <c r="P4073" s="125"/>
      <c r="Q4073" s="125"/>
      <c r="R4073" s="125"/>
      <c r="S4073" s="125"/>
      <c r="T4073" s="125"/>
      <c r="U4073" s="125"/>
      <c r="V4073" s="125"/>
      <c r="W4073" s="125"/>
      <c r="X4073" s="125"/>
      <c r="Y4073" s="125"/>
      <c r="Z4073" s="125"/>
      <c r="AA4073" s="125"/>
      <c r="AB4073" s="126"/>
      <c r="AC4073" s="126"/>
      <c r="AD4073" s="126"/>
      <c r="AE4073" s="125"/>
      <c r="AF4073" s="125"/>
      <c r="AG4073" s="125"/>
      <c r="AH4073" s="125"/>
      <c r="AI4073" s="125"/>
      <c r="AJ4073" s="125"/>
      <c r="AK4073" s="125"/>
      <c r="AL4073" s="125"/>
      <c r="AM4073" s="125"/>
      <c r="AP4073" s="86"/>
      <c r="AQ4073" s="86"/>
      <c r="AR4073" s="86"/>
      <c r="AS4073" s="86"/>
      <c r="AT4073" s="86"/>
      <c r="AU4073" s="86"/>
      <c r="AV4073" s="86"/>
      <c r="AW4073" s="86"/>
      <c r="AX4073" s="86"/>
      <c r="AY4073" s="86"/>
      <c r="AZ4073" s="86"/>
      <c r="BA4073" s="86"/>
      <c r="BB4073" s="86"/>
      <c r="BC4073" s="86"/>
      <c r="BD4073" s="86"/>
      <c r="BE4073" s="86"/>
      <c r="BF4073" s="86"/>
      <c r="BG4073" s="86"/>
    </row>
    <row r="4074" spans="1:59" s="88" customFormat="1" x14ac:dyDescent="0.2">
      <c r="A4074" s="125"/>
      <c r="B4074" s="125"/>
      <c r="C4074" s="125"/>
      <c r="D4074" s="125"/>
      <c r="E4074" s="125"/>
      <c r="F4074" s="125"/>
      <c r="G4074" s="125"/>
      <c r="H4074" s="125"/>
      <c r="I4074" s="125"/>
      <c r="J4074" s="125"/>
      <c r="K4074" s="125"/>
      <c r="L4074" s="125"/>
      <c r="M4074" s="125"/>
      <c r="N4074" s="125"/>
      <c r="O4074" s="125"/>
      <c r="P4074" s="125"/>
      <c r="Q4074" s="125"/>
      <c r="R4074" s="125"/>
      <c r="S4074" s="125"/>
      <c r="T4074" s="125"/>
      <c r="U4074" s="125"/>
      <c r="V4074" s="125"/>
      <c r="W4074" s="125"/>
      <c r="X4074" s="125"/>
      <c r="Y4074" s="125"/>
      <c r="Z4074" s="125"/>
      <c r="AA4074" s="125"/>
      <c r="AB4074" s="126"/>
      <c r="AC4074" s="126"/>
      <c r="AD4074" s="126"/>
      <c r="AE4074" s="125"/>
      <c r="AF4074" s="125"/>
      <c r="AG4074" s="125"/>
      <c r="AH4074" s="125"/>
      <c r="AI4074" s="125"/>
      <c r="AJ4074" s="125"/>
      <c r="AK4074" s="125"/>
      <c r="AL4074" s="125"/>
      <c r="AM4074" s="125"/>
      <c r="AP4074" s="86"/>
      <c r="AQ4074" s="86"/>
      <c r="AR4074" s="86"/>
      <c r="AS4074" s="86"/>
      <c r="AT4074" s="86"/>
      <c r="AU4074" s="86"/>
      <c r="AV4074" s="86"/>
      <c r="AW4074" s="86"/>
      <c r="AX4074" s="86"/>
      <c r="AY4074" s="86"/>
      <c r="AZ4074" s="86"/>
      <c r="BA4074" s="86"/>
      <c r="BB4074" s="86"/>
      <c r="BC4074" s="86"/>
      <c r="BD4074" s="86"/>
      <c r="BE4074" s="86"/>
      <c r="BF4074" s="86"/>
      <c r="BG4074" s="86"/>
    </row>
    <row r="4075" spans="1:59" s="88" customFormat="1" x14ac:dyDescent="0.2">
      <c r="A4075" s="125"/>
      <c r="B4075" s="125"/>
      <c r="C4075" s="125"/>
      <c r="D4075" s="125"/>
      <c r="E4075" s="125"/>
      <c r="F4075" s="125"/>
      <c r="G4075" s="125"/>
      <c r="H4075" s="125"/>
      <c r="I4075" s="125"/>
      <c r="J4075" s="125"/>
      <c r="K4075" s="125"/>
      <c r="L4075" s="125"/>
      <c r="M4075" s="125"/>
      <c r="N4075" s="125"/>
      <c r="O4075" s="125"/>
      <c r="P4075" s="125"/>
      <c r="Q4075" s="125"/>
      <c r="R4075" s="125"/>
      <c r="S4075" s="125"/>
      <c r="T4075" s="125"/>
      <c r="U4075" s="125"/>
      <c r="V4075" s="125"/>
      <c r="W4075" s="125"/>
      <c r="X4075" s="125"/>
      <c r="Y4075" s="125"/>
      <c r="Z4075" s="125"/>
      <c r="AA4075" s="125"/>
      <c r="AB4075" s="126"/>
      <c r="AC4075" s="126"/>
      <c r="AD4075" s="126"/>
      <c r="AE4075" s="125"/>
      <c r="AF4075" s="125"/>
      <c r="AG4075" s="125"/>
      <c r="AH4075" s="125"/>
      <c r="AI4075" s="125"/>
      <c r="AJ4075" s="125"/>
      <c r="AK4075" s="125"/>
      <c r="AL4075" s="125"/>
      <c r="AM4075" s="125"/>
      <c r="AP4075" s="86"/>
      <c r="AQ4075" s="86"/>
      <c r="AR4075" s="86"/>
      <c r="AS4075" s="86"/>
      <c r="AT4075" s="86"/>
      <c r="AU4075" s="86"/>
      <c r="AV4075" s="86"/>
      <c r="AW4075" s="86"/>
      <c r="AX4075" s="86"/>
      <c r="AY4075" s="86"/>
      <c r="AZ4075" s="86"/>
      <c r="BA4075" s="86"/>
      <c r="BB4075" s="86"/>
      <c r="BC4075" s="86"/>
      <c r="BD4075" s="86"/>
      <c r="BE4075" s="86"/>
      <c r="BF4075" s="86"/>
      <c r="BG4075" s="86"/>
    </row>
    <row r="4076" spans="1:59" s="88" customFormat="1" x14ac:dyDescent="0.2">
      <c r="A4076" s="125"/>
      <c r="B4076" s="125"/>
      <c r="C4076" s="125"/>
      <c r="D4076" s="125"/>
      <c r="E4076" s="125"/>
      <c r="F4076" s="125"/>
      <c r="G4076" s="125"/>
      <c r="H4076" s="125"/>
      <c r="I4076" s="125"/>
      <c r="J4076" s="125"/>
      <c r="K4076" s="125"/>
      <c r="L4076" s="125"/>
      <c r="M4076" s="125"/>
      <c r="N4076" s="125"/>
      <c r="O4076" s="125"/>
      <c r="P4076" s="125"/>
      <c r="Q4076" s="125"/>
      <c r="R4076" s="125"/>
      <c r="S4076" s="125"/>
      <c r="T4076" s="125"/>
      <c r="U4076" s="125"/>
      <c r="V4076" s="125"/>
      <c r="W4076" s="125"/>
      <c r="X4076" s="125"/>
      <c r="Y4076" s="125"/>
      <c r="Z4076" s="125"/>
      <c r="AA4076" s="125"/>
      <c r="AB4076" s="126"/>
      <c r="AC4076" s="126"/>
      <c r="AD4076" s="126"/>
      <c r="AE4076" s="125"/>
      <c r="AF4076" s="125"/>
      <c r="AG4076" s="125"/>
      <c r="AH4076" s="125"/>
      <c r="AI4076" s="125"/>
      <c r="AJ4076" s="125"/>
      <c r="AK4076" s="125"/>
      <c r="AL4076" s="125"/>
      <c r="AM4076" s="125"/>
      <c r="AP4076" s="86"/>
      <c r="AQ4076" s="86"/>
      <c r="AR4076" s="86"/>
      <c r="AS4076" s="86"/>
      <c r="AT4076" s="86"/>
      <c r="AU4076" s="86"/>
      <c r="AV4076" s="86"/>
      <c r="AW4076" s="86"/>
      <c r="AX4076" s="86"/>
      <c r="AY4076" s="86"/>
      <c r="AZ4076" s="86"/>
      <c r="BA4076" s="86"/>
      <c r="BB4076" s="86"/>
      <c r="BC4076" s="86"/>
      <c r="BD4076" s="86"/>
      <c r="BE4076" s="86"/>
      <c r="BF4076" s="86"/>
      <c r="BG4076" s="86"/>
    </row>
    <row r="4077" spans="1:59" s="88" customFormat="1" x14ac:dyDescent="0.2">
      <c r="A4077" s="125"/>
      <c r="B4077" s="125"/>
      <c r="C4077" s="125"/>
      <c r="D4077" s="125"/>
      <c r="E4077" s="125"/>
      <c r="F4077" s="125"/>
      <c r="G4077" s="125"/>
      <c r="H4077" s="125"/>
      <c r="I4077" s="125"/>
      <c r="J4077" s="125"/>
      <c r="K4077" s="125"/>
      <c r="L4077" s="125"/>
      <c r="M4077" s="125"/>
      <c r="N4077" s="125"/>
      <c r="O4077" s="125"/>
      <c r="P4077" s="125"/>
      <c r="Q4077" s="125"/>
      <c r="R4077" s="125"/>
      <c r="S4077" s="125"/>
      <c r="T4077" s="125"/>
      <c r="U4077" s="125"/>
      <c r="V4077" s="125"/>
      <c r="W4077" s="125"/>
      <c r="X4077" s="125"/>
      <c r="Y4077" s="125"/>
      <c r="Z4077" s="125"/>
      <c r="AA4077" s="125"/>
      <c r="AB4077" s="126"/>
      <c r="AC4077" s="126"/>
      <c r="AD4077" s="126"/>
      <c r="AE4077" s="125"/>
      <c r="AF4077" s="125"/>
      <c r="AG4077" s="125"/>
      <c r="AH4077" s="125"/>
      <c r="AI4077" s="125"/>
      <c r="AJ4077" s="125"/>
      <c r="AK4077" s="125"/>
      <c r="AL4077" s="125"/>
      <c r="AM4077" s="125"/>
      <c r="AP4077" s="86"/>
      <c r="AQ4077" s="86"/>
      <c r="AR4077" s="86"/>
      <c r="AS4077" s="86"/>
      <c r="AT4077" s="86"/>
      <c r="AU4077" s="86"/>
      <c r="AV4077" s="86"/>
      <c r="AW4077" s="86"/>
      <c r="AX4077" s="86"/>
      <c r="AY4077" s="86"/>
      <c r="AZ4077" s="86"/>
      <c r="BA4077" s="86"/>
      <c r="BB4077" s="86"/>
      <c r="BC4077" s="86"/>
      <c r="BD4077" s="86"/>
      <c r="BE4077" s="86"/>
      <c r="BF4077" s="86"/>
      <c r="BG4077" s="86"/>
    </row>
    <row r="4078" spans="1:59" s="88" customFormat="1" x14ac:dyDescent="0.2">
      <c r="A4078" s="125"/>
      <c r="B4078" s="125"/>
      <c r="C4078" s="125"/>
      <c r="D4078" s="125"/>
      <c r="E4078" s="125"/>
      <c r="F4078" s="125"/>
      <c r="G4078" s="125"/>
      <c r="H4078" s="125"/>
      <c r="I4078" s="125"/>
      <c r="J4078" s="125"/>
      <c r="K4078" s="125"/>
      <c r="L4078" s="125"/>
      <c r="M4078" s="125"/>
      <c r="N4078" s="125"/>
      <c r="O4078" s="125"/>
      <c r="P4078" s="125"/>
      <c r="Q4078" s="125"/>
      <c r="R4078" s="125"/>
      <c r="S4078" s="125"/>
      <c r="T4078" s="125"/>
      <c r="U4078" s="125"/>
      <c r="V4078" s="125"/>
      <c r="W4078" s="125"/>
      <c r="X4078" s="125"/>
      <c r="Y4078" s="125"/>
      <c r="Z4078" s="125"/>
      <c r="AA4078" s="125"/>
      <c r="AB4078" s="126"/>
      <c r="AC4078" s="126"/>
      <c r="AD4078" s="126"/>
      <c r="AE4078" s="125"/>
      <c r="AF4078" s="125"/>
      <c r="AG4078" s="125"/>
      <c r="AH4078" s="125"/>
      <c r="AI4078" s="125"/>
      <c r="AJ4078" s="125"/>
      <c r="AK4078" s="125"/>
      <c r="AL4078" s="125"/>
      <c r="AM4078" s="125"/>
      <c r="AP4078" s="86"/>
      <c r="AQ4078" s="86"/>
      <c r="AR4078" s="86"/>
      <c r="AS4078" s="86"/>
      <c r="AT4078" s="86"/>
      <c r="AU4078" s="86"/>
      <c r="AV4078" s="86"/>
      <c r="AW4078" s="86"/>
      <c r="AX4078" s="86"/>
      <c r="AY4078" s="86"/>
      <c r="AZ4078" s="86"/>
      <c r="BA4078" s="86"/>
      <c r="BB4078" s="86"/>
      <c r="BC4078" s="86"/>
      <c r="BD4078" s="86"/>
      <c r="BE4078" s="86"/>
      <c r="BF4078" s="86"/>
      <c r="BG4078" s="86"/>
    </row>
    <row r="4079" spans="1:59" s="88" customFormat="1" x14ac:dyDescent="0.2">
      <c r="A4079" s="125"/>
      <c r="B4079" s="125"/>
      <c r="C4079" s="125"/>
      <c r="D4079" s="125"/>
      <c r="E4079" s="125"/>
      <c r="F4079" s="125"/>
      <c r="G4079" s="125"/>
      <c r="H4079" s="125"/>
      <c r="I4079" s="125"/>
      <c r="J4079" s="125"/>
      <c r="K4079" s="125"/>
      <c r="L4079" s="125"/>
      <c r="M4079" s="125"/>
      <c r="N4079" s="125"/>
      <c r="O4079" s="125"/>
      <c r="P4079" s="125"/>
      <c r="Q4079" s="125"/>
      <c r="R4079" s="125"/>
      <c r="S4079" s="125"/>
      <c r="T4079" s="125"/>
      <c r="U4079" s="125"/>
      <c r="V4079" s="125"/>
      <c r="W4079" s="125"/>
      <c r="X4079" s="125"/>
      <c r="Y4079" s="125"/>
      <c r="Z4079" s="125"/>
      <c r="AA4079" s="125"/>
      <c r="AB4079" s="126"/>
      <c r="AC4079" s="126"/>
      <c r="AD4079" s="126"/>
      <c r="AE4079" s="125"/>
      <c r="AF4079" s="125"/>
      <c r="AG4079" s="125"/>
      <c r="AH4079" s="125"/>
      <c r="AI4079" s="125"/>
      <c r="AJ4079" s="125"/>
      <c r="AK4079" s="125"/>
      <c r="AL4079" s="125"/>
      <c r="AM4079" s="125"/>
      <c r="AP4079" s="86"/>
      <c r="AQ4079" s="86"/>
      <c r="AR4079" s="86"/>
      <c r="AS4079" s="86"/>
      <c r="AT4079" s="86"/>
      <c r="AU4079" s="86"/>
      <c r="AV4079" s="86"/>
      <c r="AW4079" s="86"/>
      <c r="AX4079" s="86"/>
      <c r="AY4079" s="86"/>
      <c r="AZ4079" s="86"/>
      <c r="BA4079" s="86"/>
      <c r="BB4079" s="86"/>
      <c r="BC4079" s="86"/>
      <c r="BD4079" s="86"/>
      <c r="BE4079" s="86"/>
      <c r="BF4079" s="86"/>
      <c r="BG4079" s="86"/>
    </row>
    <row r="4080" spans="1:59" s="88" customFormat="1" x14ac:dyDescent="0.2">
      <c r="A4080" s="125"/>
      <c r="B4080" s="125"/>
      <c r="C4080" s="125"/>
      <c r="D4080" s="125"/>
      <c r="E4080" s="125"/>
      <c r="F4080" s="125"/>
      <c r="G4080" s="125"/>
      <c r="H4080" s="125"/>
      <c r="I4080" s="125"/>
      <c r="J4080" s="125"/>
      <c r="K4080" s="125"/>
      <c r="L4080" s="125"/>
      <c r="M4080" s="125"/>
      <c r="N4080" s="125"/>
      <c r="O4080" s="125"/>
      <c r="P4080" s="125"/>
      <c r="Q4080" s="125"/>
      <c r="R4080" s="125"/>
      <c r="S4080" s="125"/>
      <c r="T4080" s="125"/>
      <c r="U4080" s="125"/>
      <c r="V4080" s="125"/>
      <c r="W4080" s="125"/>
      <c r="X4080" s="125"/>
      <c r="Y4080" s="125"/>
      <c r="Z4080" s="125"/>
      <c r="AA4080" s="125"/>
      <c r="AB4080" s="126"/>
      <c r="AC4080" s="126"/>
      <c r="AD4080" s="126"/>
      <c r="AE4080" s="125"/>
      <c r="AF4080" s="125"/>
      <c r="AG4080" s="125"/>
      <c r="AH4080" s="125"/>
      <c r="AI4080" s="125"/>
      <c r="AJ4080" s="125"/>
      <c r="AK4080" s="125"/>
      <c r="AL4080" s="125"/>
      <c r="AM4080" s="125"/>
      <c r="AP4080" s="86"/>
      <c r="AQ4080" s="86"/>
      <c r="AR4080" s="86"/>
      <c r="AS4080" s="86"/>
      <c r="AT4080" s="86"/>
      <c r="AU4080" s="86"/>
      <c r="AV4080" s="86"/>
      <c r="AW4080" s="86"/>
      <c r="AX4080" s="86"/>
      <c r="AY4080" s="86"/>
      <c r="AZ4080" s="86"/>
      <c r="BA4080" s="86"/>
      <c r="BB4080" s="86"/>
      <c r="BC4080" s="86"/>
      <c r="BD4080" s="86"/>
      <c r="BE4080" s="86"/>
      <c r="BF4080" s="86"/>
      <c r="BG4080" s="86"/>
    </row>
    <row r="4081" spans="1:59" s="88" customFormat="1" x14ac:dyDescent="0.2">
      <c r="A4081" s="125"/>
      <c r="B4081" s="125"/>
      <c r="C4081" s="125"/>
      <c r="D4081" s="125"/>
      <c r="E4081" s="125"/>
      <c r="F4081" s="125"/>
      <c r="G4081" s="125"/>
      <c r="H4081" s="125"/>
      <c r="I4081" s="125"/>
      <c r="J4081" s="125"/>
      <c r="K4081" s="125"/>
      <c r="L4081" s="125"/>
      <c r="M4081" s="125"/>
      <c r="N4081" s="125"/>
      <c r="O4081" s="125"/>
      <c r="P4081" s="125"/>
      <c r="Q4081" s="125"/>
      <c r="R4081" s="125"/>
      <c r="S4081" s="125"/>
      <c r="T4081" s="125"/>
      <c r="U4081" s="125"/>
      <c r="V4081" s="125"/>
      <c r="W4081" s="125"/>
      <c r="X4081" s="125"/>
      <c r="Y4081" s="125"/>
      <c r="Z4081" s="125"/>
      <c r="AA4081" s="125"/>
      <c r="AB4081" s="126"/>
      <c r="AC4081" s="126"/>
      <c r="AD4081" s="126"/>
      <c r="AE4081" s="125"/>
      <c r="AF4081" s="125"/>
      <c r="AG4081" s="125"/>
      <c r="AH4081" s="125"/>
      <c r="AI4081" s="125"/>
      <c r="AJ4081" s="125"/>
      <c r="AK4081" s="125"/>
      <c r="AL4081" s="125"/>
      <c r="AM4081" s="125"/>
      <c r="AP4081" s="86"/>
      <c r="AQ4081" s="86"/>
      <c r="AR4081" s="86"/>
      <c r="AS4081" s="86"/>
      <c r="AT4081" s="86"/>
      <c r="AU4081" s="86"/>
      <c r="AV4081" s="86"/>
      <c r="AW4081" s="86"/>
      <c r="AX4081" s="86"/>
      <c r="AY4081" s="86"/>
      <c r="AZ4081" s="86"/>
      <c r="BA4081" s="86"/>
      <c r="BB4081" s="86"/>
      <c r="BC4081" s="86"/>
      <c r="BD4081" s="86"/>
      <c r="BE4081" s="86"/>
      <c r="BF4081" s="86"/>
      <c r="BG4081" s="86"/>
    </row>
    <row r="4082" spans="1:59" s="88" customFormat="1" x14ac:dyDescent="0.2">
      <c r="A4082" s="125"/>
      <c r="B4082" s="125"/>
      <c r="C4082" s="125"/>
      <c r="D4082" s="125"/>
      <c r="E4082" s="125"/>
      <c r="F4082" s="125"/>
      <c r="G4082" s="125"/>
      <c r="H4082" s="125"/>
      <c r="I4082" s="125"/>
      <c r="J4082" s="125"/>
      <c r="K4082" s="125"/>
      <c r="L4082" s="125"/>
      <c r="M4082" s="125"/>
      <c r="N4082" s="125"/>
      <c r="O4082" s="125"/>
      <c r="P4082" s="125"/>
      <c r="Q4082" s="125"/>
      <c r="R4082" s="125"/>
      <c r="S4082" s="125"/>
      <c r="T4082" s="125"/>
      <c r="U4082" s="125"/>
      <c r="V4082" s="125"/>
      <c r="W4082" s="125"/>
      <c r="X4082" s="125"/>
      <c r="Y4082" s="125"/>
      <c r="Z4082" s="125"/>
      <c r="AA4082" s="125"/>
      <c r="AB4082" s="126"/>
      <c r="AC4082" s="126"/>
      <c r="AD4082" s="126"/>
      <c r="AE4082" s="125"/>
      <c r="AF4082" s="125"/>
      <c r="AG4082" s="125"/>
      <c r="AH4082" s="125"/>
      <c r="AI4082" s="125"/>
      <c r="AJ4082" s="125"/>
      <c r="AK4082" s="125"/>
      <c r="AL4082" s="125"/>
      <c r="AM4082" s="125"/>
      <c r="AP4082" s="86"/>
      <c r="AQ4082" s="86"/>
      <c r="AR4082" s="86"/>
      <c r="AS4082" s="86"/>
      <c r="AT4082" s="86"/>
      <c r="AU4082" s="86"/>
      <c r="AV4082" s="86"/>
      <c r="AW4082" s="86"/>
      <c r="AX4082" s="86"/>
      <c r="AY4082" s="86"/>
      <c r="AZ4082" s="86"/>
      <c r="BA4082" s="86"/>
      <c r="BB4082" s="86"/>
      <c r="BC4082" s="86"/>
      <c r="BD4082" s="86"/>
      <c r="BE4082" s="86"/>
      <c r="BF4082" s="86"/>
      <c r="BG4082" s="86"/>
    </row>
    <row r="4083" spans="1:59" s="88" customFormat="1" x14ac:dyDescent="0.2">
      <c r="A4083" s="125"/>
      <c r="B4083" s="125"/>
      <c r="C4083" s="125"/>
      <c r="D4083" s="125"/>
      <c r="E4083" s="125"/>
      <c r="F4083" s="125"/>
      <c r="G4083" s="125"/>
      <c r="H4083" s="125"/>
      <c r="I4083" s="125"/>
      <c r="J4083" s="125"/>
      <c r="K4083" s="125"/>
      <c r="L4083" s="125"/>
      <c r="M4083" s="125"/>
      <c r="N4083" s="125"/>
      <c r="O4083" s="125"/>
      <c r="P4083" s="125"/>
      <c r="Q4083" s="125"/>
      <c r="R4083" s="125"/>
      <c r="S4083" s="125"/>
      <c r="T4083" s="125"/>
      <c r="U4083" s="125"/>
      <c r="V4083" s="125"/>
      <c r="W4083" s="125"/>
      <c r="X4083" s="125"/>
      <c r="Y4083" s="125"/>
      <c r="Z4083" s="125"/>
      <c r="AA4083" s="125"/>
      <c r="AB4083" s="126"/>
      <c r="AC4083" s="126"/>
      <c r="AD4083" s="126"/>
      <c r="AE4083" s="125"/>
      <c r="AF4083" s="125"/>
      <c r="AG4083" s="125"/>
      <c r="AH4083" s="125"/>
      <c r="AI4083" s="125"/>
      <c r="AJ4083" s="125"/>
      <c r="AK4083" s="125"/>
      <c r="AL4083" s="125"/>
      <c r="AM4083" s="125"/>
      <c r="AP4083" s="86"/>
      <c r="AQ4083" s="86"/>
      <c r="AR4083" s="86"/>
      <c r="AS4083" s="86"/>
      <c r="AT4083" s="86"/>
      <c r="AU4083" s="86"/>
      <c r="AV4083" s="86"/>
      <c r="AW4083" s="86"/>
      <c r="AX4083" s="86"/>
      <c r="AY4083" s="86"/>
      <c r="AZ4083" s="86"/>
      <c r="BA4083" s="86"/>
      <c r="BB4083" s="86"/>
      <c r="BC4083" s="86"/>
      <c r="BD4083" s="86"/>
      <c r="BE4083" s="86"/>
      <c r="BF4083" s="86"/>
      <c r="BG4083" s="86"/>
    </row>
    <row r="4084" spans="1:59" s="88" customFormat="1" x14ac:dyDescent="0.2">
      <c r="A4084" s="125"/>
      <c r="B4084" s="125"/>
      <c r="C4084" s="125"/>
      <c r="D4084" s="125"/>
      <c r="E4084" s="125"/>
      <c r="F4084" s="125"/>
      <c r="G4084" s="125"/>
      <c r="H4084" s="125"/>
      <c r="I4084" s="125"/>
      <c r="J4084" s="125"/>
      <c r="K4084" s="125"/>
      <c r="L4084" s="125"/>
      <c r="M4084" s="125"/>
      <c r="N4084" s="125"/>
      <c r="O4084" s="125"/>
      <c r="P4084" s="125"/>
      <c r="Q4084" s="125"/>
      <c r="R4084" s="125"/>
      <c r="S4084" s="125"/>
      <c r="T4084" s="125"/>
      <c r="U4084" s="125"/>
      <c r="V4084" s="125"/>
      <c r="W4084" s="125"/>
      <c r="X4084" s="125"/>
      <c r="Y4084" s="125"/>
      <c r="Z4084" s="125"/>
      <c r="AA4084" s="125"/>
      <c r="AB4084" s="126"/>
      <c r="AC4084" s="126"/>
      <c r="AD4084" s="126"/>
      <c r="AE4084" s="125"/>
      <c r="AF4084" s="125"/>
      <c r="AG4084" s="125"/>
      <c r="AH4084" s="125"/>
      <c r="AI4084" s="125"/>
      <c r="AJ4084" s="125"/>
      <c r="AK4084" s="125"/>
      <c r="AL4084" s="125"/>
      <c r="AM4084" s="125"/>
      <c r="AP4084" s="86"/>
      <c r="AQ4084" s="86"/>
      <c r="AR4084" s="86"/>
      <c r="AS4084" s="86"/>
      <c r="AT4084" s="86"/>
      <c r="AU4084" s="86"/>
      <c r="AV4084" s="86"/>
      <c r="AW4084" s="86"/>
      <c r="AX4084" s="86"/>
      <c r="AY4084" s="86"/>
      <c r="AZ4084" s="86"/>
      <c r="BA4084" s="86"/>
      <c r="BB4084" s="86"/>
      <c r="BC4084" s="86"/>
      <c r="BD4084" s="86"/>
      <c r="BE4084" s="86"/>
      <c r="BF4084" s="86"/>
      <c r="BG4084" s="86"/>
    </row>
    <row r="4085" spans="1:59" s="88" customFormat="1" x14ac:dyDescent="0.2">
      <c r="A4085" s="125"/>
      <c r="B4085" s="125"/>
      <c r="C4085" s="125"/>
      <c r="D4085" s="125"/>
      <c r="E4085" s="125"/>
      <c r="F4085" s="125"/>
      <c r="G4085" s="125"/>
      <c r="H4085" s="125"/>
      <c r="I4085" s="125"/>
      <c r="J4085" s="125"/>
      <c r="K4085" s="125"/>
      <c r="L4085" s="125"/>
      <c r="M4085" s="125"/>
      <c r="N4085" s="125"/>
      <c r="O4085" s="125"/>
      <c r="P4085" s="125"/>
      <c r="Q4085" s="125"/>
      <c r="R4085" s="125"/>
      <c r="S4085" s="125"/>
      <c r="T4085" s="125"/>
      <c r="U4085" s="125"/>
      <c r="V4085" s="125"/>
      <c r="W4085" s="125"/>
      <c r="X4085" s="125"/>
      <c r="Y4085" s="125"/>
      <c r="Z4085" s="125"/>
      <c r="AA4085" s="125"/>
      <c r="AB4085" s="126"/>
      <c r="AC4085" s="126"/>
      <c r="AD4085" s="126"/>
      <c r="AE4085" s="125"/>
      <c r="AF4085" s="125"/>
      <c r="AG4085" s="125"/>
      <c r="AH4085" s="125"/>
      <c r="AI4085" s="125"/>
      <c r="AJ4085" s="125"/>
      <c r="AK4085" s="125"/>
      <c r="AL4085" s="125"/>
      <c r="AM4085" s="125"/>
      <c r="AP4085" s="86"/>
      <c r="AQ4085" s="86"/>
      <c r="AR4085" s="86"/>
      <c r="AS4085" s="86"/>
      <c r="AT4085" s="86"/>
      <c r="AU4085" s="86"/>
      <c r="AV4085" s="86"/>
      <c r="AW4085" s="86"/>
      <c r="AX4085" s="86"/>
      <c r="AY4085" s="86"/>
      <c r="AZ4085" s="86"/>
      <c r="BA4085" s="86"/>
      <c r="BB4085" s="86"/>
      <c r="BC4085" s="86"/>
      <c r="BD4085" s="86"/>
      <c r="BE4085" s="86"/>
      <c r="BF4085" s="86"/>
      <c r="BG4085" s="86"/>
    </row>
    <row r="4086" spans="1:59" s="88" customFormat="1" x14ac:dyDescent="0.2">
      <c r="A4086" s="125"/>
      <c r="B4086" s="125"/>
      <c r="C4086" s="125"/>
      <c r="D4086" s="125"/>
      <c r="E4086" s="125"/>
      <c r="F4086" s="125"/>
      <c r="G4086" s="125"/>
      <c r="H4086" s="125"/>
      <c r="I4086" s="125"/>
      <c r="J4086" s="125"/>
      <c r="K4086" s="125"/>
      <c r="L4086" s="125"/>
      <c r="M4086" s="125"/>
      <c r="N4086" s="125"/>
      <c r="O4086" s="125"/>
      <c r="P4086" s="125"/>
      <c r="Q4086" s="125"/>
      <c r="R4086" s="125"/>
      <c r="S4086" s="125"/>
      <c r="T4086" s="125"/>
      <c r="U4086" s="125"/>
      <c r="V4086" s="125"/>
      <c r="W4086" s="125"/>
      <c r="X4086" s="125"/>
      <c r="Y4086" s="125"/>
      <c r="Z4086" s="125"/>
      <c r="AA4086" s="125"/>
      <c r="AB4086" s="126"/>
      <c r="AC4086" s="126"/>
      <c r="AD4086" s="126"/>
      <c r="AE4086" s="125"/>
      <c r="AF4086" s="125"/>
      <c r="AG4086" s="125"/>
      <c r="AH4086" s="125"/>
      <c r="AI4086" s="125"/>
      <c r="AJ4086" s="125"/>
      <c r="AK4086" s="125"/>
      <c r="AL4086" s="125"/>
      <c r="AM4086" s="125"/>
      <c r="AP4086" s="86"/>
      <c r="AQ4086" s="86"/>
      <c r="AR4086" s="86"/>
      <c r="AS4086" s="86"/>
      <c r="AT4086" s="86"/>
      <c r="AU4086" s="86"/>
      <c r="AV4086" s="86"/>
      <c r="AW4086" s="86"/>
      <c r="AX4086" s="86"/>
      <c r="AY4086" s="86"/>
      <c r="AZ4086" s="86"/>
      <c r="BA4086" s="86"/>
      <c r="BB4086" s="86"/>
      <c r="BC4086" s="86"/>
      <c r="BD4086" s="86"/>
      <c r="BE4086" s="86"/>
      <c r="BF4086" s="86"/>
      <c r="BG4086" s="86"/>
    </row>
    <row r="4087" spans="1:59" s="88" customFormat="1" x14ac:dyDescent="0.2">
      <c r="A4087" s="125"/>
      <c r="B4087" s="125"/>
      <c r="C4087" s="125"/>
      <c r="D4087" s="125"/>
      <c r="E4087" s="125"/>
      <c r="F4087" s="125"/>
      <c r="G4087" s="125"/>
      <c r="H4087" s="125"/>
      <c r="I4087" s="125"/>
      <c r="J4087" s="125"/>
      <c r="K4087" s="125"/>
      <c r="L4087" s="125"/>
      <c r="M4087" s="125"/>
      <c r="N4087" s="125"/>
      <c r="O4087" s="125"/>
      <c r="P4087" s="125"/>
      <c r="Q4087" s="125"/>
      <c r="R4087" s="125"/>
      <c r="S4087" s="125"/>
      <c r="T4087" s="125"/>
      <c r="U4087" s="125"/>
      <c r="V4087" s="125"/>
      <c r="W4087" s="125"/>
      <c r="X4087" s="125"/>
      <c r="Y4087" s="125"/>
      <c r="Z4087" s="125"/>
      <c r="AA4087" s="125"/>
      <c r="AB4087" s="126"/>
      <c r="AC4087" s="126"/>
      <c r="AD4087" s="126"/>
      <c r="AE4087" s="125"/>
      <c r="AF4087" s="125"/>
      <c r="AG4087" s="125"/>
      <c r="AH4087" s="125"/>
      <c r="AI4087" s="125"/>
      <c r="AJ4087" s="125"/>
      <c r="AK4087" s="125"/>
      <c r="AL4087" s="125"/>
      <c r="AM4087" s="125"/>
      <c r="AP4087" s="86"/>
      <c r="AQ4087" s="86"/>
      <c r="AR4087" s="86"/>
      <c r="AS4087" s="86"/>
      <c r="AT4087" s="86"/>
      <c r="AU4087" s="86"/>
      <c r="AV4087" s="86"/>
      <c r="AW4087" s="86"/>
      <c r="AX4087" s="86"/>
      <c r="AY4087" s="86"/>
      <c r="AZ4087" s="86"/>
      <c r="BA4087" s="86"/>
      <c r="BB4087" s="86"/>
      <c r="BC4087" s="86"/>
      <c r="BD4087" s="86"/>
      <c r="BE4087" s="86"/>
      <c r="BF4087" s="86"/>
      <c r="BG4087" s="86"/>
    </row>
    <row r="4088" spans="1:59" s="88" customFormat="1" x14ac:dyDescent="0.2">
      <c r="A4088" s="125"/>
      <c r="B4088" s="125"/>
      <c r="C4088" s="125"/>
      <c r="D4088" s="125"/>
      <c r="E4088" s="125"/>
      <c r="F4088" s="125"/>
      <c r="G4088" s="125"/>
      <c r="H4088" s="125"/>
      <c r="I4088" s="125"/>
      <c r="J4088" s="125"/>
      <c r="K4088" s="125"/>
      <c r="L4088" s="125"/>
      <c r="M4088" s="125"/>
      <c r="N4088" s="125"/>
      <c r="O4088" s="125"/>
      <c r="P4088" s="125"/>
      <c r="Q4088" s="125"/>
      <c r="R4088" s="125"/>
      <c r="S4088" s="125"/>
      <c r="T4088" s="125"/>
      <c r="U4088" s="125"/>
      <c r="V4088" s="125"/>
      <c r="W4088" s="125"/>
      <c r="X4088" s="125"/>
      <c r="Y4088" s="125"/>
      <c r="Z4088" s="125"/>
      <c r="AA4088" s="125"/>
      <c r="AB4088" s="126"/>
      <c r="AC4088" s="126"/>
      <c r="AD4088" s="126"/>
      <c r="AE4088" s="125"/>
      <c r="AF4088" s="125"/>
      <c r="AG4088" s="125"/>
      <c r="AH4088" s="125"/>
      <c r="AI4088" s="125"/>
      <c r="AJ4088" s="125"/>
      <c r="AK4088" s="125"/>
      <c r="AL4088" s="125"/>
      <c r="AM4088" s="125"/>
      <c r="AP4088" s="86"/>
      <c r="AQ4088" s="86"/>
      <c r="AR4088" s="86"/>
      <c r="AS4088" s="86"/>
      <c r="AT4088" s="86"/>
      <c r="AU4088" s="86"/>
      <c r="AV4088" s="86"/>
      <c r="AW4088" s="86"/>
      <c r="AX4088" s="86"/>
      <c r="AY4088" s="86"/>
      <c r="AZ4088" s="86"/>
      <c r="BA4088" s="86"/>
      <c r="BB4088" s="86"/>
      <c r="BC4088" s="86"/>
      <c r="BD4088" s="86"/>
      <c r="BE4088" s="86"/>
      <c r="BF4088" s="86"/>
      <c r="BG4088" s="86"/>
    </row>
    <row r="4089" spans="1:59" s="88" customFormat="1" x14ac:dyDescent="0.2">
      <c r="A4089" s="125"/>
      <c r="B4089" s="125"/>
      <c r="C4089" s="125"/>
      <c r="D4089" s="125"/>
      <c r="E4089" s="125"/>
      <c r="F4089" s="125"/>
      <c r="G4089" s="125"/>
      <c r="H4089" s="125"/>
      <c r="I4089" s="125"/>
      <c r="J4089" s="125"/>
      <c r="K4089" s="125"/>
      <c r="L4089" s="125"/>
      <c r="M4089" s="125"/>
      <c r="N4089" s="125"/>
      <c r="O4089" s="125"/>
      <c r="P4089" s="125"/>
      <c r="Q4089" s="125"/>
      <c r="R4089" s="125"/>
      <c r="S4089" s="125"/>
      <c r="T4089" s="125"/>
      <c r="U4089" s="125"/>
      <c r="V4089" s="125"/>
      <c r="W4089" s="125"/>
      <c r="X4089" s="125"/>
      <c r="Y4089" s="125"/>
      <c r="Z4089" s="125"/>
      <c r="AA4089" s="125"/>
      <c r="AB4089" s="126"/>
      <c r="AC4089" s="126"/>
      <c r="AD4089" s="126"/>
      <c r="AE4089" s="125"/>
      <c r="AF4089" s="125"/>
      <c r="AG4089" s="125"/>
      <c r="AH4089" s="125"/>
      <c r="AI4089" s="125"/>
      <c r="AJ4089" s="125"/>
      <c r="AK4089" s="125"/>
      <c r="AL4089" s="125"/>
      <c r="AM4089" s="125"/>
      <c r="AP4089" s="86"/>
      <c r="AQ4089" s="86"/>
      <c r="AR4089" s="86"/>
      <c r="AS4089" s="86"/>
      <c r="AT4089" s="86"/>
      <c r="AU4089" s="86"/>
      <c r="AV4089" s="86"/>
      <c r="AW4089" s="86"/>
      <c r="AX4089" s="86"/>
      <c r="AY4089" s="86"/>
      <c r="AZ4089" s="86"/>
      <c r="BA4089" s="86"/>
      <c r="BB4089" s="86"/>
      <c r="BC4089" s="86"/>
      <c r="BD4089" s="86"/>
      <c r="BE4089" s="86"/>
      <c r="BF4089" s="86"/>
      <c r="BG4089" s="86"/>
    </row>
    <row r="4090" spans="1:59" s="88" customFormat="1" x14ac:dyDescent="0.2">
      <c r="A4090" s="125"/>
      <c r="B4090" s="125"/>
      <c r="C4090" s="125"/>
      <c r="D4090" s="125"/>
      <c r="E4090" s="125"/>
      <c r="F4090" s="125"/>
      <c r="G4090" s="125"/>
      <c r="H4090" s="125"/>
      <c r="I4090" s="125"/>
      <c r="J4090" s="125"/>
      <c r="K4090" s="125"/>
      <c r="L4090" s="125"/>
      <c r="M4090" s="125"/>
      <c r="N4090" s="125"/>
      <c r="O4090" s="125"/>
      <c r="P4090" s="125"/>
      <c r="Q4090" s="125"/>
      <c r="R4090" s="125"/>
      <c r="S4090" s="125"/>
      <c r="T4090" s="125"/>
      <c r="U4090" s="125"/>
      <c r="V4090" s="125"/>
      <c r="W4090" s="125"/>
      <c r="X4090" s="125"/>
      <c r="Y4090" s="125"/>
      <c r="Z4090" s="125"/>
      <c r="AA4090" s="125"/>
      <c r="AB4090" s="126"/>
      <c r="AC4090" s="126"/>
      <c r="AD4090" s="126"/>
      <c r="AE4090" s="125"/>
      <c r="AF4090" s="125"/>
      <c r="AG4090" s="125"/>
      <c r="AH4090" s="125"/>
      <c r="AI4090" s="125"/>
      <c r="AJ4090" s="125"/>
      <c r="AK4090" s="125"/>
      <c r="AL4090" s="125"/>
      <c r="AM4090" s="125"/>
      <c r="AP4090" s="86"/>
      <c r="AQ4090" s="86"/>
      <c r="AR4090" s="86"/>
      <c r="AS4090" s="86"/>
      <c r="AT4090" s="86"/>
      <c r="AU4090" s="86"/>
      <c r="AV4090" s="86"/>
      <c r="AW4090" s="86"/>
      <c r="AX4090" s="86"/>
      <c r="AY4090" s="86"/>
      <c r="AZ4090" s="86"/>
      <c r="BA4090" s="86"/>
      <c r="BB4090" s="86"/>
      <c r="BC4090" s="86"/>
      <c r="BD4090" s="86"/>
      <c r="BE4090" s="86"/>
      <c r="BF4090" s="86"/>
      <c r="BG4090" s="86"/>
    </row>
    <row r="4091" spans="1:59" s="88" customFormat="1" x14ac:dyDescent="0.2">
      <c r="A4091" s="125"/>
      <c r="B4091" s="125"/>
      <c r="C4091" s="125"/>
      <c r="D4091" s="125"/>
      <c r="E4091" s="125"/>
      <c r="F4091" s="125"/>
      <c r="G4091" s="125"/>
      <c r="H4091" s="125"/>
      <c r="I4091" s="125"/>
      <c r="J4091" s="125"/>
      <c r="K4091" s="125"/>
      <c r="L4091" s="125"/>
      <c r="M4091" s="125"/>
      <c r="N4091" s="125"/>
      <c r="O4091" s="125"/>
      <c r="P4091" s="125"/>
      <c r="Q4091" s="125"/>
      <c r="R4091" s="125"/>
      <c r="S4091" s="125"/>
      <c r="T4091" s="125"/>
      <c r="U4091" s="125"/>
      <c r="V4091" s="125"/>
      <c r="W4091" s="125"/>
      <c r="X4091" s="125"/>
      <c r="Y4091" s="125"/>
      <c r="Z4091" s="125"/>
      <c r="AA4091" s="125"/>
      <c r="AB4091" s="126"/>
      <c r="AC4091" s="126"/>
      <c r="AD4091" s="126"/>
      <c r="AE4091" s="125"/>
      <c r="AF4091" s="125"/>
      <c r="AG4091" s="125"/>
      <c r="AH4091" s="125"/>
      <c r="AI4091" s="125"/>
      <c r="AJ4091" s="125"/>
      <c r="AK4091" s="125"/>
      <c r="AL4091" s="125"/>
      <c r="AM4091" s="125"/>
      <c r="AP4091" s="86"/>
      <c r="AQ4091" s="86"/>
      <c r="AR4091" s="86"/>
      <c r="AS4091" s="86"/>
      <c r="AT4091" s="86"/>
      <c r="AU4091" s="86"/>
      <c r="AV4091" s="86"/>
      <c r="AW4091" s="86"/>
      <c r="AX4091" s="86"/>
      <c r="AY4091" s="86"/>
      <c r="AZ4091" s="86"/>
      <c r="BA4091" s="86"/>
      <c r="BB4091" s="86"/>
      <c r="BC4091" s="86"/>
      <c r="BD4091" s="86"/>
      <c r="BE4091" s="86"/>
      <c r="BF4091" s="86"/>
      <c r="BG4091" s="86"/>
    </row>
    <row r="4092" spans="1:59" s="88" customFormat="1" x14ac:dyDescent="0.2">
      <c r="A4092" s="125"/>
      <c r="B4092" s="125"/>
      <c r="C4092" s="125"/>
      <c r="D4092" s="125"/>
      <c r="E4092" s="125"/>
      <c r="F4092" s="125"/>
      <c r="G4092" s="125"/>
      <c r="H4092" s="125"/>
      <c r="I4092" s="125"/>
      <c r="J4092" s="125"/>
      <c r="K4092" s="125"/>
      <c r="L4092" s="125"/>
      <c r="M4092" s="125"/>
      <c r="N4092" s="125"/>
      <c r="O4092" s="125"/>
      <c r="P4092" s="125"/>
      <c r="Q4092" s="125"/>
      <c r="R4092" s="125"/>
      <c r="S4092" s="125"/>
      <c r="T4092" s="125"/>
      <c r="U4092" s="125"/>
      <c r="V4092" s="125"/>
      <c r="W4092" s="125"/>
      <c r="X4092" s="125"/>
      <c r="Y4092" s="125"/>
      <c r="Z4092" s="125"/>
      <c r="AA4092" s="125"/>
      <c r="AB4092" s="126"/>
      <c r="AC4092" s="126"/>
      <c r="AD4092" s="126"/>
      <c r="AE4092" s="125"/>
      <c r="AF4092" s="125"/>
      <c r="AG4092" s="125"/>
      <c r="AH4092" s="125"/>
      <c r="AI4092" s="125"/>
      <c r="AJ4092" s="125"/>
      <c r="AK4092" s="125"/>
      <c r="AL4092" s="125"/>
      <c r="AM4092" s="125"/>
      <c r="AP4092" s="86"/>
      <c r="AQ4092" s="86"/>
      <c r="AR4092" s="86"/>
      <c r="AS4092" s="86"/>
      <c r="AT4092" s="86"/>
      <c r="AU4092" s="86"/>
      <c r="AV4092" s="86"/>
      <c r="AW4092" s="86"/>
      <c r="AX4092" s="86"/>
      <c r="AY4092" s="86"/>
      <c r="AZ4092" s="86"/>
      <c r="BA4092" s="86"/>
      <c r="BB4092" s="86"/>
      <c r="BC4092" s="86"/>
      <c r="BD4092" s="86"/>
      <c r="BE4092" s="86"/>
      <c r="BF4092" s="86"/>
      <c r="BG4092" s="86"/>
    </row>
    <row r="4093" spans="1:59" s="88" customFormat="1" x14ac:dyDescent="0.2">
      <c r="A4093" s="125"/>
      <c r="B4093" s="125"/>
      <c r="C4093" s="125"/>
      <c r="D4093" s="125"/>
      <c r="E4093" s="125"/>
      <c r="F4093" s="125"/>
      <c r="G4093" s="125"/>
      <c r="H4093" s="125"/>
      <c r="I4093" s="125"/>
      <c r="J4093" s="125"/>
      <c r="K4093" s="125"/>
      <c r="L4093" s="125"/>
      <c r="M4093" s="125"/>
      <c r="N4093" s="125"/>
      <c r="O4093" s="125"/>
      <c r="P4093" s="125"/>
      <c r="Q4093" s="125"/>
      <c r="R4093" s="125"/>
      <c r="S4093" s="125"/>
      <c r="T4093" s="125"/>
      <c r="U4093" s="125"/>
      <c r="V4093" s="125"/>
      <c r="W4093" s="125"/>
      <c r="X4093" s="125"/>
      <c r="Y4093" s="125"/>
      <c r="Z4093" s="125"/>
      <c r="AA4093" s="125"/>
      <c r="AB4093" s="126"/>
      <c r="AC4093" s="126"/>
      <c r="AD4093" s="126"/>
      <c r="AE4093" s="125"/>
      <c r="AF4093" s="125"/>
      <c r="AG4093" s="125"/>
      <c r="AH4093" s="125"/>
      <c r="AI4093" s="125"/>
      <c r="AJ4093" s="125"/>
      <c r="AK4093" s="125"/>
      <c r="AL4093" s="125"/>
      <c r="AM4093" s="125"/>
      <c r="AP4093" s="86"/>
      <c r="AQ4093" s="86"/>
      <c r="AR4093" s="86"/>
      <c r="AS4093" s="86"/>
      <c r="AT4093" s="86"/>
      <c r="AU4093" s="86"/>
      <c r="AV4093" s="86"/>
      <c r="AW4093" s="86"/>
      <c r="AX4093" s="86"/>
      <c r="AY4093" s="86"/>
      <c r="AZ4093" s="86"/>
      <c r="BA4093" s="86"/>
      <c r="BB4093" s="86"/>
      <c r="BC4093" s="86"/>
      <c r="BD4093" s="86"/>
      <c r="BE4093" s="86"/>
      <c r="BF4093" s="86"/>
      <c r="BG4093" s="86"/>
    </row>
    <row r="4094" spans="1:59" s="88" customFormat="1" x14ac:dyDescent="0.2">
      <c r="A4094" s="125"/>
      <c r="B4094" s="125"/>
      <c r="C4094" s="125"/>
      <c r="D4094" s="125"/>
      <c r="E4094" s="125"/>
      <c r="F4094" s="125"/>
      <c r="G4094" s="125"/>
      <c r="H4094" s="125"/>
      <c r="I4094" s="125"/>
      <c r="J4094" s="125"/>
      <c r="K4094" s="125"/>
      <c r="L4094" s="125"/>
      <c r="M4094" s="125"/>
      <c r="N4094" s="125"/>
      <c r="O4094" s="125"/>
      <c r="P4094" s="125"/>
      <c r="Q4094" s="125"/>
      <c r="R4094" s="125"/>
      <c r="S4094" s="125"/>
      <c r="T4094" s="125"/>
      <c r="U4094" s="125"/>
      <c r="V4094" s="125"/>
      <c r="W4094" s="125"/>
      <c r="X4094" s="125"/>
      <c r="Y4094" s="125"/>
      <c r="Z4094" s="125"/>
      <c r="AA4094" s="125"/>
      <c r="AB4094" s="126"/>
      <c r="AC4094" s="126"/>
      <c r="AD4094" s="126"/>
      <c r="AE4094" s="125"/>
      <c r="AF4094" s="125"/>
      <c r="AG4094" s="125"/>
      <c r="AH4094" s="125"/>
      <c r="AI4094" s="125"/>
      <c r="AJ4094" s="125"/>
      <c r="AK4094" s="125"/>
      <c r="AL4094" s="125"/>
      <c r="AM4094" s="125"/>
      <c r="AP4094" s="86"/>
      <c r="AQ4094" s="86"/>
      <c r="AR4094" s="86"/>
      <c r="AS4094" s="86"/>
      <c r="AT4094" s="86"/>
      <c r="AU4094" s="86"/>
      <c r="AV4094" s="86"/>
      <c r="AW4094" s="86"/>
      <c r="AX4094" s="86"/>
      <c r="AY4094" s="86"/>
      <c r="AZ4094" s="86"/>
      <c r="BA4094" s="86"/>
      <c r="BB4094" s="86"/>
      <c r="BC4094" s="86"/>
      <c r="BD4094" s="86"/>
      <c r="BE4094" s="86"/>
      <c r="BF4094" s="86"/>
      <c r="BG4094" s="86"/>
    </row>
    <row r="4095" spans="1:59" s="88" customFormat="1" x14ac:dyDescent="0.2">
      <c r="A4095" s="125"/>
      <c r="B4095" s="125"/>
      <c r="C4095" s="125"/>
      <c r="D4095" s="125"/>
      <c r="E4095" s="125"/>
      <c r="F4095" s="125"/>
      <c r="G4095" s="125"/>
      <c r="H4095" s="125"/>
      <c r="I4095" s="125"/>
      <c r="J4095" s="125"/>
      <c r="K4095" s="125"/>
      <c r="L4095" s="125"/>
      <c r="M4095" s="125"/>
      <c r="N4095" s="125"/>
      <c r="O4095" s="125"/>
      <c r="P4095" s="125"/>
      <c r="Q4095" s="125"/>
      <c r="R4095" s="125"/>
      <c r="S4095" s="125"/>
      <c r="T4095" s="125"/>
      <c r="U4095" s="125"/>
      <c r="V4095" s="125"/>
      <c r="W4095" s="125"/>
      <c r="X4095" s="125"/>
      <c r="Y4095" s="125"/>
      <c r="Z4095" s="125"/>
      <c r="AA4095" s="125"/>
      <c r="AB4095" s="126"/>
      <c r="AC4095" s="126"/>
      <c r="AD4095" s="126"/>
      <c r="AE4095" s="125"/>
      <c r="AF4095" s="125"/>
      <c r="AG4095" s="125"/>
      <c r="AH4095" s="125"/>
      <c r="AI4095" s="125"/>
      <c r="AJ4095" s="125"/>
      <c r="AK4095" s="125"/>
      <c r="AL4095" s="125"/>
      <c r="AM4095" s="125"/>
      <c r="AP4095" s="86"/>
      <c r="AQ4095" s="86"/>
      <c r="AR4095" s="86"/>
      <c r="AS4095" s="86"/>
      <c r="AT4095" s="86"/>
      <c r="AU4095" s="86"/>
      <c r="AV4095" s="86"/>
      <c r="AW4095" s="86"/>
      <c r="AX4095" s="86"/>
      <c r="AY4095" s="86"/>
      <c r="AZ4095" s="86"/>
      <c r="BA4095" s="86"/>
      <c r="BB4095" s="86"/>
      <c r="BC4095" s="86"/>
      <c r="BD4095" s="86"/>
      <c r="BE4095" s="86"/>
      <c r="BF4095" s="86"/>
      <c r="BG4095" s="86"/>
    </row>
    <row r="4096" spans="1:59" s="88" customFormat="1" x14ac:dyDescent="0.2">
      <c r="A4096" s="125"/>
      <c r="B4096" s="125"/>
      <c r="C4096" s="125"/>
      <c r="D4096" s="125"/>
      <c r="E4096" s="125"/>
      <c r="F4096" s="125"/>
      <c r="G4096" s="125"/>
      <c r="H4096" s="125"/>
      <c r="I4096" s="125"/>
      <c r="J4096" s="125"/>
      <c r="K4096" s="125"/>
      <c r="L4096" s="125"/>
      <c r="M4096" s="125"/>
      <c r="N4096" s="125"/>
      <c r="O4096" s="125"/>
      <c r="P4096" s="125"/>
      <c r="Q4096" s="125"/>
      <c r="R4096" s="125"/>
      <c r="S4096" s="125"/>
      <c r="T4096" s="125"/>
      <c r="U4096" s="125"/>
      <c r="V4096" s="125"/>
      <c r="W4096" s="125"/>
      <c r="X4096" s="125"/>
      <c r="Y4096" s="125"/>
      <c r="Z4096" s="125"/>
      <c r="AA4096" s="125"/>
      <c r="AB4096" s="126"/>
      <c r="AC4096" s="126"/>
      <c r="AD4096" s="126"/>
      <c r="AE4096" s="125"/>
      <c r="AF4096" s="125"/>
      <c r="AG4096" s="125"/>
      <c r="AH4096" s="125"/>
      <c r="AI4096" s="125"/>
      <c r="AJ4096" s="125"/>
      <c r="AK4096" s="125"/>
      <c r="AL4096" s="125"/>
      <c r="AM4096" s="125"/>
      <c r="AP4096" s="86"/>
      <c r="AQ4096" s="86"/>
      <c r="AR4096" s="86"/>
      <c r="AS4096" s="86"/>
      <c r="AT4096" s="86"/>
      <c r="AU4096" s="86"/>
      <c r="AV4096" s="86"/>
      <c r="AW4096" s="86"/>
      <c r="AX4096" s="86"/>
      <c r="AY4096" s="86"/>
      <c r="AZ4096" s="86"/>
      <c r="BA4096" s="86"/>
      <c r="BB4096" s="86"/>
      <c r="BC4096" s="86"/>
      <c r="BD4096" s="86"/>
      <c r="BE4096" s="86"/>
      <c r="BF4096" s="86"/>
      <c r="BG4096" s="86"/>
    </row>
    <row r="4097" spans="1:59" s="88" customFormat="1" x14ac:dyDescent="0.2">
      <c r="A4097" s="125"/>
      <c r="B4097" s="125"/>
      <c r="C4097" s="125"/>
      <c r="D4097" s="125"/>
      <c r="E4097" s="125"/>
      <c r="F4097" s="125"/>
      <c r="G4097" s="125"/>
      <c r="H4097" s="125"/>
      <c r="I4097" s="125"/>
      <c r="J4097" s="125"/>
      <c r="K4097" s="125"/>
      <c r="L4097" s="125"/>
      <c r="M4097" s="125"/>
      <c r="N4097" s="125"/>
      <c r="O4097" s="125"/>
      <c r="P4097" s="125"/>
      <c r="Q4097" s="125"/>
      <c r="R4097" s="125"/>
      <c r="S4097" s="125"/>
      <c r="T4097" s="125"/>
      <c r="U4097" s="125"/>
      <c r="V4097" s="125"/>
      <c r="W4097" s="125"/>
      <c r="X4097" s="125"/>
      <c r="Y4097" s="125"/>
      <c r="Z4097" s="125"/>
      <c r="AA4097" s="125"/>
      <c r="AB4097" s="126"/>
      <c r="AC4097" s="126"/>
      <c r="AD4097" s="126"/>
      <c r="AE4097" s="125"/>
      <c r="AF4097" s="125"/>
      <c r="AG4097" s="125"/>
      <c r="AH4097" s="125"/>
      <c r="AI4097" s="125"/>
      <c r="AJ4097" s="125"/>
      <c r="AK4097" s="125"/>
      <c r="AL4097" s="125"/>
      <c r="AM4097" s="125"/>
      <c r="AP4097" s="86"/>
      <c r="AQ4097" s="86"/>
      <c r="AR4097" s="86"/>
      <c r="AS4097" s="86"/>
      <c r="AT4097" s="86"/>
      <c r="AU4097" s="86"/>
      <c r="AV4097" s="86"/>
      <c r="AW4097" s="86"/>
      <c r="AX4097" s="86"/>
      <c r="AY4097" s="86"/>
      <c r="AZ4097" s="86"/>
      <c r="BA4097" s="86"/>
      <c r="BB4097" s="86"/>
      <c r="BC4097" s="86"/>
      <c r="BD4097" s="86"/>
      <c r="BE4097" s="86"/>
      <c r="BF4097" s="86"/>
      <c r="BG4097" s="86"/>
    </row>
    <row r="4098" spans="1:59" s="88" customFormat="1" x14ac:dyDescent="0.2">
      <c r="A4098" s="125"/>
      <c r="B4098" s="125"/>
      <c r="C4098" s="125"/>
      <c r="D4098" s="125"/>
      <c r="E4098" s="125"/>
      <c r="F4098" s="125"/>
      <c r="G4098" s="125"/>
      <c r="H4098" s="125"/>
      <c r="I4098" s="125"/>
      <c r="J4098" s="125"/>
      <c r="K4098" s="125"/>
      <c r="L4098" s="125"/>
      <c r="M4098" s="125"/>
      <c r="N4098" s="125"/>
      <c r="O4098" s="125"/>
      <c r="P4098" s="125"/>
      <c r="Q4098" s="125"/>
      <c r="R4098" s="125"/>
      <c r="S4098" s="125"/>
      <c r="T4098" s="125"/>
      <c r="U4098" s="125"/>
      <c r="V4098" s="125"/>
      <c r="W4098" s="125"/>
      <c r="X4098" s="125"/>
      <c r="Y4098" s="125"/>
      <c r="Z4098" s="125"/>
      <c r="AA4098" s="125"/>
      <c r="AB4098" s="126"/>
      <c r="AC4098" s="126"/>
      <c r="AD4098" s="126"/>
      <c r="AE4098" s="125"/>
      <c r="AF4098" s="125"/>
      <c r="AG4098" s="125"/>
      <c r="AH4098" s="125"/>
      <c r="AI4098" s="125"/>
      <c r="AJ4098" s="125"/>
      <c r="AK4098" s="125"/>
      <c r="AL4098" s="125"/>
      <c r="AM4098" s="125"/>
      <c r="AP4098" s="86"/>
      <c r="AQ4098" s="86"/>
      <c r="AR4098" s="86"/>
      <c r="AS4098" s="86"/>
      <c r="AT4098" s="86"/>
      <c r="AU4098" s="86"/>
      <c r="AV4098" s="86"/>
      <c r="AW4098" s="86"/>
      <c r="AX4098" s="86"/>
      <c r="AY4098" s="86"/>
      <c r="AZ4098" s="86"/>
      <c r="BA4098" s="86"/>
      <c r="BB4098" s="86"/>
      <c r="BC4098" s="86"/>
      <c r="BD4098" s="86"/>
      <c r="BE4098" s="86"/>
      <c r="BF4098" s="86"/>
      <c r="BG4098" s="86"/>
    </row>
    <row r="4099" spans="1:59" s="88" customFormat="1" x14ac:dyDescent="0.2">
      <c r="A4099" s="125"/>
      <c r="B4099" s="125"/>
      <c r="C4099" s="125"/>
      <c r="D4099" s="125"/>
      <c r="E4099" s="125"/>
      <c r="F4099" s="125"/>
      <c r="G4099" s="125"/>
      <c r="H4099" s="125"/>
      <c r="I4099" s="125"/>
      <c r="J4099" s="125"/>
      <c r="K4099" s="125"/>
      <c r="L4099" s="125"/>
      <c r="M4099" s="125"/>
      <c r="N4099" s="125"/>
      <c r="O4099" s="125"/>
      <c r="P4099" s="125"/>
      <c r="Q4099" s="125"/>
      <c r="R4099" s="125"/>
      <c r="S4099" s="125"/>
      <c r="T4099" s="125"/>
      <c r="U4099" s="125"/>
      <c r="V4099" s="125"/>
      <c r="W4099" s="125"/>
      <c r="X4099" s="125"/>
      <c r="Y4099" s="125"/>
      <c r="Z4099" s="125"/>
      <c r="AA4099" s="125"/>
      <c r="AB4099" s="126"/>
      <c r="AC4099" s="126"/>
      <c r="AD4099" s="126"/>
      <c r="AE4099" s="125"/>
      <c r="AF4099" s="125"/>
      <c r="AG4099" s="125"/>
      <c r="AH4099" s="125"/>
      <c r="AI4099" s="125"/>
      <c r="AJ4099" s="125"/>
      <c r="AK4099" s="125"/>
      <c r="AL4099" s="125"/>
      <c r="AM4099" s="125"/>
      <c r="AP4099" s="86"/>
      <c r="AQ4099" s="86"/>
      <c r="AR4099" s="86"/>
      <c r="AS4099" s="86"/>
      <c r="AT4099" s="86"/>
      <c r="AU4099" s="86"/>
      <c r="AV4099" s="86"/>
      <c r="AW4099" s="86"/>
      <c r="AX4099" s="86"/>
      <c r="AY4099" s="86"/>
      <c r="AZ4099" s="86"/>
      <c r="BA4099" s="86"/>
      <c r="BB4099" s="86"/>
      <c r="BC4099" s="86"/>
      <c r="BD4099" s="86"/>
      <c r="BE4099" s="86"/>
      <c r="BF4099" s="86"/>
      <c r="BG4099" s="86"/>
    </row>
    <row r="4100" spans="1:59" s="88" customFormat="1" x14ac:dyDescent="0.2">
      <c r="A4100" s="125"/>
      <c r="B4100" s="125"/>
      <c r="C4100" s="125"/>
      <c r="D4100" s="125"/>
      <c r="E4100" s="125"/>
      <c r="F4100" s="125"/>
      <c r="G4100" s="125"/>
      <c r="H4100" s="125"/>
      <c r="I4100" s="125"/>
      <c r="J4100" s="125"/>
      <c r="K4100" s="125"/>
      <c r="L4100" s="125"/>
      <c r="M4100" s="125"/>
      <c r="N4100" s="125"/>
      <c r="O4100" s="125"/>
      <c r="P4100" s="125"/>
      <c r="Q4100" s="125"/>
      <c r="R4100" s="125"/>
      <c r="S4100" s="125"/>
      <c r="T4100" s="125"/>
      <c r="U4100" s="125"/>
      <c r="V4100" s="125"/>
      <c r="W4100" s="125"/>
      <c r="X4100" s="125"/>
      <c r="Y4100" s="125"/>
      <c r="Z4100" s="125"/>
      <c r="AA4100" s="125"/>
      <c r="AB4100" s="126"/>
      <c r="AC4100" s="126"/>
      <c r="AD4100" s="126"/>
      <c r="AE4100" s="125"/>
      <c r="AF4100" s="125"/>
      <c r="AG4100" s="125"/>
      <c r="AH4100" s="125"/>
      <c r="AI4100" s="125"/>
      <c r="AJ4100" s="125"/>
      <c r="AK4100" s="125"/>
      <c r="AL4100" s="125"/>
      <c r="AM4100" s="125"/>
      <c r="AP4100" s="86"/>
      <c r="AQ4100" s="86"/>
      <c r="AR4100" s="86"/>
      <c r="AS4100" s="86"/>
      <c r="AT4100" s="86"/>
      <c r="AU4100" s="86"/>
      <c r="AV4100" s="86"/>
      <c r="AW4100" s="86"/>
      <c r="AX4100" s="86"/>
      <c r="AY4100" s="86"/>
      <c r="AZ4100" s="86"/>
      <c r="BA4100" s="86"/>
      <c r="BB4100" s="86"/>
      <c r="BC4100" s="86"/>
      <c r="BD4100" s="86"/>
      <c r="BE4100" s="86"/>
      <c r="BF4100" s="86"/>
      <c r="BG4100" s="86"/>
    </row>
    <row r="4101" spans="1:59" s="88" customFormat="1" x14ac:dyDescent="0.2">
      <c r="A4101" s="125"/>
      <c r="B4101" s="125"/>
      <c r="C4101" s="125"/>
      <c r="D4101" s="125"/>
      <c r="E4101" s="125"/>
      <c r="F4101" s="125"/>
      <c r="G4101" s="125"/>
      <c r="H4101" s="125"/>
      <c r="I4101" s="125"/>
      <c r="J4101" s="125"/>
      <c r="K4101" s="125"/>
      <c r="L4101" s="125"/>
      <c r="M4101" s="125"/>
      <c r="N4101" s="125"/>
      <c r="O4101" s="125"/>
      <c r="P4101" s="125"/>
      <c r="Q4101" s="125"/>
      <c r="R4101" s="125"/>
      <c r="S4101" s="125"/>
      <c r="T4101" s="125"/>
      <c r="U4101" s="125"/>
      <c r="V4101" s="125"/>
      <c r="W4101" s="125"/>
      <c r="X4101" s="125"/>
      <c r="Y4101" s="125"/>
      <c r="Z4101" s="125"/>
      <c r="AA4101" s="125"/>
      <c r="AB4101" s="126"/>
      <c r="AC4101" s="126"/>
      <c r="AD4101" s="126"/>
      <c r="AE4101" s="125"/>
      <c r="AF4101" s="125"/>
      <c r="AG4101" s="125"/>
      <c r="AH4101" s="125"/>
      <c r="AI4101" s="125"/>
      <c r="AJ4101" s="125"/>
      <c r="AK4101" s="125"/>
      <c r="AL4101" s="125"/>
      <c r="AM4101" s="125"/>
      <c r="AP4101" s="86"/>
      <c r="AQ4101" s="86"/>
      <c r="AR4101" s="86"/>
      <c r="AS4101" s="86"/>
      <c r="AT4101" s="86"/>
      <c r="AU4101" s="86"/>
      <c r="AV4101" s="86"/>
      <c r="AW4101" s="86"/>
      <c r="AX4101" s="86"/>
      <c r="AY4101" s="86"/>
      <c r="AZ4101" s="86"/>
      <c r="BA4101" s="86"/>
      <c r="BB4101" s="86"/>
      <c r="BC4101" s="86"/>
      <c r="BD4101" s="86"/>
      <c r="BE4101" s="86"/>
      <c r="BF4101" s="86"/>
      <c r="BG4101" s="86"/>
    </row>
    <row r="4102" spans="1:59" s="88" customFormat="1" x14ac:dyDescent="0.2">
      <c r="A4102" s="125"/>
      <c r="B4102" s="125"/>
      <c r="C4102" s="125"/>
      <c r="D4102" s="125"/>
      <c r="E4102" s="125"/>
      <c r="F4102" s="125"/>
      <c r="G4102" s="125"/>
      <c r="H4102" s="125"/>
      <c r="I4102" s="125"/>
      <c r="J4102" s="125"/>
      <c r="K4102" s="125"/>
      <c r="L4102" s="125"/>
      <c r="M4102" s="125"/>
      <c r="N4102" s="125"/>
      <c r="O4102" s="125"/>
      <c r="P4102" s="125"/>
      <c r="Q4102" s="125"/>
      <c r="R4102" s="125"/>
      <c r="S4102" s="125"/>
      <c r="T4102" s="125"/>
      <c r="U4102" s="125"/>
      <c r="V4102" s="125"/>
      <c r="W4102" s="125"/>
      <c r="X4102" s="125"/>
      <c r="Y4102" s="125"/>
      <c r="Z4102" s="125"/>
      <c r="AA4102" s="125"/>
      <c r="AB4102" s="126"/>
      <c r="AC4102" s="126"/>
      <c r="AD4102" s="126"/>
      <c r="AE4102" s="125"/>
      <c r="AF4102" s="125"/>
      <c r="AG4102" s="125"/>
      <c r="AH4102" s="125"/>
      <c r="AI4102" s="125"/>
      <c r="AJ4102" s="125"/>
      <c r="AK4102" s="125"/>
      <c r="AL4102" s="125"/>
      <c r="AM4102" s="125"/>
      <c r="AP4102" s="86"/>
      <c r="AQ4102" s="86"/>
      <c r="AR4102" s="86"/>
      <c r="AS4102" s="86"/>
      <c r="AT4102" s="86"/>
      <c r="AU4102" s="86"/>
      <c r="AV4102" s="86"/>
      <c r="AW4102" s="86"/>
      <c r="AX4102" s="86"/>
      <c r="AY4102" s="86"/>
      <c r="AZ4102" s="86"/>
      <c r="BA4102" s="86"/>
      <c r="BB4102" s="86"/>
      <c r="BC4102" s="86"/>
      <c r="BD4102" s="86"/>
      <c r="BE4102" s="86"/>
      <c r="BF4102" s="86"/>
      <c r="BG4102" s="86"/>
    </row>
    <row r="4103" spans="1:59" s="88" customFormat="1" x14ac:dyDescent="0.2">
      <c r="A4103" s="125"/>
      <c r="B4103" s="125"/>
      <c r="C4103" s="125"/>
      <c r="D4103" s="125"/>
      <c r="E4103" s="125"/>
      <c r="F4103" s="125"/>
      <c r="G4103" s="125"/>
      <c r="H4103" s="125"/>
      <c r="I4103" s="125"/>
      <c r="J4103" s="125"/>
      <c r="K4103" s="125"/>
      <c r="L4103" s="125"/>
      <c r="M4103" s="125"/>
      <c r="N4103" s="125"/>
      <c r="O4103" s="125"/>
      <c r="P4103" s="125"/>
      <c r="Q4103" s="125"/>
      <c r="R4103" s="125"/>
      <c r="S4103" s="125"/>
      <c r="T4103" s="125"/>
      <c r="U4103" s="125"/>
      <c r="V4103" s="125"/>
      <c r="W4103" s="125"/>
      <c r="X4103" s="125"/>
      <c r="Y4103" s="125"/>
      <c r="Z4103" s="125"/>
      <c r="AA4103" s="125"/>
      <c r="AB4103" s="126"/>
      <c r="AC4103" s="126"/>
      <c r="AD4103" s="126"/>
      <c r="AE4103" s="125"/>
      <c r="AF4103" s="125"/>
      <c r="AG4103" s="125"/>
      <c r="AH4103" s="125"/>
      <c r="AI4103" s="125"/>
      <c r="AJ4103" s="125"/>
      <c r="AK4103" s="125"/>
      <c r="AL4103" s="125"/>
      <c r="AM4103" s="125"/>
      <c r="AP4103" s="86"/>
      <c r="AQ4103" s="86"/>
      <c r="AR4103" s="86"/>
      <c r="AS4103" s="86"/>
      <c r="AT4103" s="86"/>
      <c r="AU4103" s="86"/>
      <c r="AV4103" s="86"/>
      <c r="AW4103" s="86"/>
      <c r="AX4103" s="86"/>
      <c r="AY4103" s="86"/>
      <c r="AZ4103" s="86"/>
      <c r="BA4103" s="86"/>
      <c r="BB4103" s="86"/>
      <c r="BC4103" s="86"/>
      <c r="BD4103" s="86"/>
      <c r="BE4103" s="86"/>
      <c r="BF4103" s="86"/>
      <c r="BG4103" s="86"/>
    </row>
    <row r="4104" spans="1:59" s="88" customFormat="1" x14ac:dyDescent="0.2">
      <c r="A4104" s="125"/>
      <c r="B4104" s="125"/>
      <c r="C4104" s="125"/>
      <c r="D4104" s="125"/>
      <c r="E4104" s="125"/>
      <c r="F4104" s="125"/>
      <c r="G4104" s="125"/>
      <c r="H4104" s="125"/>
      <c r="I4104" s="125"/>
      <c r="J4104" s="125"/>
      <c r="K4104" s="125"/>
      <c r="L4104" s="125"/>
      <c r="M4104" s="125"/>
      <c r="N4104" s="125"/>
      <c r="O4104" s="125"/>
      <c r="P4104" s="125"/>
      <c r="Q4104" s="125"/>
      <c r="R4104" s="125"/>
      <c r="S4104" s="125"/>
      <c r="T4104" s="125"/>
      <c r="U4104" s="125"/>
      <c r="V4104" s="125"/>
      <c r="W4104" s="125"/>
      <c r="X4104" s="125"/>
      <c r="Y4104" s="125"/>
      <c r="Z4104" s="125"/>
      <c r="AA4104" s="125"/>
      <c r="AB4104" s="126"/>
      <c r="AC4104" s="126"/>
      <c r="AD4104" s="126"/>
      <c r="AE4104" s="125"/>
      <c r="AF4104" s="125"/>
      <c r="AG4104" s="125"/>
      <c r="AH4104" s="125"/>
      <c r="AI4104" s="125"/>
      <c r="AJ4104" s="125"/>
      <c r="AK4104" s="125"/>
      <c r="AL4104" s="125"/>
      <c r="AM4104" s="125"/>
      <c r="AP4104" s="86"/>
      <c r="AQ4104" s="86"/>
      <c r="AR4104" s="86"/>
      <c r="AS4104" s="86"/>
      <c r="AT4104" s="86"/>
      <c r="AU4104" s="86"/>
      <c r="AV4104" s="86"/>
      <c r="AW4104" s="86"/>
      <c r="AX4104" s="86"/>
      <c r="AY4104" s="86"/>
      <c r="AZ4104" s="86"/>
      <c r="BA4104" s="86"/>
      <c r="BB4104" s="86"/>
      <c r="BC4104" s="86"/>
      <c r="BD4104" s="86"/>
      <c r="BE4104" s="86"/>
      <c r="BF4104" s="86"/>
      <c r="BG4104" s="86"/>
    </row>
    <row r="4105" spans="1:59" s="88" customFormat="1" x14ac:dyDescent="0.2">
      <c r="A4105" s="125"/>
      <c r="B4105" s="125"/>
      <c r="C4105" s="125"/>
      <c r="D4105" s="125"/>
      <c r="E4105" s="125"/>
      <c r="F4105" s="125"/>
      <c r="G4105" s="125"/>
      <c r="H4105" s="125"/>
      <c r="I4105" s="125"/>
      <c r="J4105" s="125"/>
      <c r="K4105" s="125"/>
      <c r="L4105" s="125"/>
      <c r="M4105" s="125"/>
      <c r="N4105" s="125"/>
      <c r="O4105" s="125"/>
      <c r="P4105" s="125"/>
      <c r="Q4105" s="125"/>
      <c r="R4105" s="125"/>
      <c r="S4105" s="125"/>
      <c r="T4105" s="125"/>
      <c r="U4105" s="125"/>
      <c r="V4105" s="125"/>
      <c r="W4105" s="125"/>
      <c r="X4105" s="125"/>
      <c r="Y4105" s="125"/>
      <c r="Z4105" s="125"/>
      <c r="AA4105" s="125"/>
      <c r="AB4105" s="126"/>
      <c r="AC4105" s="126"/>
      <c r="AD4105" s="126"/>
      <c r="AE4105" s="125"/>
      <c r="AF4105" s="125"/>
      <c r="AG4105" s="125"/>
      <c r="AH4105" s="125"/>
      <c r="AI4105" s="125"/>
      <c r="AJ4105" s="125"/>
      <c r="AK4105" s="125"/>
      <c r="AL4105" s="125"/>
      <c r="AM4105" s="125"/>
      <c r="AP4105" s="86"/>
      <c r="AQ4105" s="86"/>
      <c r="AR4105" s="86"/>
      <c r="AS4105" s="86"/>
      <c r="AT4105" s="86"/>
      <c r="AU4105" s="86"/>
      <c r="AV4105" s="86"/>
      <c r="AW4105" s="86"/>
      <c r="AX4105" s="86"/>
      <c r="AY4105" s="86"/>
      <c r="AZ4105" s="86"/>
      <c r="BA4105" s="86"/>
      <c r="BB4105" s="86"/>
      <c r="BC4105" s="86"/>
      <c r="BD4105" s="86"/>
      <c r="BE4105" s="86"/>
      <c r="BF4105" s="86"/>
      <c r="BG4105" s="86"/>
    </row>
    <row r="4106" spans="1:59" s="88" customFormat="1" x14ac:dyDescent="0.2">
      <c r="A4106" s="125"/>
      <c r="B4106" s="125"/>
      <c r="C4106" s="125"/>
      <c r="D4106" s="125"/>
      <c r="E4106" s="125"/>
      <c r="F4106" s="125"/>
      <c r="G4106" s="125"/>
      <c r="H4106" s="125"/>
      <c r="I4106" s="125"/>
      <c r="J4106" s="125"/>
      <c r="K4106" s="125"/>
      <c r="L4106" s="125"/>
      <c r="M4106" s="125"/>
      <c r="N4106" s="125"/>
      <c r="O4106" s="125"/>
      <c r="P4106" s="125"/>
      <c r="Q4106" s="125"/>
      <c r="R4106" s="125"/>
      <c r="S4106" s="125"/>
      <c r="T4106" s="125"/>
      <c r="U4106" s="125"/>
      <c r="V4106" s="125"/>
      <c r="W4106" s="125"/>
      <c r="X4106" s="125"/>
      <c r="Y4106" s="125"/>
      <c r="Z4106" s="125"/>
      <c r="AA4106" s="125"/>
      <c r="AB4106" s="126"/>
      <c r="AC4106" s="126"/>
      <c r="AD4106" s="126"/>
      <c r="AE4106" s="125"/>
      <c r="AF4106" s="125"/>
      <c r="AG4106" s="125"/>
      <c r="AH4106" s="125"/>
      <c r="AI4106" s="125"/>
      <c r="AJ4106" s="125"/>
      <c r="AK4106" s="125"/>
      <c r="AL4106" s="125"/>
      <c r="AM4106" s="125"/>
      <c r="AP4106" s="86"/>
      <c r="AQ4106" s="86"/>
      <c r="AR4106" s="86"/>
      <c r="AS4106" s="86"/>
      <c r="AT4106" s="86"/>
      <c r="AU4106" s="86"/>
      <c r="AV4106" s="86"/>
      <c r="AW4106" s="86"/>
      <c r="AX4106" s="86"/>
      <c r="AY4106" s="86"/>
      <c r="AZ4106" s="86"/>
      <c r="BA4106" s="86"/>
      <c r="BB4106" s="86"/>
      <c r="BC4106" s="86"/>
      <c r="BD4106" s="86"/>
      <c r="BE4106" s="86"/>
      <c r="BF4106" s="86"/>
      <c r="BG4106" s="86"/>
    </row>
    <row r="4107" spans="1:59" s="88" customFormat="1" x14ac:dyDescent="0.2">
      <c r="A4107" s="125"/>
      <c r="B4107" s="125"/>
      <c r="C4107" s="125"/>
      <c r="D4107" s="125"/>
      <c r="E4107" s="125"/>
      <c r="F4107" s="125"/>
      <c r="G4107" s="125"/>
      <c r="H4107" s="125"/>
      <c r="I4107" s="125"/>
      <c r="J4107" s="125"/>
      <c r="K4107" s="125"/>
      <c r="L4107" s="125"/>
      <c r="M4107" s="125"/>
      <c r="N4107" s="125"/>
      <c r="O4107" s="125"/>
      <c r="P4107" s="125"/>
      <c r="Q4107" s="125"/>
      <c r="R4107" s="125"/>
      <c r="S4107" s="125"/>
      <c r="T4107" s="125"/>
      <c r="U4107" s="125"/>
      <c r="V4107" s="125"/>
      <c r="W4107" s="125"/>
      <c r="X4107" s="125"/>
      <c r="Y4107" s="125"/>
      <c r="Z4107" s="125"/>
      <c r="AA4107" s="125"/>
      <c r="AB4107" s="126"/>
      <c r="AC4107" s="126"/>
      <c r="AD4107" s="126"/>
      <c r="AE4107" s="125"/>
      <c r="AF4107" s="125"/>
      <c r="AG4107" s="125"/>
      <c r="AH4107" s="125"/>
      <c r="AI4107" s="125"/>
      <c r="AJ4107" s="125"/>
      <c r="AK4107" s="125"/>
      <c r="AL4107" s="125"/>
      <c r="AM4107" s="125"/>
      <c r="AP4107" s="86"/>
      <c r="AQ4107" s="86"/>
      <c r="AR4107" s="86"/>
      <c r="AS4107" s="86"/>
      <c r="AT4107" s="86"/>
      <c r="AU4107" s="86"/>
      <c r="AV4107" s="86"/>
      <c r="AW4107" s="86"/>
      <c r="AX4107" s="86"/>
      <c r="AY4107" s="86"/>
      <c r="AZ4107" s="86"/>
      <c r="BA4107" s="86"/>
      <c r="BB4107" s="86"/>
      <c r="BC4107" s="86"/>
      <c r="BD4107" s="86"/>
      <c r="BE4107" s="86"/>
      <c r="BF4107" s="86"/>
      <c r="BG4107" s="86"/>
    </row>
    <row r="4108" spans="1:59" s="88" customFormat="1" x14ac:dyDescent="0.2">
      <c r="A4108" s="125"/>
      <c r="B4108" s="125"/>
      <c r="C4108" s="125"/>
      <c r="D4108" s="125"/>
      <c r="E4108" s="125"/>
      <c r="F4108" s="125"/>
      <c r="G4108" s="125"/>
      <c r="H4108" s="125"/>
      <c r="I4108" s="125"/>
      <c r="J4108" s="125"/>
      <c r="K4108" s="125"/>
      <c r="L4108" s="125"/>
      <c r="M4108" s="125"/>
      <c r="N4108" s="125"/>
      <c r="O4108" s="125"/>
      <c r="P4108" s="125"/>
      <c r="Q4108" s="125"/>
      <c r="R4108" s="125"/>
      <c r="S4108" s="125"/>
      <c r="T4108" s="125"/>
      <c r="U4108" s="125"/>
      <c r="V4108" s="125"/>
      <c r="W4108" s="125"/>
      <c r="X4108" s="125"/>
      <c r="Y4108" s="125"/>
      <c r="Z4108" s="125"/>
      <c r="AA4108" s="125"/>
      <c r="AB4108" s="126"/>
      <c r="AC4108" s="126"/>
      <c r="AD4108" s="126"/>
      <c r="AE4108" s="125"/>
      <c r="AF4108" s="125"/>
      <c r="AG4108" s="125"/>
      <c r="AH4108" s="125"/>
      <c r="AI4108" s="125"/>
      <c r="AJ4108" s="125"/>
      <c r="AK4108" s="125"/>
      <c r="AL4108" s="125"/>
      <c r="AM4108" s="125"/>
      <c r="AP4108" s="86"/>
      <c r="AQ4108" s="86"/>
      <c r="AR4108" s="86"/>
      <c r="AS4108" s="86"/>
      <c r="AT4108" s="86"/>
      <c r="AU4108" s="86"/>
      <c r="AV4108" s="86"/>
      <c r="AW4108" s="86"/>
      <c r="AX4108" s="86"/>
      <c r="AY4108" s="86"/>
      <c r="AZ4108" s="86"/>
      <c r="BA4108" s="86"/>
      <c r="BB4108" s="86"/>
      <c r="BC4108" s="86"/>
      <c r="BD4108" s="86"/>
      <c r="BE4108" s="86"/>
      <c r="BF4108" s="86"/>
      <c r="BG4108" s="86"/>
    </row>
    <row r="4109" spans="1:59" s="88" customFormat="1" x14ac:dyDescent="0.2">
      <c r="A4109" s="125"/>
      <c r="B4109" s="125"/>
      <c r="C4109" s="125"/>
      <c r="D4109" s="125"/>
      <c r="E4109" s="125"/>
      <c r="F4109" s="125"/>
      <c r="G4109" s="125"/>
      <c r="H4109" s="125"/>
      <c r="I4109" s="125"/>
      <c r="J4109" s="125"/>
      <c r="K4109" s="125"/>
      <c r="L4109" s="125"/>
      <c r="M4109" s="125"/>
      <c r="N4109" s="125"/>
      <c r="O4109" s="125"/>
      <c r="P4109" s="125"/>
      <c r="Q4109" s="125"/>
      <c r="R4109" s="125"/>
      <c r="S4109" s="125"/>
      <c r="T4109" s="125"/>
      <c r="U4109" s="125"/>
      <c r="V4109" s="125"/>
      <c r="W4109" s="125"/>
      <c r="X4109" s="125"/>
      <c r="Y4109" s="125"/>
      <c r="Z4109" s="125"/>
      <c r="AA4109" s="125"/>
      <c r="AB4109" s="126"/>
      <c r="AC4109" s="126"/>
      <c r="AD4109" s="126"/>
      <c r="AE4109" s="125"/>
      <c r="AF4109" s="125"/>
      <c r="AG4109" s="125"/>
      <c r="AH4109" s="125"/>
      <c r="AI4109" s="125"/>
      <c r="AJ4109" s="125"/>
      <c r="AK4109" s="125"/>
      <c r="AL4109" s="125"/>
      <c r="AM4109" s="125"/>
      <c r="AP4109" s="86"/>
      <c r="AQ4109" s="86"/>
      <c r="AR4109" s="86"/>
      <c r="AS4109" s="86"/>
      <c r="AT4109" s="86"/>
      <c r="AU4109" s="86"/>
      <c r="AV4109" s="86"/>
      <c r="AW4109" s="86"/>
      <c r="AX4109" s="86"/>
      <c r="AY4109" s="86"/>
      <c r="AZ4109" s="86"/>
      <c r="BA4109" s="86"/>
      <c r="BB4109" s="86"/>
      <c r="BC4109" s="86"/>
      <c r="BD4109" s="86"/>
      <c r="BE4109" s="86"/>
      <c r="BF4109" s="86"/>
      <c r="BG4109" s="86"/>
    </row>
    <row r="4110" spans="1:59" s="88" customFormat="1" x14ac:dyDescent="0.2">
      <c r="A4110" s="125"/>
      <c r="B4110" s="125"/>
      <c r="C4110" s="125"/>
      <c r="D4110" s="125"/>
      <c r="E4110" s="125"/>
      <c r="F4110" s="125"/>
      <c r="G4110" s="125"/>
      <c r="H4110" s="125"/>
      <c r="I4110" s="125"/>
      <c r="J4110" s="125"/>
      <c r="K4110" s="125"/>
      <c r="L4110" s="125"/>
      <c r="M4110" s="125"/>
      <c r="N4110" s="125"/>
      <c r="O4110" s="125"/>
      <c r="P4110" s="125"/>
      <c r="Q4110" s="125"/>
      <c r="R4110" s="125"/>
      <c r="S4110" s="125"/>
      <c r="T4110" s="125"/>
      <c r="U4110" s="125"/>
      <c r="V4110" s="125"/>
      <c r="W4110" s="125"/>
      <c r="X4110" s="125"/>
      <c r="Y4110" s="125"/>
      <c r="Z4110" s="125"/>
      <c r="AA4110" s="125"/>
      <c r="AB4110" s="126"/>
      <c r="AC4110" s="126"/>
      <c r="AD4110" s="126"/>
      <c r="AE4110" s="125"/>
      <c r="AF4110" s="125"/>
      <c r="AG4110" s="125"/>
      <c r="AH4110" s="125"/>
      <c r="AI4110" s="125"/>
      <c r="AJ4110" s="125"/>
      <c r="AK4110" s="125"/>
      <c r="AL4110" s="125"/>
      <c r="AM4110" s="125"/>
      <c r="AP4110" s="86"/>
      <c r="AQ4110" s="86"/>
      <c r="AR4110" s="86"/>
      <c r="AS4110" s="86"/>
      <c r="AT4110" s="86"/>
      <c r="AU4110" s="86"/>
      <c r="AV4110" s="86"/>
      <c r="AW4110" s="86"/>
      <c r="AX4110" s="86"/>
      <c r="AY4110" s="86"/>
      <c r="AZ4110" s="86"/>
      <c r="BA4110" s="86"/>
      <c r="BB4110" s="86"/>
      <c r="BC4110" s="86"/>
      <c r="BD4110" s="86"/>
      <c r="BE4110" s="86"/>
      <c r="BF4110" s="86"/>
      <c r="BG4110" s="86"/>
    </row>
    <row r="4111" spans="1:59" s="88" customFormat="1" x14ac:dyDescent="0.2">
      <c r="A4111" s="125"/>
      <c r="B4111" s="125"/>
      <c r="C4111" s="125"/>
      <c r="D4111" s="125"/>
      <c r="E4111" s="125"/>
      <c r="F4111" s="125"/>
      <c r="G4111" s="125"/>
      <c r="H4111" s="125"/>
      <c r="I4111" s="125"/>
      <c r="J4111" s="125"/>
      <c r="K4111" s="125"/>
      <c r="L4111" s="125"/>
      <c r="M4111" s="125"/>
      <c r="N4111" s="125"/>
      <c r="O4111" s="125"/>
      <c r="P4111" s="125"/>
      <c r="Q4111" s="125"/>
      <c r="R4111" s="125"/>
      <c r="S4111" s="125"/>
      <c r="T4111" s="125"/>
      <c r="U4111" s="125"/>
      <c r="V4111" s="125"/>
      <c r="W4111" s="125"/>
      <c r="X4111" s="125"/>
      <c r="Y4111" s="125"/>
      <c r="Z4111" s="125"/>
      <c r="AA4111" s="125"/>
      <c r="AB4111" s="126"/>
      <c r="AC4111" s="126"/>
      <c r="AD4111" s="126"/>
      <c r="AE4111" s="125"/>
      <c r="AF4111" s="125"/>
      <c r="AG4111" s="125"/>
      <c r="AH4111" s="125"/>
      <c r="AI4111" s="125"/>
      <c r="AJ4111" s="125"/>
      <c r="AK4111" s="125"/>
      <c r="AL4111" s="125"/>
      <c r="AM4111" s="125"/>
      <c r="AP4111" s="86"/>
      <c r="AQ4111" s="86"/>
      <c r="AR4111" s="86"/>
      <c r="AS4111" s="86"/>
      <c r="AT4111" s="86"/>
      <c r="AU4111" s="86"/>
      <c r="AV4111" s="86"/>
      <c r="AW4111" s="86"/>
      <c r="AX4111" s="86"/>
      <c r="AY4111" s="86"/>
      <c r="AZ4111" s="86"/>
      <c r="BA4111" s="86"/>
      <c r="BB4111" s="86"/>
      <c r="BC4111" s="86"/>
      <c r="BD4111" s="86"/>
      <c r="BE4111" s="86"/>
      <c r="BF4111" s="86"/>
      <c r="BG4111" s="86"/>
    </row>
    <row r="4112" spans="1:59" s="88" customFormat="1" x14ac:dyDescent="0.2">
      <c r="A4112" s="125"/>
      <c r="B4112" s="125"/>
      <c r="C4112" s="125"/>
      <c r="D4112" s="125"/>
      <c r="E4112" s="125"/>
      <c r="F4112" s="125"/>
      <c r="G4112" s="125"/>
      <c r="H4112" s="125"/>
      <c r="I4112" s="125"/>
      <c r="J4112" s="125"/>
      <c r="K4112" s="125"/>
      <c r="L4112" s="125"/>
      <c r="M4112" s="125"/>
      <c r="N4112" s="125"/>
      <c r="O4112" s="125"/>
      <c r="P4112" s="125"/>
      <c r="Q4112" s="125"/>
      <c r="R4112" s="125"/>
      <c r="S4112" s="125"/>
      <c r="T4112" s="125"/>
      <c r="U4112" s="125"/>
      <c r="V4112" s="125"/>
      <c r="W4112" s="125"/>
      <c r="X4112" s="125"/>
      <c r="Y4112" s="125"/>
      <c r="Z4112" s="125"/>
      <c r="AA4112" s="125"/>
      <c r="AB4112" s="126"/>
      <c r="AC4112" s="126"/>
      <c r="AD4112" s="126"/>
      <c r="AE4112" s="125"/>
      <c r="AF4112" s="125"/>
      <c r="AG4112" s="125"/>
      <c r="AH4112" s="125"/>
      <c r="AI4112" s="125"/>
      <c r="AJ4112" s="125"/>
      <c r="AK4112" s="125"/>
      <c r="AL4112" s="125"/>
      <c r="AM4112" s="125"/>
      <c r="AP4112" s="86"/>
      <c r="AQ4112" s="86"/>
      <c r="AR4112" s="86"/>
      <c r="AS4112" s="86"/>
      <c r="AT4112" s="86"/>
      <c r="AU4112" s="86"/>
      <c r="AV4112" s="86"/>
      <c r="AW4112" s="86"/>
      <c r="AX4112" s="86"/>
      <c r="AY4112" s="86"/>
      <c r="AZ4112" s="86"/>
      <c r="BA4112" s="86"/>
      <c r="BB4112" s="86"/>
      <c r="BC4112" s="86"/>
      <c r="BD4112" s="86"/>
      <c r="BE4112" s="86"/>
      <c r="BF4112" s="86"/>
      <c r="BG4112" s="86"/>
    </row>
    <row r="4113" spans="1:59" s="88" customFormat="1" x14ac:dyDescent="0.2">
      <c r="A4113" s="125"/>
      <c r="B4113" s="125"/>
      <c r="C4113" s="125"/>
      <c r="D4113" s="125"/>
      <c r="E4113" s="125"/>
      <c r="F4113" s="125"/>
      <c r="G4113" s="125"/>
      <c r="H4113" s="125"/>
      <c r="I4113" s="125"/>
      <c r="J4113" s="125"/>
      <c r="K4113" s="125"/>
      <c r="L4113" s="125"/>
      <c r="M4113" s="125"/>
      <c r="N4113" s="125"/>
      <c r="O4113" s="125"/>
      <c r="P4113" s="125"/>
      <c r="Q4113" s="125"/>
      <c r="R4113" s="125"/>
      <c r="S4113" s="125"/>
      <c r="T4113" s="125"/>
      <c r="U4113" s="125"/>
      <c r="V4113" s="125"/>
      <c r="W4113" s="125"/>
      <c r="X4113" s="125"/>
      <c r="Y4113" s="125"/>
      <c r="Z4113" s="125"/>
      <c r="AA4113" s="125"/>
      <c r="AB4113" s="126"/>
      <c r="AC4113" s="126"/>
      <c r="AD4113" s="126"/>
      <c r="AE4113" s="125"/>
      <c r="AF4113" s="125"/>
      <c r="AG4113" s="125"/>
      <c r="AH4113" s="125"/>
      <c r="AI4113" s="125"/>
      <c r="AJ4113" s="125"/>
      <c r="AK4113" s="125"/>
      <c r="AL4113" s="125"/>
      <c r="AM4113" s="125"/>
      <c r="AP4113" s="86"/>
      <c r="AQ4113" s="86"/>
      <c r="AR4113" s="86"/>
      <c r="AS4113" s="86"/>
      <c r="AT4113" s="86"/>
      <c r="AU4113" s="86"/>
      <c r="AV4113" s="86"/>
      <c r="AW4113" s="86"/>
      <c r="AX4113" s="86"/>
      <c r="AY4113" s="86"/>
      <c r="AZ4113" s="86"/>
      <c r="BA4113" s="86"/>
      <c r="BB4113" s="86"/>
      <c r="BC4113" s="86"/>
      <c r="BD4113" s="86"/>
      <c r="BE4113" s="86"/>
      <c r="BF4113" s="86"/>
      <c r="BG4113" s="86"/>
    </row>
    <row r="4114" spans="1:59" s="88" customFormat="1" x14ac:dyDescent="0.2">
      <c r="A4114" s="125"/>
      <c r="B4114" s="125"/>
      <c r="C4114" s="125"/>
      <c r="D4114" s="125"/>
      <c r="E4114" s="125"/>
      <c r="F4114" s="125"/>
      <c r="G4114" s="125"/>
      <c r="H4114" s="125"/>
      <c r="I4114" s="125"/>
      <c r="J4114" s="125"/>
      <c r="K4114" s="125"/>
      <c r="L4114" s="125"/>
      <c r="M4114" s="125"/>
      <c r="N4114" s="125"/>
      <c r="O4114" s="125"/>
      <c r="P4114" s="125"/>
      <c r="Q4114" s="125"/>
      <c r="R4114" s="125"/>
      <c r="S4114" s="125"/>
      <c r="T4114" s="125"/>
      <c r="U4114" s="125"/>
      <c r="V4114" s="125"/>
      <c r="W4114" s="125"/>
      <c r="X4114" s="125"/>
      <c r="Y4114" s="125"/>
      <c r="Z4114" s="125"/>
      <c r="AA4114" s="125"/>
      <c r="AB4114" s="126"/>
      <c r="AC4114" s="126"/>
      <c r="AD4114" s="126"/>
      <c r="AE4114" s="125"/>
      <c r="AF4114" s="125"/>
      <c r="AG4114" s="125"/>
      <c r="AH4114" s="125"/>
      <c r="AI4114" s="125"/>
      <c r="AJ4114" s="125"/>
      <c r="AK4114" s="125"/>
      <c r="AL4114" s="125"/>
      <c r="AM4114" s="125"/>
      <c r="AP4114" s="86"/>
      <c r="AQ4114" s="86"/>
      <c r="AR4114" s="86"/>
      <c r="AS4114" s="86"/>
      <c r="AT4114" s="86"/>
      <c r="AU4114" s="86"/>
      <c r="AV4114" s="86"/>
      <c r="AW4114" s="86"/>
      <c r="AX4114" s="86"/>
      <c r="AY4114" s="86"/>
      <c r="AZ4114" s="86"/>
      <c r="BA4114" s="86"/>
      <c r="BB4114" s="86"/>
      <c r="BC4114" s="86"/>
      <c r="BD4114" s="86"/>
      <c r="BE4114" s="86"/>
      <c r="BF4114" s="86"/>
      <c r="BG4114" s="86"/>
    </row>
    <row r="4115" spans="1:59" s="88" customFormat="1" x14ac:dyDescent="0.2">
      <c r="A4115" s="125"/>
      <c r="B4115" s="125"/>
      <c r="C4115" s="125"/>
      <c r="D4115" s="125"/>
      <c r="E4115" s="125"/>
      <c r="F4115" s="125"/>
      <c r="G4115" s="125"/>
      <c r="H4115" s="125"/>
      <c r="I4115" s="125"/>
      <c r="J4115" s="125"/>
      <c r="K4115" s="125"/>
      <c r="L4115" s="125"/>
      <c r="M4115" s="125"/>
      <c r="N4115" s="125"/>
      <c r="O4115" s="125"/>
      <c r="P4115" s="125"/>
      <c r="Q4115" s="125"/>
      <c r="R4115" s="125"/>
      <c r="S4115" s="125"/>
      <c r="T4115" s="125"/>
      <c r="U4115" s="125"/>
      <c r="V4115" s="125"/>
      <c r="W4115" s="125"/>
      <c r="X4115" s="125"/>
      <c r="Y4115" s="125"/>
      <c r="Z4115" s="125"/>
      <c r="AA4115" s="125"/>
      <c r="AB4115" s="126"/>
      <c r="AC4115" s="126"/>
      <c r="AD4115" s="126"/>
      <c r="AE4115" s="125"/>
      <c r="AF4115" s="125"/>
      <c r="AG4115" s="125"/>
      <c r="AH4115" s="125"/>
      <c r="AI4115" s="125"/>
      <c r="AJ4115" s="125"/>
      <c r="AK4115" s="125"/>
      <c r="AL4115" s="125"/>
      <c r="AM4115" s="125"/>
      <c r="AP4115" s="86"/>
      <c r="AQ4115" s="86"/>
      <c r="AR4115" s="86"/>
      <c r="AS4115" s="86"/>
      <c r="AT4115" s="86"/>
      <c r="AU4115" s="86"/>
      <c r="AV4115" s="86"/>
      <c r="AW4115" s="86"/>
      <c r="AX4115" s="86"/>
      <c r="AY4115" s="86"/>
      <c r="AZ4115" s="86"/>
      <c r="BA4115" s="86"/>
      <c r="BB4115" s="86"/>
      <c r="BC4115" s="86"/>
      <c r="BD4115" s="86"/>
      <c r="BE4115" s="86"/>
      <c r="BF4115" s="86"/>
      <c r="BG4115" s="86"/>
    </row>
    <row r="4116" spans="1:59" s="88" customFormat="1" x14ac:dyDescent="0.2">
      <c r="A4116" s="125"/>
      <c r="B4116" s="125"/>
      <c r="C4116" s="125"/>
      <c r="D4116" s="125"/>
      <c r="E4116" s="125"/>
      <c r="F4116" s="125"/>
      <c r="G4116" s="125"/>
      <c r="H4116" s="125"/>
      <c r="I4116" s="125"/>
      <c r="J4116" s="125"/>
      <c r="K4116" s="125"/>
      <c r="L4116" s="125"/>
      <c r="M4116" s="125"/>
      <c r="N4116" s="125"/>
      <c r="O4116" s="125"/>
      <c r="P4116" s="125"/>
      <c r="Q4116" s="125"/>
      <c r="R4116" s="125"/>
      <c r="S4116" s="125"/>
      <c r="T4116" s="125"/>
      <c r="U4116" s="125"/>
      <c r="V4116" s="125"/>
      <c r="W4116" s="125"/>
      <c r="X4116" s="125"/>
      <c r="Y4116" s="125"/>
      <c r="Z4116" s="125"/>
      <c r="AA4116" s="125"/>
      <c r="AB4116" s="126"/>
      <c r="AC4116" s="126"/>
      <c r="AD4116" s="126"/>
      <c r="AE4116" s="125"/>
      <c r="AF4116" s="125"/>
      <c r="AG4116" s="125"/>
      <c r="AH4116" s="125"/>
      <c r="AI4116" s="125"/>
      <c r="AJ4116" s="125"/>
      <c r="AK4116" s="125"/>
      <c r="AL4116" s="125"/>
      <c r="AM4116" s="125"/>
      <c r="AP4116" s="86"/>
      <c r="AQ4116" s="86"/>
      <c r="AR4116" s="86"/>
      <c r="AS4116" s="86"/>
      <c r="AT4116" s="86"/>
      <c r="AU4116" s="86"/>
      <c r="AV4116" s="86"/>
      <c r="AW4116" s="86"/>
      <c r="AX4116" s="86"/>
      <c r="AY4116" s="86"/>
      <c r="AZ4116" s="86"/>
      <c r="BA4116" s="86"/>
      <c r="BB4116" s="86"/>
      <c r="BC4116" s="86"/>
      <c r="BD4116" s="86"/>
      <c r="BE4116" s="86"/>
      <c r="BF4116" s="86"/>
      <c r="BG4116" s="86"/>
    </row>
    <row r="4117" spans="1:59" s="88" customFormat="1" x14ac:dyDescent="0.2">
      <c r="A4117" s="125"/>
      <c r="B4117" s="125"/>
      <c r="C4117" s="125"/>
      <c r="D4117" s="125"/>
      <c r="E4117" s="125"/>
      <c r="F4117" s="125"/>
      <c r="G4117" s="125"/>
      <c r="H4117" s="125"/>
      <c r="I4117" s="125"/>
      <c r="J4117" s="125"/>
      <c r="K4117" s="125"/>
      <c r="L4117" s="125"/>
      <c r="M4117" s="125"/>
      <c r="N4117" s="125"/>
      <c r="O4117" s="125"/>
      <c r="P4117" s="125"/>
      <c r="Q4117" s="125"/>
      <c r="R4117" s="125"/>
      <c r="S4117" s="125"/>
      <c r="T4117" s="125"/>
      <c r="U4117" s="125"/>
      <c r="V4117" s="125"/>
      <c r="W4117" s="125"/>
      <c r="X4117" s="125"/>
      <c r="Y4117" s="125"/>
      <c r="Z4117" s="125"/>
      <c r="AA4117" s="125"/>
      <c r="AB4117" s="126"/>
      <c r="AC4117" s="126"/>
      <c r="AD4117" s="126"/>
      <c r="AE4117" s="125"/>
      <c r="AF4117" s="125"/>
      <c r="AG4117" s="125"/>
      <c r="AH4117" s="125"/>
      <c r="AI4117" s="125"/>
      <c r="AJ4117" s="125"/>
      <c r="AK4117" s="125"/>
      <c r="AL4117" s="125"/>
      <c r="AM4117" s="125"/>
      <c r="AP4117" s="86"/>
      <c r="AQ4117" s="86"/>
      <c r="AR4117" s="86"/>
      <c r="AS4117" s="86"/>
      <c r="AT4117" s="86"/>
      <c r="AU4117" s="86"/>
      <c r="AV4117" s="86"/>
      <c r="AW4117" s="86"/>
      <c r="AX4117" s="86"/>
      <c r="AY4117" s="86"/>
      <c r="AZ4117" s="86"/>
      <c r="BA4117" s="86"/>
      <c r="BB4117" s="86"/>
      <c r="BC4117" s="86"/>
      <c r="BD4117" s="86"/>
      <c r="BE4117" s="86"/>
      <c r="BF4117" s="86"/>
      <c r="BG4117" s="86"/>
    </row>
    <row r="4118" spans="1:59" s="88" customFormat="1" x14ac:dyDescent="0.2">
      <c r="A4118" s="125"/>
      <c r="B4118" s="125"/>
      <c r="C4118" s="125"/>
      <c r="D4118" s="125"/>
      <c r="E4118" s="125"/>
      <c r="F4118" s="125"/>
      <c r="G4118" s="125"/>
      <c r="H4118" s="125"/>
      <c r="I4118" s="125"/>
      <c r="J4118" s="125"/>
      <c r="K4118" s="125"/>
      <c r="L4118" s="125"/>
      <c r="M4118" s="125"/>
      <c r="N4118" s="125"/>
      <c r="O4118" s="125"/>
      <c r="P4118" s="125"/>
      <c r="Q4118" s="125"/>
      <c r="R4118" s="125"/>
      <c r="S4118" s="125"/>
      <c r="T4118" s="125"/>
      <c r="U4118" s="125"/>
      <c r="V4118" s="125"/>
      <c r="W4118" s="125"/>
      <c r="X4118" s="125"/>
      <c r="Y4118" s="125"/>
      <c r="Z4118" s="125"/>
      <c r="AA4118" s="125"/>
      <c r="AB4118" s="126"/>
      <c r="AC4118" s="126"/>
      <c r="AD4118" s="126"/>
      <c r="AE4118" s="125"/>
      <c r="AF4118" s="125"/>
      <c r="AG4118" s="125"/>
      <c r="AH4118" s="125"/>
      <c r="AI4118" s="125"/>
      <c r="AJ4118" s="125"/>
      <c r="AK4118" s="125"/>
      <c r="AL4118" s="125"/>
      <c r="AM4118" s="125"/>
      <c r="AP4118" s="86"/>
      <c r="AQ4118" s="86"/>
      <c r="AR4118" s="86"/>
      <c r="AS4118" s="86"/>
      <c r="AT4118" s="86"/>
      <c r="AU4118" s="86"/>
      <c r="AV4118" s="86"/>
      <c r="AW4118" s="86"/>
      <c r="AX4118" s="86"/>
      <c r="AY4118" s="86"/>
      <c r="AZ4118" s="86"/>
      <c r="BA4118" s="86"/>
      <c r="BB4118" s="86"/>
      <c r="BC4118" s="86"/>
      <c r="BD4118" s="86"/>
      <c r="BE4118" s="86"/>
      <c r="BF4118" s="86"/>
      <c r="BG4118" s="86"/>
    </row>
    <row r="4119" spans="1:59" s="88" customFormat="1" x14ac:dyDescent="0.2">
      <c r="A4119" s="125"/>
      <c r="B4119" s="125"/>
      <c r="C4119" s="125"/>
      <c r="D4119" s="125"/>
      <c r="E4119" s="125"/>
      <c r="F4119" s="125"/>
      <c r="G4119" s="125"/>
      <c r="H4119" s="125"/>
      <c r="I4119" s="125"/>
      <c r="J4119" s="125"/>
      <c r="K4119" s="125"/>
      <c r="L4119" s="125"/>
      <c r="M4119" s="125"/>
      <c r="N4119" s="125"/>
      <c r="O4119" s="125"/>
      <c r="P4119" s="125"/>
      <c r="Q4119" s="125"/>
      <c r="R4119" s="125"/>
      <c r="S4119" s="125"/>
      <c r="T4119" s="125"/>
      <c r="U4119" s="125"/>
      <c r="V4119" s="125"/>
      <c r="W4119" s="125"/>
      <c r="X4119" s="125"/>
      <c r="Y4119" s="125"/>
      <c r="Z4119" s="125"/>
      <c r="AA4119" s="125"/>
      <c r="AB4119" s="126"/>
      <c r="AC4119" s="126"/>
      <c r="AD4119" s="126"/>
      <c r="AE4119" s="125"/>
      <c r="AF4119" s="125"/>
      <c r="AG4119" s="125"/>
      <c r="AH4119" s="125"/>
      <c r="AI4119" s="125"/>
      <c r="AJ4119" s="125"/>
      <c r="AK4119" s="125"/>
      <c r="AL4119" s="125"/>
      <c r="AM4119" s="125"/>
      <c r="AP4119" s="86"/>
      <c r="AQ4119" s="86"/>
      <c r="AR4119" s="86"/>
      <c r="AS4119" s="86"/>
      <c r="AT4119" s="86"/>
      <c r="AU4119" s="86"/>
      <c r="AV4119" s="86"/>
      <c r="AW4119" s="86"/>
      <c r="AX4119" s="86"/>
      <c r="AY4119" s="86"/>
      <c r="AZ4119" s="86"/>
      <c r="BA4119" s="86"/>
      <c r="BB4119" s="86"/>
      <c r="BC4119" s="86"/>
      <c r="BD4119" s="86"/>
      <c r="BE4119" s="86"/>
      <c r="BF4119" s="86"/>
      <c r="BG4119" s="86"/>
    </row>
    <row r="4120" spans="1:59" s="88" customFormat="1" x14ac:dyDescent="0.2">
      <c r="A4120" s="125"/>
      <c r="B4120" s="125"/>
      <c r="C4120" s="125"/>
      <c r="D4120" s="125"/>
      <c r="E4120" s="125"/>
      <c r="F4120" s="125"/>
      <c r="G4120" s="125"/>
      <c r="H4120" s="125"/>
      <c r="I4120" s="125"/>
      <c r="J4120" s="125"/>
      <c r="K4120" s="125"/>
      <c r="L4120" s="125"/>
      <c r="M4120" s="125"/>
      <c r="N4120" s="125"/>
      <c r="O4120" s="125"/>
      <c r="P4120" s="125"/>
      <c r="Q4120" s="125"/>
      <c r="R4120" s="125"/>
      <c r="S4120" s="125"/>
      <c r="T4120" s="125"/>
      <c r="U4120" s="125"/>
      <c r="V4120" s="125"/>
      <c r="W4120" s="125"/>
      <c r="X4120" s="125"/>
      <c r="Y4120" s="125"/>
      <c r="Z4120" s="125"/>
      <c r="AA4120" s="125"/>
      <c r="AB4120" s="126"/>
      <c r="AC4120" s="126"/>
      <c r="AD4120" s="126"/>
      <c r="AE4120" s="125"/>
      <c r="AF4120" s="125"/>
      <c r="AG4120" s="125"/>
      <c r="AH4120" s="125"/>
      <c r="AI4120" s="125"/>
      <c r="AJ4120" s="125"/>
      <c r="AK4120" s="125"/>
      <c r="AL4120" s="125"/>
      <c r="AM4120" s="125"/>
      <c r="AP4120" s="86"/>
      <c r="AQ4120" s="86"/>
      <c r="AR4120" s="86"/>
      <c r="AS4120" s="86"/>
      <c r="AT4120" s="86"/>
      <c r="AU4120" s="86"/>
      <c r="AV4120" s="86"/>
      <c r="AW4120" s="86"/>
      <c r="AX4120" s="86"/>
      <c r="AY4120" s="86"/>
      <c r="AZ4120" s="86"/>
      <c r="BA4120" s="86"/>
      <c r="BB4120" s="86"/>
      <c r="BC4120" s="86"/>
      <c r="BD4120" s="86"/>
      <c r="BE4120" s="86"/>
      <c r="BF4120" s="86"/>
      <c r="BG4120" s="86"/>
    </row>
    <row r="4121" spans="1:59" s="88" customFormat="1" x14ac:dyDescent="0.2">
      <c r="A4121" s="125"/>
      <c r="B4121" s="125"/>
      <c r="C4121" s="125"/>
      <c r="D4121" s="125"/>
      <c r="E4121" s="125"/>
      <c r="F4121" s="125"/>
      <c r="G4121" s="125"/>
      <c r="H4121" s="125"/>
      <c r="I4121" s="125"/>
      <c r="J4121" s="125"/>
      <c r="K4121" s="125"/>
      <c r="L4121" s="125"/>
      <c r="M4121" s="125"/>
      <c r="N4121" s="125"/>
      <c r="O4121" s="125"/>
      <c r="P4121" s="125"/>
      <c r="Q4121" s="125"/>
      <c r="R4121" s="125"/>
      <c r="S4121" s="125"/>
      <c r="T4121" s="125"/>
      <c r="U4121" s="125"/>
      <c r="V4121" s="125"/>
      <c r="W4121" s="125"/>
      <c r="X4121" s="125"/>
      <c r="Y4121" s="125"/>
      <c r="Z4121" s="125"/>
      <c r="AA4121" s="125"/>
      <c r="AB4121" s="126"/>
      <c r="AC4121" s="126"/>
      <c r="AD4121" s="126"/>
      <c r="AE4121" s="125"/>
      <c r="AF4121" s="125"/>
      <c r="AG4121" s="125"/>
      <c r="AH4121" s="125"/>
      <c r="AI4121" s="125"/>
      <c r="AJ4121" s="125"/>
      <c r="AK4121" s="125"/>
      <c r="AL4121" s="125"/>
      <c r="AM4121" s="125"/>
      <c r="AP4121" s="86"/>
      <c r="AQ4121" s="86"/>
      <c r="AR4121" s="86"/>
      <c r="AS4121" s="86"/>
      <c r="AT4121" s="86"/>
      <c r="AU4121" s="86"/>
      <c r="AV4121" s="86"/>
      <c r="AW4121" s="86"/>
      <c r="AX4121" s="86"/>
      <c r="AY4121" s="86"/>
      <c r="AZ4121" s="86"/>
      <c r="BA4121" s="86"/>
      <c r="BB4121" s="86"/>
      <c r="BC4121" s="86"/>
      <c r="BD4121" s="86"/>
      <c r="BE4121" s="86"/>
      <c r="BF4121" s="86"/>
      <c r="BG4121" s="86"/>
    </row>
    <row r="4122" spans="1:59" s="88" customFormat="1" x14ac:dyDescent="0.2">
      <c r="A4122" s="125"/>
      <c r="B4122" s="125"/>
      <c r="C4122" s="125"/>
      <c r="D4122" s="125"/>
      <c r="E4122" s="125"/>
      <c r="F4122" s="125"/>
      <c r="G4122" s="125"/>
      <c r="H4122" s="125"/>
      <c r="I4122" s="125"/>
      <c r="J4122" s="125"/>
      <c r="K4122" s="125"/>
      <c r="L4122" s="125"/>
      <c r="M4122" s="125"/>
      <c r="N4122" s="125"/>
      <c r="O4122" s="125"/>
      <c r="P4122" s="125"/>
      <c r="Q4122" s="125"/>
      <c r="R4122" s="125"/>
      <c r="S4122" s="125"/>
      <c r="T4122" s="125"/>
      <c r="U4122" s="125"/>
      <c r="V4122" s="125"/>
      <c r="W4122" s="125"/>
      <c r="X4122" s="125"/>
      <c r="Y4122" s="125"/>
      <c r="Z4122" s="125"/>
      <c r="AA4122" s="125"/>
      <c r="AB4122" s="126"/>
      <c r="AC4122" s="126"/>
      <c r="AD4122" s="126"/>
      <c r="AE4122" s="125"/>
      <c r="AF4122" s="125"/>
      <c r="AG4122" s="125"/>
      <c r="AH4122" s="125"/>
      <c r="AI4122" s="125"/>
      <c r="AJ4122" s="125"/>
      <c r="AK4122" s="125"/>
      <c r="AL4122" s="125"/>
      <c r="AM4122" s="125"/>
      <c r="AP4122" s="86"/>
      <c r="AQ4122" s="86"/>
      <c r="AR4122" s="86"/>
      <c r="AS4122" s="86"/>
      <c r="AT4122" s="86"/>
      <c r="AU4122" s="86"/>
      <c r="AV4122" s="86"/>
      <c r="AW4122" s="86"/>
      <c r="AX4122" s="86"/>
      <c r="AY4122" s="86"/>
      <c r="AZ4122" s="86"/>
      <c r="BA4122" s="86"/>
      <c r="BB4122" s="86"/>
      <c r="BC4122" s="86"/>
      <c r="BD4122" s="86"/>
      <c r="BE4122" s="86"/>
      <c r="BF4122" s="86"/>
      <c r="BG4122" s="86"/>
    </row>
    <row r="4123" spans="1:59" s="88" customFormat="1" x14ac:dyDescent="0.2">
      <c r="A4123" s="125"/>
      <c r="B4123" s="125"/>
      <c r="C4123" s="125"/>
      <c r="D4123" s="125"/>
      <c r="E4123" s="125"/>
      <c r="F4123" s="125"/>
      <c r="G4123" s="125"/>
      <c r="H4123" s="125"/>
      <c r="I4123" s="125"/>
      <c r="J4123" s="125"/>
      <c r="K4123" s="125"/>
      <c r="L4123" s="125"/>
      <c r="M4123" s="125"/>
      <c r="N4123" s="125"/>
      <c r="O4123" s="125"/>
      <c r="P4123" s="125"/>
      <c r="Q4123" s="125"/>
      <c r="R4123" s="125"/>
      <c r="S4123" s="125"/>
      <c r="T4123" s="125"/>
      <c r="U4123" s="125"/>
      <c r="V4123" s="125"/>
      <c r="W4123" s="125"/>
      <c r="X4123" s="125"/>
      <c r="Y4123" s="125"/>
      <c r="Z4123" s="125"/>
      <c r="AA4123" s="125"/>
      <c r="AB4123" s="126"/>
      <c r="AC4123" s="126"/>
      <c r="AD4123" s="126"/>
      <c r="AE4123" s="125"/>
      <c r="AF4123" s="125"/>
      <c r="AG4123" s="125"/>
      <c r="AH4123" s="125"/>
      <c r="AI4123" s="125"/>
      <c r="AJ4123" s="125"/>
      <c r="AK4123" s="125"/>
      <c r="AL4123" s="125"/>
      <c r="AM4123" s="125"/>
      <c r="AP4123" s="86"/>
      <c r="AQ4123" s="86"/>
      <c r="AR4123" s="86"/>
      <c r="AS4123" s="86"/>
      <c r="AT4123" s="86"/>
      <c r="AU4123" s="86"/>
      <c r="AV4123" s="86"/>
      <c r="AW4123" s="86"/>
      <c r="AX4123" s="86"/>
      <c r="AY4123" s="86"/>
      <c r="AZ4123" s="86"/>
      <c r="BA4123" s="86"/>
      <c r="BB4123" s="86"/>
      <c r="BC4123" s="86"/>
      <c r="BD4123" s="86"/>
      <c r="BE4123" s="86"/>
      <c r="BF4123" s="86"/>
      <c r="BG4123" s="86"/>
    </row>
    <row r="4124" spans="1:59" s="88" customFormat="1" x14ac:dyDescent="0.2">
      <c r="A4124" s="125"/>
      <c r="B4124" s="125"/>
      <c r="C4124" s="125"/>
      <c r="D4124" s="125"/>
      <c r="E4124" s="125"/>
      <c r="F4124" s="125"/>
      <c r="G4124" s="125"/>
      <c r="H4124" s="125"/>
      <c r="I4124" s="125"/>
      <c r="J4124" s="125"/>
      <c r="K4124" s="125"/>
      <c r="L4124" s="125"/>
      <c r="M4124" s="125"/>
      <c r="N4124" s="125"/>
      <c r="O4124" s="125"/>
      <c r="P4124" s="125"/>
      <c r="Q4124" s="125"/>
      <c r="R4124" s="125"/>
      <c r="S4124" s="125"/>
      <c r="T4124" s="125"/>
      <c r="U4124" s="125"/>
      <c r="V4124" s="125"/>
      <c r="W4124" s="125"/>
      <c r="X4124" s="125"/>
      <c r="Y4124" s="125"/>
      <c r="Z4124" s="125"/>
      <c r="AA4124" s="125"/>
      <c r="AB4124" s="126"/>
      <c r="AC4124" s="126"/>
      <c r="AD4124" s="126"/>
      <c r="AE4124" s="125"/>
      <c r="AF4124" s="125"/>
      <c r="AG4124" s="125"/>
      <c r="AH4124" s="125"/>
      <c r="AI4124" s="125"/>
      <c r="AJ4124" s="125"/>
      <c r="AK4124" s="125"/>
      <c r="AL4124" s="125"/>
      <c r="AM4124" s="125"/>
      <c r="AP4124" s="86"/>
      <c r="AQ4124" s="86"/>
      <c r="AR4124" s="86"/>
      <c r="AS4124" s="86"/>
      <c r="AT4124" s="86"/>
      <c r="AU4124" s="86"/>
      <c r="AV4124" s="86"/>
      <c r="AW4124" s="86"/>
      <c r="AX4124" s="86"/>
      <c r="AY4124" s="86"/>
      <c r="AZ4124" s="86"/>
      <c r="BA4124" s="86"/>
      <c r="BB4124" s="86"/>
      <c r="BC4124" s="86"/>
      <c r="BD4124" s="86"/>
      <c r="BE4124" s="86"/>
      <c r="BF4124" s="86"/>
      <c r="BG4124" s="86"/>
    </row>
    <row r="4125" spans="1:59" s="88" customFormat="1" x14ac:dyDescent="0.2">
      <c r="A4125" s="125"/>
      <c r="B4125" s="125"/>
      <c r="C4125" s="125"/>
      <c r="D4125" s="125"/>
      <c r="E4125" s="125"/>
      <c r="F4125" s="125"/>
      <c r="G4125" s="125"/>
      <c r="H4125" s="125"/>
      <c r="I4125" s="125"/>
      <c r="J4125" s="125"/>
      <c r="K4125" s="125"/>
      <c r="L4125" s="125"/>
      <c r="M4125" s="125"/>
      <c r="N4125" s="125"/>
      <c r="O4125" s="125"/>
      <c r="P4125" s="125"/>
      <c r="Q4125" s="125"/>
      <c r="R4125" s="125"/>
      <c r="S4125" s="125"/>
      <c r="T4125" s="125"/>
      <c r="U4125" s="125"/>
      <c r="V4125" s="125"/>
      <c r="W4125" s="125"/>
      <c r="X4125" s="125"/>
      <c r="Y4125" s="125"/>
      <c r="Z4125" s="125"/>
      <c r="AA4125" s="125"/>
      <c r="AB4125" s="126"/>
      <c r="AC4125" s="126"/>
      <c r="AD4125" s="126"/>
      <c r="AE4125" s="125"/>
      <c r="AF4125" s="125"/>
      <c r="AG4125" s="125"/>
      <c r="AH4125" s="125"/>
      <c r="AI4125" s="125"/>
      <c r="AJ4125" s="125"/>
      <c r="AK4125" s="125"/>
      <c r="AL4125" s="125"/>
      <c r="AM4125" s="125"/>
      <c r="AP4125" s="86"/>
      <c r="AQ4125" s="86"/>
      <c r="AR4125" s="86"/>
      <c r="AS4125" s="86"/>
      <c r="AT4125" s="86"/>
      <c r="AU4125" s="86"/>
      <c r="AV4125" s="86"/>
      <c r="AW4125" s="86"/>
      <c r="AX4125" s="86"/>
      <c r="AY4125" s="86"/>
      <c r="AZ4125" s="86"/>
      <c r="BA4125" s="86"/>
      <c r="BB4125" s="86"/>
      <c r="BC4125" s="86"/>
      <c r="BD4125" s="86"/>
      <c r="BE4125" s="86"/>
      <c r="BF4125" s="86"/>
      <c r="BG4125" s="86"/>
    </row>
    <row r="4126" spans="1:59" s="88" customFormat="1" x14ac:dyDescent="0.2">
      <c r="A4126" s="125"/>
      <c r="B4126" s="125"/>
      <c r="C4126" s="125"/>
      <c r="D4126" s="125"/>
      <c r="E4126" s="125"/>
      <c r="F4126" s="125"/>
      <c r="G4126" s="125"/>
      <c r="H4126" s="125"/>
      <c r="I4126" s="125"/>
      <c r="J4126" s="125"/>
      <c r="K4126" s="125"/>
      <c r="L4126" s="125"/>
      <c r="M4126" s="125"/>
      <c r="N4126" s="125"/>
      <c r="O4126" s="125"/>
      <c r="P4126" s="125"/>
      <c r="Q4126" s="125"/>
      <c r="R4126" s="125"/>
      <c r="S4126" s="125"/>
      <c r="T4126" s="125"/>
      <c r="U4126" s="125"/>
      <c r="V4126" s="125"/>
      <c r="W4126" s="125"/>
      <c r="X4126" s="125"/>
      <c r="Y4126" s="125"/>
      <c r="Z4126" s="125"/>
      <c r="AA4126" s="125"/>
      <c r="AB4126" s="126"/>
      <c r="AC4126" s="126"/>
      <c r="AD4126" s="126"/>
      <c r="AE4126" s="125"/>
      <c r="AF4126" s="125"/>
      <c r="AG4126" s="125"/>
      <c r="AH4126" s="125"/>
      <c r="AI4126" s="125"/>
      <c r="AJ4126" s="125"/>
      <c r="AK4126" s="125"/>
      <c r="AL4126" s="125"/>
      <c r="AM4126" s="125"/>
      <c r="AP4126" s="86"/>
      <c r="AQ4126" s="86"/>
      <c r="AR4126" s="86"/>
      <c r="AS4126" s="86"/>
      <c r="AT4126" s="86"/>
      <c r="AU4126" s="86"/>
      <c r="AV4126" s="86"/>
      <c r="AW4126" s="86"/>
      <c r="AX4126" s="86"/>
      <c r="AY4126" s="86"/>
      <c r="AZ4126" s="86"/>
      <c r="BA4126" s="86"/>
      <c r="BB4126" s="86"/>
      <c r="BC4126" s="86"/>
      <c r="BD4126" s="86"/>
      <c r="BE4126" s="86"/>
      <c r="BF4126" s="86"/>
      <c r="BG4126" s="86"/>
    </row>
    <row r="4127" spans="1:59" s="88" customFormat="1" x14ac:dyDescent="0.2">
      <c r="A4127" s="125"/>
      <c r="B4127" s="125"/>
      <c r="C4127" s="125"/>
      <c r="D4127" s="125"/>
      <c r="E4127" s="125"/>
      <c r="F4127" s="125"/>
      <c r="G4127" s="125"/>
      <c r="H4127" s="125"/>
      <c r="I4127" s="125"/>
      <c r="J4127" s="125"/>
      <c r="K4127" s="125"/>
      <c r="L4127" s="125"/>
      <c r="M4127" s="125"/>
      <c r="N4127" s="125"/>
      <c r="O4127" s="125"/>
      <c r="P4127" s="125"/>
      <c r="Q4127" s="125"/>
      <c r="R4127" s="125"/>
      <c r="S4127" s="125"/>
      <c r="T4127" s="125"/>
      <c r="U4127" s="125"/>
      <c r="V4127" s="125"/>
      <c r="W4127" s="125"/>
      <c r="X4127" s="125"/>
      <c r="Y4127" s="125"/>
      <c r="Z4127" s="125"/>
      <c r="AA4127" s="125"/>
      <c r="AB4127" s="126"/>
      <c r="AC4127" s="126"/>
      <c r="AD4127" s="126"/>
      <c r="AE4127" s="125"/>
      <c r="AF4127" s="125"/>
      <c r="AG4127" s="125"/>
      <c r="AH4127" s="125"/>
      <c r="AI4127" s="125"/>
      <c r="AJ4127" s="125"/>
      <c r="AK4127" s="125"/>
      <c r="AL4127" s="125"/>
      <c r="AM4127" s="125"/>
      <c r="AP4127" s="86"/>
      <c r="AQ4127" s="86"/>
      <c r="AR4127" s="86"/>
      <c r="AS4127" s="86"/>
      <c r="AT4127" s="86"/>
      <c r="AU4127" s="86"/>
      <c r="AV4127" s="86"/>
      <c r="AW4127" s="86"/>
      <c r="AX4127" s="86"/>
      <c r="AY4127" s="86"/>
      <c r="AZ4127" s="86"/>
      <c r="BA4127" s="86"/>
      <c r="BB4127" s="86"/>
      <c r="BC4127" s="86"/>
      <c r="BD4127" s="86"/>
      <c r="BE4127" s="86"/>
      <c r="BF4127" s="86"/>
      <c r="BG4127" s="86"/>
    </row>
    <row r="4128" spans="1:59" s="88" customFormat="1" x14ac:dyDescent="0.2">
      <c r="A4128" s="125"/>
      <c r="B4128" s="125"/>
      <c r="C4128" s="125"/>
      <c r="D4128" s="125"/>
      <c r="E4128" s="125"/>
      <c r="F4128" s="125"/>
      <c r="G4128" s="125"/>
      <c r="H4128" s="125"/>
      <c r="I4128" s="125"/>
      <c r="J4128" s="125"/>
      <c r="K4128" s="125"/>
      <c r="L4128" s="125"/>
      <c r="M4128" s="125"/>
      <c r="N4128" s="125"/>
      <c r="O4128" s="125"/>
      <c r="P4128" s="125"/>
      <c r="Q4128" s="125"/>
      <c r="R4128" s="125"/>
      <c r="S4128" s="125"/>
      <c r="T4128" s="125"/>
      <c r="U4128" s="125"/>
      <c r="V4128" s="125"/>
      <c r="W4128" s="125"/>
      <c r="X4128" s="125"/>
      <c r="Y4128" s="125"/>
      <c r="Z4128" s="125"/>
      <c r="AA4128" s="125"/>
      <c r="AB4128" s="126"/>
      <c r="AC4128" s="126"/>
      <c r="AD4128" s="126"/>
      <c r="AE4128" s="125"/>
      <c r="AF4128" s="125"/>
      <c r="AG4128" s="125"/>
      <c r="AH4128" s="125"/>
      <c r="AI4128" s="125"/>
      <c r="AJ4128" s="125"/>
      <c r="AK4128" s="125"/>
      <c r="AL4128" s="125"/>
      <c r="AM4128" s="125"/>
      <c r="AP4128" s="86"/>
      <c r="AQ4128" s="86"/>
      <c r="AR4128" s="86"/>
      <c r="AS4128" s="86"/>
      <c r="AT4128" s="86"/>
      <c r="AU4128" s="86"/>
      <c r="AV4128" s="86"/>
      <c r="AW4128" s="86"/>
      <c r="AX4128" s="86"/>
      <c r="AY4128" s="86"/>
      <c r="AZ4128" s="86"/>
      <c r="BA4128" s="86"/>
      <c r="BB4128" s="86"/>
      <c r="BC4128" s="86"/>
      <c r="BD4128" s="86"/>
      <c r="BE4128" s="86"/>
      <c r="BF4128" s="86"/>
      <c r="BG4128" s="86"/>
    </row>
    <row r="4129" spans="1:59" s="88" customFormat="1" x14ac:dyDescent="0.2">
      <c r="A4129" s="125"/>
      <c r="B4129" s="125"/>
      <c r="C4129" s="125"/>
      <c r="D4129" s="125"/>
      <c r="E4129" s="125"/>
      <c r="F4129" s="125"/>
      <c r="G4129" s="125"/>
      <c r="H4129" s="125"/>
      <c r="I4129" s="125"/>
      <c r="J4129" s="125"/>
      <c r="K4129" s="125"/>
      <c r="L4129" s="125"/>
      <c r="M4129" s="125"/>
      <c r="N4129" s="125"/>
      <c r="O4129" s="125"/>
      <c r="P4129" s="125"/>
      <c r="Q4129" s="125"/>
      <c r="R4129" s="125"/>
      <c r="S4129" s="125"/>
      <c r="T4129" s="125"/>
      <c r="U4129" s="125"/>
      <c r="V4129" s="125"/>
      <c r="W4129" s="125"/>
      <c r="X4129" s="125"/>
      <c r="Y4129" s="125"/>
      <c r="Z4129" s="125"/>
      <c r="AA4129" s="125"/>
      <c r="AB4129" s="126"/>
      <c r="AC4129" s="126"/>
      <c r="AD4129" s="126"/>
      <c r="AE4129" s="125"/>
      <c r="AF4129" s="125"/>
      <c r="AG4129" s="125"/>
      <c r="AH4129" s="125"/>
      <c r="AI4129" s="125"/>
      <c r="AJ4129" s="125"/>
      <c r="AK4129" s="125"/>
      <c r="AL4129" s="125"/>
      <c r="AM4129" s="125"/>
      <c r="AP4129" s="86"/>
      <c r="AQ4129" s="86"/>
      <c r="AR4129" s="86"/>
      <c r="AS4129" s="86"/>
      <c r="AT4129" s="86"/>
      <c r="AU4129" s="86"/>
      <c r="AV4129" s="86"/>
      <c r="AW4129" s="86"/>
      <c r="AX4129" s="86"/>
      <c r="AY4129" s="86"/>
      <c r="AZ4129" s="86"/>
      <c r="BA4129" s="86"/>
      <c r="BB4129" s="86"/>
      <c r="BC4129" s="86"/>
      <c r="BD4129" s="86"/>
      <c r="BE4129" s="86"/>
      <c r="BF4129" s="86"/>
      <c r="BG4129" s="86"/>
    </row>
    <row r="4130" spans="1:59" s="88" customFormat="1" x14ac:dyDescent="0.2">
      <c r="A4130" s="125"/>
      <c r="B4130" s="125"/>
      <c r="C4130" s="125"/>
      <c r="D4130" s="125"/>
      <c r="E4130" s="125"/>
      <c r="F4130" s="125"/>
      <c r="G4130" s="125"/>
      <c r="H4130" s="125"/>
      <c r="I4130" s="125"/>
      <c r="J4130" s="125"/>
      <c r="K4130" s="125"/>
      <c r="L4130" s="125"/>
      <c r="M4130" s="125"/>
      <c r="N4130" s="125"/>
      <c r="O4130" s="125"/>
      <c r="P4130" s="125"/>
      <c r="Q4130" s="125"/>
      <c r="R4130" s="125"/>
      <c r="S4130" s="125"/>
      <c r="T4130" s="125"/>
      <c r="U4130" s="125"/>
      <c r="V4130" s="125"/>
      <c r="W4130" s="125"/>
      <c r="X4130" s="125"/>
      <c r="Y4130" s="125"/>
      <c r="Z4130" s="125"/>
      <c r="AA4130" s="125"/>
      <c r="AB4130" s="126"/>
      <c r="AC4130" s="126"/>
      <c r="AD4130" s="126"/>
      <c r="AE4130" s="125"/>
      <c r="AF4130" s="125"/>
      <c r="AG4130" s="125"/>
      <c r="AH4130" s="125"/>
      <c r="AI4130" s="125"/>
      <c r="AJ4130" s="125"/>
      <c r="AK4130" s="125"/>
      <c r="AL4130" s="125"/>
      <c r="AM4130" s="125"/>
      <c r="AP4130" s="86"/>
      <c r="AQ4130" s="86"/>
      <c r="AR4130" s="86"/>
      <c r="AS4130" s="86"/>
      <c r="AT4130" s="86"/>
      <c r="AU4130" s="86"/>
      <c r="AV4130" s="86"/>
      <c r="AW4130" s="86"/>
      <c r="AX4130" s="86"/>
      <c r="AY4130" s="86"/>
      <c r="AZ4130" s="86"/>
      <c r="BA4130" s="86"/>
      <c r="BB4130" s="86"/>
      <c r="BC4130" s="86"/>
      <c r="BD4130" s="86"/>
      <c r="BE4130" s="86"/>
      <c r="BF4130" s="86"/>
      <c r="BG4130" s="86"/>
    </row>
    <row r="4131" spans="1:59" s="88" customFormat="1" x14ac:dyDescent="0.2">
      <c r="A4131" s="125"/>
      <c r="B4131" s="125"/>
      <c r="C4131" s="125"/>
      <c r="D4131" s="125"/>
      <c r="E4131" s="125"/>
      <c r="F4131" s="125"/>
      <c r="G4131" s="125"/>
      <c r="H4131" s="125"/>
      <c r="I4131" s="125"/>
      <c r="J4131" s="125"/>
      <c r="K4131" s="125"/>
      <c r="L4131" s="125"/>
      <c r="M4131" s="125"/>
      <c r="N4131" s="125"/>
      <c r="O4131" s="125"/>
      <c r="P4131" s="125"/>
      <c r="Q4131" s="125"/>
      <c r="R4131" s="125"/>
      <c r="S4131" s="125"/>
      <c r="T4131" s="125"/>
      <c r="U4131" s="125"/>
      <c r="V4131" s="125"/>
      <c r="W4131" s="125"/>
      <c r="X4131" s="125"/>
      <c r="Y4131" s="125"/>
      <c r="Z4131" s="125"/>
      <c r="AA4131" s="125"/>
      <c r="AB4131" s="126"/>
      <c r="AC4131" s="126"/>
      <c r="AD4131" s="126"/>
      <c r="AE4131" s="125"/>
      <c r="AF4131" s="125"/>
      <c r="AG4131" s="125"/>
      <c r="AH4131" s="125"/>
      <c r="AI4131" s="125"/>
      <c r="AJ4131" s="125"/>
      <c r="AK4131" s="125"/>
      <c r="AL4131" s="125"/>
      <c r="AM4131" s="125"/>
      <c r="AP4131" s="86"/>
      <c r="AQ4131" s="86"/>
      <c r="AR4131" s="86"/>
      <c r="AS4131" s="86"/>
      <c r="AT4131" s="86"/>
      <c r="AU4131" s="86"/>
      <c r="AV4131" s="86"/>
      <c r="AW4131" s="86"/>
      <c r="AX4131" s="86"/>
      <c r="AY4131" s="86"/>
      <c r="AZ4131" s="86"/>
      <c r="BA4131" s="86"/>
      <c r="BB4131" s="86"/>
      <c r="BC4131" s="86"/>
      <c r="BD4131" s="86"/>
      <c r="BE4131" s="86"/>
      <c r="BF4131" s="86"/>
      <c r="BG4131" s="86"/>
    </row>
    <row r="4132" spans="1:59" s="88" customFormat="1" x14ac:dyDescent="0.2">
      <c r="A4132" s="125"/>
      <c r="B4132" s="125"/>
      <c r="C4132" s="125"/>
      <c r="D4132" s="125"/>
      <c r="E4132" s="125"/>
      <c r="F4132" s="125"/>
      <c r="G4132" s="125"/>
      <c r="H4132" s="125"/>
      <c r="I4132" s="125"/>
      <c r="J4132" s="125"/>
      <c r="K4132" s="125"/>
      <c r="L4132" s="125"/>
      <c r="M4132" s="125"/>
      <c r="N4132" s="125"/>
      <c r="O4132" s="125"/>
      <c r="P4132" s="125"/>
      <c r="Q4132" s="125"/>
      <c r="R4132" s="125"/>
      <c r="S4132" s="125"/>
      <c r="T4132" s="125"/>
      <c r="U4132" s="125"/>
      <c r="V4132" s="125"/>
      <c r="W4132" s="125"/>
      <c r="X4132" s="125"/>
      <c r="Y4132" s="125"/>
      <c r="Z4132" s="125"/>
      <c r="AA4132" s="125"/>
      <c r="AB4132" s="126"/>
      <c r="AC4132" s="126"/>
      <c r="AD4132" s="126"/>
      <c r="AE4132" s="125"/>
      <c r="AF4132" s="125"/>
      <c r="AG4132" s="125"/>
      <c r="AH4132" s="125"/>
      <c r="AI4132" s="125"/>
      <c r="AJ4132" s="125"/>
      <c r="AK4132" s="125"/>
      <c r="AL4132" s="125"/>
      <c r="AM4132" s="125"/>
      <c r="AP4132" s="86"/>
      <c r="AQ4132" s="86"/>
      <c r="AR4132" s="86"/>
      <c r="AS4132" s="86"/>
      <c r="AT4132" s="86"/>
      <c r="AU4132" s="86"/>
      <c r="AV4132" s="86"/>
      <c r="AW4132" s="86"/>
      <c r="AX4132" s="86"/>
      <c r="AY4132" s="86"/>
      <c r="AZ4132" s="86"/>
      <c r="BA4132" s="86"/>
      <c r="BB4132" s="86"/>
      <c r="BC4132" s="86"/>
      <c r="BD4132" s="86"/>
      <c r="BE4132" s="86"/>
      <c r="BF4132" s="86"/>
      <c r="BG4132" s="86"/>
    </row>
    <row r="4133" spans="1:59" s="88" customFormat="1" x14ac:dyDescent="0.2">
      <c r="A4133" s="125"/>
      <c r="B4133" s="125"/>
      <c r="C4133" s="125"/>
      <c r="D4133" s="125"/>
      <c r="E4133" s="125"/>
      <c r="F4133" s="125"/>
      <c r="G4133" s="125"/>
      <c r="H4133" s="125"/>
      <c r="I4133" s="125"/>
      <c r="J4133" s="125"/>
      <c r="K4133" s="125"/>
      <c r="L4133" s="125"/>
      <c r="M4133" s="125"/>
      <c r="N4133" s="125"/>
      <c r="O4133" s="125"/>
      <c r="P4133" s="125"/>
      <c r="Q4133" s="125"/>
      <c r="R4133" s="125"/>
      <c r="S4133" s="125"/>
      <c r="T4133" s="125"/>
      <c r="U4133" s="125"/>
      <c r="V4133" s="125"/>
      <c r="W4133" s="125"/>
      <c r="X4133" s="125"/>
      <c r="Y4133" s="125"/>
      <c r="Z4133" s="125"/>
      <c r="AA4133" s="125"/>
      <c r="AB4133" s="126"/>
      <c r="AC4133" s="126"/>
      <c r="AD4133" s="126"/>
      <c r="AE4133" s="125"/>
      <c r="AF4133" s="125"/>
      <c r="AG4133" s="125"/>
      <c r="AH4133" s="125"/>
      <c r="AI4133" s="125"/>
      <c r="AJ4133" s="125"/>
      <c r="AK4133" s="125"/>
      <c r="AL4133" s="125"/>
      <c r="AM4133" s="125"/>
      <c r="AP4133" s="86"/>
      <c r="AQ4133" s="86"/>
      <c r="AR4133" s="86"/>
      <c r="AS4133" s="86"/>
      <c r="AT4133" s="86"/>
      <c r="AU4133" s="86"/>
      <c r="AV4133" s="86"/>
      <c r="AW4133" s="86"/>
      <c r="AX4133" s="86"/>
      <c r="AY4133" s="86"/>
      <c r="AZ4133" s="86"/>
      <c r="BA4133" s="86"/>
      <c r="BB4133" s="86"/>
      <c r="BC4133" s="86"/>
      <c r="BD4133" s="86"/>
      <c r="BE4133" s="86"/>
      <c r="BF4133" s="86"/>
      <c r="BG4133" s="86"/>
    </row>
    <row r="4134" spans="1:59" s="88" customFormat="1" x14ac:dyDescent="0.2">
      <c r="A4134" s="125"/>
      <c r="B4134" s="125"/>
      <c r="C4134" s="125"/>
      <c r="D4134" s="125"/>
      <c r="E4134" s="125"/>
      <c r="F4134" s="125"/>
      <c r="G4134" s="125"/>
      <c r="H4134" s="125"/>
      <c r="I4134" s="125"/>
      <c r="J4134" s="125"/>
      <c r="K4134" s="125"/>
      <c r="L4134" s="125"/>
      <c r="M4134" s="125"/>
      <c r="N4134" s="125"/>
      <c r="O4134" s="125"/>
      <c r="P4134" s="125"/>
      <c r="Q4134" s="125"/>
      <c r="R4134" s="125"/>
      <c r="S4134" s="125"/>
      <c r="T4134" s="125"/>
      <c r="U4134" s="125"/>
      <c r="V4134" s="125"/>
      <c r="W4134" s="125"/>
      <c r="X4134" s="125"/>
      <c r="Y4134" s="125"/>
      <c r="Z4134" s="125"/>
      <c r="AA4134" s="125"/>
      <c r="AB4134" s="126"/>
      <c r="AC4134" s="126"/>
      <c r="AD4134" s="126"/>
      <c r="AE4134" s="125"/>
      <c r="AF4134" s="125"/>
      <c r="AG4134" s="125"/>
      <c r="AH4134" s="125"/>
      <c r="AI4134" s="125"/>
      <c r="AJ4134" s="125"/>
      <c r="AK4134" s="125"/>
      <c r="AL4134" s="125"/>
      <c r="AM4134" s="125"/>
      <c r="AP4134" s="86"/>
      <c r="AQ4134" s="86"/>
      <c r="AR4134" s="86"/>
      <c r="AS4134" s="86"/>
      <c r="AT4134" s="86"/>
      <c r="AU4134" s="86"/>
      <c r="AV4134" s="86"/>
      <c r="AW4134" s="86"/>
      <c r="AX4134" s="86"/>
      <c r="AY4134" s="86"/>
      <c r="AZ4134" s="86"/>
      <c r="BA4134" s="86"/>
      <c r="BB4134" s="86"/>
      <c r="BC4134" s="86"/>
      <c r="BD4134" s="86"/>
      <c r="BE4134" s="86"/>
      <c r="BF4134" s="86"/>
      <c r="BG4134" s="86"/>
    </row>
    <row r="4135" spans="1:59" s="88" customFormat="1" x14ac:dyDescent="0.2">
      <c r="A4135" s="125"/>
      <c r="B4135" s="125"/>
      <c r="C4135" s="125"/>
      <c r="D4135" s="125"/>
      <c r="E4135" s="125"/>
      <c r="F4135" s="125"/>
      <c r="G4135" s="125"/>
      <c r="H4135" s="125"/>
      <c r="I4135" s="125"/>
      <c r="J4135" s="125"/>
      <c r="K4135" s="125"/>
      <c r="L4135" s="125"/>
      <c r="M4135" s="125"/>
      <c r="N4135" s="125"/>
      <c r="O4135" s="125"/>
      <c r="P4135" s="125"/>
      <c r="Q4135" s="125"/>
      <c r="R4135" s="125"/>
      <c r="S4135" s="125"/>
      <c r="T4135" s="125"/>
      <c r="U4135" s="125"/>
      <c r="V4135" s="125"/>
      <c r="W4135" s="125"/>
      <c r="X4135" s="125"/>
      <c r="Y4135" s="125"/>
      <c r="Z4135" s="125"/>
      <c r="AA4135" s="125"/>
      <c r="AB4135" s="126"/>
      <c r="AC4135" s="126"/>
      <c r="AD4135" s="126"/>
      <c r="AE4135" s="125"/>
      <c r="AF4135" s="125"/>
      <c r="AG4135" s="125"/>
      <c r="AH4135" s="125"/>
      <c r="AI4135" s="125"/>
      <c r="AJ4135" s="125"/>
      <c r="AK4135" s="125"/>
      <c r="AL4135" s="125"/>
      <c r="AM4135" s="125"/>
      <c r="AP4135" s="86"/>
      <c r="AQ4135" s="86"/>
      <c r="AR4135" s="86"/>
      <c r="AS4135" s="86"/>
      <c r="AT4135" s="86"/>
      <c r="AU4135" s="86"/>
      <c r="AV4135" s="86"/>
      <c r="AW4135" s="86"/>
      <c r="AX4135" s="86"/>
      <c r="AY4135" s="86"/>
      <c r="AZ4135" s="86"/>
      <c r="BA4135" s="86"/>
      <c r="BB4135" s="86"/>
      <c r="BC4135" s="86"/>
      <c r="BD4135" s="86"/>
      <c r="BE4135" s="86"/>
      <c r="BF4135" s="86"/>
      <c r="BG4135" s="86"/>
    </row>
    <row r="4136" spans="1:59" s="88" customFormat="1" x14ac:dyDescent="0.2">
      <c r="A4136" s="125"/>
      <c r="B4136" s="125"/>
      <c r="C4136" s="125"/>
      <c r="D4136" s="125"/>
      <c r="E4136" s="125"/>
      <c r="F4136" s="125"/>
      <c r="G4136" s="125"/>
      <c r="H4136" s="125"/>
      <c r="I4136" s="125"/>
      <c r="J4136" s="125"/>
      <c r="K4136" s="125"/>
      <c r="L4136" s="125"/>
      <c r="M4136" s="125"/>
      <c r="N4136" s="125"/>
      <c r="O4136" s="125"/>
      <c r="P4136" s="125"/>
      <c r="Q4136" s="125"/>
      <c r="R4136" s="125"/>
      <c r="S4136" s="125"/>
      <c r="T4136" s="125"/>
      <c r="U4136" s="125"/>
      <c r="V4136" s="125"/>
      <c r="W4136" s="125"/>
      <c r="X4136" s="125"/>
      <c r="Y4136" s="125"/>
      <c r="Z4136" s="125"/>
      <c r="AA4136" s="125"/>
      <c r="AB4136" s="126"/>
      <c r="AC4136" s="126"/>
      <c r="AD4136" s="126"/>
      <c r="AE4136" s="125"/>
      <c r="AF4136" s="125"/>
      <c r="AG4136" s="125"/>
      <c r="AH4136" s="125"/>
      <c r="AI4136" s="125"/>
      <c r="AJ4136" s="125"/>
      <c r="AK4136" s="125"/>
      <c r="AL4136" s="125"/>
      <c r="AM4136" s="125"/>
      <c r="AP4136" s="86"/>
      <c r="AQ4136" s="86"/>
      <c r="AR4136" s="86"/>
      <c r="AS4136" s="86"/>
      <c r="AT4136" s="86"/>
      <c r="AU4136" s="86"/>
      <c r="AV4136" s="86"/>
      <c r="AW4136" s="86"/>
      <c r="AX4136" s="86"/>
      <c r="AY4136" s="86"/>
      <c r="AZ4136" s="86"/>
      <c r="BA4136" s="86"/>
      <c r="BB4136" s="86"/>
      <c r="BC4136" s="86"/>
      <c r="BD4136" s="86"/>
      <c r="BE4136" s="86"/>
      <c r="BF4136" s="86"/>
      <c r="BG4136" s="86"/>
    </row>
    <row r="4137" spans="1:59" s="88" customFormat="1" x14ac:dyDescent="0.2">
      <c r="A4137" s="125"/>
      <c r="B4137" s="125"/>
      <c r="C4137" s="125"/>
      <c r="D4137" s="125"/>
      <c r="E4137" s="125"/>
      <c r="F4137" s="125"/>
      <c r="G4137" s="125"/>
      <c r="H4137" s="125"/>
      <c r="I4137" s="125"/>
      <c r="J4137" s="125"/>
      <c r="K4137" s="125"/>
      <c r="L4137" s="125"/>
      <c r="M4137" s="125"/>
      <c r="N4137" s="125"/>
      <c r="O4137" s="125"/>
      <c r="P4137" s="125"/>
      <c r="Q4137" s="125"/>
      <c r="R4137" s="125"/>
      <c r="S4137" s="125"/>
      <c r="T4137" s="125"/>
      <c r="U4137" s="125"/>
      <c r="V4137" s="125"/>
      <c r="W4137" s="125"/>
      <c r="X4137" s="125"/>
      <c r="Y4137" s="125"/>
      <c r="Z4137" s="125"/>
      <c r="AA4137" s="125"/>
      <c r="AB4137" s="126"/>
      <c r="AC4137" s="126"/>
      <c r="AD4137" s="126"/>
      <c r="AE4137" s="125"/>
      <c r="AF4137" s="125"/>
      <c r="AG4137" s="125"/>
      <c r="AH4137" s="125"/>
      <c r="AI4137" s="125"/>
      <c r="AJ4137" s="125"/>
      <c r="AK4137" s="125"/>
      <c r="AL4137" s="125"/>
      <c r="AM4137" s="125"/>
      <c r="AP4137" s="86"/>
      <c r="AQ4137" s="86"/>
      <c r="AR4137" s="86"/>
      <c r="AS4137" s="86"/>
      <c r="AT4137" s="86"/>
      <c r="AU4137" s="86"/>
      <c r="AV4137" s="86"/>
      <c r="AW4137" s="86"/>
      <c r="AX4137" s="86"/>
      <c r="AY4137" s="86"/>
      <c r="AZ4137" s="86"/>
      <c r="BA4137" s="86"/>
      <c r="BB4137" s="86"/>
      <c r="BC4137" s="86"/>
      <c r="BD4137" s="86"/>
      <c r="BE4137" s="86"/>
      <c r="BF4137" s="86"/>
      <c r="BG4137" s="86"/>
    </row>
    <row r="4138" spans="1:59" s="88" customFormat="1" x14ac:dyDescent="0.2">
      <c r="A4138" s="125"/>
      <c r="B4138" s="125"/>
      <c r="C4138" s="125"/>
      <c r="D4138" s="125"/>
      <c r="E4138" s="125"/>
      <c r="F4138" s="125"/>
      <c r="G4138" s="125"/>
      <c r="H4138" s="125"/>
      <c r="I4138" s="125"/>
      <c r="J4138" s="125"/>
      <c r="K4138" s="125"/>
      <c r="L4138" s="125"/>
      <c r="M4138" s="125"/>
      <c r="N4138" s="125"/>
      <c r="O4138" s="125"/>
      <c r="P4138" s="125"/>
      <c r="Q4138" s="125"/>
      <c r="R4138" s="125"/>
      <c r="S4138" s="125"/>
      <c r="T4138" s="125"/>
      <c r="U4138" s="125"/>
      <c r="V4138" s="125"/>
      <c r="W4138" s="125"/>
      <c r="X4138" s="125"/>
      <c r="Y4138" s="125"/>
      <c r="Z4138" s="125"/>
      <c r="AA4138" s="125"/>
      <c r="AB4138" s="126"/>
      <c r="AC4138" s="126"/>
      <c r="AD4138" s="126"/>
      <c r="AE4138" s="125"/>
      <c r="AF4138" s="125"/>
      <c r="AG4138" s="125"/>
      <c r="AH4138" s="125"/>
      <c r="AI4138" s="125"/>
      <c r="AJ4138" s="125"/>
      <c r="AK4138" s="125"/>
      <c r="AL4138" s="125"/>
      <c r="AM4138" s="125"/>
      <c r="AP4138" s="86"/>
      <c r="AQ4138" s="86"/>
      <c r="AR4138" s="86"/>
      <c r="AS4138" s="86"/>
      <c r="AT4138" s="86"/>
      <c r="AU4138" s="86"/>
      <c r="AV4138" s="86"/>
      <c r="AW4138" s="86"/>
      <c r="AX4138" s="86"/>
      <c r="AY4138" s="86"/>
      <c r="AZ4138" s="86"/>
      <c r="BA4138" s="86"/>
      <c r="BB4138" s="86"/>
      <c r="BC4138" s="86"/>
      <c r="BD4138" s="86"/>
      <c r="BE4138" s="86"/>
      <c r="BF4138" s="86"/>
      <c r="BG4138" s="86"/>
    </row>
    <row r="4139" spans="1:59" s="88" customFormat="1" x14ac:dyDescent="0.2">
      <c r="A4139" s="125"/>
      <c r="B4139" s="125"/>
      <c r="C4139" s="125"/>
      <c r="D4139" s="125"/>
      <c r="E4139" s="125"/>
      <c r="F4139" s="125"/>
      <c r="G4139" s="125"/>
      <c r="H4139" s="125"/>
      <c r="I4139" s="125"/>
      <c r="J4139" s="125"/>
      <c r="K4139" s="125"/>
      <c r="L4139" s="125"/>
      <c r="M4139" s="125"/>
      <c r="N4139" s="125"/>
      <c r="O4139" s="125"/>
      <c r="P4139" s="125"/>
      <c r="Q4139" s="125"/>
      <c r="R4139" s="125"/>
      <c r="S4139" s="125"/>
      <c r="T4139" s="125"/>
      <c r="U4139" s="125"/>
      <c r="V4139" s="125"/>
      <c r="W4139" s="125"/>
      <c r="X4139" s="125"/>
      <c r="Y4139" s="125"/>
      <c r="Z4139" s="125"/>
      <c r="AA4139" s="125"/>
      <c r="AB4139" s="126"/>
      <c r="AC4139" s="126"/>
      <c r="AD4139" s="126"/>
      <c r="AE4139" s="125"/>
      <c r="AF4139" s="125"/>
      <c r="AG4139" s="125"/>
      <c r="AH4139" s="125"/>
      <c r="AI4139" s="125"/>
      <c r="AJ4139" s="125"/>
      <c r="AK4139" s="125"/>
      <c r="AL4139" s="125"/>
      <c r="AM4139" s="125"/>
      <c r="AP4139" s="86"/>
      <c r="AQ4139" s="86"/>
      <c r="AR4139" s="86"/>
      <c r="AS4139" s="86"/>
      <c r="AT4139" s="86"/>
      <c r="AU4139" s="86"/>
      <c r="AV4139" s="86"/>
      <c r="AW4139" s="86"/>
      <c r="AX4139" s="86"/>
      <c r="AY4139" s="86"/>
      <c r="AZ4139" s="86"/>
      <c r="BA4139" s="86"/>
      <c r="BB4139" s="86"/>
      <c r="BC4139" s="86"/>
      <c r="BD4139" s="86"/>
      <c r="BE4139" s="86"/>
      <c r="BF4139" s="86"/>
      <c r="BG4139" s="86"/>
    </row>
    <row r="4140" spans="1:59" s="88" customFormat="1" x14ac:dyDescent="0.2">
      <c r="A4140" s="125"/>
      <c r="B4140" s="125"/>
      <c r="C4140" s="125"/>
      <c r="D4140" s="125"/>
      <c r="E4140" s="125"/>
      <c r="F4140" s="125"/>
      <c r="G4140" s="125"/>
      <c r="H4140" s="125"/>
      <c r="I4140" s="125"/>
      <c r="J4140" s="125"/>
      <c r="K4140" s="125"/>
      <c r="L4140" s="125"/>
      <c r="M4140" s="125"/>
      <c r="N4140" s="125"/>
      <c r="O4140" s="125"/>
      <c r="P4140" s="125"/>
      <c r="Q4140" s="125"/>
      <c r="R4140" s="125"/>
      <c r="S4140" s="125"/>
      <c r="T4140" s="125"/>
      <c r="U4140" s="125"/>
      <c r="V4140" s="125"/>
      <c r="W4140" s="125"/>
      <c r="X4140" s="125"/>
      <c r="Y4140" s="125"/>
      <c r="Z4140" s="125"/>
      <c r="AA4140" s="125"/>
      <c r="AB4140" s="126"/>
      <c r="AC4140" s="126"/>
      <c r="AD4140" s="126"/>
      <c r="AE4140" s="125"/>
      <c r="AF4140" s="125"/>
      <c r="AG4140" s="125"/>
      <c r="AH4140" s="125"/>
      <c r="AI4140" s="125"/>
      <c r="AJ4140" s="125"/>
      <c r="AK4140" s="125"/>
      <c r="AL4140" s="125"/>
      <c r="AM4140" s="125"/>
      <c r="AP4140" s="86"/>
      <c r="AQ4140" s="86"/>
      <c r="AR4140" s="86"/>
      <c r="AS4140" s="86"/>
      <c r="AT4140" s="86"/>
      <c r="AU4140" s="86"/>
      <c r="AV4140" s="86"/>
      <c r="AW4140" s="86"/>
      <c r="AX4140" s="86"/>
      <c r="AY4140" s="86"/>
      <c r="AZ4140" s="86"/>
      <c r="BA4140" s="86"/>
      <c r="BB4140" s="86"/>
      <c r="BC4140" s="86"/>
      <c r="BD4140" s="86"/>
      <c r="BE4140" s="86"/>
      <c r="BF4140" s="86"/>
      <c r="BG4140" s="86"/>
    </row>
    <row r="4141" spans="1:59" s="88" customFormat="1" x14ac:dyDescent="0.2">
      <c r="A4141" s="125"/>
      <c r="B4141" s="125"/>
      <c r="C4141" s="125"/>
      <c r="D4141" s="125"/>
      <c r="E4141" s="125"/>
      <c r="F4141" s="125"/>
      <c r="G4141" s="125"/>
      <c r="H4141" s="125"/>
      <c r="I4141" s="125"/>
      <c r="J4141" s="125"/>
      <c r="K4141" s="125"/>
      <c r="L4141" s="125"/>
      <c r="M4141" s="125"/>
      <c r="N4141" s="125"/>
      <c r="O4141" s="125"/>
      <c r="P4141" s="125"/>
      <c r="Q4141" s="125"/>
      <c r="R4141" s="125"/>
      <c r="S4141" s="125"/>
      <c r="T4141" s="125"/>
      <c r="U4141" s="125"/>
      <c r="V4141" s="125"/>
      <c r="W4141" s="125"/>
      <c r="X4141" s="125"/>
      <c r="Y4141" s="125"/>
      <c r="Z4141" s="125"/>
      <c r="AA4141" s="125"/>
      <c r="AB4141" s="126"/>
      <c r="AC4141" s="126"/>
      <c r="AD4141" s="126"/>
      <c r="AE4141" s="125"/>
      <c r="AF4141" s="125"/>
      <c r="AG4141" s="125"/>
      <c r="AH4141" s="125"/>
      <c r="AI4141" s="125"/>
      <c r="AJ4141" s="125"/>
      <c r="AK4141" s="125"/>
      <c r="AL4141" s="125"/>
      <c r="AM4141" s="125"/>
      <c r="AP4141" s="86"/>
      <c r="AQ4141" s="86"/>
      <c r="AR4141" s="86"/>
      <c r="AS4141" s="86"/>
      <c r="AT4141" s="86"/>
      <c r="AU4141" s="86"/>
      <c r="AV4141" s="86"/>
      <c r="AW4141" s="86"/>
      <c r="AX4141" s="86"/>
      <c r="AY4141" s="86"/>
      <c r="AZ4141" s="86"/>
      <c r="BA4141" s="86"/>
      <c r="BB4141" s="86"/>
      <c r="BC4141" s="86"/>
      <c r="BD4141" s="86"/>
      <c r="BE4141" s="86"/>
      <c r="BF4141" s="86"/>
      <c r="BG4141" s="86"/>
    </row>
    <row r="4142" spans="1:59" s="88" customFormat="1" x14ac:dyDescent="0.2">
      <c r="A4142" s="125"/>
      <c r="B4142" s="125"/>
      <c r="C4142" s="125"/>
      <c r="D4142" s="125"/>
      <c r="E4142" s="125"/>
      <c r="F4142" s="125"/>
      <c r="G4142" s="125"/>
      <c r="H4142" s="125"/>
      <c r="I4142" s="125"/>
      <c r="J4142" s="125"/>
      <c r="K4142" s="125"/>
      <c r="L4142" s="125"/>
      <c r="M4142" s="125"/>
      <c r="N4142" s="125"/>
      <c r="O4142" s="125"/>
      <c r="P4142" s="125"/>
      <c r="Q4142" s="125"/>
      <c r="R4142" s="125"/>
      <c r="S4142" s="125"/>
      <c r="T4142" s="125"/>
      <c r="U4142" s="125"/>
      <c r="V4142" s="125"/>
      <c r="W4142" s="125"/>
      <c r="X4142" s="125"/>
      <c r="Y4142" s="125"/>
      <c r="Z4142" s="125"/>
      <c r="AA4142" s="125"/>
      <c r="AB4142" s="126"/>
      <c r="AC4142" s="126"/>
      <c r="AD4142" s="126"/>
      <c r="AE4142" s="125"/>
      <c r="AF4142" s="125"/>
      <c r="AG4142" s="125"/>
      <c r="AH4142" s="125"/>
      <c r="AI4142" s="125"/>
      <c r="AJ4142" s="125"/>
      <c r="AK4142" s="125"/>
      <c r="AL4142" s="125"/>
      <c r="AM4142" s="125"/>
      <c r="AP4142" s="86"/>
      <c r="AQ4142" s="86"/>
      <c r="AR4142" s="86"/>
      <c r="AS4142" s="86"/>
      <c r="AT4142" s="86"/>
      <c r="AU4142" s="86"/>
      <c r="AV4142" s="86"/>
      <c r="AW4142" s="86"/>
      <c r="AX4142" s="86"/>
      <c r="AY4142" s="86"/>
      <c r="AZ4142" s="86"/>
      <c r="BA4142" s="86"/>
      <c r="BB4142" s="86"/>
      <c r="BC4142" s="86"/>
      <c r="BD4142" s="86"/>
      <c r="BE4142" s="86"/>
      <c r="BF4142" s="86"/>
      <c r="BG4142" s="86"/>
    </row>
    <row r="4143" spans="1:59" s="88" customFormat="1" x14ac:dyDescent="0.2">
      <c r="A4143" s="125"/>
      <c r="B4143" s="125"/>
      <c r="C4143" s="125"/>
      <c r="D4143" s="125"/>
      <c r="E4143" s="125"/>
      <c r="F4143" s="125"/>
      <c r="G4143" s="125"/>
      <c r="H4143" s="125"/>
      <c r="I4143" s="125"/>
      <c r="J4143" s="125"/>
      <c r="K4143" s="125"/>
      <c r="L4143" s="125"/>
      <c r="M4143" s="125"/>
      <c r="N4143" s="125"/>
      <c r="O4143" s="125"/>
      <c r="P4143" s="125"/>
      <c r="Q4143" s="125"/>
      <c r="R4143" s="125"/>
      <c r="S4143" s="125"/>
      <c r="T4143" s="125"/>
      <c r="U4143" s="125"/>
      <c r="V4143" s="125"/>
      <c r="W4143" s="125"/>
      <c r="X4143" s="125"/>
      <c r="Y4143" s="125"/>
      <c r="Z4143" s="125"/>
      <c r="AA4143" s="125"/>
      <c r="AB4143" s="126"/>
      <c r="AC4143" s="126"/>
      <c r="AD4143" s="126"/>
      <c r="AE4143" s="125"/>
      <c r="AF4143" s="125"/>
      <c r="AG4143" s="125"/>
      <c r="AH4143" s="125"/>
      <c r="AI4143" s="125"/>
      <c r="AJ4143" s="125"/>
      <c r="AK4143" s="125"/>
      <c r="AL4143" s="125"/>
      <c r="AM4143" s="125"/>
      <c r="AP4143" s="86"/>
      <c r="AQ4143" s="86"/>
      <c r="AR4143" s="86"/>
      <c r="AS4143" s="86"/>
      <c r="AT4143" s="86"/>
      <c r="AU4143" s="86"/>
      <c r="AV4143" s="86"/>
      <c r="AW4143" s="86"/>
      <c r="AX4143" s="86"/>
      <c r="AY4143" s="86"/>
      <c r="AZ4143" s="86"/>
      <c r="BA4143" s="86"/>
      <c r="BB4143" s="86"/>
      <c r="BC4143" s="86"/>
      <c r="BD4143" s="86"/>
      <c r="BE4143" s="86"/>
      <c r="BF4143" s="86"/>
      <c r="BG4143" s="86"/>
    </row>
    <row r="4144" spans="1:59" s="88" customFormat="1" x14ac:dyDescent="0.2">
      <c r="A4144" s="125"/>
      <c r="B4144" s="125"/>
      <c r="C4144" s="125"/>
      <c r="D4144" s="125"/>
      <c r="E4144" s="125"/>
      <c r="F4144" s="125"/>
      <c r="G4144" s="125"/>
      <c r="H4144" s="125"/>
      <c r="I4144" s="125"/>
      <c r="J4144" s="125"/>
      <c r="K4144" s="125"/>
      <c r="L4144" s="125"/>
      <c r="M4144" s="125"/>
      <c r="N4144" s="125"/>
      <c r="O4144" s="125"/>
      <c r="P4144" s="125"/>
      <c r="Q4144" s="125"/>
      <c r="R4144" s="125"/>
      <c r="S4144" s="125"/>
      <c r="T4144" s="125"/>
      <c r="U4144" s="125"/>
      <c r="V4144" s="125"/>
      <c r="W4144" s="125"/>
      <c r="X4144" s="125"/>
      <c r="Y4144" s="125"/>
      <c r="Z4144" s="125"/>
      <c r="AA4144" s="125"/>
      <c r="AB4144" s="126"/>
      <c r="AC4144" s="126"/>
      <c r="AD4144" s="126"/>
      <c r="AE4144" s="125"/>
      <c r="AF4144" s="125"/>
      <c r="AG4144" s="125"/>
      <c r="AH4144" s="125"/>
      <c r="AI4144" s="125"/>
      <c r="AJ4144" s="125"/>
      <c r="AK4144" s="125"/>
      <c r="AL4144" s="125"/>
      <c r="AM4144" s="125"/>
      <c r="AP4144" s="86"/>
      <c r="AQ4144" s="86"/>
      <c r="AR4144" s="86"/>
      <c r="AS4144" s="86"/>
      <c r="AT4144" s="86"/>
      <c r="AU4144" s="86"/>
      <c r="AV4144" s="86"/>
      <c r="AW4144" s="86"/>
      <c r="AX4144" s="86"/>
      <c r="AY4144" s="86"/>
      <c r="AZ4144" s="86"/>
      <c r="BA4144" s="86"/>
      <c r="BB4144" s="86"/>
      <c r="BC4144" s="86"/>
      <c r="BD4144" s="86"/>
      <c r="BE4144" s="86"/>
      <c r="BF4144" s="86"/>
      <c r="BG4144" s="86"/>
    </row>
    <row r="4145" spans="1:59" s="88" customFormat="1" x14ac:dyDescent="0.2">
      <c r="A4145" s="125"/>
      <c r="B4145" s="125"/>
      <c r="C4145" s="125"/>
      <c r="D4145" s="125"/>
      <c r="E4145" s="125"/>
      <c r="F4145" s="125"/>
      <c r="G4145" s="125"/>
      <c r="H4145" s="125"/>
      <c r="I4145" s="125"/>
      <c r="J4145" s="125"/>
      <c r="K4145" s="125"/>
      <c r="L4145" s="125"/>
      <c r="M4145" s="125"/>
      <c r="N4145" s="125"/>
      <c r="O4145" s="125"/>
      <c r="P4145" s="125"/>
      <c r="Q4145" s="125"/>
      <c r="R4145" s="125"/>
      <c r="S4145" s="125"/>
      <c r="T4145" s="125"/>
      <c r="U4145" s="125"/>
      <c r="V4145" s="125"/>
      <c r="W4145" s="125"/>
      <c r="X4145" s="125"/>
      <c r="Y4145" s="125"/>
      <c r="Z4145" s="125"/>
      <c r="AA4145" s="125"/>
      <c r="AB4145" s="126"/>
      <c r="AC4145" s="126"/>
      <c r="AD4145" s="126"/>
      <c r="AE4145" s="125"/>
      <c r="AF4145" s="125"/>
      <c r="AG4145" s="125"/>
      <c r="AH4145" s="125"/>
      <c r="AI4145" s="125"/>
      <c r="AJ4145" s="125"/>
      <c r="AK4145" s="125"/>
      <c r="AL4145" s="125"/>
      <c r="AM4145" s="125"/>
      <c r="AP4145" s="86"/>
      <c r="AQ4145" s="86"/>
      <c r="AR4145" s="86"/>
      <c r="AS4145" s="86"/>
      <c r="AT4145" s="86"/>
      <c r="AU4145" s="86"/>
      <c r="AV4145" s="86"/>
      <c r="AW4145" s="86"/>
      <c r="AX4145" s="86"/>
      <c r="AY4145" s="86"/>
      <c r="AZ4145" s="86"/>
      <c r="BA4145" s="86"/>
      <c r="BB4145" s="86"/>
      <c r="BC4145" s="86"/>
      <c r="BD4145" s="86"/>
      <c r="BE4145" s="86"/>
      <c r="BF4145" s="86"/>
      <c r="BG4145" s="86"/>
    </row>
    <row r="4146" spans="1:59" s="88" customFormat="1" x14ac:dyDescent="0.2">
      <c r="A4146" s="125"/>
      <c r="B4146" s="125"/>
      <c r="C4146" s="125"/>
      <c r="D4146" s="125"/>
      <c r="E4146" s="125"/>
      <c r="F4146" s="125"/>
      <c r="G4146" s="125"/>
      <c r="H4146" s="125"/>
      <c r="I4146" s="125"/>
      <c r="J4146" s="125"/>
      <c r="K4146" s="125"/>
      <c r="L4146" s="125"/>
      <c r="M4146" s="125"/>
      <c r="N4146" s="125"/>
      <c r="O4146" s="125"/>
      <c r="P4146" s="125"/>
      <c r="Q4146" s="125"/>
      <c r="R4146" s="125"/>
      <c r="S4146" s="125"/>
      <c r="T4146" s="125"/>
      <c r="U4146" s="125"/>
      <c r="V4146" s="125"/>
      <c r="W4146" s="125"/>
      <c r="X4146" s="125"/>
      <c r="Y4146" s="125"/>
      <c r="Z4146" s="125"/>
      <c r="AA4146" s="125"/>
      <c r="AB4146" s="126"/>
      <c r="AC4146" s="126"/>
      <c r="AD4146" s="126"/>
      <c r="AE4146" s="125"/>
      <c r="AF4146" s="125"/>
      <c r="AG4146" s="125"/>
      <c r="AH4146" s="125"/>
      <c r="AI4146" s="125"/>
      <c r="AJ4146" s="125"/>
      <c r="AK4146" s="125"/>
      <c r="AL4146" s="125"/>
      <c r="AM4146" s="125"/>
      <c r="AP4146" s="86"/>
      <c r="AQ4146" s="86"/>
      <c r="AR4146" s="86"/>
      <c r="AS4146" s="86"/>
      <c r="AT4146" s="86"/>
      <c r="AU4146" s="86"/>
      <c r="AV4146" s="86"/>
      <c r="AW4146" s="86"/>
      <c r="AX4146" s="86"/>
      <c r="AY4146" s="86"/>
      <c r="AZ4146" s="86"/>
      <c r="BA4146" s="86"/>
      <c r="BB4146" s="86"/>
      <c r="BC4146" s="86"/>
      <c r="BD4146" s="86"/>
      <c r="BE4146" s="86"/>
      <c r="BF4146" s="86"/>
      <c r="BG4146" s="86"/>
    </row>
    <row r="4147" spans="1:59" s="88" customFormat="1" x14ac:dyDescent="0.2">
      <c r="A4147" s="125"/>
      <c r="B4147" s="125"/>
      <c r="C4147" s="125"/>
      <c r="D4147" s="125"/>
      <c r="E4147" s="125"/>
      <c r="F4147" s="125"/>
      <c r="G4147" s="125"/>
      <c r="H4147" s="125"/>
      <c r="I4147" s="125"/>
      <c r="J4147" s="125"/>
      <c r="K4147" s="125"/>
      <c r="L4147" s="125"/>
      <c r="M4147" s="125"/>
      <c r="N4147" s="125"/>
      <c r="O4147" s="125"/>
      <c r="P4147" s="125"/>
      <c r="Q4147" s="125"/>
      <c r="R4147" s="125"/>
      <c r="S4147" s="125"/>
      <c r="T4147" s="125"/>
      <c r="U4147" s="125"/>
      <c r="V4147" s="125"/>
      <c r="W4147" s="125"/>
      <c r="X4147" s="125"/>
      <c r="Y4147" s="125"/>
      <c r="Z4147" s="125"/>
      <c r="AA4147" s="125"/>
      <c r="AB4147" s="126"/>
      <c r="AC4147" s="126"/>
      <c r="AD4147" s="126"/>
      <c r="AE4147" s="125"/>
      <c r="AF4147" s="125"/>
      <c r="AG4147" s="125"/>
      <c r="AH4147" s="125"/>
      <c r="AI4147" s="125"/>
      <c r="AJ4147" s="125"/>
      <c r="AK4147" s="125"/>
      <c r="AL4147" s="125"/>
      <c r="AM4147" s="125"/>
      <c r="AP4147" s="86"/>
      <c r="AQ4147" s="86"/>
      <c r="AR4147" s="86"/>
      <c r="AS4147" s="86"/>
      <c r="AT4147" s="86"/>
      <c r="AU4147" s="86"/>
      <c r="AV4147" s="86"/>
      <c r="AW4147" s="86"/>
      <c r="AX4147" s="86"/>
      <c r="AY4147" s="86"/>
      <c r="AZ4147" s="86"/>
      <c r="BA4147" s="86"/>
      <c r="BB4147" s="86"/>
      <c r="BC4147" s="86"/>
      <c r="BD4147" s="86"/>
      <c r="BE4147" s="86"/>
      <c r="BF4147" s="86"/>
      <c r="BG4147" s="86"/>
    </row>
    <row r="4148" spans="1:59" s="88" customFormat="1" x14ac:dyDescent="0.2">
      <c r="A4148" s="125"/>
      <c r="B4148" s="125"/>
      <c r="C4148" s="125"/>
      <c r="D4148" s="125"/>
      <c r="E4148" s="125"/>
      <c r="F4148" s="125"/>
      <c r="G4148" s="125"/>
      <c r="H4148" s="125"/>
      <c r="I4148" s="125"/>
      <c r="J4148" s="125"/>
      <c r="K4148" s="125"/>
      <c r="L4148" s="125"/>
      <c r="M4148" s="125"/>
      <c r="N4148" s="125"/>
      <c r="O4148" s="125"/>
      <c r="P4148" s="125"/>
      <c r="Q4148" s="125"/>
      <c r="R4148" s="125"/>
      <c r="S4148" s="125"/>
      <c r="T4148" s="125"/>
      <c r="U4148" s="125"/>
      <c r="V4148" s="125"/>
      <c r="W4148" s="125"/>
      <c r="X4148" s="125"/>
      <c r="Y4148" s="125"/>
      <c r="Z4148" s="125"/>
      <c r="AA4148" s="125"/>
      <c r="AB4148" s="126"/>
      <c r="AC4148" s="126"/>
      <c r="AD4148" s="126"/>
      <c r="AE4148" s="125"/>
      <c r="AF4148" s="125"/>
      <c r="AG4148" s="125"/>
      <c r="AH4148" s="125"/>
      <c r="AI4148" s="125"/>
      <c r="AJ4148" s="125"/>
      <c r="AK4148" s="125"/>
      <c r="AL4148" s="125"/>
      <c r="AM4148" s="125"/>
      <c r="AP4148" s="86"/>
      <c r="AQ4148" s="86"/>
      <c r="AR4148" s="86"/>
      <c r="AS4148" s="86"/>
      <c r="AT4148" s="86"/>
      <c r="AU4148" s="86"/>
      <c r="AV4148" s="86"/>
      <c r="AW4148" s="86"/>
      <c r="AX4148" s="86"/>
      <c r="AY4148" s="86"/>
      <c r="AZ4148" s="86"/>
      <c r="BA4148" s="86"/>
      <c r="BB4148" s="86"/>
      <c r="BC4148" s="86"/>
      <c r="BD4148" s="86"/>
      <c r="BE4148" s="86"/>
      <c r="BF4148" s="86"/>
      <c r="BG4148" s="86"/>
    </row>
    <row r="4149" spans="1:59" s="88" customFormat="1" x14ac:dyDescent="0.2">
      <c r="A4149" s="125"/>
      <c r="B4149" s="125"/>
      <c r="C4149" s="125"/>
      <c r="D4149" s="125"/>
      <c r="E4149" s="125"/>
      <c r="F4149" s="125"/>
      <c r="G4149" s="125"/>
      <c r="H4149" s="125"/>
      <c r="I4149" s="125"/>
      <c r="J4149" s="125"/>
      <c r="K4149" s="125"/>
      <c r="L4149" s="125"/>
      <c r="M4149" s="125"/>
      <c r="N4149" s="125"/>
      <c r="O4149" s="125"/>
      <c r="P4149" s="125"/>
      <c r="Q4149" s="125"/>
      <c r="R4149" s="125"/>
      <c r="S4149" s="125"/>
      <c r="T4149" s="125"/>
      <c r="U4149" s="125"/>
      <c r="V4149" s="125"/>
      <c r="W4149" s="125"/>
      <c r="X4149" s="125"/>
      <c r="Y4149" s="125"/>
      <c r="Z4149" s="125"/>
      <c r="AA4149" s="125"/>
      <c r="AB4149" s="126"/>
      <c r="AC4149" s="126"/>
      <c r="AD4149" s="126"/>
      <c r="AE4149" s="125"/>
      <c r="AF4149" s="125"/>
      <c r="AG4149" s="125"/>
      <c r="AH4149" s="125"/>
      <c r="AI4149" s="125"/>
      <c r="AJ4149" s="125"/>
      <c r="AK4149" s="125"/>
      <c r="AL4149" s="125"/>
      <c r="AM4149" s="125"/>
      <c r="AP4149" s="86"/>
      <c r="AQ4149" s="86"/>
      <c r="AR4149" s="86"/>
      <c r="AS4149" s="86"/>
      <c r="AT4149" s="86"/>
      <c r="AU4149" s="86"/>
      <c r="AV4149" s="86"/>
      <c r="AW4149" s="86"/>
      <c r="AX4149" s="86"/>
      <c r="AY4149" s="86"/>
      <c r="AZ4149" s="86"/>
      <c r="BA4149" s="86"/>
      <c r="BB4149" s="86"/>
      <c r="BC4149" s="86"/>
      <c r="BD4149" s="86"/>
      <c r="BE4149" s="86"/>
      <c r="BF4149" s="86"/>
      <c r="BG4149" s="86"/>
    </row>
    <row r="4150" spans="1:59" s="88" customFormat="1" x14ac:dyDescent="0.2">
      <c r="A4150" s="125"/>
      <c r="B4150" s="125"/>
      <c r="C4150" s="125"/>
      <c r="D4150" s="125"/>
      <c r="E4150" s="125"/>
      <c r="F4150" s="125"/>
      <c r="G4150" s="125"/>
      <c r="H4150" s="125"/>
      <c r="I4150" s="125"/>
      <c r="J4150" s="125"/>
      <c r="K4150" s="125"/>
      <c r="L4150" s="125"/>
      <c r="M4150" s="125"/>
      <c r="N4150" s="125"/>
      <c r="O4150" s="125"/>
      <c r="P4150" s="125"/>
      <c r="Q4150" s="125"/>
      <c r="R4150" s="125"/>
      <c r="S4150" s="125"/>
      <c r="T4150" s="125"/>
      <c r="U4150" s="125"/>
      <c r="V4150" s="125"/>
      <c r="W4150" s="125"/>
      <c r="X4150" s="125"/>
      <c r="Y4150" s="125"/>
      <c r="Z4150" s="125"/>
      <c r="AA4150" s="125"/>
      <c r="AB4150" s="126"/>
      <c r="AC4150" s="126"/>
      <c r="AD4150" s="126"/>
      <c r="AE4150" s="125"/>
      <c r="AF4150" s="125"/>
      <c r="AG4150" s="125"/>
      <c r="AH4150" s="125"/>
      <c r="AI4150" s="125"/>
      <c r="AJ4150" s="125"/>
      <c r="AK4150" s="125"/>
      <c r="AL4150" s="125"/>
      <c r="AM4150" s="125"/>
      <c r="AP4150" s="86"/>
      <c r="AQ4150" s="86"/>
      <c r="AR4150" s="86"/>
      <c r="AS4150" s="86"/>
      <c r="AT4150" s="86"/>
      <c r="AU4150" s="86"/>
      <c r="AV4150" s="86"/>
      <c r="AW4150" s="86"/>
      <c r="AX4150" s="86"/>
      <c r="AY4150" s="86"/>
      <c r="AZ4150" s="86"/>
      <c r="BA4150" s="86"/>
      <c r="BB4150" s="86"/>
      <c r="BC4150" s="86"/>
      <c r="BD4150" s="86"/>
      <c r="BE4150" s="86"/>
      <c r="BF4150" s="86"/>
      <c r="BG4150" s="86"/>
    </row>
    <row r="4151" spans="1:59" s="88" customFormat="1" x14ac:dyDescent="0.2">
      <c r="A4151" s="125"/>
      <c r="B4151" s="125"/>
      <c r="C4151" s="125"/>
      <c r="D4151" s="125"/>
      <c r="E4151" s="125"/>
      <c r="F4151" s="125"/>
      <c r="G4151" s="125"/>
      <c r="H4151" s="125"/>
      <c r="I4151" s="125"/>
      <c r="J4151" s="125"/>
      <c r="K4151" s="125"/>
      <c r="L4151" s="125"/>
      <c r="M4151" s="125"/>
      <c r="N4151" s="125"/>
      <c r="O4151" s="125"/>
      <c r="P4151" s="125"/>
      <c r="Q4151" s="125"/>
      <c r="R4151" s="125"/>
      <c r="S4151" s="125"/>
      <c r="T4151" s="125"/>
      <c r="U4151" s="125"/>
      <c r="V4151" s="125"/>
      <c r="W4151" s="125"/>
      <c r="X4151" s="125"/>
      <c r="Y4151" s="125"/>
      <c r="Z4151" s="125"/>
      <c r="AA4151" s="125"/>
      <c r="AB4151" s="126"/>
      <c r="AC4151" s="126"/>
      <c r="AD4151" s="126"/>
      <c r="AE4151" s="125"/>
      <c r="AF4151" s="125"/>
      <c r="AG4151" s="125"/>
      <c r="AH4151" s="125"/>
      <c r="AI4151" s="125"/>
      <c r="AJ4151" s="125"/>
      <c r="AK4151" s="125"/>
      <c r="AL4151" s="125"/>
      <c r="AM4151" s="125"/>
      <c r="AP4151" s="86"/>
      <c r="AQ4151" s="86"/>
      <c r="AR4151" s="86"/>
      <c r="AS4151" s="86"/>
      <c r="AT4151" s="86"/>
      <c r="AU4151" s="86"/>
      <c r="AV4151" s="86"/>
      <c r="AW4151" s="86"/>
      <c r="AX4151" s="86"/>
      <c r="AY4151" s="86"/>
      <c r="AZ4151" s="86"/>
      <c r="BA4151" s="86"/>
      <c r="BB4151" s="86"/>
      <c r="BC4151" s="86"/>
      <c r="BD4151" s="86"/>
      <c r="BE4151" s="86"/>
      <c r="BF4151" s="86"/>
      <c r="BG4151" s="86"/>
    </row>
    <row r="4152" spans="1:59" s="88" customFormat="1" x14ac:dyDescent="0.2">
      <c r="A4152" s="125"/>
      <c r="B4152" s="125"/>
      <c r="C4152" s="125"/>
      <c r="D4152" s="125"/>
      <c r="E4152" s="125"/>
      <c r="F4152" s="125"/>
      <c r="G4152" s="125"/>
      <c r="H4152" s="125"/>
      <c r="I4152" s="125"/>
      <c r="J4152" s="125"/>
      <c r="K4152" s="125"/>
      <c r="L4152" s="125"/>
      <c r="M4152" s="125"/>
      <c r="N4152" s="125"/>
      <c r="O4152" s="125"/>
      <c r="P4152" s="125"/>
      <c r="Q4152" s="125"/>
      <c r="R4152" s="125"/>
      <c r="S4152" s="125"/>
      <c r="T4152" s="125"/>
      <c r="U4152" s="125"/>
      <c r="V4152" s="125"/>
      <c r="W4152" s="125"/>
      <c r="X4152" s="125"/>
      <c r="Y4152" s="125"/>
      <c r="Z4152" s="125"/>
      <c r="AA4152" s="125"/>
      <c r="AB4152" s="126"/>
      <c r="AC4152" s="126"/>
      <c r="AD4152" s="126"/>
      <c r="AE4152" s="125"/>
      <c r="AF4152" s="125"/>
      <c r="AG4152" s="125"/>
      <c r="AH4152" s="125"/>
      <c r="AI4152" s="125"/>
      <c r="AJ4152" s="125"/>
      <c r="AK4152" s="125"/>
      <c r="AL4152" s="125"/>
      <c r="AM4152" s="125"/>
      <c r="AP4152" s="86"/>
      <c r="AQ4152" s="86"/>
      <c r="AR4152" s="86"/>
      <c r="AS4152" s="86"/>
      <c r="AT4152" s="86"/>
      <c r="AU4152" s="86"/>
      <c r="AV4152" s="86"/>
      <c r="AW4152" s="86"/>
      <c r="AX4152" s="86"/>
      <c r="AY4152" s="86"/>
      <c r="AZ4152" s="86"/>
      <c r="BA4152" s="86"/>
      <c r="BB4152" s="86"/>
      <c r="BC4152" s="86"/>
      <c r="BD4152" s="86"/>
      <c r="BE4152" s="86"/>
      <c r="BF4152" s="86"/>
      <c r="BG4152" s="86"/>
    </row>
    <row r="4153" spans="1:59" s="88" customFormat="1" x14ac:dyDescent="0.2">
      <c r="A4153" s="125"/>
      <c r="B4153" s="125"/>
      <c r="C4153" s="125"/>
      <c r="D4153" s="125"/>
      <c r="E4153" s="125"/>
      <c r="F4153" s="125"/>
      <c r="G4153" s="125"/>
      <c r="H4153" s="125"/>
      <c r="I4153" s="125"/>
      <c r="J4153" s="125"/>
      <c r="K4153" s="125"/>
      <c r="L4153" s="125"/>
      <c r="M4153" s="125"/>
      <c r="N4153" s="125"/>
      <c r="O4153" s="125"/>
      <c r="P4153" s="125"/>
      <c r="Q4153" s="125"/>
      <c r="R4153" s="125"/>
      <c r="S4153" s="125"/>
      <c r="T4153" s="125"/>
      <c r="U4153" s="125"/>
      <c r="V4153" s="125"/>
      <c r="W4153" s="125"/>
      <c r="X4153" s="125"/>
      <c r="Y4153" s="125"/>
      <c r="Z4153" s="125"/>
      <c r="AA4153" s="125"/>
      <c r="AB4153" s="126"/>
      <c r="AC4153" s="126"/>
      <c r="AD4153" s="126"/>
      <c r="AE4153" s="125"/>
      <c r="AF4153" s="125"/>
      <c r="AG4153" s="125"/>
      <c r="AH4153" s="125"/>
      <c r="AI4153" s="125"/>
      <c r="AJ4153" s="125"/>
      <c r="AK4153" s="125"/>
      <c r="AL4153" s="125"/>
      <c r="AM4153" s="125"/>
      <c r="AP4153" s="86"/>
      <c r="AQ4153" s="86"/>
      <c r="AR4153" s="86"/>
      <c r="AS4153" s="86"/>
      <c r="AT4153" s="86"/>
      <c r="AU4153" s="86"/>
      <c r="AV4153" s="86"/>
      <c r="AW4153" s="86"/>
      <c r="AX4153" s="86"/>
      <c r="AY4153" s="86"/>
      <c r="AZ4153" s="86"/>
      <c r="BA4153" s="86"/>
      <c r="BB4153" s="86"/>
      <c r="BC4153" s="86"/>
      <c r="BD4153" s="86"/>
      <c r="BE4153" s="86"/>
      <c r="BF4153" s="86"/>
      <c r="BG4153" s="86"/>
    </row>
    <row r="4154" spans="1:59" s="88" customFormat="1" x14ac:dyDescent="0.2">
      <c r="A4154" s="125"/>
      <c r="B4154" s="125"/>
      <c r="C4154" s="125"/>
      <c r="D4154" s="125"/>
      <c r="E4154" s="125"/>
      <c r="F4154" s="125"/>
      <c r="G4154" s="125"/>
      <c r="H4154" s="125"/>
      <c r="I4154" s="125"/>
      <c r="J4154" s="125"/>
      <c r="K4154" s="125"/>
      <c r="L4154" s="125"/>
      <c r="M4154" s="125"/>
      <c r="N4154" s="125"/>
      <c r="O4154" s="125"/>
      <c r="P4154" s="125"/>
      <c r="Q4154" s="125"/>
      <c r="R4154" s="125"/>
      <c r="S4154" s="125"/>
      <c r="T4154" s="125"/>
      <c r="U4154" s="125"/>
      <c r="V4154" s="125"/>
      <c r="W4154" s="125"/>
      <c r="X4154" s="125"/>
      <c r="Y4154" s="125"/>
      <c r="Z4154" s="125"/>
      <c r="AA4154" s="125"/>
      <c r="AB4154" s="126"/>
      <c r="AC4154" s="126"/>
      <c r="AD4154" s="126"/>
      <c r="AE4154" s="125"/>
      <c r="AF4154" s="125"/>
      <c r="AG4154" s="125"/>
      <c r="AH4154" s="125"/>
      <c r="AI4154" s="125"/>
      <c r="AJ4154" s="125"/>
      <c r="AK4154" s="125"/>
      <c r="AL4154" s="125"/>
      <c r="AM4154" s="125"/>
      <c r="AP4154" s="86"/>
      <c r="AQ4154" s="86"/>
      <c r="AR4154" s="86"/>
      <c r="AS4154" s="86"/>
      <c r="AT4154" s="86"/>
      <c r="AU4154" s="86"/>
      <c r="AV4154" s="86"/>
      <c r="AW4154" s="86"/>
      <c r="AX4154" s="86"/>
      <c r="AY4154" s="86"/>
      <c r="AZ4154" s="86"/>
      <c r="BA4154" s="86"/>
      <c r="BB4154" s="86"/>
      <c r="BC4154" s="86"/>
      <c r="BD4154" s="86"/>
      <c r="BE4154" s="86"/>
      <c r="BF4154" s="86"/>
      <c r="BG4154" s="86"/>
    </row>
    <row r="4155" spans="1:59" s="88" customFormat="1" x14ac:dyDescent="0.2">
      <c r="A4155" s="125"/>
      <c r="B4155" s="125"/>
      <c r="C4155" s="125"/>
      <c r="D4155" s="125"/>
      <c r="E4155" s="125"/>
      <c r="F4155" s="125"/>
      <c r="G4155" s="125"/>
      <c r="H4155" s="125"/>
      <c r="I4155" s="125"/>
      <c r="J4155" s="125"/>
      <c r="K4155" s="125"/>
      <c r="L4155" s="125"/>
      <c r="M4155" s="125"/>
      <c r="N4155" s="125"/>
      <c r="O4155" s="125"/>
      <c r="P4155" s="125"/>
      <c r="Q4155" s="125"/>
      <c r="R4155" s="125"/>
      <c r="S4155" s="125"/>
      <c r="T4155" s="125"/>
      <c r="U4155" s="125"/>
      <c r="V4155" s="125"/>
      <c r="W4155" s="125"/>
      <c r="X4155" s="125"/>
      <c r="Y4155" s="125"/>
      <c r="Z4155" s="125"/>
      <c r="AA4155" s="125"/>
      <c r="AB4155" s="126"/>
      <c r="AC4155" s="126"/>
      <c r="AD4155" s="126"/>
      <c r="AE4155" s="125"/>
      <c r="AF4155" s="125"/>
      <c r="AG4155" s="125"/>
      <c r="AH4155" s="125"/>
      <c r="AI4155" s="125"/>
      <c r="AJ4155" s="125"/>
      <c r="AK4155" s="125"/>
      <c r="AL4155" s="125"/>
      <c r="AM4155" s="125"/>
      <c r="AP4155" s="86"/>
      <c r="AQ4155" s="86"/>
      <c r="AR4155" s="86"/>
      <c r="AS4155" s="86"/>
      <c r="AT4155" s="86"/>
      <c r="AU4155" s="86"/>
      <c r="AV4155" s="86"/>
      <c r="AW4155" s="86"/>
      <c r="AX4155" s="86"/>
      <c r="AY4155" s="86"/>
      <c r="AZ4155" s="86"/>
      <c r="BA4155" s="86"/>
      <c r="BB4155" s="86"/>
      <c r="BC4155" s="86"/>
      <c r="BD4155" s="86"/>
      <c r="BE4155" s="86"/>
      <c r="BF4155" s="86"/>
      <c r="BG4155" s="86"/>
    </row>
    <row r="4156" spans="1:59" s="88" customFormat="1" x14ac:dyDescent="0.2">
      <c r="A4156" s="125"/>
      <c r="B4156" s="125"/>
      <c r="C4156" s="125"/>
      <c r="D4156" s="125"/>
      <c r="E4156" s="125"/>
      <c r="F4156" s="125"/>
      <c r="G4156" s="125"/>
      <c r="H4156" s="125"/>
      <c r="I4156" s="125"/>
      <c r="J4156" s="125"/>
      <c r="K4156" s="125"/>
      <c r="L4156" s="125"/>
      <c r="M4156" s="125"/>
      <c r="N4156" s="125"/>
      <c r="O4156" s="125"/>
      <c r="P4156" s="125"/>
      <c r="Q4156" s="125"/>
      <c r="R4156" s="125"/>
      <c r="S4156" s="125"/>
      <c r="T4156" s="125"/>
      <c r="U4156" s="125"/>
      <c r="V4156" s="125"/>
      <c r="W4156" s="125"/>
      <c r="X4156" s="125"/>
      <c r="Y4156" s="125"/>
      <c r="Z4156" s="125"/>
      <c r="AA4156" s="125"/>
      <c r="AB4156" s="126"/>
      <c r="AC4156" s="126"/>
      <c r="AD4156" s="126"/>
      <c r="AE4156" s="125"/>
      <c r="AF4156" s="125"/>
      <c r="AG4156" s="125"/>
      <c r="AH4156" s="125"/>
      <c r="AI4156" s="125"/>
      <c r="AJ4156" s="125"/>
      <c r="AK4156" s="125"/>
      <c r="AL4156" s="125"/>
      <c r="AM4156" s="125"/>
      <c r="AP4156" s="86"/>
      <c r="AQ4156" s="86"/>
      <c r="AR4156" s="86"/>
      <c r="AS4156" s="86"/>
      <c r="AT4156" s="86"/>
      <c r="AU4156" s="86"/>
      <c r="AV4156" s="86"/>
      <c r="AW4156" s="86"/>
      <c r="AX4156" s="86"/>
      <c r="AY4156" s="86"/>
      <c r="AZ4156" s="86"/>
      <c r="BA4156" s="86"/>
      <c r="BB4156" s="86"/>
      <c r="BC4156" s="86"/>
      <c r="BD4156" s="86"/>
      <c r="BE4156" s="86"/>
      <c r="BF4156" s="86"/>
      <c r="BG4156" s="86"/>
    </row>
    <row r="4157" spans="1:59" s="88" customFormat="1" x14ac:dyDescent="0.2">
      <c r="A4157" s="125"/>
      <c r="B4157" s="125"/>
      <c r="C4157" s="125"/>
      <c r="D4157" s="125"/>
      <c r="E4157" s="125"/>
      <c r="F4157" s="125"/>
      <c r="G4157" s="125"/>
      <c r="H4157" s="125"/>
      <c r="I4157" s="125"/>
      <c r="J4157" s="125"/>
      <c r="K4157" s="125"/>
      <c r="L4157" s="125"/>
      <c r="M4157" s="125"/>
      <c r="N4157" s="125"/>
      <c r="O4157" s="125"/>
      <c r="P4157" s="125"/>
      <c r="Q4157" s="125"/>
      <c r="R4157" s="125"/>
      <c r="S4157" s="125"/>
      <c r="T4157" s="125"/>
      <c r="U4157" s="125"/>
      <c r="V4157" s="125"/>
      <c r="W4157" s="125"/>
      <c r="X4157" s="125"/>
      <c r="Y4157" s="125"/>
      <c r="Z4157" s="125"/>
      <c r="AA4157" s="125"/>
      <c r="AB4157" s="126"/>
      <c r="AC4157" s="126"/>
      <c r="AD4157" s="126"/>
      <c r="AE4157" s="125"/>
      <c r="AF4157" s="125"/>
      <c r="AG4157" s="125"/>
      <c r="AH4157" s="125"/>
      <c r="AI4157" s="125"/>
      <c r="AJ4157" s="125"/>
      <c r="AK4157" s="125"/>
      <c r="AL4157" s="125"/>
      <c r="AM4157" s="125"/>
      <c r="AP4157" s="86"/>
      <c r="AQ4157" s="86"/>
      <c r="AR4157" s="86"/>
      <c r="AS4157" s="86"/>
      <c r="AT4157" s="86"/>
      <c r="AU4157" s="86"/>
      <c r="AV4157" s="86"/>
      <c r="AW4157" s="86"/>
      <c r="AX4157" s="86"/>
      <c r="AY4157" s="86"/>
      <c r="AZ4157" s="86"/>
      <c r="BA4157" s="86"/>
      <c r="BB4157" s="86"/>
      <c r="BC4157" s="86"/>
      <c r="BD4157" s="86"/>
      <c r="BE4157" s="86"/>
      <c r="BF4157" s="86"/>
      <c r="BG4157" s="86"/>
    </row>
    <row r="4158" spans="1:59" s="88" customFormat="1" x14ac:dyDescent="0.2">
      <c r="A4158" s="125"/>
      <c r="B4158" s="125"/>
      <c r="C4158" s="125"/>
      <c r="D4158" s="125"/>
      <c r="E4158" s="125"/>
      <c r="F4158" s="125"/>
      <c r="G4158" s="125"/>
      <c r="H4158" s="125"/>
      <c r="I4158" s="125"/>
      <c r="J4158" s="125"/>
      <c r="K4158" s="125"/>
      <c r="L4158" s="125"/>
      <c r="M4158" s="125"/>
      <c r="N4158" s="125"/>
      <c r="O4158" s="125"/>
      <c r="P4158" s="125"/>
      <c r="Q4158" s="125"/>
      <c r="R4158" s="125"/>
      <c r="S4158" s="125"/>
      <c r="T4158" s="125"/>
      <c r="U4158" s="125"/>
      <c r="V4158" s="125"/>
      <c r="W4158" s="125"/>
      <c r="X4158" s="125"/>
      <c r="Y4158" s="125"/>
      <c r="Z4158" s="125"/>
      <c r="AA4158" s="125"/>
      <c r="AB4158" s="126"/>
      <c r="AC4158" s="126"/>
      <c r="AD4158" s="126"/>
      <c r="AE4158" s="125"/>
      <c r="AF4158" s="125"/>
      <c r="AG4158" s="125"/>
      <c r="AH4158" s="125"/>
      <c r="AI4158" s="125"/>
      <c r="AJ4158" s="125"/>
      <c r="AK4158" s="125"/>
      <c r="AL4158" s="125"/>
      <c r="AM4158" s="125"/>
      <c r="AP4158" s="86"/>
      <c r="AQ4158" s="86"/>
      <c r="AR4158" s="86"/>
      <c r="AS4158" s="86"/>
      <c r="AT4158" s="86"/>
      <c r="AU4158" s="86"/>
      <c r="AV4158" s="86"/>
      <c r="AW4158" s="86"/>
      <c r="AX4158" s="86"/>
      <c r="AY4158" s="86"/>
      <c r="AZ4158" s="86"/>
      <c r="BA4158" s="86"/>
      <c r="BB4158" s="86"/>
      <c r="BC4158" s="86"/>
      <c r="BD4158" s="86"/>
      <c r="BE4158" s="86"/>
      <c r="BF4158" s="86"/>
      <c r="BG4158" s="86"/>
    </row>
    <row r="4159" spans="1:59" s="88" customFormat="1" x14ac:dyDescent="0.2">
      <c r="A4159" s="125"/>
      <c r="B4159" s="125"/>
      <c r="C4159" s="125"/>
      <c r="D4159" s="125"/>
      <c r="E4159" s="125"/>
      <c r="F4159" s="125"/>
      <c r="G4159" s="125"/>
      <c r="H4159" s="125"/>
      <c r="I4159" s="125"/>
      <c r="J4159" s="125"/>
      <c r="K4159" s="125"/>
      <c r="L4159" s="125"/>
      <c r="M4159" s="125"/>
      <c r="N4159" s="125"/>
      <c r="O4159" s="125"/>
      <c r="P4159" s="125"/>
      <c r="Q4159" s="125"/>
      <c r="R4159" s="125"/>
      <c r="S4159" s="125"/>
      <c r="T4159" s="125"/>
      <c r="U4159" s="125"/>
      <c r="V4159" s="125"/>
      <c r="W4159" s="125"/>
      <c r="X4159" s="125"/>
      <c r="Y4159" s="125"/>
      <c r="Z4159" s="125"/>
      <c r="AA4159" s="125"/>
      <c r="AB4159" s="126"/>
      <c r="AC4159" s="126"/>
      <c r="AD4159" s="126"/>
      <c r="AE4159" s="125"/>
      <c r="AF4159" s="125"/>
      <c r="AG4159" s="125"/>
      <c r="AH4159" s="125"/>
      <c r="AI4159" s="125"/>
      <c r="AJ4159" s="125"/>
      <c r="AK4159" s="125"/>
      <c r="AL4159" s="125"/>
      <c r="AM4159" s="125"/>
      <c r="AP4159" s="86"/>
      <c r="AQ4159" s="86"/>
      <c r="AR4159" s="86"/>
      <c r="AS4159" s="86"/>
      <c r="AT4159" s="86"/>
      <c r="AU4159" s="86"/>
      <c r="AV4159" s="86"/>
      <c r="AW4159" s="86"/>
      <c r="AX4159" s="86"/>
      <c r="AY4159" s="86"/>
      <c r="AZ4159" s="86"/>
      <c r="BA4159" s="86"/>
      <c r="BB4159" s="86"/>
      <c r="BC4159" s="86"/>
      <c r="BD4159" s="86"/>
      <c r="BE4159" s="86"/>
      <c r="BF4159" s="86"/>
      <c r="BG4159" s="86"/>
    </row>
    <row r="4160" spans="1:59" s="88" customFormat="1" x14ac:dyDescent="0.2">
      <c r="A4160" s="125"/>
      <c r="B4160" s="125"/>
      <c r="C4160" s="125"/>
      <c r="D4160" s="125"/>
      <c r="E4160" s="125"/>
      <c r="F4160" s="125"/>
      <c r="G4160" s="125"/>
      <c r="H4160" s="125"/>
      <c r="I4160" s="125"/>
      <c r="J4160" s="125"/>
      <c r="K4160" s="125"/>
      <c r="L4160" s="125"/>
      <c r="M4160" s="125"/>
      <c r="N4160" s="125"/>
      <c r="O4160" s="125"/>
      <c r="P4160" s="125"/>
      <c r="Q4160" s="125"/>
      <c r="R4160" s="125"/>
      <c r="S4160" s="125"/>
      <c r="T4160" s="125"/>
      <c r="U4160" s="125"/>
      <c r="V4160" s="125"/>
      <c r="W4160" s="125"/>
      <c r="X4160" s="125"/>
      <c r="Y4160" s="125"/>
      <c r="Z4160" s="125"/>
      <c r="AA4160" s="125"/>
      <c r="AB4160" s="126"/>
      <c r="AC4160" s="126"/>
      <c r="AD4160" s="126"/>
      <c r="AE4160" s="125"/>
      <c r="AF4160" s="125"/>
      <c r="AG4160" s="125"/>
      <c r="AH4160" s="125"/>
      <c r="AI4160" s="125"/>
      <c r="AJ4160" s="125"/>
      <c r="AK4160" s="125"/>
      <c r="AL4160" s="125"/>
      <c r="AM4160" s="125"/>
      <c r="AP4160" s="86"/>
      <c r="AQ4160" s="86"/>
      <c r="AR4160" s="86"/>
      <c r="AS4160" s="86"/>
      <c r="AT4160" s="86"/>
      <c r="AU4160" s="86"/>
      <c r="AV4160" s="86"/>
      <c r="AW4160" s="86"/>
      <c r="AX4160" s="86"/>
      <c r="AY4160" s="86"/>
      <c r="AZ4160" s="86"/>
      <c r="BA4160" s="86"/>
      <c r="BB4160" s="86"/>
      <c r="BC4160" s="86"/>
      <c r="BD4160" s="86"/>
      <c r="BE4160" s="86"/>
      <c r="BF4160" s="86"/>
      <c r="BG4160" s="86"/>
    </row>
    <row r="4161" spans="1:59" s="88" customFormat="1" x14ac:dyDescent="0.2">
      <c r="A4161" s="125"/>
      <c r="B4161" s="125"/>
      <c r="C4161" s="125"/>
      <c r="D4161" s="125"/>
      <c r="E4161" s="125"/>
      <c r="F4161" s="125"/>
      <c r="G4161" s="125"/>
      <c r="H4161" s="125"/>
      <c r="I4161" s="125"/>
      <c r="J4161" s="125"/>
      <c r="K4161" s="125"/>
      <c r="L4161" s="125"/>
      <c r="M4161" s="125"/>
      <c r="N4161" s="125"/>
      <c r="O4161" s="125"/>
      <c r="P4161" s="125"/>
      <c r="Q4161" s="125"/>
      <c r="R4161" s="125"/>
      <c r="S4161" s="125"/>
      <c r="T4161" s="125"/>
      <c r="U4161" s="125"/>
      <c r="V4161" s="125"/>
      <c r="W4161" s="125"/>
      <c r="X4161" s="125"/>
      <c r="Y4161" s="125"/>
      <c r="Z4161" s="125"/>
      <c r="AA4161" s="125"/>
      <c r="AB4161" s="126"/>
      <c r="AC4161" s="126"/>
      <c r="AD4161" s="126"/>
      <c r="AE4161" s="125"/>
      <c r="AF4161" s="125"/>
      <c r="AG4161" s="125"/>
      <c r="AH4161" s="125"/>
      <c r="AI4161" s="125"/>
      <c r="AJ4161" s="125"/>
      <c r="AK4161" s="125"/>
      <c r="AL4161" s="125"/>
      <c r="AM4161" s="125"/>
      <c r="AP4161" s="86"/>
      <c r="AQ4161" s="86"/>
      <c r="AR4161" s="86"/>
      <c r="AS4161" s="86"/>
      <c r="AT4161" s="86"/>
      <c r="AU4161" s="86"/>
      <c r="AV4161" s="86"/>
      <c r="AW4161" s="86"/>
      <c r="AX4161" s="86"/>
      <c r="AY4161" s="86"/>
      <c r="AZ4161" s="86"/>
      <c r="BA4161" s="86"/>
      <c r="BB4161" s="86"/>
      <c r="BC4161" s="86"/>
      <c r="BD4161" s="86"/>
      <c r="BE4161" s="86"/>
      <c r="BF4161" s="86"/>
      <c r="BG4161" s="86"/>
    </row>
    <row r="4162" spans="1:59" s="88" customFormat="1" x14ac:dyDescent="0.2">
      <c r="A4162" s="125"/>
      <c r="B4162" s="125"/>
      <c r="C4162" s="125"/>
      <c r="D4162" s="125"/>
      <c r="E4162" s="125"/>
      <c r="F4162" s="125"/>
      <c r="G4162" s="125"/>
      <c r="H4162" s="125"/>
      <c r="I4162" s="125"/>
      <c r="J4162" s="125"/>
      <c r="K4162" s="125"/>
      <c r="L4162" s="125"/>
      <c r="M4162" s="125"/>
      <c r="N4162" s="125"/>
      <c r="O4162" s="125"/>
      <c r="P4162" s="125"/>
      <c r="Q4162" s="125"/>
      <c r="R4162" s="125"/>
      <c r="S4162" s="125"/>
      <c r="T4162" s="125"/>
      <c r="U4162" s="125"/>
      <c r="V4162" s="125"/>
      <c r="W4162" s="125"/>
      <c r="X4162" s="125"/>
      <c r="Y4162" s="125"/>
      <c r="Z4162" s="125"/>
      <c r="AA4162" s="125"/>
      <c r="AB4162" s="126"/>
      <c r="AC4162" s="126"/>
      <c r="AD4162" s="126"/>
      <c r="AE4162" s="125"/>
      <c r="AF4162" s="125"/>
      <c r="AG4162" s="125"/>
      <c r="AH4162" s="125"/>
      <c r="AI4162" s="125"/>
      <c r="AJ4162" s="125"/>
      <c r="AK4162" s="125"/>
      <c r="AL4162" s="125"/>
      <c r="AM4162" s="125"/>
      <c r="AP4162" s="86"/>
      <c r="AQ4162" s="86"/>
      <c r="AR4162" s="86"/>
      <c r="AS4162" s="86"/>
      <c r="AT4162" s="86"/>
      <c r="AU4162" s="86"/>
      <c r="AV4162" s="86"/>
      <c r="AW4162" s="86"/>
      <c r="AX4162" s="86"/>
      <c r="AY4162" s="86"/>
      <c r="AZ4162" s="86"/>
      <c r="BA4162" s="86"/>
      <c r="BB4162" s="86"/>
      <c r="BC4162" s="86"/>
      <c r="BD4162" s="86"/>
      <c r="BE4162" s="86"/>
      <c r="BF4162" s="86"/>
      <c r="BG4162" s="86"/>
    </row>
    <row r="4163" spans="1:59" s="88" customFormat="1" x14ac:dyDescent="0.2">
      <c r="A4163" s="125"/>
      <c r="B4163" s="125"/>
      <c r="C4163" s="125"/>
      <c r="D4163" s="125"/>
      <c r="E4163" s="125"/>
      <c r="F4163" s="125"/>
      <c r="G4163" s="125"/>
      <c r="H4163" s="125"/>
      <c r="I4163" s="125"/>
      <c r="J4163" s="125"/>
      <c r="K4163" s="125"/>
      <c r="L4163" s="125"/>
      <c r="M4163" s="125"/>
      <c r="N4163" s="125"/>
      <c r="O4163" s="125"/>
      <c r="P4163" s="125"/>
      <c r="Q4163" s="125"/>
      <c r="R4163" s="125"/>
      <c r="S4163" s="125"/>
      <c r="T4163" s="125"/>
      <c r="U4163" s="125"/>
      <c r="V4163" s="125"/>
      <c r="W4163" s="125"/>
      <c r="X4163" s="125"/>
      <c r="Y4163" s="125"/>
      <c r="Z4163" s="125"/>
      <c r="AA4163" s="125"/>
      <c r="AB4163" s="126"/>
      <c r="AC4163" s="126"/>
      <c r="AD4163" s="126"/>
      <c r="AE4163" s="125"/>
      <c r="AF4163" s="125"/>
      <c r="AG4163" s="125"/>
      <c r="AH4163" s="125"/>
      <c r="AI4163" s="125"/>
      <c r="AJ4163" s="125"/>
      <c r="AK4163" s="125"/>
      <c r="AL4163" s="125"/>
      <c r="AM4163" s="125"/>
      <c r="AP4163" s="86"/>
      <c r="AQ4163" s="86"/>
      <c r="AR4163" s="86"/>
      <c r="AS4163" s="86"/>
      <c r="AT4163" s="86"/>
      <c r="AU4163" s="86"/>
      <c r="AV4163" s="86"/>
      <c r="AW4163" s="86"/>
      <c r="AX4163" s="86"/>
      <c r="AY4163" s="86"/>
      <c r="AZ4163" s="86"/>
      <c r="BA4163" s="86"/>
      <c r="BB4163" s="86"/>
      <c r="BC4163" s="86"/>
      <c r="BD4163" s="86"/>
      <c r="BE4163" s="86"/>
      <c r="BF4163" s="86"/>
      <c r="BG4163" s="86"/>
    </row>
    <row r="4164" spans="1:59" s="88" customFormat="1" x14ac:dyDescent="0.2">
      <c r="A4164" s="125"/>
      <c r="B4164" s="125"/>
      <c r="C4164" s="125"/>
      <c r="D4164" s="125"/>
      <c r="E4164" s="125"/>
      <c r="F4164" s="125"/>
      <c r="G4164" s="125"/>
      <c r="H4164" s="125"/>
      <c r="I4164" s="125"/>
      <c r="J4164" s="125"/>
      <c r="K4164" s="125"/>
      <c r="L4164" s="125"/>
      <c r="M4164" s="125"/>
      <c r="N4164" s="125"/>
      <c r="O4164" s="125"/>
      <c r="P4164" s="125"/>
      <c r="Q4164" s="125"/>
      <c r="R4164" s="125"/>
      <c r="S4164" s="125"/>
      <c r="T4164" s="125"/>
      <c r="U4164" s="125"/>
      <c r="V4164" s="125"/>
      <c r="W4164" s="125"/>
      <c r="X4164" s="125"/>
      <c r="Y4164" s="125"/>
      <c r="Z4164" s="125"/>
      <c r="AA4164" s="125"/>
      <c r="AB4164" s="126"/>
      <c r="AC4164" s="126"/>
      <c r="AD4164" s="126"/>
      <c r="AE4164" s="125"/>
      <c r="AF4164" s="125"/>
      <c r="AG4164" s="125"/>
      <c r="AH4164" s="125"/>
      <c r="AI4164" s="125"/>
      <c r="AJ4164" s="125"/>
      <c r="AK4164" s="125"/>
      <c r="AL4164" s="125"/>
      <c r="AM4164" s="125"/>
      <c r="AP4164" s="86"/>
      <c r="AQ4164" s="86"/>
      <c r="AR4164" s="86"/>
      <c r="AS4164" s="86"/>
      <c r="AT4164" s="86"/>
      <c r="AU4164" s="86"/>
      <c r="AV4164" s="86"/>
      <c r="AW4164" s="86"/>
      <c r="AX4164" s="86"/>
      <c r="AY4164" s="86"/>
      <c r="AZ4164" s="86"/>
      <c r="BA4164" s="86"/>
      <c r="BB4164" s="86"/>
      <c r="BC4164" s="86"/>
      <c r="BD4164" s="86"/>
      <c r="BE4164" s="86"/>
      <c r="BF4164" s="86"/>
      <c r="BG4164" s="86"/>
    </row>
    <row r="4165" spans="1:59" s="88" customFormat="1" x14ac:dyDescent="0.2">
      <c r="A4165" s="125"/>
      <c r="B4165" s="125"/>
      <c r="C4165" s="125"/>
      <c r="D4165" s="125"/>
      <c r="E4165" s="125"/>
      <c r="F4165" s="125"/>
      <c r="G4165" s="125"/>
      <c r="H4165" s="125"/>
      <c r="I4165" s="125"/>
      <c r="J4165" s="125"/>
      <c r="K4165" s="125"/>
      <c r="L4165" s="125"/>
      <c r="M4165" s="125"/>
      <c r="N4165" s="125"/>
      <c r="O4165" s="125"/>
      <c r="P4165" s="125"/>
      <c r="Q4165" s="125"/>
      <c r="R4165" s="125"/>
      <c r="S4165" s="125"/>
      <c r="T4165" s="125"/>
      <c r="U4165" s="125"/>
      <c r="V4165" s="125"/>
      <c r="W4165" s="125"/>
      <c r="X4165" s="125"/>
      <c r="Y4165" s="125"/>
      <c r="Z4165" s="125"/>
      <c r="AA4165" s="125"/>
      <c r="AB4165" s="126"/>
      <c r="AC4165" s="126"/>
      <c r="AD4165" s="126"/>
      <c r="AE4165" s="125"/>
      <c r="AF4165" s="125"/>
      <c r="AG4165" s="125"/>
      <c r="AH4165" s="125"/>
      <c r="AI4165" s="125"/>
      <c r="AJ4165" s="125"/>
      <c r="AK4165" s="125"/>
      <c r="AL4165" s="125"/>
      <c r="AM4165" s="125"/>
      <c r="AP4165" s="86"/>
      <c r="AQ4165" s="86"/>
      <c r="AR4165" s="86"/>
      <c r="AS4165" s="86"/>
      <c r="AT4165" s="86"/>
      <c r="AU4165" s="86"/>
      <c r="AV4165" s="86"/>
      <c r="AW4165" s="86"/>
      <c r="AX4165" s="86"/>
      <c r="AY4165" s="86"/>
      <c r="AZ4165" s="86"/>
      <c r="BA4165" s="86"/>
      <c r="BB4165" s="86"/>
      <c r="BC4165" s="86"/>
      <c r="BD4165" s="86"/>
      <c r="BE4165" s="86"/>
      <c r="BF4165" s="86"/>
      <c r="BG4165" s="86"/>
    </row>
    <row r="4166" spans="1:59" s="88" customFormat="1" x14ac:dyDescent="0.2">
      <c r="A4166" s="125"/>
      <c r="B4166" s="125"/>
      <c r="C4166" s="125"/>
      <c r="D4166" s="125"/>
      <c r="E4166" s="125"/>
      <c r="F4166" s="125"/>
      <c r="G4166" s="125"/>
      <c r="H4166" s="125"/>
      <c r="I4166" s="125"/>
      <c r="J4166" s="125"/>
      <c r="K4166" s="125"/>
      <c r="L4166" s="125"/>
      <c r="M4166" s="125"/>
      <c r="N4166" s="125"/>
      <c r="O4166" s="125"/>
      <c r="P4166" s="125"/>
      <c r="Q4166" s="125"/>
      <c r="R4166" s="125"/>
      <c r="S4166" s="125"/>
      <c r="T4166" s="125"/>
      <c r="U4166" s="125"/>
      <c r="V4166" s="125"/>
      <c r="W4166" s="125"/>
      <c r="X4166" s="125"/>
      <c r="Y4166" s="125"/>
      <c r="Z4166" s="125"/>
      <c r="AA4166" s="125"/>
      <c r="AB4166" s="126"/>
      <c r="AC4166" s="126"/>
      <c r="AD4166" s="126"/>
      <c r="AE4166" s="125"/>
      <c r="AF4166" s="125"/>
      <c r="AG4166" s="125"/>
      <c r="AH4166" s="125"/>
      <c r="AI4166" s="125"/>
      <c r="AJ4166" s="125"/>
      <c r="AK4166" s="125"/>
      <c r="AL4166" s="125"/>
      <c r="AM4166" s="125"/>
      <c r="AP4166" s="86"/>
      <c r="AQ4166" s="86"/>
      <c r="AR4166" s="86"/>
      <c r="AS4166" s="86"/>
      <c r="AT4166" s="86"/>
      <c r="AU4166" s="86"/>
      <c r="AV4166" s="86"/>
      <c r="AW4166" s="86"/>
      <c r="AX4166" s="86"/>
      <c r="AY4166" s="86"/>
      <c r="AZ4166" s="86"/>
      <c r="BA4166" s="86"/>
      <c r="BB4166" s="86"/>
      <c r="BC4166" s="86"/>
      <c r="BD4166" s="86"/>
      <c r="BE4166" s="86"/>
      <c r="BF4166" s="86"/>
      <c r="BG4166" s="86"/>
    </row>
    <row r="4167" spans="1:59" s="88" customFormat="1" x14ac:dyDescent="0.2">
      <c r="A4167" s="125"/>
      <c r="B4167" s="125"/>
      <c r="C4167" s="125"/>
      <c r="D4167" s="125"/>
      <c r="E4167" s="125"/>
      <c r="F4167" s="125"/>
      <c r="G4167" s="125"/>
      <c r="H4167" s="125"/>
      <c r="I4167" s="125"/>
      <c r="J4167" s="125"/>
      <c r="K4167" s="125"/>
      <c r="L4167" s="125"/>
      <c r="M4167" s="125"/>
      <c r="N4167" s="125"/>
      <c r="O4167" s="125"/>
      <c r="P4167" s="125"/>
      <c r="Q4167" s="125"/>
      <c r="R4167" s="125"/>
      <c r="S4167" s="125"/>
      <c r="T4167" s="125"/>
      <c r="U4167" s="125"/>
      <c r="V4167" s="125"/>
      <c r="W4167" s="125"/>
      <c r="X4167" s="125"/>
      <c r="Y4167" s="125"/>
      <c r="Z4167" s="125"/>
      <c r="AA4167" s="125"/>
      <c r="AB4167" s="126"/>
      <c r="AC4167" s="126"/>
      <c r="AD4167" s="126"/>
      <c r="AE4167" s="125"/>
      <c r="AF4167" s="125"/>
      <c r="AG4167" s="125"/>
      <c r="AH4167" s="125"/>
      <c r="AI4167" s="125"/>
      <c r="AJ4167" s="125"/>
      <c r="AK4167" s="125"/>
      <c r="AL4167" s="125"/>
      <c r="AM4167" s="125"/>
      <c r="AP4167" s="86"/>
      <c r="AQ4167" s="86"/>
      <c r="AR4167" s="86"/>
      <c r="AS4167" s="86"/>
      <c r="AT4167" s="86"/>
      <c r="AU4167" s="86"/>
      <c r="AV4167" s="86"/>
      <c r="AW4167" s="86"/>
      <c r="AX4167" s="86"/>
      <c r="AY4167" s="86"/>
      <c r="AZ4167" s="86"/>
      <c r="BA4167" s="86"/>
      <c r="BB4167" s="86"/>
      <c r="BC4167" s="86"/>
      <c r="BD4167" s="86"/>
      <c r="BE4167" s="86"/>
      <c r="BF4167" s="86"/>
      <c r="BG4167" s="86"/>
    </row>
    <row r="4168" spans="1:59" s="88" customFormat="1" x14ac:dyDescent="0.2">
      <c r="A4168" s="125"/>
      <c r="B4168" s="125"/>
      <c r="C4168" s="125"/>
      <c r="D4168" s="125"/>
      <c r="E4168" s="125"/>
      <c r="F4168" s="125"/>
      <c r="G4168" s="125"/>
      <c r="H4168" s="125"/>
      <c r="I4168" s="125"/>
      <c r="J4168" s="125"/>
      <c r="K4168" s="125"/>
      <c r="L4168" s="125"/>
      <c r="M4168" s="125"/>
      <c r="N4168" s="125"/>
      <c r="O4168" s="125"/>
      <c r="P4168" s="125"/>
      <c r="Q4168" s="125"/>
      <c r="R4168" s="125"/>
      <c r="S4168" s="125"/>
      <c r="T4168" s="125"/>
      <c r="U4168" s="125"/>
      <c r="V4168" s="125"/>
      <c r="W4168" s="125"/>
      <c r="X4168" s="125"/>
      <c r="Y4168" s="125"/>
      <c r="Z4168" s="125"/>
      <c r="AA4168" s="125"/>
      <c r="AB4168" s="126"/>
      <c r="AC4168" s="126"/>
      <c r="AD4168" s="126"/>
      <c r="AE4168" s="125"/>
      <c r="AF4168" s="125"/>
      <c r="AG4168" s="125"/>
      <c r="AH4168" s="125"/>
      <c r="AI4168" s="125"/>
      <c r="AJ4168" s="125"/>
      <c r="AK4168" s="125"/>
      <c r="AL4168" s="125"/>
      <c r="AM4168" s="125"/>
      <c r="AP4168" s="86"/>
      <c r="AQ4168" s="86"/>
      <c r="AR4168" s="86"/>
      <c r="AS4168" s="86"/>
      <c r="AT4168" s="86"/>
      <c r="AU4168" s="86"/>
      <c r="AV4168" s="86"/>
      <c r="AW4168" s="86"/>
      <c r="AX4168" s="86"/>
      <c r="AY4168" s="86"/>
      <c r="AZ4168" s="86"/>
      <c r="BA4168" s="86"/>
      <c r="BB4168" s="86"/>
      <c r="BC4168" s="86"/>
      <c r="BD4168" s="86"/>
      <c r="BE4168" s="86"/>
      <c r="BF4168" s="86"/>
      <c r="BG4168" s="86"/>
    </row>
    <row r="4169" spans="1:59" s="88" customFormat="1" x14ac:dyDescent="0.2">
      <c r="A4169" s="125"/>
      <c r="B4169" s="125"/>
      <c r="C4169" s="125"/>
      <c r="D4169" s="125"/>
      <c r="E4169" s="125"/>
      <c r="F4169" s="125"/>
      <c r="G4169" s="125"/>
      <c r="H4169" s="125"/>
      <c r="I4169" s="125"/>
      <c r="J4169" s="125"/>
      <c r="K4169" s="125"/>
      <c r="L4169" s="125"/>
      <c r="M4169" s="125"/>
      <c r="N4169" s="125"/>
      <c r="O4169" s="125"/>
      <c r="P4169" s="125"/>
      <c r="Q4169" s="125"/>
      <c r="R4169" s="125"/>
      <c r="S4169" s="125"/>
      <c r="T4169" s="125"/>
      <c r="U4169" s="125"/>
      <c r="V4169" s="125"/>
      <c r="W4169" s="125"/>
      <c r="X4169" s="125"/>
      <c r="Y4169" s="125"/>
      <c r="Z4169" s="125"/>
      <c r="AA4169" s="125"/>
      <c r="AB4169" s="126"/>
      <c r="AC4169" s="126"/>
      <c r="AD4169" s="126"/>
      <c r="AE4169" s="125"/>
      <c r="AF4169" s="125"/>
      <c r="AG4169" s="125"/>
      <c r="AH4169" s="125"/>
      <c r="AI4169" s="125"/>
      <c r="AJ4169" s="125"/>
      <c r="AK4169" s="125"/>
      <c r="AL4169" s="125"/>
      <c r="AM4169" s="125"/>
      <c r="AP4169" s="86"/>
      <c r="AQ4169" s="86"/>
      <c r="AR4169" s="86"/>
      <c r="AS4169" s="86"/>
      <c r="AT4169" s="86"/>
      <c r="AU4169" s="86"/>
      <c r="AV4169" s="86"/>
      <c r="AW4169" s="86"/>
      <c r="AX4169" s="86"/>
      <c r="AY4169" s="86"/>
      <c r="AZ4169" s="86"/>
      <c r="BA4169" s="86"/>
      <c r="BB4169" s="86"/>
      <c r="BC4169" s="86"/>
      <c r="BD4169" s="86"/>
      <c r="BE4169" s="86"/>
      <c r="BF4169" s="86"/>
      <c r="BG4169" s="86"/>
    </row>
    <row r="4170" spans="1:59" s="88" customFormat="1" x14ac:dyDescent="0.2">
      <c r="A4170" s="125"/>
      <c r="B4170" s="125"/>
      <c r="C4170" s="125"/>
      <c r="D4170" s="125"/>
      <c r="E4170" s="125"/>
      <c r="F4170" s="125"/>
      <c r="G4170" s="125"/>
      <c r="H4170" s="125"/>
      <c r="I4170" s="125"/>
      <c r="J4170" s="125"/>
      <c r="K4170" s="125"/>
      <c r="L4170" s="125"/>
      <c r="M4170" s="125"/>
      <c r="N4170" s="125"/>
      <c r="O4170" s="125"/>
      <c r="P4170" s="125"/>
      <c r="Q4170" s="125"/>
      <c r="R4170" s="125"/>
      <c r="S4170" s="125"/>
      <c r="T4170" s="125"/>
      <c r="U4170" s="125"/>
      <c r="V4170" s="125"/>
      <c r="W4170" s="125"/>
      <c r="X4170" s="125"/>
      <c r="Y4170" s="125"/>
      <c r="Z4170" s="125"/>
      <c r="AA4170" s="125"/>
      <c r="AB4170" s="126"/>
      <c r="AC4170" s="126"/>
      <c r="AD4170" s="126"/>
      <c r="AE4170" s="125"/>
      <c r="AF4170" s="125"/>
      <c r="AG4170" s="125"/>
      <c r="AH4170" s="125"/>
      <c r="AI4170" s="125"/>
      <c r="AJ4170" s="125"/>
      <c r="AK4170" s="125"/>
      <c r="AL4170" s="125"/>
      <c r="AM4170" s="125"/>
      <c r="AP4170" s="86"/>
      <c r="AQ4170" s="86"/>
      <c r="AR4170" s="86"/>
      <c r="AS4170" s="86"/>
      <c r="AT4170" s="86"/>
      <c r="AU4170" s="86"/>
      <c r="AV4170" s="86"/>
      <c r="AW4170" s="86"/>
      <c r="AX4170" s="86"/>
      <c r="AY4170" s="86"/>
      <c r="AZ4170" s="86"/>
      <c r="BA4170" s="86"/>
      <c r="BB4170" s="86"/>
      <c r="BC4170" s="86"/>
      <c r="BD4170" s="86"/>
      <c r="BE4170" s="86"/>
      <c r="BF4170" s="86"/>
      <c r="BG4170" s="86"/>
    </row>
    <row r="4171" spans="1:59" s="88" customFormat="1" x14ac:dyDescent="0.2">
      <c r="A4171" s="125"/>
      <c r="B4171" s="125"/>
      <c r="C4171" s="125"/>
      <c r="D4171" s="125"/>
      <c r="E4171" s="125"/>
      <c r="F4171" s="125"/>
      <c r="G4171" s="125"/>
      <c r="H4171" s="125"/>
      <c r="I4171" s="125"/>
      <c r="J4171" s="125"/>
      <c r="K4171" s="125"/>
      <c r="L4171" s="125"/>
      <c r="M4171" s="125"/>
      <c r="N4171" s="125"/>
      <c r="O4171" s="125"/>
      <c r="P4171" s="125"/>
      <c r="Q4171" s="125"/>
      <c r="R4171" s="125"/>
      <c r="S4171" s="125"/>
      <c r="T4171" s="125"/>
      <c r="U4171" s="125"/>
      <c r="V4171" s="125"/>
      <c r="W4171" s="125"/>
      <c r="X4171" s="125"/>
      <c r="Y4171" s="125"/>
      <c r="Z4171" s="125"/>
      <c r="AA4171" s="125"/>
      <c r="AB4171" s="126"/>
      <c r="AC4171" s="126"/>
      <c r="AD4171" s="126"/>
      <c r="AE4171" s="125"/>
      <c r="AF4171" s="125"/>
      <c r="AG4171" s="125"/>
      <c r="AH4171" s="125"/>
      <c r="AI4171" s="125"/>
      <c r="AJ4171" s="125"/>
      <c r="AK4171" s="125"/>
      <c r="AL4171" s="125"/>
      <c r="AM4171" s="125"/>
      <c r="AP4171" s="86"/>
      <c r="AQ4171" s="86"/>
      <c r="AR4171" s="86"/>
      <c r="AS4171" s="86"/>
      <c r="AT4171" s="86"/>
      <c r="AU4171" s="86"/>
      <c r="AV4171" s="86"/>
      <c r="AW4171" s="86"/>
      <c r="AX4171" s="86"/>
      <c r="AY4171" s="86"/>
      <c r="AZ4171" s="86"/>
      <c r="BA4171" s="86"/>
      <c r="BB4171" s="86"/>
      <c r="BC4171" s="86"/>
      <c r="BD4171" s="86"/>
      <c r="BE4171" s="86"/>
      <c r="BF4171" s="86"/>
      <c r="BG4171" s="86"/>
    </row>
    <row r="4172" spans="1:59" s="88" customFormat="1" x14ac:dyDescent="0.2">
      <c r="A4172" s="125"/>
      <c r="B4172" s="125"/>
      <c r="C4172" s="125"/>
      <c r="D4172" s="125"/>
      <c r="E4172" s="125"/>
      <c r="F4172" s="125"/>
      <c r="G4172" s="125"/>
      <c r="H4172" s="125"/>
      <c r="I4172" s="125"/>
      <c r="J4172" s="125"/>
      <c r="K4172" s="125"/>
      <c r="L4172" s="125"/>
      <c r="M4172" s="125"/>
      <c r="N4172" s="125"/>
      <c r="O4172" s="125"/>
      <c r="P4172" s="125"/>
      <c r="Q4172" s="125"/>
      <c r="R4172" s="125"/>
      <c r="S4172" s="125"/>
      <c r="T4172" s="125"/>
      <c r="U4172" s="125"/>
      <c r="V4172" s="125"/>
      <c r="W4172" s="125"/>
      <c r="X4172" s="125"/>
      <c r="Y4172" s="125"/>
      <c r="Z4172" s="125"/>
      <c r="AA4172" s="125"/>
      <c r="AB4172" s="126"/>
      <c r="AC4172" s="126"/>
      <c r="AD4172" s="126"/>
      <c r="AE4172" s="125"/>
      <c r="AF4172" s="125"/>
      <c r="AG4172" s="125"/>
      <c r="AH4172" s="125"/>
      <c r="AI4172" s="125"/>
      <c r="AJ4172" s="125"/>
      <c r="AK4172" s="125"/>
      <c r="AL4172" s="125"/>
      <c r="AM4172" s="125"/>
      <c r="AP4172" s="86"/>
      <c r="AQ4172" s="86"/>
      <c r="AR4172" s="86"/>
      <c r="AS4172" s="86"/>
      <c r="AT4172" s="86"/>
      <c r="AU4172" s="86"/>
      <c r="AV4172" s="86"/>
      <c r="AW4172" s="86"/>
      <c r="AX4172" s="86"/>
      <c r="AY4172" s="86"/>
      <c r="AZ4172" s="86"/>
      <c r="BA4172" s="86"/>
      <c r="BB4172" s="86"/>
      <c r="BC4172" s="86"/>
      <c r="BD4172" s="86"/>
      <c r="BE4172" s="86"/>
      <c r="BF4172" s="86"/>
      <c r="BG4172" s="86"/>
    </row>
    <row r="4173" spans="1:59" s="88" customFormat="1" x14ac:dyDescent="0.2">
      <c r="A4173" s="125"/>
      <c r="B4173" s="125"/>
      <c r="C4173" s="125"/>
      <c r="D4173" s="125"/>
      <c r="E4173" s="125"/>
      <c r="F4173" s="125"/>
      <c r="G4173" s="125"/>
      <c r="H4173" s="125"/>
      <c r="I4173" s="125"/>
      <c r="J4173" s="125"/>
      <c r="K4173" s="125"/>
      <c r="L4173" s="125"/>
      <c r="M4173" s="125"/>
      <c r="N4173" s="125"/>
      <c r="O4173" s="125"/>
      <c r="P4173" s="125"/>
      <c r="Q4173" s="125"/>
      <c r="R4173" s="125"/>
      <c r="S4173" s="125"/>
      <c r="T4173" s="125"/>
      <c r="U4173" s="125"/>
      <c r="V4173" s="125"/>
      <c r="W4173" s="125"/>
      <c r="X4173" s="125"/>
      <c r="Y4173" s="125"/>
      <c r="Z4173" s="125"/>
      <c r="AA4173" s="125"/>
      <c r="AB4173" s="126"/>
      <c r="AC4173" s="126"/>
      <c r="AD4173" s="126"/>
      <c r="AE4173" s="125"/>
      <c r="AF4173" s="125"/>
      <c r="AG4173" s="125"/>
      <c r="AH4173" s="125"/>
      <c r="AI4173" s="125"/>
      <c r="AJ4173" s="125"/>
      <c r="AK4173" s="125"/>
      <c r="AL4173" s="125"/>
      <c r="AM4173" s="125"/>
      <c r="AP4173" s="86"/>
      <c r="AQ4173" s="86"/>
      <c r="AR4173" s="86"/>
      <c r="AS4173" s="86"/>
      <c r="AT4173" s="86"/>
      <c r="AU4173" s="86"/>
      <c r="AV4173" s="86"/>
      <c r="AW4173" s="86"/>
      <c r="AX4173" s="86"/>
      <c r="AY4173" s="86"/>
      <c r="AZ4173" s="86"/>
      <c r="BA4173" s="86"/>
      <c r="BB4173" s="86"/>
      <c r="BC4173" s="86"/>
      <c r="BD4173" s="86"/>
      <c r="BE4173" s="86"/>
      <c r="BF4173" s="86"/>
      <c r="BG4173" s="86"/>
    </row>
    <row r="4174" spans="1:59" s="88" customFormat="1" x14ac:dyDescent="0.2">
      <c r="A4174" s="125"/>
      <c r="B4174" s="125"/>
      <c r="C4174" s="125"/>
      <c r="D4174" s="125"/>
      <c r="E4174" s="125"/>
      <c r="F4174" s="125"/>
      <c r="G4174" s="125"/>
      <c r="H4174" s="125"/>
      <c r="I4174" s="125"/>
      <c r="J4174" s="125"/>
      <c r="K4174" s="125"/>
      <c r="L4174" s="125"/>
      <c r="M4174" s="125"/>
      <c r="N4174" s="125"/>
      <c r="O4174" s="125"/>
      <c r="P4174" s="125"/>
      <c r="Q4174" s="125"/>
      <c r="R4174" s="125"/>
      <c r="S4174" s="125"/>
      <c r="T4174" s="125"/>
      <c r="U4174" s="125"/>
      <c r="V4174" s="125"/>
      <c r="W4174" s="125"/>
      <c r="X4174" s="125"/>
      <c r="Y4174" s="125"/>
      <c r="Z4174" s="125"/>
      <c r="AA4174" s="125"/>
      <c r="AB4174" s="126"/>
      <c r="AC4174" s="126"/>
      <c r="AD4174" s="126"/>
      <c r="AE4174" s="125"/>
      <c r="AF4174" s="125"/>
      <c r="AG4174" s="125"/>
      <c r="AH4174" s="125"/>
      <c r="AI4174" s="125"/>
      <c r="AJ4174" s="125"/>
      <c r="AK4174" s="125"/>
      <c r="AL4174" s="125"/>
      <c r="AM4174" s="125"/>
      <c r="AP4174" s="86"/>
      <c r="AQ4174" s="86"/>
      <c r="AR4174" s="86"/>
      <c r="AS4174" s="86"/>
      <c r="AT4174" s="86"/>
      <c r="AU4174" s="86"/>
      <c r="AV4174" s="86"/>
      <c r="AW4174" s="86"/>
      <c r="AX4174" s="86"/>
      <c r="AY4174" s="86"/>
      <c r="AZ4174" s="86"/>
      <c r="BA4174" s="86"/>
      <c r="BB4174" s="86"/>
      <c r="BC4174" s="86"/>
      <c r="BD4174" s="86"/>
      <c r="BE4174" s="86"/>
      <c r="BF4174" s="86"/>
      <c r="BG4174" s="86"/>
    </row>
    <row r="4175" spans="1:59" s="88" customFormat="1" x14ac:dyDescent="0.2">
      <c r="A4175" s="125"/>
      <c r="B4175" s="125"/>
      <c r="C4175" s="125"/>
      <c r="D4175" s="125"/>
      <c r="E4175" s="125"/>
      <c r="F4175" s="125"/>
      <c r="G4175" s="125"/>
      <c r="H4175" s="125"/>
      <c r="I4175" s="125"/>
      <c r="J4175" s="125"/>
      <c r="K4175" s="125"/>
      <c r="L4175" s="125"/>
      <c r="M4175" s="125"/>
      <c r="N4175" s="125"/>
      <c r="O4175" s="125"/>
      <c r="P4175" s="125"/>
      <c r="Q4175" s="125"/>
      <c r="R4175" s="125"/>
      <c r="S4175" s="125"/>
      <c r="T4175" s="125"/>
      <c r="U4175" s="125"/>
      <c r="V4175" s="125"/>
      <c r="W4175" s="125"/>
      <c r="X4175" s="125"/>
      <c r="Y4175" s="125"/>
      <c r="Z4175" s="125"/>
      <c r="AA4175" s="125"/>
      <c r="AB4175" s="126"/>
      <c r="AC4175" s="126"/>
      <c r="AD4175" s="126"/>
      <c r="AE4175" s="125"/>
      <c r="AF4175" s="125"/>
      <c r="AG4175" s="125"/>
      <c r="AH4175" s="125"/>
      <c r="AI4175" s="125"/>
      <c r="AJ4175" s="125"/>
      <c r="AK4175" s="125"/>
      <c r="AL4175" s="125"/>
      <c r="AM4175" s="125"/>
      <c r="AP4175" s="86"/>
      <c r="AQ4175" s="86"/>
      <c r="AR4175" s="86"/>
      <c r="AS4175" s="86"/>
      <c r="AT4175" s="86"/>
      <c r="AU4175" s="86"/>
      <c r="AV4175" s="86"/>
      <c r="AW4175" s="86"/>
      <c r="AX4175" s="86"/>
      <c r="AY4175" s="86"/>
      <c r="AZ4175" s="86"/>
      <c r="BA4175" s="86"/>
      <c r="BB4175" s="86"/>
      <c r="BC4175" s="86"/>
      <c r="BD4175" s="86"/>
      <c r="BE4175" s="86"/>
      <c r="BF4175" s="86"/>
      <c r="BG4175" s="86"/>
    </row>
    <row r="4176" spans="1:59" s="88" customFormat="1" x14ac:dyDescent="0.2">
      <c r="A4176" s="125"/>
      <c r="B4176" s="125"/>
      <c r="C4176" s="125"/>
      <c r="D4176" s="125"/>
      <c r="E4176" s="125"/>
      <c r="F4176" s="125"/>
      <c r="G4176" s="125"/>
      <c r="H4176" s="125"/>
      <c r="I4176" s="125"/>
      <c r="J4176" s="125"/>
      <c r="K4176" s="125"/>
      <c r="L4176" s="125"/>
      <c r="M4176" s="125"/>
      <c r="N4176" s="125"/>
      <c r="O4176" s="125"/>
      <c r="P4176" s="125"/>
      <c r="Q4176" s="125"/>
      <c r="R4176" s="125"/>
      <c r="S4176" s="125"/>
      <c r="T4176" s="125"/>
      <c r="U4176" s="125"/>
      <c r="V4176" s="125"/>
      <c r="W4176" s="125"/>
      <c r="X4176" s="125"/>
      <c r="Y4176" s="125"/>
      <c r="Z4176" s="125"/>
      <c r="AA4176" s="125"/>
      <c r="AB4176" s="126"/>
      <c r="AC4176" s="126"/>
      <c r="AD4176" s="126"/>
      <c r="AE4176" s="125"/>
      <c r="AF4176" s="125"/>
      <c r="AG4176" s="125"/>
      <c r="AH4176" s="125"/>
      <c r="AI4176" s="125"/>
      <c r="AJ4176" s="125"/>
      <c r="AK4176" s="125"/>
      <c r="AL4176" s="125"/>
      <c r="AM4176" s="125"/>
      <c r="AP4176" s="86"/>
      <c r="AQ4176" s="86"/>
      <c r="AR4176" s="86"/>
      <c r="AS4176" s="86"/>
      <c r="AT4176" s="86"/>
      <c r="AU4176" s="86"/>
      <c r="AV4176" s="86"/>
      <c r="AW4176" s="86"/>
      <c r="AX4176" s="86"/>
      <c r="AY4176" s="86"/>
      <c r="AZ4176" s="86"/>
      <c r="BA4176" s="86"/>
      <c r="BB4176" s="86"/>
      <c r="BC4176" s="86"/>
      <c r="BD4176" s="86"/>
      <c r="BE4176" s="86"/>
      <c r="BF4176" s="86"/>
      <c r="BG4176" s="86"/>
    </row>
    <row r="4177" spans="1:59" s="88" customFormat="1" x14ac:dyDescent="0.2">
      <c r="A4177" s="125"/>
      <c r="B4177" s="125"/>
      <c r="C4177" s="125"/>
      <c r="D4177" s="125"/>
      <c r="E4177" s="125"/>
      <c r="F4177" s="125"/>
      <c r="G4177" s="125"/>
      <c r="H4177" s="125"/>
      <c r="I4177" s="125"/>
      <c r="J4177" s="125"/>
      <c r="K4177" s="125"/>
      <c r="L4177" s="125"/>
      <c r="M4177" s="125"/>
      <c r="N4177" s="125"/>
      <c r="O4177" s="125"/>
      <c r="P4177" s="125"/>
      <c r="Q4177" s="125"/>
      <c r="R4177" s="125"/>
      <c r="S4177" s="125"/>
      <c r="T4177" s="125"/>
      <c r="U4177" s="125"/>
      <c r="V4177" s="125"/>
      <c r="W4177" s="125"/>
      <c r="X4177" s="125"/>
      <c r="Y4177" s="125"/>
      <c r="Z4177" s="125"/>
      <c r="AA4177" s="125"/>
      <c r="AB4177" s="126"/>
      <c r="AC4177" s="126"/>
      <c r="AD4177" s="126"/>
      <c r="AE4177" s="125"/>
      <c r="AF4177" s="125"/>
      <c r="AG4177" s="125"/>
      <c r="AH4177" s="125"/>
      <c r="AI4177" s="125"/>
      <c r="AJ4177" s="125"/>
      <c r="AK4177" s="125"/>
      <c r="AL4177" s="125"/>
      <c r="AM4177" s="125"/>
      <c r="AP4177" s="86"/>
      <c r="AQ4177" s="86"/>
      <c r="AR4177" s="86"/>
      <c r="AS4177" s="86"/>
      <c r="AT4177" s="86"/>
      <c r="AU4177" s="86"/>
      <c r="AV4177" s="86"/>
      <c r="AW4177" s="86"/>
      <c r="AX4177" s="86"/>
      <c r="AY4177" s="86"/>
      <c r="AZ4177" s="86"/>
      <c r="BA4177" s="86"/>
      <c r="BB4177" s="86"/>
      <c r="BC4177" s="86"/>
      <c r="BD4177" s="86"/>
      <c r="BE4177" s="86"/>
      <c r="BF4177" s="86"/>
      <c r="BG4177" s="86"/>
    </row>
    <row r="4178" spans="1:59" s="88" customFormat="1" x14ac:dyDescent="0.2">
      <c r="A4178" s="125"/>
      <c r="B4178" s="125"/>
      <c r="C4178" s="125"/>
      <c r="D4178" s="125"/>
      <c r="E4178" s="125"/>
      <c r="F4178" s="125"/>
      <c r="G4178" s="125"/>
      <c r="H4178" s="125"/>
      <c r="I4178" s="125"/>
      <c r="J4178" s="125"/>
      <c r="K4178" s="125"/>
      <c r="L4178" s="125"/>
      <c r="M4178" s="125"/>
      <c r="N4178" s="125"/>
      <c r="O4178" s="125"/>
      <c r="P4178" s="125"/>
      <c r="Q4178" s="125"/>
      <c r="R4178" s="125"/>
      <c r="S4178" s="125"/>
      <c r="T4178" s="125"/>
      <c r="U4178" s="125"/>
      <c r="V4178" s="125"/>
      <c r="W4178" s="125"/>
      <c r="X4178" s="125"/>
      <c r="Y4178" s="125"/>
      <c r="Z4178" s="125"/>
      <c r="AA4178" s="125"/>
      <c r="AB4178" s="126"/>
      <c r="AC4178" s="126"/>
      <c r="AD4178" s="126"/>
      <c r="AE4178" s="125"/>
      <c r="AF4178" s="125"/>
      <c r="AG4178" s="125"/>
      <c r="AH4178" s="125"/>
      <c r="AI4178" s="125"/>
      <c r="AJ4178" s="125"/>
      <c r="AK4178" s="125"/>
      <c r="AL4178" s="125"/>
      <c r="AM4178" s="125"/>
      <c r="AP4178" s="86"/>
      <c r="AQ4178" s="86"/>
      <c r="AR4178" s="86"/>
      <c r="AS4178" s="86"/>
      <c r="AT4178" s="86"/>
      <c r="AU4178" s="86"/>
      <c r="AV4178" s="86"/>
      <c r="AW4178" s="86"/>
      <c r="AX4178" s="86"/>
      <c r="AY4178" s="86"/>
      <c r="AZ4178" s="86"/>
      <c r="BA4178" s="86"/>
      <c r="BB4178" s="86"/>
      <c r="BC4178" s="86"/>
      <c r="BD4178" s="86"/>
      <c r="BE4178" s="86"/>
      <c r="BF4178" s="86"/>
      <c r="BG4178" s="86"/>
    </row>
    <row r="4179" spans="1:59" s="88" customFormat="1" x14ac:dyDescent="0.2">
      <c r="A4179" s="125"/>
      <c r="B4179" s="125"/>
      <c r="C4179" s="125"/>
      <c r="D4179" s="125"/>
      <c r="E4179" s="125"/>
      <c r="F4179" s="125"/>
      <c r="G4179" s="125"/>
      <c r="H4179" s="125"/>
      <c r="I4179" s="125"/>
      <c r="J4179" s="125"/>
      <c r="K4179" s="125"/>
      <c r="L4179" s="125"/>
      <c r="M4179" s="125"/>
      <c r="N4179" s="125"/>
      <c r="O4179" s="125"/>
      <c r="P4179" s="125"/>
      <c r="Q4179" s="125"/>
      <c r="R4179" s="125"/>
      <c r="S4179" s="125"/>
      <c r="T4179" s="125"/>
      <c r="U4179" s="125"/>
      <c r="V4179" s="125"/>
      <c r="W4179" s="125"/>
      <c r="X4179" s="125"/>
      <c r="Y4179" s="125"/>
      <c r="Z4179" s="125"/>
      <c r="AA4179" s="125"/>
      <c r="AB4179" s="126"/>
      <c r="AC4179" s="126"/>
      <c r="AD4179" s="126"/>
      <c r="AE4179" s="125"/>
      <c r="AF4179" s="125"/>
      <c r="AG4179" s="125"/>
      <c r="AH4179" s="125"/>
      <c r="AI4179" s="125"/>
      <c r="AJ4179" s="125"/>
      <c r="AK4179" s="125"/>
      <c r="AL4179" s="125"/>
      <c r="AM4179" s="125"/>
      <c r="AP4179" s="86"/>
      <c r="AQ4179" s="86"/>
      <c r="AR4179" s="86"/>
      <c r="AS4179" s="86"/>
      <c r="AT4179" s="86"/>
      <c r="AU4179" s="86"/>
      <c r="AV4179" s="86"/>
      <c r="AW4179" s="86"/>
      <c r="AX4179" s="86"/>
      <c r="AY4179" s="86"/>
      <c r="AZ4179" s="86"/>
      <c r="BA4179" s="86"/>
      <c r="BB4179" s="86"/>
      <c r="BC4179" s="86"/>
      <c r="BD4179" s="86"/>
      <c r="BE4179" s="86"/>
      <c r="BF4179" s="86"/>
      <c r="BG4179" s="86"/>
    </row>
    <row r="4180" spans="1:59" s="88" customFormat="1" x14ac:dyDescent="0.2">
      <c r="A4180" s="125"/>
      <c r="B4180" s="125"/>
      <c r="C4180" s="125"/>
      <c r="D4180" s="125"/>
      <c r="E4180" s="125"/>
      <c r="F4180" s="125"/>
      <c r="G4180" s="125"/>
      <c r="H4180" s="125"/>
      <c r="I4180" s="125"/>
      <c r="J4180" s="125"/>
      <c r="K4180" s="125"/>
      <c r="L4180" s="125"/>
      <c r="M4180" s="125"/>
      <c r="N4180" s="125"/>
      <c r="O4180" s="125"/>
      <c r="P4180" s="125"/>
      <c r="Q4180" s="125"/>
      <c r="R4180" s="125"/>
      <c r="S4180" s="125"/>
      <c r="T4180" s="125"/>
      <c r="U4180" s="125"/>
      <c r="V4180" s="125"/>
      <c r="W4180" s="125"/>
      <c r="X4180" s="125"/>
      <c r="Y4180" s="125"/>
      <c r="Z4180" s="125"/>
      <c r="AA4180" s="125"/>
      <c r="AB4180" s="126"/>
      <c r="AC4180" s="126"/>
      <c r="AD4180" s="126"/>
      <c r="AE4180" s="125"/>
      <c r="AF4180" s="125"/>
      <c r="AG4180" s="125"/>
      <c r="AH4180" s="125"/>
      <c r="AI4180" s="125"/>
      <c r="AJ4180" s="125"/>
      <c r="AK4180" s="125"/>
      <c r="AL4180" s="125"/>
      <c r="AM4180" s="125"/>
      <c r="AP4180" s="86"/>
      <c r="AQ4180" s="86"/>
      <c r="AR4180" s="86"/>
      <c r="AS4180" s="86"/>
      <c r="AT4180" s="86"/>
      <c r="AU4180" s="86"/>
      <c r="AV4180" s="86"/>
      <c r="AW4180" s="86"/>
      <c r="AX4180" s="86"/>
      <c r="AY4180" s="86"/>
      <c r="AZ4180" s="86"/>
      <c r="BA4180" s="86"/>
      <c r="BB4180" s="86"/>
      <c r="BC4180" s="86"/>
      <c r="BD4180" s="86"/>
      <c r="BE4180" s="86"/>
      <c r="BF4180" s="86"/>
      <c r="BG4180" s="86"/>
    </row>
    <row r="4181" spans="1:59" s="88" customFormat="1" x14ac:dyDescent="0.2">
      <c r="A4181" s="125"/>
      <c r="B4181" s="125"/>
      <c r="C4181" s="125"/>
      <c r="D4181" s="125"/>
      <c r="E4181" s="125"/>
      <c r="F4181" s="125"/>
      <c r="G4181" s="125"/>
      <c r="H4181" s="125"/>
      <c r="I4181" s="125"/>
      <c r="J4181" s="125"/>
      <c r="K4181" s="125"/>
      <c r="L4181" s="125"/>
      <c r="M4181" s="125"/>
      <c r="N4181" s="125"/>
      <c r="O4181" s="125"/>
      <c r="P4181" s="125"/>
      <c r="Q4181" s="125"/>
      <c r="R4181" s="125"/>
      <c r="S4181" s="125"/>
      <c r="T4181" s="125"/>
      <c r="U4181" s="125"/>
      <c r="V4181" s="125"/>
      <c r="W4181" s="125"/>
      <c r="X4181" s="125"/>
      <c r="Y4181" s="125"/>
      <c r="Z4181" s="125"/>
      <c r="AA4181" s="125"/>
      <c r="AB4181" s="126"/>
      <c r="AC4181" s="126"/>
      <c r="AD4181" s="126"/>
      <c r="AE4181" s="125"/>
      <c r="AF4181" s="125"/>
      <c r="AG4181" s="125"/>
      <c r="AH4181" s="125"/>
      <c r="AI4181" s="125"/>
      <c r="AJ4181" s="125"/>
      <c r="AK4181" s="125"/>
      <c r="AL4181" s="125"/>
      <c r="AM4181" s="125"/>
      <c r="AP4181" s="86"/>
      <c r="AQ4181" s="86"/>
      <c r="AR4181" s="86"/>
      <c r="AS4181" s="86"/>
      <c r="AT4181" s="86"/>
      <c r="AU4181" s="86"/>
      <c r="AV4181" s="86"/>
      <c r="AW4181" s="86"/>
      <c r="AX4181" s="86"/>
      <c r="AY4181" s="86"/>
      <c r="AZ4181" s="86"/>
      <c r="BA4181" s="86"/>
      <c r="BB4181" s="86"/>
      <c r="BC4181" s="86"/>
      <c r="BD4181" s="86"/>
      <c r="BE4181" s="86"/>
      <c r="BF4181" s="86"/>
      <c r="BG4181" s="86"/>
    </row>
    <row r="4182" spans="1:59" s="88" customFormat="1" x14ac:dyDescent="0.2">
      <c r="A4182" s="125"/>
      <c r="B4182" s="125"/>
      <c r="C4182" s="125"/>
      <c r="D4182" s="125"/>
      <c r="E4182" s="125"/>
      <c r="F4182" s="125"/>
      <c r="G4182" s="125"/>
      <c r="H4182" s="125"/>
      <c r="I4182" s="125"/>
      <c r="J4182" s="125"/>
      <c r="K4182" s="125"/>
      <c r="L4182" s="125"/>
      <c r="M4182" s="125"/>
      <c r="N4182" s="125"/>
      <c r="O4182" s="125"/>
      <c r="P4182" s="125"/>
      <c r="Q4182" s="125"/>
      <c r="R4182" s="125"/>
      <c r="S4182" s="125"/>
      <c r="T4182" s="125"/>
      <c r="U4182" s="125"/>
      <c r="V4182" s="125"/>
      <c r="W4182" s="125"/>
      <c r="X4182" s="125"/>
      <c r="Y4182" s="125"/>
      <c r="Z4182" s="125"/>
      <c r="AA4182" s="125"/>
      <c r="AB4182" s="126"/>
      <c r="AC4182" s="126"/>
      <c r="AD4182" s="126"/>
      <c r="AE4182" s="125"/>
      <c r="AF4182" s="125"/>
      <c r="AG4182" s="125"/>
      <c r="AH4182" s="125"/>
      <c r="AI4182" s="125"/>
      <c r="AJ4182" s="125"/>
      <c r="AK4182" s="125"/>
      <c r="AL4182" s="125"/>
      <c r="AM4182" s="125"/>
      <c r="AP4182" s="86"/>
      <c r="AQ4182" s="86"/>
      <c r="AR4182" s="86"/>
      <c r="AS4182" s="86"/>
      <c r="AT4182" s="86"/>
      <c r="AU4182" s="86"/>
      <c r="AV4182" s="86"/>
      <c r="AW4182" s="86"/>
      <c r="AX4182" s="86"/>
      <c r="AY4182" s="86"/>
      <c r="AZ4182" s="86"/>
      <c r="BA4182" s="86"/>
      <c r="BB4182" s="86"/>
      <c r="BC4182" s="86"/>
      <c r="BD4182" s="86"/>
      <c r="BE4182" s="86"/>
      <c r="BF4182" s="86"/>
      <c r="BG4182" s="86"/>
    </row>
    <row r="4183" spans="1:59" s="88" customFormat="1" x14ac:dyDescent="0.2">
      <c r="A4183" s="125"/>
      <c r="B4183" s="125"/>
      <c r="C4183" s="125"/>
      <c r="D4183" s="125"/>
      <c r="E4183" s="125"/>
      <c r="F4183" s="125"/>
      <c r="G4183" s="125"/>
      <c r="H4183" s="125"/>
      <c r="I4183" s="125"/>
      <c r="J4183" s="125"/>
      <c r="K4183" s="125"/>
      <c r="L4183" s="125"/>
      <c r="M4183" s="125"/>
      <c r="N4183" s="125"/>
      <c r="O4183" s="125"/>
      <c r="P4183" s="125"/>
      <c r="Q4183" s="125"/>
      <c r="R4183" s="125"/>
      <c r="S4183" s="125"/>
      <c r="T4183" s="125"/>
      <c r="U4183" s="125"/>
      <c r="V4183" s="125"/>
      <c r="W4183" s="125"/>
      <c r="X4183" s="125"/>
      <c r="Y4183" s="125"/>
      <c r="Z4183" s="125"/>
      <c r="AA4183" s="125"/>
      <c r="AB4183" s="126"/>
      <c r="AC4183" s="126"/>
      <c r="AD4183" s="126"/>
      <c r="AE4183" s="125"/>
      <c r="AF4183" s="125"/>
      <c r="AG4183" s="125"/>
      <c r="AH4183" s="125"/>
      <c r="AI4183" s="125"/>
      <c r="AJ4183" s="125"/>
      <c r="AK4183" s="125"/>
      <c r="AL4183" s="125"/>
      <c r="AM4183" s="125"/>
      <c r="AP4183" s="86"/>
      <c r="AQ4183" s="86"/>
      <c r="AR4183" s="86"/>
      <c r="AS4183" s="86"/>
      <c r="AT4183" s="86"/>
      <c r="AU4183" s="86"/>
      <c r="AV4183" s="86"/>
      <c r="AW4183" s="86"/>
      <c r="AX4183" s="86"/>
      <c r="AY4183" s="86"/>
      <c r="AZ4183" s="86"/>
      <c r="BA4183" s="86"/>
      <c r="BB4183" s="86"/>
      <c r="BC4183" s="86"/>
      <c r="BD4183" s="86"/>
      <c r="BE4183" s="86"/>
      <c r="BF4183" s="86"/>
      <c r="BG4183" s="86"/>
    </row>
    <row r="4184" spans="1:59" s="88" customFormat="1" x14ac:dyDescent="0.2">
      <c r="A4184" s="125"/>
      <c r="B4184" s="125"/>
      <c r="C4184" s="125"/>
      <c r="D4184" s="125"/>
      <c r="E4184" s="125"/>
      <c r="F4184" s="125"/>
      <c r="G4184" s="125"/>
      <c r="H4184" s="125"/>
      <c r="I4184" s="125"/>
      <c r="J4184" s="125"/>
      <c r="K4184" s="125"/>
      <c r="L4184" s="125"/>
      <c r="M4184" s="125"/>
      <c r="N4184" s="125"/>
      <c r="O4184" s="125"/>
      <c r="P4184" s="125"/>
      <c r="Q4184" s="125"/>
      <c r="R4184" s="125"/>
      <c r="S4184" s="125"/>
      <c r="T4184" s="125"/>
      <c r="U4184" s="125"/>
      <c r="V4184" s="125"/>
      <c r="W4184" s="125"/>
      <c r="X4184" s="125"/>
      <c r="Y4184" s="125"/>
      <c r="Z4184" s="125"/>
      <c r="AA4184" s="125"/>
      <c r="AB4184" s="126"/>
      <c r="AC4184" s="126"/>
      <c r="AD4184" s="126"/>
      <c r="AE4184" s="125"/>
      <c r="AF4184" s="125"/>
      <c r="AG4184" s="125"/>
      <c r="AH4184" s="125"/>
      <c r="AI4184" s="125"/>
      <c r="AJ4184" s="125"/>
      <c r="AK4184" s="125"/>
      <c r="AL4184" s="125"/>
      <c r="AM4184" s="125"/>
      <c r="AP4184" s="86"/>
      <c r="AQ4184" s="86"/>
      <c r="AR4184" s="86"/>
      <c r="AS4184" s="86"/>
      <c r="AT4184" s="86"/>
      <c r="AU4184" s="86"/>
      <c r="AV4184" s="86"/>
      <c r="AW4184" s="86"/>
      <c r="AX4184" s="86"/>
      <c r="AY4184" s="86"/>
      <c r="AZ4184" s="86"/>
      <c r="BA4184" s="86"/>
      <c r="BB4184" s="86"/>
      <c r="BC4184" s="86"/>
      <c r="BD4184" s="86"/>
      <c r="BE4184" s="86"/>
      <c r="BF4184" s="86"/>
      <c r="BG4184" s="86"/>
    </row>
    <row r="4185" spans="1:59" s="88" customFormat="1" x14ac:dyDescent="0.2">
      <c r="A4185" s="125"/>
      <c r="B4185" s="125"/>
      <c r="C4185" s="125"/>
      <c r="D4185" s="125"/>
      <c r="E4185" s="125"/>
      <c r="F4185" s="125"/>
      <c r="G4185" s="125"/>
      <c r="H4185" s="125"/>
      <c r="I4185" s="125"/>
      <c r="J4185" s="125"/>
      <c r="K4185" s="125"/>
      <c r="L4185" s="125"/>
      <c r="M4185" s="125"/>
      <c r="N4185" s="125"/>
      <c r="O4185" s="125"/>
      <c r="P4185" s="125"/>
      <c r="Q4185" s="125"/>
      <c r="R4185" s="125"/>
      <c r="S4185" s="125"/>
      <c r="T4185" s="125"/>
      <c r="U4185" s="125"/>
      <c r="V4185" s="125"/>
      <c r="W4185" s="125"/>
      <c r="X4185" s="125"/>
      <c r="Y4185" s="125"/>
      <c r="Z4185" s="125"/>
      <c r="AA4185" s="125"/>
      <c r="AB4185" s="126"/>
      <c r="AC4185" s="126"/>
      <c r="AD4185" s="126"/>
      <c r="AE4185" s="125"/>
      <c r="AF4185" s="125"/>
      <c r="AG4185" s="125"/>
      <c r="AH4185" s="125"/>
      <c r="AI4185" s="125"/>
      <c r="AJ4185" s="125"/>
      <c r="AK4185" s="125"/>
      <c r="AL4185" s="125"/>
      <c r="AM4185" s="125"/>
      <c r="AP4185" s="86"/>
      <c r="AQ4185" s="86"/>
      <c r="AR4185" s="86"/>
      <c r="AS4185" s="86"/>
      <c r="AT4185" s="86"/>
      <c r="AU4185" s="86"/>
      <c r="AV4185" s="86"/>
      <c r="AW4185" s="86"/>
      <c r="AX4185" s="86"/>
      <c r="AY4185" s="86"/>
      <c r="AZ4185" s="86"/>
      <c r="BA4185" s="86"/>
      <c r="BB4185" s="86"/>
      <c r="BC4185" s="86"/>
      <c r="BD4185" s="86"/>
      <c r="BE4185" s="86"/>
      <c r="BF4185" s="86"/>
      <c r="BG4185" s="86"/>
    </row>
    <row r="4186" spans="1:59" s="88" customFormat="1" x14ac:dyDescent="0.2">
      <c r="A4186" s="125"/>
      <c r="B4186" s="125"/>
      <c r="C4186" s="125"/>
      <c r="D4186" s="125"/>
      <c r="E4186" s="125"/>
      <c r="F4186" s="125"/>
      <c r="G4186" s="125"/>
      <c r="H4186" s="125"/>
      <c r="I4186" s="125"/>
      <c r="J4186" s="125"/>
      <c r="K4186" s="125"/>
      <c r="L4186" s="125"/>
      <c r="M4186" s="125"/>
      <c r="N4186" s="125"/>
      <c r="O4186" s="125"/>
      <c r="P4186" s="125"/>
      <c r="Q4186" s="125"/>
      <c r="R4186" s="125"/>
      <c r="S4186" s="125"/>
      <c r="T4186" s="125"/>
      <c r="U4186" s="125"/>
      <c r="V4186" s="125"/>
      <c r="W4186" s="125"/>
      <c r="X4186" s="125"/>
      <c r="Y4186" s="125"/>
      <c r="Z4186" s="125"/>
      <c r="AA4186" s="125"/>
      <c r="AB4186" s="126"/>
      <c r="AC4186" s="126"/>
      <c r="AD4186" s="126"/>
      <c r="AE4186" s="125"/>
      <c r="AF4186" s="125"/>
      <c r="AG4186" s="125"/>
      <c r="AH4186" s="125"/>
      <c r="AI4186" s="125"/>
      <c r="AJ4186" s="125"/>
      <c r="AK4186" s="125"/>
      <c r="AL4186" s="125"/>
      <c r="AM4186" s="125"/>
      <c r="AP4186" s="86"/>
      <c r="AQ4186" s="86"/>
      <c r="AR4186" s="86"/>
      <c r="AS4186" s="86"/>
      <c r="AT4186" s="86"/>
      <c r="AU4186" s="86"/>
      <c r="AV4186" s="86"/>
      <c r="AW4186" s="86"/>
      <c r="AX4186" s="86"/>
      <c r="AY4186" s="86"/>
      <c r="AZ4186" s="86"/>
      <c r="BA4186" s="86"/>
      <c r="BB4186" s="86"/>
      <c r="BC4186" s="86"/>
      <c r="BD4186" s="86"/>
      <c r="BE4186" s="86"/>
      <c r="BF4186" s="86"/>
      <c r="BG4186" s="86"/>
    </row>
    <row r="4187" spans="1:59" s="88" customFormat="1" x14ac:dyDescent="0.2">
      <c r="A4187" s="125"/>
      <c r="B4187" s="125"/>
      <c r="C4187" s="125"/>
      <c r="D4187" s="125"/>
      <c r="E4187" s="125"/>
      <c r="F4187" s="125"/>
      <c r="G4187" s="125"/>
      <c r="H4187" s="125"/>
      <c r="I4187" s="125"/>
      <c r="J4187" s="125"/>
      <c r="K4187" s="125"/>
      <c r="L4187" s="125"/>
      <c r="M4187" s="125"/>
      <c r="N4187" s="125"/>
      <c r="O4187" s="125"/>
      <c r="P4187" s="125"/>
      <c r="Q4187" s="125"/>
      <c r="R4187" s="125"/>
      <c r="S4187" s="125"/>
      <c r="T4187" s="125"/>
      <c r="U4187" s="125"/>
      <c r="V4187" s="125"/>
      <c r="W4187" s="125"/>
      <c r="X4187" s="125"/>
      <c r="Y4187" s="125"/>
      <c r="Z4187" s="125"/>
      <c r="AA4187" s="125"/>
      <c r="AB4187" s="126"/>
      <c r="AC4187" s="126"/>
      <c r="AD4187" s="126"/>
      <c r="AE4187" s="125"/>
      <c r="AF4187" s="125"/>
      <c r="AG4187" s="125"/>
      <c r="AH4187" s="125"/>
      <c r="AI4187" s="125"/>
      <c r="AJ4187" s="125"/>
      <c r="AK4187" s="125"/>
      <c r="AL4187" s="125"/>
      <c r="AM4187" s="125"/>
      <c r="AP4187" s="86"/>
      <c r="AQ4187" s="86"/>
      <c r="AR4187" s="86"/>
      <c r="AS4187" s="86"/>
      <c r="AT4187" s="86"/>
      <c r="AU4187" s="86"/>
      <c r="AV4187" s="86"/>
      <c r="AW4187" s="86"/>
      <c r="AX4187" s="86"/>
      <c r="AY4187" s="86"/>
      <c r="AZ4187" s="86"/>
      <c r="BA4187" s="86"/>
      <c r="BB4187" s="86"/>
      <c r="BC4187" s="86"/>
      <c r="BD4187" s="86"/>
      <c r="BE4187" s="86"/>
      <c r="BF4187" s="86"/>
      <c r="BG4187" s="86"/>
    </row>
    <row r="4188" spans="1:59" s="88" customFormat="1" x14ac:dyDescent="0.2">
      <c r="A4188" s="125"/>
      <c r="B4188" s="125"/>
      <c r="C4188" s="125"/>
      <c r="D4188" s="125"/>
      <c r="E4188" s="125"/>
      <c r="F4188" s="125"/>
      <c r="G4188" s="125"/>
      <c r="H4188" s="125"/>
      <c r="I4188" s="125"/>
      <c r="J4188" s="125"/>
      <c r="K4188" s="125"/>
      <c r="L4188" s="125"/>
      <c r="M4188" s="125"/>
      <c r="N4188" s="125"/>
      <c r="O4188" s="125"/>
      <c r="P4188" s="125"/>
      <c r="Q4188" s="125"/>
      <c r="R4188" s="125"/>
      <c r="S4188" s="125"/>
      <c r="T4188" s="125"/>
      <c r="U4188" s="125"/>
      <c r="V4188" s="125"/>
      <c r="W4188" s="125"/>
      <c r="X4188" s="125"/>
      <c r="Y4188" s="125"/>
      <c r="Z4188" s="125"/>
      <c r="AA4188" s="125"/>
      <c r="AB4188" s="126"/>
      <c r="AC4188" s="126"/>
      <c r="AD4188" s="126"/>
      <c r="AE4188" s="125"/>
      <c r="AF4188" s="125"/>
      <c r="AG4188" s="125"/>
      <c r="AH4188" s="125"/>
      <c r="AI4188" s="125"/>
      <c r="AJ4188" s="125"/>
      <c r="AK4188" s="125"/>
      <c r="AL4188" s="125"/>
      <c r="AM4188" s="125"/>
      <c r="AP4188" s="86"/>
      <c r="AQ4188" s="86"/>
      <c r="AR4188" s="86"/>
      <c r="AS4188" s="86"/>
      <c r="AT4188" s="86"/>
      <c r="AU4188" s="86"/>
      <c r="AV4188" s="86"/>
      <c r="AW4188" s="86"/>
      <c r="AX4188" s="86"/>
      <c r="AY4188" s="86"/>
      <c r="AZ4188" s="86"/>
      <c r="BA4188" s="86"/>
      <c r="BB4188" s="86"/>
      <c r="BC4188" s="86"/>
      <c r="BD4188" s="86"/>
      <c r="BE4188" s="86"/>
      <c r="BF4188" s="86"/>
      <c r="BG4188" s="86"/>
    </row>
    <row r="4189" spans="1:59" s="88" customFormat="1" x14ac:dyDescent="0.2">
      <c r="A4189" s="125"/>
      <c r="B4189" s="125"/>
      <c r="C4189" s="125"/>
      <c r="D4189" s="125"/>
      <c r="E4189" s="125"/>
      <c r="F4189" s="125"/>
      <c r="G4189" s="125"/>
      <c r="H4189" s="125"/>
      <c r="I4189" s="125"/>
      <c r="J4189" s="125"/>
      <c r="K4189" s="125"/>
      <c r="L4189" s="125"/>
      <c r="M4189" s="125"/>
      <c r="N4189" s="125"/>
      <c r="O4189" s="125"/>
      <c r="P4189" s="125"/>
      <c r="Q4189" s="125"/>
      <c r="R4189" s="125"/>
      <c r="S4189" s="125"/>
      <c r="T4189" s="125"/>
      <c r="U4189" s="125"/>
      <c r="V4189" s="125"/>
      <c r="W4189" s="125"/>
      <c r="X4189" s="125"/>
      <c r="Y4189" s="125"/>
      <c r="Z4189" s="125"/>
      <c r="AA4189" s="125"/>
      <c r="AB4189" s="126"/>
      <c r="AC4189" s="126"/>
      <c r="AD4189" s="126"/>
      <c r="AE4189" s="125"/>
      <c r="AF4189" s="125"/>
      <c r="AG4189" s="125"/>
      <c r="AH4189" s="125"/>
      <c r="AI4189" s="125"/>
      <c r="AJ4189" s="125"/>
      <c r="AK4189" s="125"/>
      <c r="AL4189" s="125"/>
      <c r="AM4189" s="125"/>
      <c r="AP4189" s="86"/>
      <c r="AQ4189" s="86"/>
      <c r="AR4189" s="86"/>
      <c r="AS4189" s="86"/>
      <c r="AT4189" s="86"/>
      <c r="AU4189" s="86"/>
      <c r="AV4189" s="86"/>
      <c r="AW4189" s="86"/>
      <c r="AX4189" s="86"/>
      <c r="AY4189" s="86"/>
      <c r="AZ4189" s="86"/>
      <c r="BA4189" s="86"/>
      <c r="BB4189" s="86"/>
      <c r="BC4189" s="86"/>
      <c r="BD4189" s="86"/>
      <c r="BE4189" s="86"/>
      <c r="BF4189" s="86"/>
      <c r="BG4189" s="86"/>
    </row>
    <row r="4190" spans="1:59" s="88" customFormat="1" x14ac:dyDescent="0.2">
      <c r="A4190" s="125"/>
      <c r="B4190" s="125"/>
      <c r="C4190" s="125"/>
      <c r="D4190" s="125"/>
      <c r="E4190" s="125"/>
      <c r="F4190" s="125"/>
      <c r="G4190" s="125"/>
      <c r="H4190" s="125"/>
      <c r="I4190" s="125"/>
      <c r="J4190" s="125"/>
      <c r="K4190" s="125"/>
      <c r="L4190" s="125"/>
      <c r="M4190" s="125"/>
      <c r="N4190" s="125"/>
      <c r="O4190" s="125"/>
      <c r="P4190" s="125"/>
      <c r="Q4190" s="125"/>
      <c r="R4190" s="125"/>
      <c r="S4190" s="125"/>
      <c r="T4190" s="125"/>
      <c r="U4190" s="125"/>
      <c r="V4190" s="125"/>
      <c r="W4190" s="125"/>
      <c r="X4190" s="125"/>
      <c r="Y4190" s="125"/>
      <c r="Z4190" s="125"/>
      <c r="AA4190" s="125"/>
      <c r="AB4190" s="126"/>
      <c r="AC4190" s="126"/>
      <c r="AD4190" s="126"/>
      <c r="AE4190" s="125"/>
      <c r="AF4190" s="125"/>
      <c r="AG4190" s="125"/>
      <c r="AH4190" s="125"/>
      <c r="AI4190" s="125"/>
      <c r="AJ4190" s="125"/>
      <c r="AK4190" s="125"/>
      <c r="AL4190" s="125"/>
      <c r="AM4190" s="125"/>
      <c r="AP4190" s="86"/>
      <c r="AQ4190" s="86"/>
      <c r="AR4190" s="86"/>
      <c r="AS4190" s="86"/>
      <c r="AT4190" s="86"/>
      <c r="AU4190" s="86"/>
      <c r="AV4190" s="86"/>
      <c r="AW4190" s="86"/>
      <c r="AX4190" s="86"/>
      <c r="AY4190" s="86"/>
      <c r="AZ4190" s="86"/>
      <c r="BA4190" s="86"/>
      <c r="BB4190" s="86"/>
      <c r="BC4190" s="86"/>
      <c r="BD4190" s="86"/>
      <c r="BE4190" s="86"/>
      <c r="BF4190" s="86"/>
      <c r="BG4190" s="86"/>
    </row>
    <row r="4191" spans="1:59" s="88" customFormat="1" x14ac:dyDescent="0.2">
      <c r="A4191" s="125"/>
      <c r="B4191" s="125"/>
      <c r="C4191" s="125"/>
      <c r="D4191" s="125"/>
      <c r="E4191" s="125"/>
      <c r="F4191" s="125"/>
      <c r="G4191" s="125"/>
      <c r="H4191" s="125"/>
      <c r="I4191" s="125"/>
      <c r="J4191" s="125"/>
      <c r="K4191" s="125"/>
      <c r="L4191" s="125"/>
      <c r="M4191" s="125"/>
      <c r="N4191" s="125"/>
      <c r="O4191" s="125"/>
      <c r="P4191" s="125"/>
      <c r="Q4191" s="125"/>
      <c r="R4191" s="125"/>
      <c r="S4191" s="125"/>
      <c r="T4191" s="125"/>
      <c r="U4191" s="125"/>
      <c r="V4191" s="125"/>
      <c r="W4191" s="125"/>
      <c r="X4191" s="125"/>
      <c r="Y4191" s="125"/>
      <c r="Z4191" s="125"/>
      <c r="AA4191" s="125"/>
      <c r="AB4191" s="126"/>
      <c r="AC4191" s="126"/>
      <c r="AD4191" s="126"/>
      <c r="AE4191" s="125"/>
      <c r="AF4191" s="125"/>
      <c r="AG4191" s="125"/>
      <c r="AH4191" s="125"/>
      <c r="AI4191" s="125"/>
      <c r="AJ4191" s="125"/>
      <c r="AK4191" s="125"/>
      <c r="AL4191" s="125"/>
      <c r="AM4191" s="125"/>
      <c r="AP4191" s="86"/>
      <c r="AQ4191" s="86"/>
      <c r="AR4191" s="86"/>
      <c r="AS4191" s="86"/>
      <c r="AT4191" s="86"/>
      <c r="AU4191" s="86"/>
      <c r="AV4191" s="86"/>
      <c r="AW4191" s="86"/>
      <c r="AX4191" s="86"/>
      <c r="AY4191" s="86"/>
      <c r="AZ4191" s="86"/>
      <c r="BA4191" s="86"/>
      <c r="BB4191" s="86"/>
      <c r="BC4191" s="86"/>
      <c r="BD4191" s="86"/>
      <c r="BE4191" s="86"/>
      <c r="BF4191" s="86"/>
      <c r="BG4191" s="86"/>
    </row>
    <row r="4192" spans="1:59" s="88" customFormat="1" x14ac:dyDescent="0.2">
      <c r="A4192" s="125"/>
      <c r="B4192" s="125"/>
      <c r="C4192" s="125"/>
      <c r="D4192" s="125"/>
      <c r="E4192" s="125"/>
      <c r="F4192" s="125"/>
      <c r="G4192" s="125"/>
      <c r="H4192" s="125"/>
      <c r="I4192" s="125"/>
      <c r="J4192" s="125"/>
      <c r="K4192" s="125"/>
      <c r="L4192" s="125"/>
      <c r="M4192" s="125"/>
      <c r="N4192" s="125"/>
      <c r="O4192" s="125"/>
      <c r="P4192" s="125"/>
      <c r="Q4192" s="125"/>
      <c r="R4192" s="125"/>
      <c r="S4192" s="125"/>
      <c r="T4192" s="125"/>
      <c r="U4192" s="125"/>
      <c r="V4192" s="125"/>
      <c r="W4192" s="125"/>
      <c r="X4192" s="125"/>
      <c r="Y4192" s="125"/>
      <c r="Z4192" s="125"/>
      <c r="AA4192" s="125"/>
      <c r="AB4192" s="126"/>
      <c r="AC4192" s="126"/>
      <c r="AD4192" s="126"/>
      <c r="AE4192" s="125"/>
      <c r="AF4192" s="125"/>
      <c r="AG4192" s="125"/>
      <c r="AH4192" s="125"/>
      <c r="AI4192" s="125"/>
      <c r="AJ4192" s="125"/>
      <c r="AK4192" s="125"/>
      <c r="AL4192" s="125"/>
      <c r="AM4192" s="125"/>
      <c r="AP4192" s="86"/>
      <c r="AQ4192" s="86"/>
      <c r="AR4192" s="86"/>
      <c r="AS4192" s="86"/>
      <c r="AT4192" s="86"/>
      <c r="AU4192" s="86"/>
      <c r="AV4192" s="86"/>
      <c r="AW4192" s="86"/>
      <c r="AX4192" s="86"/>
      <c r="AY4192" s="86"/>
      <c r="AZ4192" s="86"/>
      <c r="BA4192" s="86"/>
      <c r="BB4192" s="86"/>
      <c r="BC4192" s="86"/>
      <c r="BD4192" s="86"/>
      <c r="BE4192" s="86"/>
      <c r="BF4192" s="86"/>
      <c r="BG4192" s="86"/>
    </row>
    <row r="4193" spans="1:59" s="88" customFormat="1" x14ac:dyDescent="0.2">
      <c r="A4193" s="125"/>
      <c r="B4193" s="125"/>
      <c r="C4193" s="125"/>
      <c r="D4193" s="125"/>
      <c r="E4193" s="125"/>
      <c r="F4193" s="125"/>
      <c r="G4193" s="125"/>
      <c r="H4193" s="125"/>
      <c r="I4193" s="125"/>
      <c r="J4193" s="125"/>
      <c r="K4193" s="125"/>
      <c r="L4193" s="125"/>
      <c r="M4193" s="125"/>
      <c r="N4193" s="125"/>
      <c r="O4193" s="125"/>
      <c r="P4193" s="125"/>
      <c r="Q4193" s="125"/>
      <c r="R4193" s="125"/>
      <c r="S4193" s="125"/>
      <c r="T4193" s="125"/>
      <c r="U4193" s="125"/>
      <c r="V4193" s="125"/>
      <c r="W4193" s="125"/>
      <c r="X4193" s="125"/>
      <c r="Y4193" s="125"/>
      <c r="Z4193" s="125"/>
      <c r="AA4193" s="125"/>
      <c r="AB4193" s="126"/>
      <c r="AC4193" s="126"/>
      <c r="AD4193" s="126"/>
      <c r="AE4193" s="125"/>
      <c r="AF4193" s="125"/>
      <c r="AG4193" s="125"/>
      <c r="AH4193" s="125"/>
      <c r="AI4193" s="125"/>
      <c r="AJ4193" s="125"/>
      <c r="AK4193" s="125"/>
      <c r="AL4193" s="125"/>
      <c r="AM4193" s="125"/>
      <c r="AP4193" s="86"/>
      <c r="AQ4193" s="86"/>
      <c r="AR4193" s="86"/>
      <c r="AS4193" s="86"/>
      <c r="AT4193" s="86"/>
      <c r="AU4193" s="86"/>
      <c r="AV4193" s="86"/>
      <c r="AW4193" s="86"/>
      <c r="AX4193" s="86"/>
      <c r="AY4193" s="86"/>
      <c r="AZ4193" s="86"/>
      <c r="BA4193" s="86"/>
      <c r="BB4193" s="86"/>
      <c r="BC4193" s="86"/>
      <c r="BD4193" s="86"/>
      <c r="BE4193" s="86"/>
      <c r="BF4193" s="86"/>
      <c r="BG4193" s="86"/>
    </row>
    <row r="4194" spans="1:59" s="88" customFormat="1" x14ac:dyDescent="0.2">
      <c r="A4194" s="125"/>
      <c r="B4194" s="125"/>
      <c r="C4194" s="125"/>
      <c r="D4194" s="125"/>
      <c r="E4194" s="125"/>
      <c r="F4194" s="125"/>
      <c r="G4194" s="125"/>
      <c r="H4194" s="125"/>
      <c r="I4194" s="125"/>
      <c r="J4194" s="125"/>
      <c r="K4194" s="125"/>
      <c r="L4194" s="125"/>
      <c r="M4194" s="125"/>
      <c r="N4194" s="125"/>
      <c r="O4194" s="125"/>
      <c r="P4194" s="125"/>
      <c r="Q4194" s="125"/>
      <c r="R4194" s="125"/>
      <c r="S4194" s="125"/>
      <c r="T4194" s="125"/>
      <c r="U4194" s="125"/>
      <c r="V4194" s="125"/>
      <c r="W4194" s="125"/>
      <c r="X4194" s="125"/>
      <c r="Y4194" s="125"/>
      <c r="Z4194" s="125"/>
      <c r="AA4194" s="125"/>
      <c r="AB4194" s="126"/>
      <c r="AC4194" s="126"/>
      <c r="AD4194" s="126"/>
      <c r="AE4194" s="125"/>
      <c r="AF4194" s="125"/>
      <c r="AG4194" s="125"/>
      <c r="AH4194" s="125"/>
      <c r="AI4194" s="125"/>
      <c r="AJ4194" s="125"/>
      <c r="AK4194" s="125"/>
      <c r="AL4194" s="125"/>
      <c r="AM4194" s="125"/>
      <c r="AP4194" s="86"/>
      <c r="AQ4194" s="86"/>
      <c r="AR4194" s="86"/>
      <c r="AS4194" s="86"/>
      <c r="AT4194" s="86"/>
      <c r="AU4194" s="86"/>
      <c r="AV4194" s="86"/>
      <c r="AW4194" s="86"/>
      <c r="AX4194" s="86"/>
      <c r="AY4194" s="86"/>
      <c r="AZ4194" s="86"/>
      <c r="BA4194" s="86"/>
      <c r="BB4194" s="86"/>
      <c r="BC4194" s="86"/>
      <c r="BD4194" s="86"/>
      <c r="BE4194" s="86"/>
      <c r="BF4194" s="86"/>
      <c r="BG4194" s="86"/>
    </row>
    <row r="4195" spans="1:59" s="88" customFormat="1" x14ac:dyDescent="0.2">
      <c r="A4195" s="125"/>
      <c r="B4195" s="125"/>
      <c r="C4195" s="125"/>
      <c r="D4195" s="125"/>
      <c r="E4195" s="125"/>
      <c r="F4195" s="125"/>
      <c r="G4195" s="125"/>
      <c r="H4195" s="125"/>
      <c r="I4195" s="125"/>
      <c r="J4195" s="125"/>
      <c r="K4195" s="125"/>
      <c r="L4195" s="125"/>
      <c r="M4195" s="125"/>
      <c r="N4195" s="125"/>
      <c r="O4195" s="125"/>
      <c r="P4195" s="125"/>
      <c r="Q4195" s="125"/>
      <c r="R4195" s="125"/>
      <c r="S4195" s="125"/>
      <c r="T4195" s="125"/>
      <c r="U4195" s="125"/>
      <c r="V4195" s="125"/>
      <c r="W4195" s="125"/>
      <c r="X4195" s="125"/>
      <c r="Y4195" s="125"/>
      <c r="Z4195" s="125"/>
      <c r="AA4195" s="125"/>
      <c r="AB4195" s="126"/>
      <c r="AC4195" s="126"/>
      <c r="AD4195" s="126"/>
      <c r="AE4195" s="125"/>
      <c r="AF4195" s="125"/>
      <c r="AG4195" s="125"/>
      <c r="AH4195" s="125"/>
      <c r="AI4195" s="125"/>
      <c r="AJ4195" s="125"/>
      <c r="AK4195" s="125"/>
      <c r="AL4195" s="125"/>
      <c r="AM4195" s="125"/>
      <c r="AP4195" s="86"/>
      <c r="AQ4195" s="86"/>
      <c r="AR4195" s="86"/>
      <c r="AS4195" s="86"/>
      <c r="AT4195" s="86"/>
      <c r="AU4195" s="86"/>
      <c r="AV4195" s="86"/>
      <c r="AW4195" s="86"/>
      <c r="AX4195" s="86"/>
      <c r="AY4195" s="86"/>
      <c r="AZ4195" s="86"/>
      <c r="BA4195" s="86"/>
      <c r="BB4195" s="86"/>
      <c r="BC4195" s="86"/>
      <c r="BD4195" s="86"/>
      <c r="BE4195" s="86"/>
      <c r="BF4195" s="86"/>
      <c r="BG4195" s="86"/>
    </row>
    <row r="4196" spans="1:59" s="88" customFormat="1" x14ac:dyDescent="0.2">
      <c r="A4196" s="125"/>
      <c r="B4196" s="125"/>
      <c r="C4196" s="125"/>
      <c r="D4196" s="125"/>
      <c r="E4196" s="125"/>
      <c r="F4196" s="125"/>
      <c r="G4196" s="125"/>
      <c r="H4196" s="125"/>
      <c r="I4196" s="125"/>
      <c r="J4196" s="125"/>
      <c r="K4196" s="125"/>
      <c r="L4196" s="125"/>
      <c r="M4196" s="125"/>
      <c r="N4196" s="125"/>
      <c r="O4196" s="125"/>
      <c r="P4196" s="125"/>
      <c r="Q4196" s="125"/>
      <c r="R4196" s="125"/>
      <c r="S4196" s="125"/>
      <c r="T4196" s="125"/>
      <c r="U4196" s="125"/>
      <c r="V4196" s="125"/>
      <c r="W4196" s="125"/>
      <c r="X4196" s="125"/>
      <c r="Y4196" s="125"/>
      <c r="Z4196" s="125"/>
      <c r="AA4196" s="125"/>
      <c r="AB4196" s="126"/>
      <c r="AC4196" s="126"/>
      <c r="AD4196" s="126"/>
      <c r="AE4196" s="125"/>
      <c r="AF4196" s="125"/>
      <c r="AG4196" s="125"/>
      <c r="AH4196" s="125"/>
      <c r="AI4196" s="125"/>
      <c r="AJ4196" s="125"/>
      <c r="AK4196" s="125"/>
      <c r="AL4196" s="125"/>
      <c r="AM4196" s="125"/>
      <c r="AP4196" s="86"/>
      <c r="AQ4196" s="86"/>
      <c r="AR4196" s="86"/>
      <c r="AS4196" s="86"/>
      <c r="AT4196" s="86"/>
      <c r="AU4196" s="86"/>
      <c r="AV4196" s="86"/>
      <c r="AW4196" s="86"/>
      <c r="AX4196" s="86"/>
      <c r="AY4196" s="86"/>
      <c r="AZ4196" s="86"/>
      <c r="BA4196" s="86"/>
      <c r="BB4196" s="86"/>
      <c r="BC4196" s="86"/>
      <c r="BD4196" s="86"/>
      <c r="BE4196" s="86"/>
      <c r="BF4196" s="86"/>
      <c r="BG4196" s="86"/>
    </row>
    <row r="4197" spans="1:59" s="88" customFormat="1" x14ac:dyDescent="0.2">
      <c r="A4197" s="125"/>
      <c r="B4197" s="125"/>
      <c r="C4197" s="125"/>
      <c r="D4197" s="125"/>
      <c r="E4197" s="125"/>
      <c r="F4197" s="125"/>
      <c r="G4197" s="125"/>
      <c r="H4197" s="125"/>
      <c r="I4197" s="125"/>
      <c r="J4197" s="125"/>
      <c r="K4197" s="125"/>
      <c r="L4197" s="125"/>
      <c r="M4197" s="125"/>
      <c r="N4197" s="125"/>
      <c r="O4197" s="125"/>
      <c r="P4197" s="125"/>
      <c r="Q4197" s="125"/>
      <c r="R4197" s="125"/>
      <c r="S4197" s="125"/>
      <c r="T4197" s="125"/>
      <c r="U4197" s="125"/>
      <c r="V4197" s="125"/>
      <c r="W4197" s="125"/>
      <c r="X4197" s="125"/>
      <c r="Y4197" s="125"/>
      <c r="Z4197" s="125"/>
      <c r="AA4197" s="125"/>
      <c r="AB4197" s="126"/>
      <c r="AC4197" s="126"/>
      <c r="AD4197" s="126"/>
      <c r="AE4197" s="125"/>
      <c r="AF4197" s="125"/>
      <c r="AG4197" s="125"/>
      <c r="AH4197" s="125"/>
      <c r="AI4197" s="125"/>
      <c r="AJ4197" s="125"/>
      <c r="AK4197" s="125"/>
      <c r="AL4197" s="125"/>
      <c r="AM4197" s="125"/>
      <c r="AP4197" s="86"/>
      <c r="AQ4197" s="86"/>
      <c r="AR4197" s="86"/>
      <c r="AS4197" s="86"/>
      <c r="AT4197" s="86"/>
      <c r="AU4197" s="86"/>
      <c r="AV4197" s="86"/>
      <c r="AW4197" s="86"/>
      <c r="AX4197" s="86"/>
      <c r="AY4197" s="86"/>
      <c r="AZ4197" s="86"/>
      <c r="BA4197" s="86"/>
      <c r="BB4197" s="86"/>
      <c r="BC4197" s="86"/>
      <c r="BD4197" s="86"/>
      <c r="BE4197" s="86"/>
      <c r="BF4197" s="86"/>
      <c r="BG4197" s="86"/>
    </row>
    <row r="4198" spans="1:59" s="88" customFormat="1" x14ac:dyDescent="0.2">
      <c r="A4198" s="125"/>
      <c r="B4198" s="125"/>
      <c r="C4198" s="125"/>
      <c r="D4198" s="125"/>
      <c r="E4198" s="125"/>
      <c r="F4198" s="125"/>
      <c r="G4198" s="125"/>
      <c r="H4198" s="125"/>
      <c r="I4198" s="125"/>
      <c r="J4198" s="125"/>
      <c r="K4198" s="125"/>
      <c r="L4198" s="125"/>
      <c r="M4198" s="125"/>
      <c r="N4198" s="125"/>
      <c r="O4198" s="125"/>
      <c r="P4198" s="125"/>
      <c r="Q4198" s="125"/>
      <c r="R4198" s="125"/>
      <c r="S4198" s="125"/>
      <c r="T4198" s="125"/>
      <c r="U4198" s="125"/>
      <c r="V4198" s="125"/>
      <c r="W4198" s="125"/>
      <c r="X4198" s="125"/>
      <c r="Y4198" s="125"/>
      <c r="Z4198" s="125"/>
      <c r="AA4198" s="125"/>
      <c r="AB4198" s="126"/>
      <c r="AC4198" s="126"/>
      <c r="AD4198" s="126"/>
      <c r="AE4198" s="125"/>
      <c r="AF4198" s="125"/>
      <c r="AG4198" s="125"/>
      <c r="AH4198" s="125"/>
      <c r="AI4198" s="125"/>
      <c r="AJ4198" s="125"/>
      <c r="AK4198" s="125"/>
      <c r="AL4198" s="125"/>
      <c r="AM4198" s="125"/>
      <c r="AP4198" s="86"/>
      <c r="AQ4198" s="86"/>
      <c r="AR4198" s="86"/>
      <c r="AS4198" s="86"/>
      <c r="AT4198" s="86"/>
      <c r="AU4198" s="86"/>
      <c r="AV4198" s="86"/>
      <c r="AW4198" s="86"/>
      <c r="AX4198" s="86"/>
      <c r="AY4198" s="86"/>
      <c r="AZ4198" s="86"/>
      <c r="BA4198" s="86"/>
      <c r="BB4198" s="86"/>
      <c r="BC4198" s="86"/>
      <c r="BD4198" s="86"/>
      <c r="BE4198" s="86"/>
      <c r="BF4198" s="86"/>
      <c r="BG4198" s="86"/>
    </row>
    <row r="4199" spans="1:59" s="88" customFormat="1" x14ac:dyDescent="0.2">
      <c r="A4199" s="125"/>
      <c r="B4199" s="125"/>
      <c r="C4199" s="125"/>
      <c r="D4199" s="125"/>
      <c r="E4199" s="125"/>
      <c r="F4199" s="125"/>
      <c r="G4199" s="125"/>
      <c r="H4199" s="125"/>
      <c r="I4199" s="125"/>
      <c r="J4199" s="125"/>
      <c r="K4199" s="125"/>
      <c r="L4199" s="125"/>
      <c r="M4199" s="125"/>
      <c r="N4199" s="125"/>
      <c r="O4199" s="125"/>
      <c r="P4199" s="125"/>
      <c r="Q4199" s="125"/>
      <c r="R4199" s="125"/>
      <c r="S4199" s="125"/>
      <c r="T4199" s="125"/>
      <c r="U4199" s="125"/>
      <c r="V4199" s="125"/>
      <c r="W4199" s="125"/>
      <c r="X4199" s="125"/>
      <c r="Y4199" s="125"/>
      <c r="Z4199" s="125"/>
      <c r="AA4199" s="125"/>
      <c r="AB4199" s="126"/>
      <c r="AC4199" s="126"/>
      <c r="AD4199" s="126"/>
      <c r="AE4199" s="125"/>
      <c r="AF4199" s="125"/>
      <c r="AG4199" s="125"/>
      <c r="AH4199" s="125"/>
      <c r="AI4199" s="125"/>
      <c r="AJ4199" s="125"/>
      <c r="AK4199" s="125"/>
      <c r="AL4199" s="125"/>
      <c r="AM4199" s="125"/>
      <c r="AP4199" s="86"/>
      <c r="AQ4199" s="86"/>
      <c r="AR4199" s="86"/>
      <c r="AS4199" s="86"/>
      <c r="AT4199" s="86"/>
      <c r="AU4199" s="86"/>
      <c r="AV4199" s="86"/>
      <c r="AW4199" s="86"/>
      <c r="AX4199" s="86"/>
      <c r="AY4199" s="86"/>
      <c r="AZ4199" s="86"/>
      <c r="BA4199" s="86"/>
      <c r="BB4199" s="86"/>
      <c r="BC4199" s="86"/>
      <c r="BD4199" s="86"/>
      <c r="BE4199" s="86"/>
      <c r="BF4199" s="86"/>
      <c r="BG4199" s="86"/>
    </row>
    <row r="4200" spans="1:59" s="88" customFormat="1" x14ac:dyDescent="0.2">
      <c r="A4200" s="125"/>
      <c r="B4200" s="125"/>
      <c r="C4200" s="125"/>
      <c r="D4200" s="125"/>
      <c r="E4200" s="125"/>
      <c r="F4200" s="125"/>
      <c r="G4200" s="125"/>
      <c r="H4200" s="125"/>
      <c r="I4200" s="125"/>
      <c r="J4200" s="125"/>
      <c r="K4200" s="125"/>
      <c r="L4200" s="125"/>
      <c r="M4200" s="125"/>
      <c r="N4200" s="125"/>
      <c r="O4200" s="125"/>
      <c r="P4200" s="125"/>
      <c r="Q4200" s="125"/>
      <c r="R4200" s="125"/>
      <c r="S4200" s="125"/>
      <c r="T4200" s="125"/>
      <c r="U4200" s="125"/>
      <c r="V4200" s="125"/>
      <c r="W4200" s="125"/>
      <c r="X4200" s="125"/>
      <c r="Y4200" s="125"/>
      <c r="Z4200" s="125"/>
      <c r="AA4200" s="125"/>
      <c r="AB4200" s="126"/>
      <c r="AC4200" s="126"/>
      <c r="AD4200" s="126"/>
      <c r="AE4200" s="125"/>
      <c r="AF4200" s="125"/>
      <c r="AG4200" s="125"/>
      <c r="AH4200" s="125"/>
      <c r="AI4200" s="125"/>
      <c r="AJ4200" s="125"/>
      <c r="AK4200" s="125"/>
      <c r="AL4200" s="125"/>
      <c r="AM4200" s="125"/>
      <c r="AP4200" s="86"/>
      <c r="AQ4200" s="86"/>
      <c r="AR4200" s="86"/>
      <c r="AS4200" s="86"/>
      <c r="AT4200" s="86"/>
      <c r="AU4200" s="86"/>
      <c r="AV4200" s="86"/>
      <c r="AW4200" s="86"/>
      <c r="AX4200" s="86"/>
      <c r="AY4200" s="86"/>
      <c r="AZ4200" s="86"/>
      <c r="BA4200" s="86"/>
      <c r="BB4200" s="86"/>
      <c r="BC4200" s="86"/>
      <c r="BD4200" s="86"/>
      <c r="BE4200" s="86"/>
      <c r="BF4200" s="86"/>
      <c r="BG4200" s="86"/>
    </row>
    <row r="4201" spans="1:59" s="88" customFormat="1" x14ac:dyDescent="0.2">
      <c r="A4201" s="125"/>
      <c r="B4201" s="125"/>
      <c r="C4201" s="125"/>
      <c r="D4201" s="125"/>
      <c r="E4201" s="125"/>
      <c r="F4201" s="125"/>
      <c r="G4201" s="125"/>
      <c r="H4201" s="125"/>
      <c r="I4201" s="125"/>
      <c r="J4201" s="125"/>
      <c r="K4201" s="125"/>
      <c r="L4201" s="125"/>
      <c r="M4201" s="125"/>
      <c r="N4201" s="125"/>
      <c r="O4201" s="125"/>
      <c r="P4201" s="125"/>
      <c r="Q4201" s="125"/>
      <c r="R4201" s="125"/>
      <c r="S4201" s="125"/>
      <c r="T4201" s="125"/>
      <c r="U4201" s="125"/>
      <c r="V4201" s="125"/>
      <c r="W4201" s="125"/>
      <c r="X4201" s="125"/>
      <c r="Y4201" s="125"/>
      <c r="Z4201" s="125"/>
      <c r="AA4201" s="125"/>
      <c r="AB4201" s="126"/>
      <c r="AC4201" s="126"/>
      <c r="AD4201" s="126"/>
      <c r="AE4201" s="125"/>
      <c r="AF4201" s="125"/>
      <c r="AG4201" s="125"/>
      <c r="AH4201" s="125"/>
      <c r="AI4201" s="125"/>
      <c r="AJ4201" s="125"/>
      <c r="AK4201" s="125"/>
      <c r="AL4201" s="125"/>
      <c r="AM4201" s="125"/>
      <c r="AP4201" s="86"/>
      <c r="AQ4201" s="86"/>
      <c r="AR4201" s="86"/>
      <c r="AS4201" s="86"/>
      <c r="AT4201" s="86"/>
      <c r="AU4201" s="86"/>
      <c r="AV4201" s="86"/>
      <c r="AW4201" s="86"/>
      <c r="AX4201" s="86"/>
      <c r="AY4201" s="86"/>
      <c r="AZ4201" s="86"/>
      <c r="BA4201" s="86"/>
      <c r="BB4201" s="86"/>
      <c r="BC4201" s="86"/>
      <c r="BD4201" s="86"/>
      <c r="BE4201" s="86"/>
      <c r="BF4201" s="86"/>
      <c r="BG4201" s="86"/>
    </row>
    <row r="4202" spans="1:59" s="88" customFormat="1" x14ac:dyDescent="0.2">
      <c r="A4202" s="125"/>
      <c r="B4202" s="125"/>
      <c r="C4202" s="125"/>
      <c r="D4202" s="125"/>
      <c r="E4202" s="125"/>
      <c r="F4202" s="125"/>
      <c r="G4202" s="125"/>
      <c r="H4202" s="125"/>
      <c r="I4202" s="125"/>
      <c r="J4202" s="125"/>
      <c r="K4202" s="125"/>
      <c r="L4202" s="125"/>
      <c r="M4202" s="125"/>
      <c r="N4202" s="125"/>
      <c r="O4202" s="125"/>
      <c r="P4202" s="125"/>
      <c r="Q4202" s="125"/>
      <c r="R4202" s="125"/>
      <c r="S4202" s="125"/>
      <c r="T4202" s="125"/>
      <c r="U4202" s="125"/>
      <c r="V4202" s="125"/>
      <c r="W4202" s="125"/>
      <c r="X4202" s="125"/>
      <c r="Y4202" s="125"/>
      <c r="Z4202" s="125"/>
      <c r="AA4202" s="125"/>
      <c r="AB4202" s="126"/>
      <c r="AC4202" s="126"/>
      <c r="AD4202" s="126"/>
      <c r="AE4202" s="125"/>
      <c r="AF4202" s="125"/>
      <c r="AG4202" s="125"/>
      <c r="AH4202" s="125"/>
      <c r="AI4202" s="125"/>
      <c r="AJ4202" s="125"/>
      <c r="AK4202" s="125"/>
      <c r="AL4202" s="125"/>
      <c r="AM4202" s="125"/>
      <c r="AP4202" s="86"/>
      <c r="AQ4202" s="86"/>
      <c r="AR4202" s="86"/>
      <c r="AS4202" s="86"/>
      <c r="AT4202" s="86"/>
      <c r="AU4202" s="86"/>
      <c r="AV4202" s="86"/>
      <c r="AW4202" s="86"/>
      <c r="AX4202" s="86"/>
      <c r="AY4202" s="86"/>
      <c r="AZ4202" s="86"/>
      <c r="BA4202" s="86"/>
      <c r="BB4202" s="86"/>
      <c r="BC4202" s="86"/>
      <c r="BD4202" s="86"/>
      <c r="BE4202" s="86"/>
      <c r="BF4202" s="86"/>
      <c r="BG4202" s="86"/>
    </row>
    <row r="4203" spans="1:59" s="88" customFormat="1" x14ac:dyDescent="0.2">
      <c r="A4203" s="125"/>
      <c r="B4203" s="125"/>
      <c r="C4203" s="125"/>
      <c r="D4203" s="125"/>
      <c r="E4203" s="125"/>
      <c r="F4203" s="125"/>
      <c r="G4203" s="125"/>
      <c r="H4203" s="125"/>
      <c r="I4203" s="125"/>
      <c r="J4203" s="125"/>
      <c r="K4203" s="125"/>
      <c r="L4203" s="125"/>
      <c r="M4203" s="125"/>
      <c r="N4203" s="125"/>
      <c r="O4203" s="125"/>
      <c r="P4203" s="125"/>
      <c r="Q4203" s="125"/>
      <c r="R4203" s="125"/>
      <c r="S4203" s="125"/>
      <c r="T4203" s="125"/>
      <c r="U4203" s="125"/>
      <c r="V4203" s="125"/>
      <c r="W4203" s="125"/>
      <c r="X4203" s="125"/>
      <c r="Y4203" s="125"/>
      <c r="Z4203" s="125"/>
      <c r="AA4203" s="125"/>
      <c r="AB4203" s="126"/>
      <c r="AC4203" s="126"/>
      <c r="AD4203" s="126"/>
      <c r="AE4203" s="125"/>
      <c r="AF4203" s="125"/>
      <c r="AG4203" s="125"/>
      <c r="AH4203" s="125"/>
      <c r="AI4203" s="125"/>
      <c r="AJ4203" s="125"/>
      <c r="AK4203" s="125"/>
      <c r="AL4203" s="125"/>
      <c r="AM4203" s="125"/>
      <c r="AP4203" s="86"/>
      <c r="AQ4203" s="86"/>
      <c r="AR4203" s="86"/>
      <c r="AS4203" s="86"/>
      <c r="AT4203" s="86"/>
      <c r="AU4203" s="86"/>
      <c r="AV4203" s="86"/>
      <c r="AW4203" s="86"/>
      <c r="AX4203" s="86"/>
      <c r="AY4203" s="86"/>
      <c r="AZ4203" s="86"/>
      <c r="BA4203" s="86"/>
      <c r="BB4203" s="86"/>
      <c r="BC4203" s="86"/>
      <c r="BD4203" s="86"/>
      <c r="BE4203" s="86"/>
      <c r="BF4203" s="86"/>
      <c r="BG4203" s="86"/>
    </row>
    <row r="4204" spans="1:59" s="88" customFormat="1" x14ac:dyDescent="0.2">
      <c r="A4204" s="125"/>
      <c r="B4204" s="125"/>
      <c r="C4204" s="125"/>
      <c r="D4204" s="125"/>
      <c r="E4204" s="125"/>
      <c r="F4204" s="125"/>
      <c r="G4204" s="125"/>
      <c r="H4204" s="125"/>
      <c r="I4204" s="125"/>
      <c r="J4204" s="125"/>
      <c r="K4204" s="125"/>
      <c r="L4204" s="125"/>
      <c r="M4204" s="125"/>
      <c r="N4204" s="125"/>
      <c r="O4204" s="125"/>
      <c r="P4204" s="125"/>
      <c r="Q4204" s="125"/>
      <c r="R4204" s="125"/>
      <c r="S4204" s="125"/>
      <c r="T4204" s="125"/>
      <c r="U4204" s="125"/>
      <c r="V4204" s="125"/>
      <c r="W4204" s="125"/>
      <c r="X4204" s="125"/>
      <c r="Y4204" s="125"/>
      <c r="Z4204" s="125"/>
      <c r="AA4204" s="125"/>
      <c r="AB4204" s="126"/>
      <c r="AC4204" s="126"/>
      <c r="AD4204" s="126"/>
      <c r="AE4204" s="125"/>
      <c r="AF4204" s="125"/>
      <c r="AG4204" s="125"/>
      <c r="AH4204" s="125"/>
      <c r="AI4204" s="125"/>
      <c r="AJ4204" s="125"/>
      <c r="AK4204" s="125"/>
      <c r="AL4204" s="125"/>
      <c r="AM4204" s="125"/>
      <c r="AP4204" s="86"/>
      <c r="AQ4204" s="86"/>
      <c r="AR4204" s="86"/>
      <c r="AS4204" s="86"/>
      <c r="AT4204" s="86"/>
      <c r="AU4204" s="86"/>
      <c r="AV4204" s="86"/>
      <c r="AW4204" s="86"/>
      <c r="AX4204" s="86"/>
      <c r="AY4204" s="86"/>
      <c r="AZ4204" s="86"/>
      <c r="BA4204" s="86"/>
      <c r="BB4204" s="86"/>
      <c r="BC4204" s="86"/>
      <c r="BD4204" s="86"/>
      <c r="BE4204" s="86"/>
      <c r="BF4204" s="86"/>
      <c r="BG4204" s="86"/>
    </row>
    <row r="4205" spans="1:59" s="88" customFormat="1" x14ac:dyDescent="0.2">
      <c r="A4205" s="125"/>
      <c r="B4205" s="125"/>
      <c r="C4205" s="125"/>
      <c r="D4205" s="125"/>
      <c r="E4205" s="125"/>
      <c r="F4205" s="125"/>
      <c r="G4205" s="125"/>
      <c r="H4205" s="125"/>
      <c r="I4205" s="125"/>
      <c r="J4205" s="125"/>
      <c r="K4205" s="125"/>
      <c r="L4205" s="125"/>
      <c r="M4205" s="125"/>
      <c r="N4205" s="125"/>
      <c r="O4205" s="125"/>
      <c r="P4205" s="125"/>
      <c r="Q4205" s="125"/>
      <c r="R4205" s="125"/>
      <c r="S4205" s="125"/>
      <c r="T4205" s="125"/>
      <c r="U4205" s="125"/>
      <c r="V4205" s="125"/>
      <c r="W4205" s="125"/>
      <c r="X4205" s="125"/>
      <c r="Y4205" s="125"/>
      <c r="Z4205" s="125"/>
      <c r="AA4205" s="125"/>
      <c r="AB4205" s="126"/>
      <c r="AC4205" s="126"/>
      <c r="AD4205" s="126"/>
      <c r="AE4205" s="125"/>
      <c r="AF4205" s="125"/>
      <c r="AG4205" s="125"/>
      <c r="AH4205" s="125"/>
      <c r="AI4205" s="125"/>
      <c r="AJ4205" s="125"/>
      <c r="AK4205" s="125"/>
      <c r="AL4205" s="125"/>
      <c r="AM4205" s="125"/>
      <c r="AP4205" s="86"/>
      <c r="AQ4205" s="86"/>
      <c r="AR4205" s="86"/>
      <c r="AS4205" s="86"/>
      <c r="AT4205" s="86"/>
      <c r="AU4205" s="86"/>
      <c r="AV4205" s="86"/>
      <c r="AW4205" s="86"/>
      <c r="AX4205" s="86"/>
      <c r="AY4205" s="86"/>
      <c r="AZ4205" s="86"/>
      <c r="BA4205" s="86"/>
      <c r="BB4205" s="86"/>
      <c r="BC4205" s="86"/>
      <c r="BD4205" s="86"/>
      <c r="BE4205" s="86"/>
      <c r="BF4205" s="86"/>
      <c r="BG4205" s="86"/>
    </row>
    <row r="4206" spans="1:59" s="88" customFormat="1" x14ac:dyDescent="0.2">
      <c r="A4206" s="125"/>
      <c r="B4206" s="125"/>
      <c r="C4206" s="125"/>
      <c r="D4206" s="125"/>
      <c r="E4206" s="125"/>
      <c r="F4206" s="125"/>
      <c r="G4206" s="125"/>
      <c r="H4206" s="125"/>
      <c r="I4206" s="125"/>
      <c r="J4206" s="125"/>
      <c r="K4206" s="125"/>
      <c r="L4206" s="125"/>
      <c r="M4206" s="125"/>
      <c r="N4206" s="125"/>
      <c r="O4206" s="125"/>
      <c r="P4206" s="125"/>
      <c r="Q4206" s="125"/>
      <c r="R4206" s="125"/>
      <c r="S4206" s="125"/>
      <c r="T4206" s="125"/>
      <c r="U4206" s="125"/>
      <c r="V4206" s="125"/>
      <c r="W4206" s="125"/>
      <c r="X4206" s="125"/>
      <c r="Y4206" s="125"/>
      <c r="Z4206" s="125"/>
      <c r="AA4206" s="125"/>
      <c r="AB4206" s="126"/>
      <c r="AC4206" s="126"/>
      <c r="AD4206" s="126"/>
      <c r="AE4206" s="125"/>
      <c r="AF4206" s="125"/>
      <c r="AG4206" s="125"/>
      <c r="AH4206" s="125"/>
      <c r="AI4206" s="125"/>
      <c r="AJ4206" s="125"/>
      <c r="AK4206" s="125"/>
      <c r="AL4206" s="125"/>
      <c r="AM4206" s="125"/>
      <c r="AP4206" s="86"/>
      <c r="AQ4206" s="86"/>
      <c r="AR4206" s="86"/>
      <c r="AS4206" s="86"/>
      <c r="AT4206" s="86"/>
      <c r="AU4206" s="86"/>
      <c r="AV4206" s="86"/>
      <c r="AW4206" s="86"/>
      <c r="AX4206" s="86"/>
      <c r="AY4206" s="86"/>
      <c r="AZ4206" s="86"/>
      <c r="BA4206" s="86"/>
      <c r="BB4206" s="86"/>
      <c r="BC4206" s="86"/>
      <c r="BD4206" s="86"/>
      <c r="BE4206" s="86"/>
      <c r="BF4206" s="86"/>
      <c r="BG4206" s="86"/>
    </row>
    <row r="4207" spans="1:59" s="88" customFormat="1" x14ac:dyDescent="0.2">
      <c r="A4207" s="125"/>
      <c r="B4207" s="125"/>
      <c r="C4207" s="125"/>
      <c r="D4207" s="125"/>
      <c r="E4207" s="125"/>
      <c r="F4207" s="125"/>
      <c r="G4207" s="125"/>
      <c r="H4207" s="125"/>
      <c r="I4207" s="125"/>
      <c r="J4207" s="125"/>
      <c r="K4207" s="125"/>
      <c r="L4207" s="125"/>
      <c r="M4207" s="125"/>
      <c r="N4207" s="125"/>
      <c r="O4207" s="125"/>
      <c r="P4207" s="125"/>
      <c r="Q4207" s="125"/>
      <c r="R4207" s="125"/>
      <c r="S4207" s="125"/>
      <c r="T4207" s="125"/>
      <c r="U4207" s="125"/>
      <c r="V4207" s="125"/>
      <c r="W4207" s="125"/>
      <c r="X4207" s="125"/>
      <c r="Y4207" s="125"/>
      <c r="Z4207" s="125"/>
      <c r="AA4207" s="125"/>
      <c r="AB4207" s="126"/>
      <c r="AC4207" s="126"/>
      <c r="AD4207" s="126"/>
      <c r="AE4207" s="125"/>
      <c r="AF4207" s="125"/>
      <c r="AG4207" s="125"/>
      <c r="AH4207" s="125"/>
      <c r="AI4207" s="125"/>
      <c r="AJ4207" s="125"/>
      <c r="AK4207" s="125"/>
      <c r="AL4207" s="125"/>
      <c r="AM4207" s="125"/>
      <c r="AP4207" s="86"/>
      <c r="AQ4207" s="86"/>
      <c r="AR4207" s="86"/>
      <c r="AS4207" s="86"/>
      <c r="AT4207" s="86"/>
      <c r="AU4207" s="86"/>
      <c r="AV4207" s="86"/>
      <c r="AW4207" s="86"/>
      <c r="AX4207" s="86"/>
      <c r="AY4207" s="86"/>
      <c r="AZ4207" s="86"/>
      <c r="BA4207" s="86"/>
      <c r="BB4207" s="86"/>
      <c r="BC4207" s="86"/>
      <c r="BD4207" s="86"/>
      <c r="BE4207" s="86"/>
      <c r="BF4207" s="86"/>
      <c r="BG4207" s="86"/>
    </row>
    <row r="4208" spans="1:59" s="88" customFormat="1" x14ac:dyDescent="0.2">
      <c r="A4208" s="125"/>
      <c r="B4208" s="125"/>
      <c r="C4208" s="125"/>
      <c r="D4208" s="125"/>
      <c r="E4208" s="125"/>
      <c r="F4208" s="125"/>
      <c r="G4208" s="125"/>
      <c r="H4208" s="125"/>
      <c r="I4208" s="125"/>
      <c r="J4208" s="125"/>
      <c r="K4208" s="125"/>
      <c r="L4208" s="125"/>
      <c r="M4208" s="125"/>
      <c r="N4208" s="125"/>
      <c r="O4208" s="125"/>
      <c r="P4208" s="125"/>
      <c r="Q4208" s="125"/>
      <c r="R4208" s="125"/>
      <c r="S4208" s="125"/>
      <c r="T4208" s="125"/>
      <c r="U4208" s="125"/>
      <c r="V4208" s="125"/>
      <c r="W4208" s="125"/>
      <c r="X4208" s="125"/>
      <c r="Y4208" s="125"/>
      <c r="Z4208" s="125"/>
      <c r="AA4208" s="125"/>
      <c r="AB4208" s="126"/>
      <c r="AC4208" s="126"/>
      <c r="AD4208" s="126"/>
      <c r="AE4208" s="125"/>
      <c r="AF4208" s="125"/>
      <c r="AG4208" s="125"/>
      <c r="AH4208" s="125"/>
      <c r="AI4208" s="125"/>
      <c r="AJ4208" s="125"/>
      <c r="AK4208" s="125"/>
      <c r="AL4208" s="125"/>
      <c r="AM4208" s="125"/>
      <c r="AP4208" s="86"/>
      <c r="AQ4208" s="86"/>
      <c r="AR4208" s="86"/>
      <c r="AS4208" s="86"/>
      <c r="AT4208" s="86"/>
      <c r="AU4208" s="86"/>
      <c r="AV4208" s="86"/>
      <c r="AW4208" s="86"/>
      <c r="AX4208" s="86"/>
      <c r="AY4208" s="86"/>
      <c r="AZ4208" s="86"/>
      <c r="BA4208" s="86"/>
      <c r="BB4208" s="86"/>
      <c r="BC4208" s="86"/>
      <c r="BD4208" s="86"/>
      <c r="BE4208" s="86"/>
      <c r="BF4208" s="86"/>
      <c r="BG4208" s="86"/>
    </row>
    <row r="4209" spans="1:59" s="88" customFormat="1" x14ac:dyDescent="0.2">
      <c r="A4209" s="125"/>
      <c r="B4209" s="125"/>
      <c r="C4209" s="125"/>
      <c r="D4209" s="125"/>
      <c r="E4209" s="125"/>
      <c r="F4209" s="125"/>
      <c r="G4209" s="125"/>
      <c r="H4209" s="125"/>
      <c r="I4209" s="125"/>
      <c r="J4209" s="125"/>
      <c r="K4209" s="125"/>
      <c r="L4209" s="125"/>
      <c r="M4209" s="125"/>
      <c r="N4209" s="125"/>
      <c r="O4209" s="125"/>
      <c r="P4209" s="125"/>
      <c r="Q4209" s="125"/>
      <c r="R4209" s="125"/>
      <c r="S4209" s="125"/>
      <c r="T4209" s="125"/>
      <c r="U4209" s="125"/>
      <c r="V4209" s="125"/>
      <c r="W4209" s="125"/>
      <c r="X4209" s="125"/>
      <c r="Y4209" s="125"/>
      <c r="Z4209" s="125"/>
      <c r="AA4209" s="125"/>
      <c r="AB4209" s="126"/>
      <c r="AC4209" s="126"/>
      <c r="AD4209" s="126"/>
      <c r="AE4209" s="125"/>
      <c r="AF4209" s="125"/>
      <c r="AG4209" s="125"/>
      <c r="AH4209" s="125"/>
      <c r="AI4209" s="125"/>
      <c r="AJ4209" s="125"/>
      <c r="AK4209" s="125"/>
      <c r="AL4209" s="125"/>
      <c r="AM4209" s="125"/>
      <c r="AP4209" s="86"/>
      <c r="AQ4209" s="86"/>
      <c r="AR4209" s="86"/>
      <c r="AS4209" s="86"/>
      <c r="AT4209" s="86"/>
      <c r="AU4209" s="86"/>
      <c r="AV4209" s="86"/>
      <c r="AW4209" s="86"/>
      <c r="AX4209" s="86"/>
      <c r="AY4209" s="86"/>
      <c r="AZ4209" s="86"/>
      <c r="BA4209" s="86"/>
      <c r="BB4209" s="86"/>
      <c r="BC4209" s="86"/>
      <c r="BD4209" s="86"/>
      <c r="BE4209" s="86"/>
      <c r="BF4209" s="86"/>
      <c r="BG4209" s="86"/>
    </row>
    <row r="4210" spans="1:59" s="88" customFormat="1" x14ac:dyDescent="0.2">
      <c r="A4210" s="125"/>
      <c r="B4210" s="125"/>
      <c r="C4210" s="125"/>
      <c r="D4210" s="125"/>
      <c r="E4210" s="125"/>
      <c r="F4210" s="125"/>
      <c r="G4210" s="125"/>
      <c r="H4210" s="125"/>
      <c r="I4210" s="125"/>
      <c r="J4210" s="125"/>
      <c r="K4210" s="125"/>
      <c r="L4210" s="125"/>
      <c r="M4210" s="125"/>
      <c r="N4210" s="125"/>
      <c r="O4210" s="125"/>
      <c r="P4210" s="125"/>
      <c r="Q4210" s="125"/>
      <c r="R4210" s="125"/>
      <c r="S4210" s="125"/>
      <c r="T4210" s="125"/>
      <c r="U4210" s="125"/>
      <c r="V4210" s="125"/>
      <c r="W4210" s="125"/>
      <c r="X4210" s="125"/>
      <c r="Y4210" s="125"/>
      <c r="Z4210" s="125"/>
      <c r="AA4210" s="125"/>
      <c r="AB4210" s="126"/>
      <c r="AC4210" s="126"/>
      <c r="AD4210" s="126"/>
      <c r="AE4210" s="125"/>
      <c r="AF4210" s="125"/>
      <c r="AG4210" s="125"/>
      <c r="AH4210" s="125"/>
      <c r="AI4210" s="125"/>
      <c r="AJ4210" s="125"/>
      <c r="AK4210" s="125"/>
      <c r="AL4210" s="125"/>
      <c r="AM4210" s="125"/>
      <c r="AP4210" s="86"/>
      <c r="AQ4210" s="86"/>
      <c r="AR4210" s="86"/>
      <c r="AS4210" s="86"/>
      <c r="AT4210" s="86"/>
      <c r="AU4210" s="86"/>
      <c r="AV4210" s="86"/>
      <c r="AW4210" s="86"/>
      <c r="AX4210" s="86"/>
      <c r="AY4210" s="86"/>
      <c r="AZ4210" s="86"/>
      <c r="BA4210" s="86"/>
      <c r="BB4210" s="86"/>
      <c r="BC4210" s="86"/>
      <c r="BD4210" s="86"/>
      <c r="BE4210" s="86"/>
      <c r="BF4210" s="86"/>
      <c r="BG4210" s="86"/>
    </row>
    <row r="4211" spans="1:59" s="88" customFormat="1" x14ac:dyDescent="0.2">
      <c r="A4211" s="125"/>
      <c r="B4211" s="125"/>
      <c r="C4211" s="125"/>
      <c r="D4211" s="125"/>
      <c r="E4211" s="125"/>
      <c r="F4211" s="125"/>
      <c r="G4211" s="125"/>
      <c r="H4211" s="125"/>
      <c r="I4211" s="125"/>
      <c r="J4211" s="125"/>
      <c r="K4211" s="125"/>
      <c r="L4211" s="125"/>
      <c r="M4211" s="125"/>
      <c r="N4211" s="125"/>
      <c r="O4211" s="125"/>
      <c r="P4211" s="125"/>
      <c r="Q4211" s="125"/>
      <c r="R4211" s="125"/>
      <c r="S4211" s="125"/>
      <c r="T4211" s="125"/>
      <c r="U4211" s="125"/>
      <c r="V4211" s="125"/>
      <c r="W4211" s="125"/>
      <c r="X4211" s="125"/>
      <c r="Y4211" s="125"/>
      <c r="Z4211" s="125"/>
      <c r="AA4211" s="125"/>
      <c r="AB4211" s="126"/>
      <c r="AC4211" s="126"/>
      <c r="AD4211" s="126"/>
      <c r="AE4211" s="125"/>
      <c r="AF4211" s="125"/>
      <c r="AG4211" s="125"/>
      <c r="AH4211" s="125"/>
      <c r="AI4211" s="125"/>
      <c r="AJ4211" s="125"/>
      <c r="AK4211" s="125"/>
      <c r="AL4211" s="125"/>
      <c r="AM4211" s="125"/>
      <c r="AP4211" s="86"/>
      <c r="AQ4211" s="86"/>
      <c r="AR4211" s="86"/>
      <c r="AS4211" s="86"/>
      <c r="AT4211" s="86"/>
      <c r="AU4211" s="86"/>
      <c r="AV4211" s="86"/>
      <c r="AW4211" s="86"/>
      <c r="AX4211" s="86"/>
      <c r="AY4211" s="86"/>
      <c r="AZ4211" s="86"/>
      <c r="BA4211" s="86"/>
      <c r="BB4211" s="86"/>
      <c r="BC4211" s="86"/>
      <c r="BD4211" s="86"/>
      <c r="BE4211" s="86"/>
      <c r="BF4211" s="86"/>
      <c r="BG4211" s="86"/>
    </row>
    <row r="4212" spans="1:59" s="88" customFormat="1" x14ac:dyDescent="0.2">
      <c r="A4212" s="125"/>
      <c r="B4212" s="125"/>
      <c r="C4212" s="125"/>
      <c r="D4212" s="125"/>
      <c r="E4212" s="125"/>
      <c r="F4212" s="125"/>
      <c r="G4212" s="125"/>
      <c r="H4212" s="125"/>
      <c r="I4212" s="125"/>
      <c r="J4212" s="125"/>
      <c r="K4212" s="125"/>
      <c r="L4212" s="125"/>
      <c r="M4212" s="125"/>
      <c r="N4212" s="125"/>
      <c r="O4212" s="125"/>
      <c r="P4212" s="125"/>
      <c r="Q4212" s="125"/>
      <c r="R4212" s="125"/>
      <c r="S4212" s="125"/>
      <c r="T4212" s="125"/>
      <c r="U4212" s="125"/>
      <c r="V4212" s="125"/>
      <c r="W4212" s="125"/>
      <c r="X4212" s="125"/>
      <c r="Y4212" s="125"/>
      <c r="Z4212" s="125"/>
      <c r="AA4212" s="125"/>
      <c r="AB4212" s="126"/>
      <c r="AC4212" s="126"/>
      <c r="AD4212" s="126"/>
      <c r="AE4212" s="125"/>
      <c r="AF4212" s="125"/>
      <c r="AG4212" s="125"/>
      <c r="AH4212" s="125"/>
      <c r="AI4212" s="125"/>
      <c r="AJ4212" s="125"/>
      <c r="AK4212" s="125"/>
      <c r="AL4212" s="125"/>
      <c r="AM4212" s="125"/>
      <c r="AP4212" s="86"/>
      <c r="AQ4212" s="86"/>
      <c r="AR4212" s="86"/>
      <c r="AS4212" s="86"/>
      <c r="AT4212" s="86"/>
      <c r="AU4212" s="86"/>
      <c r="AV4212" s="86"/>
      <c r="AW4212" s="86"/>
      <c r="AX4212" s="86"/>
      <c r="AY4212" s="86"/>
      <c r="AZ4212" s="86"/>
      <c r="BA4212" s="86"/>
      <c r="BB4212" s="86"/>
      <c r="BC4212" s="86"/>
      <c r="BD4212" s="86"/>
      <c r="BE4212" s="86"/>
      <c r="BF4212" s="86"/>
      <c r="BG4212" s="86"/>
    </row>
    <row r="4213" spans="1:59" s="88" customFormat="1" x14ac:dyDescent="0.2">
      <c r="A4213" s="125"/>
      <c r="B4213" s="125"/>
      <c r="C4213" s="125"/>
      <c r="D4213" s="125"/>
      <c r="E4213" s="125"/>
      <c r="F4213" s="125"/>
      <c r="G4213" s="125"/>
      <c r="H4213" s="125"/>
      <c r="I4213" s="125"/>
      <c r="J4213" s="125"/>
      <c r="K4213" s="125"/>
      <c r="L4213" s="125"/>
      <c r="M4213" s="125"/>
      <c r="N4213" s="125"/>
      <c r="O4213" s="125"/>
      <c r="P4213" s="125"/>
      <c r="Q4213" s="125"/>
      <c r="R4213" s="125"/>
      <c r="S4213" s="125"/>
      <c r="T4213" s="125"/>
      <c r="U4213" s="125"/>
      <c r="V4213" s="125"/>
      <c r="W4213" s="125"/>
      <c r="X4213" s="125"/>
      <c r="Y4213" s="125"/>
      <c r="Z4213" s="125"/>
      <c r="AA4213" s="125"/>
      <c r="AB4213" s="126"/>
      <c r="AC4213" s="126"/>
      <c r="AD4213" s="126"/>
      <c r="AE4213" s="125"/>
      <c r="AF4213" s="125"/>
      <c r="AG4213" s="125"/>
      <c r="AH4213" s="125"/>
      <c r="AI4213" s="125"/>
      <c r="AJ4213" s="125"/>
      <c r="AK4213" s="125"/>
      <c r="AL4213" s="125"/>
      <c r="AM4213" s="125"/>
      <c r="AP4213" s="86"/>
      <c r="AQ4213" s="86"/>
      <c r="AR4213" s="86"/>
      <c r="AS4213" s="86"/>
      <c r="AT4213" s="86"/>
      <c r="AU4213" s="86"/>
      <c r="AV4213" s="86"/>
      <c r="AW4213" s="86"/>
      <c r="AX4213" s="86"/>
      <c r="AY4213" s="86"/>
      <c r="AZ4213" s="86"/>
      <c r="BA4213" s="86"/>
      <c r="BB4213" s="86"/>
      <c r="BC4213" s="86"/>
      <c r="BD4213" s="86"/>
      <c r="BE4213" s="86"/>
      <c r="BF4213" s="86"/>
      <c r="BG4213" s="86"/>
    </row>
    <row r="4214" spans="1:59" s="88" customFormat="1" x14ac:dyDescent="0.2">
      <c r="A4214" s="125"/>
      <c r="B4214" s="125"/>
      <c r="C4214" s="125"/>
      <c r="D4214" s="125"/>
      <c r="E4214" s="125"/>
      <c r="F4214" s="125"/>
      <c r="G4214" s="125"/>
      <c r="H4214" s="125"/>
      <c r="I4214" s="125"/>
      <c r="J4214" s="125"/>
      <c r="K4214" s="125"/>
      <c r="L4214" s="125"/>
      <c r="M4214" s="125"/>
      <c r="N4214" s="125"/>
      <c r="O4214" s="125"/>
      <c r="P4214" s="125"/>
      <c r="Q4214" s="125"/>
      <c r="R4214" s="125"/>
      <c r="S4214" s="125"/>
      <c r="T4214" s="125"/>
      <c r="U4214" s="125"/>
      <c r="V4214" s="125"/>
      <c r="W4214" s="125"/>
      <c r="X4214" s="125"/>
      <c r="Y4214" s="125"/>
      <c r="Z4214" s="125"/>
      <c r="AA4214" s="125"/>
      <c r="AB4214" s="126"/>
      <c r="AC4214" s="126"/>
      <c r="AD4214" s="126"/>
      <c r="AE4214" s="125"/>
      <c r="AF4214" s="125"/>
      <c r="AG4214" s="125"/>
      <c r="AH4214" s="125"/>
      <c r="AI4214" s="125"/>
      <c r="AJ4214" s="125"/>
      <c r="AK4214" s="125"/>
      <c r="AL4214" s="125"/>
      <c r="AM4214" s="125"/>
      <c r="AP4214" s="86"/>
      <c r="AQ4214" s="86"/>
      <c r="AR4214" s="86"/>
      <c r="AS4214" s="86"/>
      <c r="AT4214" s="86"/>
      <c r="AU4214" s="86"/>
      <c r="AV4214" s="86"/>
      <c r="AW4214" s="86"/>
      <c r="AX4214" s="86"/>
      <c r="AY4214" s="86"/>
      <c r="AZ4214" s="86"/>
      <c r="BA4214" s="86"/>
      <c r="BB4214" s="86"/>
      <c r="BC4214" s="86"/>
      <c r="BD4214" s="86"/>
      <c r="BE4214" s="86"/>
      <c r="BF4214" s="86"/>
      <c r="BG4214" s="86"/>
    </row>
    <row r="4215" spans="1:59" s="88" customFormat="1" x14ac:dyDescent="0.2">
      <c r="A4215" s="125"/>
      <c r="B4215" s="125"/>
      <c r="C4215" s="125"/>
      <c r="D4215" s="125"/>
      <c r="E4215" s="125"/>
      <c r="F4215" s="125"/>
      <c r="G4215" s="125"/>
      <c r="H4215" s="125"/>
      <c r="I4215" s="125"/>
      <c r="J4215" s="125"/>
      <c r="K4215" s="125"/>
      <c r="L4215" s="125"/>
      <c r="M4215" s="125"/>
      <c r="N4215" s="125"/>
      <c r="O4215" s="125"/>
      <c r="P4215" s="125"/>
      <c r="Q4215" s="125"/>
      <c r="R4215" s="125"/>
      <c r="S4215" s="125"/>
      <c r="T4215" s="125"/>
      <c r="U4215" s="125"/>
      <c r="V4215" s="125"/>
      <c r="W4215" s="125"/>
      <c r="X4215" s="125"/>
      <c r="Y4215" s="125"/>
      <c r="Z4215" s="125"/>
      <c r="AA4215" s="125"/>
      <c r="AB4215" s="126"/>
      <c r="AC4215" s="126"/>
      <c r="AD4215" s="126"/>
      <c r="AE4215" s="125"/>
      <c r="AF4215" s="125"/>
      <c r="AG4215" s="125"/>
      <c r="AH4215" s="125"/>
      <c r="AI4215" s="125"/>
      <c r="AJ4215" s="125"/>
      <c r="AK4215" s="125"/>
      <c r="AL4215" s="125"/>
      <c r="AM4215" s="125"/>
      <c r="AP4215" s="86"/>
      <c r="AQ4215" s="86"/>
      <c r="AR4215" s="86"/>
      <c r="AS4215" s="86"/>
      <c r="AT4215" s="86"/>
      <c r="AU4215" s="86"/>
      <c r="AV4215" s="86"/>
      <c r="AW4215" s="86"/>
      <c r="AX4215" s="86"/>
      <c r="AY4215" s="86"/>
      <c r="AZ4215" s="86"/>
      <c r="BA4215" s="86"/>
      <c r="BB4215" s="86"/>
      <c r="BC4215" s="86"/>
      <c r="BD4215" s="86"/>
      <c r="BE4215" s="86"/>
      <c r="BF4215" s="86"/>
      <c r="BG4215" s="86"/>
    </row>
    <row r="4216" spans="1:59" s="88" customFormat="1" x14ac:dyDescent="0.2">
      <c r="A4216" s="125"/>
      <c r="B4216" s="125"/>
      <c r="C4216" s="125"/>
      <c r="D4216" s="125"/>
      <c r="E4216" s="125"/>
      <c r="F4216" s="125"/>
      <c r="G4216" s="125"/>
      <c r="H4216" s="125"/>
      <c r="I4216" s="125"/>
      <c r="J4216" s="125"/>
      <c r="K4216" s="125"/>
      <c r="L4216" s="125"/>
      <c r="M4216" s="125"/>
      <c r="N4216" s="125"/>
      <c r="O4216" s="125"/>
      <c r="P4216" s="125"/>
      <c r="Q4216" s="125"/>
      <c r="R4216" s="125"/>
      <c r="S4216" s="125"/>
      <c r="T4216" s="125"/>
      <c r="U4216" s="125"/>
      <c r="V4216" s="125"/>
      <c r="W4216" s="125"/>
      <c r="X4216" s="125"/>
      <c r="Y4216" s="125"/>
      <c r="Z4216" s="125"/>
      <c r="AA4216" s="125"/>
      <c r="AB4216" s="126"/>
      <c r="AC4216" s="126"/>
      <c r="AD4216" s="126"/>
      <c r="AE4216" s="125"/>
      <c r="AF4216" s="125"/>
      <c r="AG4216" s="125"/>
      <c r="AH4216" s="125"/>
      <c r="AI4216" s="125"/>
      <c r="AJ4216" s="125"/>
      <c r="AK4216" s="125"/>
      <c r="AL4216" s="125"/>
      <c r="AM4216" s="125"/>
      <c r="AP4216" s="86"/>
      <c r="AQ4216" s="86"/>
      <c r="AR4216" s="86"/>
      <c r="AS4216" s="86"/>
      <c r="AT4216" s="86"/>
      <c r="AU4216" s="86"/>
      <c r="AV4216" s="86"/>
      <c r="AW4216" s="86"/>
      <c r="AX4216" s="86"/>
      <c r="AY4216" s="86"/>
      <c r="AZ4216" s="86"/>
      <c r="BA4216" s="86"/>
      <c r="BB4216" s="86"/>
      <c r="BC4216" s="86"/>
      <c r="BD4216" s="86"/>
      <c r="BE4216" s="86"/>
      <c r="BF4216" s="86"/>
      <c r="BG4216" s="86"/>
    </row>
    <row r="4217" spans="1:59" s="88" customFormat="1" x14ac:dyDescent="0.2">
      <c r="A4217" s="125"/>
      <c r="B4217" s="125"/>
      <c r="C4217" s="125"/>
      <c r="D4217" s="125"/>
      <c r="E4217" s="125"/>
      <c r="F4217" s="125"/>
      <c r="G4217" s="125"/>
      <c r="H4217" s="125"/>
      <c r="I4217" s="125"/>
      <c r="J4217" s="125"/>
      <c r="K4217" s="125"/>
      <c r="L4217" s="125"/>
      <c r="M4217" s="125"/>
      <c r="N4217" s="125"/>
      <c r="O4217" s="125"/>
      <c r="P4217" s="125"/>
      <c r="Q4217" s="125"/>
      <c r="R4217" s="125"/>
      <c r="S4217" s="125"/>
      <c r="T4217" s="125"/>
      <c r="U4217" s="125"/>
      <c r="V4217" s="125"/>
      <c r="W4217" s="125"/>
      <c r="X4217" s="125"/>
      <c r="Y4217" s="125"/>
      <c r="Z4217" s="125"/>
      <c r="AA4217" s="125"/>
      <c r="AB4217" s="126"/>
      <c r="AC4217" s="126"/>
      <c r="AD4217" s="126"/>
      <c r="AE4217" s="125"/>
      <c r="AF4217" s="125"/>
      <c r="AG4217" s="125"/>
      <c r="AH4217" s="125"/>
      <c r="AI4217" s="125"/>
      <c r="AJ4217" s="125"/>
      <c r="AK4217" s="125"/>
      <c r="AL4217" s="125"/>
      <c r="AM4217" s="125"/>
      <c r="AP4217" s="86"/>
      <c r="AQ4217" s="86"/>
      <c r="AR4217" s="86"/>
      <c r="AS4217" s="86"/>
      <c r="AT4217" s="86"/>
      <c r="AU4217" s="86"/>
      <c r="AV4217" s="86"/>
      <c r="AW4217" s="86"/>
      <c r="AX4217" s="86"/>
      <c r="AY4217" s="86"/>
      <c r="AZ4217" s="86"/>
      <c r="BA4217" s="86"/>
      <c r="BB4217" s="86"/>
      <c r="BC4217" s="86"/>
      <c r="BD4217" s="86"/>
      <c r="BE4217" s="86"/>
      <c r="BF4217" s="86"/>
      <c r="BG4217" s="86"/>
    </row>
    <row r="4218" spans="1:59" s="88" customFormat="1" x14ac:dyDescent="0.2">
      <c r="A4218" s="125"/>
      <c r="B4218" s="125"/>
      <c r="C4218" s="125"/>
      <c r="D4218" s="125"/>
      <c r="E4218" s="125"/>
      <c r="F4218" s="125"/>
      <c r="G4218" s="125"/>
      <c r="H4218" s="125"/>
      <c r="I4218" s="125"/>
      <c r="J4218" s="125"/>
      <c r="K4218" s="125"/>
      <c r="L4218" s="125"/>
      <c r="M4218" s="125"/>
      <c r="N4218" s="125"/>
      <c r="O4218" s="125"/>
      <c r="P4218" s="125"/>
      <c r="Q4218" s="125"/>
      <c r="R4218" s="125"/>
      <c r="S4218" s="125"/>
      <c r="T4218" s="125"/>
      <c r="U4218" s="125"/>
      <c r="V4218" s="125"/>
      <c r="W4218" s="125"/>
      <c r="X4218" s="125"/>
      <c r="Y4218" s="125"/>
      <c r="Z4218" s="125"/>
      <c r="AA4218" s="125"/>
      <c r="AB4218" s="126"/>
      <c r="AC4218" s="126"/>
      <c r="AD4218" s="126"/>
      <c r="AE4218" s="125"/>
      <c r="AF4218" s="125"/>
      <c r="AG4218" s="125"/>
      <c r="AH4218" s="125"/>
      <c r="AI4218" s="125"/>
      <c r="AJ4218" s="125"/>
      <c r="AK4218" s="125"/>
      <c r="AL4218" s="125"/>
      <c r="AM4218" s="125"/>
      <c r="AP4218" s="86"/>
      <c r="AQ4218" s="86"/>
      <c r="AR4218" s="86"/>
      <c r="AS4218" s="86"/>
      <c r="AT4218" s="86"/>
      <c r="AU4218" s="86"/>
      <c r="AV4218" s="86"/>
      <c r="AW4218" s="86"/>
      <c r="AX4218" s="86"/>
      <c r="AY4218" s="86"/>
      <c r="AZ4218" s="86"/>
      <c r="BA4218" s="86"/>
      <c r="BB4218" s="86"/>
      <c r="BC4218" s="86"/>
      <c r="BD4218" s="86"/>
      <c r="BE4218" s="86"/>
      <c r="BF4218" s="86"/>
      <c r="BG4218" s="86"/>
    </row>
    <row r="4219" spans="1:59" s="88" customFormat="1" x14ac:dyDescent="0.2">
      <c r="A4219" s="125"/>
      <c r="B4219" s="125"/>
      <c r="C4219" s="125"/>
      <c r="D4219" s="125"/>
      <c r="E4219" s="125"/>
      <c r="F4219" s="125"/>
      <c r="G4219" s="125"/>
      <c r="H4219" s="125"/>
      <c r="I4219" s="125"/>
      <c r="J4219" s="125"/>
      <c r="K4219" s="125"/>
      <c r="L4219" s="125"/>
      <c r="M4219" s="125"/>
      <c r="N4219" s="125"/>
      <c r="O4219" s="125"/>
      <c r="P4219" s="125"/>
      <c r="Q4219" s="125"/>
      <c r="R4219" s="125"/>
      <c r="S4219" s="125"/>
      <c r="T4219" s="125"/>
      <c r="U4219" s="125"/>
      <c r="V4219" s="125"/>
      <c r="W4219" s="125"/>
      <c r="X4219" s="125"/>
      <c r="Y4219" s="125"/>
      <c r="Z4219" s="125"/>
      <c r="AA4219" s="125"/>
      <c r="AB4219" s="126"/>
      <c r="AC4219" s="126"/>
      <c r="AD4219" s="126"/>
      <c r="AE4219" s="125"/>
      <c r="AF4219" s="125"/>
      <c r="AG4219" s="125"/>
      <c r="AH4219" s="125"/>
      <c r="AI4219" s="125"/>
      <c r="AJ4219" s="125"/>
      <c r="AK4219" s="125"/>
      <c r="AL4219" s="125"/>
      <c r="AM4219" s="125"/>
      <c r="AP4219" s="86"/>
      <c r="AQ4219" s="86"/>
      <c r="AR4219" s="86"/>
      <c r="AS4219" s="86"/>
      <c r="AT4219" s="86"/>
      <c r="AU4219" s="86"/>
      <c r="AV4219" s="86"/>
      <c r="AW4219" s="86"/>
      <c r="AX4219" s="86"/>
      <c r="AY4219" s="86"/>
      <c r="AZ4219" s="86"/>
      <c r="BA4219" s="86"/>
      <c r="BB4219" s="86"/>
      <c r="BC4219" s="86"/>
      <c r="BD4219" s="86"/>
      <c r="BE4219" s="86"/>
      <c r="BF4219" s="86"/>
      <c r="BG4219" s="86"/>
    </row>
    <row r="4220" spans="1:59" s="88" customFormat="1" x14ac:dyDescent="0.2">
      <c r="A4220" s="125"/>
      <c r="B4220" s="125"/>
      <c r="C4220" s="125"/>
      <c r="D4220" s="125"/>
      <c r="E4220" s="125"/>
      <c r="F4220" s="125"/>
      <c r="G4220" s="125"/>
      <c r="H4220" s="125"/>
      <c r="I4220" s="125"/>
      <c r="J4220" s="125"/>
      <c r="K4220" s="125"/>
      <c r="L4220" s="125"/>
      <c r="M4220" s="125"/>
      <c r="N4220" s="125"/>
      <c r="O4220" s="125"/>
      <c r="P4220" s="125"/>
      <c r="Q4220" s="125"/>
      <c r="R4220" s="125"/>
      <c r="S4220" s="125"/>
      <c r="T4220" s="125"/>
      <c r="U4220" s="125"/>
      <c r="V4220" s="125"/>
      <c r="W4220" s="125"/>
      <c r="X4220" s="125"/>
      <c r="Y4220" s="125"/>
      <c r="Z4220" s="125"/>
      <c r="AA4220" s="125"/>
      <c r="AB4220" s="126"/>
      <c r="AC4220" s="126"/>
      <c r="AD4220" s="126"/>
      <c r="AE4220" s="125"/>
      <c r="AF4220" s="125"/>
      <c r="AG4220" s="125"/>
      <c r="AH4220" s="125"/>
      <c r="AI4220" s="125"/>
      <c r="AJ4220" s="125"/>
      <c r="AK4220" s="125"/>
      <c r="AL4220" s="125"/>
      <c r="AM4220" s="125"/>
      <c r="AP4220" s="86"/>
      <c r="AQ4220" s="86"/>
      <c r="AR4220" s="86"/>
      <c r="AS4220" s="86"/>
      <c r="AT4220" s="86"/>
      <c r="AU4220" s="86"/>
      <c r="AV4220" s="86"/>
      <c r="AW4220" s="86"/>
      <c r="AX4220" s="86"/>
      <c r="AY4220" s="86"/>
      <c r="AZ4220" s="86"/>
      <c r="BA4220" s="86"/>
      <c r="BB4220" s="86"/>
      <c r="BC4220" s="86"/>
      <c r="BD4220" s="86"/>
      <c r="BE4220" s="86"/>
      <c r="BF4220" s="86"/>
      <c r="BG4220" s="86"/>
    </row>
    <row r="4221" spans="1:59" s="88" customFormat="1" x14ac:dyDescent="0.2">
      <c r="A4221" s="125"/>
      <c r="B4221" s="125"/>
      <c r="C4221" s="125"/>
      <c r="D4221" s="125"/>
      <c r="E4221" s="125"/>
      <c r="F4221" s="125"/>
      <c r="G4221" s="125"/>
      <c r="H4221" s="125"/>
      <c r="I4221" s="125"/>
      <c r="J4221" s="125"/>
      <c r="K4221" s="125"/>
      <c r="L4221" s="125"/>
      <c r="M4221" s="125"/>
      <c r="N4221" s="125"/>
      <c r="O4221" s="125"/>
      <c r="P4221" s="125"/>
      <c r="Q4221" s="125"/>
      <c r="R4221" s="125"/>
      <c r="S4221" s="125"/>
      <c r="T4221" s="125"/>
      <c r="U4221" s="125"/>
      <c r="V4221" s="125"/>
      <c r="W4221" s="125"/>
      <c r="X4221" s="125"/>
      <c r="Y4221" s="125"/>
      <c r="Z4221" s="125"/>
      <c r="AA4221" s="125"/>
      <c r="AB4221" s="126"/>
      <c r="AC4221" s="126"/>
      <c r="AD4221" s="126"/>
      <c r="AE4221" s="125"/>
      <c r="AF4221" s="125"/>
      <c r="AG4221" s="125"/>
      <c r="AH4221" s="125"/>
      <c r="AI4221" s="125"/>
      <c r="AJ4221" s="125"/>
      <c r="AK4221" s="125"/>
      <c r="AL4221" s="125"/>
      <c r="AM4221" s="125"/>
      <c r="AP4221" s="86"/>
      <c r="AQ4221" s="86"/>
      <c r="AR4221" s="86"/>
      <c r="AS4221" s="86"/>
      <c r="AT4221" s="86"/>
      <c r="AU4221" s="86"/>
      <c r="AV4221" s="86"/>
      <c r="AW4221" s="86"/>
      <c r="AX4221" s="86"/>
      <c r="AY4221" s="86"/>
      <c r="AZ4221" s="86"/>
      <c r="BA4221" s="86"/>
      <c r="BB4221" s="86"/>
      <c r="BC4221" s="86"/>
      <c r="BD4221" s="86"/>
      <c r="BE4221" s="86"/>
      <c r="BF4221" s="86"/>
      <c r="BG4221" s="86"/>
    </row>
    <row r="4222" spans="1:59" s="88" customFormat="1" x14ac:dyDescent="0.2">
      <c r="A4222" s="125"/>
      <c r="B4222" s="125"/>
      <c r="C4222" s="125"/>
      <c r="D4222" s="125"/>
      <c r="E4222" s="125"/>
      <c r="F4222" s="125"/>
      <c r="G4222" s="125"/>
      <c r="H4222" s="125"/>
      <c r="I4222" s="125"/>
      <c r="J4222" s="125"/>
      <c r="K4222" s="125"/>
      <c r="L4222" s="125"/>
      <c r="M4222" s="125"/>
      <c r="N4222" s="125"/>
      <c r="O4222" s="125"/>
      <c r="P4222" s="125"/>
      <c r="Q4222" s="125"/>
      <c r="R4222" s="125"/>
      <c r="S4222" s="125"/>
      <c r="T4222" s="125"/>
      <c r="U4222" s="125"/>
      <c r="V4222" s="125"/>
      <c r="W4222" s="125"/>
      <c r="X4222" s="125"/>
      <c r="Y4222" s="125"/>
      <c r="Z4222" s="125"/>
      <c r="AA4222" s="125"/>
      <c r="AB4222" s="126"/>
      <c r="AC4222" s="126"/>
      <c r="AD4222" s="126"/>
      <c r="AE4222" s="125"/>
      <c r="AF4222" s="125"/>
      <c r="AG4222" s="125"/>
      <c r="AH4222" s="125"/>
      <c r="AI4222" s="125"/>
      <c r="AJ4222" s="125"/>
      <c r="AK4222" s="125"/>
      <c r="AL4222" s="125"/>
      <c r="AM4222" s="125"/>
      <c r="AP4222" s="86"/>
      <c r="AQ4222" s="86"/>
      <c r="AR4222" s="86"/>
      <c r="AS4222" s="86"/>
      <c r="AT4222" s="86"/>
      <c r="AU4222" s="86"/>
      <c r="AV4222" s="86"/>
      <c r="AW4222" s="86"/>
      <c r="AX4222" s="86"/>
      <c r="AY4222" s="86"/>
      <c r="AZ4222" s="86"/>
      <c r="BA4222" s="86"/>
      <c r="BB4222" s="86"/>
      <c r="BC4222" s="86"/>
      <c r="BD4222" s="86"/>
      <c r="BE4222" s="86"/>
      <c r="BF4222" s="86"/>
      <c r="BG4222" s="86"/>
    </row>
    <row r="4223" spans="1:59" s="88" customFormat="1" x14ac:dyDescent="0.2">
      <c r="A4223" s="125"/>
      <c r="B4223" s="125"/>
      <c r="C4223" s="125"/>
      <c r="D4223" s="125"/>
      <c r="E4223" s="125"/>
      <c r="F4223" s="125"/>
      <c r="G4223" s="125"/>
      <c r="H4223" s="125"/>
      <c r="I4223" s="125"/>
      <c r="J4223" s="125"/>
      <c r="K4223" s="125"/>
      <c r="L4223" s="125"/>
      <c r="M4223" s="125"/>
      <c r="N4223" s="125"/>
      <c r="O4223" s="125"/>
      <c r="P4223" s="125"/>
      <c r="Q4223" s="125"/>
      <c r="R4223" s="125"/>
      <c r="S4223" s="125"/>
      <c r="T4223" s="125"/>
      <c r="U4223" s="125"/>
      <c r="V4223" s="125"/>
      <c r="W4223" s="125"/>
      <c r="X4223" s="125"/>
      <c r="Y4223" s="125"/>
      <c r="Z4223" s="125"/>
      <c r="AA4223" s="125"/>
      <c r="AB4223" s="126"/>
      <c r="AC4223" s="126"/>
      <c r="AD4223" s="126"/>
      <c r="AE4223" s="125"/>
      <c r="AF4223" s="125"/>
      <c r="AG4223" s="125"/>
      <c r="AH4223" s="125"/>
      <c r="AI4223" s="125"/>
      <c r="AJ4223" s="125"/>
      <c r="AK4223" s="125"/>
      <c r="AL4223" s="125"/>
      <c r="AM4223" s="125"/>
      <c r="AP4223" s="86"/>
      <c r="AQ4223" s="86"/>
      <c r="AR4223" s="86"/>
      <c r="AS4223" s="86"/>
      <c r="AT4223" s="86"/>
      <c r="AU4223" s="86"/>
      <c r="AV4223" s="86"/>
      <c r="AW4223" s="86"/>
      <c r="AX4223" s="86"/>
      <c r="AY4223" s="86"/>
      <c r="AZ4223" s="86"/>
      <c r="BA4223" s="86"/>
      <c r="BB4223" s="86"/>
      <c r="BC4223" s="86"/>
      <c r="BD4223" s="86"/>
      <c r="BE4223" s="86"/>
      <c r="BF4223" s="86"/>
      <c r="BG4223" s="86"/>
    </row>
    <row r="4224" spans="1:59" s="88" customFormat="1" x14ac:dyDescent="0.2">
      <c r="A4224" s="125"/>
      <c r="B4224" s="125"/>
      <c r="C4224" s="125"/>
      <c r="D4224" s="125"/>
      <c r="E4224" s="125"/>
      <c r="F4224" s="125"/>
      <c r="G4224" s="125"/>
      <c r="H4224" s="125"/>
      <c r="I4224" s="125"/>
      <c r="J4224" s="125"/>
      <c r="K4224" s="125"/>
      <c r="L4224" s="125"/>
      <c r="M4224" s="125"/>
      <c r="N4224" s="125"/>
      <c r="O4224" s="125"/>
      <c r="P4224" s="125"/>
      <c r="Q4224" s="125"/>
      <c r="R4224" s="125"/>
      <c r="S4224" s="125"/>
      <c r="T4224" s="125"/>
      <c r="U4224" s="125"/>
      <c r="V4224" s="125"/>
      <c r="W4224" s="125"/>
      <c r="X4224" s="125"/>
      <c r="Y4224" s="125"/>
      <c r="Z4224" s="125"/>
      <c r="AA4224" s="125"/>
      <c r="AB4224" s="126"/>
      <c r="AC4224" s="126"/>
      <c r="AD4224" s="126"/>
      <c r="AE4224" s="125"/>
      <c r="AF4224" s="125"/>
      <c r="AG4224" s="125"/>
      <c r="AH4224" s="125"/>
      <c r="AI4224" s="125"/>
      <c r="AJ4224" s="125"/>
      <c r="AK4224" s="125"/>
      <c r="AL4224" s="125"/>
      <c r="AM4224" s="125"/>
      <c r="AP4224" s="86"/>
      <c r="AQ4224" s="86"/>
      <c r="AR4224" s="86"/>
      <c r="AS4224" s="86"/>
      <c r="AT4224" s="86"/>
      <c r="AU4224" s="86"/>
      <c r="AV4224" s="86"/>
      <c r="AW4224" s="86"/>
      <c r="AX4224" s="86"/>
      <c r="AY4224" s="86"/>
      <c r="AZ4224" s="86"/>
      <c r="BA4224" s="86"/>
      <c r="BB4224" s="86"/>
      <c r="BC4224" s="86"/>
      <c r="BD4224" s="86"/>
      <c r="BE4224" s="86"/>
      <c r="BF4224" s="86"/>
      <c r="BG4224" s="86"/>
    </row>
    <row r="4225" spans="1:59" s="88" customFormat="1" x14ac:dyDescent="0.2">
      <c r="A4225" s="125"/>
      <c r="B4225" s="125"/>
      <c r="C4225" s="125"/>
      <c r="D4225" s="125"/>
      <c r="E4225" s="125"/>
      <c r="F4225" s="125"/>
      <c r="G4225" s="125"/>
      <c r="H4225" s="125"/>
      <c r="I4225" s="125"/>
      <c r="J4225" s="125"/>
      <c r="K4225" s="125"/>
      <c r="L4225" s="125"/>
      <c r="M4225" s="125"/>
      <c r="N4225" s="125"/>
      <c r="O4225" s="125"/>
      <c r="P4225" s="125"/>
      <c r="Q4225" s="125"/>
      <c r="R4225" s="125"/>
      <c r="S4225" s="125"/>
      <c r="T4225" s="125"/>
      <c r="U4225" s="125"/>
      <c r="V4225" s="125"/>
      <c r="W4225" s="125"/>
      <c r="X4225" s="125"/>
      <c r="Y4225" s="125"/>
      <c r="Z4225" s="125"/>
      <c r="AA4225" s="125"/>
      <c r="AB4225" s="126"/>
      <c r="AC4225" s="126"/>
      <c r="AD4225" s="126"/>
      <c r="AE4225" s="125"/>
      <c r="AF4225" s="125"/>
      <c r="AG4225" s="125"/>
      <c r="AH4225" s="125"/>
      <c r="AI4225" s="125"/>
      <c r="AJ4225" s="125"/>
      <c r="AK4225" s="125"/>
      <c r="AL4225" s="125"/>
      <c r="AM4225" s="125"/>
      <c r="AP4225" s="86"/>
      <c r="AQ4225" s="86"/>
      <c r="AR4225" s="86"/>
      <c r="AS4225" s="86"/>
      <c r="AT4225" s="86"/>
      <c r="AU4225" s="86"/>
      <c r="AV4225" s="86"/>
      <c r="AW4225" s="86"/>
      <c r="AX4225" s="86"/>
      <c r="AY4225" s="86"/>
      <c r="AZ4225" s="86"/>
      <c r="BA4225" s="86"/>
      <c r="BB4225" s="86"/>
      <c r="BC4225" s="86"/>
      <c r="BD4225" s="86"/>
      <c r="BE4225" s="86"/>
      <c r="BF4225" s="86"/>
      <c r="BG4225" s="86"/>
    </row>
    <row r="4226" spans="1:59" s="88" customFormat="1" x14ac:dyDescent="0.2">
      <c r="A4226" s="125"/>
      <c r="B4226" s="125"/>
      <c r="C4226" s="125"/>
      <c r="D4226" s="125"/>
      <c r="E4226" s="125"/>
      <c r="F4226" s="125"/>
      <c r="G4226" s="125"/>
      <c r="H4226" s="125"/>
      <c r="I4226" s="125"/>
      <c r="J4226" s="125"/>
      <c r="K4226" s="125"/>
      <c r="L4226" s="125"/>
      <c r="M4226" s="125"/>
      <c r="N4226" s="125"/>
      <c r="O4226" s="125"/>
      <c r="P4226" s="125"/>
      <c r="Q4226" s="125"/>
      <c r="R4226" s="125"/>
      <c r="S4226" s="125"/>
      <c r="T4226" s="125"/>
      <c r="U4226" s="125"/>
      <c r="V4226" s="125"/>
      <c r="W4226" s="125"/>
      <c r="X4226" s="125"/>
      <c r="Y4226" s="125"/>
      <c r="Z4226" s="125"/>
      <c r="AA4226" s="125"/>
      <c r="AB4226" s="126"/>
      <c r="AC4226" s="126"/>
      <c r="AD4226" s="126"/>
      <c r="AE4226" s="125"/>
      <c r="AF4226" s="125"/>
      <c r="AG4226" s="125"/>
      <c r="AH4226" s="125"/>
      <c r="AI4226" s="125"/>
      <c r="AJ4226" s="125"/>
      <c r="AK4226" s="125"/>
      <c r="AL4226" s="125"/>
      <c r="AM4226" s="125"/>
      <c r="AP4226" s="86"/>
      <c r="AQ4226" s="86"/>
      <c r="AR4226" s="86"/>
      <c r="AS4226" s="86"/>
      <c r="AT4226" s="86"/>
      <c r="AU4226" s="86"/>
      <c r="AV4226" s="86"/>
      <c r="AW4226" s="86"/>
      <c r="AX4226" s="86"/>
      <c r="AY4226" s="86"/>
      <c r="AZ4226" s="86"/>
      <c r="BA4226" s="86"/>
      <c r="BB4226" s="86"/>
      <c r="BC4226" s="86"/>
      <c r="BD4226" s="86"/>
      <c r="BE4226" s="86"/>
      <c r="BF4226" s="86"/>
      <c r="BG4226" s="86"/>
    </row>
    <row r="4227" spans="1:59" s="88" customFormat="1" x14ac:dyDescent="0.2">
      <c r="A4227" s="125"/>
      <c r="B4227" s="125"/>
      <c r="C4227" s="125"/>
      <c r="D4227" s="125"/>
      <c r="E4227" s="125"/>
      <c r="F4227" s="125"/>
      <c r="G4227" s="125"/>
      <c r="H4227" s="125"/>
      <c r="I4227" s="125"/>
      <c r="J4227" s="125"/>
      <c r="K4227" s="125"/>
      <c r="L4227" s="125"/>
      <c r="M4227" s="125"/>
      <c r="N4227" s="125"/>
      <c r="O4227" s="125"/>
      <c r="P4227" s="125"/>
      <c r="Q4227" s="125"/>
      <c r="R4227" s="125"/>
      <c r="S4227" s="125"/>
      <c r="T4227" s="125"/>
      <c r="U4227" s="125"/>
      <c r="V4227" s="125"/>
      <c r="W4227" s="125"/>
      <c r="X4227" s="125"/>
      <c r="Y4227" s="125"/>
      <c r="Z4227" s="125"/>
      <c r="AA4227" s="125"/>
      <c r="AB4227" s="126"/>
      <c r="AC4227" s="126"/>
      <c r="AD4227" s="126"/>
      <c r="AE4227" s="125"/>
      <c r="AF4227" s="125"/>
      <c r="AG4227" s="125"/>
      <c r="AH4227" s="125"/>
      <c r="AI4227" s="125"/>
      <c r="AJ4227" s="125"/>
      <c r="AK4227" s="125"/>
      <c r="AL4227" s="125"/>
      <c r="AM4227" s="125"/>
      <c r="AP4227" s="86"/>
      <c r="AQ4227" s="86"/>
      <c r="AR4227" s="86"/>
      <c r="AS4227" s="86"/>
      <c r="AT4227" s="86"/>
      <c r="AU4227" s="86"/>
      <c r="AV4227" s="86"/>
      <c r="AW4227" s="86"/>
      <c r="AX4227" s="86"/>
      <c r="AY4227" s="86"/>
      <c r="AZ4227" s="86"/>
      <c r="BA4227" s="86"/>
      <c r="BB4227" s="86"/>
      <c r="BC4227" s="86"/>
      <c r="BD4227" s="86"/>
      <c r="BE4227" s="86"/>
      <c r="BF4227" s="86"/>
      <c r="BG4227" s="86"/>
    </row>
    <row r="4228" spans="1:59" s="88" customFormat="1" x14ac:dyDescent="0.2">
      <c r="A4228" s="125"/>
      <c r="B4228" s="125"/>
      <c r="C4228" s="125"/>
      <c r="D4228" s="125"/>
      <c r="E4228" s="125"/>
      <c r="F4228" s="125"/>
      <c r="G4228" s="125"/>
      <c r="H4228" s="125"/>
      <c r="I4228" s="125"/>
      <c r="J4228" s="125"/>
      <c r="K4228" s="125"/>
      <c r="L4228" s="125"/>
      <c r="M4228" s="125"/>
      <c r="N4228" s="125"/>
      <c r="O4228" s="125"/>
      <c r="P4228" s="125"/>
      <c r="Q4228" s="125"/>
      <c r="R4228" s="125"/>
      <c r="S4228" s="125"/>
      <c r="T4228" s="125"/>
      <c r="U4228" s="125"/>
      <c r="V4228" s="125"/>
      <c r="W4228" s="125"/>
      <c r="X4228" s="125"/>
      <c r="Y4228" s="125"/>
      <c r="Z4228" s="125"/>
      <c r="AA4228" s="125"/>
      <c r="AB4228" s="126"/>
      <c r="AC4228" s="126"/>
      <c r="AD4228" s="126"/>
      <c r="AE4228" s="125"/>
      <c r="AF4228" s="125"/>
      <c r="AG4228" s="125"/>
      <c r="AH4228" s="125"/>
      <c r="AI4228" s="125"/>
      <c r="AJ4228" s="125"/>
      <c r="AK4228" s="125"/>
      <c r="AL4228" s="125"/>
      <c r="AM4228" s="125"/>
      <c r="AP4228" s="86"/>
      <c r="AQ4228" s="86"/>
      <c r="AR4228" s="86"/>
      <c r="AS4228" s="86"/>
      <c r="AT4228" s="86"/>
      <c r="AU4228" s="86"/>
      <c r="AV4228" s="86"/>
      <c r="AW4228" s="86"/>
      <c r="AX4228" s="86"/>
      <c r="AY4228" s="86"/>
      <c r="AZ4228" s="86"/>
      <c r="BA4228" s="86"/>
      <c r="BB4228" s="86"/>
      <c r="BC4228" s="86"/>
      <c r="BD4228" s="86"/>
      <c r="BE4228" s="86"/>
      <c r="BF4228" s="86"/>
      <c r="BG4228" s="86"/>
    </row>
    <row r="4229" spans="1:59" s="88" customFormat="1" x14ac:dyDescent="0.2">
      <c r="A4229" s="125"/>
      <c r="B4229" s="125"/>
      <c r="C4229" s="125"/>
      <c r="D4229" s="125"/>
      <c r="E4229" s="125"/>
      <c r="F4229" s="125"/>
      <c r="G4229" s="125"/>
      <c r="H4229" s="125"/>
      <c r="I4229" s="125"/>
      <c r="J4229" s="125"/>
      <c r="K4229" s="125"/>
      <c r="L4229" s="125"/>
      <c r="M4229" s="125"/>
      <c r="N4229" s="125"/>
      <c r="O4229" s="125"/>
      <c r="P4229" s="125"/>
      <c r="Q4229" s="125"/>
      <c r="R4229" s="125"/>
      <c r="S4229" s="125"/>
      <c r="T4229" s="125"/>
      <c r="U4229" s="125"/>
      <c r="V4229" s="125"/>
      <c r="W4229" s="125"/>
      <c r="X4229" s="125"/>
      <c r="Y4229" s="125"/>
      <c r="Z4229" s="125"/>
      <c r="AA4229" s="125"/>
      <c r="AB4229" s="126"/>
      <c r="AC4229" s="126"/>
      <c r="AD4229" s="126"/>
      <c r="AE4229" s="125"/>
      <c r="AF4229" s="125"/>
      <c r="AG4229" s="125"/>
      <c r="AH4229" s="125"/>
      <c r="AI4229" s="125"/>
      <c r="AJ4229" s="125"/>
      <c r="AK4229" s="125"/>
      <c r="AL4229" s="125"/>
      <c r="AM4229" s="125"/>
      <c r="AP4229" s="86"/>
      <c r="AQ4229" s="86"/>
      <c r="AR4229" s="86"/>
      <c r="AS4229" s="86"/>
      <c r="AT4229" s="86"/>
      <c r="AU4229" s="86"/>
      <c r="AV4229" s="86"/>
      <c r="AW4229" s="86"/>
      <c r="AX4229" s="86"/>
      <c r="AY4229" s="86"/>
      <c r="AZ4229" s="86"/>
      <c r="BA4229" s="86"/>
      <c r="BB4229" s="86"/>
      <c r="BC4229" s="86"/>
      <c r="BD4229" s="86"/>
      <c r="BE4229" s="86"/>
      <c r="BF4229" s="86"/>
      <c r="BG4229" s="86"/>
    </row>
    <row r="4230" spans="1:59" s="88" customFormat="1" x14ac:dyDescent="0.2">
      <c r="A4230" s="125"/>
      <c r="B4230" s="125"/>
      <c r="C4230" s="125"/>
      <c r="D4230" s="125"/>
      <c r="E4230" s="125"/>
      <c r="F4230" s="125"/>
      <c r="G4230" s="125"/>
      <c r="H4230" s="125"/>
      <c r="I4230" s="125"/>
      <c r="J4230" s="125"/>
      <c r="K4230" s="125"/>
      <c r="L4230" s="125"/>
      <c r="M4230" s="125"/>
      <c r="N4230" s="125"/>
      <c r="O4230" s="125"/>
      <c r="P4230" s="125"/>
      <c r="Q4230" s="125"/>
      <c r="R4230" s="125"/>
      <c r="S4230" s="125"/>
      <c r="T4230" s="125"/>
      <c r="U4230" s="125"/>
      <c r="V4230" s="125"/>
      <c r="W4230" s="125"/>
      <c r="X4230" s="125"/>
      <c r="Y4230" s="125"/>
      <c r="Z4230" s="125"/>
      <c r="AA4230" s="125"/>
      <c r="AB4230" s="126"/>
      <c r="AC4230" s="126"/>
      <c r="AD4230" s="126"/>
      <c r="AE4230" s="125"/>
      <c r="AF4230" s="125"/>
      <c r="AG4230" s="125"/>
      <c r="AH4230" s="125"/>
      <c r="AI4230" s="125"/>
      <c r="AJ4230" s="125"/>
      <c r="AK4230" s="125"/>
      <c r="AL4230" s="125"/>
      <c r="AM4230" s="125"/>
      <c r="AP4230" s="86"/>
      <c r="AQ4230" s="86"/>
      <c r="AR4230" s="86"/>
      <c r="AS4230" s="86"/>
      <c r="AT4230" s="86"/>
      <c r="AU4230" s="86"/>
      <c r="AV4230" s="86"/>
      <c r="AW4230" s="86"/>
      <c r="AX4230" s="86"/>
      <c r="AY4230" s="86"/>
      <c r="AZ4230" s="86"/>
      <c r="BA4230" s="86"/>
      <c r="BB4230" s="86"/>
      <c r="BC4230" s="86"/>
      <c r="BD4230" s="86"/>
      <c r="BE4230" s="86"/>
      <c r="BF4230" s="86"/>
      <c r="BG4230" s="86"/>
    </row>
    <row r="4231" spans="1:59" s="88" customFormat="1" x14ac:dyDescent="0.2">
      <c r="A4231" s="125"/>
      <c r="B4231" s="125"/>
      <c r="C4231" s="125"/>
      <c r="D4231" s="125"/>
      <c r="E4231" s="125"/>
      <c r="F4231" s="125"/>
      <c r="G4231" s="125"/>
      <c r="H4231" s="125"/>
      <c r="I4231" s="125"/>
      <c r="J4231" s="125"/>
      <c r="K4231" s="125"/>
      <c r="L4231" s="125"/>
      <c r="M4231" s="125"/>
      <c r="N4231" s="125"/>
      <c r="O4231" s="125"/>
      <c r="P4231" s="125"/>
      <c r="Q4231" s="125"/>
      <c r="R4231" s="125"/>
      <c r="S4231" s="125"/>
      <c r="T4231" s="125"/>
      <c r="U4231" s="125"/>
      <c r="V4231" s="125"/>
      <c r="W4231" s="125"/>
      <c r="X4231" s="125"/>
      <c r="Y4231" s="125"/>
      <c r="Z4231" s="125"/>
      <c r="AA4231" s="125"/>
      <c r="AB4231" s="126"/>
      <c r="AC4231" s="126"/>
      <c r="AD4231" s="126"/>
      <c r="AE4231" s="125"/>
      <c r="AF4231" s="125"/>
      <c r="AG4231" s="125"/>
      <c r="AH4231" s="125"/>
      <c r="AI4231" s="125"/>
      <c r="AJ4231" s="125"/>
      <c r="AK4231" s="125"/>
      <c r="AL4231" s="125"/>
      <c r="AM4231" s="125"/>
      <c r="AP4231" s="86"/>
      <c r="AQ4231" s="86"/>
      <c r="AR4231" s="86"/>
      <c r="AS4231" s="86"/>
      <c r="AT4231" s="86"/>
      <c r="AU4231" s="86"/>
      <c r="AV4231" s="86"/>
      <c r="AW4231" s="86"/>
      <c r="AX4231" s="86"/>
      <c r="AY4231" s="86"/>
      <c r="AZ4231" s="86"/>
      <c r="BA4231" s="86"/>
      <c r="BB4231" s="86"/>
      <c r="BC4231" s="86"/>
      <c r="BD4231" s="86"/>
      <c r="BE4231" s="86"/>
      <c r="BF4231" s="86"/>
      <c r="BG4231" s="86"/>
    </row>
    <row r="4232" spans="1:59" s="88" customFormat="1" x14ac:dyDescent="0.2">
      <c r="A4232" s="125"/>
      <c r="B4232" s="125"/>
      <c r="C4232" s="125"/>
      <c r="D4232" s="125"/>
      <c r="E4232" s="125"/>
      <c r="F4232" s="125"/>
      <c r="G4232" s="125"/>
      <c r="H4232" s="125"/>
      <c r="I4232" s="125"/>
      <c r="J4232" s="125"/>
      <c r="K4232" s="125"/>
      <c r="L4232" s="125"/>
      <c r="M4232" s="125"/>
      <c r="N4232" s="125"/>
      <c r="O4232" s="125"/>
      <c r="P4232" s="125"/>
      <c r="Q4232" s="125"/>
      <c r="R4232" s="125"/>
      <c r="S4232" s="125"/>
      <c r="T4232" s="125"/>
      <c r="U4232" s="125"/>
      <c r="V4232" s="125"/>
      <c r="W4232" s="125"/>
      <c r="X4232" s="125"/>
      <c r="Y4232" s="125"/>
      <c r="Z4232" s="125"/>
      <c r="AA4232" s="125"/>
      <c r="AB4232" s="126"/>
      <c r="AC4232" s="126"/>
      <c r="AD4232" s="126"/>
      <c r="AE4232" s="125"/>
      <c r="AF4232" s="125"/>
      <c r="AG4232" s="125"/>
      <c r="AH4232" s="125"/>
      <c r="AI4232" s="125"/>
      <c r="AJ4232" s="125"/>
      <c r="AK4232" s="125"/>
      <c r="AL4232" s="125"/>
      <c r="AM4232" s="125"/>
      <c r="AP4232" s="86"/>
      <c r="AQ4232" s="86"/>
      <c r="AR4232" s="86"/>
      <c r="AS4232" s="86"/>
      <c r="AT4232" s="86"/>
      <c r="AU4232" s="86"/>
      <c r="AV4232" s="86"/>
      <c r="AW4232" s="86"/>
      <c r="AX4232" s="86"/>
      <c r="AY4232" s="86"/>
      <c r="AZ4232" s="86"/>
      <c r="BA4232" s="86"/>
      <c r="BB4232" s="86"/>
      <c r="BC4232" s="86"/>
      <c r="BD4232" s="86"/>
      <c r="BE4232" s="86"/>
      <c r="BF4232" s="86"/>
      <c r="BG4232" s="86"/>
    </row>
    <row r="4233" spans="1:59" s="88" customFormat="1" x14ac:dyDescent="0.2">
      <c r="A4233" s="125"/>
      <c r="B4233" s="125"/>
      <c r="C4233" s="125"/>
      <c r="D4233" s="125"/>
      <c r="E4233" s="125"/>
      <c r="F4233" s="125"/>
      <c r="G4233" s="125"/>
      <c r="H4233" s="125"/>
      <c r="I4233" s="125"/>
      <c r="J4233" s="125"/>
      <c r="K4233" s="125"/>
      <c r="L4233" s="125"/>
      <c r="M4233" s="125"/>
      <c r="N4233" s="125"/>
      <c r="O4233" s="125"/>
      <c r="P4233" s="125"/>
      <c r="Q4233" s="125"/>
      <c r="R4233" s="125"/>
      <c r="S4233" s="125"/>
      <c r="T4233" s="125"/>
      <c r="U4233" s="125"/>
      <c r="V4233" s="125"/>
      <c r="W4233" s="125"/>
      <c r="X4233" s="125"/>
      <c r="Y4233" s="125"/>
      <c r="Z4233" s="125"/>
      <c r="AA4233" s="125"/>
      <c r="AB4233" s="126"/>
      <c r="AC4233" s="126"/>
      <c r="AD4233" s="126"/>
      <c r="AE4233" s="125"/>
      <c r="AF4233" s="125"/>
      <c r="AG4233" s="125"/>
      <c r="AH4233" s="125"/>
      <c r="AI4233" s="125"/>
      <c r="AJ4233" s="125"/>
      <c r="AK4233" s="125"/>
      <c r="AL4233" s="125"/>
      <c r="AM4233" s="125"/>
      <c r="AP4233" s="86"/>
      <c r="AQ4233" s="86"/>
      <c r="AR4233" s="86"/>
      <c r="AS4233" s="86"/>
      <c r="AT4233" s="86"/>
      <c r="AU4233" s="86"/>
      <c r="AV4233" s="86"/>
      <c r="AW4233" s="86"/>
      <c r="AX4233" s="86"/>
      <c r="AY4233" s="86"/>
      <c r="AZ4233" s="86"/>
      <c r="BA4233" s="86"/>
      <c r="BB4233" s="86"/>
      <c r="BC4233" s="86"/>
      <c r="BD4233" s="86"/>
      <c r="BE4233" s="86"/>
      <c r="BF4233" s="86"/>
      <c r="BG4233" s="86"/>
    </row>
    <row r="4234" spans="1:59" s="88" customFormat="1" x14ac:dyDescent="0.2">
      <c r="A4234" s="125"/>
      <c r="B4234" s="125"/>
      <c r="C4234" s="125"/>
      <c r="D4234" s="125"/>
      <c r="E4234" s="125"/>
      <c r="F4234" s="125"/>
      <c r="G4234" s="125"/>
      <c r="H4234" s="125"/>
      <c r="I4234" s="125"/>
      <c r="J4234" s="125"/>
      <c r="K4234" s="125"/>
      <c r="L4234" s="125"/>
      <c r="M4234" s="125"/>
      <c r="N4234" s="125"/>
      <c r="O4234" s="125"/>
      <c r="P4234" s="125"/>
      <c r="Q4234" s="125"/>
      <c r="R4234" s="125"/>
      <c r="S4234" s="125"/>
      <c r="T4234" s="125"/>
      <c r="U4234" s="125"/>
      <c r="V4234" s="125"/>
      <c r="W4234" s="125"/>
      <c r="X4234" s="125"/>
      <c r="Y4234" s="125"/>
      <c r="Z4234" s="125"/>
      <c r="AA4234" s="125"/>
      <c r="AB4234" s="126"/>
      <c r="AC4234" s="126"/>
      <c r="AD4234" s="126"/>
      <c r="AE4234" s="125"/>
      <c r="AF4234" s="125"/>
      <c r="AG4234" s="125"/>
      <c r="AH4234" s="125"/>
      <c r="AI4234" s="125"/>
      <c r="AJ4234" s="125"/>
      <c r="AK4234" s="125"/>
      <c r="AL4234" s="125"/>
      <c r="AM4234" s="125"/>
      <c r="AP4234" s="86"/>
      <c r="AQ4234" s="86"/>
      <c r="AR4234" s="86"/>
      <c r="AS4234" s="86"/>
      <c r="AT4234" s="86"/>
      <c r="AU4234" s="86"/>
      <c r="AV4234" s="86"/>
      <c r="AW4234" s="86"/>
      <c r="AX4234" s="86"/>
      <c r="AY4234" s="86"/>
      <c r="AZ4234" s="86"/>
      <c r="BA4234" s="86"/>
      <c r="BB4234" s="86"/>
      <c r="BC4234" s="86"/>
      <c r="BD4234" s="86"/>
      <c r="BE4234" s="86"/>
      <c r="BF4234" s="86"/>
      <c r="BG4234" s="86"/>
    </row>
    <row r="4235" spans="1:59" s="88" customFormat="1" x14ac:dyDescent="0.2">
      <c r="A4235" s="125"/>
      <c r="B4235" s="125"/>
      <c r="C4235" s="125"/>
      <c r="D4235" s="125"/>
      <c r="E4235" s="125"/>
      <c r="F4235" s="125"/>
      <c r="G4235" s="125"/>
      <c r="H4235" s="125"/>
      <c r="I4235" s="125"/>
      <c r="J4235" s="125"/>
      <c r="K4235" s="125"/>
      <c r="L4235" s="125"/>
      <c r="M4235" s="125"/>
      <c r="N4235" s="125"/>
      <c r="O4235" s="125"/>
      <c r="P4235" s="125"/>
      <c r="Q4235" s="125"/>
      <c r="R4235" s="125"/>
      <c r="S4235" s="125"/>
      <c r="T4235" s="125"/>
      <c r="U4235" s="125"/>
      <c r="V4235" s="125"/>
      <c r="W4235" s="125"/>
      <c r="X4235" s="125"/>
      <c r="Y4235" s="125"/>
      <c r="Z4235" s="125"/>
      <c r="AA4235" s="125"/>
      <c r="AB4235" s="126"/>
      <c r="AC4235" s="126"/>
      <c r="AD4235" s="126"/>
      <c r="AE4235" s="125"/>
      <c r="AF4235" s="125"/>
      <c r="AG4235" s="125"/>
      <c r="AH4235" s="125"/>
      <c r="AI4235" s="125"/>
      <c r="AJ4235" s="125"/>
      <c r="AK4235" s="125"/>
      <c r="AL4235" s="125"/>
      <c r="AM4235" s="125"/>
      <c r="AP4235" s="86"/>
      <c r="AQ4235" s="86"/>
      <c r="AR4235" s="86"/>
      <c r="AS4235" s="86"/>
      <c r="AT4235" s="86"/>
      <c r="AU4235" s="86"/>
      <c r="AV4235" s="86"/>
      <c r="AW4235" s="86"/>
      <c r="AX4235" s="86"/>
      <c r="AY4235" s="86"/>
      <c r="AZ4235" s="86"/>
      <c r="BA4235" s="86"/>
      <c r="BB4235" s="86"/>
      <c r="BC4235" s="86"/>
      <c r="BD4235" s="86"/>
      <c r="BE4235" s="86"/>
      <c r="BF4235" s="86"/>
      <c r="BG4235" s="86"/>
    </row>
    <row r="4236" spans="1:59" s="88" customFormat="1" x14ac:dyDescent="0.2">
      <c r="A4236" s="125"/>
      <c r="B4236" s="125"/>
      <c r="C4236" s="125"/>
      <c r="D4236" s="125"/>
      <c r="E4236" s="125"/>
      <c r="F4236" s="125"/>
      <c r="G4236" s="125"/>
      <c r="H4236" s="125"/>
      <c r="I4236" s="125"/>
      <c r="J4236" s="125"/>
      <c r="K4236" s="125"/>
      <c r="L4236" s="125"/>
      <c r="M4236" s="125"/>
      <c r="N4236" s="125"/>
      <c r="O4236" s="125"/>
      <c r="P4236" s="125"/>
      <c r="Q4236" s="125"/>
      <c r="R4236" s="125"/>
      <c r="S4236" s="125"/>
      <c r="T4236" s="125"/>
      <c r="U4236" s="125"/>
      <c r="V4236" s="125"/>
      <c r="W4236" s="125"/>
      <c r="X4236" s="125"/>
      <c r="Y4236" s="125"/>
      <c r="Z4236" s="125"/>
      <c r="AA4236" s="125"/>
      <c r="AB4236" s="126"/>
      <c r="AC4236" s="126"/>
      <c r="AD4236" s="126"/>
      <c r="AE4236" s="125"/>
      <c r="AF4236" s="125"/>
      <c r="AG4236" s="125"/>
      <c r="AH4236" s="125"/>
      <c r="AI4236" s="125"/>
      <c r="AJ4236" s="125"/>
      <c r="AK4236" s="125"/>
      <c r="AL4236" s="125"/>
      <c r="AM4236" s="125"/>
      <c r="AP4236" s="86"/>
      <c r="AQ4236" s="86"/>
      <c r="AR4236" s="86"/>
      <c r="AS4236" s="86"/>
      <c r="AT4236" s="86"/>
      <c r="AU4236" s="86"/>
      <c r="AV4236" s="86"/>
      <c r="AW4236" s="86"/>
      <c r="AX4236" s="86"/>
      <c r="AY4236" s="86"/>
      <c r="AZ4236" s="86"/>
      <c r="BA4236" s="86"/>
      <c r="BB4236" s="86"/>
      <c r="BC4236" s="86"/>
      <c r="BD4236" s="86"/>
      <c r="BE4236" s="86"/>
      <c r="BF4236" s="86"/>
      <c r="BG4236" s="86"/>
    </row>
    <row r="4237" spans="1:59" s="88" customFormat="1" x14ac:dyDescent="0.2">
      <c r="A4237" s="125"/>
      <c r="B4237" s="125"/>
      <c r="C4237" s="125"/>
      <c r="D4237" s="125"/>
      <c r="E4237" s="125"/>
      <c r="F4237" s="125"/>
      <c r="G4237" s="125"/>
      <c r="H4237" s="125"/>
      <c r="I4237" s="125"/>
      <c r="J4237" s="125"/>
      <c r="K4237" s="125"/>
      <c r="L4237" s="125"/>
      <c r="M4237" s="125"/>
      <c r="N4237" s="125"/>
      <c r="O4237" s="125"/>
      <c r="P4237" s="125"/>
      <c r="Q4237" s="125"/>
      <c r="R4237" s="125"/>
      <c r="S4237" s="125"/>
      <c r="T4237" s="125"/>
      <c r="U4237" s="125"/>
      <c r="V4237" s="125"/>
      <c r="W4237" s="125"/>
      <c r="X4237" s="125"/>
      <c r="Y4237" s="125"/>
      <c r="Z4237" s="125"/>
      <c r="AA4237" s="125"/>
      <c r="AB4237" s="126"/>
      <c r="AC4237" s="126"/>
      <c r="AD4237" s="126"/>
      <c r="AE4237" s="125"/>
      <c r="AF4237" s="125"/>
      <c r="AG4237" s="125"/>
      <c r="AH4237" s="125"/>
      <c r="AI4237" s="125"/>
      <c r="AJ4237" s="125"/>
      <c r="AK4237" s="125"/>
      <c r="AL4237" s="125"/>
      <c r="AM4237" s="125"/>
      <c r="AP4237" s="86"/>
      <c r="AQ4237" s="86"/>
      <c r="AR4237" s="86"/>
      <c r="AS4237" s="86"/>
      <c r="AT4237" s="86"/>
      <c r="AU4237" s="86"/>
      <c r="AV4237" s="86"/>
      <c r="AW4237" s="86"/>
      <c r="AX4237" s="86"/>
      <c r="AY4237" s="86"/>
      <c r="AZ4237" s="86"/>
      <c r="BA4237" s="86"/>
      <c r="BB4237" s="86"/>
      <c r="BC4237" s="86"/>
      <c r="BD4237" s="86"/>
      <c r="BE4237" s="86"/>
      <c r="BF4237" s="86"/>
      <c r="BG4237" s="86"/>
    </row>
    <row r="4238" spans="1:59" s="88" customFormat="1" x14ac:dyDescent="0.2">
      <c r="A4238" s="125"/>
      <c r="B4238" s="125"/>
      <c r="C4238" s="125"/>
      <c r="D4238" s="125"/>
      <c r="E4238" s="125"/>
      <c r="F4238" s="125"/>
      <c r="G4238" s="125"/>
      <c r="H4238" s="125"/>
      <c r="I4238" s="125"/>
      <c r="J4238" s="125"/>
      <c r="K4238" s="125"/>
      <c r="L4238" s="125"/>
      <c r="M4238" s="125"/>
      <c r="N4238" s="125"/>
      <c r="O4238" s="125"/>
      <c r="P4238" s="125"/>
      <c r="Q4238" s="125"/>
      <c r="R4238" s="125"/>
      <c r="S4238" s="125"/>
      <c r="T4238" s="125"/>
      <c r="U4238" s="125"/>
      <c r="V4238" s="125"/>
      <c r="W4238" s="125"/>
      <c r="X4238" s="125"/>
      <c r="Y4238" s="125"/>
      <c r="Z4238" s="125"/>
      <c r="AA4238" s="125"/>
      <c r="AB4238" s="126"/>
      <c r="AC4238" s="126"/>
      <c r="AD4238" s="126"/>
      <c r="AE4238" s="125"/>
      <c r="AF4238" s="125"/>
      <c r="AG4238" s="125"/>
      <c r="AH4238" s="125"/>
      <c r="AI4238" s="125"/>
      <c r="AJ4238" s="125"/>
      <c r="AK4238" s="125"/>
      <c r="AL4238" s="125"/>
      <c r="AM4238" s="125"/>
      <c r="AP4238" s="86"/>
      <c r="AQ4238" s="86"/>
      <c r="AR4238" s="86"/>
      <c r="AS4238" s="86"/>
      <c r="AT4238" s="86"/>
      <c r="AU4238" s="86"/>
      <c r="AV4238" s="86"/>
      <c r="AW4238" s="86"/>
      <c r="AX4238" s="86"/>
      <c r="AY4238" s="86"/>
      <c r="AZ4238" s="86"/>
      <c r="BA4238" s="86"/>
      <c r="BB4238" s="86"/>
      <c r="BC4238" s="86"/>
      <c r="BD4238" s="86"/>
      <c r="BE4238" s="86"/>
      <c r="BF4238" s="86"/>
      <c r="BG4238" s="86"/>
    </row>
    <row r="4239" spans="1:59" s="88" customFormat="1" x14ac:dyDescent="0.2">
      <c r="A4239" s="125"/>
      <c r="B4239" s="125"/>
      <c r="C4239" s="125"/>
      <c r="D4239" s="125"/>
      <c r="E4239" s="125"/>
      <c r="F4239" s="125"/>
      <c r="G4239" s="125"/>
      <c r="H4239" s="125"/>
      <c r="I4239" s="125"/>
      <c r="J4239" s="125"/>
      <c r="K4239" s="125"/>
      <c r="L4239" s="125"/>
      <c r="M4239" s="125"/>
      <c r="N4239" s="125"/>
      <c r="O4239" s="125"/>
      <c r="P4239" s="125"/>
      <c r="Q4239" s="125"/>
      <c r="R4239" s="125"/>
      <c r="S4239" s="125"/>
      <c r="T4239" s="125"/>
      <c r="U4239" s="125"/>
      <c r="V4239" s="125"/>
      <c r="W4239" s="125"/>
      <c r="X4239" s="125"/>
      <c r="Y4239" s="125"/>
      <c r="Z4239" s="125"/>
      <c r="AA4239" s="125"/>
      <c r="AB4239" s="126"/>
      <c r="AC4239" s="126"/>
      <c r="AD4239" s="126"/>
      <c r="AE4239" s="125"/>
      <c r="AF4239" s="125"/>
      <c r="AG4239" s="125"/>
      <c r="AH4239" s="125"/>
      <c r="AI4239" s="125"/>
      <c r="AJ4239" s="125"/>
      <c r="AK4239" s="125"/>
      <c r="AL4239" s="125"/>
      <c r="AM4239" s="125"/>
      <c r="AP4239" s="86"/>
      <c r="AQ4239" s="86"/>
      <c r="AR4239" s="86"/>
      <c r="AS4239" s="86"/>
      <c r="AT4239" s="86"/>
      <c r="AU4239" s="86"/>
      <c r="AV4239" s="86"/>
      <c r="AW4239" s="86"/>
      <c r="AX4239" s="86"/>
      <c r="AY4239" s="86"/>
      <c r="AZ4239" s="86"/>
      <c r="BA4239" s="86"/>
      <c r="BB4239" s="86"/>
      <c r="BC4239" s="86"/>
      <c r="BD4239" s="86"/>
      <c r="BE4239" s="86"/>
      <c r="BF4239" s="86"/>
      <c r="BG4239" s="86"/>
    </row>
    <row r="4240" spans="1:59" s="88" customFormat="1" x14ac:dyDescent="0.2">
      <c r="A4240" s="125"/>
      <c r="B4240" s="125"/>
      <c r="C4240" s="125"/>
      <c r="D4240" s="125"/>
      <c r="E4240" s="125"/>
      <c r="F4240" s="125"/>
      <c r="G4240" s="125"/>
      <c r="H4240" s="125"/>
      <c r="I4240" s="125"/>
      <c r="J4240" s="125"/>
      <c r="K4240" s="125"/>
      <c r="L4240" s="125"/>
      <c r="M4240" s="125"/>
      <c r="N4240" s="125"/>
      <c r="O4240" s="125"/>
      <c r="P4240" s="125"/>
      <c r="Q4240" s="125"/>
      <c r="R4240" s="125"/>
      <c r="S4240" s="125"/>
      <c r="T4240" s="125"/>
      <c r="U4240" s="125"/>
      <c r="V4240" s="125"/>
      <c r="W4240" s="125"/>
      <c r="X4240" s="125"/>
      <c r="Y4240" s="125"/>
      <c r="Z4240" s="125"/>
      <c r="AA4240" s="125"/>
      <c r="AB4240" s="126"/>
      <c r="AC4240" s="126"/>
      <c r="AD4240" s="126"/>
      <c r="AE4240" s="125"/>
      <c r="AF4240" s="125"/>
      <c r="AG4240" s="125"/>
      <c r="AH4240" s="125"/>
      <c r="AI4240" s="125"/>
      <c r="AJ4240" s="125"/>
      <c r="AK4240" s="125"/>
      <c r="AL4240" s="125"/>
      <c r="AM4240" s="125"/>
      <c r="AP4240" s="86"/>
      <c r="AQ4240" s="86"/>
      <c r="AR4240" s="86"/>
      <c r="AS4240" s="86"/>
      <c r="AT4240" s="86"/>
      <c r="AU4240" s="86"/>
      <c r="AV4240" s="86"/>
      <c r="AW4240" s="86"/>
      <c r="AX4240" s="86"/>
      <c r="AY4240" s="86"/>
      <c r="AZ4240" s="86"/>
      <c r="BA4240" s="86"/>
      <c r="BB4240" s="86"/>
      <c r="BC4240" s="86"/>
      <c r="BD4240" s="86"/>
      <c r="BE4240" s="86"/>
      <c r="BF4240" s="86"/>
      <c r="BG4240" s="86"/>
    </row>
    <row r="4241" spans="1:59" s="88" customFormat="1" x14ac:dyDescent="0.2">
      <c r="A4241" s="125"/>
      <c r="B4241" s="125"/>
      <c r="C4241" s="125"/>
      <c r="D4241" s="125"/>
      <c r="E4241" s="125"/>
      <c r="F4241" s="125"/>
      <c r="G4241" s="125"/>
      <c r="H4241" s="125"/>
      <c r="I4241" s="125"/>
      <c r="J4241" s="125"/>
      <c r="K4241" s="125"/>
      <c r="L4241" s="125"/>
      <c r="M4241" s="125"/>
      <c r="N4241" s="125"/>
      <c r="O4241" s="125"/>
      <c r="P4241" s="125"/>
      <c r="Q4241" s="125"/>
      <c r="R4241" s="125"/>
      <c r="S4241" s="125"/>
      <c r="T4241" s="125"/>
      <c r="U4241" s="125"/>
      <c r="V4241" s="125"/>
      <c r="W4241" s="125"/>
      <c r="X4241" s="125"/>
      <c r="Y4241" s="125"/>
      <c r="Z4241" s="125"/>
      <c r="AA4241" s="125"/>
      <c r="AB4241" s="126"/>
      <c r="AC4241" s="126"/>
      <c r="AD4241" s="126"/>
      <c r="AE4241" s="125"/>
      <c r="AF4241" s="125"/>
      <c r="AG4241" s="125"/>
      <c r="AH4241" s="125"/>
      <c r="AI4241" s="125"/>
      <c r="AJ4241" s="125"/>
      <c r="AK4241" s="125"/>
      <c r="AL4241" s="125"/>
      <c r="AM4241" s="125"/>
      <c r="AP4241" s="86"/>
      <c r="AQ4241" s="86"/>
      <c r="AR4241" s="86"/>
      <c r="AS4241" s="86"/>
      <c r="AT4241" s="86"/>
      <c r="AU4241" s="86"/>
      <c r="AV4241" s="86"/>
      <c r="AW4241" s="86"/>
      <c r="AX4241" s="86"/>
      <c r="AY4241" s="86"/>
      <c r="AZ4241" s="86"/>
      <c r="BA4241" s="86"/>
      <c r="BB4241" s="86"/>
      <c r="BC4241" s="86"/>
      <c r="BD4241" s="86"/>
      <c r="BE4241" s="86"/>
      <c r="BF4241" s="86"/>
      <c r="BG4241" s="86"/>
    </row>
    <row r="4242" spans="1:59" s="88" customFormat="1" x14ac:dyDescent="0.2">
      <c r="A4242" s="125"/>
      <c r="B4242" s="125"/>
      <c r="C4242" s="125"/>
      <c r="D4242" s="125"/>
      <c r="E4242" s="125"/>
      <c r="F4242" s="125"/>
      <c r="G4242" s="125"/>
      <c r="H4242" s="125"/>
      <c r="I4242" s="125"/>
      <c r="J4242" s="125"/>
      <c r="K4242" s="125"/>
      <c r="L4242" s="125"/>
      <c r="M4242" s="125"/>
      <c r="N4242" s="125"/>
      <c r="O4242" s="125"/>
      <c r="P4242" s="125"/>
      <c r="Q4242" s="125"/>
      <c r="R4242" s="125"/>
      <c r="S4242" s="125"/>
      <c r="T4242" s="125"/>
      <c r="U4242" s="125"/>
      <c r="V4242" s="125"/>
      <c r="W4242" s="125"/>
      <c r="X4242" s="125"/>
      <c r="Y4242" s="125"/>
      <c r="Z4242" s="125"/>
      <c r="AA4242" s="125"/>
      <c r="AB4242" s="126"/>
      <c r="AC4242" s="126"/>
      <c r="AD4242" s="126"/>
      <c r="AE4242" s="125"/>
      <c r="AF4242" s="125"/>
      <c r="AG4242" s="125"/>
      <c r="AH4242" s="125"/>
      <c r="AI4242" s="125"/>
      <c r="AJ4242" s="125"/>
      <c r="AK4242" s="125"/>
      <c r="AL4242" s="125"/>
      <c r="AM4242" s="125"/>
      <c r="AP4242" s="86"/>
      <c r="AQ4242" s="86"/>
      <c r="AR4242" s="86"/>
      <c r="AS4242" s="86"/>
      <c r="AT4242" s="86"/>
      <c r="AU4242" s="86"/>
      <c r="AV4242" s="86"/>
      <c r="AW4242" s="86"/>
      <c r="AX4242" s="86"/>
      <c r="AY4242" s="86"/>
      <c r="AZ4242" s="86"/>
      <c r="BA4242" s="86"/>
      <c r="BB4242" s="86"/>
      <c r="BC4242" s="86"/>
      <c r="BD4242" s="86"/>
      <c r="BE4242" s="86"/>
      <c r="BF4242" s="86"/>
      <c r="BG4242" s="86"/>
    </row>
    <row r="4243" spans="1:59" s="88" customFormat="1" x14ac:dyDescent="0.2">
      <c r="A4243" s="125"/>
      <c r="B4243" s="125"/>
      <c r="C4243" s="125"/>
      <c r="D4243" s="125"/>
      <c r="E4243" s="125"/>
      <c r="F4243" s="125"/>
      <c r="G4243" s="125"/>
      <c r="H4243" s="125"/>
      <c r="I4243" s="125"/>
      <c r="J4243" s="125"/>
      <c r="K4243" s="125"/>
      <c r="L4243" s="125"/>
      <c r="M4243" s="125"/>
      <c r="N4243" s="125"/>
      <c r="O4243" s="125"/>
      <c r="P4243" s="125"/>
      <c r="Q4243" s="125"/>
      <c r="R4243" s="125"/>
      <c r="S4243" s="125"/>
      <c r="T4243" s="125"/>
      <c r="U4243" s="125"/>
      <c r="V4243" s="125"/>
      <c r="W4243" s="125"/>
      <c r="X4243" s="125"/>
      <c r="Y4243" s="125"/>
      <c r="Z4243" s="125"/>
      <c r="AA4243" s="125"/>
      <c r="AB4243" s="126"/>
      <c r="AC4243" s="126"/>
      <c r="AD4243" s="126"/>
      <c r="AE4243" s="125"/>
      <c r="AF4243" s="125"/>
      <c r="AG4243" s="125"/>
      <c r="AH4243" s="125"/>
      <c r="AI4243" s="125"/>
      <c r="AJ4243" s="125"/>
      <c r="AK4243" s="125"/>
      <c r="AL4243" s="125"/>
      <c r="AM4243" s="125"/>
      <c r="AP4243" s="86"/>
      <c r="AQ4243" s="86"/>
      <c r="AR4243" s="86"/>
      <c r="AS4243" s="86"/>
      <c r="AT4243" s="86"/>
      <c r="AU4243" s="86"/>
      <c r="AV4243" s="86"/>
      <c r="AW4243" s="86"/>
      <c r="AX4243" s="86"/>
      <c r="AY4243" s="86"/>
      <c r="AZ4243" s="86"/>
      <c r="BA4243" s="86"/>
      <c r="BB4243" s="86"/>
      <c r="BC4243" s="86"/>
      <c r="BD4243" s="86"/>
      <c r="BE4243" s="86"/>
      <c r="BF4243" s="86"/>
      <c r="BG4243" s="86"/>
    </row>
    <row r="4244" spans="1:59" s="88" customFormat="1" x14ac:dyDescent="0.2">
      <c r="A4244" s="125"/>
      <c r="B4244" s="125"/>
      <c r="C4244" s="125"/>
      <c r="D4244" s="125"/>
      <c r="E4244" s="125"/>
      <c r="F4244" s="125"/>
      <c r="G4244" s="125"/>
      <c r="H4244" s="125"/>
      <c r="I4244" s="125"/>
      <c r="J4244" s="125"/>
      <c r="K4244" s="125"/>
      <c r="L4244" s="125"/>
      <c r="M4244" s="125"/>
      <c r="N4244" s="125"/>
      <c r="O4244" s="125"/>
      <c r="P4244" s="125"/>
      <c r="Q4244" s="125"/>
      <c r="R4244" s="125"/>
      <c r="S4244" s="125"/>
      <c r="T4244" s="125"/>
      <c r="U4244" s="125"/>
      <c r="V4244" s="125"/>
      <c r="W4244" s="125"/>
      <c r="X4244" s="125"/>
      <c r="Y4244" s="125"/>
      <c r="Z4244" s="125"/>
      <c r="AA4244" s="125"/>
      <c r="AB4244" s="126"/>
      <c r="AC4244" s="126"/>
      <c r="AD4244" s="126"/>
      <c r="AE4244" s="125"/>
      <c r="AF4244" s="125"/>
      <c r="AG4244" s="125"/>
      <c r="AH4244" s="125"/>
      <c r="AI4244" s="125"/>
      <c r="AJ4244" s="125"/>
      <c r="AK4244" s="125"/>
      <c r="AL4244" s="125"/>
      <c r="AM4244" s="125"/>
      <c r="AP4244" s="86"/>
      <c r="AQ4244" s="86"/>
      <c r="AR4244" s="86"/>
      <c r="AS4244" s="86"/>
      <c r="AT4244" s="86"/>
      <c r="AU4244" s="86"/>
      <c r="AV4244" s="86"/>
      <c r="AW4244" s="86"/>
      <c r="AX4244" s="86"/>
      <c r="AY4244" s="86"/>
      <c r="AZ4244" s="86"/>
      <c r="BA4244" s="86"/>
      <c r="BB4244" s="86"/>
      <c r="BC4244" s="86"/>
      <c r="BD4244" s="86"/>
      <c r="BE4244" s="86"/>
      <c r="BF4244" s="86"/>
      <c r="BG4244" s="86"/>
    </row>
    <row r="4245" spans="1:59" s="88" customFormat="1" x14ac:dyDescent="0.2">
      <c r="A4245" s="125"/>
      <c r="B4245" s="125"/>
      <c r="C4245" s="125"/>
      <c r="D4245" s="125"/>
      <c r="E4245" s="125"/>
      <c r="F4245" s="125"/>
      <c r="G4245" s="125"/>
      <c r="H4245" s="125"/>
      <c r="I4245" s="125"/>
      <c r="J4245" s="125"/>
      <c r="K4245" s="125"/>
      <c r="L4245" s="125"/>
      <c r="M4245" s="125"/>
      <c r="N4245" s="125"/>
      <c r="O4245" s="125"/>
      <c r="P4245" s="125"/>
      <c r="Q4245" s="125"/>
      <c r="R4245" s="125"/>
      <c r="S4245" s="125"/>
      <c r="T4245" s="125"/>
      <c r="U4245" s="125"/>
      <c r="V4245" s="125"/>
      <c r="W4245" s="125"/>
      <c r="X4245" s="125"/>
      <c r="Y4245" s="125"/>
      <c r="Z4245" s="125"/>
      <c r="AA4245" s="125"/>
      <c r="AB4245" s="126"/>
      <c r="AC4245" s="126"/>
      <c r="AD4245" s="126"/>
      <c r="AE4245" s="125"/>
      <c r="AF4245" s="125"/>
      <c r="AG4245" s="125"/>
      <c r="AH4245" s="125"/>
      <c r="AI4245" s="125"/>
      <c r="AJ4245" s="125"/>
      <c r="AK4245" s="125"/>
      <c r="AL4245" s="125"/>
      <c r="AM4245" s="125"/>
      <c r="AP4245" s="86"/>
      <c r="AQ4245" s="86"/>
      <c r="AR4245" s="86"/>
      <c r="AS4245" s="86"/>
      <c r="AT4245" s="86"/>
      <c r="AU4245" s="86"/>
      <c r="AV4245" s="86"/>
      <c r="AW4245" s="86"/>
      <c r="AX4245" s="86"/>
      <c r="AY4245" s="86"/>
      <c r="AZ4245" s="86"/>
      <c r="BA4245" s="86"/>
      <c r="BB4245" s="86"/>
      <c r="BC4245" s="86"/>
      <c r="BD4245" s="86"/>
      <c r="BE4245" s="86"/>
      <c r="BF4245" s="86"/>
      <c r="BG4245" s="86"/>
    </row>
    <row r="4246" spans="1:59" s="88" customFormat="1" x14ac:dyDescent="0.2">
      <c r="A4246" s="125"/>
      <c r="B4246" s="125"/>
      <c r="C4246" s="125"/>
      <c r="D4246" s="125"/>
      <c r="E4246" s="125"/>
      <c r="F4246" s="125"/>
      <c r="G4246" s="125"/>
      <c r="H4246" s="125"/>
      <c r="I4246" s="125"/>
      <c r="J4246" s="125"/>
      <c r="K4246" s="125"/>
      <c r="L4246" s="125"/>
      <c r="M4246" s="125"/>
      <c r="N4246" s="125"/>
      <c r="O4246" s="125"/>
      <c r="P4246" s="125"/>
      <c r="Q4246" s="125"/>
      <c r="R4246" s="125"/>
      <c r="S4246" s="125"/>
      <c r="T4246" s="125"/>
      <c r="U4246" s="125"/>
      <c r="V4246" s="125"/>
      <c r="W4246" s="125"/>
      <c r="X4246" s="125"/>
      <c r="Y4246" s="125"/>
      <c r="Z4246" s="125"/>
      <c r="AA4246" s="125"/>
      <c r="AB4246" s="126"/>
      <c r="AC4246" s="126"/>
      <c r="AD4246" s="126"/>
      <c r="AE4246" s="125"/>
      <c r="AF4246" s="125"/>
      <c r="AG4246" s="125"/>
      <c r="AH4246" s="125"/>
      <c r="AI4246" s="125"/>
      <c r="AJ4246" s="125"/>
      <c r="AK4246" s="125"/>
      <c r="AL4246" s="125"/>
      <c r="AM4246" s="125"/>
      <c r="AP4246" s="86"/>
      <c r="AQ4246" s="86"/>
      <c r="AR4246" s="86"/>
      <c r="AS4246" s="86"/>
      <c r="AT4246" s="86"/>
      <c r="AU4246" s="86"/>
      <c r="AV4246" s="86"/>
      <c r="AW4246" s="86"/>
      <c r="AX4246" s="86"/>
      <c r="AY4246" s="86"/>
      <c r="AZ4246" s="86"/>
      <c r="BA4246" s="86"/>
      <c r="BB4246" s="86"/>
      <c r="BC4246" s="86"/>
      <c r="BD4246" s="86"/>
      <c r="BE4246" s="86"/>
      <c r="BF4246" s="86"/>
      <c r="BG4246" s="86"/>
    </row>
    <row r="4247" spans="1:59" s="88" customFormat="1" x14ac:dyDescent="0.2">
      <c r="A4247" s="125"/>
      <c r="B4247" s="125"/>
      <c r="C4247" s="125"/>
      <c r="D4247" s="125"/>
      <c r="E4247" s="125"/>
      <c r="F4247" s="125"/>
      <c r="G4247" s="125"/>
      <c r="H4247" s="125"/>
      <c r="I4247" s="125"/>
      <c r="J4247" s="125"/>
      <c r="K4247" s="125"/>
      <c r="L4247" s="125"/>
      <c r="M4247" s="125"/>
      <c r="N4247" s="125"/>
      <c r="O4247" s="125"/>
      <c r="P4247" s="125"/>
      <c r="Q4247" s="125"/>
      <c r="R4247" s="125"/>
      <c r="S4247" s="125"/>
      <c r="T4247" s="125"/>
      <c r="U4247" s="125"/>
      <c r="V4247" s="125"/>
      <c r="W4247" s="125"/>
      <c r="X4247" s="125"/>
      <c r="Y4247" s="125"/>
      <c r="Z4247" s="125"/>
      <c r="AA4247" s="125"/>
      <c r="AB4247" s="126"/>
      <c r="AC4247" s="126"/>
      <c r="AD4247" s="126"/>
      <c r="AE4247" s="125"/>
      <c r="AF4247" s="125"/>
      <c r="AG4247" s="125"/>
      <c r="AH4247" s="125"/>
      <c r="AI4247" s="125"/>
      <c r="AJ4247" s="125"/>
      <c r="AK4247" s="125"/>
      <c r="AL4247" s="125"/>
      <c r="AM4247" s="125"/>
      <c r="AP4247" s="86"/>
      <c r="AQ4247" s="86"/>
      <c r="AR4247" s="86"/>
      <c r="AS4247" s="86"/>
      <c r="AT4247" s="86"/>
      <c r="AU4247" s="86"/>
      <c r="AV4247" s="86"/>
      <c r="AW4247" s="86"/>
      <c r="AX4247" s="86"/>
      <c r="AY4247" s="86"/>
      <c r="AZ4247" s="86"/>
      <c r="BA4247" s="86"/>
      <c r="BB4247" s="86"/>
      <c r="BC4247" s="86"/>
      <c r="BD4247" s="86"/>
      <c r="BE4247" s="86"/>
      <c r="BF4247" s="86"/>
      <c r="BG4247" s="86"/>
    </row>
    <row r="4248" spans="1:59" s="88" customFormat="1" x14ac:dyDescent="0.2">
      <c r="A4248" s="125"/>
      <c r="B4248" s="125"/>
      <c r="C4248" s="125"/>
      <c r="D4248" s="125"/>
      <c r="E4248" s="125"/>
      <c r="F4248" s="125"/>
      <c r="G4248" s="125"/>
      <c r="H4248" s="125"/>
      <c r="I4248" s="125"/>
      <c r="J4248" s="125"/>
      <c r="K4248" s="125"/>
      <c r="L4248" s="125"/>
      <c r="M4248" s="125"/>
      <c r="N4248" s="125"/>
      <c r="O4248" s="125"/>
      <c r="P4248" s="125"/>
      <c r="Q4248" s="125"/>
      <c r="R4248" s="125"/>
      <c r="S4248" s="125"/>
      <c r="T4248" s="125"/>
      <c r="U4248" s="125"/>
      <c r="V4248" s="125"/>
      <c r="W4248" s="125"/>
      <c r="X4248" s="125"/>
      <c r="Y4248" s="125"/>
      <c r="Z4248" s="125"/>
      <c r="AA4248" s="125"/>
      <c r="AB4248" s="126"/>
      <c r="AC4248" s="126"/>
      <c r="AD4248" s="126"/>
      <c r="AE4248" s="125"/>
      <c r="AF4248" s="125"/>
      <c r="AG4248" s="125"/>
      <c r="AH4248" s="125"/>
      <c r="AI4248" s="125"/>
      <c r="AJ4248" s="125"/>
      <c r="AK4248" s="125"/>
      <c r="AL4248" s="125"/>
      <c r="AM4248" s="125"/>
      <c r="AP4248" s="86"/>
      <c r="AQ4248" s="86"/>
      <c r="AR4248" s="86"/>
      <c r="AS4248" s="86"/>
      <c r="AT4248" s="86"/>
      <c r="AU4248" s="86"/>
      <c r="AV4248" s="86"/>
      <c r="AW4248" s="86"/>
      <c r="AX4248" s="86"/>
      <c r="AY4248" s="86"/>
      <c r="AZ4248" s="86"/>
      <c r="BA4248" s="86"/>
      <c r="BB4248" s="86"/>
      <c r="BC4248" s="86"/>
      <c r="BD4248" s="86"/>
      <c r="BE4248" s="86"/>
      <c r="BF4248" s="86"/>
      <c r="BG4248" s="86"/>
    </row>
    <row r="4249" spans="1:59" s="88" customFormat="1" x14ac:dyDescent="0.2">
      <c r="A4249" s="125"/>
      <c r="B4249" s="125"/>
      <c r="C4249" s="125"/>
      <c r="D4249" s="125"/>
      <c r="E4249" s="125"/>
      <c r="F4249" s="125"/>
      <c r="G4249" s="125"/>
      <c r="H4249" s="125"/>
      <c r="I4249" s="125"/>
      <c r="J4249" s="125"/>
      <c r="K4249" s="125"/>
      <c r="L4249" s="125"/>
      <c r="M4249" s="125"/>
      <c r="N4249" s="125"/>
      <c r="O4249" s="125"/>
      <c r="P4249" s="125"/>
      <c r="Q4249" s="125"/>
      <c r="R4249" s="125"/>
      <c r="S4249" s="125"/>
      <c r="T4249" s="125"/>
      <c r="U4249" s="125"/>
      <c r="V4249" s="125"/>
      <c r="W4249" s="125"/>
      <c r="X4249" s="125"/>
      <c r="Y4249" s="125"/>
      <c r="Z4249" s="125"/>
      <c r="AA4249" s="125"/>
      <c r="AB4249" s="126"/>
      <c r="AC4249" s="126"/>
      <c r="AD4249" s="126"/>
      <c r="AE4249" s="125"/>
      <c r="AF4249" s="125"/>
      <c r="AG4249" s="125"/>
      <c r="AH4249" s="125"/>
      <c r="AI4249" s="125"/>
      <c r="AJ4249" s="125"/>
      <c r="AK4249" s="125"/>
      <c r="AL4249" s="125"/>
      <c r="AM4249" s="125"/>
      <c r="AP4249" s="86"/>
      <c r="AQ4249" s="86"/>
      <c r="AR4249" s="86"/>
      <c r="AS4249" s="86"/>
      <c r="AT4249" s="86"/>
      <c r="AU4249" s="86"/>
      <c r="AV4249" s="86"/>
      <c r="AW4249" s="86"/>
      <c r="AX4249" s="86"/>
      <c r="AY4249" s="86"/>
      <c r="AZ4249" s="86"/>
      <c r="BA4249" s="86"/>
      <c r="BB4249" s="86"/>
      <c r="BC4249" s="86"/>
      <c r="BD4249" s="86"/>
      <c r="BE4249" s="86"/>
      <c r="BF4249" s="86"/>
      <c r="BG4249" s="86"/>
    </row>
    <row r="4250" spans="1:59" s="88" customFormat="1" x14ac:dyDescent="0.2">
      <c r="A4250" s="125"/>
      <c r="B4250" s="125"/>
      <c r="C4250" s="125"/>
      <c r="D4250" s="125"/>
      <c r="E4250" s="125"/>
      <c r="F4250" s="125"/>
      <c r="G4250" s="125"/>
      <c r="H4250" s="125"/>
      <c r="I4250" s="125"/>
      <c r="J4250" s="125"/>
      <c r="K4250" s="125"/>
      <c r="L4250" s="125"/>
      <c r="M4250" s="125"/>
      <c r="N4250" s="125"/>
      <c r="O4250" s="125"/>
      <c r="P4250" s="125"/>
      <c r="Q4250" s="125"/>
      <c r="R4250" s="125"/>
      <c r="S4250" s="125"/>
      <c r="T4250" s="125"/>
      <c r="U4250" s="125"/>
      <c r="V4250" s="125"/>
      <c r="W4250" s="125"/>
      <c r="X4250" s="125"/>
      <c r="Y4250" s="125"/>
      <c r="Z4250" s="125"/>
      <c r="AA4250" s="125"/>
      <c r="AB4250" s="126"/>
      <c r="AC4250" s="126"/>
      <c r="AD4250" s="126"/>
      <c r="AE4250" s="125"/>
      <c r="AF4250" s="125"/>
      <c r="AG4250" s="125"/>
      <c r="AH4250" s="125"/>
      <c r="AI4250" s="125"/>
      <c r="AJ4250" s="125"/>
      <c r="AK4250" s="125"/>
      <c r="AL4250" s="125"/>
      <c r="AM4250" s="125"/>
      <c r="AP4250" s="86"/>
      <c r="AQ4250" s="86"/>
      <c r="AR4250" s="86"/>
      <c r="AS4250" s="86"/>
      <c r="AT4250" s="86"/>
      <c r="AU4250" s="86"/>
      <c r="AV4250" s="86"/>
      <c r="AW4250" s="86"/>
      <c r="AX4250" s="86"/>
      <c r="AY4250" s="86"/>
      <c r="AZ4250" s="86"/>
      <c r="BA4250" s="86"/>
      <c r="BB4250" s="86"/>
      <c r="BC4250" s="86"/>
      <c r="BD4250" s="86"/>
      <c r="BE4250" s="86"/>
      <c r="BF4250" s="86"/>
      <c r="BG4250" s="86"/>
    </row>
    <row r="4251" spans="1:59" s="88" customFormat="1" x14ac:dyDescent="0.2">
      <c r="A4251" s="125"/>
      <c r="B4251" s="125"/>
      <c r="C4251" s="125"/>
      <c r="D4251" s="125"/>
      <c r="E4251" s="125"/>
      <c r="F4251" s="125"/>
      <c r="G4251" s="125"/>
      <c r="H4251" s="125"/>
      <c r="I4251" s="125"/>
      <c r="J4251" s="125"/>
      <c r="K4251" s="125"/>
      <c r="L4251" s="125"/>
      <c r="M4251" s="125"/>
      <c r="N4251" s="125"/>
      <c r="O4251" s="125"/>
      <c r="P4251" s="125"/>
      <c r="Q4251" s="125"/>
      <c r="R4251" s="125"/>
      <c r="S4251" s="125"/>
      <c r="T4251" s="125"/>
      <c r="U4251" s="125"/>
      <c r="V4251" s="125"/>
      <c r="W4251" s="125"/>
      <c r="X4251" s="125"/>
      <c r="Y4251" s="125"/>
      <c r="Z4251" s="125"/>
      <c r="AA4251" s="125"/>
      <c r="AB4251" s="126"/>
      <c r="AC4251" s="126"/>
      <c r="AD4251" s="126"/>
      <c r="AE4251" s="125"/>
      <c r="AF4251" s="125"/>
      <c r="AG4251" s="125"/>
      <c r="AH4251" s="125"/>
      <c r="AI4251" s="125"/>
      <c r="AJ4251" s="125"/>
      <c r="AK4251" s="125"/>
      <c r="AL4251" s="125"/>
      <c r="AM4251" s="125"/>
      <c r="AP4251" s="86"/>
      <c r="AQ4251" s="86"/>
      <c r="AR4251" s="86"/>
      <c r="AS4251" s="86"/>
      <c r="AT4251" s="86"/>
      <c r="AU4251" s="86"/>
      <c r="AV4251" s="86"/>
      <c r="AW4251" s="86"/>
      <c r="AX4251" s="86"/>
      <c r="AY4251" s="86"/>
      <c r="AZ4251" s="86"/>
      <c r="BA4251" s="86"/>
      <c r="BB4251" s="86"/>
      <c r="BC4251" s="86"/>
      <c r="BD4251" s="86"/>
      <c r="BE4251" s="86"/>
      <c r="BF4251" s="86"/>
      <c r="BG4251" s="86"/>
    </row>
    <row r="4252" spans="1:59" s="88" customFormat="1" x14ac:dyDescent="0.2">
      <c r="A4252" s="125"/>
      <c r="B4252" s="125"/>
      <c r="C4252" s="125"/>
      <c r="D4252" s="125"/>
      <c r="E4252" s="125"/>
      <c r="F4252" s="125"/>
      <c r="G4252" s="125"/>
      <c r="H4252" s="125"/>
      <c r="I4252" s="125"/>
      <c r="J4252" s="125"/>
      <c r="K4252" s="125"/>
      <c r="L4252" s="125"/>
      <c r="M4252" s="125"/>
      <c r="N4252" s="125"/>
      <c r="O4252" s="125"/>
      <c r="P4252" s="125"/>
      <c r="Q4252" s="125"/>
      <c r="R4252" s="125"/>
      <c r="S4252" s="125"/>
      <c r="T4252" s="125"/>
      <c r="U4252" s="125"/>
      <c r="V4252" s="125"/>
      <c r="W4252" s="125"/>
      <c r="X4252" s="125"/>
      <c r="Y4252" s="125"/>
      <c r="Z4252" s="125"/>
      <c r="AA4252" s="125"/>
      <c r="AB4252" s="126"/>
      <c r="AC4252" s="126"/>
      <c r="AD4252" s="126"/>
      <c r="AE4252" s="125"/>
      <c r="AF4252" s="125"/>
      <c r="AG4252" s="125"/>
      <c r="AH4252" s="125"/>
      <c r="AI4252" s="125"/>
      <c r="AJ4252" s="125"/>
      <c r="AK4252" s="125"/>
      <c r="AL4252" s="125"/>
      <c r="AM4252" s="125"/>
      <c r="AP4252" s="86"/>
      <c r="AQ4252" s="86"/>
      <c r="AR4252" s="86"/>
      <c r="AS4252" s="86"/>
      <c r="AT4252" s="86"/>
      <c r="AU4252" s="86"/>
      <c r="AV4252" s="86"/>
      <c r="AW4252" s="86"/>
      <c r="AX4252" s="86"/>
      <c r="AY4252" s="86"/>
      <c r="AZ4252" s="86"/>
      <c r="BA4252" s="86"/>
      <c r="BB4252" s="86"/>
      <c r="BC4252" s="86"/>
      <c r="BD4252" s="86"/>
      <c r="BE4252" s="86"/>
      <c r="BF4252" s="86"/>
      <c r="BG4252" s="86"/>
    </row>
    <row r="4253" spans="1:59" s="88" customFormat="1" x14ac:dyDescent="0.2">
      <c r="A4253" s="125"/>
      <c r="B4253" s="125"/>
      <c r="C4253" s="125"/>
      <c r="D4253" s="125"/>
      <c r="E4253" s="125"/>
      <c r="F4253" s="125"/>
      <c r="G4253" s="125"/>
      <c r="H4253" s="125"/>
      <c r="I4253" s="125"/>
      <c r="J4253" s="125"/>
      <c r="K4253" s="125"/>
      <c r="L4253" s="125"/>
      <c r="M4253" s="125"/>
      <c r="N4253" s="125"/>
      <c r="O4253" s="125"/>
      <c r="P4253" s="125"/>
      <c r="Q4253" s="125"/>
      <c r="R4253" s="125"/>
      <c r="S4253" s="125"/>
      <c r="T4253" s="125"/>
      <c r="U4253" s="125"/>
      <c r="V4253" s="125"/>
      <c r="W4253" s="125"/>
      <c r="X4253" s="125"/>
      <c r="Y4253" s="125"/>
      <c r="Z4253" s="125"/>
      <c r="AA4253" s="125"/>
      <c r="AB4253" s="126"/>
      <c r="AC4253" s="126"/>
      <c r="AD4253" s="126"/>
      <c r="AE4253" s="125"/>
      <c r="AF4253" s="125"/>
      <c r="AG4253" s="125"/>
      <c r="AH4253" s="125"/>
      <c r="AI4253" s="125"/>
      <c r="AJ4253" s="125"/>
      <c r="AK4253" s="125"/>
      <c r="AL4253" s="125"/>
      <c r="AM4253" s="125"/>
      <c r="AP4253" s="86"/>
      <c r="AQ4253" s="86"/>
      <c r="AR4253" s="86"/>
      <c r="AS4253" s="86"/>
      <c r="AT4253" s="86"/>
      <c r="AU4253" s="86"/>
      <c r="AV4253" s="86"/>
      <c r="AW4253" s="86"/>
      <c r="AX4253" s="86"/>
      <c r="AY4253" s="86"/>
      <c r="AZ4253" s="86"/>
      <c r="BA4253" s="86"/>
      <c r="BB4253" s="86"/>
      <c r="BC4253" s="86"/>
      <c r="BD4253" s="86"/>
      <c r="BE4253" s="86"/>
      <c r="BF4253" s="86"/>
      <c r="BG4253" s="86"/>
    </row>
    <row r="4254" spans="1:59" s="88" customFormat="1" x14ac:dyDescent="0.2">
      <c r="A4254" s="125"/>
      <c r="B4254" s="125"/>
      <c r="C4254" s="125"/>
      <c r="D4254" s="125"/>
      <c r="E4254" s="125"/>
      <c r="F4254" s="125"/>
      <c r="G4254" s="125"/>
      <c r="H4254" s="125"/>
      <c r="I4254" s="125"/>
      <c r="J4254" s="125"/>
      <c r="K4254" s="125"/>
      <c r="L4254" s="125"/>
      <c r="M4254" s="125"/>
      <c r="N4254" s="125"/>
      <c r="O4254" s="125"/>
      <c r="P4254" s="125"/>
      <c r="Q4254" s="125"/>
      <c r="R4254" s="125"/>
      <c r="S4254" s="125"/>
      <c r="T4254" s="125"/>
      <c r="U4254" s="125"/>
      <c r="V4254" s="125"/>
      <c r="W4254" s="125"/>
      <c r="X4254" s="125"/>
      <c r="Y4254" s="125"/>
      <c r="Z4254" s="125"/>
      <c r="AA4254" s="125"/>
      <c r="AB4254" s="126"/>
      <c r="AC4254" s="126"/>
      <c r="AD4254" s="126"/>
      <c r="AE4254" s="125"/>
      <c r="AF4254" s="125"/>
      <c r="AG4254" s="125"/>
      <c r="AH4254" s="125"/>
      <c r="AI4254" s="125"/>
      <c r="AJ4254" s="125"/>
      <c r="AK4254" s="125"/>
      <c r="AL4254" s="125"/>
      <c r="AM4254" s="125"/>
      <c r="AP4254" s="86"/>
      <c r="AQ4254" s="86"/>
      <c r="AR4254" s="86"/>
      <c r="AS4254" s="86"/>
      <c r="AT4254" s="86"/>
      <c r="AU4254" s="86"/>
      <c r="AV4254" s="86"/>
      <c r="AW4254" s="86"/>
      <c r="AX4254" s="86"/>
      <c r="AY4254" s="86"/>
      <c r="AZ4254" s="86"/>
      <c r="BA4254" s="86"/>
      <c r="BB4254" s="86"/>
      <c r="BC4254" s="86"/>
      <c r="BD4254" s="86"/>
      <c r="BE4254" s="86"/>
      <c r="BF4254" s="86"/>
      <c r="BG4254" s="86"/>
    </row>
    <row r="4255" spans="1:59" s="88" customFormat="1" x14ac:dyDescent="0.2">
      <c r="A4255" s="125"/>
      <c r="B4255" s="125"/>
      <c r="C4255" s="125"/>
      <c r="D4255" s="125"/>
      <c r="E4255" s="125"/>
      <c r="F4255" s="125"/>
      <c r="G4255" s="125"/>
      <c r="H4255" s="125"/>
      <c r="I4255" s="125"/>
      <c r="J4255" s="125"/>
      <c r="K4255" s="125"/>
      <c r="L4255" s="125"/>
      <c r="M4255" s="125"/>
      <c r="N4255" s="125"/>
      <c r="O4255" s="125"/>
      <c r="P4255" s="125"/>
      <c r="Q4255" s="125"/>
      <c r="R4255" s="125"/>
      <c r="S4255" s="125"/>
      <c r="T4255" s="125"/>
      <c r="U4255" s="125"/>
      <c r="V4255" s="125"/>
      <c r="W4255" s="125"/>
      <c r="X4255" s="125"/>
      <c r="Y4255" s="125"/>
      <c r="Z4255" s="125"/>
      <c r="AA4255" s="125"/>
      <c r="AB4255" s="126"/>
      <c r="AC4255" s="126"/>
      <c r="AD4255" s="126"/>
      <c r="AE4255" s="125"/>
      <c r="AF4255" s="125"/>
      <c r="AG4255" s="125"/>
      <c r="AH4255" s="125"/>
      <c r="AI4255" s="125"/>
      <c r="AJ4255" s="125"/>
      <c r="AK4255" s="125"/>
      <c r="AL4255" s="125"/>
      <c r="AM4255" s="125"/>
      <c r="AP4255" s="86"/>
      <c r="AQ4255" s="86"/>
      <c r="AR4255" s="86"/>
      <c r="AS4255" s="86"/>
      <c r="AT4255" s="86"/>
      <c r="AU4255" s="86"/>
      <c r="AV4255" s="86"/>
      <c r="AW4255" s="86"/>
      <c r="AX4255" s="86"/>
      <c r="AY4255" s="86"/>
      <c r="AZ4255" s="86"/>
      <c r="BA4255" s="86"/>
      <c r="BB4255" s="86"/>
      <c r="BC4255" s="86"/>
      <c r="BD4255" s="86"/>
      <c r="BE4255" s="86"/>
      <c r="BF4255" s="86"/>
      <c r="BG4255" s="86"/>
    </row>
    <row r="4256" spans="1:59" s="88" customFormat="1" x14ac:dyDescent="0.2">
      <c r="A4256" s="125"/>
      <c r="B4256" s="125"/>
      <c r="C4256" s="125"/>
      <c r="D4256" s="125"/>
      <c r="E4256" s="125"/>
      <c r="F4256" s="125"/>
      <c r="G4256" s="125"/>
      <c r="H4256" s="125"/>
      <c r="I4256" s="125"/>
      <c r="J4256" s="125"/>
      <c r="K4256" s="125"/>
      <c r="L4256" s="125"/>
      <c r="M4256" s="125"/>
      <c r="N4256" s="125"/>
      <c r="O4256" s="125"/>
      <c r="P4256" s="125"/>
      <c r="Q4256" s="125"/>
      <c r="R4256" s="125"/>
      <c r="S4256" s="125"/>
      <c r="T4256" s="125"/>
      <c r="U4256" s="125"/>
      <c r="V4256" s="125"/>
      <c r="W4256" s="125"/>
      <c r="X4256" s="125"/>
      <c r="Y4256" s="125"/>
      <c r="Z4256" s="125"/>
      <c r="AA4256" s="125"/>
      <c r="AB4256" s="126"/>
      <c r="AC4256" s="126"/>
      <c r="AD4256" s="126"/>
      <c r="AE4256" s="125"/>
      <c r="AF4256" s="125"/>
      <c r="AG4256" s="125"/>
      <c r="AH4256" s="125"/>
      <c r="AI4256" s="125"/>
      <c r="AJ4256" s="125"/>
      <c r="AK4256" s="125"/>
      <c r="AL4256" s="125"/>
      <c r="AM4256" s="125"/>
      <c r="AP4256" s="86"/>
      <c r="AQ4256" s="86"/>
      <c r="AR4256" s="86"/>
      <c r="AS4256" s="86"/>
      <c r="AT4256" s="86"/>
      <c r="AU4256" s="86"/>
      <c r="AV4256" s="86"/>
      <c r="AW4256" s="86"/>
      <c r="AX4256" s="86"/>
      <c r="AY4256" s="86"/>
      <c r="AZ4256" s="86"/>
      <c r="BA4256" s="86"/>
      <c r="BB4256" s="86"/>
      <c r="BC4256" s="86"/>
      <c r="BD4256" s="86"/>
      <c r="BE4256" s="86"/>
      <c r="BF4256" s="86"/>
      <c r="BG4256" s="86"/>
    </row>
    <row r="4257" spans="1:59" s="88" customFormat="1" x14ac:dyDescent="0.2">
      <c r="A4257" s="125"/>
      <c r="B4257" s="125"/>
      <c r="C4257" s="125"/>
      <c r="D4257" s="125"/>
      <c r="E4257" s="125"/>
      <c r="F4257" s="125"/>
      <c r="G4257" s="125"/>
      <c r="H4257" s="125"/>
      <c r="I4257" s="125"/>
      <c r="J4257" s="125"/>
      <c r="K4257" s="125"/>
      <c r="L4257" s="125"/>
      <c r="M4257" s="125"/>
      <c r="N4257" s="125"/>
      <c r="O4257" s="125"/>
      <c r="P4257" s="125"/>
      <c r="Q4257" s="125"/>
      <c r="R4257" s="125"/>
      <c r="S4257" s="125"/>
      <c r="T4257" s="125"/>
      <c r="U4257" s="125"/>
      <c r="V4257" s="125"/>
      <c r="W4257" s="125"/>
      <c r="X4257" s="125"/>
      <c r="Y4257" s="125"/>
      <c r="Z4257" s="125"/>
      <c r="AA4257" s="125"/>
      <c r="AB4257" s="126"/>
      <c r="AC4257" s="126"/>
      <c r="AD4257" s="126"/>
      <c r="AE4257" s="125"/>
      <c r="AF4257" s="125"/>
      <c r="AG4257" s="125"/>
      <c r="AH4257" s="125"/>
      <c r="AI4257" s="125"/>
      <c r="AJ4257" s="125"/>
      <c r="AK4257" s="125"/>
      <c r="AL4257" s="125"/>
      <c r="AM4257" s="125"/>
      <c r="AP4257" s="86"/>
      <c r="AQ4257" s="86"/>
      <c r="AR4257" s="86"/>
      <c r="AS4257" s="86"/>
      <c r="AT4257" s="86"/>
      <c r="AU4257" s="86"/>
      <c r="AV4257" s="86"/>
      <c r="AW4257" s="86"/>
      <c r="AX4257" s="86"/>
      <c r="AY4257" s="86"/>
      <c r="AZ4257" s="86"/>
      <c r="BA4257" s="86"/>
      <c r="BB4257" s="86"/>
      <c r="BC4257" s="86"/>
      <c r="BD4257" s="86"/>
      <c r="BE4257" s="86"/>
      <c r="BF4257" s="86"/>
      <c r="BG4257" s="86"/>
    </row>
    <row r="4258" spans="1:59" s="88" customFormat="1" x14ac:dyDescent="0.2">
      <c r="A4258" s="125"/>
      <c r="B4258" s="125"/>
      <c r="C4258" s="125"/>
      <c r="D4258" s="125"/>
      <c r="E4258" s="125"/>
      <c r="F4258" s="125"/>
      <c r="G4258" s="125"/>
      <c r="H4258" s="125"/>
      <c r="I4258" s="125"/>
      <c r="J4258" s="125"/>
      <c r="K4258" s="125"/>
      <c r="L4258" s="125"/>
      <c r="M4258" s="125"/>
      <c r="N4258" s="125"/>
      <c r="O4258" s="125"/>
      <c r="P4258" s="125"/>
      <c r="Q4258" s="125"/>
      <c r="R4258" s="125"/>
      <c r="S4258" s="125"/>
      <c r="T4258" s="125"/>
      <c r="U4258" s="125"/>
      <c r="V4258" s="125"/>
      <c r="W4258" s="125"/>
      <c r="X4258" s="125"/>
      <c r="Y4258" s="125"/>
      <c r="Z4258" s="125"/>
      <c r="AA4258" s="125"/>
      <c r="AB4258" s="126"/>
      <c r="AC4258" s="126"/>
      <c r="AD4258" s="126"/>
      <c r="AE4258" s="125"/>
      <c r="AF4258" s="125"/>
      <c r="AG4258" s="125"/>
      <c r="AH4258" s="125"/>
      <c r="AI4258" s="125"/>
      <c r="AJ4258" s="125"/>
      <c r="AK4258" s="125"/>
      <c r="AL4258" s="125"/>
      <c r="AM4258" s="125"/>
      <c r="AP4258" s="86"/>
      <c r="AQ4258" s="86"/>
      <c r="AR4258" s="86"/>
      <c r="AS4258" s="86"/>
      <c r="AT4258" s="86"/>
      <c r="AU4258" s="86"/>
      <c r="AV4258" s="86"/>
      <c r="AW4258" s="86"/>
      <c r="AX4258" s="86"/>
      <c r="AY4258" s="86"/>
      <c r="AZ4258" s="86"/>
      <c r="BA4258" s="86"/>
      <c r="BB4258" s="86"/>
      <c r="BC4258" s="86"/>
      <c r="BD4258" s="86"/>
      <c r="BE4258" s="86"/>
      <c r="BF4258" s="86"/>
      <c r="BG4258" s="86"/>
    </row>
    <row r="4259" spans="1:59" s="88" customFormat="1" x14ac:dyDescent="0.2">
      <c r="A4259" s="125"/>
      <c r="B4259" s="125"/>
      <c r="C4259" s="125"/>
      <c r="D4259" s="125"/>
      <c r="E4259" s="125"/>
      <c r="F4259" s="125"/>
      <c r="G4259" s="125"/>
      <c r="H4259" s="125"/>
      <c r="I4259" s="125"/>
      <c r="J4259" s="125"/>
      <c r="K4259" s="125"/>
      <c r="L4259" s="125"/>
      <c r="M4259" s="125"/>
      <c r="N4259" s="125"/>
      <c r="O4259" s="125"/>
      <c r="P4259" s="125"/>
      <c r="Q4259" s="125"/>
      <c r="R4259" s="125"/>
      <c r="S4259" s="125"/>
      <c r="T4259" s="125"/>
      <c r="U4259" s="125"/>
      <c r="V4259" s="125"/>
      <c r="W4259" s="125"/>
      <c r="X4259" s="125"/>
      <c r="Y4259" s="125"/>
      <c r="Z4259" s="125"/>
      <c r="AA4259" s="125"/>
      <c r="AB4259" s="126"/>
      <c r="AC4259" s="126"/>
      <c r="AD4259" s="126"/>
      <c r="AE4259" s="125"/>
      <c r="AF4259" s="125"/>
      <c r="AG4259" s="125"/>
      <c r="AH4259" s="125"/>
      <c r="AI4259" s="125"/>
      <c r="AJ4259" s="125"/>
      <c r="AK4259" s="125"/>
      <c r="AL4259" s="125"/>
      <c r="AM4259" s="125"/>
      <c r="AP4259" s="86"/>
      <c r="AQ4259" s="86"/>
      <c r="AR4259" s="86"/>
      <c r="AS4259" s="86"/>
      <c r="AT4259" s="86"/>
      <c r="AU4259" s="86"/>
      <c r="AV4259" s="86"/>
      <c r="AW4259" s="86"/>
      <c r="AX4259" s="86"/>
      <c r="AY4259" s="86"/>
      <c r="AZ4259" s="86"/>
      <c r="BA4259" s="86"/>
      <c r="BB4259" s="86"/>
      <c r="BC4259" s="86"/>
      <c r="BD4259" s="86"/>
      <c r="BE4259" s="86"/>
      <c r="BF4259" s="86"/>
      <c r="BG4259" s="86"/>
    </row>
    <row r="4260" spans="1:59" s="88" customFormat="1" x14ac:dyDescent="0.2">
      <c r="A4260" s="125"/>
      <c r="B4260" s="125"/>
      <c r="C4260" s="125"/>
      <c r="D4260" s="125"/>
      <c r="E4260" s="125"/>
      <c r="F4260" s="125"/>
      <c r="G4260" s="125"/>
      <c r="H4260" s="125"/>
      <c r="I4260" s="125"/>
      <c r="J4260" s="125"/>
      <c r="K4260" s="125"/>
      <c r="L4260" s="125"/>
      <c r="M4260" s="125"/>
      <c r="N4260" s="125"/>
      <c r="O4260" s="125"/>
      <c r="P4260" s="125"/>
      <c r="Q4260" s="125"/>
      <c r="R4260" s="125"/>
      <c r="S4260" s="125"/>
      <c r="T4260" s="125"/>
      <c r="U4260" s="125"/>
      <c r="V4260" s="125"/>
      <c r="W4260" s="125"/>
      <c r="X4260" s="125"/>
      <c r="Y4260" s="125"/>
      <c r="Z4260" s="125"/>
      <c r="AA4260" s="125"/>
      <c r="AB4260" s="126"/>
      <c r="AC4260" s="126"/>
      <c r="AD4260" s="126"/>
      <c r="AE4260" s="125"/>
      <c r="AF4260" s="125"/>
      <c r="AG4260" s="125"/>
      <c r="AH4260" s="125"/>
      <c r="AI4260" s="125"/>
      <c r="AJ4260" s="125"/>
      <c r="AK4260" s="125"/>
      <c r="AL4260" s="125"/>
      <c r="AM4260" s="125"/>
      <c r="AP4260" s="86"/>
      <c r="AQ4260" s="86"/>
      <c r="AR4260" s="86"/>
      <c r="AS4260" s="86"/>
      <c r="AT4260" s="86"/>
      <c r="AU4260" s="86"/>
      <c r="AV4260" s="86"/>
      <c r="AW4260" s="86"/>
      <c r="AX4260" s="86"/>
      <c r="AY4260" s="86"/>
      <c r="AZ4260" s="86"/>
      <c r="BA4260" s="86"/>
      <c r="BB4260" s="86"/>
      <c r="BC4260" s="86"/>
      <c r="BD4260" s="86"/>
      <c r="BE4260" s="86"/>
      <c r="BF4260" s="86"/>
      <c r="BG4260" s="86"/>
    </row>
    <row r="4261" spans="1:59" s="88" customFormat="1" x14ac:dyDescent="0.2">
      <c r="A4261" s="125"/>
      <c r="B4261" s="125"/>
      <c r="C4261" s="125"/>
      <c r="D4261" s="125"/>
      <c r="E4261" s="125"/>
      <c r="F4261" s="125"/>
      <c r="G4261" s="125"/>
      <c r="H4261" s="125"/>
      <c r="I4261" s="125"/>
      <c r="J4261" s="125"/>
      <c r="K4261" s="125"/>
      <c r="L4261" s="125"/>
      <c r="M4261" s="125"/>
      <c r="N4261" s="125"/>
      <c r="O4261" s="125"/>
      <c r="P4261" s="125"/>
      <c r="Q4261" s="125"/>
      <c r="R4261" s="125"/>
      <c r="S4261" s="125"/>
      <c r="T4261" s="125"/>
      <c r="U4261" s="125"/>
      <c r="V4261" s="125"/>
      <c r="W4261" s="125"/>
      <c r="X4261" s="125"/>
      <c r="Y4261" s="125"/>
      <c r="Z4261" s="125"/>
      <c r="AA4261" s="125"/>
      <c r="AB4261" s="126"/>
      <c r="AC4261" s="126"/>
      <c r="AD4261" s="126"/>
      <c r="AE4261" s="125"/>
      <c r="AF4261" s="125"/>
      <c r="AG4261" s="125"/>
      <c r="AH4261" s="125"/>
      <c r="AI4261" s="125"/>
      <c r="AJ4261" s="125"/>
      <c r="AK4261" s="125"/>
      <c r="AL4261" s="125"/>
      <c r="AM4261" s="125"/>
      <c r="AP4261" s="86"/>
      <c r="AQ4261" s="86"/>
      <c r="AR4261" s="86"/>
      <c r="AS4261" s="86"/>
      <c r="AT4261" s="86"/>
      <c r="AU4261" s="86"/>
      <c r="AV4261" s="86"/>
      <c r="AW4261" s="86"/>
      <c r="AX4261" s="86"/>
      <c r="AY4261" s="86"/>
      <c r="AZ4261" s="86"/>
      <c r="BA4261" s="86"/>
      <c r="BB4261" s="86"/>
      <c r="BC4261" s="86"/>
      <c r="BD4261" s="86"/>
      <c r="BE4261" s="86"/>
      <c r="BF4261" s="86"/>
      <c r="BG4261" s="86"/>
    </row>
    <row r="4262" spans="1:59" s="88" customFormat="1" x14ac:dyDescent="0.2">
      <c r="A4262" s="125"/>
      <c r="B4262" s="125"/>
      <c r="C4262" s="125"/>
      <c r="D4262" s="125"/>
      <c r="E4262" s="125"/>
      <c r="F4262" s="125"/>
      <c r="G4262" s="125"/>
      <c r="H4262" s="125"/>
      <c r="I4262" s="125"/>
      <c r="J4262" s="125"/>
      <c r="K4262" s="125"/>
      <c r="L4262" s="125"/>
      <c r="M4262" s="125"/>
      <c r="N4262" s="125"/>
      <c r="O4262" s="125"/>
      <c r="P4262" s="125"/>
      <c r="Q4262" s="125"/>
      <c r="R4262" s="125"/>
      <c r="S4262" s="125"/>
      <c r="T4262" s="125"/>
      <c r="U4262" s="125"/>
      <c r="V4262" s="125"/>
      <c r="W4262" s="125"/>
      <c r="X4262" s="125"/>
      <c r="Y4262" s="125"/>
      <c r="Z4262" s="125"/>
      <c r="AA4262" s="125"/>
      <c r="AB4262" s="126"/>
      <c r="AC4262" s="126"/>
      <c r="AD4262" s="126"/>
      <c r="AE4262" s="125"/>
      <c r="AF4262" s="125"/>
      <c r="AG4262" s="125"/>
      <c r="AH4262" s="125"/>
      <c r="AI4262" s="125"/>
      <c r="AJ4262" s="125"/>
      <c r="AK4262" s="125"/>
      <c r="AL4262" s="125"/>
      <c r="AM4262" s="125"/>
      <c r="AP4262" s="86"/>
      <c r="AQ4262" s="86"/>
      <c r="AR4262" s="86"/>
      <c r="AS4262" s="86"/>
      <c r="AT4262" s="86"/>
      <c r="AU4262" s="86"/>
      <c r="AV4262" s="86"/>
      <c r="AW4262" s="86"/>
      <c r="AX4262" s="86"/>
      <c r="AY4262" s="86"/>
      <c r="AZ4262" s="86"/>
      <c r="BA4262" s="86"/>
      <c r="BB4262" s="86"/>
      <c r="BC4262" s="86"/>
      <c r="BD4262" s="86"/>
      <c r="BE4262" s="86"/>
      <c r="BF4262" s="86"/>
      <c r="BG4262" s="86"/>
    </row>
    <row r="4263" spans="1:59" s="88" customFormat="1" x14ac:dyDescent="0.2">
      <c r="A4263" s="125"/>
      <c r="B4263" s="125"/>
      <c r="C4263" s="125"/>
      <c r="D4263" s="125"/>
      <c r="E4263" s="125"/>
      <c r="F4263" s="125"/>
      <c r="G4263" s="125"/>
      <c r="H4263" s="125"/>
      <c r="I4263" s="125"/>
      <c r="J4263" s="125"/>
      <c r="K4263" s="125"/>
      <c r="L4263" s="125"/>
      <c r="M4263" s="125"/>
      <c r="N4263" s="125"/>
      <c r="O4263" s="125"/>
      <c r="P4263" s="125"/>
      <c r="Q4263" s="125"/>
      <c r="R4263" s="125"/>
      <c r="S4263" s="125"/>
      <c r="T4263" s="125"/>
      <c r="U4263" s="125"/>
      <c r="V4263" s="125"/>
      <c r="W4263" s="125"/>
      <c r="X4263" s="125"/>
      <c r="Y4263" s="125"/>
      <c r="Z4263" s="125"/>
      <c r="AA4263" s="125"/>
      <c r="AB4263" s="126"/>
      <c r="AC4263" s="126"/>
      <c r="AD4263" s="126"/>
      <c r="AE4263" s="125"/>
      <c r="AF4263" s="125"/>
      <c r="AG4263" s="125"/>
      <c r="AH4263" s="125"/>
      <c r="AI4263" s="125"/>
      <c r="AJ4263" s="125"/>
      <c r="AK4263" s="125"/>
      <c r="AL4263" s="125"/>
      <c r="AM4263" s="125"/>
      <c r="AP4263" s="86"/>
      <c r="AQ4263" s="86"/>
      <c r="AR4263" s="86"/>
      <c r="AS4263" s="86"/>
      <c r="AT4263" s="86"/>
      <c r="AU4263" s="86"/>
      <c r="AV4263" s="86"/>
      <c r="AW4263" s="86"/>
      <c r="AX4263" s="86"/>
      <c r="AY4263" s="86"/>
      <c r="AZ4263" s="86"/>
      <c r="BA4263" s="86"/>
      <c r="BB4263" s="86"/>
      <c r="BC4263" s="86"/>
      <c r="BD4263" s="86"/>
      <c r="BE4263" s="86"/>
      <c r="BF4263" s="86"/>
      <c r="BG4263" s="86"/>
    </row>
    <row r="4264" spans="1:59" s="88" customFormat="1" x14ac:dyDescent="0.2">
      <c r="A4264" s="125"/>
      <c r="B4264" s="125"/>
      <c r="C4264" s="125"/>
      <c r="D4264" s="125"/>
      <c r="E4264" s="125"/>
      <c r="F4264" s="125"/>
      <c r="G4264" s="125"/>
      <c r="H4264" s="125"/>
      <c r="I4264" s="125"/>
      <c r="J4264" s="125"/>
      <c r="K4264" s="125"/>
      <c r="L4264" s="125"/>
      <c r="M4264" s="125"/>
      <c r="N4264" s="125"/>
      <c r="O4264" s="125"/>
      <c r="P4264" s="125"/>
      <c r="Q4264" s="125"/>
      <c r="R4264" s="125"/>
      <c r="S4264" s="125"/>
      <c r="T4264" s="125"/>
      <c r="U4264" s="125"/>
      <c r="V4264" s="125"/>
      <c r="W4264" s="125"/>
      <c r="X4264" s="125"/>
      <c r="Y4264" s="125"/>
      <c r="Z4264" s="125"/>
      <c r="AA4264" s="125"/>
      <c r="AB4264" s="126"/>
      <c r="AC4264" s="126"/>
      <c r="AD4264" s="126"/>
      <c r="AE4264" s="125"/>
      <c r="AF4264" s="125"/>
      <c r="AG4264" s="125"/>
      <c r="AH4264" s="125"/>
      <c r="AI4264" s="125"/>
      <c r="AJ4264" s="125"/>
      <c r="AK4264" s="125"/>
      <c r="AL4264" s="125"/>
      <c r="AM4264" s="125"/>
      <c r="AP4264" s="86"/>
      <c r="AQ4264" s="86"/>
      <c r="AR4264" s="86"/>
      <c r="AS4264" s="86"/>
      <c r="AT4264" s="86"/>
      <c r="AU4264" s="86"/>
      <c r="AV4264" s="86"/>
      <c r="AW4264" s="86"/>
      <c r="AX4264" s="86"/>
      <c r="AY4264" s="86"/>
      <c r="AZ4264" s="86"/>
      <c r="BA4264" s="86"/>
      <c r="BB4264" s="86"/>
      <c r="BC4264" s="86"/>
      <c r="BD4264" s="86"/>
      <c r="BE4264" s="86"/>
      <c r="BF4264" s="86"/>
      <c r="BG4264" s="86"/>
    </row>
    <row r="4265" spans="1:59" s="88" customFormat="1" x14ac:dyDescent="0.2">
      <c r="A4265" s="125"/>
      <c r="B4265" s="125"/>
      <c r="C4265" s="125"/>
      <c r="D4265" s="125"/>
      <c r="E4265" s="125"/>
      <c r="F4265" s="125"/>
      <c r="G4265" s="125"/>
      <c r="H4265" s="125"/>
      <c r="I4265" s="125"/>
      <c r="J4265" s="125"/>
      <c r="K4265" s="125"/>
      <c r="L4265" s="125"/>
      <c r="M4265" s="125"/>
      <c r="N4265" s="125"/>
      <c r="O4265" s="125"/>
      <c r="P4265" s="125"/>
      <c r="Q4265" s="125"/>
      <c r="R4265" s="125"/>
      <c r="S4265" s="125"/>
      <c r="T4265" s="125"/>
      <c r="U4265" s="125"/>
      <c r="V4265" s="125"/>
      <c r="W4265" s="125"/>
      <c r="X4265" s="125"/>
      <c r="Y4265" s="125"/>
      <c r="Z4265" s="125"/>
      <c r="AA4265" s="125"/>
      <c r="AB4265" s="126"/>
      <c r="AC4265" s="126"/>
      <c r="AD4265" s="126"/>
      <c r="AE4265" s="125"/>
      <c r="AF4265" s="125"/>
      <c r="AG4265" s="125"/>
      <c r="AH4265" s="125"/>
      <c r="AI4265" s="125"/>
      <c r="AJ4265" s="125"/>
      <c r="AK4265" s="125"/>
      <c r="AL4265" s="125"/>
      <c r="AM4265" s="125"/>
      <c r="AP4265" s="86"/>
      <c r="AQ4265" s="86"/>
      <c r="AR4265" s="86"/>
      <c r="AS4265" s="86"/>
      <c r="AT4265" s="86"/>
      <c r="AU4265" s="86"/>
      <c r="AV4265" s="86"/>
      <c r="AW4265" s="86"/>
      <c r="AX4265" s="86"/>
      <c r="AY4265" s="86"/>
      <c r="AZ4265" s="86"/>
      <c r="BA4265" s="86"/>
      <c r="BB4265" s="86"/>
      <c r="BC4265" s="86"/>
      <c r="BD4265" s="86"/>
      <c r="BE4265" s="86"/>
      <c r="BF4265" s="86"/>
      <c r="BG4265" s="86"/>
    </row>
    <row r="4266" spans="1:59" s="88" customFormat="1" x14ac:dyDescent="0.2">
      <c r="A4266" s="125"/>
      <c r="B4266" s="125"/>
      <c r="C4266" s="125"/>
      <c r="D4266" s="125"/>
      <c r="E4266" s="125"/>
      <c r="F4266" s="125"/>
      <c r="G4266" s="125"/>
      <c r="H4266" s="125"/>
      <c r="I4266" s="125"/>
      <c r="J4266" s="125"/>
      <c r="K4266" s="125"/>
      <c r="L4266" s="125"/>
      <c r="M4266" s="125"/>
      <c r="N4266" s="125"/>
      <c r="O4266" s="125"/>
      <c r="P4266" s="125"/>
      <c r="Q4266" s="125"/>
      <c r="R4266" s="125"/>
      <c r="S4266" s="125"/>
      <c r="T4266" s="125"/>
      <c r="U4266" s="125"/>
      <c r="V4266" s="125"/>
      <c r="W4266" s="125"/>
      <c r="X4266" s="125"/>
      <c r="Y4266" s="125"/>
      <c r="Z4266" s="125"/>
      <c r="AA4266" s="125"/>
      <c r="AB4266" s="126"/>
      <c r="AC4266" s="126"/>
      <c r="AD4266" s="126"/>
      <c r="AE4266" s="125"/>
      <c r="AF4266" s="125"/>
      <c r="AG4266" s="125"/>
      <c r="AH4266" s="125"/>
      <c r="AI4266" s="125"/>
      <c r="AJ4266" s="125"/>
      <c r="AK4266" s="125"/>
      <c r="AL4266" s="125"/>
      <c r="AM4266" s="125"/>
      <c r="AP4266" s="86"/>
      <c r="AQ4266" s="86"/>
      <c r="AR4266" s="86"/>
      <c r="AS4266" s="86"/>
      <c r="AT4266" s="86"/>
      <c r="AU4266" s="86"/>
      <c r="AV4266" s="86"/>
      <c r="AW4266" s="86"/>
      <c r="AX4266" s="86"/>
      <c r="AY4266" s="86"/>
      <c r="AZ4266" s="86"/>
      <c r="BA4266" s="86"/>
      <c r="BB4266" s="86"/>
      <c r="BC4266" s="86"/>
      <c r="BD4266" s="86"/>
      <c r="BE4266" s="86"/>
      <c r="BF4266" s="86"/>
      <c r="BG4266" s="86"/>
    </row>
    <row r="4267" spans="1:59" s="88" customFormat="1" x14ac:dyDescent="0.2">
      <c r="A4267" s="125"/>
      <c r="B4267" s="125"/>
      <c r="C4267" s="125"/>
      <c r="D4267" s="125"/>
      <c r="E4267" s="125"/>
      <c r="F4267" s="125"/>
      <c r="G4267" s="125"/>
      <c r="H4267" s="125"/>
      <c r="I4267" s="125"/>
      <c r="J4267" s="125"/>
      <c r="K4267" s="125"/>
      <c r="L4267" s="125"/>
      <c r="M4267" s="125"/>
      <c r="N4267" s="125"/>
      <c r="O4267" s="125"/>
      <c r="P4267" s="125"/>
      <c r="Q4267" s="125"/>
      <c r="R4267" s="125"/>
      <c r="S4267" s="125"/>
      <c r="T4267" s="125"/>
      <c r="U4267" s="125"/>
      <c r="V4267" s="125"/>
      <c r="W4267" s="125"/>
      <c r="X4267" s="125"/>
      <c r="Y4267" s="125"/>
      <c r="Z4267" s="125"/>
      <c r="AA4267" s="125"/>
      <c r="AB4267" s="126"/>
      <c r="AC4267" s="126"/>
      <c r="AD4267" s="126"/>
      <c r="AE4267" s="125"/>
      <c r="AF4267" s="125"/>
      <c r="AG4267" s="125"/>
      <c r="AH4267" s="125"/>
      <c r="AI4267" s="125"/>
      <c r="AJ4267" s="125"/>
      <c r="AK4267" s="125"/>
      <c r="AL4267" s="125"/>
      <c r="AM4267" s="125"/>
      <c r="AP4267" s="86"/>
      <c r="AQ4267" s="86"/>
      <c r="AR4267" s="86"/>
      <c r="AS4267" s="86"/>
      <c r="AT4267" s="86"/>
      <c r="AU4267" s="86"/>
      <c r="AV4267" s="86"/>
      <c r="AW4267" s="86"/>
      <c r="AX4267" s="86"/>
      <c r="AY4267" s="86"/>
      <c r="AZ4267" s="86"/>
      <c r="BA4267" s="86"/>
      <c r="BB4267" s="86"/>
      <c r="BC4267" s="86"/>
      <c r="BD4267" s="86"/>
      <c r="BE4267" s="86"/>
      <c r="BF4267" s="86"/>
      <c r="BG4267" s="86"/>
    </row>
    <row r="4268" spans="1:59" s="88" customFormat="1" x14ac:dyDescent="0.2">
      <c r="A4268" s="125"/>
      <c r="B4268" s="125"/>
      <c r="C4268" s="125"/>
      <c r="D4268" s="125"/>
      <c r="E4268" s="125"/>
      <c r="F4268" s="125"/>
      <c r="G4268" s="125"/>
      <c r="H4268" s="125"/>
      <c r="I4268" s="125"/>
      <c r="J4268" s="125"/>
      <c r="K4268" s="125"/>
      <c r="L4268" s="125"/>
      <c r="M4268" s="125"/>
      <c r="N4268" s="125"/>
      <c r="O4268" s="125"/>
      <c r="P4268" s="125"/>
      <c r="Q4268" s="125"/>
      <c r="R4268" s="125"/>
      <c r="S4268" s="125"/>
      <c r="T4268" s="125"/>
      <c r="U4268" s="125"/>
      <c r="V4268" s="125"/>
      <c r="W4268" s="125"/>
      <c r="X4268" s="125"/>
      <c r="Y4268" s="125"/>
      <c r="Z4268" s="125"/>
      <c r="AA4268" s="125"/>
      <c r="AB4268" s="126"/>
      <c r="AC4268" s="126"/>
      <c r="AD4268" s="126"/>
      <c r="AE4268" s="125"/>
      <c r="AF4268" s="125"/>
      <c r="AG4268" s="125"/>
      <c r="AH4268" s="125"/>
      <c r="AI4268" s="125"/>
      <c r="AJ4268" s="125"/>
      <c r="AK4268" s="125"/>
      <c r="AL4268" s="125"/>
      <c r="AM4268" s="125"/>
      <c r="AP4268" s="86"/>
      <c r="AQ4268" s="86"/>
      <c r="AR4268" s="86"/>
      <c r="AS4268" s="86"/>
      <c r="AT4268" s="86"/>
      <c r="AU4268" s="86"/>
      <c r="AV4268" s="86"/>
      <c r="AW4268" s="86"/>
      <c r="AX4268" s="86"/>
      <c r="AY4268" s="86"/>
      <c r="AZ4268" s="86"/>
      <c r="BA4268" s="86"/>
      <c r="BB4268" s="86"/>
      <c r="BC4268" s="86"/>
      <c r="BD4268" s="86"/>
      <c r="BE4268" s="86"/>
      <c r="BF4268" s="86"/>
      <c r="BG4268" s="86"/>
    </row>
    <row r="4269" spans="1:59" s="88" customFormat="1" x14ac:dyDescent="0.2">
      <c r="A4269" s="125"/>
      <c r="B4269" s="125"/>
      <c r="C4269" s="125"/>
      <c r="D4269" s="125"/>
      <c r="E4269" s="125"/>
      <c r="F4269" s="125"/>
      <c r="G4269" s="125"/>
      <c r="H4269" s="125"/>
      <c r="I4269" s="125"/>
      <c r="J4269" s="125"/>
      <c r="K4269" s="125"/>
      <c r="L4269" s="125"/>
      <c r="M4269" s="125"/>
      <c r="N4269" s="125"/>
      <c r="O4269" s="125"/>
      <c r="P4269" s="125"/>
      <c r="Q4269" s="125"/>
      <c r="R4269" s="125"/>
      <c r="S4269" s="125"/>
      <c r="T4269" s="125"/>
      <c r="U4269" s="125"/>
      <c r="V4269" s="125"/>
      <c r="W4269" s="125"/>
      <c r="X4269" s="125"/>
      <c r="Y4269" s="125"/>
      <c r="Z4269" s="125"/>
      <c r="AA4269" s="125"/>
      <c r="AB4269" s="126"/>
      <c r="AC4269" s="126"/>
      <c r="AD4269" s="126"/>
      <c r="AE4269" s="125"/>
      <c r="AF4269" s="125"/>
      <c r="AG4269" s="125"/>
      <c r="AH4269" s="125"/>
      <c r="AI4269" s="125"/>
      <c r="AJ4269" s="125"/>
      <c r="AK4269" s="125"/>
      <c r="AL4269" s="125"/>
      <c r="AM4269" s="125"/>
      <c r="AP4269" s="86"/>
      <c r="AQ4269" s="86"/>
      <c r="AR4269" s="86"/>
      <c r="AS4269" s="86"/>
      <c r="AT4269" s="86"/>
      <c r="AU4269" s="86"/>
      <c r="AV4269" s="86"/>
      <c r="AW4269" s="86"/>
      <c r="AX4269" s="86"/>
      <c r="AY4269" s="86"/>
      <c r="AZ4269" s="86"/>
      <c r="BA4269" s="86"/>
      <c r="BB4269" s="86"/>
      <c r="BC4269" s="86"/>
      <c r="BD4269" s="86"/>
      <c r="BE4269" s="86"/>
      <c r="BF4269" s="86"/>
      <c r="BG4269" s="86"/>
    </row>
    <row r="4270" spans="1:59" s="88" customFormat="1" x14ac:dyDescent="0.2">
      <c r="A4270" s="125"/>
      <c r="B4270" s="125"/>
      <c r="C4270" s="125"/>
      <c r="D4270" s="125"/>
      <c r="E4270" s="125"/>
      <c r="F4270" s="125"/>
      <c r="G4270" s="125"/>
      <c r="H4270" s="125"/>
      <c r="I4270" s="125"/>
      <c r="J4270" s="125"/>
      <c r="K4270" s="125"/>
      <c r="L4270" s="125"/>
      <c r="M4270" s="125"/>
      <c r="N4270" s="125"/>
      <c r="O4270" s="125"/>
      <c r="P4270" s="125"/>
      <c r="Q4270" s="125"/>
      <c r="R4270" s="125"/>
      <c r="S4270" s="125"/>
      <c r="T4270" s="125"/>
      <c r="U4270" s="125"/>
      <c r="V4270" s="125"/>
      <c r="W4270" s="125"/>
      <c r="X4270" s="125"/>
      <c r="Y4270" s="125"/>
      <c r="Z4270" s="125"/>
      <c r="AA4270" s="125"/>
      <c r="AB4270" s="126"/>
      <c r="AC4270" s="126"/>
      <c r="AD4270" s="126"/>
      <c r="AE4270" s="125"/>
      <c r="AF4270" s="125"/>
      <c r="AG4270" s="125"/>
      <c r="AH4270" s="125"/>
      <c r="AI4270" s="125"/>
      <c r="AJ4270" s="125"/>
      <c r="AK4270" s="125"/>
      <c r="AL4270" s="125"/>
      <c r="AM4270" s="125"/>
      <c r="AP4270" s="86"/>
      <c r="AQ4270" s="86"/>
      <c r="AR4270" s="86"/>
      <c r="AS4270" s="86"/>
      <c r="AT4270" s="86"/>
      <c r="AU4270" s="86"/>
      <c r="AV4270" s="86"/>
      <c r="AW4270" s="86"/>
      <c r="AX4270" s="86"/>
      <c r="AY4270" s="86"/>
      <c r="AZ4270" s="86"/>
      <c r="BA4270" s="86"/>
      <c r="BB4270" s="86"/>
      <c r="BC4270" s="86"/>
      <c r="BD4270" s="86"/>
      <c r="BE4270" s="86"/>
      <c r="BF4270" s="86"/>
      <c r="BG4270" s="86"/>
    </row>
    <row r="4271" spans="1:59" s="88" customFormat="1" x14ac:dyDescent="0.2">
      <c r="A4271" s="125"/>
      <c r="B4271" s="125"/>
      <c r="C4271" s="125"/>
      <c r="D4271" s="125"/>
      <c r="E4271" s="125"/>
      <c r="F4271" s="125"/>
      <c r="G4271" s="125"/>
      <c r="H4271" s="125"/>
      <c r="I4271" s="125"/>
      <c r="J4271" s="125"/>
      <c r="K4271" s="125"/>
      <c r="L4271" s="125"/>
      <c r="M4271" s="125"/>
      <c r="N4271" s="125"/>
      <c r="O4271" s="125"/>
      <c r="P4271" s="125"/>
      <c r="Q4271" s="125"/>
      <c r="R4271" s="125"/>
      <c r="S4271" s="125"/>
      <c r="T4271" s="125"/>
      <c r="U4271" s="125"/>
      <c r="V4271" s="125"/>
      <c r="W4271" s="125"/>
      <c r="X4271" s="125"/>
      <c r="Y4271" s="125"/>
      <c r="Z4271" s="125"/>
      <c r="AA4271" s="125"/>
      <c r="AB4271" s="126"/>
      <c r="AC4271" s="126"/>
      <c r="AD4271" s="126"/>
      <c r="AE4271" s="125"/>
      <c r="AF4271" s="125"/>
      <c r="AG4271" s="125"/>
      <c r="AH4271" s="125"/>
      <c r="AI4271" s="125"/>
      <c r="AJ4271" s="125"/>
      <c r="AK4271" s="125"/>
      <c r="AL4271" s="125"/>
      <c r="AM4271" s="125"/>
      <c r="AP4271" s="86"/>
      <c r="AQ4271" s="86"/>
      <c r="AR4271" s="86"/>
      <c r="AS4271" s="86"/>
      <c r="AT4271" s="86"/>
      <c r="AU4271" s="86"/>
      <c r="AV4271" s="86"/>
      <c r="AW4271" s="86"/>
      <c r="AX4271" s="86"/>
      <c r="AY4271" s="86"/>
      <c r="AZ4271" s="86"/>
      <c r="BA4271" s="86"/>
      <c r="BB4271" s="86"/>
      <c r="BC4271" s="86"/>
      <c r="BD4271" s="86"/>
      <c r="BE4271" s="86"/>
      <c r="BF4271" s="86"/>
      <c r="BG4271" s="86"/>
    </row>
    <row r="4272" spans="1:59" s="88" customFormat="1" x14ac:dyDescent="0.2">
      <c r="A4272" s="125"/>
      <c r="B4272" s="125"/>
      <c r="C4272" s="125"/>
      <c r="D4272" s="125"/>
      <c r="E4272" s="125"/>
      <c r="F4272" s="125"/>
      <c r="G4272" s="125"/>
      <c r="H4272" s="125"/>
      <c r="I4272" s="125"/>
      <c r="J4272" s="125"/>
      <c r="K4272" s="125"/>
      <c r="L4272" s="125"/>
      <c r="M4272" s="125"/>
      <c r="N4272" s="125"/>
      <c r="O4272" s="125"/>
      <c r="P4272" s="125"/>
      <c r="Q4272" s="125"/>
      <c r="R4272" s="125"/>
      <c r="S4272" s="125"/>
      <c r="T4272" s="125"/>
      <c r="U4272" s="125"/>
      <c r="V4272" s="125"/>
      <c r="W4272" s="125"/>
      <c r="X4272" s="125"/>
      <c r="Y4272" s="125"/>
      <c r="Z4272" s="125"/>
      <c r="AA4272" s="125"/>
      <c r="AB4272" s="126"/>
      <c r="AC4272" s="126"/>
      <c r="AD4272" s="126"/>
      <c r="AE4272" s="125"/>
      <c r="AF4272" s="125"/>
      <c r="AG4272" s="125"/>
      <c r="AH4272" s="125"/>
      <c r="AI4272" s="125"/>
      <c r="AJ4272" s="125"/>
      <c r="AK4272" s="125"/>
      <c r="AL4272" s="125"/>
      <c r="AM4272" s="125"/>
      <c r="AP4272" s="86"/>
      <c r="AQ4272" s="86"/>
      <c r="AR4272" s="86"/>
      <c r="AS4272" s="86"/>
      <c r="AT4272" s="86"/>
      <c r="AU4272" s="86"/>
      <c r="AV4272" s="86"/>
      <c r="AW4272" s="86"/>
      <c r="AX4272" s="86"/>
      <c r="AY4272" s="86"/>
      <c r="AZ4272" s="86"/>
      <c r="BA4272" s="86"/>
      <c r="BB4272" s="86"/>
      <c r="BC4272" s="86"/>
      <c r="BD4272" s="86"/>
      <c r="BE4272" s="86"/>
      <c r="BF4272" s="86"/>
      <c r="BG4272" s="86"/>
    </row>
    <row r="4273" spans="1:59" s="88" customFormat="1" x14ac:dyDescent="0.2">
      <c r="A4273" s="125"/>
      <c r="B4273" s="125"/>
      <c r="C4273" s="125"/>
      <c r="D4273" s="125"/>
      <c r="E4273" s="125"/>
      <c r="F4273" s="125"/>
      <c r="G4273" s="125"/>
      <c r="H4273" s="125"/>
      <c r="I4273" s="125"/>
      <c r="J4273" s="125"/>
      <c r="K4273" s="125"/>
      <c r="L4273" s="125"/>
      <c r="M4273" s="125"/>
      <c r="N4273" s="125"/>
      <c r="O4273" s="125"/>
      <c r="P4273" s="125"/>
      <c r="Q4273" s="125"/>
      <c r="R4273" s="125"/>
      <c r="S4273" s="125"/>
      <c r="T4273" s="125"/>
      <c r="U4273" s="125"/>
      <c r="V4273" s="125"/>
      <c r="W4273" s="125"/>
      <c r="X4273" s="125"/>
      <c r="Y4273" s="125"/>
      <c r="Z4273" s="125"/>
      <c r="AA4273" s="125"/>
      <c r="AB4273" s="126"/>
      <c r="AC4273" s="126"/>
      <c r="AD4273" s="126"/>
      <c r="AE4273" s="125"/>
      <c r="AF4273" s="125"/>
      <c r="AG4273" s="125"/>
      <c r="AH4273" s="125"/>
      <c r="AI4273" s="125"/>
      <c r="AJ4273" s="125"/>
      <c r="AK4273" s="125"/>
      <c r="AL4273" s="125"/>
      <c r="AM4273" s="125"/>
      <c r="AP4273" s="86"/>
      <c r="AQ4273" s="86"/>
      <c r="AR4273" s="86"/>
      <c r="AS4273" s="86"/>
      <c r="AT4273" s="86"/>
      <c r="AU4273" s="86"/>
      <c r="AV4273" s="86"/>
      <c r="AW4273" s="86"/>
      <c r="AX4273" s="86"/>
      <c r="AY4273" s="86"/>
      <c r="AZ4273" s="86"/>
      <c r="BA4273" s="86"/>
      <c r="BB4273" s="86"/>
      <c r="BC4273" s="86"/>
      <c r="BD4273" s="86"/>
      <c r="BE4273" s="86"/>
      <c r="BF4273" s="86"/>
      <c r="BG4273" s="86"/>
    </row>
    <row r="4274" spans="1:59" s="88" customFormat="1" x14ac:dyDescent="0.2">
      <c r="A4274" s="125"/>
      <c r="B4274" s="125"/>
      <c r="C4274" s="125"/>
      <c r="D4274" s="125"/>
      <c r="E4274" s="125"/>
      <c r="F4274" s="125"/>
      <c r="G4274" s="125"/>
      <c r="H4274" s="125"/>
      <c r="I4274" s="125"/>
      <c r="J4274" s="125"/>
      <c r="K4274" s="125"/>
      <c r="L4274" s="125"/>
      <c r="M4274" s="125"/>
      <c r="N4274" s="125"/>
      <c r="O4274" s="125"/>
      <c r="P4274" s="125"/>
      <c r="Q4274" s="125"/>
      <c r="R4274" s="125"/>
      <c r="S4274" s="125"/>
      <c r="T4274" s="125"/>
      <c r="U4274" s="125"/>
      <c r="V4274" s="125"/>
      <c r="W4274" s="125"/>
      <c r="X4274" s="125"/>
      <c r="Y4274" s="125"/>
      <c r="Z4274" s="125"/>
      <c r="AA4274" s="125"/>
      <c r="AB4274" s="126"/>
      <c r="AC4274" s="126"/>
      <c r="AD4274" s="126"/>
      <c r="AE4274" s="125"/>
      <c r="AF4274" s="125"/>
      <c r="AG4274" s="125"/>
      <c r="AH4274" s="125"/>
      <c r="AI4274" s="125"/>
      <c r="AJ4274" s="125"/>
      <c r="AK4274" s="125"/>
      <c r="AL4274" s="125"/>
      <c r="AM4274" s="125"/>
      <c r="AP4274" s="86"/>
      <c r="AQ4274" s="86"/>
      <c r="AR4274" s="86"/>
      <c r="AS4274" s="86"/>
      <c r="AT4274" s="86"/>
      <c r="AU4274" s="86"/>
      <c r="AV4274" s="86"/>
      <c r="AW4274" s="86"/>
      <c r="AX4274" s="86"/>
      <c r="AY4274" s="86"/>
      <c r="AZ4274" s="86"/>
      <c r="BA4274" s="86"/>
      <c r="BB4274" s="86"/>
      <c r="BC4274" s="86"/>
      <c r="BD4274" s="86"/>
      <c r="BE4274" s="86"/>
      <c r="BF4274" s="86"/>
      <c r="BG4274" s="86"/>
    </row>
    <row r="4275" spans="1:59" s="88" customFormat="1" x14ac:dyDescent="0.2">
      <c r="A4275" s="125"/>
      <c r="B4275" s="125"/>
      <c r="C4275" s="125"/>
      <c r="D4275" s="125"/>
      <c r="E4275" s="125"/>
      <c r="F4275" s="125"/>
      <c r="G4275" s="125"/>
      <c r="H4275" s="125"/>
      <c r="I4275" s="125"/>
      <c r="J4275" s="125"/>
      <c r="K4275" s="125"/>
      <c r="L4275" s="125"/>
      <c r="M4275" s="125"/>
      <c r="N4275" s="125"/>
      <c r="O4275" s="125"/>
      <c r="P4275" s="125"/>
      <c r="Q4275" s="125"/>
      <c r="R4275" s="125"/>
      <c r="S4275" s="125"/>
      <c r="T4275" s="125"/>
      <c r="U4275" s="125"/>
      <c r="V4275" s="125"/>
      <c r="W4275" s="125"/>
      <c r="X4275" s="125"/>
      <c r="Y4275" s="125"/>
      <c r="Z4275" s="125"/>
      <c r="AA4275" s="125"/>
      <c r="AB4275" s="126"/>
      <c r="AC4275" s="126"/>
      <c r="AD4275" s="126"/>
      <c r="AE4275" s="125"/>
      <c r="AF4275" s="125"/>
      <c r="AG4275" s="125"/>
      <c r="AH4275" s="125"/>
      <c r="AI4275" s="125"/>
      <c r="AJ4275" s="125"/>
      <c r="AK4275" s="125"/>
      <c r="AL4275" s="125"/>
      <c r="AM4275" s="125"/>
      <c r="AP4275" s="86"/>
      <c r="AQ4275" s="86"/>
      <c r="AR4275" s="86"/>
      <c r="AS4275" s="86"/>
      <c r="AT4275" s="86"/>
      <c r="AU4275" s="86"/>
      <c r="AV4275" s="86"/>
      <c r="AW4275" s="86"/>
      <c r="AX4275" s="86"/>
      <c r="AY4275" s="86"/>
      <c r="AZ4275" s="86"/>
      <c r="BA4275" s="86"/>
      <c r="BB4275" s="86"/>
      <c r="BC4275" s="86"/>
      <c r="BD4275" s="86"/>
      <c r="BE4275" s="86"/>
      <c r="BF4275" s="86"/>
      <c r="BG4275" s="86"/>
    </row>
    <row r="4276" spans="1:59" s="88" customFormat="1" x14ac:dyDescent="0.2">
      <c r="A4276" s="125"/>
      <c r="B4276" s="125"/>
      <c r="C4276" s="125"/>
      <c r="D4276" s="125"/>
      <c r="E4276" s="125"/>
      <c r="F4276" s="125"/>
      <c r="G4276" s="125"/>
      <c r="H4276" s="125"/>
      <c r="I4276" s="125"/>
      <c r="J4276" s="125"/>
      <c r="K4276" s="125"/>
      <c r="L4276" s="125"/>
      <c r="M4276" s="125"/>
      <c r="N4276" s="125"/>
      <c r="O4276" s="125"/>
      <c r="P4276" s="125"/>
      <c r="Q4276" s="125"/>
      <c r="R4276" s="125"/>
      <c r="S4276" s="125"/>
      <c r="T4276" s="125"/>
      <c r="U4276" s="125"/>
      <c r="V4276" s="125"/>
      <c r="W4276" s="125"/>
      <c r="X4276" s="125"/>
      <c r="Y4276" s="125"/>
      <c r="Z4276" s="125"/>
      <c r="AA4276" s="125"/>
      <c r="AB4276" s="126"/>
      <c r="AC4276" s="126"/>
      <c r="AD4276" s="126"/>
      <c r="AE4276" s="125"/>
      <c r="AF4276" s="125"/>
      <c r="AG4276" s="125"/>
      <c r="AH4276" s="125"/>
      <c r="AI4276" s="125"/>
      <c r="AJ4276" s="125"/>
      <c r="AK4276" s="125"/>
      <c r="AL4276" s="125"/>
      <c r="AM4276" s="125"/>
      <c r="AP4276" s="86"/>
      <c r="AQ4276" s="86"/>
      <c r="AR4276" s="86"/>
      <c r="AS4276" s="86"/>
      <c r="AT4276" s="86"/>
      <c r="AU4276" s="86"/>
      <c r="AV4276" s="86"/>
      <c r="AW4276" s="86"/>
      <c r="AX4276" s="86"/>
      <c r="AY4276" s="86"/>
      <c r="AZ4276" s="86"/>
      <c r="BA4276" s="86"/>
      <c r="BB4276" s="86"/>
      <c r="BC4276" s="86"/>
      <c r="BD4276" s="86"/>
      <c r="BE4276" s="86"/>
      <c r="BF4276" s="86"/>
      <c r="BG4276" s="86"/>
    </row>
    <row r="4277" spans="1:59" s="88" customFormat="1" x14ac:dyDescent="0.2">
      <c r="A4277" s="125"/>
      <c r="B4277" s="125"/>
      <c r="C4277" s="125"/>
      <c r="D4277" s="125"/>
      <c r="E4277" s="125"/>
      <c r="F4277" s="125"/>
      <c r="G4277" s="125"/>
      <c r="H4277" s="125"/>
      <c r="I4277" s="125"/>
      <c r="J4277" s="125"/>
      <c r="K4277" s="125"/>
      <c r="L4277" s="125"/>
      <c r="M4277" s="125"/>
      <c r="N4277" s="125"/>
      <c r="O4277" s="125"/>
      <c r="P4277" s="125"/>
      <c r="Q4277" s="125"/>
      <c r="R4277" s="125"/>
      <c r="S4277" s="125"/>
      <c r="T4277" s="125"/>
      <c r="U4277" s="125"/>
      <c r="V4277" s="125"/>
      <c r="W4277" s="125"/>
      <c r="X4277" s="125"/>
      <c r="Y4277" s="125"/>
      <c r="Z4277" s="125"/>
      <c r="AA4277" s="125"/>
      <c r="AB4277" s="126"/>
      <c r="AC4277" s="126"/>
      <c r="AD4277" s="126"/>
      <c r="AE4277" s="125"/>
      <c r="AF4277" s="125"/>
      <c r="AG4277" s="125"/>
      <c r="AH4277" s="125"/>
      <c r="AI4277" s="125"/>
      <c r="AJ4277" s="125"/>
      <c r="AK4277" s="125"/>
      <c r="AL4277" s="125"/>
      <c r="AM4277" s="125"/>
      <c r="AP4277" s="86"/>
      <c r="AQ4277" s="86"/>
      <c r="AR4277" s="86"/>
      <c r="AS4277" s="86"/>
      <c r="AT4277" s="86"/>
      <c r="AU4277" s="86"/>
      <c r="AV4277" s="86"/>
      <c r="AW4277" s="86"/>
      <c r="AX4277" s="86"/>
      <c r="AY4277" s="86"/>
      <c r="AZ4277" s="86"/>
      <c r="BA4277" s="86"/>
      <c r="BB4277" s="86"/>
      <c r="BC4277" s="86"/>
      <c r="BD4277" s="86"/>
      <c r="BE4277" s="86"/>
      <c r="BF4277" s="86"/>
      <c r="BG4277" s="86"/>
    </row>
    <row r="4278" spans="1:59" s="88" customFormat="1" x14ac:dyDescent="0.2">
      <c r="A4278" s="125"/>
      <c r="B4278" s="125"/>
      <c r="C4278" s="125"/>
      <c r="D4278" s="125"/>
      <c r="E4278" s="125"/>
      <c r="F4278" s="125"/>
      <c r="G4278" s="125"/>
      <c r="H4278" s="125"/>
      <c r="I4278" s="125"/>
      <c r="J4278" s="125"/>
      <c r="K4278" s="125"/>
      <c r="L4278" s="125"/>
      <c r="M4278" s="125"/>
      <c r="N4278" s="125"/>
      <c r="O4278" s="125"/>
      <c r="P4278" s="125"/>
      <c r="Q4278" s="125"/>
      <c r="R4278" s="125"/>
      <c r="S4278" s="125"/>
      <c r="T4278" s="125"/>
      <c r="U4278" s="125"/>
      <c r="V4278" s="125"/>
      <c r="W4278" s="125"/>
      <c r="X4278" s="125"/>
      <c r="Y4278" s="125"/>
      <c r="Z4278" s="125"/>
      <c r="AA4278" s="125"/>
      <c r="AB4278" s="126"/>
      <c r="AC4278" s="126"/>
      <c r="AD4278" s="126"/>
      <c r="AE4278" s="125"/>
      <c r="AF4278" s="125"/>
      <c r="AG4278" s="125"/>
      <c r="AH4278" s="125"/>
      <c r="AI4278" s="125"/>
      <c r="AJ4278" s="125"/>
      <c r="AK4278" s="125"/>
      <c r="AL4278" s="125"/>
      <c r="AM4278" s="125"/>
      <c r="AP4278" s="86"/>
      <c r="AQ4278" s="86"/>
      <c r="AR4278" s="86"/>
      <c r="AS4278" s="86"/>
      <c r="AT4278" s="86"/>
      <c r="AU4278" s="86"/>
      <c r="AV4278" s="86"/>
      <c r="AW4278" s="86"/>
      <c r="AX4278" s="86"/>
      <c r="AY4278" s="86"/>
      <c r="AZ4278" s="86"/>
      <c r="BA4278" s="86"/>
      <c r="BB4278" s="86"/>
      <c r="BC4278" s="86"/>
      <c r="BD4278" s="86"/>
      <c r="BE4278" s="86"/>
      <c r="BF4278" s="86"/>
      <c r="BG4278" s="86"/>
    </row>
    <row r="4279" spans="1:59" s="88" customFormat="1" x14ac:dyDescent="0.2">
      <c r="A4279" s="125"/>
      <c r="B4279" s="125"/>
      <c r="C4279" s="125"/>
      <c r="D4279" s="125"/>
      <c r="E4279" s="125"/>
      <c r="F4279" s="125"/>
      <c r="G4279" s="125"/>
      <c r="H4279" s="125"/>
      <c r="I4279" s="125"/>
      <c r="J4279" s="125"/>
      <c r="K4279" s="125"/>
      <c r="L4279" s="125"/>
      <c r="M4279" s="125"/>
      <c r="N4279" s="125"/>
      <c r="O4279" s="125"/>
      <c r="P4279" s="125"/>
      <c r="Q4279" s="125"/>
      <c r="R4279" s="125"/>
      <c r="S4279" s="125"/>
      <c r="T4279" s="125"/>
      <c r="U4279" s="125"/>
      <c r="V4279" s="125"/>
      <c r="W4279" s="125"/>
      <c r="X4279" s="125"/>
      <c r="Y4279" s="125"/>
      <c r="Z4279" s="125"/>
      <c r="AA4279" s="125"/>
      <c r="AB4279" s="126"/>
      <c r="AC4279" s="126"/>
      <c r="AD4279" s="126"/>
      <c r="AE4279" s="125"/>
      <c r="AF4279" s="125"/>
      <c r="AG4279" s="125"/>
      <c r="AH4279" s="125"/>
      <c r="AI4279" s="125"/>
      <c r="AJ4279" s="125"/>
      <c r="AK4279" s="125"/>
      <c r="AL4279" s="125"/>
      <c r="AM4279" s="125"/>
      <c r="AP4279" s="86"/>
      <c r="AQ4279" s="86"/>
      <c r="AR4279" s="86"/>
      <c r="AS4279" s="86"/>
      <c r="AT4279" s="86"/>
      <c r="AU4279" s="86"/>
      <c r="AV4279" s="86"/>
      <c r="AW4279" s="86"/>
      <c r="AX4279" s="86"/>
      <c r="AY4279" s="86"/>
      <c r="AZ4279" s="86"/>
      <c r="BA4279" s="86"/>
      <c r="BB4279" s="86"/>
      <c r="BC4279" s="86"/>
      <c r="BD4279" s="86"/>
      <c r="BE4279" s="86"/>
      <c r="BF4279" s="86"/>
      <c r="BG4279" s="86"/>
    </row>
    <row r="4280" spans="1:59" s="88" customFormat="1" x14ac:dyDescent="0.2">
      <c r="A4280" s="125"/>
      <c r="B4280" s="125"/>
      <c r="C4280" s="125"/>
      <c r="D4280" s="125"/>
      <c r="E4280" s="125"/>
      <c r="F4280" s="125"/>
      <c r="G4280" s="125"/>
      <c r="H4280" s="125"/>
      <c r="I4280" s="125"/>
      <c r="J4280" s="125"/>
      <c r="K4280" s="125"/>
      <c r="L4280" s="125"/>
      <c r="M4280" s="125"/>
      <c r="N4280" s="125"/>
      <c r="O4280" s="125"/>
      <c r="P4280" s="125"/>
      <c r="Q4280" s="125"/>
      <c r="R4280" s="125"/>
      <c r="S4280" s="125"/>
      <c r="T4280" s="125"/>
      <c r="U4280" s="125"/>
      <c r="V4280" s="125"/>
      <c r="W4280" s="125"/>
      <c r="X4280" s="125"/>
      <c r="Y4280" s="125"/>
      <c r="Z4280" s="125"/>
      <c r="AA4280" s="125"/>
      <c r="AB4280" s="126"/>
      <c r="AC4280" s="126"/>
      <c r="AD4280" s="126"/>
      <c r="AE4280" s="125"/>
      <c r="AF4280" s="125"/>
      <c r="AG4280" s="125"/>
      <c r="AH4280" s="125"/>
      <c r="AI4280" s="125"/>
      <c r="AJ4280" s="125"/>
      <c r="AK4280" s="125"/>
      <c r="AL4280" s="125"/>
      <c r="AM4280" s="125"/>
      <c r="AP4280" s="86"/>
      <c r="AQ4280" s="86"/>
      <c r="AR4280" s="86"/>
      <c r="AS4280" s="86"/>
      <c r="AT4280" s="86"/>
      <c r="AU4280" s="86"/>
      <c r="AV4280" s="86"/>
      <c r="AW4280" s="86"/>
      <c r="AX4280" s="86"/>
      <c r="AY4280" s="86"/>
      <c r="AZ4280" s="86"/>
      <c r="BA4280" s="86"/>
      <c r="BB4280" s="86"/>
      <c r="BC4280" s="86"/>
      <c r="BD4280" s="86"/>
      <c r="BE4280" s="86"/>
      <c r="BF4280" s="86"/>
      <c r="BG4280" s="86"/>
    </row>
    <row r="4281" spans="1:59" s="88" customFormat="1" x14ac:dyDescent="0.2">
      <c r="A4281" s="125"/>
      <c r="B4281" s="125"/>
      <c r="C4281" s="125"/>
      <c r="D4281" s="125"/>
      <c r="E4281" s="125"/>
      <c r="F4281" s="125"/>
      <c r="G4281" s="125"/>
      <c r="H4281" s="125"/>
      <c r="I4281" s="125"/>
      <c r="J4281" s="125"/>
      <c r="K4281" s="125"/>
      <c r="L4281" s="125"/>
      <c r="M4281" s="125"/>
      <c r="N4281" s="125"/>
      <c r="O4281" s="125"/>
      <c r="P4281" s="125"/>
      <c r="Q4281" s="125"/>
      <c r="R4281" s="125"/>
      <c r="S4281" s="125"/>
      <c r="T4281" s="125"/>
      <c r="U4281" s="125"/>
      <c r="V4281" s="125"/>
      <c r="W4281" s="125"/>
      <c r="X4281" s="125"/>
      <c r="Y4281" s="125"/>
      <c r="Z4281" s="125"/>
      <c r="AA4281" s="125"/>
      <c r="AB4281" s="126"/>
      <c r="AC4281" s="126"/>
      <c r="AD4281" s="126"/>
      <c r="AE4281" s="125"/>
      <c r="AF4281" s="125"/>
      <c r="AG4281" s="125"/>
      <c r="AH4281" s="125"/>
      <c r="AI4281" s="125"/>
      <c r="AJ4281" s="125"/>
      <c r="AK4281" s="125"/>
      <c r="AL4281" s="125"/>
      <c r="AM4281" s="125"/>
      <c r="AP4281" s="86"/>
      <c r="AQ4281" s="86"/>
      <c r="AR4281" s="86"/>
      <c r="AS4281" s="86"/>
      <c r="AT4281" s="86"/>
      <c r="AU4281" s="86"/>
      <c r="AV4281" s="86"/>
      <c r="AW4281" s="86"/>
      <c r="AX4281" s="86"/>
      <c r="AY4281" s="86"/>
      <c r="AZ4281" s="86"/>
      <c r="BA4281" s="86"/>
      <c r="BB4281" s="86"/>
      <c r="BC4281" s="86"/>
      <c r="BD4281" s="86"/>
      <c r="BE4281" s="86"/>
      <c r="BF4281" s="86"/>
      <c r="BG4281" s="86"/>
    </row>
    <row r="4282" spans="1:59" s="88" customFormat="1" x14ac:dyDescent="0.2">
      <c r="A4282" s="125"/>
      <c r="B4282" s="125"/>
      <c r="C4282" s="125"/>
      <c r="D4282" s="125"/>
      <c r="E4282" s="125"/>
      <c r="F4282" s="125"/>
      <c r="G4282" s="125"/>
      <c r="H4282" s="125"/>
      <c r="I4282" s="125"/>
      <c r="J4282" s="125"/>
      <c r="K4282" s="125"/>
      <c r="L4282" s="125"/>
      <c r="M4282" s="125"/>
      <c r="N4282" s="125"/>
      <c r="O4282" s="125"/>
      <c r="P4282" s="125"/>
      <c r="Q4282" s="125"/>
      <c r="R4282" s="125"/>
      <c r="S4282" s="125"/>
      <c r="T4282" s="125"/>
      <c r="U4282" s="125"/>
      <c r="V4282" s="125"/>
      <c r="W4282" s="125"/>
      <c r="X4282" s="125"/>
      <c r="Y4282" s="125"/>
      <c r="Z4282" s="125"/>
      <c r="AA4282" s="125"/>
      <c r="AB4282" s="126"/>
      <c r="AC4282" s="126"/>
      <c r="AD4282" s="126"/>
      <c r="AE4282" s="125"/>
      <c r="AF4282" s="125"/>
      <c r="AG4282" s="125"/>
      <c r="AH4282" s="125"/>
      <c r="AI4282" s="125"/>
      <c r="AJ4282" s="125"/>
      <c r="AK4282" s="125"/>
      <c r="AL4282" s="125"/>
      <c r="AM4282" s="125"/>
      <c r="AP4282" s="86"/>
      <c r="AQ4282" s="86"/>
      <c r="AR4282" s="86"/>
      <c r="AS4282" s="86"/>
      <c r="AT4282" s="86"/>
      <c r="AU4282" s="86"/>
      <c r="AV4282" s="86"/>
      <c r="AW4282" s="86"/>
      <c r="AX4282" s="86"/>
      <c r="AY4282" s="86"/>
      <c r="AZ4282" s="86"/>
      <c r="BA4282" s="86"/>
      <c r="BB4282" s="86"/>
      <c r="BC4282" s="86"/>
      <c r="BD4282" s="86"/>
      <c r="BE4282" s="86"/>
      <c r="BF4282" s="86"/>
      <c r="BG4282" s="86"/>
    </row>
    <row r="4283" spans="1:59" s="88" customFormat="1" x14ac:dyDescent="0.2">
      <c r="A4283" s="125"/>
      <c r="B4283" s="125"/>
      <c r="C4283" s="125"/>
      <c r="D4283" s="125"/>
      <c r="E4283" s="125"/>
      <c r="F4283" s="125"/>
      <c r="G4283" s="125"/>
      <c r="H4283" s="125"/>
      <c r="I4283" s="125"/>
      <c r="J4283" s="125"/>
      <c r="K4283" s="125"/>
      <c r="L4283" s="125"/>
      <c r="M4283" s="125"/>
      <c r="N4283" s="125"/>
      <c r="O4283" s="125"/>
      <c r="P4283" s="125"/>
      <c r="Q4283" s="125"/>
      <c r="R4283" s="125"/>
      <c r="S4283" s="125"/>
      <c r="T4283" s="125"/>
      <c r="U4283" s="125"/>
      <c r="V4283" s="125"/>
      <c r="W4283" s="125"/>
      <c r="X4283" s="125"/>
      <c r="Y4283" s="125"/>
      <c r="Z4283" s="125"/>
      <c r="AA4283" s="125"/>
      <c r="AB4283" s="126"/>
      <c r="AC4283" s="126"/>
      <c r="AD4283" s="126"/>
      <c r="AE4283" s="125"/>
      <c r="AF4283" s="125"/>
      <c r="AG4283" s="125"/>
      <c r="AH4283" s="125"/>
      <c r="AI4283" s="125"/>
      <c r="AJ4283" s="125"/>
      <c r="AK4283" s="125"/>
      <c r="AL4283" s="125"/>
      <c r="AM4283" s="125"/>
      <c r="AP4283" s="86"/>
      <c r="AQ4283" s="86"/>
      <c r="AR4283" s="86"/>
      <c r="AS4283" s="86"/>
      <c r="AT4283" s="86"/>
      <c r="AU4283" s="86"/>
      <c r="AV4283" s="86"/>
      <c r="AW4283" s="86"/>
      <c r="AX4283" s="86"/>
      <c r="AY4283" s="86"/>
      <c r="AZ4283" s="86"/>
      <c r="BA4283" s="86"/>
      <c r="BB4283" s="86"/>
      <c r="BC4283" s="86"/>
      <c r="BD4283" s="86"/>
      <c r="BE4283" s="86"/>
      <c r="BF4283" s="86"/>
      <c r="BG4283" s="86"/>
    </row>
    <row r="4284" spans="1:59" s="88" customFormat="1" x14ac:dyDescent="0.2">
      <c r="A4284" s="125"/>
      <c r="B4284" s="125"/>
      <c r="C4284" s="125"/>
      <c r="D4284" s="125"/>
      <c r="E4284" s="125"/>
      <c r="F4284" s="125"/>
      <c r="G4284" s="125"/>
      <c r="H4284" s="125"/>
      <c r="I4284" s="125"/>
      <c r="J4284" s="125"/>
      <c r="K4284" s="125"/>
      <c r="L4284" s="125"/>
      <c r="M4284" s="125"/>
      <c r="N4284" s="125"/>
      <c r="O4284" s="125"/>
      <c r="P4284" s="125"/>
      <c r="Q4284" s="125"/>
      <c r="R4284" s="125"/>
      <c r="S4284" s="125"/>
      <c r="T4284" s="125"/>
      <c r="U4284" s="125"/>
      <c r="V4284" s="125"/>
      <c r="W4284" s="125"/>
      <c r="X4284" s="125"/>
      <c r="Y4284" s="125"/>
      <c r="Z4284" s="125"/>
      <c r="AA4284" s="125"/>
      <c r="AB4284" s="126"/>
      <c r="AC4284" s="126"/>
      <c r="AD4284" s="126"/>
      <c r="AE4284" s="125"/>
      <c r="AF4284" s="125"/>
      <c r="AG4284" s="125"/>
      <c r="AH4284" s="125"/>
      <c r="AI4284" s="125"/>
      <c r="AJ4284" s="125"/>
      <c r="AK4284" s="125"/>
      <c r="AL4284" s="125"/>
      <c r="AM4284" s="125"/>
      <c r="AP4284" s="86"/>
      <c r="AQ4284" s="86"/>
      <c r="AR4284" s="86"/>
      <c r="AS4284" s="86"/>
      <c r="AT4284" s="86"/>
      <c r="AU4284" s="86"/>
      <c r="AV4284" s="86"/>
      <c r="AW4284" s="86"/>
      <c r="AX4284" s="86"/>
      <c r="AY4284" s="86"/>
      <c r="AZ4284" s="86"/>
      <c r="BA4284" s="86"/>
      <c r="BB4284" s="86"/>
      <c r="BC4284" s="86"/>
      <c r="BD4284" s="86"/>
      <c r="BE4284" s="86"/>
      <c r="BF4284" s="86"/>
      <c r="BG4284" s="86"/>
    </row>
    <row r="4285" spans="1:59" s="88" customFormat="1" x14ac:dyDescent="0.2">
      <c r="A4285" s="125"/>
      <c r="B4285" s="125"/>
      <c r="C4285" s="125"/>
      <c r="D4285" s="125"/>
      <c r="E4285" s="125"/>
      <c r="F4285" s="125"/>
      <c r="G4285" s="125"/>
      <c r="H4285" s="125"/>
      <c r="I4285" s="125"/>
      <c r="J4285" s="125"/>
      <c r="K4285" s="125"/>
      <c r="L4285" s="125"/>
      <c r="M4285" s="125"/>
      <c r="N4285" s="125"/>
      <c r="O4285" s="125"/>
      <c r="P4285" s="125"/>
      <c r="Q4285" s="125"/>
      <c r="R4285" s="125"/>
      <c r="S4285" s="125"/>
      <c r="T4285" s="125"/>
      <c r="U4285" s="125"/>
      <c r="V4285" s="125"/>
      <c r="W4285" s="125"/>
      <c r="X4285" s="125"/>
      <c r="Y4285" s="125"/>
      <c r="Z4285" s="125"/>
      <c r="AA4285" s="125"/>
      <c r="AB4285" s="126"/>
      <c r="AC4285" s="126"/>
      <c r="AD4285" s="126"/>
      <c r="AE4285" s="125"/>
      <c r="AF4285" s="125"/>
      <c r="AG4285" s="125"/>
      <c r="AH4285" s="125"/>
      <c r="AI4285" s="125"/>
      <c r="AJ4285" s="125"/>
      <c r="AK4285" s="125"/>
      <c r="AL4285" s="125"/>
      <c r="AM4285" s="125"/>
      <c r="AP4285" s="86"/>
      <c r="AQ4285" s="86"/>
      <c r="AR4285" s="86"/>
      <c r="AS4285" s="86"/>
      <c r="AT4285" s="86"/>
      <c r="AU4285" s="86"/>
      <c r="AV4285" s="86"/>
      <c r="AW4285" s="86"/>
      <c r="AX4285" s="86"/>
      <c r="AY4285" s="86"/>
      <c r="AZ4285" s="86"/>
      <c r="BA4285" s="86"/>
      <c r="BB4285" s="86"/>
      <c r="BC4285" s="86"/>
      <c r="BD4285" s="86"/>
      <c r="BE4285" s="86"/>
      <c r="BF4285" s="86"/>
      <c r="BG4285" s="86"/>
    </row>
    <row r="4286" spans="1:59" s="88" customFormat="1" x14ac:dyDescent="0.2">
      <c r="A4286" s="125"/>
      <c r="B4286" s="125"/>
      <c r="C4286" s="125"/>
      <c r="D4286" s="125"/>
      <c r="E4286" s="125"/>
      <c r="F4286" s="125"/>
      <c r="G4286" s="125"/>
      <c r="H4286" s="125"/>
      <c r="I4286" s="125"/>
      <c r="J4286" s="125"/>
      <c r="K4286" s="125"/>
      <c r="L4286" s="125"/>
      <c r="M4286" s="125"/>
      <c r="N4286" s="125"/>
      <c r="O4286" s="125"/>
      <c r="P4286" s="125"/>
      <c r="Q4286" s="125"/>
      <c r="R4286" s="125"/>
      <c r="S4286" s="125"/>
      <c r="T4286" s="125"/>
      <c r="U4286" s="125"/>
      <c r="V4286" s="125"/>
      <c r="W4286" s="125"/>
      <c r="X4286" s="125"/>
      <c r="Y4286" s="125"/>
      <c r="Z4286" s="125"/>
      <c r="AA4286" s="125"/>
      <c r="AB4286" s="126"/>
      <c r="AC4286" s="126"/>
      <c r="AD4286" s="126"/>
      <c r="AE4286" s="125"/>
      <c r="AF4286" s="125"/>
      <c r="AG4286" s="125"/>
      <c r="AH4286" s="125"/>
      <c r="AI4286" s="125"/>
      <c r="AJ4286" s="125"/>
      <c r="AK4286" s="125"/>
      <c r="AL4286" s="125"/>
      <c r="AM4286" s="125"/>
      <c r="AP4286" s="86"/>
      <c r="AQ4286" s="86"/>
      <c r="AR4286" s="86"/>
      <c r="AS4286" s="86"/>
      <c r="AT4286" s="86"/>
      <c r="AU4286" s="86"/>
      <c r="AV4286" s="86"/>
      <c r="AW4286" s="86"/>
      <c r="AX4286" s="86"/>
      <c r="AY4286" s="86"/>
      <c r="AZ4286" s="86"/>
      <c r="BA4286" s="86"/>
      <c r="BB4286" s="86"/>
      <c r="BC4286" s="86"/>
      <c r="BD4286" s="86"/>
      <c r="BE4286" s="86"/>
      <c r="BF4286" s="86"/>
      <c r="BG4286" s="86"/>
    </row>
    <row r="4287" spans="1:59" s="88" customFormat="1" x14ac:dyDescent="0.2">
      <c r="A4287" s="125"/>
      <c r="B4287" s="125"/>
      <c r="C4287" s="125"/>
      <c r="D4287" s="125"/>
      <c r="E4287" s="125"/>
      <c r="F4287" s="125"/>
      <c r="G4287" s="125"/>
      <c r="H4287" s="125"/>
      <c r="I4287" s="125"/>
      <c r="J4287" s="125"/>
      <c r="K4287" s="125"/>
      <c r="L4287" s="125"/>
      <c r="M4287" s="125"/>
      <c r="N4287" s="125"/>
      <c r="O4287" s="125"/>
      <c r="P4287" s="125"/>
      <c r="Q4287" s="125"/>
      <c r="R4287" s="125"/>
      <c r="S4287" s="125"/>
      <c r="T4287" s="125"/>
      <c r="U4287" s="125"/>
      <c r="V4287" s="125"/>
      <c r="W4287" s="125"/>
      <c r="X4287" s="125"/>
      <c r="Y4287" s="125"/>
      <c r="Z4287" s="125"/>
      <c r="AA4287" s="125"/>
      <c r="AB4287" s="126"/>
      <c r="AC4287" s="126"/>
      <c r="AD4287" s="126"/>
      <c r="AE4287" s="125"/>
      <c r="AF4287" s="125"/>
      <c r="AG4287" s="125"/>
      <c r="AH4287" s="125"/>
      <c r="AI4287" s="125"/>
      <c r="AJ4287" s="125"/>
      <c r="AK4287" s="125"/>
      <c r="AL4287" s="125"/>
      <c r="AM4287" s="125"/>
      <c r="AP4287" s="86"/>
      <c r="AQ4287" s="86"/>
      <c r="AR4287" s="86"/>
      <c r="AS4287" s="86"/>
      <c r="AT4287" s="86"/>
      <c r="AU4287" s="86"/>
      <c r="AV4287" s="86"/>
      <c r="AW4287" s="86"/>
      <c r="AX4287" s="86"/>
      <c r="AY4287" s="86"/>
      <c r="AZ4287" s="86"/>
      <c r="BA4287" s="86"/>
      <c r="BB4287" s="86"/>
      <c r="BC4287" s="86"/>
      <c r="BD4287" s="86"/>
      <c r="BE4287" s="86"/>
      <c r="BF4287" s="86"/>
      <c r="BG4287" s="86"/>
    </row>
    <row r="4288" spans="1:59" s="88" customFormat="1" x14ac:dyDescent="0.2">
      <c r="A4288" s="125"/>
      <c r="B4288" s="125"/>
      <c r="C4288" s="125"/>
      <c r="D4288" s="125"/>
      <c r="E4288" s="125"/>
      <c r="F4288" s="125"/>
      <c r="G4288" s="125"/>
      <c r="H4288" s="125"/>
      <c r="I4288" s="125"/>
      <c r="J4288" s="125"/>
      <c r="K4288" s="125"/>
      <c r="L4288" s="125"/>
      <c r="M4288" s="125"/>
      <c r="N4288" s="125"/>
      <c r="O4288" s="125"/>
      <c r="P4288" s="125"/>
      <c r="Q4288" s="125"/>
      <c r="R4288" s="125"/>
      <c r="S4288" s="125"/>
      <c r="T4288" s="125"/>
      <c r="U4288" s="125"/>
      <c r="V4288" s="125"/>
      <c r="W4288" s="125"/>
      <c r="X4288" s="125"/>
      <c r="Y4288" s="125"/>
      <c r="Z4288" s="125"/>
      <c r="AA4288" s="125"/>
      <c r="AB4288" s="126"/>
      <c r="AC4288" s="126"/>
      <c r="AD4288" s="126"/>
      <c r="AE4288" s="125"/>
      <c r="AF4288" s="125"/>
      <c r="AG4288" s="125"/>
      <c r="AH4288" s="125"/>
      <c r="AI4288" s="125"/>
      <c r="AJ4288" s="125"/>
      <c r="AK4288" s="125"/>
      <c r="AL4288" s="125"/>
      <c r="AM4288" s="125"/>
      <c r="AP4288" s="86"/>
      <c r="AQ4288" s="86"/>
      <c r="AR4288" s="86"/>
      <c r="AS4288" s="86"/>
      <c r="AT4288" s="86"/>
      <c r="AU4288" s="86"/>
      <c r="AV4288" s="86"/>
      <c r="AW4288" s="86"/>
      <c r="AX4288" s="86"/>
      <c r="AY4288" s="86"/>
      <c r="AZ4288" s="86"/>
      <c r="BA4288" s="86"/>
      <c r="BB4288" s="86"/>
      <c r="BC4288" s="86"/>
      <c r="BD4288" s="86"/>
      <c r="BE4288" s="86"/>
      <c r="BF4288" s="86"/>
      <c r="BG4288" s="86"/>
    </row>
    <row r="4289" spans="1:59" s="88" customFormat="1" x14ac:dyDescent="0.2">
      <c r="A4289" s="125"/>
      <c r="B4289" s="125"/>
      <c r="C4289" s="125"/>
      <c r="D4289" s="125"/>
      <c r="E4289" s="125"/>
      <c r="F4289" s="125"/>
      <c r="G4289" s="125"/>
      <c r="H4289" s="125"/>
      <c r="I4289" s="125"/>
      <c r="J4289" s="125"/>
      <c r="K4289" s="125"/>
      <c r="L4289" s="125"/>
      <c r="M4289" s="125"/>
      <c r="N4289" s="125"/>
      <c r="O4289" s="125"/>
      <c r="P4289" s="125"/>
      <c r="Q4289" s="125"/>
      <c r="R4289" s="125"/>
      <c r="S4289" s="125"/>
      <c r="T4289" s="125"/>
      <c r="U4289" s="125"/>
      <c r="V4289" s="125"/>
      <c r="W4289" s="125"/>
      <c r="X4289" s="125"/>
      <c r="Y4289" s="125"/>
      <c r="Z4289" s="125"/>
      <c r="AA4289" s="125"/>
      <c r="AB4289" s="126"/>
      <c r="AC4289" s="126"/>
      <c r="AD4289" s="126"/>
      <c r="AE4289" s="125"/>
      <c r="AF4289" s="125"/>
      <c r="AG4289" s="125"/>
      <c r="AH4289" s="125"/>
      <c r="AI4289" s="125"/>
      <c r="AJ4289" s="125"/>
      <c r="AK4289" s="125"/>
      <c r="AL4289" s="125"/>
      <c r="AM4289" s="125"/>
      <c r="AP4289" s="86"/>
      <c r="AQ4289" s="86"/>
      <c r="AR4289" s="86"/>
      <c r="AS4289" s="86"/>
      <c r="AT4289" s="86"/>
      <c r="AU4289" s="86"/>
      <c r="AV4289" s="86"/>
      <c r="AW4289" s="86"/>
      <c r="AX4289" s="86"/>
      <c r="AY4289" s="86"/>
      <c r="AZ4289" s="86"/>
      <c r="BA4289" s="86"/>
      <c r="BB4289" s="86"/>
      <c r="BC4289" s="86"/>
      <c r="BD4289" s="86"/>
      <c r="BE4289" s="86"/>
      <c r="BF4289" s="86"/>
      <c r="BG4289" s="86"/>
    </row>
    <row r="4290" spans="1:59" s="88" customFormat="1" x14ac:dyDescent="0.2">
      <c r="A4290" s="125"/>
      <c r="B4290" s="125"/>
      <c r="C4290" s="125"/>
      <c r="D4290" s="125"/>
      <c r="E4290" s="125"/>
      <c r="F4290" s="125"/>
      <c r="G4290" s="125"/>
      <c r="H4290" s="125"/>
      <c r="I4290" s="125"/>
      <c r="J4290" s="125"/>
      <c r="K4290" s="125"/>
      <c r="L4290" s="125"/>
      <c r="M4290" s="125"/>
      <c r="N4290" s="125"/>
      <c r="O4290" s="125"/>
      <c r="P4290" s="125"/>
      <c r="Q4290" s="125"/>
      <c r="R4290" s="125"/>
      <c r="S4290" s="125"/>
      <c r="T4290" s="125"/>
      <c r="U4290" s="125"/>
      <c r="V4290" s="125"/>
      <c r="W4290" s="125"/>
      <c r="X4290" s="125"/>
      <c r="Y4290" s="125"/>
      <c r="Z4290" s="125"/>
      <c r="AA4290" s="125"/>
      <c r="AB4290" s="126"/>
      <c r="AC4290" s="126"/>
      <c r="AD4290" s="126"/>
      <c r="AE4290" s="125"/>
      <c r="AF4290" s="125"/>
      <c r="AG4290" s="125"/>
      <c r="AH4290" s="125"/>
      <c r="AI4290" s="125"/>
      <c r="AJ4290" s="125"/>
      <c r="AK4290" s="125"/>
      <c r="AL4290" s="125"/>
      <c r="AM4290" s="125"/>
      <c r="AP4290" s="86"/>
      <c r="AQ4290" s="86"/>
      <c r="AR4290" s="86"/>
      <c r="AS4290" s="86"/>
      <c r="AT4290" s="86"/>
      <c r="AU4290" s="86"/>
      <c r="AV4290" s="86"/>
      <c r="AW4290" s="86"/>
      <c r="AX4290" s="86"/>
      <c r="AY4290" s="86"/>
      <c r="AZ4290" s="86"/>
      <c r="BA4290" s="86"/>
      <c r="BB4290" s="86"/>
      <c r="BC4290" s="86"/>
      <c r="BD4290" s="86"/>
      <c r="BE4290" s="86"/>
      <c r="BF4290" s="86"/>
      <c r="BG4290" s="86"/>
    </row>
    <row r="4291" spans="1:59" s="88" customFormat="1" x14ac:dyDescent="0.2">
      <c r="A4291" s="125"/>
      <c r="B4291" s="125"/>
      <c r="C4291" s="125"/>
      <c r="D4291" s="125"/>
      <c r="E4291" s="125"/>
      <c r="F4291" s="125"/>
      <c r="G4291" s="125"/>
      <c r="H4291" s="125"/>
      <c r="I4291" s="125"/>
      <c r="J4291" s="125"/>
      <c r="K4291" s="125"/>
      <c r="L4291" s="125"/>
      <c r="M4291" s="125"/>
      <c r="N4291" s="125"/>
      <c r="O4291" s="125"/>
      <c r="P4291" s="125"/>
      <c r="Q4291" s="125"/>
      <c r="R4291" s="125"/>
      <c r="S4291" s="125"/>
      <c r="T4291" s="125"/>
      <c r="U4291" s="125"/>
      <c r="V4291" s="125"/>
      <c r="W4291" s="125"/>
      <c r="X4291" s="125"/>
      <c r="Y4291" s="125"/>
      <c r="Z4291" s="125"/>
      <c r="AA4291" s="125"/>
      <c r="AB4291" s="126"/>
      <c r="AC4291" s="126"/>
      <c r="AD4291" s="126"/>
      <c r="AE4291" s="125"/>
      <c r="AF4291" s="125"/>
      <c r="AG4291" s="125"/>
      <c r="AH4291" s="125"/>
      <c r="AI4291" s="125"/>
      <c r="AJ4291" s="125"/>
      <c r="AK4291" s="125"/>
      <c r="AL4291" s="125"/>
      <c r="AM4291" s="125"/>
      <c r="AP4291" s="86"/>
      <c r="AQ4291" s="86"/>
      <c r="AR4291" s="86"/>
      <c r="AS4291" s="86"/>
      <c r="AT4291" s="86"/>
      <c r="AU4291" s="86"/>
      <c r="AV4291" s="86"/>
      <c r="AW4291" s="86"/>
      <c r="AX4291" s="86"/>
      <c r="AY4291" s="86"/>
      <c r="AZ4291" s="86"/>
      <c r="BA4291" s="86"/>
      <c r="BB4291" s="86"/>
      <c r="BC4291" s="86"/>
      <c r="BD4291" s="86"/>
      <c r="BE4291" s="86"/>
      <c r="BF4291" s="86"/>
      <c r="BG4291" s="86"/>
    </row>
    <row r="4292" spans="1:59" s="88" customFormat="1" x14ac:dyDescent="0.2">
      <c r="A4292" s="125"/>
      <c r="B4292" s="125"/>
      <c r="C4292" s="125"/>
      <c r="D4292" s="125"/>
      <c r="E4292" s="125"/>
      <c r="F4292" s="125"/>
      <c r="G4292" s="125"/>
      <c r="H4292" s="125"/>
      <c r="I4292" s="125"/>
      <c r="J4292" s="125"/>
      <c r="K4292" s="125"/>
      <c r="L4292" s="125"/>
      <c r="M4292" s="125"/>
      <c r="N4292" s="125"/>
      <c r="O4292" s="125"/>
      <c r="P4292" s="125"/>
      <c r="Q4292" s="125"/>
      <c r="R4292" s="125"/>
      <c r="S4292" s="125"/>
      <c r="T4292" s="125"/>
      <c r="U4292" s="125"/>
      <c r="V4292" s="125"/>
      <c r="W4292" s="125"/>
      <c r="X4292" s="125"/>
      <c r="Y4292" s="125"/>
      <c r="Z4292" s="125"/>
      <c r="AA4292" s="125"/>
      <c r="AB4292" s="126"/>
      <c r="AC4292" s="126"/>
      <c r="AD4292" s="126"/>
      <c r="AE4292" s="125"/>
      <c r="AF4292" s="125"/>
      <c r="AG4292" s="125"/>
      <c r="AH4292" s="125"/>
      <c r="AI4292" s="125"/>
      <c r="AJ4292" s="125"/>
      <c r="AK4292" s="125"/>
      <c r="AL4292" s="125"/>
      <c r="AM4292" s="125"/>
      <c r="AP4292" s="86"/>
      <c r="AQ4292" s="86"/>
      <c r="AR4292" s="86"/>
      <c r="AS4292" s="86"/>
      <c r="AT4292" s="86"/>
      <c r="AU4292" s="86"/>
      <c r="AV4292" s="86"/>
      <c r="AW4292" s="86"/>
      <c r="AX4292" s="86"/>
      <c r="AY4292" s="86"/>
      <c r="AZ4292" s="86"/>
      <c r="BA4292" s="86"/>
      <c r="BB4292" s="86"/>
      <c r="BC4292" s="86"/>
      <c r="BD4292" s="86"/>
      <c r="BE4292" s="86"/>
      <c r="BF4292" s="86"/>
      <c r="BG4292" s="86"/>
    </row>
    <row r="4293" spans="1:59" s="88" customFormat="1" x14ac:dyDescent="0.2">
      <c r="A4293" s="125"/>
      <c r="B4293" s="125"/>
      <c r="C4293" s="125"/>
      <c r="D4293" s="125"/>
      <c r="E4293" s="125"/>
      <c r="F4293" s="125"/>
      <c r="G4293" s="125"/>
      <c r="H4293" s="125"/>
      <c r="I4293" s="125"/>
      <c r="J4293" s="125"/>
      <c r="K4293" s="125"/>
      <c r="L4293" s="125"/>
      <c r="M4293" s="125"/>
      <c r="N4293" s="125"/>
      <c r="O4293" s="125"/>
      <c r="P4293" s="125"/>
      <c r="Q4293" s="125"/>
      <c r="R4293" s="125"/>
      <c r="S4293" s="125"/>
      <c r="T4293" s="125"/>
      <c r="U4293" s="125"/>
      <c r="V4293" s="125"/>
      <c r="W4293" s="125"/>
      <c r="X4293" s="125"/>
      <c r="Y4293" s="125"/>
      <c r="Z4293" s="125"/>
      <c r="AA4293" s="125"/>
      <c r="AB4293" s="126"/>
      <c r="AC4293" s="126"/>
      <c r="AD4293" s="126"/>
      <c r="AE4293" s="125"/>
      <c r="AF4293" s="125"/>
      <c r="AG4293" s="125"/>
      <c r="AH4293" s="125"/>
      <c r="AI4293" s="125"/>
      <c r="AJ4293" s="125"/>
      <c r="AK4293" s="125"/>
      <c r="AL4293" s="125"/>
      <c r="AM4293" s="125"/>
      <c r="AP4293" s="86"/>
      <c r="AQ4293" s="86"/>
      <c r="AR4293" s="86"/>
      <c r="AS4293" s="86"/>
      <c r="AT4293" s="86"/>
      <c r="AU4293" s="86"/>
      <c r="AV4293" s="86"/>
      <c r="AW4293" s="86"/>
      <c r="AX4293" s="86"/>
      <c r="AY4293" s="86"/>
      <c r="AZ4293" s="86"/>
      <c r="BA4293" s="86"/>
      <c r="BB4293" s="86"/>
      <c r="BC4293" s="86"/>
      <c r="BD4293" s="86"/>
      <c r="BE4293" s="86"/>
      <c r="BF4293" s="86"/>
      <c r="BG4293" s="86"/>
    </row>
    <row r="4294" spans="1:59" s="88" customFormat="1" x14ac:dyDescent="0.2">
      <c r="A4294" s="125"/>
      <c r="B4294" s="125"/>
      <c r="C4294" s="125"/>
      <c r="D4294" s="125"/>
      <c r="E4294" s="125"/>
      <c r="F4294" s="125"/>
      <c r="G4294" s="125"/>
      <c r="H4294" s="125"/>
      <c r="I4294" s="125"/>
      <c r="J4294" s="125"/>
      <c r="K4294" s="125"/>
      <c r="L4294" s="125"/>
      <c r="M4294" s="125"/>
      <c r="N4294" s="125"/>
      <c r="O4294" s="125"/>
      <c r="P4294" s="125"/>
      <c r="Q4294" s="125"/>
      <c r="R4294" s="125"/>
      <c r="S4294" s="125"/>
      <c r="T4294" s="125"/>
      <c r="U4294" s="125"/>
      <c r="V4294" s="125"/>
      <c r="W4294" s="125"/>
      <c r="X4294" s="125"/>
      <c r="Y4294" s="125"/>
      <c r="Z4294" s="125"/>
      <c r="AA4294" s="125"/>
      <c r="AB4294" s="126"/>
      <c r="AC4294" s="126"/>
      <c r="AD4294" s="126"/>
      <c r="AE4294" s="125"/>
      <c r="AF4294" s="125"/>
      <c r="AG4294" s="125"/>
      <c r="AH4294" s="125"/>
      <c r="AI4294" s="125"/>
      <c r="AJ4294" s="125"/>
      <c r="AK4294" s="125"/>
      <c r="AL4294" s="125"/>
      <c r="AM4294" s="125"/>
      <c r="AP4294" s="86"/>
      <c r="AQ4294" s="86"/>
      <c r="AR4294" s="86"/>
      <c r="AS4294" s="86"/>
      <c r="AT4294" s="86"/>
      <c r="AU4294" s="86"/>
      <c r="AV4294" s="86"/>
      <c r="AW4294" s="86"/>
      <c r="AX4294" s="86"/>
      <c r="AY4294" s="86"/>
      <c r="AZ4294" s="86"/>
      <c r="BA4294" s="86"/>
      <c r="BB4294" s="86"/>
      <c r="BC4294" s="86"/>
      <c r="BD4294" s="86"/>
      <c r="BE4294" s="86"/>
      <c r="BF4294" s="86"/>
      <c r="BG4294" s="86"/>
    </row>
    <row r="4295" spans="1:59" s="88" customFormat="1" x14ac:dyDescent="0.2">
      <c r="A4295" s="125"/>
      <c r="B4295" s="125"/>
      <c r="C4295" s="125"/>
      <c r="D4295" s="125"/>
      <c r="E4295" s="125"/>
      <c r="F4295" s="125"/>
      <c r="G4295" s="125"/>
      <c r="H4295" s="125"/>
      <c r="I4295" s="125"/>
      <c r="J4295" s="125"/>
      <c r="K4295" s="125"/>
      <c r="L4295" s="125"/>
      <c r="M4295" s="125"/>
      <c r="N4295" s="125"/>
      <c r="O4295" s="125"/>
      <c r="P4295" s="125"/>
      <c r="Q4295" s="125"/>
      <c r="R4295" s="125"/>
      <c r="S4295" s="125"/>
      <c r="T4295" s="125"/>
      <c r="U4295" s="125"/>
      <c r="V4295" s="125"/>
      <c r="W4295" s="125"/>
      <c r="X4295" s="125"/>
      <c r="Y4295" s="125"/>
      <c r="Z4295" s="125"/>
      <c r="AA4295" s="125"/>
      <c r="AB4295" s="126"/>
      <c r="AC4295" s="126"/>
      <c r="AD4295" s="126"/>
      <c r="AE4295" s="125"/>
      <c r="AF4295" s="125"/>
      <c r="AG4295" s="125"/>
      <c r="AH4295" s="125"/>
      <c r="AI4295" s="125"/>
      <c r="AJ4295" s="125"/>
      <c r="AK4295" s="125"/>
      <c r="AL4295" s="125"/>
      <c r="AM4295" s="125"/>
      <c r="AP4295" s="86"/>
      <c r="AQ4295" s="86"/>
      <c r="AR4295" s="86"/>
      <c r="AS4295" s="86"/>
      <c r="AT4295" s="86"/>
      <c r="AU4295" s="86"/>
      <c r="AV4295" s="86"/>
      <c r="AW4295" s="86"/>
      <c r="AX4295" s="86"/>
      <c r="AY4295" s="86"/>
      <c r="AZ4295" s="86"/>
      <c r="BA4295" s="86"/>
      <c r="BB4295" s="86"/>
      <c r="BC4295" s="86"/>
      <c r="BD4295" s="86"/>
      <c r="BE4295" s="86"/>
      <c r="BF4295" s="86"/>
      <c r="BG4295" s="86"/>
    </row>
    <row r="4296" spans="1:59" s="88" customFormat="1" x14ac:dyDescent="0.2">
      <c r="A4296" s="125"/>
      <c r="B4296" s="125"/>
      <c r="C4296" s="125"/>
      <c r="D4296" s="125"/>
      <c r="E4296" s="125"/>
      <c r="F4296" s="125"/>
      <c r="G4296" s="125"/>
      <c r="H4296" s="125"/>
      <c r="I4296" s="125"/>
      <c r="J4296" s="125"/>
      <c r="K4296" s="125"/>
      <c r="L4296" s="125"/>
      <c r="M4296" s="125"/>
      <c r="N4296" s="125"/>
      <c r="O4296" s="125"/>
      <c r="P4296" s="125"/>
      <c r="Q4296" s="125"/>
      <c r="R4296" s="125"/>
      <c r="S4296" s="125"/>
      <c r="T4296" s="125"/>
      <c r="U4296" s="125"/>
      <c r="V4296" s="125"/>
      <c r="W4296" s="125"/>
      <c r="X4296" s="125"/>
      <c r="Y4296" s="125"/>
      <c r="Z4296" s="125"/>
      <c r="AA4296" s="125"/>
      <c r="AB4296" s="126"/>
      <c r="AC4296" s="126"/>
      <c r="AD4296" s="126"/>
      <c r="AE4296" s="125"/>
      <c r="AF4296" s="125"/>
      <c r="AG4296" s="125"/>
      <c r="AH4296" s="125"/>
      <c r="AI4296" s="125"/>
      <c r="AJ4296" s="125"/>
      <c r="AK4296" s="125"/>
      <c r="AL4296" s="125"/>
      <c r="AM4296" s="125"/>
      <c r="AP4296" s="86"/>
      <c r="AQ4296" s="86"/>
      <c r="AR4296" s="86"/>
      <c r="AS4296" s="86"/>
      <c r="AT4296" s="86"/>
      <c r="AU4296" s="86"/>
      <c r="AV4296" s="86"/>
      <c r="AW4296" s="86"/>
      <c r="AX4296" s="86"/>
      <c r="AY4296" s="86"/>
      <c r="AZ4296" s="86"/>
      <c r="BA4296" s="86"/>
      <c r="BB4296" s="86"/>
      <c r="BC4296" s="86"/>
      <c r="BD4296" s="86"/>
      <c r="BE4296" s="86"/>
      <c r="BF4296" s="86"/>
      <c r="BG4296" s="86"/>
    </row>
    <row r="4297" spans="1:59" s="88" customFormat="1" x14ac:dyDescent="0.2">
      <c r="A4297" s="125"/>
      <c r="B4297" s="125"/>
      <c r="C4297" s="125"/>
      <c r="D4297" s="125"/>
      <c r="E4297" s="125"/>
      <c r="F4297" s="125"/>
      <c r="G4297" s="125"/>
      <c r="H4297" s="125"/>
      <c r="I4297" s="125"/>
      <c r="J4297" s="125"/>
      <c r="K4297" s="125"/>
      <c r="L4297" s="125"/>
      <c r="M4297" s="125"/>
      <c r="N4297" s="125"/>
      <c r="O4297" s="125"/>
      <c r="P4297" s="125"/>
      <c r="Q4297" s="125"/>
      <c r="R4297" s="125"/>
      <c r="S4297" s="125"/>
      <c r="T4297" s="125"/>
      <c r="U4297" s="125"/>
      <c r="V4297" s="125"/>
      <c r="W4297" s="125"/>
      <c r="X4297" s="125"/>
      <c r="Y4297" s="125"/>
      <c r="Z4297" s="125"/>
      <c r="AA4297" s="125"/>
      <c r="AB4297" s="126"/>
      <c r="AC4297" s="126"/>
      <c r="AD4297" s="126"/>
      <c r="AE4297" s="125"/>
      <c r="AF4297" s="125"/>
      <c r="AG4297" s="125"/>
      <c r="AH4297" s="125"/>
      <c r="AI4297" s="125"/>
      <c r="AJ4297" s="125"/>
      <c r="AK4297" s="125"/>
      <c r="AL4297" s="125"/>
      <c r="AM4297" s="125"/>
      <c r="AP4297" s="86"/>
      <c r="AQ4297" s="86"/>
      <c r="AR4297" s="86"/>
      <c r="AS4297" s="86"/>
      <c r="AT4297" s="86"/>
      <c r="AU4297" s="86"/>
      <c r="AV4297" s="86"/>
      <c r="AW4297" s="86"/>
      <c r="AX4297" s="86"/>
      <c r="AY4297" s="86"/>
      <c r="AZ4297" s="86"/>
      <c r="BA4297" s="86"/>
      <c r="BB4297" s="86"/>
      <c r="BC4297" s="86"/>
      <c r="BD4297" s="86"/>
      <c r="BE4297" s="86"/>
      <c r="BF4297" s="86"/>
      <c r="BG4297" s="86"/>
    </row>
    <row r="4298" spans="1:59" s="88" customFormat="1" x14ac:dyDescent="0.2">
      <c r="A4298" s="125"/>
      <c r="B4298" s="125"/>
      <c r="C4298" s="125"/>
      <c r="D4298" s="125"/>
      <c r="E4298" s="125"/>
      <c r="F4298" s="125"/>
      <c r="G4298" s="125"/>
      <c r="H4298" s="125"/>
      <c r="I4298" s="125"/>
      <c r="J4298" s="125"/>
      <c r="K4298" s="125"/>
      <c r="L4298" s="125"/>
      <c r="M4298" s="125"/>
      <c r="N4298" s="125"/>
      <c r="O4298" s="125"/>
      <c r="P4298" s="125"/>
      <c r="Q4298" s="125"/>
      <c r="R4298" s="125"/>
      <c r="S4298" s="125"/>
      <c r="T4298" s="125"/>
      <c r="U4298" s="125"/>
      <c r="V4298" s="125"/>
      <c r="W4298" s="125"/>
      <c r="X4298" s="125"/>
      <c r="Y4298" s="125"/>
      <c r="Z4298" s="125"/>
      <c r="AA4298" s="125"/>
      <c r="AB4298" s="126"/>
      <c r="AC4298" s="126"/>
      <c r="AD4298" s="126"/>
      <c r="AE4298" s="125"/>
      <c r="AF4298" s="125"/>
      <c r="AG4298" s="125"/>
      <c r="AH4298" s="125"/>
      <c r="AI4298" s="125"/>
      <c r="AJ4298" s="125"/>
      <c r="AK4298" s="125"/>
      <c r="AL4298" s="125"/>
      <c r="AM4298" s="125"/>
      <c r="AP4298" s="86"/>
      <c r="AQ4298" s="86"/>
      <c r="AR4298" s="86"/>
      <c r="AS4298" s="86"/>
      <c r="AT4298" s="86"/>
      <c r="AU4298" s="86"/>
      <c r="AV4298" s="86"/>
      <c r="AW4298" s="86"/>
      <c r="AX4298" s="86"/>
      <c r="AY4298" s="86"/>
      <c r="AZ4298" s="86"/>
      <c r="BA4298" s="86"/>
      <c r="BB4298" s="86"/>
      <c r="BC4298" s="86"/>
      <c r="BD4298" s="86"/>
      <c r="BE4298" s="86"/>
      <c r="BF4298" s="86"/>
      <c r="BG4298" s="86"/>
    </row>
    <row r="4299" spans="1:59" s="88" customFormat="1" x14ac:dyDescent="0.2">
      <c r="A4299" s="125"/>
      <c r="B4299" s="125"/>
      <c r="C4299" s="125"/>
      <c r="D4299" s="125"/>
      <c r="E4299" s="125"/>
      <c r="F4299" s="125"/>
      <c r="G4299" s="125"/>
      <c r="H4299" s="125"/>
      <c r="I4299" s="125"/>
      <c r="J4299" s="125"/>
      <c r="K4299" s="125"/>
      <c r="L4299" s="125"/>
      <c r="M4299" s="125"/>
      <c r="N4299" s="125"/>
      <c r="O4299" s="125"/>
      <c r="P4299" s="125"/>
      <c r="Q4299" s="125"/>
      <c r="R4299" s="125"/>
      <c r="S4299" s="125"/>
      <c r="T4299" s="125"/>
      <c r="U4299" s="125"/>
      <c r="V4299" s="125"/>
      <c r="W4299" s="125"/>
      <c r="X4299" s="125"/>
      <c r="Y4299" s="125"/>
      <c r="Z4299" s="125"/>
      <c r="AA4299" s="125"/>
      <c r="AB4299" s="126"/>
      <c r="AC4299" s="126"/>
      <c r="AD4299" s="126"/>
      <c r="AE4299" s="125"/>
      <c r="AF4299" s="125"/>
      <c r="AG4299" s="125"/>
      <c r="AH4299" s="125"/>
      <c r="AI4299" s="125"/>
      <c r="AJ4299" s="125"/>
      <c r="AK4299" s="125"/>
      <c r="AL4299" s="125"/>
      <c r="AM4299" s="125"/>
      <c r="AP4299" s="86"/>
      <c r="AQ4299" s="86"/>
      <c r="AR4299" s="86"/>
      <c r="AS4299" s="86"/>
      <c r="AT4299" s="86"/>
      <c r="AU4299" s="86"/>
      <c r="AV4299" s="86"/>
      <c r="AW4299" s="86"/>
      <c r="AX4299" s="86"/>
      <c r="AY4299" s="86"/>
      <c r="AZ4299" s="86"/>
      <c r="BA4299" s="86"/>
      <c r="BB4299" s="86"/>
      <c r="BC4299" s="86"/>
      <c r="BD4299" s="86"/>
      <c r="BE4299" s="86"/>
      <c r="BF4299" s="86"/>
      <c r="BG4299" s="86"/>
    </row>
    <row r="4300" spans="1:59" s="88" customFormat="1" x14ac:dyDescent="0.2">
      <c r="A4300" s="125"/>
      <c r="B4300" s="125"/>
      <c r="C4300" s="125"/>
      <c r="D4300" s="125"/>
      <c r="E4300" s="125"/>
      <c r="F4300" s="125"/>
      <c r="G4300" s="125"/>
      <c r="H4300" s="125"/>
      <c r="I4300" s="125"/>
      <c r="J4300" s="125"/>
      <c r="K4300" s="125"/>
      <c r="L4300" s="125"/>
      <c r="M4300" s="125"/>
      <c r="N4300" s="125"/>
      <c r="O4300" s="125"/>
      <c r="P4300" s="125"/>
      <c r="Q4300" s="125"/>
      <c r="R4300" s="125"/>
      <c r="S4300" s="125"/>
      <c r="T4300" s="125"/>
      <c r="U4300" s="125"/>
      <c r="V4300" s="125"/>
      <c r="W4300" s="125"/>
      <c r="X4300" s="125"/>
      <c r="Y4300" s="125"/>
      <c r="Z4300" s="125"/>
      <c r="AA4300" s="125"/>
      <c r="AB4300" s="126"/>
      <c r="AC4300" s="126"/>
      <c r="AD4300" s="126"/>
      <c r="AE4300" s="125"/>
      <c r="AF4300" s="125"/>
      <c r="AG4300" s="125"/>
      <c r="AH4300" s="125"/>
      <c r="AI4300" s="125"/>
      <c r="AJ4300" s="125"/>
      <c r="AK4300" s="125"/>
      <c r="AL4300" s="125"/>
      <c r="AM4300" s="125"/>
      <c r="AP4300" s="86"/>
      <c r="AQ4300" s="86"/>
      <c r="AR4300" s="86"/>
      <c r="AS4300" s="86"/>
      <c r="AT4300" s="86"/>
      <c r="AU4300" s="86"/>
      <c r="AV4300" s="86"/>
      <c r="AW4300" s="86"/>
      <c r="AX4300" s="86"/>
      <c r="AY4300" s="86"/>
      <c r="AZ4300" s="86"/>
      <c r="BA4300" s="86"/>
      <c r="BB4300" s="86"/>
      <c r="BC4300" s="86"/>
      <c r="BD4300" s="86"/>
      <c r="BE4300" s="86"/>
      <c r="BF4300" s="86"/>
      <c r="BG4300" s="86"/>
    </row>
    <row r="4301" spans="1:59" s="88" customFormat="1" x14ac:dyDescent="0.2">
      <c r="A4301" s="125"/>
      <c r="B4301" s="125"/>
      <c r="C4301" s="125"/>
      <c r="D4301" s="125"/>
      <c r="E4301" s="125"/>
      <c r="F4301" s="125"/>
      <c r="G4301" s="125"/>
      <c r="H4301" s="125"/>
      <c r="I4301" s="125"/>
      <c r="J4301" s="125"/>
      <c r="K4301" s="125"/>
      <c r="L4301" s="125"/>
      <c r="M4301" s="125"/>
      <c r="N4301" s="125"/>
      <c r="O4301" s="125"/>
      <c r="P4301" s="125"/>
      <c r="Q4301" s="125"/>
      <c r="R4301" s="125"/>
      <c r="S4301" s="125"/>
      <c r="T4301" s="125"/>
      <c r="U4301" s="125"/>
      <c r="V4301" s="125"/>
      <c r="W4301" s="125"/>
      <c r="X4301" s="125"/>
      <c r="Y4301" s="125"/>
      <c r="Z4301" s="125"/>
      <c r="AA4301" s="125"/>
      <c r="AB4301" s="126"/>
      <c r="AC4301" s="126"/>
      <c r="AD4301" s="126"/>
      <c r="AE4301" s="125"/>
      <c r="AF4301" s="125"/>
      <c r="AG4301" s="125"/>
      <c r="AH4301" s="125"/>
      <c r="AI4301" s="125"/>
      <c r="AJ4301" s="125"/>
      <c r="AK4301" s="125"/>
      <c r="AL4301" s="125"/>
      <c r="AM4301" s="125"/>
      <c r="AP4301" s="86"/>
      <c r="AQ4301" s="86"/>
      <c r="AR4301" s="86"/>
      <c r="AS4301" s="86"/>
      <c r="AT4301" s="86"/>
      <c r="AU4301" s="86"/>
      <c r="AV4301" s="86"/>
      <c r="AW4301" s="86"/>
      <c r="AX4301" s="86"/>
      <c r="AY4301" s="86"/>
      <c r="AZ4301" s="86"/>
      <c r="BA4301" s="86"/>
      <c r="BB4301" s="86"/>
      <c r="BC4301" s="86"/>
      <c r="BD4301" s="86"/>
      <c r="BE4301" s="86"/>
      <c r="BF4301" s="86"/>
      <c r="BG4301" s="86"/>
    </row>
    <row r="4302" spans="1:59" s="88" customFormat="1" x14ac:dyDescent="0.2">
      <c r="A4302" s="125"/>
      <c r="B4302" s="125"/>
      <c r="C4302" s="125"/>
      <c r="D4302" s="125"/>
      <c r="E4302" s="125"/>
      <c r="F4302" s="125"/>
      <c r="G4302" s="125"/>
      <c r="H4302" s="125"/>
      <c r="I4302" s="125"/>
      <c r="J4302" s="125"/>
      <c r="K4302" s="125"/>
      <c r="L4302" s="125"/>
      <c r="M4302" s="125"/>
      <c r="N4302" s="125"/>
      <c r="O4302" s="125"/>
      <c r="P4302" s="125"/>
      <c r="Q4302" s="125"/>
      <c r="R4302" s="125"/>
      <c r="S4302" s="125"/>
      <c r="T4302" s="125"/>
      <c r="U4302" s="125"/>
      <c r="V4302" s="125"/>
      <c r="W4302" s="125"/>
      <c r="X4302" s="125"/>
      <c r="Y4302" s="125"/>
      <c r="Z4302" s="125"/>
      <c r="AA4302" s="125"/>
      <c r="AB4302" s="126"/>
      <c r="AC4302" s="126"/>
      <c r="AD4302" s="126"/>
      <c r="AE4302" s="125"/>
      <c r="AF4302" s="125"/>
      <c r="AG4302" s="125"/>
      <c r="AH4302" s="125"/>
      <c r="AI4302" s="125"/>
      <c r="AJ4302" s="125"/>
      <c r="AK4302" s="125"/>
      <c r="AL4302" s="125"/>
      <c r="AM4302" s="125"/>
      <c r="AP4302" s="86"/>
      <c r="AQ4302" s="86"/>
      <c r="AR4302" s="86"/>
      <c r="AS4302" s="86"/>
      <c r="AT4302" s="86"/>
      <c r="AU4302" s="86"/>
      <c r="AV4302" s="86"/>
      <c r="AW4302" s="86"/>
      <c r="AX4302" s="86"/>
      <c r="AY4302" s="86"/>
      <c r="AZ4302" s="86"/>
      <c r="BA4302" s="86"/>
      <c r="BB4302" s="86"/>
      <c r="BC4302" s="86"/>
      <c r="BD4302" s="86"/>
      <c r="BE4302" s="86"/>
      <c r="BF4302" s="86"/>
      <c r="BG4302" s="86"/>
    </row>
    <row r="4303" spans="1:59" s="88" customFormat="1" x14ac:dyDescent="0.2">
      <c r="A4303" s="125"/>
      <c r="B4303" s="125"/>
      <c r="C4303" s="125"/>
      <c r="D4303" s="125"/>
      <c r="E4303" s="125"/>
      <c r="F4303" s="125"/>
      <c r="G4303" s="125"/>
      <c r="H4303" s="125"/>
      <c r="I4303" s="125"/>
      <c r="J4303" s="125"/>
      <c r="K4303" s="125"/>
      <c r="L4303" s="125"/>
      <c r="M4303" s="125"/>
      <c r="N4303" s="125"/>
      <c r="O4303" s="125"/>
      <c r="P4303" s="125"/>
      <c r="Q4303" s="125"/>
      <c r="R4303" s="125"/>
      <c r="S4303" s="125"/>
      <c r="T4303" s="125"/>
      <c r="U4303" s="125"/>
      <c r="V4303" s="125"/>
      <c r="W4303" s="125"/>
      <c r="X4303" s="125"/>
      <c r="Y4303" s="125"/>
      <c r="Z4303" s="125"/>
      <c r="AA4303" s="125"/>
      <c r="AB4303" s="126"/>
      <c r="AC4303" s="126"/>
      <c r="AD4303" s="126"/>
      <c r="AE4303" s="125"/>
      <c r="AF4303" s="125"/>
      <c r="AG4303" s="125"/>
      <c r="AH4303" s="125"/>
      <c r="AI4303" s="125"/>
      <c r="AJ4303" s="125"/>
      <c r="AK4303" s="125"/>
      <c r="AL4303" s="125"/>
      <c r="AM4303" s="125"/>
      <c r="AP4303" s="86"/>
      <c r="AQ4303" s="86"/>
      <c r="AR4303" s="86"/>
      <c r="AS4303" s="86"/>
      <c r="AT4303" s="86"/>
      <c r="AU4303" s="86"/>
      <c r="AV4303" s="86"/>
      <c r="AW4303" s="86"/>
      <c r="AX4303" s="86"/>
      <c r="AY4303" s="86"/>
      <c r="AZ4303" s="86"/>
      <c r="BA4303" s="86"/>
      <c r="BB4303" s="86"/>
      <c r="BC4303" s="86"/>
      <c r="BD4303" s="86"/>
      <c r="BE4303" s="86"/>
      <c r="BF4303" s="86"/>
      <c r="BG4303" s="86"/>
    </row>
    <row r="4304" spans="1:59" s="88" customFormat="1" x14ac:dyDescent="0.2">
      <c r="A4304" s="125"/>
      <c r="B4304" s="125"/>
      <c r="C4304" s="125"/>
      <c r="D4304" s="125"/>
      <c r="E4304" s="125"/>
      <c r="F4304" s="125"/>
      <c r="G4304" s="125"/>
      <c r="H4304" s="125"/>
      <c r="I4304" s="125"/>
      <c r="J4304" s="125"/>
      <c r="K4304" s="125"/>
      <c r="L4304" s="125"/>
      <c r="M4304" s="125"/>
      <c r="N4304" s="125"/>
      <c r="O4304" s="125"/>
      <c r="P4304" s="125"/>
      <c r="Q4304" s="125"/>
      <c r="R4304" s="125"/>
      <c r="S4304" s="125"/>
      <c r="T4304" s="125"/>
      <c r="U4304" s="125"/>
      <c r="V4304" s="125"/>
      <c r="W4304" s="125"/>
      <c r="X4304" s="125"/>
      <c r="Y4304" s="125"/>
      <c r="Z4304" s="125"/>
      <c r="AA4304" s="125"/>
      <c r="AB4304" s="126"/>
      <c r="AC4304" s="126"/>
      <c r="AD4304" s="126"/>
      <c r="AE4304" s="125"/>
      <c r="AF4304" s="125"/>
      <c r="AG4304" s="125"/>
      <c r="AH4304" s="125"/>
      <c r="AI4304" s="125"/>
      <c r="AJ4304" s="125"/>
      <c r="AK4304" s="125"/>
      <c r="AL4304" s="125"/>
      <c r="AM4304" s="125"/>
      <c r="AP4304" s="86"/>
      <c r="AQ4304" s="86"/>
      <c r="AR4304" s="86"/>
      <c r="AS4304" s="86"/>
      <c r="AT4304" s="86"/>
      <c r="AU4304" s="86"/>
      <c r="AV4304" s="86"/>
      <c r="AW4304" s="86"/>
      <c r="AX4304" s="86"/>
      <c r="AY4304" s="86"/>
      <c r="AZ4304" s="86"/>
      <c r="BA4304" s="86"/>
      <c r="BB4304" s="86"/>
      <c r="BC4304" s="86"/>
      <c r="BD4304" s="86"/>
      <c r="BE4304" s="86"/>
      <c r="BF4304" s="86"/>
      <c r="BG4304" s="86"/>
    </row>
    <row r="4305" spans="1:59" s="88" customFormat="1" x14ac:dyDescent="0.2">
      <c r="A4305" s="125"/>
      <c r="B4305" s="125"/>
      <c r="C4305" s="125"/>
      <c r="D4305" s="125"/>
      <c r="E4305" s="125"/>
      <c r="F4305" s="125"/>
      <c r="G4305" s="125"/>
      <c r="H4305" s="125"/>
      <c r="I4305" s="125"/>
      <c r="J4305" s="125"/>
      <c r="K4305" s="125"/>
      <c r="L4305" s="125"/>
      <c r="M4305" s="125"/>
      <c r="N4305" s="125"/>
      <c r="O4305" s="125"/>
      <c r="P4305" s="125"/>
      <c r="Q4305" s="125"/>
      <c r="R4305" s="125"/>
      <c r="S4305" s="125"/>
      <c r="T4305" s="125"/>
      <c r="U4305" s="125"/>
      <c r="V4305" s="125"/>
      <c r="W4305" s="125"/>
      <c r="X4305" s="125"/>
      <c r="Y4305" s="125"/>
      <c r="Z4305" s="125"/>
      <c r="AA4305" s="125"/>
      <c r="AB4305" s="126"/>
      <c r="AC4305" s="126"/>
      <c r="AD4305" s="126"/>
      <c r="AE4305" s="125"/>
      <c r="AF4305" s="125"/>
      <c r="AG4305" s="125"/>
      <c r="AH4305" s="125"/>
      <c r="AI4305" s="125"/>
      <c r="AJ4305" s="125"/>
      <c r="AK4305" s="125"/>
      <c r="AL4305" s="125"/>
      <c r="AM4305" s="125"/>
      <c r="AP4305" s="86"/>
      <c r="AQ4305" s="86"/>
      <c r="AR4305" s="86"/>
      <c r="AS4305" s="86"/>
      <c r="AT4305" s="86"/>
      <c r="AU4305" s="86"/>
      <c r="AV4305" s="86"/>
      <c r="AW4305" s="86"/>
      <c r="AX4305" s="86"/>
      <c r="AY4305" s="86"/>
      <c r="AZ4305" s="86"/>
      <c r="BA4305" s="86"/>
      <c r="BB4305" s="86"/>
      <c r="BC4305" s="86"/>
      <c r="BD4305" s="86"/>
      <c r="BE4305" s="86"/>
      <c r="BF4305" s="86"/>
      <c r="BG4305" s="86"/>
    </row>
    <row r="4306" spans="1:59" s="88" customFormat="1" x14ac:dyDescent="0.2">
      <c r="A4306" s="125"/>
      <c r="B4306" s="125"/>
      <c r="C4306" s="125"/>
      <c r="D4306" s="125"/>
      <c r="E4306" s="125"/>
      <c r="F4306" s="125"/>
      <c r="G4306" s="125"/>
      <c r="H4306" s="125"/>
      <c r="I4306" s="125"/>
      <c r="J4306" s="125"/>
      <c r="K4306" s="125"/>
      <c r="L4306" s="125"/>
      <c r="M4306" s="125"/>
      <c r="N4306" s="125"/>
      <c r="O4306" s="125"/>
      <c r="P4306" s="125"/>
      <c r="Q4306" s="125"/>
      <c r="R4306" s="125"/>
      <c r="S4306" s="125"/>
      <c r="T4306" s="125"/>
      <c r="U4306" s="125"/>
      <c r="V4306" s="125"/>
      <c r="W4306" s="125"/>
      <c r="X4306" s="125"/>
      <c r="Y4306" s="125"/>
      <c r="Z4306" s="125"/>
      <c r="AA4306" s="125"/>
      <c r="AB4306" s="126"/>
      <c r="AC4306" s="126"/>
      <c r="AD4306" s="126"/>
      <c r="AE4306" s="125"/>
      <c r="AF4306" s="125"/>
      <c r="AG4306" s="125"/>
      <c r="AH4306" s="125"/>
      <c r="AI4306" s="125"/>
      <c r="AJ4306" s="125"/>
      <c r="AK4306" s="125"/>
      <c r="AL4306" s="125"/>
      <c r="AM4306" s="125"/>
      <c r="AP4306" s="86"/>
      <c r="AQ4306" s="86"/>
      <c r="AR4306" s="86"/>
      <c r="AS4306" s="86"/>
      <c r="AT4306" s="86"/>
      <c r="AU4306" s="86"/>
      <c r="AV4306" s="86"/>
      <c r="AW4306" s="86"/>
      <c r="AX4306" s="86"/>
      <c r="AY4306" s="86"/>
      <c r="AZ4306" s="86"/>
      <c r="BA4306" s="86"/>
      <c r="BB4306" s="86"/>
      <c r="BC4306" s="86"/>
      <c r="BD4306" s="86"/>
      <c r="BE4306" s="86"/>
      <c r="BF4306" s="86"/>
      <c r="BG4306" s="86"/>
    </row>
    <row r="4307" spans="1:59" s="88" customFormat="1" x14ac:dyDescent="0.2">
      <c r="A4307" s="125"/>
      <c r="B4307" s="125"/>
      <c r="C4307" s="125"/>
      <c r="D4307" s="125"/>
      <c r="E4307" s="125"/>
      <c r="F4307" s="125"/>
      <c r="G4307" s="125"/>
      <c r="H4307" s="125"/>
      <c r="I4307" s="125"/>
      <c r="J4307" s="125"/>
      <c r="K4307" s="125"/>
      <c r="L4307" s="125"/>
      <c r="M4307" s="125"/>
      <c r="N4307" s="125"/>
      <c r="O4307" s="125"/>
      <c r="P4307" s="125"/>
      <c r="Q4307" s="125"/>
      <c r="R4307" s="125"/>
      <c r="S4307" s="125"/>
      <c r="T4307" s="125"/>
      <c r="U4307" s="125"/>
      <c r="V4307" s="125"/>
      <c r="W4307" s="125"/>
      <c r="X4307" s="125"/>
      <c r="Y4307" s="125"/>
      <c r="Z4307" s="125"/>
      <c r="AA4307" s="125"/>
      <c r="AB4307" s="126"/>
      <c r="AC4307" s="126"/>
      <c r="AD4307" s="126"/>
      <c r="AE4307" s="125"/>
      <c r="AF4307" s="125"/>
      <c r="AG4307" s="125"/>
      <c r="AH4307" s="125"/>
      <c r="AI4307" s="125"/>
      <c r="AJ4307" s="125"/>
      <c r="AK4307" s="125"/>
      <c r="AL4307" s="125"/>
      <c r="AM4307" s="125"/>
      <c r="AP4307" s="86"/>
      <c r="AQ4307" s="86"/>
      <c r="AR4307" s="86"/>
      <c r="AS4307" s="86"/>
      <c r="AT4307" s="86"/>
      <c r="AU4307" s="86"/>
      <c r="AV4307" s="86"/>
      <c r="AW4307" s="86"/>
      <c r="AX4307" s="86"/>
      <c r="AY4307" s="86"/>
      <c r="AZ4307" s="86"/>
      <c r="BA4307" s="86"/>
      <c r="BB4307" s="86"/>
      <c r="BC4307" s="86"/>
      <c r="BD4307" s="86"/>
      <c r="BE4307" s="86"/>
      <c r="BF4307" s="86"/>
      <c r="BG4307" s="86"/>
    </row>
    <row r="4308" spans="1:59" s="88" customFormat="1" x14ac:dyDescent="0.2">
      <c r="A4308" s="125"/>
      <c r="B4308" s="125"/>
      <c r="C4308" s="125"/>
      <c r="D4308" s="125"/>
      <c r="E4308" s="125"/>
      <c r="F4308" s="125"/>
      <c r="G4308" s="125"/>
      <c r="H4308" s="125"/>
      <c r="I4308" s="125"/>
      <c r="J4308" s="125"/>
      <c r="K4308" s="125"/>
      <c r="L4308" s="125"/>
      <c r="M4308" s="125"/>
      <c r="N4308" s="125"/>
      <c r="O4308" s="125"/>
      <c r="P4308" s="125"/>
      <c r="Q4308" s="125"/>
      <c r="R4308" s="125"/>
      <c r="S4308" s="125"/>
      <c r="T4308" s="125"/>
      <c r="U4308" s="125"/>
      <c r="V4308" s="125"/>
      <c r="W4308" s="125"/>
      <c r="X4308" s="125"/>
      <c r="Y4308" s="125"/>
      <c r="Z4308" s="125"/>
      <c r="AA4308" s="125"/>
      <c r="AB4308" s="126"/>
      <c r="AC4308" s="126"/>
      <c r="AD4308" s="126"/>
      <c r="AE4308" s="125"/>
      <c r="AF4308" s="125"/>
      <c r="AG4308" s="125"/>
      <c r="AH4308" s="125"/>
      <c r="AI4308" s="125"/>
      <c r="AJ4308" s="125"/>
      <c r="AK4308" s="125"/>
      <c r="AL4308" s="125"/>
      <c r="AM4308" s="125"/>
      <c r="AP4308" s="86"/>
      <c r="AQ4308" s="86"/>
      <c r="AR4308" s="86"/>
      <c r="AS4308" s="86"/>
      <c r="AT4308" s="86"/>
      <c r="AU4308" s="86"/>
      <c r="AV4308" s="86"/>
      <c r="AW4308" s="86"/>
      <c r="AX4308" s="86"/>
      <c r="AY4308" s="86"/>
      <c r="AZ4308" s="86"/>
      <c r="BA4308" s="86"/>
      <c r="BB4308" s="86"/>
      <c r="BC4308" s="86"/>
      <c r="BD4308" s="86"/>
      <c r="BE4308" s="86"/>
      <c r="BF4308" s="86"/>
      <c r="BG4308" s="86"/>
    </row>
    <row r="4309" spans="1:59" s="88" customFormat="1" x14ac:dyDescent="0.2">
      <c r="A4309" s="125"/>
      <c r="B4309" s="125"/>
      <c r="C4309" s="125"/>
      <c r="D4309" s="125"/>
      <c r="E4309" s="125"/>
      <c r="F4309" s="125"/>
      <c r="G4309" s="125"/>
      <c r="H4309" s="125"/>
      <c r="I4309" s="125"/>
      <c r="J4309" s="125"/>
      <c r="K4309" s="125"/>
      <c r="L4309" s="125"/>
      <c r="M4309" s="125"/>
      <c r="N4309" s="125"/>
      <c r="O4309" s="125"/>
      <c r="P4309" s="125"/>
      <c r="Q4309" s="125"/>
      <c r="R4309" s="125"/>
      <c r="S4309" s="125"/>
      <c r="T4309" s="125"/>
      <c r="U4309" s="125"/>
      <c r="V4309" s="125"/>
      <c r="W4309" s="125"/>
      <c r="X4309" s="125"/>
      <c r="Y4309" s="125"/>
      <c r="Z4309" s="125"/>
      <c r="AA4309" s="125"/>
      <c r="AB4309" s="126"/>
      <c r="AC4309" s="126"/>
      <c r="AD4309" s="126"/>
      <c r="AE4309" s="125"/>
      <c r="AF4309" s="125"/>
      <c r="AG4309" s="125"/>
      <c r="AH4309" s="125"/>
      <c r="AI4309" s="125"/>
      <c r="AJ4309" s="125"/>
      <c r="AK4309" s="125"/>
      <c r="AL4309" s="125"/>
      <c r="AM4309" s="125"/>
      <c r="AP4309" s="86"/>
      <c r="AQ4309" s="86"/>
      <c r="AR4309" s="86"/>
      <c r="AS4309" s="86"/>
      <c r="AT4309" s="86"/>
      <c r="AU4309" s="86"/>
      <c r="AV4309" s="86"/>
      <c r="AW4309" s="86"/>
      <c r="AX4309" s="86"/>
      <c r="AY4309" s="86"/>
      <c r="AZ4309" s="86"/>
      <c r="BA4309" s="86"/>
      <c r="BB4309" s="86"/>
      <c r="BC4309" s="86"/>
      <c r="BD4309" s="86"/>
      <c r="BE4309" s="86"/>
      <c r="BF4309" s="86"/>
      <c r="BG4309" s="86"/>
    </row>
    <row r="4310" spans="1:59" s="88" customFormat="1" x14ac:dyDescent="0.2">
      <c r="A4310" s="125"/>
      <c r="B4310" s="125"/>
      <c r="C4310" s="125"/>
      <c r="D4310" s="125"/>
      <c r="E4310" s="125"/>
      <c r="F4310" s="125"/>
      <c r="G4310" s="125"/>
      <c r="H4310" s="125"/>
      <c r="I4310" s="125"/>
      <c r="J4310" s="125"/>
      <c r="K4310" s="125"/>
      <c r="L4310" s="125"/>
      <c r="M4310" s="125"/>
      <c r="N4310" s="125"/>
      <c r="O4310" s="125"/>
      <c r="P4310" s="125"/>
      <c r="Q4310" s="125"/>
      <c r="R4310" s="125"/>
      <c r="S4310" s="125"/>
      <c r="T4310" s="125"/>
      <c r="U4310" s="125"/>
      <c r="V4310" s="125"/>
      <c r="W4310" s="125"/>
      <c r="X4310" s="125"/>
      <c r="Y4310" s="125"/>
      <c r="Z4310" s="125"/>
      <c r="AA4310" s="125"/>
      <c r="AB4310" s="126"/>
      <c r="AC4310" s="126"/>
      <c r="AD4310" s="126"/>
      <c r="AE4310" s="125"/>
      <c r="AF4310" s="125"/>
      <c r="AG4310" s="125"/>
      <c r="AH4310" s="125"/>
      <c r="AI4310" s="125"/>
      <c r="AJ4310" s="125"/>
      <c r="AK4310" s="125"/>
      <c r="AL4310" s="125"/>
      <c r="AM4310" s="125"/>
      <c r="AP4310" s="86"/>
      <c r="AQ4310" s="86"/>
      <c r="AR4310" s="86"/>
      <c r="AS4310" s="86"/>
      <c r="AT4310" s="86"/>
      <c r="AU4310" s="86"/>
      <c r="AV4310" s="86"/>
      <c r="AW4310" s="86"/>
      <c r="AX4310" s="86"/>
      <c r="AY4310" s="86"/>
      <c r="AZ4310" s="86"/>
      <c r="BA4310" s="86"/>
      <c r="BB4310" s="86"/>
      <c r="BC4310" s="86"/>
      <c r="BD4310" s="86"/>
      <c r="BE4310" s="86"/>
      <c r="BF4310" s="86"/>
      <c r="BG4310" s="86"/>
    </row>
    <row r="4311" spans="1:59" s="88" customFormat="1" x14ac:dyDescent="0.2">
      <c r="A4311" s="125"/>
      <c r="B4311" s="125"/>
      <c r="C4311" s="125"/>
      <c r="D4311" s="125"/>
      <c r="E4311" s="125"/>
      <c r="F4311" s="125"/>
      <c r="G4311" s="125"/>
      <c r="H4311" s="125"/>
      <c r="I4311" s="125"/>
      <c r="J4311" s="125"/>
      <c r="K4311" s="125"/>
      <c r="L4311" s="125"/>
      <c r="M4311" s="125"/>
      <c r="N4311" s="125"/>
      <c r="O4311" s="125"/>
      <c r="P4311" s="125"/>
      <c r="Q4311" s="125"/>
      <c r="R4311" s="125"/>
      <c r="S4311" s="125"/>
      <c r="T4311" s="125"/>
      <c r="U4311" s="125"/>
      <c r="V4311" s="125"/>
      <c r="W4311" s="125"/>
      <c r="X4311" s="125"/>
      <c r="Y4311" s="125"/>
      <c r="Z4311" s="125"/>
      <c r="AA4311" s="125"/>
      <c r="AB4311" s="126"/>
      <c r="AC4311" s="126"/>
      <c r="AD4311" s="126"/>
      <c r="AE4311" s="125"/>
      <c r="AF4311" s="125"/>
      <c r="AG4311" s="125"/>
      <c r="AH4311" s="125"/>
      <c r="AI4311" s="125"/>
      <c r="AJ4311" s="125"/>
      <c r="AK4311" s="125"/>
      <c r="AL4311" s="125"/>
      <c r="AM4311" s="125"/>
      <c r="AP4311" s="86"/>
      <c r="AQ4311" s="86"/>
      <c r="AR4311" s="86"/>
      <c r="AS4311" s="86"/>
      <c r="AT4311" s="86"/>
      <c r="AU4311" s="86"/>
      <c r="AV4311" s="86"/>
      <c r="AW4311" s="86"/>
      <c r="AX4311" s="86"/>
      <c r="AY4311" s="86"/>
      <c r="AZ4311" s="86"/>
      <c r="BA4311" s="86"/>
      <c r="BB4311" s="86"/>
      <c r="BC4311" s="86"/>
      <c r="BD4311" s="86"/>
      <c r="BE4311" s="86"/>
      <c r="BF4311" s="86"/>
      <c r="BG4311" s="86"/>
    </row>
    <row r="4312" spans="1:59" s="88" customFormat="1" x14ac:dyDescent="0.2">
      <c r="A4312" s="125"/>
      <c r="B4312" s="125"/>
      <c r="C4312" s="125"/>
      <c r="D4312" s="125"/>
      <c r="E4312" s="125"/>
      <c r="F4312" s="125"/>
      <c r="G4312" s="125"/>
      <c r="H4312" s="125"/>
      <c r="I4312" s="125"/>
      <c r="J4312" s="125"/>
      <c r="K4312" s="125"/>
      <c r="L4312" s="125"/>
      <c r="M4312" s="125"/>
      <c r="N4312" s="125"/>
      <c r="O4312" s="125"/>
      <c r="P4312" s="125"/>
      <c r="Q4312" s="125"/>
      <c r="R4312" s="125"/>
      <c r="S4312" s="125"/>
      <c r="T4312" s="125"/>
      <c r="U4312" s="125"/>
      <c r="V4312" s="125"/>
      <c r="W4312" s="125"/>
      <c r="X4312" s="125"/>
      <c r="Y4312" s="125"/>
      <c r="Z4312" s="125"/>
      <c r="AA4312" s="125"/>
      <c r="AB4312" s="126"/>
      <c r="AC4312" s="126"/>
      <c r="AD4312" s="126"/>
      <c r="AE4312" s="125"/>
      <c r="AF4312" s="125"/>
      <c r="AG4312" s="125"/>
      <c r="AH4312" s="125"/>
      <c r="AI4312" s="125"/>
      <c r="AJ4312" s="125"/>
      <c r="AK4312" s="125"/>
      <c r="AL4312" s="125"/>
      <c r="AM4312" s="125"/>
      <c r="AP4312" s="86"/>
      <c r="AQ4312" s="86"/>
      <c r="AR4312" s="86"/>
      <c r="AS4312" s="86"/>
      <c r="AT4312" s="86"/>
      <c r="AU4312" s="86"/>
      <c r="AV4312" s="86"/>
      <c r="AW4312" s="86"/>
      <c r="AX4312" s="86"/>
      <c r="AY4312" s="86"/>
      <c r="AZ4312" s="86"/>
      <c r="BA4312" s="86"/>
      <c r="BB4312" s="86"/>
      <c r="BC4312" s="86"/>
      <c r="BD4312" s="86"/>
      <c r="BE4312" s="86"/>
      <c r="BF4312" s="86"/>
      <c r="BG4312" s="86"/>
    </row>
    <row r="4313" spans="1:59" s="88" customFormat="1" x14ac:dyDescent="0.2">
      <c r="A4313" s="125"/>
      <c r="B4313" s="125"/>
      <c r="C4313" s="125"/>
      <c r="D4313" s="125"/>
      <c r="E4313" s="125"/>
      <c r="F4313" s="125"/>
      <c r="G4313" s="125"/>
      <c r="H4313" s="125"/>
      <c r="I4313" s="125"/>
      <c r="J4313" s="125"/>
      <c r="K4313" s="125"/>
      <c r="L4313" s="125"/>
      <c r="M4313" s="125"/>
      <c r="N4313" s="125"/>
      <c r="O4313" s="125"/>
      <c r="P4313" s="125"/>
      <c r="Q4313" s="125"/>
      <c r="R4313" s="125"/>
      <c r="S4313" s="125"/>
      <c r="T4313" s="125"/>
      <c r="U4313" s="125"/>
      <c r="V4313" s="125"/>
      <c r="W4313" s="125"/>
      <c r="X4313" s="125"/>
      <c r="Y4313" s="125"/>
      <c r="Z4313" s="125"/>
      <c r="AA4313" s="125"/>
      <c r="AB4313" s="126"/>
      <c r="AC4313" s="126"/>
      <c r="AD4313" s="126"/>
      <c r="AE4313" s="125"/>
      <c r="AF4313" s="125"/>
      <c r="AG4313" s="125"/>
      <c r="AH4313" s="125"/>
      <c r="AI4313" s="125"/>
      <c r="AJ4313" s="125"/>
      <c r="AK4313" s="125"/>
      <c r="AL4313" s="125"/>
      <c r="AM4313" s="125"/>
      <c r="AP4313" s="86"/>
      <c r="AQ4313" s="86"/>
      <c r="AR4313" s="86"/>
      <c r="AS4313" s="86"/>
      <c r="AT4313" s="86"/>
      <c r="AU4313" s="86"/>
      <c r="AV4313" s="86"/>
      <c r="AW4313" s="86"/>
      <c r="AX4313" s="86"/>
      <c r="AY4313" s="86"/>
      <c r="AZ4313" s="86"/>
      <c r="BA4313" s="86"/>
      <c r="BB4313" s="86"/>
      <c r="BC4313" s="86"/>
      <c r="BD4313" s="86"/>
      <c r="BE4313" s="86"/>
      <c r="BF4313" s="86"/>
      <c r="BG4313" s="86"/>
    </row>
    <row r="4314" spans="1:59" s="88" customFormat="1" x14ac:dyDescent="0.2">
      <c r="A4314" s="125"/>
      <c r="B4314" s="125"/>
      <c r="C4314" s="125"/>
      <c r="D4314" s="125"/>
      <c r="E4314" s="125"/>
      <c r="F4314" s="125"/>
      <c r="G4314" s="125"/>
      <c r="H4314" s="125"/>
      <c r="I4314" s="125"/>
      <c r="J4314" s="125"/>
      <c r="K4314" s="125"/>
      <c r="L4314" s="125"/>
      <c r="M4314" s="125"/>
      <c r="N4314" s="125"/>
      <c r="O4314" s="125"/>
      <c r="P4314" s="125"/>
      <c r="Q4314" s="125"/>
      <c r="R4314" s="125"/>
      <c r="S4314" s="125"/>
      <c r="T4314" s="125"/>
      <c r="U4314" s="125"/>
      <c r="V4314" s="125"/>
      <c r="W4314" s="125"/>
      <c r="X4314" s="125"/>
      <c r="Y4314" s="125"/>
      <c r="Z4314" s="125"/>
      <c r="AA4314" s="125"/>
      <c r="AB4314" s="126"/>
      <c r="AC4314" s="126"/>
      <c r="AD4314" s="126"/>
      <c r="AE4314" s="125"/>
      <c r="AF4314" s="125"/>
      <c r="AG4314" s="125"/>
      <c r="AH4314" s="125"/>
      <c r="AI4314" s="125"/>
      <c r="AJ4314" s="125"/>
      <c r="AK4314" s="125"/>
      <c r="AL4314" s="125"/>
      <c r="AM4314" s="125"/>
      <c r="AP4314" s="86"/>
      <c r="AQ4314" s="86"/>
      <c r="AR4314" s="86"/>
      <c r="AS4314" s="86"/>
      <c r="AT4314" s="86"/>
      <c r="AU4314" s="86"/>
      <c r="AV4314" s="86"/>
      <c r="AW4314" s="86"/>
      <c r="AX4314" s="86"/>
      <c r="AY4314" s="86"/>
      <c r="AZ4314" s="86"/>
      <c r="BA4314" s="86"/>
      <c r="BB4314" s="86"/>
      <c r="BC4314" s="86"/>
      <c r="BD4314" s="86"/>
      <c r="BE4314" s="86"/>
      <c r="BF4314" s="86"/>
      <c r="BG4314" s="86"/>
    </row>
    <row r="4315" spans="1:59" s="88" customFormat="1" x14ac:dyDescent="0.2">
      <c r="A4315" s="125"/>
      <c r="B4315" s="125"/>
      <c r="C4315" s="125"/>
      <c r="D4315" s="125"/>
      <c r="E4315" s="125"/>
      <c r="F4315" s="125"/>
      <c r="G4315" s="125"/>
      <c r="H4315" s="125"/>
      <c r="I4315" s="125"/>
      <c r="J4315" s="125"/>
      <c r="K4315" s="125"/>
      <c r="L4315" s="125"/>
      <c r="M4315" s="125"/>
      <c r="N4315" s="125"/>
      <c r="O4315" s="125"/>
      <c r="P4315" s="125"/>
      <c r="Q4315" s="125"/>
      <c r="R4315" s="125"/>
      <c r="S4315" s="125"/>
      <c r="T4315" s="125"/>
      <c r="U4315" s="125"/>
      <c r="V4315" s="125"/>
      <c r="W4315" s="125"/>
      <c r="X4315" s="125"/>
      <c r="Y4315" s="125"/>
      <c r="Z4315" s="125"/>
      <c r="AA4315" s="125"/>
      <c r="AB4315" s="126"/>
      <c r="AC4315" s="126"/>
      <c r="AD4315" s="126"/>
      <c r="AE4315" s="125"/>
      <c r="AF4315" s="125"/>
      <c r="AG4315" s="125"/>
      <c r="AH4315" s="125"/>
      <c r="AI4315" s="125"/>
      <c r="AJ4315" s="125"/>
      <c r="AK4315" s="125"/>
      <c r="AL4315" s="125"/>
      <c r="AM4315" s="125"/>
      <c r="AP4315" s="86"/>
      <c r="AQ4315" s="86"/>
      <c r="AR4315" s="86"/>
      <c r="AS4315" s="86"/>
      <c r="AT4315" s="86"/>
      <c r="AU4315" s="86"/>
      <c r="AV4315" s="86"/>
      <c r="AW4315" s="86"/>
      <c r="AX4315" s="86"/>
      <c r="AY4315" s="86"/>
      <c r="AZ4315" s="86"/>
      <c r="BA4315" s="86"/>
      <c r="BB4315" s="86"/>
      <c r="BC4315" s="86"/>
      <c r="BD4315" s="86"/>
      <c r="BE4315" s="86"/>
      <c r="BF4315" s="86"/>
      <c r="BG4315" s="86"/>
    </row>
    <row r="4316" spans="1:59" s="88" customFormat="1" x14ac:dyDescent="0.2">
      <c r="A4316" s="125"/>
      <c r="B4316" s="125"/>
      <c r="C4316" s="125"/>
      <c r="D4316" s="125"/>
      <c r="E4316" s="125"/>
      <c r="F4316" s="125"/>
      <c r="G4316" s="125"/>
      <c r="H4316" s="125"/>
      <c r="I4316" s="125"/>
      <c r="J4316" s="125"/>
      <c r="K4316" s="125"/>
      <c r="L4316" s="125"/>
      <c r="M4316" s="125"/>
      <c r="N4316" s="125"/>
      <c r="O4316" s="125"/>
      <c r="P4316" s="125"/>
      <c r="Q4316" s="125"/>
      <c r="R4316" s="125"/>
      <c r="S4316" s="125"/>
      <c r="T4316" s="125"/>
      <c r="U4316" s="125"/>
      <c r="V4316" s="125"/>
      <c r="W4316" s="125"/>
      <c r="X4316" s="125"/>
      <c r="Y4316" s="125"/>
      <c r="Z4316" s="125"/>
      <c r="AA4316" s="125"/>
      <c r="AB4316" s="126"/>
      <c r="AC4316" s="126"/>
      <c r="AD4316" s="126"/>
      <c r="AE4316" s="125"/>
      <c r="AF4316" s="125"/>
      <c r="AG4316" s="125"/>
      <c r="AH4316" s="125"/>
      <c r="AI4316" s="125"/>
      <c r="AJ4316" s="125"/>
      <c r="AK4316" s="125"/>
      <c r="AL4316" s="125"/>
      <c r="AM4316" s="125"/>
      <c r="AP4316" s="86"/>
      <c r="AQ4316" s="86"/>
      <c r="AR4316" s="86"/>
      <c r="AS4316" s="86"/>
      <c r="AT4316" s="86"/>
      <c r="AU4316" s="86"/>
      <c r="AV4316" s="86"/>
      <c r="AW4316" s="86"/>
      <c r="AX4316" s="86"/>
      <c r="AY4316" s="86"/>
      <c r="AZ4316" s="86"/>
      <c r="BA4316" s="86"/>
      <c r="BB4316" s="86"/>
      <c r="BC4316" s="86"/>
      <c r="BD4316" s="86"/>
      <c r="BE4316" s="86"/>
      <c r="BF4316" s="86"/>
      <c r="BG4316" s="86"/>
    </row>
    <row r="4317" spans="1:59" s="88" customFormat="1" x14ac:dyDescent="0.2">
      <c r="A4317" s="125"/>
      <c r="B4317" s="125"/>
      <c r="C4317" s="125"/>
      <c r="D4317" s="125"/>
      <c r="E4317" s="125"/>
      <c r="F4317" s="125"/>
      <c r="G4317" s="125"/>
      <c r="H4317" s="125"/>
      <c r="I4317" s="125"/>
      <c r="J4317" s="125"/>
      <c r="K4317" s="125"/>
      <c r="L4317" s="125"/>
      <c r="M4317" s="125"/>
      <c r="N4317" s="125"/>
      <c r="O4317" s="125"/>
      <c r="P4317" s="125"/>
      <c r="Q4317" s="125"/>
      <c r="R4317" s="125"/>
      <c r="S4317" s="125"/>
      <c r="T4317" s="125"/>
      <c r="U4317" s="125"/>
      <c r="V4317" s="125"/>
      <c r="W4317" s="125"/>
      <c r="X4317" s="125"/>
      <c r="Y4317" s="125"/>
      <c r="Z4317" s="125"/>
      <c r="AA4317" s="125"/>
      <c r="AB4317" s="126"/>
      <c r="AC4317" s="126"/>
      <c r="AD4317" s="126"/>
      <c r="AE4317" s="125"/>
      <c r="AF4317" s="125"/>
      <c r="AG4317" s="125"/>
      <c r="AH4317" s="125"/>
      <c r="AI4317" s="125"/>
      <c r="AJ4317" s="125"/>
      <c r="AK4317" s="125"/>
      <c r="AL4317" s="125"/>
      <c r="AM4317" s="125"/>
      <c r="AP4317" s="86"/>
      <c r="AQ4317" s="86"/>
      <c r="AR4317" s="86"/>
      <c r="AS4317" s="86"/>
      <c r="AT4317" s="86"/>
      <c r="AU4317" s="86"/>
      <c r="AV4317" s="86"/>
      <c r="AW4317" s="86"/>
      <c r="AX4317" s="86"/>
      <c r="AY4317" s="86"/>
      <c r="AZ4317" s="86"/>
      <c r="BA4317" s="86"/>
      <c r="BB4317" s="86"/>
      <c r="BC4317" s="86"/>
      <c r="BD4317" s="86"/>
      <c r="BE4317" s="86"/>
      <c r="BF4317" s="86"/>
      <c r="BG4317" s="86"/>
    </row>
    <row r="4318" spans="1:59" s="88" customFormat="1" x14ac:dyDescent="0.2">
      <c r="A4318" s="125"/>
      <c r="B4318" s="125"/>
      <c r="C4318" s="125"/>
      <c r="D4318" s="125"/>
      <c r="E4318" s="125"/>
      <c r="F4318" s="125"/>
      <c r="G4318" s="125"/>
      <c r="H4318" s="125"/>
      <c r="I4318" s="125"/>
      <c r="J4318" s="125"/>
      <c r="K4318" s="125"/>
      <c r="L4318" s="125"/>
      <c r="M4318" s="125"/>
      <c r="N4318" s="125"/>
      <c r="O4318" s="125"/>
      <c r="P4318" s="125"/>
      <c r="Q4318" s="125"/>
      <c r="R4318" s="125"/>
      <c r="S4318" s="125"/>
      <c r="T4318" s="125"/>
      <c r="U4318" s="125"/>
      <c r="V4318" s="125"/>
      <c r="W4318" s="125"/>
      <c r="X4318" s="125"/>
      <c r="Y4318" s="125"/>
      <c r="Z4318" s="125"/>
      <c r="AA4318" s="125"/>
      <c r="AB4318" s="126"/>
      <c r="AC4318" s="126"/>
      <c r="AD4318" s="126"/>
      <c r="AE4318" s="125"/>
      <c r="AF4318" s="125"/>
      <c r="AG4318" s="125"/>
      <c r="AH4318" s="125"/>
      <c r="AI4318" s="125"/>
      <c r="AJ4318" s="125"/>
      <c r="AK4318" s="125"/>
      <c r="AL4318" s="125"/>
      <c r="AM4318" s="125"/>
      <c r="AP4318" s="86"/>
      <c r="AQ4318" s="86"/>
      <c r="AR4318" s="86"/>
      <c r="AS4318" s="86"/>
      <c r="AT4318" s="86"/>
      <c r="AU4318" s="86"/>
      <c r="AV4318" s="86"/>
      <c r="AW4318" s="86"/>
      <c r="AX4318" s="86"/>
      <c r="AY4318" s="86"/>
      <c r="AZ4318" s="86"/>
      <c r="BA4318" s="86"/>
      <c r="BB4318" s="86"/>
      <c r="BC4318" s="86"/>
      <c r="BD4318" s="86"/>
      <c r="BE4318" s="86"/>
      <c r="BF4318" s="86"/>
      <c r="BG4318" s="86"/>
    </row>
    <row r="4319" spans="1:59" s="88" customFormat="1" x14ac:dyDescent="0.2">
      <c r="A4319" s="125"/>
      <c r="B4319" s="125"/>
      <c r="C4319" s="125"/>
      <c r="D4319" s="125"/>
      <c r="E4319" s="125"/>
      <c r="F4319" s="125"/>
      <c r="G4319" s="125"/>
      <c r="H4319" s="125"/>
      <c r="I4319" s="125"/>
      <c r="J4319" s="125"/>
      <c r="K4319" s="125"/>
      <c r="L4319" s="125"/>
      <c r="M4319" s="125"/>
      <c r="N4319" s="125"/>
      <c r="O4319" s="125"/>
      <c r="P4319" s="125"/>
      <c r="Q4319" s="125"/>
      <c r="R4319" s="125"/>
      <c r="S4319" s="125"/>
      <c r="T4319" s="125"/>
      <c r="U4319" s="125"/>
      <c r="V4319" s="125"/>
      <c r="W4319" s="125"/>
      <c r="X4319" s="125"/>
      <c r="Y4319" s="125"/>
      <c r="Z4319" s="125"/>
      <c r="AA4319" s="125"/>
      <c r="AB4319" s="126"/>
      <c r="AC4319" s="126"/>
      <c r="AD4319" s="126"/>
      <c r="AE4319" s="125"/>
      <c r="AF4319" s="125"/>
      <c r="AG4319" s="125"/>
      <c r="AH4319" s="125"/>
      <c r="AI4319" s="125"/>
      <c r="AJ4319" s="125"/>
      <c r="AK4319" s="125"/>
      <c r="AL4319" s="125"/>
      <c r="AM4319" s="125"/>
      <c r="AP4319" s="86"/>
      <c r="AQ4319" s="86"/>
      <c r="AR4319" s="86"/>
      <c r="AS4319" s="86"/>
      <c r="AT4319" s="86"/>
      <c r="AU4319" s="86"/>
      <c r="AV4319" s="86"/>
      <c r="AW4319" s="86"/>
      <c r="AX4319" s="86"/>
      <c r="AY4319" s="86"/>
      <c r="AZ4319" s="86"/>
      <c r="BA4319" s="86"/>
      <c r="BB4319" s="86"/>
      <c r="BC4319" s="86"/>
      <c r="BD4319" s="86"/>
      <c r="BE4319" s="86"/>
      <c r="BF4319" s="86"/>
      <c r="BG4319" s="86"/>
    </row>
    <row r="4320" spans="1:59" s="88" customFormat="1" x14ac:dyDescent="0.2">
      <c r="A4320" s="125"/>
      <c r="B4320" s="125"/>
      <c r="C4320" s="125"/>
      <c r="D4320" s="125"/>
      <c r="E4320" s="125"/>
      <c r="F4320" s="125"/>
      <c r="G4320" s="125"/>
      <c r="H4320" s="125"/>
      <c r="I4320" s="125"/>
      <c r="J4320" s="125"/>
      <c r="K4320" s="125"/>
      <c r="L4320" s="125"/>
      <c r="M4320" s="125"/>
      <c r="N4320" s="125"/>
      <c r="O4320" s="125"/>
      <c r="P4320" s="125"/>
      <c r="Q4320" s="125"/>
      <c r="R4320" s="125"/>
      <c r="S4320" s="125"/>
      <c r="T4320" s="125"/>
      <c r="U4320" s="125"/>
      <c r="V4320" s="125"/>
      <c r="W4320" s="125"/>
      <c r="X4320" s="125"/>
      <c r="Y4320" s="125"/>
      <c r="Z4320" s="125"/>
      <c r="AA4320" s="125"/>
      <c r="AB4320" s="126"/>
      <c r="AC4320" s="126"/>
      <c r="AD4320" s="126"/>
      <c r="AE4320" s="125"/>
      <c r="AF4320" s="125"/>
      <c r="AG4320" s="125"/>
      <c r="AH4320" s="125"/>
      <c r="AI4320" s="125"/>
      <c r="AJ4320" s="125"/>
      <c r="AK4320" s="125"/>
      <c r="AL4320" s="125"/>
      <c r="AM4320" s="125"/>
      <c r="AP4320" s="86"/>
      <c r="AQ4320" s="86"/>
      <c r="AR4320" s="86"/>
      <c r="AS4320" s="86"/>
      <c r="AT4320" s="86"/>
      <c r="AU4320" s="86"/>
      <c r="AV4320" s="86"/>
      <c r="AW4320" s="86"/>
      <c r="AX4320" s="86"/>
      <c r="AY4320" s="86"/>
      <c r="AZ4320" s="86"/>
      <c r="BA4320" s="86"/>
      <c r="BB4320" s="86"/>
      <c r="BC4320" s="86"/>
      <c r="BD4320" s="86"/>
      <c r="BE4320" s="86"/>
      <c r="BF4320" s="86"/>
      <c r="BG4320" s="86"/>
    </row>
    <row r="4321" spans="1:59" s="88" customFormat="1" x14ac:dyDescent="0.2">
      <c r="A4321" s="125"/>
      <c r="B4321" s="125"/>
      <c r="C4321" s="125"/>
      <c r="D4321" s="125"/>
      <c r="E4321" s="125"/>
      <c r="F4321" s="125"/>
      <c r="G4321" s="125"/>
      <c r="H4321" s="125"/>
      <c r="I4321" s="125"/>
      <c r="J4321" s="125"/>
      <c r="K4321" s="125"/>
      <c r="L4321" s="125"/>
      <c r="M4321" s="125"/>
      <c r="N4321" s="125"/>
      <c r="O4321" s="125"/>
      <c r="P4321" s="125"/>
      <c r="Q4321" s="125"/>
      <c r="R4321" s="125"/>
      <c r="S4321" s="125"/>
      <c r="T4321" s="125"/>
      <c r="U4321" s="125"/>
      <c r="V4321" s="125"/>
      <c r="W4321" s="125"/>
      <c r="X4321" s="125"/>
      <c r="Y4321" s="125"/>
      <c r="Z4321" s="125"/>
      <c r="AA4321" s="125"/>
      <c r="AB4321" s="126"/>
      <c r="AC4321" s="126"/>
      <c r="AD4321" s="126"/>
      <c r="AE4321" s="125"/>
      <c r="AF4321" s="125"/>
      <c r="AG4321" s="125"/>
      <c r="AH4321" s="125"/>
      <c r="AI4321" s="125"/>
      <c r="AJ4321" s="125"/>
      <c r="AK4321" s="125"/>
      <c r="AL4321" s="125"/>
      <c r="AM4321" s="125"/>
      <c r="AP4321" s="86"/>
      <c r="AQ4321" s="86"/>
      <c r="AR4321" s="86"/>
      <c r="AS4321" s="86"/>
      <c r="AT4321" s="86"/>
      <c r="AU4321" s="86"/>
      <c r="AV4321" s="86"/>
      <c r="AW4321" s="86"/>
      <c r="AX4321" s="86"/>
      <c r="AY4321" s="86"/>
      <c r="AZ4321" s="86"/>
      <c r="BA4321" s="86"/>
      <c r="BB4321" s="86"/>
      <c r="BC4321" s="86"/>
      <c r="BD4321" s="86"/>
      <c r="BE4321" s="86"/>
      <c r="BF4321" s="86"/>
      <c r="BG4321" s="86"/>
    </row>
    <row r="4322" spans="1:59" s="88" customFormat="1" x14ac:dyDescent="0.2">
      <c r="A4322" s="125"/>
      <c r="B4322" s="125"/>
      <c r="C4322" s="125"/>
      <c r="D4322" s="125"/>
      <c r="E4322" s="125"/>
      <c r="F4322" s="125"/>
      <c r="G4322" s="125"/>
      <c r="H4322" s="125"/>
      <c r="I4322" s="125"/>
      <c r="J4322" s="125"/>
      <c r="K4322" s="125"/>
      <c r="L4322" s="125"/>
      <c r="M4322" s="125"/>
      <c r="N4322" s="125"/>
      <c r="O4322" s="125"/>
      <c r="P4322" s="125"/>
      <c r="Q4322" s="125"/>
      <c r="R4322" s="125"/>
      <c r="S4322" s="125"/>
      <c r="T4322" s="125"/>
      <c r="U4322" s="125"/>
      <c r="V4322" s="125"/>
      <c r="W4322" s="125"/>
      <c r="X4322" s="125"/>
      <c r="Y4322" s="125"/>
      <c r="Z4322" s="125"/>
      <c r="AA4322" s="125"/>
      <c r="AB4322" s="126"/>
      <c r="AC4322" s="126"/>
      <c r="AD4322" s="126"/>
      <c r="AE4322" s="125"/>
      <c r="AF4322" s="125"/>
      <c r="AG4322" s="125"/>
      <c r="AH4322" s="125"/>
      <c r="AI4322" s="125"/>
      <c r="AJ4322" s="125"/>
      <c r="AK4322" s="125"/>
      <c r="AL4322" s="125"/>
      <c r="AM4322" s="125"/>
      <c r="AP4322" s="86"/>
      <c r="AQ4322" s="86"/>
      <c r="AR4322" s="86"/>
      <c r="AS4322" s="86"/>
      <c r="AT4322" s="86"/>
      <c r="AU4322" s="86"/>
      <c r="AV4322" s="86"/>
      <c r="AW4322" s="86"/>
      <c r="AX4322" s="86"/>
      <c r="AY4322" s="86"/>
      <c r="AZ4322" s="86"/>
      <c r="BA4322" s="86"/>
      <c r="BB4322" s="86"/>
      <c r="BC4322" s="86"/>
      <c r="BD4322" s="86"/>
      <c r="BE4322" s="86"/>
      <c r="BF4322" s="86"/>
      <c r="BG4322" s="86"/>
    </row>
    <row r="4323" spans="1:59" s="88" customFormat="1" x14ac:dyDescent="0.2">
      <c r="A4323" s="125"/>
      <c r="B4323" s="125"/>
      <c r="C4323" s="125"/>
      <c r="D4323" s="125"/>
      <c r="E4323" s="125"/>
      <c r="F4323" s="125"/>
      <c r="G4323" s="125"/>
      <c r="H4323" s="125"/>
      <c r="I4323" s="125"/>
      <c r="J4323" s="125"/>
      <c r="K4323" s="125"/>
      <c r="L4323" s="125"/>
      <c r="M4323" s="125"/>
      <c r="N4323" s="125"/>
      <c r="O4323" s="125"/>
      <c r="P4323" s="125"/>
      <c r="Q4323" s="125"/>
      <c r="R4323" s="125"/>
      <c r="S4323" s="125"/>
      <c r="T4323" s="125"/>
      <c r="U4323" s="125"/>
      <c r="V4323" s="125"/>
      <c r="W4323" s="125"/>
      <c r="X4323" s="125"/>
      <c r="Y4323" s="125"/>
      <c r="Z4323" s="125"/>
      <c r="AA4323" s="125"/>
      <c r="AB4323" s="126"/>
      <c r="AC4323" s="126"/>
      <c r="AD4323" s="126"/>
      <c r="AE4323" s="125"/>
      <c r="AF4323" s="125"/>
      <c r="AG4323" s="125"/>
      <c r="AH4323" s="125"/>
      <c r="AI4323" s="125"/>
      <c r="AJ4323" s="125"/>
      <c r="AK4323" s="125"/>
      <c r="AL4323" s="125"/>
      <c r="AM4323" s="125"/>
      <c r="AP4323" s="86"/>
      <c r="AQ4323" s="86"/>
      <c r="AR4323" s="86"/>
      <c r="AS4323" s="86"/>
      <c r="AT4323" s="86"/>
      <c r="AU4323" s="86"/>
      <c r="AV4323" s="86"/>
      <c r="AW4323" s="86"/>
      <c r="AX4323" s="86"/>
      <c r="AY4323" s="86"/>
      <c r="AZ4323" s="86"/>
      <c r="BA4323" s="86"/>
      <c r="BB4323" s="86"/>
      <c r="BC4323" s="86"/>
      <c r="BD4323" s="86"/>
      <c r="BE4323" s="86"/>
      <c r="BF4323" s="86"/>
      <c r="BG4323" s="86"/>
    </row>
    <row r="4324" spans="1:59" s="88" customFormat="1" x14ac:dyDescent="0.2">
      <c r="A4324" s="125"/>
      <c r="B4324" s="125"/>
      <c r="C4324" s="125"/>
      <c r="D4324" s="125"/>
      <c r="E4324" s="125"/>
      <c r="F4324" s="125"/>
      <c r="G4324" s="125"/>
      <c r="H4324" s="125"/>
      <c r="I4324" s="125"/>
      <c r="J4324" s="125"/>
      <c r="K4324" s="125"/>
      <c r="L4324" s="125"/>
      <c r="M4324" s="125"/>
      <c r="N4324" s="125"/>
      <c r="O4324" s="125"/>
      <c r="P4324" s="125"/>
      <c r="Q4324" s="125"/>
      <c r="R4324" s="125"/>
      <c r="S4324" s="125"/>
      <c r="T4324" s="125"/>
      <c r="U4324" s="125"/>
      <c r="V4324" s="125"/>
      <c r="W4324" s="125"/>
      <c r="X4324" s="125"/>
      <c r="Y4324" s="125"/>
      <c r="Z4324" s="125"/>
      <c r="AA4324" s="125"/>
      <c r="AB4324" s="126"/>
      <c r="AC4324" s="126"/>
      <c r="AD4324" s="126"/>
      <c r="AE4324" s="125"/>
      <c r="AF4324" s="125"/>
      <c r="AG4324" s="125"/>
      <c r="AH4324" s="125"/>
      <c r="AI4324" s="125"/>
      <c r="AJ4324" s="125"/>
      <c r="AK4324" s="125"/>
      <c r="AL4324" s="125"/>
      <c r="AM4324" s="125"/>
      <c r="AP4324" s="86"/>
      <c r="AQ4324" s="86"/>
      <c r="AR4324" s="86"/>
      <c r="AS4324" s="86"/>
      <c r="AT4324" s="86"/>
      <c r="AU4324" s="86"/>
      <c r="AV4324" s="86"/>
      <c r="AW4324" s="86"/>
      <c r="AX4324" s="86"/>
      <c r="AY4324" s="86"/>
      <c r="AZ4324" s="86"/>
      <c r="BA4324" s="86"/>
      <c r="BB4324" s="86"/>
      <c r="BC4324" s="86"/>
      <c r="BD4324" s="86"/>
      <c r="BE4324" s="86"/>
      <c r="BF4324" s="86"/>
      <c r="BG4324" s="86"/>
    </row>
    <row r="4325" spans="1:59" s="88" customFormat="1" x14ac:dyDescent="0.2">
      <c r="A4325" s="125"/>
      <c r="B4325" s="125"/>
      <c r="C4325" s="125"/>
      <c r="D4325" s="125"/>
      <c r="E4325" s="125"/>
      <c r="F4325" s="125"/>
      <c r="G4325" s="125"/>
      <c r="H4325" s="125"/>
      <c r="I4325" s="125"/>
      <c r="J4325" s="125"/>
      <c r="K4325" s="125"/>
      <c r="L4325" s="125"/>
      <c r="M4325" s="125"/>
      <c r="N4325" s="125"/>
      <c r="O4325" s="125"/>
      <c r="P4325" s="125"/>
      <c r="Q4325" s="125"/>
      <c r="R4325" s="125"/>
      <c r="S4325" s="125"/>
      <c r="T4325" s="125"/>
      <c r="U4325" s="125"/>
      <c r="V4325" s="125"/>
      <c r="W4325" s="125"/>
      <c r="X4325" s="125"/>
      <c r="Y4325" s="125"/>
      <c r="Z4325" s="125"/>
      <c r="AA4325" s="125"/>
      <c r="AB4325" s="126"/>
      <c r="AC4325" s="126"/>
      <c r="AD4325" s="126"/>
      <c r="AE4325" s="125"/>
      <c r="AF4325" s="125"/>
      <c r="AG4325" s="125"/>
      <c r="AH4325" s="125"/>
      <c r="AI4325" s="125"/>
      <c r="AJ4325" s="125"/>
      <c r="AK4325" s="125"/>
      <c r="AL4325" s="125"/>
      <c r="AM4325" s="125"/>
      <c r="AP4325" s="86"/>
      <c r="AQ4325" s="86"/>
      <c r="AR4325" s="86"/>
      <c r="AS4325" s="86"/>
      <c r="AT4325" s="86"/>
      <c r="AU4325" s="86"/>
      <c r="AV4325" s="86"/>
      <c r="AW4325" s="86"/>
      <c r="AX4325" s="86"/>
      <c r="AY4325" s="86"/>
      <c r="AZ4325" s="86"/>
      <c r="BA4325" s="86"/>
      <c r="BB4325" s="86"/>
      <c r="BC4325" s="86"/>
      <c r="BD4325" s="86"/>
      <c r="BE4325" s="86"/>
      <c r="BF4325" s="86"/>
      <c r="BG4325" s="86"/>
    </row>
    <row r="4326" spans="1:59" s="88" customFormat="1" x14ac:dyDescent="0.2">
      <c r="A4326" s="125"/>
      <c r="B4326" s="125"/>
      <c r="C4326" s="125"/>
      <c r="D4326" s="125"/>
      <c r="E4326" s="125"/>
      <c r="F4326" s="125"/>
      <c r="G4326" s="125"/>
      <c r="H4326" s="125"/>
      <c r="I4326" s="125"/>
      <c r="J4326" s="125"/>
      <c r="K4326" s="125"/>
      <c r="L4326" s="125"/>
      <c r="M4326" s="125"/>
      <c r="N4326" s="125"/>
      <c r="O4326" s="125"/>
      <c r="P4326" s="125"/>
      <c r="Q4326" s="125"/>
      <c r="R4326" s="125"/>
      <c r="S4326" s="125"/>
      <c r="T4326" s="125"/>
      <c r="U4326" s="125"/>
      <c r="V4326" s="125"/>
      <c r="W4326" s="125"/>
      <c r="X4326" s="125"/>
      <c r="Y4326" s="125"/>
      <c r="Z4326" s="125"/>
      <c r="AA4326" s="125"/>
      <c r="AB4326" s="126"/>
      <c r="AC4326" s="126"/>
      <c r="AD4326" s="126"/>
      <c r="AE4326" s="125"/>
      <c r="AF4326" s="125"/>
      <c r="AG4326" s="125"/>
      <c r="AH4326" s="125"/>
      <c r="AI4326" s="125"/>
      <c r="AJ4326" s="125"/>
      <c r="AK4326" s="125"/>
      <c r="AL4326" s="125"/>
      <c r="AM4326" s="125"/>
      <c r="AP4326" s="86"/>
      <c r="AQ4326" s="86"/>
      <c r="AR4326" s="86"/>
      <c r="AS4326" s="86"/>
      <c r="AT4326" s="86"/>
      <c r="AU4326" s="86"/>
      <c r="AV4326" s="86"/>
      <c r="AW4326" s="86"/>
      <c r="AX4326" s="86"/>
      <c r="AY4326" s="86"/>
      <c r="AZ4326" s="86"/>
      <c r="BA4326" s="86"/>
      <c r="BB4326" s="86"/>
      <c r="BC4326" s="86"/>
      <c r="BD4326" s="86"/>
      <c r="BE4326" s="86"/>
      <c r="BF4326" s="86"/>
      <c r="BG4326" s="86"/>
    </row>
    <row r="4327" spans="1:59" s="88" customFormat="1" x14ac:dyDescent="0.2">
      <c r="A4327" s="125"/>
      <c r="B4327" s="125"/>
      <c r="C4327" s="125"/>
      <c r="D4327" s="125"/>
      <c r="E4327" s="125"/>
      <c r="F4327" s="125"/>
      <c r="G4327" s="125"/>
      <c r="H4327" s="125"/>
      <c r="I4327" s="125"/>
      <c r="J4327" s="125"/>
      <c r="K4327" s="125"/>
      <c r="L4327" s="125"/>
      <c r="M4327" s="125"/>
      <c r="N4327" s="125"/>
      <c r="O4327" s="125"/>
      <c r="P4327" s="125"/>
      <c r="Q4327" s="125"/>
      <c r="R4327" s="125"/>
      <c r="S4327" s="125"/>
      <c r="T4327" s="125"/>
      <c r="U4327" s="125"/>
      <c r="V4327" s="125"/>
      <c r="W4327" s="125"/>
      <c r="X4327" s="125"/>
      <c r="Y4327" s="125"/>
      <c r="Z4327" s="125"/>
      <c r="AA4327" s="125"/>
      <c r="AB4327" s="126"/>
      <c r="AC4327" s="126"/>
      <c r="AD4327" s="126"/>
      <c r="AE4327" s="125"/>
      <c r="AF4327" s="125"/>
      <c r="AG4327" s="125"/>
      <c r="AH4327" s="125"/>
      <c r="AI4327" s="125"/>
      <c r="AJ4327" s="125"/>
      <c r="AK4327" s="125"/>
      <c r="AL4327" s="125"/>
      <c r="AM4327" s="125"/>
      <c r="AP4327" s="86"/>
      <c r="AQ4327" s="86"/>
      <c r="AR4327" s="86"/>
      <c r="AS4327" s="86"/>
      <c r="AT4327" s="86"/>
      <c r="AU4327" s="86"/>
      <c r="AV4327" s="86"/>
      <c r="AW4327" s="86"/>
      <c r="AX4327" s="86"/>
      <c r="AY4327" s="86"/>
      <c r="AZ4327" s="86"/>
      <c r="BA4327" s="86"/>
      <c r="BB4327" s="86"/>
      <c r="BC4327" s="86"/>
      <c r="BD4327" s="86"/>
      <c r="BE4327" s="86"/>
      <c r="BF4327" s="86"/>
      <c r="BG4327" s="86"/>
    </row>
    <row r="4328" spans="1:59" s="88" customFormat="1" x14ac:dyDescent="0.2">
      <c r="A4328" s="125"/>
      <c r="B4328" s="125"/>
      <c r="C4328" s="125"/>
      <c r="D4328" s="125"/>
      <c r="E4328" s="125"/>
      <c r="F4328" s="125"/>
      <c r="G4328" s="125"/>
      <c r="H4328" s="125"/>
      <c r="I4328" s="125"/>
      <c r="J4328" s="125"/>
      <c r="K4328" s="125"/>
      <c r="L4328" s="125"/>
      <c r="M4328" s="125"/>
      <c r="N4328" s="125"/>
      <c r="O4328" s="125"/>
      <c r="P4328" s="125"/>
      <c r="Q4328" s="125"/>
      <c r="R4328" s="125"/>
      <c r="S4328" s="125"/>
      <c r="T4328" s="125"/>
      <c r="U4328" s="125"/>
      <c r="V4328" s="125"/>
      <c r="W4328" s="125"/>
      <c r="X4328" s="125"/>
      <c r="Y4328" s="125"/>
      <c r="Z4328" s="125"/>
      <c r="AA4328" s="125"/>
      <c r="AB4328" s="126"/>
      <c r="AC4328" s="126"/>
      <c r="AD4328" s="126"/>
      <c r="AE4328" s="125"/>
      <c r="AF4328" s="125"/>
      <c r="AG4328" s="125"/>
      <c r="AH4328" s="125"/>
      <c r="AI4328" s="125"/>
      <c r="AJ4328" s="125"/>
      <c r="AK4328" s="125"/>
      <c r="AL4328" s="125"/>
      <c r="AM4328" s="125"/>
      <c r="AP4328" s="86"/>
      <c r="AQ4328" s="86"/>
      <c r="AR4328" s="86"/>
      <c r="AS4328" s="86"/>
      <c r="AT4328" s="86"/>
      <c r="AU4328" s="86"/>
      <c r="AV4328" s="86"/>
      <c r="AW4328" s="86"/>
      <c r="AX4328" s="86"/>
      <c r="AY4328" s="86"/>
      <c r="AZ4328" s="86"/>
      <c r="BA4328" s="86"/>
      <c r="BB4328" s="86"/>
      <c r="BC4328" s="86"/>
      <c r="BD4328" s="86"/>
      <c r="BE4328" s="86"/>
      <c r="BF4328" s="86"/>
      <c r="BG4328" s="86"/>
    </row>
    <row r="4329" spans="1:59" s="88" customFormat="1" x14ac:dyDescent="0.2">
      <c r="A4329" s="125"/>
      <c r="B4329" s="125"/>
      <c r="C4329" s="125"/>
      <c r="D4329" s="125"/>
      <c r="E4329" s="125"/>
      <c r="F4329" s="125"/>
      <c r="G4329" s="125"/>
      <c r="H4329" s="125"/>
      <c r="I4329" s="125"/>
      <c r="J4329" s="125"/>
      <c r="K4329" s="125"/>
      <c r="L4329" s="125"/>
      <c r="M4329" s="125"/>
      <c r="N4329" s="125"/>
      <c r="O4329" s="125"/>
      <c r="P4329" s="125"/>
      <c r="Q4329" s="125"/>
      <c r="R4329" s="125"/>
      <c r="S4329" s="125"/>
      <c r="T4329" s="125"/>
      <c r="U4329" s="125"/>
      <c r="V4329" s="125"/>
      <c r="W4329" s="125"/>
      <c r="X4329" s="125"/>
      <c r="Y4329" s="125"/>
      <c r="Z4329" s="125"/>
      <c r="AA4329" s="125"/>
      <c r="AB4329" s="126"/>
      <c r="AC4329" s="126"/>
      <c r="AD4329" s="126"/>
      <c r="AE4329" s="125"/>
      <c r="AF4329" s="125"/>
      <c r="AG4329" s="125"/>
      <c r="AH4329" s="125"/>
      <c r="AI4329" s="125"/>
      <c r="AJ4329" s="125"/>
      <c r="AK4329" s="125"/>
      <c r="AL4329" s="125"/>
      <c r="AM4329" s="125"/>
      <c r="AP4329" s="86"/>
      <c r="AQ4329" s="86"/>
      <c r="AR4329" s="86"/>
      <c r="AS4329" s="86"/>
      <c r="AT4329" s="86"/>
      <c r="AU4329" s="86"/>
      <c r="AV4329" s="86"/>
      <c r="AW4329" s="86"/>
      <c r="AX4329" s="86"/>
      <c r="AY4329" s="86"/>
      <c r="AZ4329" s="86"/>
      <c r="BA4329" s="86"/>
      <c r="BB4329" s="86"/>
      <c r="BC4329" s="86"/>
      <c r="BD4329" s="86"/>
      <c r="BE4329" s="86"/>
      <c r="BF4329" s="86"/>
      <c r="BG4329" s="86"/>
    </row>
    <row r="4330" spans="1:59" s="88" customFormat="1" x14ac:dyDescent="0.2">
      <c r="A4330" s="125"/>
      <c r="B4330" s="125"/>
      <c r="C4330" s="125"/>
      <c r="D4330" s="125"/>
      <c r="E4330" s="125"/>
      <c r="F4330" s="125"/>
      <c r="G4330" s="125"/>
      <c r="H4330" s="125"/>
      <c r="I4330" s="125"/>
      <c r="J4330" s="125"/>
      <c r="K4330" s="125"/>
      <c r="L4330" s="125"/>
      <c r="M4330" s="125"/>
      <c r="N4330" s="125"/>
      <c r="O4330" s="125"/>
      <c r="P4330" s="125"/>
      <c r="Q4330" s="125"/>
      <c r="R4330" s="125"/>
      <c r="S4330" s="125"/>
      <c r="T4330" s="125"/>
      <c r="U4330" s="125"/>
      <c r="V4330" s="125"/>
      <c r="W4330" s="125"/>
      <c r="X4330" s="125"/>
      <c r="Y4330" s="125"/>
      <c r="Z4330" s="125"/>
      <c r="AA4330" s="125"/>
      <c r="AB4330" s="126"/>
      <c r="AC4330" s="126"/>
      <c r="AD4330" s="126"/>
      <c r="AE4330" s="125"/>
      <c r="AF4330" s="125"/>
      <c r="AG4330" s="125"/>
      <c r="AH4330" s="125"/>
      <c r="AI4330" s="125"/>
      <c r="AJ4330" s="125"/>
      <c r="AK4330" s="125"/>
      <c r="AL4330" s="125"/>
      <c r="AM4330" s="125"/>
      <c r="AP4330" s="86"/>
      <c r="AQ4330" s="86"/>
      <c r="AR4330" s="86"/>
      <c r="AS4330" s="86"/>
      <c r="AT4330" s="86"/>
      <c r="AU4330" s="86"/>
      <c r="AV4330" s="86"/>
      <c r="AW4330" s="86"/>
      <c r="AX4330" s="86"/>
      <c r="AY4330" s="86"/>
      <c r="AZ4330" s="86"/>
      <c r="BA4330" s="86"/>
      <c r="BB4330" s="86"/>
      <c r="BC4330" s="86"/>
      <c r="BD4330" s="86"/>
      <c r="BE4330" s="86"/>
      <c r="BF4330" s="86"/>
      <c r="BG4330" s="86"/>
    </row>
    <row r="4331" spans="1:59" s="88" customFormat="1" x14ac:dyDescent="0.2">
      <c r="A4331" s="125"/>
      <c r="B4331" s="125"/>
      <c r="C4331" s="125"/>
      <c r="D4331" s="125"/>
      <c r="E4331" s="125"/>
      <c r="F4331" s="125"/>
      <c r="G4331" s="125"/>
      <c r="H4331" s="125"/>
      <c r="I4331" s="125"/>
      <c r="J4331" s="125"/>
      <c r="K4331" s="125"/>
      <c r="L4331" s="125"/>
      <c r="M4331" s="125"/>
      <c r="N4331" s="125"/>
      <c r="O4331" s="125"/>
      <c r="P4331" s="125"/>
      <c r="Q4331" s="125"/>
      <c r="R4331" s="125"/>
      <c r="S4331" s="125"/>
      <c r="T4331" s="125"/>
      <c r="U4331" s="125"/>
      <c r="V4331" s="125"/>
      <c r="W4331" s="125"/>
      <c r="X4331" s="125"/>
      <c r="Y4331" s="125"/>
      <c r="Z4331" s="125"/>
      <c r="AA4331" s="125"/>
      <c r="AB4331" s="126"/>
      <c r="AC4331" s="126"/>
      <c r="AD4331" s="126"/>
      <c r="AE4331" s="125"/>
      <c r="AF4331" s="125"/>
      <c r="AG4331" s="125"/>
      <c r="AH4331" s="125"/>
      <c r="AI4331" s="125"/>
      <c r="AJ4331" s="125"/>
      <c r="AK4331" s="125"/>
      <c r="AL4331" s="125"/>
      <c r="AM4331" s="125"/>
      <c r="AP4331" s="86"/>
      <c r="AQ4331" s="86"/>
      <c r="AR4331" s="86"/>
      <c r="AS4331" s="86"/>
      <c r="AT4331" s="86"/>
      <c r="AU4331" s="86"/>
      <c r="AV4331" s="86"/>
      <c r="AW4331" s="86"/>
      <c r="AX4331" s="86"/>
      <c r="AY4331" s="86"/>
      <c r="AZ4331" s="86"/>
      <c r="BA4331" s="86"/>
      <c r="BB4331" s="86"/>
      <c r="BC4331" s="86"/>
      <c r="BD4331" s="86"/>
      <c r="BE4331" s="86"/>
      <c r="BF4331" s="86"/>
      <c r="BG4331" s="86"/>
    </row>
    <row r="4332" spans="1:59" s="88" customFormat="1" x14ac:dyDescent="0.2">
      <c r="A4332" s="125"/>
      <c r="B4332" s="125"/>
      <c r="C4332" s="125"/>
      <c r="D4332" s="125"/>
      <c r="E4332" s="125"/>
      <c r="F4332" s="125"/>
      <c r="G4332" s="125"/>
      <c r="H4332" s="125"/>
      <c r="I4332" s="125"/>
      <c r="J4332" s="125"/>
      <c r="K4332" s="125"/>
      <c r="L4332" s="125"/>
      <c r="M4332" s="125"/>
      <c r="N4332" s="125"/>
      <c r="O4332" s="125"/>
      <c r="P4332" s="125"/>
      <c r="Q4332" s="125"/>
      <c r="R4332" s="125"/>
      <c r="S4332" s="125"/>
      <c r="T4332" s="125"/>
      <c r="U4332" s="125"/>
      <c r="V4332" s="125"/>
      <c r="W4332" s="125"/>
      <c r="X4332" s="125"/>
      <c r="Y4332" s="125"/>
      <c r="Z4332" s="125"/>
      <c r="AA4332" s="125"/>
      <c r="AB4332" s="126"/>
      <c r="AC4332" s="126"/>
      <c r="AD4332" s="126"/>
      <c r="AE4332" s="125"/>
      <c r="AF4332" s="125"/>
      <c r="AG4332" s="125"/>
      <c r="AH4332" s="125"/>
      <c r="AI4332" s="125"/>
      <c r="AJ4332" s="125"/>
      <c r="AK4332" s="125"/>
      <c r="AL4332" s="125"/>
      <c r="AM4332" s="125"/>
      <c r="AP4332" s="86"/>
      <c r="AQ4332" s="86"/>
      <c r="AR4332" s="86"/>
      <c r="AS4332" s="86"/>
      <c r="AT4332" s="86"/>
      <c r="AU4332" s="86"/>
      <c r="AV4332" s="86"/>
      <c r="AW4332" s="86"/>
      <c r="AX4332" s="86"/>
      <c r="AY4332" s="86"/>
      <c r="AZ4332" s="86"/>
      <c r="BA4332" s="86"/>
      <c r="BB4332" s="86"/>
      <c r="BC4332" s="86"/>
      <c r="BD4332" s="86"/>
      <c r="BE4332" s="86"/>
      <c r="BF4332" s="86"/>
      <c r="BG4332" s="86"/>
    </row>
    <row r="4333" spans="1:59" s="88" customFormat="1" x14ac:dyDescent="0.2">
      <c r="A4333" s="125"/>
      <c r="B4333" s="125"/>
      <c r="C4333" s="125"/>
      <c r="D4333" s="125"/>
      <c r="E4333" s="125"/>
      <c r="F4333" s="125"/>
      <c r="G4333" s="125"/>
      <c r="H4333" s="125"/>
      <c r="I4333" s="125"/>
      <c r="J4333" s="125"/>
      <c r="K4333" s="125"/>
      <c r="L4333" s="125"/>
      <c r="M4333" s="125"/>
      <c r="N4333" s="125"/>
      <c r="O4333" s="125"/>
      <c r="P4333" s="125"/>
      <c r="Q4333" s="125"/>
      <c r="R4333" s="125"/>
      <c r="S4333" s="125"/>
      <c r="T4333" s="125"/>
      <c r="U4333" s="125"/>
      <c r="V4333" s="125"/>
      <c r="W4333" s="125"/>
      <c r="X4333" s="125"/>
      <c r="Y4333" s="125"/>
      <c r="Z4333" s="125"/>
      <c r="AA4333" s="125"/>
      <c r="AB4333" s="126"/>
      <c r="AC4333" s="126"/>
      <c r="AD4333" s="126"/>
      <c r="AE4333" s="125"/>
      <c r="AF4333" s="125"/>
      <c r="AG4333" s="125"/>
      <c r="AH4333" s="125"/>
      <c r="AI4333" s="125"/>
      <c r="AJ4333" s="125"/>
      <c r="AK4333" s="125"/>
      <c r="AL4333" s="125"/>
      <c r="AM4333" s="125"/>
      <c r="AP4333" s="86"/>
      <c r="AQ4333" s="86"/>
      <c r="AR4333" s="86"/>
      <c r="AS4333" s="86"/>
      <c r="AT4333" s="86"/>
      <c r="AU4333" s="86"/>
      <c r="AV4333" s="86"/>
      <c r="AW4333" s="86"/>
      <c r="AX4333" s="86"/>
      <c r="AY4333" s="86"/>
      <c r="AZ4333" s="86"/>
      <c r="BA4333" s="86"/>
      <c r="BB4333" s="86"/>
      <c r="BC4333" s="86"/>
      <c r="BD4333" s="86"/>
      <c r="BE4333" s="86"/>
      <c r="BF4333" s="86"/>
      <c r="BG4333" s="86"/>
    </row>
    <row r="4334" spans="1:59" s="88" customFormat="1" x14ac:dyDescent="0.2">
      <c r="A4334" s="125"/>
      <c r="B4334" s="125"/>
      <c r="C4334" s="125"/>
      <c r="D4334" s="125"/>
      <c r="E4334" s="125"/>
      <c r="F4334" s="125"/>
      <c r="G4334" s="125"/>
      <c r="H4334" s="125"/>
      <c r="I4334" s="125"/>
      <c r="J4334" s="125"/>
      <c r="K4334" s="125"/>
      <c r="L4334" s="125"/>
      <c r="M4334" s="125"/>
      <c r="N4334" s="125"/>
      <c r="O4334" s="125"/>
      <c r="P4334" s="125"/>
      <c r="Q4334" s="125"/>
      <c r="R4334" s="125"/>
      <c r="S4334" s="125"/>
      <c r="T4334" s="125"/>
      <c r="U4334" s="125"/>
      <c r="V4334" s="125"/>
      <c r="W4334" s="125"/>
      <c r="X4334" s="125"/>
      <c r="Y4334" s="125"/>
      <c r="Z4334" s="125"/>
      <c r="AA4334" s="125"/>
      <c r="AB4334" s="126"/>
      <c r="AC4334" s="126"/>
      <c r="AD4334" s="126"/>
      <c r="AE4334" s="125"/>
      <c r="AF4334" s="125"/>
      <c r="AG4334" s="125"/>
      <c r="AH4334" s="125"/>
      <c r="AI4334" s="125"/>
      <c r="AJ4334" s="125"/>
      <c r="AK4334" s="125"/>
      <c r="AL4334" s="125"/>
      <c r="AM4334" s="125"/>
      <c r="AP4334" s="86"/>
      <c r="AQ4334" s="86"/>
      <c r="AR4334" s="86"/>
      <c r="AS4334" s="86"/>
      <c r="AT4334" s="86"/>
      <c r="AU4334" s="86"/>
      <c r="AV4334" s="86"/>
      <c r="AW4334" s="86"/>
      <c r="AX4334" s="86"/>
      <c r="AY4334" s="86"/>
      <c r="AZ4334" s="86"/>
      <c r="BA4334" s="86"/>
      <c r="BB4334" s="86"/>
      <c r="BC4334" s="86"/>
      <c r="BD4334" s="86"/>
      <c r="BE4334" s="86"/>
      <c r="BF4334" s="86"/>
      <c r="BG4334" s="86"/>
    </row>
    <row r="4335" spans="1:59" s="88" customFormat="1" x14ac:dyDescent="0.2">
      <c r="A4335" s="125"/>
      <c r="B4335" s="125"/>
      <c r="C4335" s="125"/>
      <c r="D4335" s="125"/>
      <c r="E4335" s="125"/>
      <c r="F4335" s="125"/>
      <c r="G4335" s="125"/>
      <c r="H4335" s="125"/>
      <c r="I4335" s="125"/>
      <c r="J4335" s="125"/>
      <c r="K4335" s="125"/>
      <c r="L4335" s="125"/>
      <c r="M4335" s="125"/>
      <c r="N4335" s="125"/>
      <c r="O4335" s="125"/>
      <c r="P4335" s="125"/>
      <c r="Q4335" s="125"/>
      <c r="R4335" s="125"/>
      <c r="S4335" s="125"/>
      <c r="T4335" s="125"/>
      <c r="U4335" s="125"/>
      <c r="V4335" s="125"/>
      <c r="W4335" s="125"/>
      <c r="X4335" s="125"/>
      <c r="Y4335" s="125"/>
      <c r="Z4335" s="125"/>
      <c r="AA4335" s="125"/>
      <c r="AB4335" s="126"/>
      <c r="AC4335" s="126"/>
      <c r="AD4335" s="126"/>
      <c r="AE4335" s="125"/>
      <c r="AF4335" s="125"/>
      <c r="AG4335" s="125"/>
      <c r="AH4335" s="125"/>
      <c r="AI4335" s="125"/>
      <c r="AJ4335" s="125"/>
      <c r="AK4335" s="125"/>
      <c r="AL4335" s="125"/>
      <c r="AM4335" s="125"/>
      <c r="AP4335" s="86"/>
      <c r="AQ4335" s="86"/>
      <c r="AR4335" s="86"/>
      <c r="AS4335" s="86"/>
      <c r="AT4335" s="86"/>
      <c r="AU4335" s="86"/>
      <c r="AV4335" s="86"/>
      <c r="AW4335" s="86"/>
      <c r="AX4335" s="86"/>
      <c r="AY4335" s="86"/>
      <c r="AZ4335" s="86"/>
      <c r="BA4335" s="86"/>
      <c r="BB4335" s="86"/>
      <c r="BC4335" s="86"/>
      <c r="BD4335" s="86"/>
      <c r="BE4335" s="86"/>
      <c r="BF4335" s="86"/>
      <c r="BG4335" s="86"/>
    </row>
    <row r="4336" spans="1:59" s="88" customFormat="1" x14ac:dyDescent="0.2">
      <c r="A4336" s="125"/>
      <c r="B4336" s="125"/>
      <c r="C4336" s="125"/>
      <c r="D4336" s="125"/>
      <c r="E4336" s="125"/>
      <c r="F4336" s="125"/>
      <c r="G4336" s="125"/>
      <c r="H4336" s="125"/>
      <c r="I4336" s="125"/>
      <c r="J4336" s="125"/>
      <c r="K4336" s="125"/>
      <c r="L4336" s="125"/>
      <c r="M4336" s="125"/>
      <c r="N4336" s="125"/>
      <c r="O4336" s="125"/>
      <c r="P4336" s="125"/>
      <c r="Q4336" s="125"/>
      <c r="R4336" s="125"/>
      <c r="S4336" s="125"/>
      <c r="T4336" s="125"/>
      <c r="U4336" s="125"/>
      <c r="V4336" s="125"/>
      <c r="W4336" s="125"/>
      <c r="X4336" s="125"/>
      <c r="Y4336" s="125"/>
      <c r="Z4336" s="125"/>
      <c r="AA4336" s="125"/>
      <c r="AB4336" s="126"/>
      <c r="AC4336" s="126"/>
      <c r="AD4336" s="126"/>
      <c r="AE4336" s="125"/>
      <c r="AF4336" s="125"/>
      <c r="AG4336" s="125"/>
      <c r="AH4336" s="125"/>
      <c r="AI4336" s="125"/>
      <c r="AJ4336" s="125"/>
      <c r="AK4336" s="125"/>
      <c r="AL4336" s="125"/>
      <c r="AM4336" s="125"/>
      <c r="AP4336" s="86"/>
      <c r="AQ4336" s="86"/>
      <c r="AR4336" s="86"/>
      <c r="AS4336" s="86"/>
      <c r="AT4336" s="86"/>
      <c r="AU4336" s="86"/>
      <c r="AV4336" s="86"/>
      <c r="AW4336" s="86"/>
      <c r="AX4336" s="86"/>
      <c r="AY4336" s="86"/>
      <c r="AZ4336" s="86"/>
      <c r="BA4336" s="86"/>
      <c r="BB4336" s="86"/>
      <c r="BC4336" s="86"/>
      <c r="BD4336" s="86"/>
      <c r="BE4336" s="86"/>
      <c r="BF4336" s="86"/>
      <c r="BG4336" s="86"/>
    </row>
    <row r="4337" spans="1:59" s="88" customFormat="1" x14ac:dyDescent="0.2">
      <c r="A4337" s="125"/>
      <c r="B4337" s="125"/>
      <c r="C4337" s="125"/>
      <c r="D4337" s="125"/>
      <c r="E4337" s="125"/>
      <c r="F4337" s="125"/>
      <c r="G4337" s="125"/>
      <c r="H4337" s="125"/>
      <c r="I4337" s="125"/>
      <c r="J4337" s="125"/>
      <c r="K4337" s="125"/>
      <c r="L4337" s="125"/>
      <c r="M4337" s="125"/>
      <c r="N4337" s="125"/>
      <c r="O4337" s="125"/>
      <c r="P4337" s="125"/>
      <c r="Q4337" s="125"/>
      <c r="R4337" s="125"/>
      <c r="S4337" s="125"/>
      <c r="T4337" s="125"/>
      <c r="U4337" s="125"/>
      <c r="V4337" s="125"/>
      <c r="W4337" s="125"/>
      <c r="X4337" s="125"/>
      <c r="Y4337" s="125"/>
      <c r="Z4337" s="125"/>
      <c r="AA4337" s="125"/>
      <c r="AB4337" s="126"/>
      <c r="AC4337" s="126"/>
      <c r="AD4337" s="126"/>
      <c r="AE4337" s="125"/>
      <c r="AF4337" s="125"/>
      <c r="AG4337" s="125"/>
      <c r="AH4337" s="125"/>
      <c r="AI4337" s="125"/>
      <c r="AJ4337" s="125"/>
      <c r="AK4337" s="125"/>
      <c r="AL4337" s="125"/>
      <c r="AM4337" s="125"/>
      <c r="AP4337" s="86"/>
      <c r="AQ4337" s="86"/>
      <c r="AR4337" s="86"/>
      <c r="AS4337" s="86"/>
      <c r="AT4337" s="86"/>
      <c r="AU4337" s="86"/>
      <c r="AV4337" s="86"/>
      <c r="AW4337" s="86"/>
      <c r="AX4337" s="86"/>
      <c r="AY4337" s="86"/>
      <c r="AZ4337" s="86"/>
      <c r="BA4337" s="86"/>
      <c r="BB4337" s="86"/>
      <c r="BC4337" s="86"/>
      <c r="BD4337" s="86"/>
      <c r="BE4337" s="86"/>
      <c r="BF4337" s="86"/>
      <c r="BG4337" s="86"/>
    </row>
    <row r="4338" spans="1:59" s="88" customFormat="1" x14ac:dyDescent="0.2">
      <c r="A4338" s="125"/>
      <c r="B4338" s="125"/>
      <c r="C4338" s="125"/>
      <c r="D4338" s="125"/>
      <c r="E4338" s="125"/>
      <c r="F4338" s="125"/>
      <c r="G4338" s="125"/>
      <c r="H4338" s="125"/>
      <c r="I4338" s="125"/>
      <c r="J4338" s="125"/>
      <c r="K4338" s="125"/>
      <c r="L4338" s="125"/>
      <c r="M4338" s="125"/>
      <c r="N4338" s="125"/>
      <c r="O4338" s="125"/>
      <c r="P4338" s="125"/>
      <c r="Q4338" s="125"/>
      <c r="R4338" s="125"/>
      <c r="S4338" s="125"/>
      <c r="T4338" s="125"/>
      <c r="U4338" s="125"/>
      <c r="V4338" s="125"/>
      <c r="W4338" s="125"/>
      <c r="X4338" s="125"/>
      <c r="Y4338" s="125"/>
      <c r="Z4338" s="125"/>
      <c r="AA4338" s="125"/>
      <c r="AB4338" s="126"/>
      <c r="AC4338" s="126"/>
      <c r="AD4338" s="126"/>
      <c r="AE4338" s="125"/>
      <c r="AF4338" s="125"/>
      <c r="AG4338" s="125"/>
      <c r="AH4338" s="125"/>
      <c r="AI4338" s="125"/>
      <c r="AJ4338" s="125"/>
      <c r="AK4338" s="125"/>
      <c r="AL4338" s="125"/>
      <c r="AM4338" s="125"/>
      <c r="AP4338" s="86"/>
      <c r="AQ4338" s="86"/>
      <c r="AR4338" s="86"/>
      <c r="AS4338" s="86"/>
      <c r="AT4338" s="86"/>
      <c r="AU4338" s="86"/>
      <c r="AV4338" s="86"/>
      <c r="AW4338" s="86"/>
      <c r="AX4338" s="86"/>
      <c r="AY4338" s="86"/>
      <c r="AZ4338" s="86"/>
      <c r="BA4338" s="86"/>
      <c r="BB4338" s="86"/>
      <c r="BC4338" s="86"/>
      <c r="BD4338" s="86"/>
      <c r="BE4338" s="86"/>
      <c r="BF4338" s="86"/>
      <c r="BG4338" s="86"/>
    </row>
    <row r="4339" spans="1:59" s="88" customFormat="1" x14ac:dyDescent="0.2">
      <c r="A4339" s="125"/>
      <c r="B4339" s="125"/>
      <c r="C4339" s="125"/>
      <c r="D4339" s="125"/>
      <c r="E4339" s="125"/>
      <c r="F4339" s="125"/>
      <c r="G4339" s="125"/>
      <c r="H4339" s="125"/>
      <c r="I4339" s="125"/>
      <c r="J4339" s="125"/>
      <c r="K4339" s="125"/>
      <c r="L4339" s="125"/>
      <c r="M4339" s="125"/>
      <c r="N4339" s="125"/>
      <c r="O4339" s="125"/>
      <c r="P4339" s="125"/>
      <c r="Q4339" s="125"/>
      <c r="R4339" s="125"/>
      <c r="S4339" s="125"/>
      <c r="T4339" s="125"/>
      <c r="U4339" s="125"/>
      <c r="V4339" s="125"/>
      <c r="W4339" s="125"/>
      <c r="X4339" s="125"/>
      <c r="Y4339" s="125"/>
      <c r="Z4339" s="125"/>
      <c r="AA4339" s="125"/>
      <c r="AB4339" s="126"/>
      <c r="AC4339" s="126"/>
      <c r="AD4339" s="126"/>
      <c r="AE4339" s="125"/>
      <c r="AF4339" s="125"/>
      <c r="AG4339" s="125"/>
      <c r="AH4339" s="125"/>
      <c r="AI4339" s="125"/>
      <c r="AJ4339" s="125"/>
      <c r="AK4339" s="125"/>
      <c r="AL4339" s="125"/>
      <c r="AM4339" s="125"/>
      <c r="AP4339" s="86"/>
      <c r="AQ4339" s="86"/>
      <c r="AR4339" s="86"/>
      <c r="AS4339" s="86"/>
      <c r="AT4339" s="86"/>
      <c r="AU4339" s="86"/>
      <c r="AV4339" s="86"/>
      <c r="AW4339" s="86"/>
      <c r="AX4339" s="86"/>
      <c r="AY4339" s="86"/>
      <c r="AZ4339" s="86"/>
      <c r="BA4339" s="86"/>
      <c r="BB4339" s="86"/>
      <c r="BC4339" s="86"/>
      <c r="BD4339" s="86"/>
      <c r="BE4339" s="86"/>
      <c r="BF4339" s="86"/>
      <c r="BG4339" s="86"/>
    </row>
    <row r="4340" spans="1:59" s="88" customFormat="1" x14ac:dyDescent="0.2">
      <c r="A4340" s="125"/>
      <c r="B4340" s="125"/>
      <c r="C4340" s="125"/>
      <c r="D4340" s="125"/>
      <c r="E4340" s="125"/>
      <c r="F4340" s="125"/>
      <c r="G4340" s="125"/>
      <c r="H4340" s="125"/>
      <c r="I4340" s="125"/>
      <c r="J4340" s="125"/>
      <c r="K4340" s="125"/>
      <c r="L4340" s="125"/>
      <c r="M4340" s="125"/>
      <c r="N4340" s="125"/>
      <c r="O4340" s="125"/>
      <c r="P4340" s="125"/>
      <c r="Q4340" s="125"/>
      <c r="R4340" s="125"/>
      <c r="S4340" s="125"/>
      <c r="T4340" s="125"/>
      <c r="U4340" s="125"/>
      <c r="V4340" s="125"/>
      <c r="W4340" s="125"/>
      <c r="X4340" s="125"/>
      <c r="Y4340" s="125"/>
      <c r="Z4340" s="125"/>
      <c r="AA4340" s="125"/>
      <c r="AB4340" s="126"/>
      <c r="AC4340" s="126"/>
      <c r="AD4340" s="126"/>
      <c r="AE4340" s="125"/>
      <c r="AF4340" s="125"/>
      <c r="AG4340" s="125"/>
      <c r="AH4340" s="125"/>
      <c r="AI4340" s="125"/>
      <c r="AJ4340" s="125"/>
      <c r="AK4340" s="125"/>
      <c r="AL4340" s="125"/>
      <c r="AM4340" s="125"/>
      <c r="AP4340" s="86"/>
      <c r="AQ4340" s="86"/>
      <c r="AR4340" s="86"/>
      <c r="AS4340" s="86"/>
      <c r="AT4340" s="86"/>
      <c r="AU4340" s="86"/>
      <c r="AV4340" s="86"/>
      <c r="AW4340" s="86"/>
      <c r="AX4340" s="86"/>
      <c r="AY4340" s="86"/>
      <c r="AZ4340" s="86"/>
      <c r="BA4340" s="86"/>
      <c r="BB4340" s="86"/>
      <c r="BC4340" s="86"/>
      <c r="BD4340" s="86"/>
      <c r="BE4340" s="86"/>
      <c r="BF4340" s="86"/>
      <c r="BG4340" s="86"/>
    </row>
    <row r="4341" spans="1:59" s="88" customFormat="1" x14ac:dyDescent="0.2">
      <c r="A4341" s="125"/>
      <c r="B4341" s="125"/>
      <c r="C4341" s="125"/>
      <c r="D4341" s="125"/>
      <c r="E4341" s="125"/>
      <c r="F4341" s="125"/>
      <c r="G4341" s="125"/>
      <c r="H4341" s="125"/>
      <c r="I4341" s="125"/>
      <c r="J4341" s="125"/>
      <c r="K4341" s="125"/>
      <c r="L4341" s="125"/>
      <c r="M4341" s="125"/>
      <c r="N4341" s="125"/>
      <c r="O4341" s="125"/>
      <c r="P4341" s="125"/>
      <c r="Q4341" s="125"/>
      <c r="R4341" s="125"/>
      <c r="S4341" s="125"/>
      <c r="T4341" s="125"/>
      <c r="U4341" s="125"/>
      <c r="V4341" s="125"/>
      <c r="W4341" s="125"/>
      <c r="X4341" s="125"/>
      <c r="Y4341" s="125"/>
      <c r="Z4341" s="125"/>
      <c r="AA4341" s="125"/>
      <c r="AB4341" s="126"/>
      <c r="AC4341" s="126"/>
      <c r="AD4341" s="126"/>
      <c r="AE4341" s="125"/>
      <c r="AF4341" s="125"/>
      <c r="AG4341" s="125"/>
      <c r="AH4341" s="125"/>
      <c r="AI4341" s="125"/>
      <c r="AJ4341" s="125"/>
      <c r="AK4341" s="125"/>
      <c r="AL4341" s="125"/>
      <c r="AM4341" s="125"/>
      <c r="AP4341" s="86"/>
      <c r="AQ4341" s="86"/>
      <c r="AR4341" s="86"/>
      <c r="AS4341" s="86"/>
      <c r="AT4341" s="86"/>
      <c r="AU4341" s="86"/>
      <c r="AV4341" s="86"/>
      <c r="AW4341" s="86"/>
      <c r="AX4341" s="86"/>
      <c r="AY4341" s="86"/>
      <c r="AZ4341" s="86"/>
      <c r="BA4341" s="86"/>
      <c r="BB4341" s="86"/>
      <c r="BC4341" s="86"/>
      <c r="BD4341" s="86"/>
      <c r="BE4341" s="86"/>
      <c r="BF4341" s="86"/>
      <c r="BG4341" s="86"/>
    </row>
    <row r="4342" spans="1:59" s="88" customFormat="1" x14ac:dyDescent="0.2">
      <c r="A4342" s="125"/>
      <c r="B4342" s="125"/>
      <c r="C4342" s="125"/>
      <c r="D4342" s="125"/>
      <c r="E4342" s="125"/>
      <c r="F4342" s="125"/>
      <c r="G4342" s="125"/>
      <c r="H4342" s="125"/>
      <c r="I4342" s="125"/>
      <c r="J4342" s="125"/>
      <c r="K4342" s="125"/>
      <c r="L4342" s="125"/>
      <c r="M4342" s="125"/>
      <c r="N4342" s="125"/>
      <c r="O4342" s="125"/>
      <c r="P4342" s="125"/>
      <c r="Q4342" s="125"/>
      <c r="R4342" s="125"/>
      <c r="S4342" s="125"/>
      <c r="T4342" s="125"/>
      <c r="U4342" s="125"/>
      <c r="V4342" s="125"/>
      <c r="W4342" s="125"/>
      <c r="X4342" s="125"/>
      <c r="Y4342" s="125"/>
      <c r="Z4342" s="125"/>
      <c r="AA4342" s="125"/>
      <c r="AB4342" s="126"/>
      <c r="AC4342" s="126"/>
      <c r="AD4342" s="126"/>
      <c r="AE4342" s="125"/>
      <c r="AF4342" s="125"/>
      <c r="AG4342" s="125"/>
      <c r="AH4342" s="125"/>
      <c r="AI4342" s="125"/>
      <c r="AJ4342" s="125"/>
      <c r="AK4342" s="125"/>
      <c r="AL4342" s="125"/>
      <c r="AM4342" s="125"/>
      <c r="AP4342" s="86"/>
      <c r="AQ4342" s="86"/>
      <c r="AR4342" s="86"/>
      <c r="AS4342" s="86"/>
      <c r="AT4342" s="86"/>
      <c r="AU4342" s="86"/>
      <c r="AV4342" s="86"/>
      <c r="AW4342" s="86"/>
      <c r="AX4342" s="86"/>
      <c r="AY4342" s="86"/>
      <c r="AZ4342" s="86"/>
      <c r="BA4342" s="86"/>
      <c r="BB4342" s="86"/>
      <c r="BC4342" s="86"/>
      <c r="BD4342" s="86"/>
      <c r="BE4342" s="86"/>
      <c r="BF4342" s="86"/>
      <c r="BG4342" s="86"/>
    </row>
    <row r="4343" spans="1:59" s="88" customFormat="1" x14ac:dyDescent="0.2">
      <c r="A4343" s="125"/>
      <c r="B4343" s="125"/>
      <c r="C4343" s="125"/>
      <c r="D4343" s="125"/>
      <c r="E4343" s="125"/>
      <c r="F4343" s="125"/>
      <c r="G4343" s="125"/>
      <c r="H4343" s="125"/>
      <c r="I4343" s="125"/>
      <c r="J4343" s="125"/>
      <c r="K4343" s="125"/>
      <c r="L4343" s="125"/>
      <c r="M4343" s="125"/>
      <c r="N4343" s="125"/>
      <c r="O4343" s="125"/>
      <c r="P4343" s="125"/>
      <c r="Q4343" s="125"/>
      <c r="R4343" s="125"/>
      <c r="S4343" s="125"/>
      <c r="T4343" s="125"/>
      <c r="U4343" s="125"/>
      <c r="V4343" s="125"/>
      <c r="W4343" s="125"/>
      <c r="X4343" s="125"/>
      <c r="Y4343" s="125"/>
      <c r="Z4343" s="125"/>
      <c r="AA4343" s="125"/>
      <c r="AB4343" s="126"/>
      <c r="AC4343" s="126"/>
      <c r="AD4343" s="126"/>
      <c r="AE4343" s="125"/>
      <c r="AF4343" s="125"/>
      <c r="AG4343" s="125"/>
      <c r="AH4343" s="125"/>
      <c r="AI4343" s="125"/>
      <c r="AJ4343" s="125"/>
      <c r="AK4343" s="125"/>
      <c r="AL4343" s="125"/>
      <c r="AM4343" s="125"/>
      <c r="AP4343" s="86"/>
      <c r="AQ4343" s="86"/>
      <c r="AR4343" s="86"/>
      <c r="AS4343" s="86"/>
      <c r="AT4343" s="86"/>
      <c r="AU4343" s="86"/>
      <c r="AV4343" s="86"/>
      <c r="AW4343" s="86"/>
      <c r="AX4343" s="86"/>
      <c r="AY4343" s="86"/>
      <c r="AZ4343" s="86"/>
      <c r="BA4343" s="86"/>
      <c r="BB4343" s="86"/>
      <c r="BC4343" s="86"/>
      <c r="BD4343" s="86"/>
      <c r="BE4343" s="86"/>
      <c r="BF4343" s="86"/>
      <c r="BG4343" s="86"/>
    </row>
    <row r="4344" spans="1:59" s="88" customFormat="1" x14ac:dyDescent="0.2">
      <c r="A4344" s="125"/>
      <c r="B4344" s="125"/>
      <c r="C4344" s="125"/>
      <c r="D4344" s="125"/>
      <c r="E4344" s="125"/>
      <c r="F4344" s="125"/>
      <c r="G4344" s="125"/>
      <c r="H4344" s="125"/>
      <c r="I4344" s="125"/>
      <c r="J4344" s="125"/>
      <c r="K4344" s="125"/>
      <c r="L4344" s="125"/>
      <c r="M4344" s="125"/>
      <c r="N4344" s="125"/>
      <c r="O4344" s="125"/>
      <c r="P4344" s="125"/>
      <c r="Q4344" s="125"/>
      <c r="R4344" s="125"/>
      <c r="S4344" s="125"/>
      <c r="T4344" s="125"/>
      <c r="U4344" s="125"/>
      <c r="V4344" s="125"/>
      <c r="W4344" s="125"/>
      <c r="X4344" s="125"/>
      <c r="Y4344" s="125"/>
      <c r="Z4344" s="125"/>
      <c r="AA4344" s="125"/>
      <c r="AB4344" s="126"/>
      <c r="AC4344" s="126"/>
      <c r="AD4344" s="126"/>
      <c r="AE4344" s="125"/>
      <c r="AF4344" s="125"/>
      <c r="AG4344" s="125"/>
      <c r="AH4344" s="125"/>
      <c r="AI4344" s="125"/>
      <c r="AJ4344" s="125"/>
      <c r="AK4344" s="125"/>
      <c r="AL4344" s="125"/>
      <c r="AM4344" s="125"/>
      <c r="AP4344" s="86"/>
      <c r="AQ4344" s="86"/>
      <c r="AR4344" s="86"/>
      <c r="AS4344" s="86"/>
      <c r="AT4344" s="86"/>
      <c r="AU4344" s="86"/>
      <c r="AV4344" s="86"/>
      <c r="AW4344" s="86"/>
      <c r="AX4344" s="86"/>
      <c r="AY4344" s="86"/>
      <c r="AZ4344" s="86"/>
      <c r="BA4344" s="86"/>
      <c r="BB4344" s="86"/>
      <c r="BC4344" s="86"/>
      <c r="BD4344" s="86"/>
      <c r="BE4344" s="86"/>
      <c r="BF4344" s="86"/>
      <c r="BG4344" s="86"/>
    </row>
    <row r="4345" spans="1:59" s="88" customFormat="1" x14ac:dyDescent="0.2">
      <c r="A4345" s="125"/>
      <c r="B4345" s="125"/>
      <c r="C4345" s="125"/>
      <c r="D4345" s="125"/>
      <c r="E4345" s="125"/>
      <c r="F4345" s="125"/>
      <c r="G4345" s="125"/>
      <c r="H4345" s="125"/>
      <c r="I4345" s="125"/>
      <c r="J4345" s="125"/>
      <c r="K4345" s="125"/>
      <c r="L4345" s="125"/>
      <c r="M4345" s="125"/>
      <c r="N4345" s="125"/>
      <c r="O4345" s="125"/>
      <c r="P4345" s="125"/>
      <c r="Q4345" s="125"/>
      <c r="R4345" s="125"/>
      <c r="S4345" s="125"/>
      <c r="T4345" s="125"/>
      <c r="U4345" s="125"/>
      <c r="V4345" s="125"/>
      <c r="W4345" s="125"/>
      <c r="X4345" s="125"/>
      <c r="Y4345" s="125"/>
      <c r="Z4345" s="125"/>
      <c r="AA4345" s="125"/>
      <c r="AB4345" s="126"/>
      <c r="AC4345" s="126"/>
      <c r="AD4345" s="126"/>
      <c r="AE4345" s="125"/>
      <c r="AF4345" s="125"/>
      <c r="AG4345" s="125"/>
      <c r="AH4345" s="125"/>
      <c r="AI4345" s="125"/>
      <c r="AJ4345" s="125"/>
      <c r="AK4345" s="125"/>
      <c r="AL4345" s="125"/>
      <c r="AM4345" s="125"/>
      <c r="AP4345" s="86"/>
      <c r="AQ4345" s="86"/>
      <c r="AR4345" s="86"/>
      <c r="AS4345" s="86"/>
      <c r="AT4345" s="86"/>
      <c r="AU4345" s="86"/>
      <c r="AV4345" s="86"/>
      <c r="AW4345" s="86"/>
      <c r="AX4345" s="86"/>
      <c r="AY4345" s="86"/>
      <c r="AZ4345" s="86"/>
      <c r="BA4345" s="86"/>
      <c r="BB4345" s="86"/>
      <c r="BC4345" s="86"/>
      <c r="BD4345" s="86"/>
      <c r="BE4345" s="86"/>
      <c r="BF4345" s="86"/>
      <c r="BG4345" s="86"/>
    </row>
    <row r="4346" spans="1:59" s="88" customFormat="1" x14ac:dyDescent="0.2">
      <c r="A4346" s="125"/>
      <c r="B4346" s="125"/>
      <c r="C4346" s="125"/>
      <c r="D4346" s="125"/>
      <c r="E4346" s="125"/>
      <c r="F4346" s="125"/>
      <c r="G4346" s="125"/>
      <c r="H4346" s="125"/>
      <c r="I4346" s="125"/>
      <c r="J4346" s="125"/>
      <c r="K4346" s="125"/>
      <c r="L4346" s="125"/>
      <c r="M4346" s="125"/>
      <c r="N4346" s="125"/>
      <c r="O4346" s="125"/>
      <c r="P4346" s="125"/>
      <c r="Q4346" s="125"/>
      <c r="R4346" s="125"/>
      <c r="S4346" s="125"/>
      <c r="T4346" s="125"/>
      <c r="U4346" s="125"/>
      <c r="V4346" s="125"/>
      <c r="W4346" s="125"/>
      <c r="X4346" s="125"/>
      <c r="Y4346" s="125"/>
      <c r="Z4346" s="125"/>
      <c r="AA4346" s="125"/>
      <c r="AB4346" s="126"/>
      <c r="AC4346" s="126"/>
      <c r="AD4346" s="126"/>
      <c r="AE4346" s="125"/>
      <c r="AF4346" s="125"/>
      <c r="AG4346" s="125"/>
      <c r="AH4346" s="125"/>
      <c r="AI4346" s="125"/>
      <c r="AJ4346" s="125"/>
      <c r="AK4346" s="125"/>
      <c r="AL4346" s="125"/>
      <c r="AM4346" s="125"/>
      <c r="AP4346" s="86"/>
      <c r="AQ4346" s="86"/>
      <c r="AR4346" s="86"/>
      <c r="AS4346" s="86"/>
      <c r="AT4346" s="86"/>
      <c r="AU4346" s="86"/>
      <c r="AV4346" s="86"/>
      <c r="AW4346" s="86"/>
      <c r="AX4346" s="86"/>
      <c r="AY4346" s="86"/>
      <c r="AZ4346" s="86"/>
      <c r="BA4346" s="86"/>
      <c r="BB4346" s="86"/>
      <c r="BC4346" s="86"/>
      <c r="BD4346" s="86"/>
      <c r="BE4346" s="86"/>
      <c r="BF4346" s="86"/>
      <c r="BG4346" s="86"/>
    </row>
    <row r="4347" spans="1:59" s="88" customFormat="1" x14ac:dyDescent="0.2">
      <c r="A4347" s="125"/>
      <c r="B4347" s="125"/>
      <c r="C4347" s="125"/>
      <c r="D4347" s="125"/>
      <c r="E4347" s="125"/>
      <c r="F4347" s="125"/>
      <c r="G4347" s="125"/>
      <c r="H4347" s="125"/>
      <c r="I4347" s="125"/>
      <c r="J4347" s="125"/>
      <c r="K4347" s="125"/>
      <c r="L4347" s="125"/>
      <c r="M4347" s="125"/>
      <c r="N4347" s="125"/>
      <c r="O4347" s="125"/>
      <c r="P4347" s="125"/>
      <c r="Q4347" s="125"/>
      <c r="R4347" s="125"/>
      <c r="S4347" s="125"/>
      <c r="T4347" s="125"/>
      <c r="U4347" s="125"/>
      <c r="V4347" s="125"/>
      <c r="W4347" s="125"/>
      <c r="X4347" s="125"/>
      <c r="Y4347" s="125"/>
      <c r="Z4347" s="125"/>
      <c r="AA4347" s="125"/>
      <c r="AB4347" s="126"/>
      <c r="AC4347" s="126"/>
      <c r="AD4347" s="126"/>
      <c r="AE4347" s="125"/>
      <c r="AF4347" s="125"/>
      <c r="AG4347" s="125"/>
      <c r="AH4347" s="125"/>
      <c r="AI4347" s="125"/>
      <c r="AJ4347" s="125"/>
      <c r="AK4347" s="125"/>
      <c r="AL4347" s="125"/>
      <c r="AM4347" s="125"/>
      <c r="AP4347" s="86"/>
      <c r="AQ4347" s="86"/>
      <c r="AR4347" s="86"/>
      <c r="AS4347" s="86"/>
      <c r="AT4347" s="86"/>
      <c r="AU4347" s="86"/>
      <c r="AV4347" s="86"/>
      <c r="AW4347" s="86"/>
      <c r="AX4347" s="86"/>
      <c r="AY4347" s="86"/>
      <c r="AZ4347" s="86"/>
      <c r="BA4347" s="86"/>
      <c r="BB4347" s="86"/>
      <c r="BC4347" s="86"/>
      <c r="BD4347" s="86"/>
      <c r="BE4347" s="86"/>
      <c r="BF4347" s="86"/>
      <c r="BG4347" s="86"/>
    </row>
    <row r="4348" spans="1:59" s="88" customFormat="1" x14ac:dyDescent="0.2">
      <c r="A4348" s="125"/>
      <c r="B4348" s="125"/>
      <c r="C4348" s="125"/>
      <c r="D4348" s="125"/>
      <c r="E4348" s="125"/>
      <c r="F4348" s="125"/>
      <c r="G4348" s="125"/>
      <c r="H4348" s="125"/>
      <c r="I4348" s="125"/>
      <c r="J4348" s="125"/>
      <c r="K4348" s="125"/>
      <c r="L4348" s="125"/>
      <c r="M4348" s="125"/>
      <c r="N4348" s="125"/>
      <c r="O4348" s="125"/>
      <c r="P4348" s="125"/>
      <c r="Q4348" s="125"/>
      <c r="R4348" s="125"/>
      <c r="S4348" s="125"/>
      <c r="T4348" s="125"/>
      <c r="U4348" s="125"/>
      <c r="V4348" s="125"/>
      <c r="W4348" s="125"/>
      <c r="X4348" s="125"/>
      <c r="Y4348" s="125"/>
      <c r="Z4348" s="125"/>
      <c r="AA4348" s="125"/>
      <c r="AB4348" s="126"/>
      <c r="AC4348" s="126"/>
      <c r="AD4348" s="126"/>
      <c r="AE4348" s="125"/>
      <c r="AF4348" s="125"/>
      <c r="AG4348" s="125"/>
      <c r="AH4348" s="125"/>
      <c r="AI4348" s="125"/>
      <c r="AJ4348" s="125"/>
      <c r="AK4348" s="125"/>
      <c r="AL4348" s="125"/>
      <c r="AM4348" s="125"/>
      <c r="AP4348" s="86"/>
      <c r="AQ4348" s="86"/>
      <c r="AR4348" s="86"/>
      <c r="AS4348" s="86"/>
      <c r="AT4348" s="86"/>
      <c r="AU4348" s="86"/>
      <c r="AV4348" s="86"/>
      <c r="AW4348" s="86"/>
      <c r="AX4348" s="86"/>
      <c r="AY4348" s="86"/>
      <c r="AZ4348" s="86"/>
      <c r="BA4348" s="86"/>
      <c r="BB4348" s="86"/>
      <c r="BC4348" s="86"/>
      <c r="BD4348" s="86"/>
      <c r="BE4348" s="86"/>
      <c r="BF4348" s="86"/>
      <c r="BG4348" s="86"/>
    </row>
    <row r="4349" spans="1:59" s="88" customFormat="1" x14ac:dyDescent="0.2">
      <c r="A4349" s="125"/>
      <c r="B4349" s="125"/>
      <c r="C4349" s="125"/>
      <c r="D4349" s="125"/>
      <c r="E4349" s="125"/>
      <c r="F4349" s="125"/>
      <c r="G4349" s="125"/>
      <c r="H4349" s="125"/>
      <c r="I4349" s="125"/>
      <c r="J4349" s="125"/>
      <c r="K4349" s="125"/>
      <c r="L4349" s="125"/>
      <c r="M4349" s="125"/>
      <c r="N4349" s="125"/>
      <c r="O4349" s="125"/>
      <c r="P4349" s="125"/>
      <c r="Q4349" s="125"/>
      <c r="R4349" s="125"/>
      <c r="S4349" s="125"/>
      <c r="T4349" s="125"/>
      <c r="U4349" s="125"/>
      <c r="V4349" s="125"/>
      <c r="W4349" s="125"/>
      <c r="X4349" s="125"/>
      <c r="Y4349" s="125"/>
      <c r="Z4349" s="125"/>
      <c r="AA4349" s="125"/>
      <c r="AB4349" s="126"/>
      <c r="AC4349" s="126"/>
      <c r="AD4349" s="126"/>
      <c r="AE4349" s="125"/>
      <c r="AF4349" s="125"/>
      <c r="AG4349" s="125"/>
      <c r="AH4349" s="125"/>
      <c r="AI4349" s="125"/>
      <c r="AJ4349" s="125"/>
      <c r="AK4349" s="125"/>
      <c r="AL4349" s="125"/>
      <c r="AM4349" s="125"/>
      <c r="AP4349" s="86"/>
      <c r="AQ4349" s="86"/>
      <c r="AR4349" s="86"/>
      <c r="AS4349" s="86"/>
      <c r="AT4349" s="86"/>
      <c r="AU4349" s="86"/>
      <c r="AV4349" s="86"/>
      <c r="AW4349" s="86"/>
      <c r="AX4349" s="86"/>
      <c r="AY4349" s="86"/>
      <c r="AZ4349" s="86"/>
      <c r="BA4349" s="86"/>
      <c r="BB4349" s="86"/>
      <c r="BC4349" s="86"/>
      <c r="BD4349" s="86"/>
      <c r="BE4349" s="86"/>
      <c r="BF4349" s="86"/>
      <c r="BG4349" s="86"/>
    </row>
    <row r="4350" spans="1:59" s="88" customFormat="1" x14ac:dyDescent="0.2">
      <c r="A4350" s="125"/>
      <c r="B4350" s="125"/>
      <c r="C4350" s="125"/>
      <c r="D4350" s="125"/>
      <c r="E4350" s="125"/>
      <c r="F4350" s="125"/>
      <c r="G4350" s="125"/>
      <c r="H4350" s="125"/>
      <c r="I4350" s="125"/>
      <c r="J4350" s="125"/>
      <c r="K4350" s="125"/>
      <c r="L4350" s="125"/>
      <c r="M4350" s="125"/>
      <c r="N4350" s="125"/>
      <c r="O4350" s="125"/>
      <c r="P4350" s="125"/>
      <c r="Q4350" s="125"/>
      <c r="R4350" s="125"/>
      <c r="S4350" s="125"/>
      <c r="T4350" s="125"/>
      <c r="U4350" s="125"/>
      <c r="V4350" s="125"/>
      <c r="W4350" s="125"/>
      <c r="X4350" s="125"/>
      <c r="Y4350" s="125"/>
      <c r="Z4350" s="125"/>
      <c r="AA4350" s="125"/>
      <c r="AB4350" s="126"/>
      <c r="AC4350" s="126"/>
      <c r="AD4350" s="126"/>
      <c r="AE4350" s="125"/>
      <c r="AF4350" s="125"/>
      <c r="AG4350" s="125"/>
      <c r="AH4350" s="125"/>
      <c r="AI4350" s="125"/>
      <c r="AJ4350" s="125"/>
      <c r="AK4350" s="125"/>
      <c r="AL4350" s="125"/>
      <c r="AM4350" s="125"/>
      <c r="AP4350" s="86"/>
      <c r="AQ4350" s="86"/>
      <c r="AR4350" s="86"/>
      <c r="AS4350" s="86"/>
      <c r="AT4350" s="86"/>
      <c r="AU4350" s="86"/>
      <c r="AV4350" s="86"/>
      <c r="AW4350" s="86"/>
      <c r="AX4350" s="86"/>
      <c r="AY4350" s="86"/>
      <c r="AZ4350" s="86"/>
      <c r="BA4350" s="86"/>
      <c r="BB4350" s="86"/>
      <c r="BC4350" s="86"/>
      <c r="BD4350" s="86"/>
      <c r="BE4350" s="86"/>
      <c r="BF4350" s="86"/>
      <c r="BG4350" s="86"/>
    </row>
    <row r="4351" spans="1:59" s="88" customFormat="1" x14ac:dyDescent="0.2">
      <c r="A4351" s="125"/>
      <c r="B4351" s="125"/>
      <c r="C4351" s="125"/>
      <c r="D4351" s="125"/>
      <c r="E4351" s="125"/>
      <c r="F4351" s="125"/>
      <c r="G4351" s="125"/>
      <c r="H4351" s="125"/>
      <c r="I4351" s="125"/>
      <c r="J4351" s="125"/>
      <c r="K4351" s="125"/>
      <c r="L4351" s="125"/>
      <c r="M4351" s="125"/>
      <c r="N4351" s="125"/>
      <c r="O4351" s="125"/>
      <c r="P4351" s="125"/>
      <c r="Q4351" s="125"/>
      <c r="R4351" s="125"/>
      <c r="S4351" s="125"/>
      <c r="T4351" s="125"/>
      <c r="U4351" s="125"/>
      <c r="V4351" s="125"/>
      <c r="W4351" s="125"/>
      <c r="X4351" s="125"/>
      <c r="Y4351" s="125"/>
      <c r="Z4351" s="125"/>
      <c r="AA4351" s="125"/>
      <c r="AB4351" s="126"/>
      <c r="AC4351" s="126"/>
      <c r="AD4351" s="126"/>
      <c r="AE4351" s="125"/>
      <c r="AF4351" s="125"/>
      <c r="AG4351" s="125"/>
      <c r="AH4351" s="125"/>
      <c r="AI4351" s="125"/>
      <c r="AJ4351" s="125"/>
      <c r="AK4351" s="125"/>
      <c r="AL4351" s="125"/>
      <c r="AM4351" s="125"/>
      <c r="AP4351" s="86"/>
      <c r="AQ4351" s="86"/>
      <c r="AR4351" s="86"/>
      <c r="AS4351" s="86"/>
      <c r="AT4351" s="86"/>
      <c r="AU4351" s="86"/>
      <c r="AV4351" s="86"/>
      <c r="AW4351" s="86"/>
      <c r="AX4351" s="86"/>
      <c r="AY4351" s="86"/>
      <c r="AZ4351" s="86"/>
      <c r="BA4351" s="86"/>
      <c r="BB4351" s="86"/>
      <c r="BC4351" s="86"/>
      <c r="BD4351" s="86"/>
      <c r="BE4351" s="86"/>
      <c r="BF4351" s="86"/>
      <c r="BG4351" s="86"/>
    </row>
    <row r="4352" spans="1:59" s="88" customFormat="1" x14ac:dyDescent="0.2">
      <c r="A4352" s="125"/>
      <c r="B4352" s="125"/>
      <c r="C4352" s="125"/>
      <c r="D4352" s="125"/>
      <c r="E4352" s="125"/>
      <c r="F4352" s="125"/>
      <c r="G4352" s="125"/>
      <c r="H4352" s="125"/>
      <c r="I4352" s="125"/>
      <c r="J4352" s="125"/>
      <c r="K4352" s="125"/>
      <c r="L4352" s="125"/>
      <c r="M4352" s="125"/>
      <c r="N4352" s="125"/>
      <c r="O4352" s="125"/>
      <c r="P4352" s="125"/>
      <c r="Q4352" s="125"/>
      <c r="R4352" s="125"/>
      <c r="S4352" s="125"/>
      <c r="T4352" s="125"/>
      <c r="U4352" s="125"/>
      <c r="V4352" s="125"/>
      <c r="W4352" s="125"/>
      <c r="X4352" s="125"/>
      <c r="Y4352" s="125"/>
      <c r="Z4352" s="125"/>
      <c r="AA4352" s="125"/>
      <c r="AB4352" s="126"/>
      <c r="AC4352" s="126"/>
      <c r="AD4352" s="126"/>
      <c r="AE4352" s="125"/>
      <c r="AF4352" s="125"/>
      <c r="AG4352" s="125"/>
      <c r="AH4352" s="125"/>
      <c r="AI4352" s="125"/>
      <c r="AJ4352" s="125"/>
      <c r="AK4352" s="125"/>
      <c r="AL4352" s="125"/>
      <c r="AM4352" s="125"/>
      <c r="AP4352" s="86"/>
      <c r="AQ4352" s="86"/>
      <c r="AR4352" s="86"/>
      <c r="AS4352" s="86"/>
      <c r="AT4352" s="86"/>
      <c r="AU4352" s="86"/>
      <c r="AV4352" s="86"/>
      <c r="AW4352" s="86"/>
      <c r="AX4352" s="86"/>
      <c r="AY4352" s="86"/>
      <c r="AZ4352" s="86"/>
      <c r="BA4352" s="86"/>
      <c r="BB4352" s="86"/>
      <c r="BC4352" s="86"/>
      <c r="BD4352" s="86"/>
      <c r="BE4352" s="86"/>
      <c r="BF4352" s="86"/>
      <c r="BG4352" s="86"/>
    </row>
    <row r="4353" spans="1:59" s="88" customFormat="1" x14ac:dyDescent="0.2">
      <c r="A4353" s="125"/>
      <c r="B4353" s="125"/>
      <c r="C4353" s="125"/>
      <c r="D4353" s="125"/>
      <c r="E4353" s="125"/>
      <c r="F4353" s="125"/>
      <c r="G4353" s="125"/>
      <c r="H4353" s="125"/>
      <c r="I4353" s="125"/>
      <c r="J4353" s="125"/>
      <c r="K4353" s="125"/>
      <c r="L4353" s="125"/>
      <c r="M4353" s="125"/>
      <c r="N4353" s="125"/>
      <c r="O4353" s="125"/>
      <c r="P4353" s="125"/>
      <c r="Q4353" s="125"/>
      <c r="R4353" s="125"/>
      <c r="S4353" s="125"/>
      <c r="T4353" s="125"/>
      <c r="U4353" s="125"/>
      <c r="V4353" s="125"/>
      <c r="W4353" s="125"/>
      <c r="X4353" s="125"/>
      <c r="Y4353" s="125"/>
      <c r="Z4353" s="125"/>
      <c r="AA4353" s="125"/>
      <c r="AB4353" s="126"/>
      <c r="AC4353" s="126"/>
      <c r="AD4353" s="126"/>
      <c r="AE4353" s="125"/>
      <c r="AF4353" s="125"/>
      <c r="AG4353" s="125"/>
      <c r="AH4353" s="125"/>
      <c r="AI4353" s="125"/>
      <c r="AJ4353" s="125"/>
      <c r="AK4353" s="125"/>
      <c r="AL4353" s="125"/>
      <c r="AM4353" s="125"/>
      <c r="AP4353" s="86"/>
      <c r="AQ4353" s="86"/>
      <c r="AR4353" s="86"/>
      <c r="AS4353" s="86"/>
      <c r="AT4353" s="86"/>
      <c r="AU4353" s="86"/>
      <c r="AV4353" s="86"/>
      <c r="AW4353" s="86"/>
      <c r="AX4353" s="86"/>
      <c r="AY4353" s="86"/>
      <c r="AZ4353" s="86"/>
      <c r="BA4353" s="86"/>
      <c r="BB4353" s="86"/>
      <c r="BC4353" s="86"/>
      <c r="BD4353" s="86"/>
      <c r="BE4353" s="86"/>
      <c r="BF4353" s="86"/>
      <c r="BG4353" s="86"/>
    </row>
    <row r="4354" spans="1:59" s="88" customFormat="1" x14ac:dyDescent="0.2">
      <c r="A4354" s="125"/>
      <c r="B4354" s="125"/>
      <c r="C4354" s="125"/>
      <c r="D4354" s="125"/>
      <c r="E4354" s="125"/>
      <c r="F4354" s="125"/>
      <c r="G4354" s="125"/>
      <c r="H4354" s="125"/>
      <c r="I4354" s="125"/>
      <c r="J4354" s="125"/>
      <c r="K4354" s="125"/>
      <c r="L4354" s="125"/>
      <c r="M4354" s="125"/>
      <c r="N4354" s="125"/>
      <c r="O4354" s="125"/>
      <c r="P4354" s="125"/>
      <c r="Q4354" s="125"/>
      <c r="R4354" s="125"/>
      <c r="S4354" s="125"/>
      <c r="T4354" s="125"/>
      <c r="U4354" s="125"/>
      <c r="V4354" s="125"/>
      <c r="W4354" s="125"/>
      <c r="X4354" s="125"/>
      <c r="Y4354" s="125"/>
      <c r="Z4354" s="125"/>
      <c r="AA4354" s="125"/>
      <c r="AB4354" s="126"/>
      <c r="AC4354" s="126"/>
      <c r="AD4354" s="126"/>
      <c r="AE4354" s="125"/>
      <c r="AF4354" s="125"/>
      <c r="AG4354" s="125"/>
      <c r="AH4354" s="125"/>
      <c r="AI4354" s="125"/>
      <c r="AJ4354" s="125"/>
      <c r="AK4354" s="125"/>
      <c r="AL4354" s="125"/>
      <c r="AM4354" s="125"/>
      <c r="AP4354" s="86"/>
      <c r="AQ4354" s="86"/>
      <c r="AR4354" s="86"/>
      <c r="AS4354" s="86"/>
      <c r="AT4354" s="86"/>
      <c r="AU4354" s="86"/>
      <c r="AV4354" s="86"/>
      <c r="AW4354" s="86"/>
      <c r="AX4354" s="86"/>
      <c r="AY4354" s="86"/>
      <c r="AZ4354" s="86"/>
      <c r="BA4354" s="86"/>
      <c r="BB4354" s="86"/>
      <c r="BC4354" s="86"/>
      <c r="BD4354" s="86"/>
      <c r="BE4354" s="86"/>
      <c r="BF4354" s="86"/>
      <c r="BG4354" s="86"/>
    </row>
    <row r="4355" spans="1:59" s="88" customFormat="1" x14ac:dyDescent="0.2">
      <c r="A4355" s="125"/>
      <c r="B4355" s="125"/>
      <c r="C4355" s="125"/>
      <c r="D4355" s="125"/>
      <c r="E4355" s="125"/>
      <c r="F4355" s="125"/>
      <c r="G4355" s="125"/>
      <c r="H4355" s="125"/>
      <c r="I4355" s="125"/>
      <c r="J4355" s="125"/>
      <c r="K4355" s="125"/>
      <c r="L4355" s="125"/>
      <c r="M4355" s="125"/>
      <c r="N4355" s="125"/>
      <c r="O4355" s="125"/>
      <c r="P4355" s="125"/>
      <c r="Q4355" s="125"/>
      <c r="R4355" s="125"/>
      <c r="S4355" s="125"/>
      <c r="T4355" s="125"/>
      <c r="U4355" s="125"/>
      <c r="V4355" s="125"/>
      <c r="W4355" s="125"/>
      <c r="X4355" s="125"/>
      <c r="Y4355" s="125"/>
      <c r="Z4355" s="125"/>
      <c r="AA4355" s="125"/>
      <c r="AB4355" s="126"/>
      <c r="AC4355" s="126"/>
      <c r="AD4355" s="126"/>
      <c r="AE4355" s="125"/>
      <c r="AF4355" s="125"/>
      <c r="AG4355" s="125"/>
      <c r="AH4355" s="125"/>
      <c r="AI4355" s="125"/>
      <c r="AJ4355" s="125"/>
      <c r="AK4355" s="125"/>
      <c r="AL4355" s="125"/>
      <c r="AM4355" s="125"/>
      <c r="AP4355" s="86"/>
      <c r="AQ4355" s="86"/>
      <c r="AR4355" s="86"/>
      <c r="AS4355" s="86"/>
      <c r="AT4355" s="86"/>
      <c r="AU4355" s="86"/>
      <c r="AV4355" s="86"/>
      <c r="AW4355" s="86"/>
      <c r="AX4355" s="86"/>
      <c r="AY4355" s="86"/>
      <c r="AZ4355" s="86"/>
      <c r="BA4355" s="86"/>
      <c r="BB4355" s="86"/>
      <c r="BC4355" s="86"/>
      <c r="BD4355" s="86"/>
      <c r="BE4355" s="86"/>
      <c r="BF4355" s="86"/>
      <c r="BG4355" s="86"/>
    </row>
    <row r="4356" spans="1:59" s="88" customFormat="1" x14ac:dyDescent="0.2">
      <c r="A4356" s="125"/>
      <c r="B4356" s="125"/>
      <c r="C4356" s="125"/>
      <c r="D4356" s="125"/>
      <c r="E4356" s="125"/>
      <c r="F4356" s="125"/>
      <c r="G4356" s="125"/>
      <c r="H4356" s="125"/>
      <c r="I4356" s="125"/>
      <c r="J4356" s="125"/>
      <c r="K4356" s="125"/>
      <c r="L4356" s="125"/>
      <c r="M4356" s="125"/>
      <c r="N4356" s="125"/>
      <c r="O4356" s="125"/>
      <c r="P4356" s="125"/>
      <c r="Q4356" s="125"/>
      <c r="R4356" s="125"/>
      <c r="S4356" s="125"/>
      <c r="T4356" s="125"/>
      <c r="U4356" s="125"/>
      <c r="V4356" s="125"/>
      <c r="W4356" s="125"/>
      <c r="X4356" s="125"/>
      <c r="Y4356" s="125"/>
      <c r="Z4356" s="125"/>
      <c r="AA4356" s="125"/>
      <c r="AB4356" s="126"/>
      <c r="AC4356" s="126"/>
      <c r="AD4356" s="126"/>
      <c r="AE4356" s="125"/>
      <c r="AF4356" s="125"/>
      <c r="AG4356" s="125"/>
      <c r="AH4356" s="125"/>
      <c r="AI4356" s="125"/>
      <c r="AJ4356" s="125"/>
      <c r="AK4356" s="125"/>
      <c r="AL4356" s="125"/>
      <c r="AM4356" s="125"/>
      <c r="AP4356" s="86"/>
      <c r="AQ4356" s="86"/>
      <c r="AR4356" s="86"/>
      <c r="AS4356" s="86"/>
      <c r="AT4356" s="86"/>
      <c r="AU4356" s="86"/>
      <c r="AV4356" s="86"/>
      <c r="AW4356" s="86"/>
      <c r="AX4356" s="86"/>
      <c r="AY4356" s="86"/>
      <c r="AZ4356" s="86"/>
      <c r="BA4356" s="86"/>
      <c r="BB4356" s="86"/>
      <c r="BC4356" s="86"/>
      <c r="BD4356" s="86"/>
      <c r="BE4356" s="86"/>
      <c r="BF4356" s="86"/>
      <c r="BG4356" s="86"/>
    </row>
    <row r="4357" spans="1:59" s="88" customFormat="1" x14ac:dyDescent="0.2">
      <c r="A4357" s="125"/>
      <c r="B4357" s="125"/>
      <c r="C4357" s="125"/>
      <c r="D4357" s="125"/>
      <c r="E4357" s="125"/>
      <c r="F4357" s="125"/>
      <c r="G4357" s="125"/>
      <c r="H4357" s="125"/>
      <c r="I4357" s="125"/>
      <c r="J4357" s="125"/>
      <c r="K4357" s="125"/>
      <c r="L4357" s="125"/>
      <c r="M4357" s="125"/>
      <c r="N4357" s="125"/>
      <c r="O4357" s="125"/>
      <c r="P4357" s="125"/>
      <c r="Q4357" s="125"/>
      <c r="R4357" s="125"/>
      <c r="S4357" s="125"/>
      <c r="T4357" s="125"/>
      <c r="U4357" s="125"/>
      <c r="V4357" s="125"/>
      <c r="W4357" s="125"/>
      <c r="X4357" s="125"/>
      <c r="Y4357" s="125"/>
      <c r="Z4357" s="125"/>
      <c r="AA4357" s="125"/>
      <c r="AB4357" s="126"/>
      <c r="AC4357" s="126"/>
      <c r="AD4357" s="126"/>
      <c r="AE4357" s="125"/>
      <c r="AF4357" s="125"/>
      <c r="AG4357" s="125"/>
      <c r="AH4357" s="125"/>
      <c r="AI4357" s="125"/>
      <c r="AJ4357" s="125"/>
      <c r="AK4357" s="125"/>
      <c r="AL4357" s="125"/>
      <c r="AM4357" s="125"/>
      <c r="AP4357" s="86"/>
      <c r="AQ4357" s="86"/>
      <c r="AR4357" s="86"/>
      <c r="AS4357" s="86"/>
      <c r="AT4357" s="86"/>
      <c r="AU4357" s="86"/>
      <c r="AV4357" s="86"/>
      <c r="AW4357" s="86"/>
      <c r="AX4357" s="86"/>
      <c r="AY4357" s="86"/>
      <c r="AZ4357" s="86"/>
      <c r="BA4357" s="86"/>
      <c r="BB4357" s="86"/>
      <c r="BC4357" s="86"/>
      <c r="BD4357" s="86"/>
      <c r="BE4357" s="86"/>
      <c r="BF4357" s="86"/>
      <c r="BG4357" s="86"/>
    </row>
    <row r="4358" spans="1:59" s="88" customFormat="1" x14ac:dyDescent="0.2">
      <c r="A4358" s="125"/>
      <c r="B4358" s="125"/>
      <c r="C4358" s="125"/>
      <c r="D4358" s="125"/>
      <c r="E4358" s="125"/>
      <c r="F4358" s="125"/>
      <c r="G4358" s="125"/>
      <c r="H4358" s="125"/>
      <c r="I4358" s="125"/>
      <c r="J4358" s="125"/>
      <c r="K4358" s="125"/>
      <c r="L4358" s="125"/>
      <c r="M4358" s="125"/>
      <c r="N4358" s="125"/>
      <c r="O4358" s="125"/>
      <c r="P4358" s="125"/>
      <c r="Q4358" s="125"/>
      <c r="R4358" s="125"/>
      <c r="S4358" s="125"/>
      <c r="T4358" s="125"/>
      <c r="U4358" s="125"/>
      <c r="V4358" s="125"/>
      <c r="W4358" s="125"/>
      <c r="X4358" s="125"/>
      <c r="Y4358" s="125"/>
      <c r="Z4358" s="125"/>
      <c r="AA4358" s="125"/>
      <c r="AB4358" s="126"/>
      <c r="AC4358" s="126"/>
      <c r="AD4358" s="126"/>
      <c r="AE4358" s="125"/>
      <c r="AF4358" s="125"/>
      <c r="AG4358" s="125"/>
      <c r="AH4358" s="125"/>
      <c r="AI4358" s="125"/>
      <c r="AJ4358" s="125"/>
      <c r="AK4358" s="125"/>
      <c r="AL4358" s="125"/>
      <c r="AM4358" s="125"/>
      <c r="AP4358" s="86"/>
      <c r="AQ4358" s="86"/>
      <c r="AR4358" s="86"/>
      <c r="AS4358" s="86"/>
      <c r="AT4358" s="86"/>
      <c r="AU4358" s="86"/>
      <c r="AV4358" s="86"/>
      <c r="AW4358" s="86"/>
      <c r="AX4358" s="86"/>
      <c r="AY4358" s="86"/>
      <c r="AZ4358" s="86"/>
      <c r="BA4358" s="86"/>
      <c r="BB4358" s="86"/>
      <c r="BC4358" s="86"/>
      <c r="BD4358" s="86"/>
      <c r="BE4358" s="86"/>
      <c r="BF4358" s="86"/>
      <c r="BG4358" s="86"/>
    </row>
    <row r="4359" spans="1:59" s="88" customFormat="1" x14ac:dyDescent="0.2">
      <c r="A4359" s="125"/>
      <c r="B4359" s="125"/>
      <c r="C4359" s="125"/>
      <c r="D4359" s="125"/>
      <c r="E4359" s="125"/>
      <c r="F4359" s="125"/>
      <c r="G4359" s="125"/>
      <c r="H4359" s="125"/>
      <c r="I4359" s="125"/>
      <c r="J4359" s="125"/>
      <c r="K4359" s="125"/>
      <c r="L4359" s="125"/>
      <c r="M4359" s="125"/>
      <c r="N4359" s="125"/>
      <c r="O4359" s="125"/>
      <c r="P4359" s="125"/>
      <c r="Q4359" s="125"/>
      <c r="R4359" s="125"/>
      <c r="S4359" s="125"/>
      <c r="T4359" s="125"/>
      <c r="U4359" s="125"/>
      <c r="V4359" s="125"/>
      <c r="W4359" s="125"/>
      <c r="X4359" s="125"/>
      <c r="Y4359" s="125"/>
      <c r="Z4359" s="125"/>
      <c r="AA4359" s="125"/>
      <c r="AB4359" s="126"/>
      <c r="AC4359" s="126"/>
      <c r="AD4359" s="126"/>
      <c r="AE4359" s="125"/>
      <c r="AF4359" s="125"/>
      <c r="AG4359" s="125"/>
      <c r="AH4359" s="125"/>
      <c r="AI4359" s="125"/>
      <c r="AJ4359" s="125"/>
      <c r="AK4359" s="125"/>
      <c r="AL4359" s="125"/>
      <c r="AM4359" s="125"/>
      <c r="AP4359" s="86"/>
      <c r="AQ4359" s="86"/>
      <c r="AR4359" s="86"/>
      <c r="AS4359" s="86"/>
      <c r="AT4359" s="86"/>
      <c r="AU4359" s="86"/>
      <c r="AV4359" s="86"/>
      <c r="AW4359" s="86"/>
      <c r="AX4359" s="86"/>
      <c r="AY4359" s="86"/>
      <c r="AZ4359" s="86"/>
      <c r="BA4359" s="86"/>
      <c r="BB4359" s="86"/>
      <c r="BC4359" s="86"/>
      <c r="BD4359" s="86"/>
      <c r="BE4359" s="86"/>
      <c r="BF4359" s="86"/>
      <c r="BG4359" s="86"/>
    </row>
    <row r="4360" spans="1:59" s="88" customFormat="1" x14ac:dyDescent="0.2">
      <c r="A4360" s="125"/>
      <c r="B4360" s="125"/>
      <c r="C4360" s="125"/>
      <c r="D4360" s="125"/>
      <c r="E4360" s="125"/>
      <c r="F4360" s="125"/>
      <c r="G4360" s="125"/>
      <c r="H4360" s="125"/>
      <c r="I4360" s="125"/>
      <c r="J4360" s="125"/>
      <c r="K4360" s="125"/>
      <c r="L4360" s="125"/>
      <c r="M4360" s="125"/>
      <c r="N4360" s="125"/>
      <c r="O4360" s="125"/>
      <c r="P4360" s="125"/>
      <c r="Q4360" s="125"/>
      <c r="R4360" s="125"/>
      <c r="S4360" s="125"/>
      <c r="T4360" s="125"/>
      <c r="U4360" s="125"/>
      <c r="V4360" s="125"/>
      <c r="W4360" s="125"/>
      <c r="X4360" s="125"/>
      <c r="Y4360" s="125"/>
      <c r="Z4360" s="125"/>
      <c r="AA4360" s="125"/>
      <c r="AB4360" s="126"/>
      <c r="AC4360" s="126"/>
      <c r="AD4360" s="126"/>
      <c r="AE4360" s="125"/>
      <c r="AF4360" s="125"/>
      <c r="AG4360" s="125"/>
      <c r="AH4360" s="125"/>
      <c r="AI4360" s="125"/>
      <c r="AJ4360" s="125"/>
      <c r="AK4360" s="125"/>
      <c r="AL4360" s="125"/>
      <c r="AM4360" s="125"/>
      <c r="AP4360" s="86"/>
      <c r="AQ4360" s="86"/>
      <c r="AR4360" s="86"/>
      <c r="AS4360" s="86"/>
      <c r="AT4360" s="86"/>
      <c r="AU4360" s="86"/>
      <c r="AV4360" s="86"/>
      <c r="AW4360" s="86"/>
      <c r="AX4360" s="86"/>
      <c r="AY4360" s="86"/>
      <c r="AZ4360" s="86"/>
      <c r="BA4360" s="86"/>
      <c r="BB4360" s="86"/>
      <c r="BC4360" s="86"/>
      <c r="BD4360" s="86"/>
      <c r="BE4360" s="86"/>
      <c r="BF4360" s="86"/>
      <c r="BG4360" s="86"/>
    </row>
    <row r="4361" spans="1:59" s="88" customFormat="1" x14ac:dyDescent="0.2">
      <c r="A4361" s="125"/>
      <c r="B4361" s="125"/>
      <c r="C4361" s="125"/>
      <c r="D4361" s="125"/>
      <c r="E4361" s="125"/>
      <c r="F4361" s="125"/>
      <c r="G4361" s="125"/>
      <c r="H4361" s="125"/>
      <c r="I4361" s="125"/>
      <c r="J4361" s="125"/>
      <c r="K4361" s="125"/>
      <c r="L4361" s="125"/>
      <c r="M4361" s="125"/>
      <c r="N4361" s="125"/>
      <c r="O4361" s="125"/>
      <c r="P4361" s="125"/>
      <c r="Q4361" s="125"/>
      <c r="R4361" s="125"/>
      <c r="S4361" s="125"/>
      <c r="T4361" s="125"/>
      <c r="U4361" s="125"/>
      <c r="V4361" s="125"/>
      <c r="W4361" s="125"/>
      <c r="X4361" s="125"/>
      <c r="Y4361" s="125"/>
      <c r="Z4361" s="125"/>
      <c r="AA4361" s="125"/>
      <c r="AB4361" s="126"/>
      <c r="AC4361" s="126"/>
      <c r="AD4361" s="126"/>
      <c r="AE4361" s="125"/>
      <c r="AF4361" s="125"/>
      <c r="AG4361" s="125"/>
      <c r="AH4361" s="125"/>
      <c r="AI4361" s="125"/>
      <c r="AJ4361" s="125"/>
      <c r="AK4361" s="125"/>
      <c r="AL4361" s="125"/>
      <c r="AM4361" s="125"/>
      <c r="AP4361" s="86"/>
      <c r="AQ4361" s="86"/>
      <c r="AR4361" s="86"/>
      <c r="AS4361" s="86"/>
      <c r="AT4361" s="86"/>
      <c r="AU4361" s="86"/>
      <c r="AV4361" s="86"/>
      <c r="AW4361" s="86"/>
      <c r="AX4361" s="86"/>
      <c r="AY4361" s="86"/>
      <c r="AZ4361" s="86"/>
      <c r="BA4361" s="86"/>
      <c r="BB4361" s="86"/>
      <c r="BC4361" s="86"/>
      <c r="BD4361" s="86"/>
      <c r="BE4361" s="86"/>
      <c r="BF4361" s="86"/>
      <c r="BG4361" s="86"/>
    </row>
    <row r="4362" spans="1:59" s="88" customFormat="1" x14ac:dyDescent="0.2">
      <c r="A4362" s="125"/>
      <c r="B4362" s="125"/>
      <c r="C4362" s="125"/>
      <c r="D4362" s="125"/>
      <c r="E4362" s="125"/>
      <c r="F4362" s="125"/>
      <c r="G4362" s="125"/>
      <c r="H4362" s="125"/>
      <c r="I4362" s="125"/>
      <c r="J4362" s="125"/>
      <c r="K4362" s="125"/>
      <c r="L4362" s="125"/>
      <c r="M4362" s="125"/>
      <c r="N4362" s="125"/>
      <c r="O4362" s="125"/>
      <c r="P4362" s="125"/>
      <c r="Q4362" s="125"/>
      <c r="R4362" s="125"/>
      <c r="S4362" s="125"/>
      <c r="T4362" s="125"/>
      <c r="U4362" s="125"/>
      <c r="V4362" s="125"/>
      <c r="W4362" s="125"/>
      <c r="X4362" s="125"/>
      <c r="Y4362" s="125"/>
      <c r="Z4362" s="125"/>
      <c r="AA4362" s="125"/>
      <c r="AB4362" s="126"/>
      <c r="AC4362" s="126"/>
      <c r="AD4362" s="126"/>
      <c r="AE4362" s="125"/>
      <c r="AF4362" s="125"/>
      <c r="AG4362" s="125"/>
      <c r="AH4362" s="125"/>
      <c r="AI4362" s="125"/>
      <c r="AJ4362" s="125"/>
      <c r="AK4362" s="125"/>
      <c r="AL4362" s="125"/>
      <c r="AM4362" s="125"/>
      <c r="AP4362" s="86"/>
      <c r="AQ4362" s="86"/>
      <c r="AR4362" s="86"/>
      <c r="AS4362" s="86"/>
      <c r="AT4362" s="86"/>
      <c r="AU4362" s="86"/>
      <c r="AV4362" s="86"/>
      <c r="AW4362" s="86"/>
      <c r="AX4362" s="86"/>
      <c r="AY4362" s="86"/>
      <c r="AZ4362" s="86"/>
      <c r="BA4362" s="86"/>
      <c r="BB4362" s="86"/>
      <c r="BC4362" s="86"/>
      <c r="BD4362" s="86"/>
      <c r="BE4362" s="86"/>
      <c r="BF4362" s="86"/>
      <c r="BG4362" s="86"/>
    </row>
    <row r="4363" spans="1:59" s="88" customFormat="1" x14ac:dyDescent="0.2">
      <c r="A4363" s="125"/>
      <c r="B4363" s="125"/>
      <c r="C4363" s="125"/>
      <c r="D4363" s="125"/>
      <c r="E4363" s="125"/>
      <c r="F4363" s="125"/>
      <c r="G4363" s="125"/>
      <c r="H4363" s="125"/>
      <c r="I4363" s="125"/>
      <c r="J4363" s="125"/>
      <c r="K4363" s="125"/>
      <c r="L4363" s="125"/>
      <c r="M4363" s="125"/>
      <c r="N4363" s="125"/>
      <c r="O4363" s="125"/>
      <c r="P4363" s="125"/>
      <c r="Q4363" s="125"/>
      <c r="R4363" s="125"/>
      <c r="S4363" s="125"/>
      <c r="T4363" s="125"/>
      <c r="U4363" s="125"/>
      <c r="V4363" s="125"/>
      <c r="W4363" s="125"/>
      <c r="X4363" s="125"/>
      <c r="Y4363" s="125"/>
      <c r="Z4363" s="125"/>
      <c r="AA4363" s="125"/>
      <c r="AB4363" s="126"/>
      <c r="AC4363" s="126"/>
      <c r="AD4363" s="126"/>
      <c r="AE4363" s="125"/>
      <c r="AF4363" s="125"/>
      <c r="AG4363" s="125"/>
      <c r="AH4363" s="125"/>
      <c r="AI4363" s="125"/>
      <c r="AJ4363" s="125"/>
      <c r="AK4363" s="125"/>
      <c r="AL4363" s="125"/>
      <c r="AM4363" s="125"/>
      <c r="AP4363" s="86"/>
      <c r="AQ4363" s="86"/>
      <c r="AR4363" s="86"/>
      <c r="AS4363" s="86"/>
      <c r="AT4363" s="86"/>
      <c r="AU4363" s="86"/>
      <c r="AV4363" s="86"/>
      <c r="AW4363" s="86"/>
      <c r="AX4363" s="86"/>
      <c r="AY4363" s="86"/>
      <c r="AZ4363" s="86"/>
      <c r="BA4363" s="86"/>
      <c r="BB4363" s="86"/>
      <c r="BC4363" s="86"/>
      <c r="BD4363" s="86"/>
      <c r="BE4363" s="86"/>
      <c r="BF4363" s="86"/>
      <c r="BG4363" s="86"/>
    </row>
    <row r="4364" spans="1:59" s="88" customFormat="1" x14ac:dyDescent="0.2">
      <c r="A4364" s="125"/>
      <c r="B4364" s="125"/>
      <c r="C4364" s="125"/>
      <c r="D4364" s="125"/>
      <c r="E4364" s="125"/>
      <c r="F4364" s="125"/>
      <c r="G4364" s="125"/>
      <c r="H4364" s="125"/>
      <c r="I4364" s="125"/>
      <c r="J4364" s="125"/>
      <c r="K4364" s="125"/>
      <c r="L4364" s="125"/>
      <c r="M4364" s="125"/>
      <c r="N4364" s="125"/>
      <c r="O4364" s="125"/>
      <c r="P4364" s="125"/>
      <c r="Q4364" s="125"/>
      <c r="R4364" s="125"/>
      <c r="S4364" s="125"/>
      <c r="T4364" s="125"/>
      <c r="U4364" s="125"/>
      <c r="V4364" s="125"/>
      <c r="W4364" s="125"/>
      <c r="X4364" s="125"/>
      <c r="Y4364" s="125"/>
      <c r="Z4364" s="125"/>
      <c r="AA4364" s="125"/>
      <c r="AB4364" s="126"/>
      <c r="AC4364" s="126"/>
      <c r="AD4364" s="126"/>
      <c r="AE4364" s="125"/>
      <c r="AF4364" s="125"/>
      <c r="AG4364" s="125"/>
      <c r="AH4364" s="125"/>
      <c r="AI4364" s="125"/>
      <c r="AJ4364" s="125"/>
      <c r="AK4364" s="125"/>
      <c r="AL4364" s="125"/>
      <c r="AM4364" s="125"/>
      <c r="AP4364" s="86"/>
      <c r="AQ4364" s="86"/>
      <c r="AR4364" s="86"/>
      <c r="AS4364" s="86"/>
      <c r="AT4364" s="86"/>
      <c r="AU4364" s="86"/>
      <c r="AV4364" s="86"/>
      <c r="AW4364" s="86"/>
      <c r="AX4364" s="86"/>
      <c r="AY4364" s="86"/>
      <c r="AZ4364" s="86"/>
      <c r="BA4364" s="86"/>
      <c r="BB4364" s="86"/>
      <c r="BC4364" s="86"/>
      <c r="BD4364" s="86"/>
      <c r="BE4364" s="86"/>
      <c r="BF4364" s="86"/>
      <c r="BG4364" s="86"/>
    </row>
    <row r="4365" spans="1:59" s="88" customFormat="1" x14ac:dyDescent="0.2">
      <c r="A4365" s="125"/>
      <c r="B4365" s="125"/>
      <c r="C4365" s="125"/>
      <c r="D4365" s="125"/>
      <c r="E4365" s="125"/>
      <c r="F4365" s="125"/>
      <c r="G4365" s="125"/>
      <c r="H4365" s="125"/>
      <c r="I4365" s="125"/>
      <c r="J4365" s="125"/>
      <c r="K4365" s="125"/>
      <c r="L4365" s="125"/>
      <c r="M4365" s="125"/>
      <c r="N4365" s="125"/>
      <c r="O4365" s="125"/>
      <c r="P4365" s="125"/>
      <c r="Q4365" s="125"/>
      <c r="R4365" s="125"/>
      <c r="S4365" s="125"/>
      <c r="T4365" s="125"/>
      <c r="U4365" s="125"/>
      <c r="V4365" s="125"/>
      <c r="W4365" s="125"/>
      <c r="X4365" s="125"/>
      <c r="Y4365" s="125"/>
      <c r="Z4365" s="125"/>
      <c r="AA4365" s="125"/>
      <c r="AB4365" s="126"/>
      <c r="AC4365" s="126"/>
      <c r="AD4365" s="126"/>
      <c r="AE4365" s="125"/>
      <c r="AF4365" s="125"/>
      <c r="AG4365" s="125"/>
      <c r="AH4365" s="125"/>
      <c r="AI4365" s="125"/>
      <c r="AJ4365" s="125"/>
      <c r="AK4365" s="125"/>
      <c r="AL4365" s="125"/>
      <c r="AM4365" s="125"/>
      <c r="AP4365" s="86"/>
      <c r="AQ4365" s="86"/>
      <c r="AR4365" s="86"/>
      <c r="AS4365" s="86"/>
      <c r="AT4365" s="86"/>
      <c r="AU4365" s="86"/>
      <c r="AV4365" s="86"/>
      <c r="AW4365" s="86"/>
      <c r="AX4365" s="86"/>
      <c r="AY4365" s="86"/>
      <c r="AZ4365" s="86"/>
      <c r="BA4365" s="86"/>
      <c r="BB4365" s="86"/>
      <c r="BC4365" s="86"/>
      <c r="BD4365" s="86"/>
      <c r="BE4365" s="86"/>
      <c r="BF4365" s="86"/>
      <c r="BG4365" s="86"/>
    </row>
    <row r="4366" spans="1:59" s="88" customFormat="1" x14ac:dyDescent="0.2">
      <c r="A4366" s="125"/>
      <c r="B4366" s="125"/>
      <c r="C4366" s="125"/>
      <c r="D4366" s="125"/>
      <c r="E4366" s="125"/>
      <c r="F4366" s="125"/>
      <c r="G4366" s="125"/>
      <c r="H4366" s="125"/>
      <c r="I4366" s="125"/>
      <c r="J4366" s="125"/>
      <c r="K4366" s="125"/>
      <c r="L4366" s="125"/>
      <c r="M4366" s="125"/>
      <c r="N4366" s="125"/>
      <c r="O4366" s="125"/>
      <c r="P4366" s="125"/>
      <c r="Q4366" s="125"/>
      <c r="R4366" s="125"/>
      <c r="S4366" s="125"/>
      <c r="T4366" s="125"/>
      <c r="U4366" s="125"/>
      <c r="V4366" s="125"/>
      <c r="W4366" s="125"/>
      <c r="X4366" s="125"/>
      <c r="Y4366" s="125"/>
      <c r="Z4366" s="125"/>
      <c r="AA4366" s="125"/>
      <c r="AB4366" s="126"/>
      <c r="AC4366" s="126"/>
      <c r="AD4366" s="126"/>
      <c r="AE4366" s="125"/>
      <c r="AF4366" s="125"/>
      <c r="AG4366" s="125"/>
      <c r="AH4366" s="125"/>
      <c r="AI4366" s="125"/>
      <c r="AJ4366" s="125"/>
      <c r="AK4366" s="125"/>
      <c r="AL4366" s="125"/>
      <c r="AM4366" s="125"/>
      <c r="AP4366" s="86"/>
      <c r="AQ4366" s="86"/>
      <c r="AR4366" s="86"/>
      <c r="AS4366" s="86"/>
      <c r="AT4366" s="86"/>
      <c r="AU4366" s="86"/>
      <c r="AV4366" s="86"/>
      <c r="AW4366" s="86"/>
      <c r="AX4366" s="86"/>
      <c r="AY4366" s="86"/>
      <c r="AZ4366" s="86"/>
      <c r="BA4366" s="86"/>
      <c r="BB4366" s="86"/>
      <c r="BC4366" s="86"/>
      <c r="BD4366" s="86"/>
      <c r="BE4366" s="86"/>
      <c r="BF4366" s="86"/>
      <c r="BG4366" s="86"/>
    </row>
    <row r="4367" spans="1:59" s="88" customFormat="1" x14ac:dyDescent="0.2">
      <c r="A4367" s="125"/>
      <c r="B4367" s="125"/>
      <c r="C4367" s="125"/>
      <c r="D4367" s="125"/>
      <c r="E4367" s="125"/>
      <c r="F4367" s="125"/>
      <c r="G4367" s="125"/>
      <c r="H4367" s="125"/>
      <c r="I4367" s="125"/>
      <c r="J4367" s="125"/>
      <c r="K4367" s="125"/>
      <c r="L4367" s="125"/>
      <c r="M4367" s="125"/>
      <c r="N4367" s="125"/>
      <c r="O4367" s="125"/>
      <c r="P4367" s="125"/>
      <c r="Q4367" s="125"/>
      <c r="R4367" s="125"/>
      <c r="S4367" s="125"/>
      <c r="T4367" s="125"/>
      <c r="U4367" s="125"/>
      <c r="V4367" s="125"/>
      <c r="W4367" s="125"/>
      <c r="X4367" s="125"/>
      <c r="Y4367" s="125"/>
      <c r="Z4367" s="125"/>
      <c r="AA4367" s="125"/>
      <c r="AB4367" s="126"/>
      <c r="AC4367" s="126"/>
      <c r="AD4367" s="126"/>
      <c r="AE4367" s="125"/>
      <c r="AF4367" s="125"/>
      <c r="AG4367" s="125"/>
      <c r="AH4367" s="125"/>
      <c r="AI4367" s="125"/>
      <c r="AJ4367" s="125"/>
      <c r="AK4367" s="125"/>
      <c r="AL4367" s="125"/>
      <c r="AM4367" s="125"/>
      <c r="AP4367" s="86"/>
      <c r="AQ4367" s="86"/>
      <c r="AR4367" s="86"/>
      <c r="AS4367" s="86"/>
      <c r="AT4367" s="86"/>
      <c r="AU4367" s="86"/>
      <c r="AV4367" s="86"/>
      <c r="AW4367" s="86"/>
      <c r="AX4367" s="86"/>
      <c r="AY4367" s="86"/>
      <c r="AZ4367" s="86"/>
      <c r="BA4367" s="86"/>
      <c r="BB4367" s="86"/>
      <c r="BC4367" s="86"/>
      <c r="BD4367" s="86"/>
      <c r="BE4367" s="86"/>
      <c r="BF4367" s="86"/>
      <c r="BG4367" s="86"/>
    </row>
    <row r="4368" spans="1:59" s="88" customFormat="1" x14ac:dyDescent="0.2">
      <c r="A4368" s="125"/>
      <c r="B4368" s="125"/>
      <c r="C4368" s="125"/>
      <c r="D4368" s="125"/>
      <c r="E4368" s="125"/>
      <c r="F4368" s="125"/>
      <c r="G4368" s="125"/>
      <c r="H4368" s="125"/>
      <c r="I4368" s="125"/>
      <c r="J4368" s="125"/>
      <c r="K4368" s="125"/>
      <c r="L4368" s="125"/>
      <c r="M4368" s="125"/>
      <c r="N4368" s="125"/>
      <c r="O4368" s="125"/>
      <c r="P4368" s="125"/>
      <c r="Q4368" s="125"/>
      <c r="R4368" s="125"/>
      <c r="S4368" s="125"/>
      <c r="T4368" s="125"/>
      <c r="U4368" s="125"/>
      <c r="V4368" s="125"/>
      <c r="W4368" s="125"/>
      <c r="X4368" s="125"/>
      <c r="Y4368" s="125"/>
      <c r="Z4368" s="125"/>
      <c r="AA4368" s="125"/>
      <c r="AB4368" s="126"/>
      <c r="AC4368" s="126"/>
      <c r="AD4368" s="126"/>
      <c r="AE4368" s="125"/>
      <c r="AF4368" s="125"/>
      <c r="AG4368" s="125"/>
      <c r="AH4368" s="125"/>
      <c r="AI4368" s="125"/>
      <c r="AJ4368" s="125"/>
      <c r="AK4368" s="125"/>
      <c r="AL4368" s="125"/>
      <c r="AM4368" s="125"/>
      <c r="AP4368" s="86"/>
      <c r="AQ4368" s="86"/>
      <c r="AR4368" s="86"/>
      <c r="AS4368" s="86"/>
      <c r="AT4368" s="86"/>
      <c r="AU4368" s="86"/>
      <c r="AV4368" s="86"/>
      <c r="AW4368" s="86"/>
      <c r="AX4368" s="86"/>
      <c r="AY4368" s="86"/>
      <c r="AZ4368" s="86"/>
      <c r="BA4368" s="86"/>
      <c r="BB4368" s="86"/>
      <c r="BC4368" s="86"/>
      <c r="BD4368" s="86"/>
      <c r="BE4368" s="86"/>
      <c r="BF4368" s="86"/>
      <c r="BG4368" s="86"/>
    </row>
    <row r="4369" spans="1:59" s="88" customFormat="1" x14ac:dyDescent="0.2">
      <c r="A4369" s="125"/>
      <c r="B4369" s="125"/>
      <c r="C4369" s="125"/>
      <c r="D4369" s="125"/>
      <c r="E4369" s="125"/>
      <c r="F4369" s="125"/>
      <c r="G4369" s="125"/>
      <c r="H4369" s="125"/>
      <c r="I4369" s="125"/>
      <c r="J4369" s="125"/>
      <c r="K4369" s="125"/>
      <c r="L4369" s="125"/>
      <c r="M4369" s="125"/>
      <c r="N4369" s="125"/>
      <c r="O4369" s="125"/>
      <c r="P4369" s="125"/>
      <c r="Q4369" s="125"/>
      <c r="R4369" s="125"/>
      <c r="S4369" s="125"/>
      <c r="T4369" s="125"/>
      <c r="U4369" s="125"/>
      <c r="V4369" s="125"/>
      <c r="W4369" s="125"/>
      <c r="X4369" s="125"/>
      <c r="Y4369" s="125"/>
      <c r="Z4369" s="125"/>
      <c r="AA4369" s="125"/>
      <c r="AB4369" s="126"/>
      <c r="AC4369" s="126"/>
      <c r="AD4369" s="126"/>
      <c r="AE4369" s="125"/>
      <c r="AF4369" s="125"/>
      <c r="AG4369" s="125"/>
      <c r="AH4369" s="125"/>
      <c r="AI4369" s="125"/>
      <c r="AJ4369" s="125"/>
      <c r="AK4369" s="125"/>
      <c r="AL4369" s="125"/>
      <c r="AM4369" s="125"/>
      <c r="AP4369" s="86"/>
      <c r="AQ4369" s="86"/>
      <c r="AR4369" s="86"/>
      <c r="AS4369" s="86"/>
      <c r="AT4369" s="86"/>
      <c r="AU4369" s="86"/>
      <c r="AV4369" s="86"/>
      <c r="AW4369" s="86"/>
      <c r="AX4369" s="86"/>
      <c r="AY4369" s="86"/>
      <c r="AZ4369" s="86"/>
      <c r="BA4369" s="86"/>
      <c r="BB4369" s="86"/>
      <c r="BC4369" s="86"/>
      <c r="BD4369" s="86"/>
      <c r="BE4369" s="86"/>
      <c r="BF4369" s="86"/>
      <c r="BG4369" s="86"/>
    </row>
    <row r="4370" spans="1:59" s="88" customFormat="1" x14ac:dyDescent="0.2">
      <c r="A4370" s="125"/>
      <c r="B4370" s="125"/>
      <c r="C4370" s="125"/>
      <c r="D4370" s="125"/>
      <c r="E4370" s="125"/>
      <c r="F4370" s="125"/>
      <c r="G4370" s="125"/>
      <c r="H4370" s="125"/>
      <c r="I4370" s="125"/>
      <c r="J4370" s="125"/>
      <c r="K4370" s="125"/>
      <c r="L4370" s="125"/>
      <c r="M4370" s="125"/>
      <c r="N4370" s="125"/>
      <c r="O4370" s="125"/>
      <c r="P4370" s="125"/>
      <c r="Q4370" s="125"/>
      <c r="R4370" s="125"/>
      <c r="S4370" s="125"/>
      <c r="T4370" s="125"/>
      <c r="U4370" s="125"/>
      <c r="V4370" s="125"/>
      <c r="W4370" s="125"/>
      <c r="X4370" s="125"/>
      <c r="Y4370" s="125"/>
      <c r="Z4370" s="125"/>
      <c r="AA4370" s="125"/>
      <c r="AB4370" s="126"/>
      <c r="AC4370" s="126"/>
      <c r="AD4370" s="126"/>
      <c r="AE4370" s="125"/>
      <c r="AF4370" s="125"/>
      <c r="AG4370" s="125"/>
      <c r="AH4370" s="125"/>
      <c r="AI4370" s="125"/>
      <c r="AJ4370" s="125"/>
      <c r="AK4370" s="125"/>
      <c r="AL4370" s="125"/>
      <c r="AM4370" s="125"/>
      <c r="AP4370" s="86"/>
      <c r="AQ4370" s="86"/>
      <c r="AR4370" s="86"/>
      <c r="AS4370" s="86"/>
      <c r="AT4370" s="86"/>
      <c r="AU4370" s="86"/>
      <c r="AV4370" s="86"/>
      <c r="AW4370" s="86"/>
      <c r="AX4370" s="86"/>
      <c r="AY4370" s="86"/>
      <c r="AZ4370" s="86"/>
      <c r="BA4370" s="86"/>
      <c r="BB4370" s="86"/>
      <c r="BC4370" s="86"/>
      <c r="BD4370" s="86"/>
      <c r="BE4370" s="86"/>
      <c r="BF4370" s="86"/>
      <c r="BG4370" s="86"/>
    </row>
    <row r="4371" spans="1:59" s="88" customFormat="1" x14ac:dyDescent="0.2">
      <c r="A4371" s="125"/>
      <c r="B4371" s="125"/>
      <c r="C4371" s="125"/>
      <c r="D4371" s="125"/>
      <c r="E4371" s="125"/>
      <c r="F4371" s="125"/>
      <c r="G4371" s="125"/>
      <c r="H4371" s="125"/>
      <c r="I4371" s="125"/>
      <c r="J4371" s="125"/>
      <c r="K4371" s="125"/>
      <c r="L4371" s="125"/>
      <c r="M4371" s="125"/>
      <c r="N4371" s="125"/>
      <c r="O4371" s="125"/>
      <c r="P4371" s="125"/>
      <c r="Q4371" s="125"/>
      <c r="R4371" s="125"/>
      <c r="S4371" s="125"/>
      <c r="T4371" s="125"/>
      <c r="U4371" s="125"/>
      <c r="V4371" s="125"/>
      <c r="W4371" s="125"/>
      <c r="X4371" s="125"/>
      <c r="Y4371" s="125"/>
      <c r="Z4371" s="125"/>
      <c r="AA4371" s="125"/>
      <c r="AB4371" s="126"/>
      <c r="AC4371" s="126"/>
      <c r="AD4371" s="126"/>
      <c r="AE4371" s="125"/>
      <c r="AF4371" s="125"/>
      <c r="AG4371" s="125"/>
      <c r="AH4371" s="125"/>
      <c r="AI4371" s="125"/>
      <c r="AJ4371" s="125"/>
      <c r="AK4371" s="125"/>
      <c r="AL4371" s="125"/>
      <c r="AM4371" s="125"/>
      <c r="AP4371" s="86"/>
      <c r="AQ4371" s="86"/>
      <c r="AR4371" s="86"/>
      <c r="AS4371" s="86"/>
      <c r="AT4371" s="86"/>
      <c r="AU4371" s="86"/>
      <c r="AV4371" s="86"/>
      <c r="AW4371" s="86"/>
      <c r="AX4371" s="86"/>
      <c r="AY4371" s="86"/>
      <c r="AZ4371" s="86"/>
      <c r="BA4371" s="86"/>
      <c r="BB4371" s="86"/>
      <c r="BC4371" s="86"/>
      <c r="BD4371" s="86"/>
      <c r="BE4371" s="86"/>
      <c r="BF4371" s="86"/>
      <c r="BG4371" s="86"/>
    </row>
    <row r="4372" spans="1:59" s="88" customFormat="1" x14ac:dyDescent="0.2">
      <c r="A4372" s="125"/>
      <c r="B4372" s="125"/>
      <c r="C4372" s="125"/>
      <c r="D4372" s="125"/>
      <c r="E4372" s="125"/>
      <c r="F4372" s="125"/>
      <c r="G4372" s="125"/>
      <c r="H4372" s="125"/>
      <c r="I4372" s="125"/>
      <c r="J4372" s="125"/>
      <c r="K4372" s="125"/>
      <c r="L4372" s="125"/>
      <c r="M4372" s="125"/>
      <c r="N4372" s="125"/>
      <c r="O4372" s="125"/>
      <c r="P4372" s="125"/>
      <c r="Q4372" s="125"/>
      <c r="R4372" s="125"/>
      <c r="S4372" s="125"/>
      <c r="T4372" s="125"/>
      <c r="U4372" s="125"/>
      <c r="V4372" s="125"/>
      <c r="W4372" s="125"/>
      <c r="X4372" s="125"/>
      <c r="Y4372" s="125"/>
      <c r="Z4372" s="125"/>
      <c r="AA4372" s="125"/>
      <c r="AB4372" s="126"/>
      <c r="AC4372" s="126"/>
      <c r="AD4372" s="126"/>
      <c r="AE4372" s="125"/>
      <c r="AF4372" s="125"/>
      <c r="AG4372" s="125"/>
      <c r="AH4372" s="125"/>
      <c r="AI4372" s="125"/>
      <c r="AJ4372" s="125"/>
      <c r="AK4372" s="125"/>
      <c r="AL4372" s="125"/>
      <c r="AM4372" s="125"/>
      <c r="AP4372" s="86"/>
      <c r="AQ4372" s="86"/>
      <c r="AR4372" s="86"/>
      <c r="AS4372" s="86"/>
      <c r="AT4372" s="86"/>
      <c r="AU4372" s="86"/>
      <c r="AV4372" s="86"/>
      <c r="AW4372" s="86"/>
      <c r="AX4372" s="86"/>
      <c r="AY4372" s="86"/>
      <c r="AZ4372" s="86"/>
      <c r="BA4372" s="86"/>
      <c r="BB4372" s="86"/>
      <c r="BC4372" s="86"/>
      <c r="BD4372" s="86"/>
      <c r="BE4372" s="86"/>
      <c r="BF4372" s="86"/>
      <c r="BG4372" s="86"/>
    </row>
    <row r="4373" spans="1:59" s="88" customFormat="1" x14ac:dyDescent="0.2">
      <c r="A4373" s="125"/>
      <c r="B4373" s="125"/>
      <c r="C4373" s="125"/>
      <c r="D4373" s="125"/>
      <c r="E4373" s="125"/>
      <c r="F4373" s="125"/>
      <c r="G4373" s="125"/>
      <c r="H4373" s="125"/>
      <c r="I4373" s="125"/>
      <c r="J4373" s="125"/>
      <c r="K4373" s="125"/>
      <c r="L4373" s="125"/>
      <c r="M4373" s="125"/>
      <c r="N4373" s="125"/>
      <c r="O4373" s="125"/>
      <c r="P4373" s="125"/>
      <c r="Q4373" s="125"/>
      <c r="R4373" s="125"/>
      <c r="S4373" s="125"/>
      <c r="T4373" s="125"/>
      <c r="U4373" s="125"/>
      <c r="V4373" s="125"/>
      <c r="W4373" s="125"/>
      <c r="X4373" s="125"/>
      <c r="Y4373" s="125"/>
      <c r="Z4373" s="125"/>
      <c r="AA4373" s="125"/>
      <c r="AB4373" s="126"/>
      <c r="AC4373" s="126"/>
      <c r="AD4373" s="126"/>
      <c r="AE4373" s="125"/>
      <c r="AF4373" s="125"/>
      <c r="AG4373" s="125"/>
      <c r="AH4373" s="125"/>
      <c r="AI4373" s="125"/>
      <c r="AJ4373" s="125"/>
      <c r="AK4373" s="125"/>
      <c r="AL4373" s="125"/>
      <c r="AM4373" s="125"/>
      <c r="AP4373" s="86"/>
      <c r="AQ4373" s="86"/>
      <c r="AR4373" s="86"/>
      <c r="AS4373" s="86"/>
      <c r="AT4373" s="86"/>
      <c r="AU4373" s="86"/>
      <c r="AV4373" s="86"/>
      <c r="AW4373" s="86"/>
      <c r="AX4373" s="86"/>
      <c r="AY4373" s="86"/>
      <c r="AZ4373" s="86"/>
      <c r="BA4373" s="86"/>
      <c r="BB4373" s="86"/>
      <c r="BC4373" s="86"/>
      <c r="BD4373" s="86"/>
      <c r="BE4373" s="86"/>
      <c r="BF4373" s="86"/>
      <c r="BG4373" s="86"/>
    </row>
    <row r="4374" spans="1:59" s="88" customFormat="1" x14ac:dyDescent="0.2">
      <c r="A4374" s="125"/>
      <c r="B4374" s="125"/>
      <c r="C4374" s="125"/>
      <c r="D4374" s="125"/>
      <c r="E4374" s="125"/>
      <c r="F4374" s="125"/>
      <c r="G4374" s="125"/>
      <c r="H4374" s="125"/>
      <c r="I4374" s="125"/>
      <c r="J4374" s="125"/>
      <c r="K4374" s="125"/>
      <c r="L4374" s="125"/>
      <c r="M4374" s="125"/>
      <c r="N4374" s="125"/>
      <c r="O4374" s="125"/>
      <c r="P4374" s="125"/>
      <c r="Q4374" s="125"/>
      <c r="R4374" s="125"/>
      <c r="S4374" s="125"/>
      <c r="T4374" s="125"/>
      <c r="U4374" s="125"/>
      <c r="V4374" s="125"/>
      <c r="W4374" s="125"/>
      <c r="X4374" s="125"/>
      <c r="Y4374" s="125"/>
      <c r="Z4374" s="125"/>
      <c r="AA4374" s="125"/>
      <c r="AB4374" s="126"/>
      <c r="AC4374" s="126"/>
      <c r="AD4374" s="126"/>
      <c r="AE4374" s="125"/>
      <c r="AF4374" s="125"/>
      <c r="AG4374" s="125"/>
      <c r="AH4374" s="125"/>
      <c r="AI4374" s="125"/>
      <c r="AJ4374" s="125"/>
      <c r="AK4374" s="125"/>
      <c r="AL4374" s="125"/>
      <c r="AM4374" s="125"/>
      <c r="AP4374" s="86"/>
      <c r="AQ4374" s="86"/>
      <c r="AR4374" s="86"/>
      <c r="AS4374" s="86"/>
      <c r="AT4374" s="86"/>
      <c r="AU4374" s="86"/>
      <c r="AV4374" s="86"/>
      <c r="AW4374" s="86"/>
      <c r="AX4374" s="86"/>
      <c r="AY4374" s="86"/>
      <c r="AZ4374" s="86"/>
      <c r="BA4374" s="86"/>
      <c r="BB4374" s="86"/>
      <c r="BC4374" s="86"/>
      <c r="BD4374" s="86"/>
      <c r="BE4374" s="86"/>
      <c r="BF4374" s="86"/>
      <c r="BG4374" s="86"/>
    </row>
    <row r="4375" spans="1:59" s="88" customFormat="1" x14ac:dyDescent="0.2">
      <c r="A4375" s="125"/>
      <c r="B4375" s="125"/>
      <c r="C4375" s="125"/>
      <c r="D4375" s="125"/>
      <c r="E4375" s="125"/>
      <c r="F4375" s="125"/>
      <c r="G4375" s="125"/>
      <c r="H4375" s="125"/>
      <c r="I4375" s="125"/>
      <c r="J4375" s="125"/>
      <c r="K4375" s="125"/>
      <c r="L4375" s="125"/>
      <c r="M4375" s="125"/>
      <c r="N4375" s="125"/>
      <c r="O4375" s="125"/>
      <c r="P4375" s="125"/>
      <c r="Q4375" s="125"/>
      <c r="R4375" s="125"/>
      <c r="S4375" s="125"/>
      <c r="T4375" s="125"/>
      <c r="U4375" s="125"/>
      <c r="V4375" s="125"/>
      <c r="W4375" s="125"/>
      <c r="X4375" s="125"/>
      <c r="Y4375" s="125"/>
      <c r="Z4375" s="125"/>
      <c r="AA4375" s="125"/>
      <c r="AB4375" s="126"/>
      <c r="AC4375" s="126"/>
      <c r="AD4375" s="126"/>
      <c r="AE4375" s="125"/>
      <c r="AF4375" s="125"/>
      <c r="AG4375" s="125"/>
      <c r="AH4375" s="125"/>
      <c r="AI4375" s="125"/>
      <c r="AJ4375" s="125"/>
      <c r="AK4375" s="125"/>
      <c r="AL4375" s="125"/>
      <c r="AM4375" s="125"/>
      <c r="AP4375" s="86"/>
      <c r="AQ4375" s="86"/>
      <c r="AR4375" s="86"/>
      <c r="AS4375" s="86"/>
      <c r="AT4375" s="86"/>
      <c r="AU4375" s="86"/>
      <c r="AV4375" s="86"/>
      <c r="AW4375" s="86"/>
      <c r="AX4375" s="86"/>
      <c r="AY4375" s="86"/>
      <c r="AZ4375" s="86"/>
      <c r="BA4375" s="86"/>
      <c r="BB4375" s="86"/>
      <c r="BC4375" s="86"/>
      <c r="BD4375" s="86"/>
      <c r="BE4375" s="86"/>
      <c r="BF4375" s="86"/>
      <c r="BG4375" s="86"/>
    </row>
    <row r="4376" spans="1:59" s="88" customFormat="1" x14ac:dyDescent="0.2">
      <c r="A4376" s="125"/>
      <c r="B4376" s="125"/>
      <c r="C4376" s="125"/>
      <c r="D4376" s="125"/>
      <c r="E4376" s="125"/>
      <c r="F4376" s="125"/>
      <c r="G4376" s="125"/>
      <c r="H4376" s="125"/>
      <c r="I4376" s="125"/>
      <c r="J4376" s="125"/>
      <c r="K4376" s="125"/>
      <c r="L4376" s="125"/>
      <c r="M4376" s="125"/>
      <c r="N4376" s="125"/>
      <c r="O4376" s="125"/>
      <c r="P4376" s="125"/>
      <c r="Q4376" s="125"/>
      <c r="R4376" s="125"/>
      <c r="S4376" s="125"/>
      <c r="T4376" s="125"/>
      <c r="U4376" s="125"/>
      <c r="V4376" s="125"/>
      <c r="W4376" s="125"/>
      <c r="X4376" s="125"/>
      <c r="Y4376" s="125"/>
      <c r="Z4376" s="125"/>
      <c r="AA4376" s="125"/>
      <c r="AB4376" s="126"/>
      <c r="AC4376" s="126"/>
      <c r="AD4376" s="126"/>
      <c r="AE4376" s="125"/>
      <c r="AF4376" s="125"/>
      <c r="AG4376" s="125"/>
      <c r="AH4376" s="125"/>
      <c r="AI4376" s="125"/>
      <c r="AJ4376" s="125"/>
      <c r="AK4376" s="125"/>
      <c r="AL4376" s="125"/>
      <c r="AM4376" s="125"/>
      <c r="AP4376" s="86"/>
      <c r="AQ4376" s="86"/>
      <c r="AR4376" s="86"/>
      <c r="AS4376" s="86"/>
      <c r="AT4376" s="86"/>
      <c r="AU4376" s="86"/>
      <c r="AV4376" s="86"/>
      <c r="AW4376" s="86"/>
      <c r="AX4376" s="86"/>
      <c r="AY4376" s="86"/>
      <c r="AZ4376" s="86"/>
      <c r="BA4376" s="86"/>
      <c r="BB4376" s="86"/>
      <c r="BC4376" s="86"/>
      <c r="BD4376" s="86"/>
      <c r="BE4376" s="86"/>
      <c r="BF4376" s="86"/>
      <c r="BG4376" s="86"/>
    </row>
    <row r="4377" spans="1:59" s="88" customFormat="1" x14ac:dyDescent="0.2">
      <c r="A4377" s="125"/>
      <c r="B4377" s="125"/>
      <c r="C4377" s="125"/>
      <c r="D4377" s="125"/>
      <c r="E4377" s="125"/>
      <c r="F4377" s="125"/>
      <c r="G4377" s="125"/>
      <c r="H4377" s="125"/>
      <c r="I4377" s="125"/>
      <c r="J4377" s="125"/>
      <c r="K4377" s="125"/>
      <c r="L4377" s="125"/>
      <c r="M4377" s="125"/>
      <c r="N4377" s="125"/>
      <c r="O4377" s="125"/>
      <c r="P4377" s="125"/>
      <c r="Q4377" s="125"/>
      <c r="R4377" s="125"/>
      <c r="S4377" s="125"/>
      <c r="T4377" s="125"/>
      <c r="U4377" s="125"/>
      <c r="V4377" s="125"/>
      <c r="W4377" s="125"/>
      <c r="X4377" s="125"/>
      <c r="Y4377" s="125"/>
      <c r="Z4377" s="125"/>
      <c r="AA4377" s="125"/>
      <c r="AB4377" s="126"/>
      <c r="AC4377" s="126"/>
      <c r="AD4377" s="126"/>
      <c r="AE4377" s="125"/>
      <c r="AF4377" s="125"/>
      <c r="AG4377" s="125"/>
      <c r="AH4377" s="125"/>
      <c r="AI4377" s="125"/>
      <c r="AJ4377" s="125"/>
      <c r="AK4377" s="125"/>
      <c r="AL4377" s="125"/>
      <c r="AM4377" s="125"/>
      <c r="AP4377" s="86"/>
      <c r="AQ4377" s="86"/>
      <c r="AR4377" s="86"/>
      <c r="AS4377" s="86"/>
      <c r="AT4377" s="86"/>
      <c r="AU4377" s="86"/>
      <c r="AV4377" s="86"/>
      <c r="AW4377" s="86"/>
      <c r="AX4377" s="86"/>
      <c r="AY4377" s="86"/>
      <c r="AZ4377" s="86"/>
      <c r="BA4377" s="86"/>
      <c r="BB4377" s="86"/>
      <c r="BC4377" s="86"/>
      <c r="BD4377" s="86"/>
      <c r="BE4377" s="86"/>
      <c r="BF4377" s="86"/>
      <c r="BG4377" s="86"/>
    </row>
    <row r="4378" spans="1:59" s="88" customFormat="1" x14ac:dyDescent="0.2">
      <c r="A4378" s="125"/>
      <c r="B4378" s="125"/>
      <c r="C4378" s="125"/>
      <c r="D4378" s="125"/>
      <c r="E4378" s="125"/>
      <c r="F4378" s="125"/>
      <c r="G4378" s="125"/>
      <c r="H4378" s="125"/>
      <c r="I4378" s="125"/>
      <c r="J4378" s="125"/>
      <c r="K4378" s="125"/>
      <c r="L4378" s="125"/>
      <c r="M4378" s="125"/>
      <c r="N4378" s="125"/>
      <c r="O4378" s="125"/>
      <c r="P4378" s="125"/>
      <c r="Q4378" s="125"/>
      <c r="R4378" s="125"/>
      <c r="S4378" s="125"/>
      <c r="T4378" s="125"/>
      <c r="U4378" s="125"/>
      <c r="V4378" s="125"/>
      <c r="W4378" s="125"/>
      <c r="X4378" s="125"/>
      <c r="Y4378" s="125"/>
      <c r="Z4378" s="125"/>
      <c r="AA4378" s="125"/>
      <c r="AB4378" s="126"/>
      <c r="AC4378" s="126"/>
      <c r="AD4378" s="126"/>
      <c r="AE4378" s="125"/>
      <c r="AF4378" s="125"/>
      <c r="AG4378" s="125"/>
      <c r="AH4378" s="125"/>
      <c r="AI4378" s="125"/>
      <c r="AJ4378" s="125"/>
      <c r="AK4378" s="125"/>
      <c r="AL4378" s="125"/>
      <c r="AM4378" s="125"/>
      <c r="AP4378" s="86"/>
      <c r="AQ4378" s="86"/>
      <c r="AR4378" s="86"/>
      <c r="AS4378" s="86"/>
      <c r="AT4378" s="86"/>
      <c r="AU4378" s="86"/>
      <c r="AV4378" s="86"/>
      <c r="AW4378" s="86"/>
      <c r="AX4378" s="86"/>
      <c r="AY4378" s="86"/>
      <c r="AZ4378" s="86"/>
      <c r="BA4378" s="86"/>
      <c r="BB4378" s="86"/>
      <c r="BC4378" s="86"/>
      <c r="BD4378" s="86"/>
      <c r="BE4378" s="86"/>
      <c r="BF4378" s="86"/>
      <c r="BG4378" s="86"/>
    </row>
    <row r="4379" spans="1:59" s="88" customFormat="1" x14ac:dyDescent="0.2">
      <c r="A4379" s="125"/>
      <c r="B4379" s="125"/>
      <c r="C4379" s="125"/>
      <c r="D4379" s="125"/>
      <c r="E4379" s="125"/>
      <c r="F4379" s="125"/>
      <c r="G4379" s="125"/>
      <c r="H4379" s="125"/>
      <c r="I4379" s="125"/>
      <c r="J4379" s="125"/>
      <c r="K4379" s="125"/>
      <c r="L4379" s="125"/>
      <c r="M4379" s="125"/>
      <c r="N4379" s="125"/>
      <c r="O4379" s="125"/>
      <c r="P4379" s="125"/>
      <c r="Q4379" s="125"/>
      <c r="R4379" s="125"/>
      <c r="S4379" s="125"/>
      <c r="T4379" s="125"/>
      <c r="U4379" s="125"/>
      <c r="V4379" s="125"/>
      <c r="W4379" s="125"/>
      <c r="X4379" s="125"/>
      <c r="Y4379" s="125"/>
      <c r="Z4379" s="125"/>
      <c r="AA4379" s="125"/>
      <c r="AB4379" s="126"/>
      <c r="AC4379" s="126"/>
      <c r="AD4379" s="126"/>
      <c r="AE4379" s="125"/>
      <c r="AF4379" s="125"/>
      <c r="AG4379" s="125"/>
      <c r="AH4379" s="125"/>
      <c r="AI4379" s="125"/>
      <c r="AJ4379" s="125"/>
      <c r="AK4379" s="125"/>
      <c r="AL4379" s="125"/>
      <c r="AM4379" s="125"/>
      <c r="AP4379" s="86"/>
      <c r="AQ4379" s="86"/>
      <c r="AR4379" s="86"/>
      <c r="AS4379" s="86"/>
      <c r="AT4379" s="86"/>
      <c r="AU4379" s="86"/>
      <c r="AV4379" s="86"/>
      <c r="AW4379" s="86"/>
      <c r="AX4379" s="86"/>
      <c r="AY4379" s="86"/>
      <c r="AZ4379" s="86"/>
      <c r="BA4379" s="86"/>
      <c r="BB4379" s="86"/>
      <c r="BC4379" s="86"/>
      <c r="BD4379" s="86"/>
      <c r="BE4379" s="86"/>
      <c r="BF4379" s="86"/>
      <c r="BG4379" s="86"/>
    </row>
    <row r="4380" spans="1:59" s="88" customFormat="1" x14ac:dyDescent="0.2">
      <c r="A4380" s="125"/>
      <c r="B4380" s="125"/>
      <c r="C4380" s="125"/>
      <c r="D4380" s="125"/>
      <c r="E4380" s="125"/>
      <c r="F4380" s="125"/>
      <c r="G4380" s="125"/>
      <c r="H4380" s="125"/>
      <c r="I4380" s="125"/>
      <c r="J4380" s="125"/>
      <c r="K4380" s="125"/>
      <c r="L4380" s="125"/>
      <c r="M4380" s="125"/>
      <c r="N4380" s="125"/>
      <c r="O4380" s="125"/>
      <c r="P4380" s="125"/>
      <c r="Q4380" s="125"/>
      <c r="R4380" s="125"/>
      <c r="S4380" s="125"/>
      <c r="T4380" s="125"/>
      <c r="U4380" s="125"/>
      <c r="V4380" s="125"/>
      <c r="W4380" s="125"/>
      <c r="X4380" s="125"/>
      <c r="Y4380" s="125"/>
      <c r="Z4380" s="125"/>
      <c r="AA4380" s="125"/>
      <c r="AB4380" s="126"/>
      <c r="AC4380" s="126"/>
      <c r="AD4380" s="126"/>
      <c r="AE4380" s="125"/>
      <c r="AF4380" s="125"/>
      <c r="AG4380" s="125"/>
      <c r="AH4380" s="125"/>
      <c r="AI4380" s="125"/>
      <c r="AJ4380" s="125"/>
      <c r="AK4380" s="125"/>
      <c r="AL4380" s="125"/>
      <c r="AM4380" s="125"/>
      <c r="AP4380" s="86"/>
      <c r="AQ4380" s="86"/>
      <c r="AR4380" s="86"/>
      <c r="AS4380" s="86"/>
      <c r="AT4380" s="86"/>
      <c r="AU4380" s="86"/>
      <c r="AV4380" s="86"/>
      <c r="AW4380" s="86"/>
      <c r="AX4380" s="86"/>
      <c r="AY4380" s="86"/>
      <c r="AZ4380" s="86"/>
      <c r="BA4380" s="86"/>
      <c r="BB4380" s="86"/>
      <c r="BC4380" s="86"/>
      <c r="BD4380" s="86"/>
      <c r="BE4380" s="86"/>
      <c r="BF4380" s="86"/>
      <c r="BG4380" s="86"/>
    </row>
    <row r="4381" spans="1:59" s="88" customFormat="1" x14ac:dyDescent="0.2">
      <c r="A4381" s="125"/>
      <c r="B4381" s="125"/>
      <c r="C4381" s="125"/>
      <c r="D4381" s="125"/>
      <c r="E4381" s="125"/>
      <c r="F4381" s="125"/>
      <c r="G4381" s="125"/>
      <c r="H4381" s="125"/>
      <c r="I4381" s="125"/>
      <c r="J4381" s="125"/>
      <c r="K4381" s="125"/>
      <c r="L4381" s="125"/>
      <c r="M4381" s="125"/>
      <c r="N4381" s="125"/>
      <c r="O4381" s="125"/>
      <c r="P4381" s="125"/>
      <c r="Q4381" s="125"/>
      <c r="R4381" s="125"/>
      <c r="S4381" s="125"/>
      <c r="T4381" s="125"/>
      <c r="U4381" s="125"/>
      <c r="V4381" s="125"/>
      <c r="W4381" s="125"/>
      <c r="X4381" s="125"/>
      <c r="Y4381" s="125"/>
      <c r="Z4381" s="125"/>
      <c r="AA4381" s="125"/>
      <c r="AB4381" s="126"/>
      <c r="AC4381" s="126"/>
      <c r="AD4381" s="126"/>
      <c r="AE4381" s="125"/>
      <c r="AF4381" s="125"/>
      <c r="AG4381" s="125"/>
      <c r="AH4381" s="125"/>
      <c r="AI4381" s="125"/>
      <c r="AJ4381" s="125"/>
      <c r="AK4381" s="125"/>
      <c r="AL4381" s="125"/>
      <c r="AM4381" s="125"/>
      <c r="AP4381" s="86"/>
      <c r="AQ4381" s="86"/>
      <c r="AR4381" s="86"/>
      <c r="AS4381" s="86"/>
      <c r="AT4381" s="86"/>
      <c r="AU4381" s="86"/>
      <c r="AV4381" s="86"/>
      <c r="AW4381" s="86"/>
      <c r="AX4381" s="86"/>
      <c r="AY4381" s="86"/>
      <c r="AZ4381" s="86"/>
      <c r="BA4381" s="86"/>
      <c r="BB4381" s="86"/>
      <c r="BC4381" s="86"/>
      <c r="BD4381" s="86"/>
      <c r="BE4381" s="86"/>
      <c r="BF4381" s="86"/>
      <c r="BG4381" s="86"/>
    </row>
    <row r="4382" spans="1:59" s="88" customFormat="1" x14ac:dyDescent="0.2">
      <c r="A4382" s="125"/>
      <c r="B4382" s="125"/>
      <c r="C4382" s="125"/>
      <c r="D4382" s="125"/>
      <c r="E4382" s="125"/>
      <c r="F4382" s="125"/>
      <c r="G4382" s="125"/>
      <c r="H4382" s="125"/>
      <c r="I4382" s="125"/>
      <c r="J4382" s="125"/>
      <c r="K4382" s="125"/>
      <c r="L4382" s="125"/>
      <c r="M4382" s="125"/>
      <c r="N4382" s="125"/>
      <c r="O4382" s="125"/>
      <c r="P4382" s="125"/>
      <c r="Q4382" s="125"/>
      <c r="R4382" s="125"/>
      <c r="S4382" s="125"/>
      <c r="T4382" s="125"/>
      <c r="U4382" s="125"/>
      <c r="V4382" s="125"/>
      <c r="W4382" s="125"/>
      <c r="X4382" s="125"/>
      <c r="Y4382" s="125"/>
      <c r="Z4382" s="125"/>
      <c r="AA4382" s="125"/>
      <c r="AB4382" s="126"/>
      <c r="AC4382" s="126"/>
      <c r="AD4382" s="126"/>
      <c r="AE4382" s="125"/>
      <c r="AF4382" s="125"/>
      <c r="AG4382" s="125"/>
      <c r="AH4382" s="125"/>
      <c r="AI4382" s="125"/>
      <c r="AJ4382" s="125"/>
      <c r="AK4382" s="125"/>
      <c r="AL4382" s="125"/>
      <c r="AM4382" s="125"/>
      <c r="AP4382" s="86"/>
      <c r="AQ4382" s="86"/>
      <c r="AR4382" s="86"/>
      <c r="AS4382" s="86"/>
      <c r="AT4382" s="86"/>
      <c r="AU4382" s="86"/>
      <c r="AV4382" s="86"/>
      <c r="AW4382" s="86"/>
      <c r="AX4382" s="86"/>
      <c r="AY4382" s="86"/>
      <c r="AZ4382" s="86"/>
      <c r="BA4382" s="86"/>
      <c r="BB4382" s="86"/>
      <c r="BC4382" s="86"/>
      <c r="BD4382" s="86"/>
      <c r="BE4382" s="86"/>
      <c r="BF4382" s="86"/>
      <c r="BG4382" s="86"/>
    </row>
    <row r="4383" spans="1:59" s="88" customFormat="1" x14ac:dyDescent="0.2">
      <c r="A4383" s="125"/>
      <c r="B4383" s="125"/>
      <c r="C4383" s="125"/>
      <c r="D4383" s="125"/>
      <c r="E4383" s="125"/>
      <c r="F4383" s="125"/>
      <c r="G4383" s="125"/>
      <c r="H4383" s="125"/>
      <c r="I4383" s="125"/>
      <c r="J4383" s="125"/>
      <c r="K4383" s="125"/>
      <c r="L4383" s="125"/>
      <c r="M4383" s="125"/>
      <c r="N4383" s="125"/>
      <c r="O4383" s="125"/>
      <c r="P4383" s="125"/>
      <c r="Q4383" s="125"/>
      <c r="R4383" s="125"/>
      <c r="S4383" s="125"/>
      <c r="T4383" s="125"/>
      <c r="U4383" s="125"/>
      <c r="V4383" s="125"/>
      <c r="W4383" s="125"/>
      <c r="X4383" s="125"/>
      <c r="Y4383" s="125"/>
      <c r="Z4383" s="125"/>
      <c r="AA4383" s="125"/>
      <c r="AB4383" s="126"/>
      <c r="AC4383" s="126"/>
      <c r="AD4383" s="126"/>
      <c r="AE4383" s="125"/>
      <c r="AF4383" s="125"/>
      <c r="AG4383" s="125"/>
      <c r="AH4383" s="125"/>
      <c r="AI4383" s="125"/>
      <c r="AJ4383" s="125"/>
      <c r="AK4383" s="125"/>
      <c r="AL4383" s="125"/>
      <c r="AM4383" s="125"/>
      <c r="AP4383" s="86"/>
      <c r="AQ4383" s="86"/>
      <c r="AR4383" s="86"/>
      <c r="AS4383" s="86"/>
      <c r="AT4383" s="86"/>
      <c r="AU4383" s="86"/>
      <c r="AV4383" s="86"/>
      <c r="AW4383" s="86"/>
      <c r="AX4383" s="86"/>
      <c r="AY4383" s="86"/>
      <c r="AZ4383" s="86"/>
      <c r="BA4383" s="86"/>
      <c r="BB4383" s="86"/>
      <c r="BC4383" s="86"/>
      <c r="BD4383" s="86"/>
      <c r="BE4383" s="86"/>
      <c r="BF4383" s="86"/>
      <c r="BG4383" s="86"/>
    </row>
    <row r="4384" spans="1:59" s="88" customFormat="1" x14ac:dyDescent="0.2">
      <c r="A4384" s="125"/>
      <c r="B4384" s="125"/>
      <c r="C4384" s="125"/>
      <c r="D4384" s="125"/>
      <c r="E4384" s="125"/>
      <c r="F4384" s="125"/>
      <c r="G4384" s="125"/>
      <c r="H4384" s="125"/>
      <c r="I4384" s="125"/>
      <c r="J4384" s="125"/>
      <c r="K4384" s="125"/>
      <c r="L4384" s="125"/>
      <c r="M4384" s="125"/>
      <c r="N4384" s="125"/>
      <c r="O4384" s="125"/>
      <c r="P4384" s="125"/>
      <c r="Q4384" s="125"/>
      <c r="R4384" s="125"/>
      <c r="S4384" s="125"/>
      <c r="T4384" s="125"/>
      <c r="U4384" s="125"/>
      <c r="V4384" s="125"/>
      <c r="W4384" s="125"/>
      <c r="X4384" s="125"/>
      <c r="Y4384" s="125"/>
      <c r="Z4384" s="125"/>
      <c r="AA4384" s="125"/>
      <c r="AB4384" s="126"/>
      <c r="AC4384" s="126"/>
      <c r="AD4384" s="126"/>
      <c r="AE4384" s="125"/>
      <c r="AF4384" s="125"/>
      <c r="AG4384" s="125"/>
      <c r="AH4384" s="125"/>
      <c r="AI4384" s="125"/>
      <c r="AJ4384" s="125"/>
      <c r="AK4384" s="125"/>
      <c r="AL4384" s="125"/>
      <c r="AM4384" s="125"/>
      <c r="AP4384" s="86"/>
      <c r="AQ4384" s="86"/>
      <c r="AR4384" s="86"/>
      <c r="AS4384" s="86"/>
      <c r="AT4384" s="86"/>
      <c r="AU4384" s="86"/>
      <c r="AV4384" s="86"/>
      <c r="AW4384" s="86"/>
      <c r="AX4384" s="86"/>
      <c r="AY4384" s="86"/>
      <c r="AZ4384" s="86"/>
      <c r="BA4384" s="86"/>
      <c r="BB4384" s="86"/>
      <c r="BC4384" s="86"/>
      <c r="BD4384" s="86"/>
      <c r="BE4384" s="86"/>
      <c r="BF4384" s="86"/>
      <c r="BG4384" s="86"/>
    </row>
    <row r="4385" spans="1:59" s="88" customFormat="1" x14ac:dyDescent="0.2">
      <c r="A4385" s="125"/>
      <c r="B4385" s="125"/>
      <c r="C4385" s="125"/>
      <c r="D4385" s="125"/>
      <c r="E4385" s="125"/>
      <c r="F4385" s="125"/>
      <c r="G4385" s="125"/>
      <c r="H4385" s="125"/>
      <c r="I4385" s="125"/>
      <c r="J4385" s="125"/>
      <c r="K4385" s="125"/>
      <c r="L4385" s="125"/>
      <c r="M4385" s="125"/>
      <c r="N4385" s="125"/>
      <c r="O4385" s="125"/>
      <c r="P4385" s="125"/>
      <c r="Q4385" s="125"/>
      <c r="R4385" s="125"/>
      <c r="S4385" s="125"/>
      <c r="T4385" s="125"/>
      <c r="U4385" s="125"/>
      <c r="V4385" s="125"/>
      <c r="W4385" s="125"/>
      <c r="X4385" s="125"/>
      <c r="Y4385" s="125"/>
      <c r="Z4385" s="125"/>
      <c r="AA4385" s="125"/>
      <c r="AB4385" s="126"/>
      <c r="AC4385" s="126"/>
      <c r="AD4385" s="126"/>
      <c r="AE4385" s="125"/>
      <c r="AF4385" s="125"/>
      <c r="AG4385" s="125"/>
      <c r="AH4385" s="125"/>
      <c r="AI4385" s="125"/>
      <c r="AJ4385" s="125"/>
      <c r="AK4385" s="125"/>
      <c r="AL4385" s="125"/>
      <c r="AM4385" s="125"/>
      <c r="AP4385" s="86"/>
      <c r="AQ4385" s="86"/>
      <c r="AR4385" s="86"/>
      <c r="AS4385" s="86"/>
      <c r="AT4385" s="86"/>
      <c r="AU4385" s="86"/>
      <c r="AV4385" s="86"/>
      <c r="AW4385" s="86"/>
      <c r="AX4385" s="86"/>
      <c r="AY4385" s="86"/>
      <c r="AZ4385" s="86"/>
      <c r="BA4385" s="86"/>
      <c r="BB4385" s="86"/>
      <c r="BC4385" s="86"/>
      <c r="BD4385" s="86"/>
      <c r="BE4385" s="86"/>
      <c r="BF4385" s="86"/>
      <c r="BG4385" s="86"/>
    </row>
    <row r="4386" spans="1:59" s="88" customFormat="1" x14ac:dyDescent="0.2">
      <c r="A4386" s="125"/>
      <c r="B4386" s="125"/>
      <c r="C4386" s="125"/>
      <c r="D4386" s="125"/>
      <c r="E4386" s="125"/>
      <c r="F4386" s="125"/>
      <c r="G4386" s="125"/>
      <c r="H4386" s="125"/>
      <c r="I4386" s="125"/>
      <c r="J4386" s="125"/>
      <c r="K4386" s="125"/>
      <c r="L4386" s="125"/>
      <c r="M4386" s="125"/>
      <c r="N4386" s="125"/>
      <c r="O4386" s="125"/>
      <c r="P4386" s="125"/>
      <c r="Q4386" s="125"/>
      <c r="R4386" s="125"/>
      <c r="S4386" s="125"/>
      <c r="T4386" s="125"/>
      <c r="U4386" s="125"/>
      <c r="V4386" s="125"/>
      <c r="W4386" s="125"/>
      <c r="X4386" s="125"/>
      <c r="Y4386" s="125"/>
      <c r="Z4386" s="125"/>
      <c r="AA4386" s="125"/>
      <c r="AB4386" s="126"/>
      <c r="AC4386" s="126"/>
      <c r="AD4386" s="126"/>
      <c r="AE4386" s="125"/>
      <c r="AF4386" s="125"/>
      <c r="AG4386" s="125"/>
      <c r="AH4386" s="125"/>
      <c r="AI4386" s="125"/>
      <c r="AJ4386" s="125"/>
      <c r="AK4386" s="125"/>
      <c r="AL4386" s="125"/>
      <c r="AM4386" s="125"/>
      <c r="AP4386" s="86"/>
      <c r="AQ4386" s="86"/>
      <c r="AR4386" s="86"/>
      <c r="AS4386" s="86"/>
      <c r="AT4386" s="86"/>
      <c r="AU4386" s="86"/>
      <c r="AV4386" s="86"/>
      <c r="AW4386" s="86"/>
      <c r="AX4386" s="86"/>
      <c r="AY4386" s="86"/>
      <c r="AZ4386" s="86"/>
      <c r="BA4386" s="86"/>
      <c r="BB4386" s="86"/>
      <c r="BC4386" s="86"/>
      <c r="BD4386" s="86"/>
      <c r="BE4386" s="86"/>
      <c r="BF4386" s="86"/>
      <c r="BG4386" s="86"/>
    </row>
    <row r="4387" spans="1:59" s="88" customFormat="1" x14ac:dyDescent="0.2">
      <c r="A4387" s="125"/>
      <c r="B4387" s="125"/>
      <c r="C4387" s="125"/>
      <c r="D4387" s="125"/>
      <c r="E4387" s="125"/>
      <c r="F4387" s="125"/>
      <c r="G4387" s="125"/>
      <c r="H4387" s="125"/>
      <c r="I4387" s="125"/>
      <c r="J4387" s="125"/>
      <c r="K4387" s="125"/>
      <c r="L4387" s="125"/>
      <c r="M4387" s="125"/>
      <c r="N4387" s="125"/>
      <c r="O4387" s="125"/>
      <c r="P4387" s="125"/>
      <c r="Q4387" s="125"/>
      <c r="R4387" s="125"/>
      <c r="S4387" s="125"/>
      <c r="T4387" s="125"/>
      <c r="U4387" s="125"/>
      <c r="V4387" s="125"/>
      <c r="W4387" s="125"/>
      <c r="X4387" s="125"/>
      <c r="Y4387" s="125"/>
      <c r="Z4387" s="125"/>
      <c r="AA4387" s="125"/>
      <c r="AB4387" s="126"/>
      <c r="AC4387" s="126"/>
      <c r="AD4387" s="126"/>
      <c r="AE4387" s="125"/>
      <c r="AF4387" s="125"/>
      <c r="AG4387" s="125"/>
      <c r="AH4387" s="125"/>
      <c r="AI4387" s="125"/>
      <c r="AJ4387" s="125"/>
      <c r="AK4387" s="125"/>
      <c r="AL4387" s="125"/>
      <c r="AM4387" s="125"/>
      <c r="AP4387" s="86"/>
      <c r="AQ4387" s="86"/>
      <c r="AR4387" s="86"/>
      <c r="AS4387" s="86"/>
      <c r="AT4387" s="86"/>
      <c r="AU4387" s="86"/>
      <c r="AV4387" s="86"/>
      <c r="AW4387" s="86"/>
      <c r="AX4387" s="86"/>
      <c r="AY4387" s="86"/>
      <c r="AZ4387" s="86"/>
      <c r="BA4387" s="86"/>
      <c r="BB4387" s="86"/>
      <c r="BC4387" s="86"/>
      <c r="BD4387" s="86"/>
      <c r="BE4387" s="86"/>
      <c r="BF4387" s="86"/>
      <c r="BG4387" s="86"/>
    </row>
    <row r="4388" spans="1:59" s="88" customFormat="1" x14ac:dyDescent="0.2">
      <c r="A4388" s="125"/>
      <c r="B4388" s="125"/>
      <c r="C4388" s="125"/>
      <c r="D4388" s="125"/>
      <c r="E4388" s="125"/>
      <c r="F4388" s="125"/>
      <c r="G4388" s="125"/>
      <c r="H4388" s="125"/>
      <c r="I4388" s="125"/>
      <c r="J4388" s="125"/>
      <c r="K4388" s="125"/>
      <c r="L4388" s="125"/>
      <c r="M4388" s="125"/>
      <c r="N4388" s="125"/>
      <c r="O4388" s="125"/>
      <c r="P4388" s="125"/>
      <c r="Q4388" s="125"/>
      <c r="R4388" s="125"/>
      <c r="S4388" s="125"/>
      <c r="T4388" s="125"/>
      <c r="U4388" s="125"/>
      <c r="V4388" s="125"/>
      <c r="W4388" s="125"/>
      <c r="X4388" s="125"/>
      <c r="Y4388" s="125"/>
      <c r="Z4388" s="125"/>
      <c r="AA4388" s="125"/>
      <c r="AB4388" s="126"/>
      <c r="AC4388" s="126"/>
      <c r="AD4388" s="126"/>
      <c r="AE4388" s="125"/>
      <c r="AF4388" s="125"/>
      <c r="AG4388" s="125"/>
      <c r="AH4388" s="125"/>
      <c r="AI4388" s="125"/>
      <c r="AJ4388" s="125"/>
      <c r="AK4388" s="125"/>
      <c r="AL4388" s="125"/>
      <c r="AM4388" s="125"/>
      <c r="AP4388" s="86"/>
      <c r="AQ4388" s="86"/>
      <c r="AR4388" s="86"/>
      <c r="AS4388" s="86"/>
      <c r="AT4388" s="86"/>
      <c r="AU4388" s="86"/>
      <c r="AV4388" s="86"/>
      <c r="AW4388" s="86"/>
      <c r="AX4388" s="86"/>
      <c r="AY4388" s="86"/>
      <c r="AZ4388" s="86"/>
      <c r="BA4388" s="86"/>
      <c r="BB4388" s="86"/>
      <c r="BC4388" s="86"/>
      <c r="BD4388" s="86"/>
      <c r="BE4388" s="86"/>
      <c r="BF4388" s="86"/>
      <c r="BG4388" s="86"/>
    </row>
    <row r="4389" spans="1:59" s="88" customFormat="1" x14ac:dyDescent="0.2">
      <c r="A4389" s="125"/>
      <c r="B4389" s="125"/>
      <c r="C4389" s="125"/>
      <c r="D4389" s="125"/>
      <c r="E4389" s="125"/>
      <c r="F4389" s="125"/>
      <c r="G4389" s="125"/>
      <c r="H4389" s="125"/>
      <c r="I4389" s="125"/>
      <c r="J4389" s="125"/>
      <c r="K4389" s="125"/>
      <c r="L4389" s="125"/>
      <c r="M4389" s="125"/>
      <c r="N4389" s="125"/>
      <c r="O4389" s="125"/>
      <c r="P4389" s="125"/>
      <c r="Q4389" s="125"/>
      <c r="R4389" s="125"/>
      <c r="S4389" s="125"/>
      <c r="T4389" s="125"/>
      <c r="U4389" s="125"/>
      <c r="V4389" s="125"/>
      <c r="W4389" s="125"/>
      <c r="X4389" s="125"/>
      <c r="Y4389" s="125"/>
      <c r="Z4389" s="125"/>
      <c r="AA4389" s="125"/>
      <c r="AB4389" s="126"/>
      <c r="AC4389" s="126"/>
      <c r="AD4389" s="126"/>
      <c r="AE4389" s="125"/>
      <c r="AF4389" s="125"/>
      <c r="AG4389" s="125"/>
      <c r="AH4389" s="125"/>
      <c r="AI4389" s="125"/>
      <c r="AJ4389" s="125"/>
      <c r="AK4389" s="125"/>
      <c r="AL4389" s="125"/>
      <c r="AM4389" s="125"/>
      <c r="AP4389" s="86"/>
      <c r="AQ4389" s="86"/>
      <c r="AR4389" s="86"/>
      <c r="AS4389" s="86"/>
      <c r="AT4389" s="86"/>
      <c r="AU4389" s="86"/>
      <c r="AV4389" s="86"/>
      <c r="AW4389" s="86"/>
      <c r="AX4389" s="86"/>
      <c r="AY4389" s="86"/>
      <c r="AZ4389" s="86"/>
      <c r="BA4389" s="86"/>
      <c r="BB4389" s="86"/>
      <c r="BC4389" s="86"/>
      <c r="BD4389" s="86"/>
      <c r="BE4389" s="86"/>
      <c r="BF4389" s="86"/>
      <c r="BG4389" s="86"/>
    </row>
    <row r="4390" spans="1:59" s="88" customFormat="1" x14ac:dyDescent="0.2">
      <c r="A4390" s="125"/>
      <c r="B4390" s="125"/>
      <c r="C4390" s="125"/>
      <c r="D4390" s="125"/>
      <c r="E4390" s="125"/>
      <c r="F4390" s="125"/>
      <c r="G4390" s="125"/>
      <c r="H4390" s="125"/>
      <c r="I4390" s="125"/>
      <c r="J4390" s="125"/>
      <c r="K4390" s="125"/>
      <c r="L4390" s="125"/>
      <c r="M4390" s="125"/>
      <c r="N4390" s="125"/>
      <c r="O4390" s="125"/>
      <c r="P4390" s="125"/>
      <c r="Q4390" s="125"/>
      <c r="R4390" s="125"/>
      <c r="S4390" s="125"/>
      <c r="T4390" s="125"/>
      <c r="U4390" s="125"/>
      <c r="V4390" s="125"/>
      <c r="W4390" s="125"/>
      <c r="X4390" s="125"/>
      <c r="Y4390" s="125"/>
      <c r="Z4390" s="125"/>
      <c r="AA4390" s="125"/>
      <c r="AB4390" s="126"/>
      <c r="AC4390" s="126"/>
      <c r="AD4390" s="126"/>
      <c r="AE4390" s="125"/>
      <c r="AF4390" s="125"/>
      <c r="AG4390" s="125"/>
      <c r="AH4390" s="125"/>
      <c r="AI4390" s="125"/>
      <c r="AJ4390" s="125"/>
      <c r="AK4390" s="125"/>
      <c r="AL4390" s="125"/>
      <c r="AM4390" s="125"/>
      <c r="AP4390" s="86"/>
      <c r="AQ4390" s="86"/>
      <c r="AR4390" s="86"/>
      <c r="AS4390" s="86"/>
      <c r="AT4390" s="86"/>
      <c r="AU4390" s="86"/>
      <c r="AV4390" s="86"/>
      <c r="AW4390" s="86"/>
      <c r="AX4390" s="86"/>
      <c r="AY4390" s="86"/>
      <c r="AZ4390" s="86"/>
      <c r="BA4390" s="86"/>
      <c r="BB4390" s="86"/>
      <c r="BC4390" s="86"/>
      <c r="BD4390" s="86"/>
      <c r="BE4390" s="86"/>
      <c r="BF4390" s="86"/>
      <c r="BG4390" s="86"/>
    </row>
    <row r="4391" spans="1:59" s="88" customFormat="1" x14ac:dyDescent="0.2">
      <c r="A4391" s="125"/>
      <c r="B4391" s="125"/>
      <c r="C4391" s="125"/>
      <c r="D4391" s="125"/>
      <c r="E4391" s="125"/>
      <c r="F4391" s="125"/>
      <c r="G4391" s="125"/>
      <c r="H4391" s="125"/>
      <c r="I4391" s="125"/>
      <c r="J4391" s="125"/>
      <c r="K4391" s="125"/>
      <c r="L4391" s="125"/>
      <c r="M4391" s="125"/>
      <c r="N4391" s="125"/>
      <c r="O4391" s="125"/>
      <c r="P4391" s="125"/>
      <c r="Q4391" s="125"/>
      <c r="R4391" s="125"/>
      <c r="S4391" s="125"/>
      <c r="T4391" s="125"/>
      <c r="U4391" s="125"/>
      <c r="V4391" s="125"/>
      <c r="W4391" s="125"/>
      <c r="X4391" s="125"/>
      <c r="Y4391" s="125"/>
      <c r="Z4391" s="125"/>
      <c r="AA4391" s="125"/>
      <c r="AB4391" s="126"/>
      <c r="AC4391" s="126"/>
      <c r="AD4391" s="126"/>
      <c r="AE4391" s="125"/>
      <c r="AF4391" s="125"/>
      <c r="AG4391" s="125"/>
      <c r="AH4391" s="125"/>
      <c r="AI4391" s="125"/>
      <c r="AJ4391" s="125"/>
      <c r="AK4391" s="125"/>
      <c r="AL4391" s="125"/>
      <c r="AM4391" s="125"/>
      <c r="AP4391" s="86"/>
      <c r="AQ4391" s="86"/>
      <c r="AR4391" s="86"/>
      <c r="AS4391" s="86"/>
      <c r="AT4391" s="86"/>
      <c r="AU4391" s="86"/>
      <c r="AV4391" s="86"/>
      <c r="AW4391" s="86"/>
      <c r="AX4391" s="86"/>
      <c r="AY4391" s="86"/>
      <c r="AZ4391" s="86"/>
      <c r="BA4391" s="86"/>
      <c r="BB4391" s="86"/>
      <c r="BC4391" s="86"/>
      <c r="BD4391" s="86"/>
      <c r="BE4391" s="86"/>
      <c r="BF4391" s="86"/>
      <c r="BG4391" s="86"/>
    </row>
    <row r="4392" spans="1:59" s="88" customFormat="1" x14ac:dyDescent="0.2">
      <c r="A4392" s="125"/>
      <c r="B4392" s="125"/>
      <c r="C4392" s="125"/>
      <c r="D4392" s="125"/>
      <c r="E4392" s="125"/>
      <c r="F4392" s="125"/>
      <c r="G4392" s="125"/>
      <c r="H4392" s="125"/>
      <c r="I4392" s="125"/>
      <c r="J4392" s="125"/>
      <c r="K4392" s="125"/>
      <c r="L4392" s="125"/>
      <c r="M4392" s="125"/>
      <c r="N4392" s="125"/>
      <c r="O4392" s="125"/>
      <c r="P4392" s="125"/>
      <c r="Q4392" s="125"/>
      <c r="R4392" s="125"/>
      <c r="S4392" s="125"/>
      <c r="T4392" s="125"/>
      <c r="U4392" s="125"/>
      <c r="V4392" s="125"/>
      <c r="W4392" s="125"/>
      <c r="X4392" s="125"/>
      <c r="Y4392" s="125"/>
      <c r="Z4392" s="125"/>
      <c r="AA4392" s="125"/>
      <c r="AB4392" s="126"/>
      <c r="AC4392" s="126"/>
      <c r="AD4392" s="126"/>
      <c r="AE4392" s="125"/>
      <c r="AF4392" s="125"/>
      <c r="AG4392" s="125"/>
      <c r="AH4392" s="125"/>
      <c r="AI4392" s="125"/>
      <c r="AJ4392" s="125"/>
      <c r="AK4392" s="125"/>
      <c r="AL4392" s="125"/>
      <c r="AM4392" s="125"/>
      <c r="AP4392" s="86"/>
      <c r="AQ4392" s="86"/>
      <c r="AR4392" s="86"/>
      <c r="AS4392" s="86"/>
      <c r="AT4392" s="86"/>
      <c r="AU4392" s="86"/>
      <c r="AV4392" s="86"/>
      <c r="AW4392" s="86"/>
      <c r="AX4392" s="86"/>
      <c r="AY4392" s="86"/>
      <c r="AZ4392" s="86"/>
      <c r="BA4392" s="86"/>
      <c r="BB4392" s="86"/>
      <c r="BC4392" s="86"/>
      <c r="BD4392" s="86"/>
      <c r="BE4392" s="86"/>
      <c r="BF4392" s="86"/>
      <c r="BG4392" s="86"/>
    </row>
    <row r="4393" spans="1:59" s="88" customFormat="1" x14ac:dyDescent="0.2">
      <c r="A4393" s="125"/>
      <c r="B4393" s="125"/>
      <c r="C4393" s="125"/>
      <c r="D4393" s="125"/>
      <c r="E4393" s="125"/>
      <c r="F4393" s="125"/>
      <c r="G4393" s="125"/>
      <c r="H4393" s="125"/>
      <c r="I4393" s="125"/>
      <c r="J4393" s="125"/>
      <c r="K4393" s="125"/>
      <c r="L4393" s="125"/>
      <c r="M4393" s="125"/>
      <c r="N4393" s="125"/>
      <c r="O4393" s="125"/>
      <c r="P4393" s="125"/>
      <c r="Q4393" s="125"/>
      <c r="R4393" s="125"/>
      <c r="S4393" s="125"/>
      <c r="T4393" s="125"/>
      <c r="U4393" s="125"/>
      <c r="V4393" s="125"/>
      <c r="W4393" s="125"/>
      <c r="X4393" s="125"/>
      <c r="Y4393" s="125"/>
      <c r="Z4393" s="125"/>
      <c r="AA4393" s="125"/>
      <c r="AB4393" s="126"/>
      <c r="AC4393" s="126"/>
      <c r="AD4393" s="126"/>
      <c r="AE4393" s="125"/>
      <c r="AF4393" s="125"/>
      <c r="AG4393" s="125"/>
      <c r="AH4393" s="125"/>
      <c r="AI4393" s="125"/>
      <c r="AJ4393" s="125"/>
      <c r="AK4393" s="125"/>
      <c r="AL4393" s="125"/>
      <c r="AM4393" s="125"/>
      <c r="AP4393" s="86"/>
      <c r="AQ4393" s="86"/>
      <c r="AR4393" s="86"/>
      <c r="AS4393" s="86"/>
      <c r="AT4393" s="86"/>
      <c r="AU4393" s="86"/>
      <c r="AV4393" s="86"/>
      <c r="AW4393" s="86"/>
      <c r="AX4393" s="86"/>
      <c r="AY4393" s="86"/>
      <c r="AZ4393" s="86"/>
      <c r="BA4393" s="86"/>
      <c r="BB4393" s="86"/>
      <c r="BC4393" s="86"/>
      <c r="BD4393" s="86"/>
      <c r="BE4393" s="86"/>
      <c r="BF4393" s="86"/>
      <c r="BG4393" s="86"/>
    </row>
    <row r="4394" spans="1:59" s="88" customFormat="1" x14ac:dyDescent="0.2">
      <c r="A4394" s="125"/>
      <c r="B4394" s="125"/>
      <c r="C4394" s="125"/>
      <c r="D4394" s="125"/>
      <c r="E4394" s="125"/>
      <c r="F4394" s="125"/>
      <c r="G4394" s="125"/>
      <c r="H4394" s="125"/>
      <c r="I4394" s="125"/>
      <c r="J4394" s="125"/>
      <c r="K4394" s="125"/>
      <c r="L4394" s="125"/>
      <c r="M4394" s="125"/>
      <c r="N4394" s="125"/>
      <c r="O4394" s="125"/>
      <c r="P4394" s="125"/>
      <c r="Q4394" s="125"/>
      <c r="R4394" s="125"/>
      <c r="S4394" s="125"/>
      <c r="T4394" s="125"/>
      <c r="U4394" s="125"/>
      <c r="V4394" s="125"/>
      <c r="W4394" s="125"/>
      <c r="X4394" s="125"/>
      <c r="Y4394" s="125"/>
      <c r="Z4394" s="125"/>
      <c r="AA4394" s="125"/>
      <c r="AB4394" s="126"/>
      <c r="AC4394" s="126"/>
      <c r="AD4394" s="126"/>
      <c r="AE4394" s="125"/>
      <c r="AF4394" s="125"/>
      <c r="AG4394" s="125"/>
      <c r="AH4394" s="125"/>
      <c r="AI4394" s="125"/>
      <c r="AJ4394" s="125"/>
      <c r="AK4394" s="125"/>
      <c r="AL4394" s="125"/>
      <c r="AM4394" s="125"/>
      <c r="AP4394" s="86"/>
      <c r="AQ4394" s="86"/>
      <c r="AR4394" s="86"/>
      <c r="AS4394" s="86"/>
      <c r="AT4394" s="86"/>
      <c r="AU4394" s="86"/>
      <c r="AV4394" s="86"/>
      <c r="AW4394" s="86"/>
      <c r="AX4394" s="86"/>
      <c r="AY4394" s="86"/>
      <c r="AZ4394" s="86"/>
      <c r="BA4394" s="86"/>
      <c r="BB4394" s="86"/>
      <c r="BC4394" s="86"/>
      <c r="BD4394" s="86"/>
      <c r="BE4394" s="86"/>
      <c r="BF4394" s="86"/>
      <c r="BG4394" s="86"/>
    </row>
    <row r="4395" spans="1:59" s="88" customFormat="1" x14ac:dyDescent="0.2">
      <c r="A4395" s="125"/>
      <c r="B4395" s="125"/>
      <c r="C4395" s="125"/>
      <c r="D4395" s="125"/>
      <c r="E4395" s="125"/>
      <c r="F4395" s="125"/>
      <c r="G4395" s="125"/>
      <c r="H4395" s="125"/>
      <c r="I4395" s="125"/>
      <c r="J4395" s="125"/>
      <c r="K4395" s="125"/>
      <c r="L4395" s="125"/>
      <c r="M4395" s="125"/>
      <c r="N4395" s="125"/>
      <c r="O4395" s="125"/>
      <c r="P4395" s="125"/>
      <c r="Q4395" s="125"/>
      <c r="R4395" s="125"/>
      <c r="S4395" s="125"/>
      <c r="T4395" s="125"/>
      <c r="U4395" s="125"/>
      <c r="V4395" s="125"/>
      <c r="W4395" s="125"/>
      <c r="X4395" s="125"/>
      <c r="Y4395" s="125"/>
      <c r="Z4395" s="125"/>
      <c r="AA4395" s="125"/>
      <c r="AB4395" s="126"/>
      <c r="AC4395" s="126"/>
      <c r="AD4395" s="126"/>
      <c r="AE4395" s="125"/>
      <c r="AF4395" s="125"/>
      <c r="AG4395" s="125"/>
      <c r="AH4395" s="125"/>
      <c r="AI4395" s="125"/>
      <c r="AJ4395" s="125"/>
      <c r="AK4395" s="125"/>
      <c r="AL4395" s="125"/>
      <c r="AM4395" s="125"/>
      <c r="AP4395" s="86"/>
      <c r="AQ4395" s="86"/>
      <c r="AR4395" s="86"/>
      <c r="AS4395" s="86"/>
      <c r="AT4395" s="86"/>
      <c r="AU4395" s="86"/>
      <c r="AV4395" s="86"/>
      <c r="AW4395" s="86"/>
      <c r="AX4395" s="86"/>
      <c r="AY4395" s="86"/>
      <c r="AZ4395" s="86"/>
      <c r="BA4395" s="86"/>
      <c r="BB4395" s="86"/>
      <c r="BC4395" s="86"/>
      <c r="BD4395" s="86"/>
      <c r="BE4395" s="86"/>
      <c r="BF4395" s="86"/>
      <c r="BG4395" s="86"/>
    </row>
    <row r="4396" spans="1:59" s="88" customFormat="1" x14ac:dyDescent="0.2">
      <c r="A4396" s="125"/>
      <c r="B4396" s="125"/>
      <c r="C4396" s="125"/>
      <c r="D4396" s="125"/>
      <c r="E4396" s="125"/>
      <c r="F4396" s="125"/>
      <c r="G4396" s="125"/>
      <c r="H4396" s="125"/>
      <c r="I4396" s="125"/>
      <c r="J4396" s="125"/>
      <c r="K4396" s="125"/>
      <c r="L4396" s="125"/>
      <c r="M4396" s="125"/>
      <c r="N4396" s="125"/>
      <c r="O4396" s="125"/>
      <c r="P4396" s="125"/>
      <c r="Q4396" s="125"/>
      <c r="R4396" s="125"/>
      <c r="S4396" s="125"/>
      <c r="T4396" s="125"/>
      <c r="U4396" s="125"/>
      <c r="V4396" s="125"/>
      <c r="W4396" s="125"/>
      <c r="X4396" s="125"/>
      <c r="Y4396" s="125"/>
      <c r="Z4396" s="125"/>
      <c r="AA4396" s="125"/>
      <c r="AB4396" s="126"/>
      <c r="AC4396" s="126"/>
      <c r="AD4396" s="126"/>
      <c r="AE4396" s="125"/>
      <c r="AF4396" s="125"/>
      <c r="AG4396" s="125"/>
      <c r="AH4396" s="125"/>
      <c r="AI4396" s="125"/>
      <c r="AJ4396" s="125"/>
      <c r="AK4396" s="125"/>
      <c r="AL4396" s="125"/>
      <c r="AM4396" s="125"/>
      <c r="AP4396" s="86"/>
      <c r="AQ4396" s="86"/>
      <c r="AR4396" s="86"/>
      <c r="AS4396" s="86"/>
      <c r="AT4396" s="86"/>
      <c r="AU4396" s="86"/>
      <c r="AV4396" s="86"/>
      <c r="AW4396" s="86"/>
      <c r="AX4396" s="86"/>
      <c r="AY4396" s="86"/>
      <c r="AZ4396" s="86"/>
      <c r="BA4396" s="86"/>
      <c r="BB4396" s="86"/>
      <c r="BC4396" s="86"/>
      <c r="BD4396" s="86"/>
      <c r="BE4396" s="86"/>
      <c r="BF4396" s="86"/>
      <c r="BG4396" s="86"/>
    </row>
    <row r="4397" spans="1:59" s="88" customFormat="1" x14ac:dyDescent="0.2">
      <c r="A4397" s="125"/>
      <c r="B4397" s="125"/>
      <c r="C4397" s="125"/>
      <c r="D4397" s="125"/>
      <c r="E4397" s="125"/>
      <c r="F4397" s="125"/>
      <c r="G4397" s="125"/>
      <c r="H4397" s="125"/>
      <c r="I4397" s="125"/>
      <c r="J4397" s="125"/>
      <c r="K4397" s="125"/>
      <c r="L4397" s="125"/>
      <c r="M4397" s="125"/>
      <c r="N4397" s="125"/>
      <c r="O4397" s="125"/>
      <c r="P4397" s="125"/>
      <c r="Q4397" s="125"/>
      <c r="R4397" s="125"/>
      <c r="S4397" s="125"/>
      <c r="T4397" s="125"/>
      <c r="U4397" s="125"/>
      <c r="V4397" s="125"/>
      <c r="W4397" s="125"/>
      <c r="X4397" s="125"/>
      <c r="Y4397" s="125"/>
      <c r="Z4397" s="125"/>
      <c r="AA4397" s="125"/>
      <c r="AB4397" s="126"/>
      <c r="AC4397" s="126"/>
      <c r="AD4397" s="126"/>
      <c r="AE4397" s="125"/>
      <c r="AF4397" s="125"/>
      <c r="AG4397" s="125"/>
      <c r="AH4397" s="125"/>
      <c r="AI4397" s="125"/>
      <c r="AJ4397" s="125"/>
      <c r="AK4397" s="125"/>
      <c r="AL4397" s="125"/>
      <c r="AM4397" s="125"/>
      <c r="AP4397" s="86"/>
      <c r="AQ4397" s="86"/>
      <c r="AR4397" s="86"/>
      <c r="AS4397" s="86"/>
      <c r="AT4397" s="86"/>
      <c r="AU4397" s="86"/>
      <c r="AV4397" s="86"/>
      <c r="AW4397" s="86"/>
      <c r="AX4397" s="86"/>
      <c r="AY4397" s="86"/>
      <c r="AZ4397" s="86"/>
      <c r="BA4397" s="86"/>
      <c r="BB4397" s="86"/>
      <c r="BC4397" s="86"/>
      <c r="BD4397" s="86"/>
      <c r="BE4397" s="86"/>
      <c r="BF4397" s="86"/>
      <c r="BG4397" s="86"/>
    </row>
    <row r="4398" spans="1:59" s="88" customFormat="1" x14ac:dyDescent="0.2">
      <c r="A4398" s="125"/>
      <c r="B4398" s="125"/>
      <c r="C4398" s="125"/>
      <c r="D4398" s="125"/>
      <c r="E4398" s="125"/>
      <c r="F4398" s="125"/>
      <c r="G4398" s="125"/>
      <c r="H4398" s="125"/>
      <c r="I4398" s="125"/>
      <c r="J4398" s="125"/>
      <c r="K4398" s="125"/>
      <c r="L4398" s="125"/>
      <c r="M4398" s="125"/>
      <c r="N4398" s="125"/>
      <c r="O4398" s="125"/>
      <c r="P4398" s="125"/>
      <c r="Q4398" s="125"/>
      <c r="R4398" s="125"/>
      <c r="S4398" s="125"/>
      <c r="T4398" s="125"/>
      <c r="U4398" s="125"/>
      <c r="V4398" s="125"/>
      <c r="W4398" s="125"/>
      <c r="X4398" s="125"/>
      <c r="Y4398" s="125"/>
      <c r="Z4398" s="125"/>
      <c r="AA4398" s="125"/>
      <c r="AB4398" s="126"/>
      <c r="AC4398" s="126"/>
      <c r="AD4398" s="126"/>
      <c r="AE4398" s="125"/>
      <c r="AF4398" s="125"/>
      <c r="AG4398" s="125"/>
      <c r="AH4398" s="125"/>
      <c r="AI4398" s="125"/>
      <c r="AJ4398" s="125"/>
      <c r="AK4398" s="125"/>
      <c r="AL4398" s="125"/>
      <c r="AM4398" s="125"/>
      <c r="AP4398" s="86"/>
      <c r="AQ4398" s="86"/>
      <c r="AR4398" s="86"/>
      <c r="AS4398" s="86"/>
      <c r="AT4398" s="86"/>
      <c r="AU4398" s="86"/>
      <c r="AV4398" s="86"/>
      <c r="AW4398" s="86"/>
      <c r="AX4398" s="86"/>
      <c r="AY4398" s="86"/>
      <c r="AZ4398" s="86"/>
      <c r="BA4398" s="86"/>
      <c r="BB4398" s="86"/>
      <c r="BC4398" s="86"/>
      <c r="BD4398" s="86"/>
      <c r="BE4398" s="86"/>
      <c r="BF4398" s="86"/>
      <c r="BG4398" s="86"/>
    </row>
    <row r="4399" spans="1:59" s="88" customFormat="1" x14ac:dyDescent="0.2">
      <c r="A4399" s="125"/>
      <c r="B4399" s="125"/>
      <c r="C4399" s="125"/>
      <c r="D4399" s="125"/>
      <c r="E4399" s="125"/>
      <c r="F4399" s="125"/>
      <c r="G4399" s="125"/>
      <c r="H4399" s="125"/>
      <c r="I4399" s="125"/>
      <c r="J4399" s="125"/>
      <c r="K4399" s="125"/>
      <c r="L4399" s="125"/>
      <c r="M4399" s="125"/>
      <c r="N4399" s="125"/>
      <c r="O4399" s="125"/>
      <c r="P4399" s="125"/>
      <c r="Q4399" s="125"/>
      <c r="R4399" s="125"/>
      <c r="S4399" s="125"/>
      <c r="T4399" s="125"/>
      <c r="U4399" s="125"/>
      <c r="V4399" s="125"/>
      <c r="W4399" s="125"/>
      <c r="X4399" s="125"/>
      <c r="Y4399" s="125"/>
      <c r="Z4399" s="125"/>
      <c r="AA4399" s="125"/>
      <c r="AB4399" s="126"/>
      <c r="AC4399" s="126"/>
      <c r="AD4399" s="126"/>
      <c r="AE4399" s="125"/>
      <c r="AF4399" s="125"/>
      <c r="AG4399" s="125"/>
      <c r="AH4399" s="125"/>
      <c r="AI4399" s="125"/>
      <c r="AJ4399" s="125"/>
      <c r="AK4399" s="125"/>
      <c r="AL4399" s="125"/>
      <c r="AM4399" s="125"/>
      <c r="AP4399" s="86"/>
      <c r="AQ4399" s="86"/>
      <c r="AR4399" s="86"/>
      <c r="AS4399" s="86"/>
      <c r="AT4399" s="86"/>
      <c r="AU4399" s="86"/>
      <c r="AV4399" s="86"/>
      <c r="AW4399" s="86"/>
      <c r="AX4399" s="86"/>
      <c r="AY4399" s="86"/>
      <c r="AZ4399" s="86"/>
      <c r="BA4399" s="86"/>
      <c r="BB4399" s="86"/>
      <c r="BC4399" s="86"/>
      <c r="BD4399" s="86"/>
      <c r="BE4399" s="86"/>
      <c r="BF4399" s="86"/>
      <c r="BG4399" s="86"/>
    </row>
    <row r="4400" spans="1:59" s="88" customFormat="1" x14ac:dyDescent="0.2">
      <c r="A4400" s="125"/>
      <c r="B4400" s="125"/>
      <c r="C4400" s="125"/>
      <c r="D4400" s="125"/>
      <c r="E4400" s="125"/>
      <c r="F4400" s="125"/>
      <c r="G4400" s="125"/>
      <c r="H4400" s="125"/>
      <c r="I4400" s="125"/>
      <c r="J4400" s="125"/>
      <c r="K4400" s="125"/>
      <c r="L4400" s="125"/>
      <c r="M4400" s="125"/>
      <c r="N4400" s="125"/>
      <c r="O4400" s="125"/>
      <c r="P4400" s="125"/>
      <c r="Q4400" s="125"/>
      <c r="R4400" s="125"/>
      <c r="S4400" s="125"/>
      <c r="T4400" s="125"/>
      <c r="U4400" s="125"/>
      <c r="V4400" s="125"/>
      <c r="W4400" s="125"/>
      <c r="X4400" s="125"/>
      <c r="Y4400" s="125"/>
      <c r="Z4400" s="125"/>
      <c r="AA4400" s="125"/>
      <c r="AB4400" s="126"/>
      <c r="AC4400" s="126"/>
      <c r="AD4400" s="126"/>
      <c r="AE4400" s="125"/>
      <c r="AF4400" s="125"/>
      <c r="AG4400" s="125"/>
      <c r="AH4400" s="125"/>
      <c r="AI4400" s="125"/>
      <c r="AJ4400" s="125"/>
      <c r="AK4400" s="125"/>
      <c r="AL4400" s="125"/>
      <c r="AM4400" s="125"/>
      <c r="AP4400" s="86"/>
      <c r="AQ4400" s="86"/>
      <c r="AR4400" s="86"/>
      <c r="AS4400" s="86"/>
      <c r="AT4400" s="86"/>
      <c r="AU4400" s="86"/>
      <c r="AV4400" s="86"/>
      <c r="AW4400" s="86"/>
      <c r="AX4400" s="86"/>
      <c r="AY4400" s="86"/>
      <c r="AZ4400" s="86"/>
      <c r="BA4400" s="86"/>
      <c r="BB4400" s="86"/>
      <c r="BC4400" s="86"/>
      <c r="BD4400" s="86"/>
      <c r="BE4400" s="86"/>
      <c r="BF4400" s="86"/>
      <c r="BG4400" s="86"/>
    </row>
    <row r="4401" spans="1:59" s="88" customFormat="1" x14ac:dyDescent="0.2">
      <c r="A4401" s="125"/>
      <c r="B4401" s="125"/>
      <c r="C4401" s="125"/>
      <c r="D4401" s="125"/>
      <c r="E4401" s="125"/>
      <c r="F4401" s="125"/>
      <c r="G4401" s="125"/>
      <c r="H4401" s="125"/>
      <c r="I4401" s="125"/>
      <c r="J4401" s="125"/>
      <c r="K4401" s="125"/>
      <c r="L4401" s="125"/>
      <c r="M4401" s="125"/>
      <c r="N4401" s="125"/>
      <c r="O4401" s="125"/>
      <c r="P4401" s="125"/>
      <c r="Q4401" s="125"/>
      <c r="R4401" s="125"/>
      <c r="S4401" s="125"/>
      <c r="T4401" s="125"/>
      <c r="U4401" s="125"/>
      <c r="V4401" s="125"/>
      <c r="W4401" s="125"/>
      <c r="X4401" s="125"/>
      <c r="Y4401" s="125"/>
      <c r="Z4401" s="125"/>
      <c r="AA4401" s="125"/>
      <c r="AB4401" s="126"/>
      <c r="AC4401" s="126"/>
      <c r="AD4401" s="126"/>
      <c r="AE4401" s="125"/>
      <c r="AF4401" s="125"/>
      <c r="AG4401" s="125"/>
      <c r="AH4401" s="125"/>
      <c r="AI4401" s="125"/>
      <c r="AJ4401" s="125"/>
      <c r="AK4401" s="125"/>
      <c r="AL4401" s="125"/>
      <c r="AM4401" s="125"/>
      <c r="AP4401" s="86"/>
      <c r="AQ4401" s="86"/>
      <c r="AR4401" s="86"/>
      <c r="AS4401" s="86"/>
      <c r="AT4401" s="86"/>
      <c r="AU4401" s="86"/>
      <c r="AV4401" s="86"/>
      <c r="AW4401" s="86"/>
      <c r="AX4401" s="86"/>
      <c r="AY4401" s="86"/>
      <c r="AZ4401" s="86"/>
      <c r="BA4401" s="86"/>
      <c r="BB4401" s="86"/>
      <c r="BC4401" s="86"/>
      <c r="BD4401" s="86"/>
      <c r="BE4401" s="86"/>
      <c r="BF4401" s="86"/>
      <c r="BG4401" s="86"/>
    </row>
    <row r="4402" spans="1:59" s="88" customFormat="1" x14ac:dyDescent="0.2">
      <c r="A4402" s="125"/>
      <c r="B4402" s="125"/>
      <c r="C4402" s="125"/>
      <c r="D4402" s="125"/>
      <c r="E4402" s="125"/>
      <c r="F4402" s="125"/>
      <c r="G4402" s="125"/>
      <c r="H4402" s="125"/>
      <c r="I4402" s="125"/>
      <c r="J4402" s="125"/>
      <c r="K4402" s="125"/>
      <c r="L4402" s="125"/>
      <c r="M4402" s="125"/>
      <c r="N4402" s="125"/>
      <c r="O4402" s="125"/>
      <c r="P4402" s="125"/>
      <c r="Q4402" s="125"/>
      <c r="R4402" s="125"/>
      <c r="S4402" s="125"/>
      <c r="T4402" s="125"/>
      <c r="U4402" s="125"/>
      <c r="V4402" s="125"/>
      <c r="W4402" s="125"/>
      <c r="X4402" s="125"/>
      <c r="Y4402" s="125"/>
      <c r="Z4402" s="125"/>
      <c r="AA4402" s="125"/>
      <c r="AB4402" s="126"/>
      <c r="AC4402" s="126"/>
      <c r="AD4402" s="126"/>
      <c r="AE4402" s="125"/>
      <c r="AF4402" s="125"/>
      <c r="AG4402" s="125"/>
      <c r="AH4402" s="125"/>
      <c r="AI4402" s="125"/>
      <c r="AJ4402" s="125"/>
      <c r="AK4402" s="125"/>
      <c r="AL4402" s="125"/>
      <c r="AM4402" s="125"/>
      <c r="AP4402" s="86"/>
      <c r="AQ4402" s="86"/>
      <c r="AR4402" s="86"/>
      <c r="AS4402" s="86"/>
      <c r="AT4402" s="86"/>
      <c r="AU4402" s="86"/>
      <c r="AV4402" s="86"/>
      <c r="AW4402" s="86"/>
      <c r="AX4402" s="86"/>
      <c r="AY4402" s="86"/>
      <c r="AZ4402" s="86"/>
      <c r="BA4402" s="86"/>
      <c r="BB4402" s="86"/>
      <c r="BC4402" s="86"/>
      <c r="BD4402" s="86"/>
      <c r="BE4402" s="86"/>
      <c r="BF4402" s="86"/>
      <c r="BG4402" s="86"/>
    </row>
    <row r="4403" spans="1:59" s="88" customFormat="1" x14ac:dyDescent="0.2">
      <c r="A4403" s="125"/>
      <c r="B4403" s="125"/>
      <c r="C4403" s="125"/>
      <c r="D4403" s="125"/>
      <c r="E4403" s="125"/>
      <c r="F4403" s="125"/>
      <c r="G4403" s="125"/>
      <c r="H4403" s="125"/>
      <c r="I4403" s="125"/>
      <c r="J4403" s="125"/>
      <c r="K4403" s="125"/>
      <c r="L4403" s="125"/>
      <c r="M4403" s="125"/>
      <c r="N4403" s="125"/>
      <c r="O4403" s="125"/>
      <c r="P4403" s="125"/>
      <c r="Q4403" s="125"/>
      <c r="R4403" s="125"/>
      <c r="S4403" s="125"/>
      <c r="T4403" s="125"/>
      <c r="U4403" s="125"/>
      <c r="V4403" s="125"/>
      <c r="W4403" s="125"/>
      <c r="X4403" s="125"/>
      <c r="Y4403" s="125"/>
      <c r="Z4403" s="125"/>
      <c r="AA4403" s="125"/>
      <c r="AB4403" s="126"/>
      <c r="AC4403" s="126"/>
      <c r="AD4403" s="126"/>
      <c r="AE4403" s="125"/>
      <c r="AF4403" s="125"/>
      <c r="AG4403" s="125"/>
      <c r="AH4403" s="125"/>
      <c r="AI4403" s="125"/>
      <c r="AJ4403" s="125"/>
      <c r="AK4403" s="125"/>
      <c r="AL4403" s="125"/>
      <c r="AM4403" s="125"/>
      <c r="AP4403" s="86"/>
      <c r="AQ4403" s="86"/>
      <c r="AR4403" s="86"/>
      <c r="AS4403" s="86"/>
      <c r="AT4403" s="86"/>
      <c r="AU4403" s="86"/>
      <c r="AV4403" s="86"/>
      <c r="AW4403" s="86"/>
      <c r="AX4403" s="86"/>
      <c r="AY4403" s="86"/>
      <c r="AZ4403" s="86"/>
      <c r="BA4403" s="86"/>
      <c r="BB4403" s="86"/>
      <c r="BC4403" s="86"/>
      <c r="BD4403" s="86"/>
      <c r="BE4403" s="86"/>
      <c r="BF4403" s="86"/>
      <c r="BG4403" s="86"/>
    </row>
    <row r="4404" spans="1:59" s="88" customFormat="1" x14ac:dyDescent="0.2">
      <c r="A4404" s="125"/>
      <c r="B4404" s="125"/>
      <c r="C4404" s="125"/>
      <c r="D4404" s="125"/>
      <c r="E4404" s="125"/>
      <c r="F4404" s="125"/>
      <c r="G4404" s="125"/>
      <c r="H4404" s="125"/>
      <c r="I4404" s="125"/>
      <c r="J4404" s="125"/>
      <c r="K4404" s="125"/>
      <c r="L4404" s="125"/>
      <c r="M4404" s="125"/>
      <c r="N4404" s="125"/>
      <c r="O4404" s="125"/>
      <c r="P4404" s="125"/>
      <c r="Q4404" s="125"/>
      <c r="R4404" s="125"/>
      <c r="S4404" s="125"/>
      <c r="T4404" s="125"/>
      <c r="U4404" s="125"/>
      <c r="V4404" s="125"/>
      <c r="W4404" s="125"/>
      <c r="X4404" s="125"/>
      <c r="Y4404" s="125"/>
      <c r="Z4404" s="125"/>
      <c r="AA4404" s="125"/>
      <c r="AB4404" s="126"/>
      <c r="AC4404" s="126"/>
      <c r="AD4404" s="126"/>
      <c r="AE4404" s="125"/>
      <c r="AF4404" s="125"/>
      <c r="AG4404" s="125"/>
      <c r="AH4404" s="125"/>
      <c r="AI4404" s="125"/>
      <c r="AJ4404" s="125"/>
      <c r="AK4404" s="125"/>
      <c r="AL4404" s="125"/>
      <c r="AM4404" s="125"/>
      <c r="AP4404" s="86"/>
      <c r="AQ4404" s="86"/>
      <c r="AR4404" s="86"/>
      <c r="AS4404" s="86"/>
      <c r="AT4404" s="86"/>
      <c r="AU4404" s="86"/>
      <c r="AV4404" s="86"/>
      <c r="AW4404" s="86"/>
      <c r="AX4404" s="86"/>
      <c r="AY4404" s="86"/>
      <c r="AZ4404" s="86"/>
      <c r="BA4404" s="86"/>
      <c r="BB4404" s="86"/>
      <c r="BC4404" s="86"/>
      <c r="BD4404" s="86"/>
      <c r="BE4404" s="86"/>
      <c r="BF4404" s="86"/>
      <c r="BG4404" s="86"/>
    </row>
    <row r="4405" spans="1:59" s="88" customFormat="1" x14ac:dyDescent="0.2">
      <c r="A4405" s="125"/>
      <c r="B4405" s="125"/>
      <c r="C4405" s="125"/>
      <c r="D4405" s="125"/>
      <c r="E4405" s="125"/>
      <c r="F4405" s="125"/>
      <c r="G4405" s="125"/>
      <c r="H4405" s="125"/>
      <c r="I4405" s="125"/>
      <c r="J4405" s="125"/>
      <c r="K4405" s="125"/>
      <c r="L4405" s="125"/>
      <c r="M4405" s="125"/>
      <c r="N4405" s="125"/>
      <c r="O4405" s="125"/>
      <c r="P4405" s="125"/>
      <c r="Q4405" s="125"/>
      <c r="R4405" s="125"/>
      <c r="S4405" s="125"/>
      <c r="T4405" s="125"/>
      <c r="U4405" s="125"/>
      <c r="V4405" s="125"/>
      <c r="W4405" s="125"/>
      <c r="X4405" s="125"/>
      <c r="Y4405" s="125"/>
      <c r="Z4405" s="125"/>
      <c r="AA4405" s="125"/>
      <c r="AB4405" s="126"/>
      <c r="AC4405" s="126"/>
      <c r="AD4405" s="126"/>
      <c r="AE4405" s="125"/>
      <c r="AF4405" s="125"/>
      <c r="AG4405" s="125"/>
      <c r="AH4405" s="125"/>
      <c r="AI4405" s="125"/>
      <c r="AJ4405" s="125"/>
      <c r="AK4405" s="125"/>
      <c r="AL4405" s="125"/>
      <c r="AM4405" s="125"/>
      <c r="AP4405" s="86"/>
      <c r="AQ4405" s="86"/>
      <c r="AR4405" s="86"/>
      <c r="AS4405" s="86"/>
      <c r="AT4405" s="86"/>
      <c r="AU4405" s="86"/>
      <c r="AV4405" s="86"/>
      <c r="AW4405" s="86"/>
      <c r="AX4405" s="86"/>
      <c r="AY4405" s="86"/>
      <c r="AZ4405" s="86"/>
      <c r="BA4405" s="86"/>
      <c r="BB4405" s="86"/>
      <c r="BC4405" s="86"/>
      <c r="BD4405" s="86"/>
      <c r="BE4405" s="86"/>
      <c r="BF4405" s="86"/>
      <c r="BG4405" s="86"/>
    </row>
    <row r="4406" spans="1:59" s="88" customFormat="1" x14ac:dyDescent="0.2">
      <c r="A4406" s="125"/>
      <c r="B4406" s="125"/>
      <c r="C4406" s="125"/>
      <c r="D4406" s="125"/>
      <c r="E4406" s="125"/>
      <c r="F4406" s="125"/>
      <c r="G4406" s="125"/>
      <c r="H4406" s="125"/>
      <c r="I4406" s="125"/>
      <c r="J4406" s="125"/>
      <c r="K4406" s="125"/>
      <c r="L4406" s="125"/>
      <c r="M4406" s="125"/>
      <c r="N4406" s="125"/>
      <c r="O4406" s="125"/>
      <c r="P4406" s="125"/>
      <c r="Q4406" s="125"/>
      <c r="R4406" s="125"/>
      <c r="S4406" s="125"/>
      <c r="T4406" s="125"/>
      <c r="U4406" s="125"/>
      <c r="V4406" s="125"/>
      <c r="W4406" s="125"/>
      <c r="X4406" s="125"/>
      <c r="Y4406" s="125"/>
      <c r="Z4406" s="125"/>
      <c r="AA4406" s="125"/>
      <c r="AB4406" s="126"/>
      <c r="AC4406" s="126"/>
      <c r="AD4406" s="126"/>
      <c r="AE4406" s="125"/>
      <c r="AF4406" s="125"/>
      <c r="AG4406" s="125"/>
      <c r="AH4406" s="125"/>
      <c r="AI4406" s="125"/>
      <c r="AJ4406" s="125"/>
      <c r="AK4406" s="125"/>
      <c r="AL4406" s="125"/>
      <c r="AM4406" s="125"/>
      <c r="AP4406" s="86"/>
      <c r="AQ4406" s="86"/>
      <c r="AR4406" s="86"/>
      <c r="AS4406" s="86"/>
      <c r="AT4406" s="86"/>
      <c r="AU4406" s="86"/>
      <c r="AV4406" s="86"/>
      <c r="AW4406" s="86"/>
      <c r="AX4406" s="86"/>
      <c r="AY4406" s="86"/>
      <c r="AZ4406" s="86"/>
      <c r="BA4406" s="86"/>
      <c r="BB4406" s="86"/>
      <c r="BC4406" s="86"/>
      <c r="BD4406" s="86"/>
      <c r="BE4406" s="86"/>
      <c r="BF4406" s="86"/>
      <c r="BG4406" s="86"/>
    </row>
    <row r="4407" spans="1:59" s="88" customFormat="1" x14ac:dyDescent="0.2">
      <c r="A4407" s="125"/>
      <c r="B4407" s="125"/>
      <c r="C4407" s="125"/>
      <c r="D4407" s="125"/>
      <c r="E4407" s="125"/>
      <c r="F4407" s="125"/>
      <c r="G4407" s="125"/>
      <c r="H4407" s="125"/>
      <c r="I4407" s="125"/>
      <c r="J4407" s="125"/>
      <c r="K4407" s="125"/>
      <c r="L4407" s="125"/>
      <c r="M4407" s="125"/>
      <c r="N4407" s="125"/>
      <c r="O4407" s="125"/>
      <c r="P4407" s="125"/>
      <c r="Q4407" s="125"/>
      <c r="R4407" s="125"/>
      <c r="S4407" s="125"/>
      <c r="T4407" s="125"/>
      <c r="U4407" s="125"/>
      <c r="V4407" s="125"/>
      <c r="W4407" s="125"/>
      <c r="X4407" s="125"/>
      <c r="Y4407" s="125"/>
      <c r="Z4407" s="125"/>
      <c r="AA4407" s="125"/>
      <c r="AB4407" s="126"/>
      <c r="AC4407" s="126"/>
      <c r="AD4407" s="126"/>
      <c r="AE4407" s="125"/>
      <c r="AF4407" s="125"/>
      <c r="AG4407" s="125"/>
      <c r="AH4407" s="125"/>
      <c r="AI4407" s="125"/>
      <c r="AJ4407" s="125"/>
      <c r="AK4407" s="125"/>
      <c r="AL4407" s="125"/>
      <c r="AM4407" s="125"/>
      <c r="AP4407" s="86"/>
      <c r="AQ4407" s="86"/>
      <c r="AR4407" s="86"/>
      <c r="AS4407" s="86"/>
      <c r="AT4407" s="86"/>
      <c r="AU4407" s="86"/>
      <c r="AV4407" s="86"/>
      <c r="AW4407" s="86"/>
      <c r="AX4407" s="86"/>
      <c r="AY4407" s="86"/>
      <c r="AZ4407" s="86"/>
      <c r="BA4407" s="86"/>
      <c r="BB4407" s="86"/>
      <c r="BC4407" s="86"/>
      <c r="BD4407" s="86"/>
      <c r="BE4407" s="86"/>
      <c r="BF4407" s="86"/>
      <c r="BG4407" s="86"/>
    </row>
    <row r="4408" spans="1:59" s="88" customFormat="1" x14ac:dyDescent="0.2">
      <c r="A4408" s="125"/>
      <c r="B4408" s="125"/>
      <c r="C4408" s="125"/>
      <c r="D4408" s="125"/>
      <c r="E4408" s="125"/>
      <c r="F4408" s="125"/>
      <c r="G4408" s="125"/>
      <c r="H4408" s="125"/>
      <c r="I4408" s="125"/>
      <c r="J4408" s="125"/>
      <c r="K4408" s="125"/>
      <c r="L4408" s="125"/>
      <c r="M4408" s="125"/>
      <c r="N4408" s="125"/>
      <c r="O4408" s="125"/>
      <c r="P4408" s="125"/>
      <c r="Q4408" s="125"/>
      <c r="R4408" s="125"/>
      <c r="S4408" s="125"/>
      <c r="T4408" s="125"/>
      <c r="U4408" s="125"/>
      <c r="V4408" s="125"/>
      <c r="W4408" s="125"/>
      <c r="X4408" s="125"/>
      <c r="Y4408" s="125"/>
      <c r="Z4408" s="125"/>
      <c r="AA4408" s="125"/>
      <c r="AB4408" s="126"/>
      <c r="AC4408" s="126"/>
      <c r="AD4408" s="126"/>
      <c r="AE4408" s="125"/>
      <c r="AF4408" s="125"/>
      <c r="AG4408" s="125"/>
      <c r="AH4408" s="125"/>
      <c r="AI4408" s="125"/>
      <c r="AJ4408" s="125"/>
      <c r="AK4408" s="125"/>
      <c r="AL4408" s="125"/>
      <c r="AM4408" s="125"/>
      <c r="AP4408" s="86"/>
      <c r="AQ4408" s="86"/>
      <c r="AR4408" s="86"/>
      <c r="AS4408" s="86"/>
      <c r="AT4408" s="86"/>
      <c r="AU4408" s="86"/>
      <c r="AV4408" s="86"/>
      <c r="AW4408" s="86"/>
      <c r="AX4408" s="86"/>
      <c r="AY4408" s="86"/>
      <c r="AZ4408" s="86"/>
      <c r="BA4408" s="86"/>
      <c r="BB4408" s="86"/>
      <c r="BC4408" s="86"/>
      <c r="BD4408" s="86"/>
      <c r="BE4408" s="86"/>
      <c r="BF4408" s="86"/>
      <c r="BG4408" s="86"/>
    </row>
    <row r="4409" spans="1:59" s="88" customFormat="1" x14ac:dyDescent="0.2">
      <c r="A4409" s="125"/>
      <c r="B4409" s="125"/>
      <c r="C4409" s="125"/>
      <c r="D4409" s="125"/>
      <c r="E4409" s="125"/>
      <c r="F4409" s="125"/>
      <c r="G4409" s="125"/>
      <c r="H4409" s="125"/>
      <c r="I4409" s="125"/>
      <c r="J4409" s="125"/>
      <c r="K4409" s="125"/>
      <c r="L4409" s="125"/>
      <c r="M4409" s="125"/>
      <c r="N4409" s="125"/>
      <c r="O4409" s="125"/>
      <c r="P4409" s="125"/>
      <c r="Q4409" s="125"/>
      <c r="R4409" s="125"/>
      <c r="S4409" s="125"/>
      <c r="T4409" s="125"/>
      <c r="U4409" s="125"/>
      <c r="V4409" s="125"/>
      <c r="W4409" s="125"/>
      <c r="X4409" s="125"/>
      <c r="Y4409" s="125"/>
      <c r="Z4409" s="125"/>
      <c r="AA4409" s="125"/>
      <c r="AB4409" s="126"/>
      <c r="AC4409" s="126"/>
      <c r="AD4409" s="126"/>
      <c r="AE4409" s="125"/>
      <c r="AF4409" s="125"/>
      <c r="AG4409" s="125"/>
      <c r="AH4409" s="125"/>
      <c r="AI4409" s="125"/>
      <c r="AJ4409" s="125"/>
      <c r="AK4409" s="125"/>
      <c r="AL4409" s="125"/>
      <c r="AM4409" s="125"/>
      <c r="AP4409" s="86"/>
      <c r="AQ4409" s="86"/>
      <c r="AR4409" s="86"/>
      <c r="AS4409" s="86"/>
      <c r="AT4409" s="86"/>
      <c r="AU4409" s="86"/>
      <c r="AV4409" s="86"/>
      <c r="AW4409" s="86"/>
      <c r="AX4409" s="86"/>
      <c r="AY4409" s="86"/>
      <c r="AZ4409" s="86"/>
      <c r="BA4409" s="86"/>
      <c r="BB4409" s="86"/>
      <c r="BC4409" s="86"/>
      <c r="BD4409" s="86"/>
      <c r="BE4409" s="86"/>
      <c r="BF4409" s="86"/>
      <c r="BG4409" s="86"/>
    </row>
    <row r="4410" spans="1:59" s="88" customFormat="1" x14ac:dyDescent="0.2">
      <c r="A4410" s="125"/>
      <c r="B4410" s="125"/>
      <c r="C4410" s="125"/>
      <c r="D4410" s="125"/>
      <c r="E4410" s="125"/>
      <c r="F4410" s="125"/>
      <c r="G4410" s="125"/>
      <c r="H4410" s="125"/>
      <c r="I4410" s="125"/>
      <c r="J4410" s="125"/>
      <c r="K4410" s="125"/>
      <c r="L4410" s="125"/>
      <c r="M4410" s="125"/>
      <c r="N4410" s="125"/>
      <c r="O4410" s="125"/>
      <c r="P4410" s="125"/>
      <c r="Q4410" s="125"/>
      <c r="R4410" s="125"/>
      <c r="S4410" s="125"/>
      <c r="T4410" s="125"/>
      <c r="U4410" s="125"/>
      <c r="V4410" s="125"/>
      <c r="W4410" s="125"/>
      <c r="X4410" s="125"/>
      <c r="Y4410" s="125"/>
      <c r="Z4410" s="125"/>
      <c r="AA4410" s="125"/>
      <c r="AB4410" s="126"/>
      <c r="AC4410" s="126"/>
      <c r="AD4410" s="126"/>
      <c r="AE4410" s="125"/>
      <c r="AF4410" s="125"/>
      <c r="AG4410" s="125"/>
      <c r="AH4410" s="125"/>
      <c r="AI4410" s="125"/>
      <c r="AJ4410" s="125"/>
      <c r="AK4410" s="125"/>
      <c r="AL4410" s="125"/>
      <c r="AM4410" s="125"/>
      <c r="AP4410" s="86"/>
      <c r="AQ4410" s="86"/>
      <c r="AR4410" s="86"/>
      <c r="AS4410" s="86"/>
      <c r="AT4410" s="86"/>
      <c r="AU4410" s="86"/>
      <c r="AV4410" s="86"/>
      <c r="AW4410" s="86"/>
      <c r="AX4410" s="86"/>
      <c r="AY4410" s="86"/>
      <c r="AZ4410" s="86"/>
      <c r="BA4410" s="86"/>
      <c r="BB4410" s="86"/>
      <c r="BC4410" s="86"/>
      <c r="BD4410" s="86"/>
      <c r="BE4410" s="86"/>
      <c r="BF4410" s="86"/>
      <c r="BG4410" s="86"/>
    </row>
    <row r="4411" spans="1:59" s="88" customFormat="1" x14ac:dyDescent="0.2">
      <c r="A4411" s="125"/>
      <c r="B4411" s="125"/>
      <c r="C4411" s="125"/>
      <c r="D4411" s="125"/>
      <c r="E4411" s="125"/>
      <c r="F4411" s="125"/>
      <c r="G4411" s="125"/>
      <c r="H4411" s="125"/>
      <c r="I4411" s="125"/>
      <c r="J4411" s="125"/>
      <c r="K4411" s="125"/>
      <c r="L4411" s="125"/>
      <c r="M4411" s="125"/>
      <c r="N4411" s="125"/>
      <c r="O4411" s="125"/>
      <c r="P4411" s="125"/>
      <c r="Q4411" s="125"/>
      <c r="R4411" s="125"/>
      <c r="S4411" s="125"/>
      <c r="T4411" s="125"/>
      <c r="U4411" s="125"/>
      <c r="V4411" s="125"/>
      <c r="W4411" s="125"/>
      <c r="X4411" s="125"/>
      <c r="Y4411" s="125"/>
      <c r="Z4411" s="125"/>
      <c r="AA4411" s="125"/>
      <c r="AB4411" s="126"/>
      <c r="AC4411" s="126"/>
      <c r="AD4411" s="126"/>
      <c r="AE4411" s="125"/>
      <c r="AF4411" s="125"/>
      <c r="AG4411" s="125"/>
      <c r="AH4411" s="125"/>
      <c r="AI4411" s="125"/>
      <c r="AJ4411" s="125"/>
      <c r="AK4411" s="125"/>
      <c r="AL4411" s="125"/>
      <c r="AM4411" s="125"/>
      <c r="AP4411" s="86"/>
      <c r="AQ4411" s="86"/>
      <c r="AR4411" s="86"/>
      <c r="AS4411" s="86"/>
      <c r="AT4411" s="86"/>
      <c r="AU4411" s="86"/>
      <c r="AV4411" s="86"/>
      <c r="AW4411" s="86"/>
      <c r="AX4411" s="86"/>
      <c r="AY4411" s="86"/>
      <c r="AZ4411" s="86"/>
      <c r="BA4411" s="86"/>
      <c r="BB4411" s="86"/>
      <c r="BC4411" s="86"/>
      <c r="BD4411" s="86"/>
      <c r="BE4411" s="86"/>
      <c r="BF4411" s="86"/>
      <c r="BG4411" s="86"/>
    </row>
    <row r="4412" spans="1:59" s="88" customFormat="1" x14ac:dyDescent="0.2">
      <c r="A4412" s="125"/>
      <c r="B4412" s="125"/>
      <c r="C4412" s="125"/>
      <c r="D4412" s="125"/>
      <c r="E4412" s="125"/>
      <c r="F4412" s="125"/>
      <c r="G4412" s="125"/>
      <c r="H4412" s="125"/>
      <c r="I4412" s="125"/>
      <c r="J4412" s="125"/>
      <c r="K4412" s="125"/>
      <c r="L4412" s="125"/>
      <c r="M4412" s="125"/>
      <c r="N4412" s="125"/>
      <c r="O4412" s="125"/>
      <c r="P4412" s="125"/>
      <c r="Q4412" s="125"/>
      <c r="R4412" s="125"/>
      <c r="S4412" s="125"/>
      <c r="T4412" s="125"/>
      <c r="U4412" s="125"/>
      <c r="V4412" s="125"/>
      <c r="W4412" s="125"/>
      <c r="X4412" s="125"/>
      <c r="Y4412" s="125"/>
      <c r="Z4412" s="125"/>
      <c r="AA4412" s="125"/>
      <c r="AB4412" s="126"/>
      <c r="AC4412" s="126"/>
      <c r="AD4412" s="126"/>
      <c r="AE4412" s="125"/>
      <c r="AF4412" s="125"/>
      <c r="AG4412" s="125"/>
      <c r="AH4412" s="125"/>
      <c r="AI4412" s="125"/>
      <c r="AJ4412" s="125"/>
      <c r="AK4412" s="125"/>
      <c r="AL4412" s="125"/>
      <c r="AM4412" s="125"/>
      <c r="AP4412" s="86"/>
      <c r="AQ4412" s="86"/>
      <c r="AR4412" s="86"/>
      <c r="AS4412" s="86"/>
      <c r="AT4412" s="86"/>
      <c r="AU4412" s="86"/>
      <c r="AV4412" s="86"/>
      <c r="AW4412" s="86"/>
      <c r="AX4412" s="86"/>
      <c r="AY4412" s="86"/>
      <c r="AZ4412" s="86"/>
      <c r="BA4412" s="86"/>
      <c r="BB4412" s="86"/>
      <c r="BC4412" s="86"/>
      <c r="BD4412" s="86"/>
      <c r="BE4412" s="86"/>
      <c r="BF4412" s="86"/>
      <c r="BG4412" s="86"/>
    </row>
    <row r="4413" spans="1:59" s="88" customFormat="1" x14ac:dyDescent="0.2">
      <c r="A4413" s="125"/>
      <c r="B4413" s="125"/>
      <c r="C4413" s="125"/>
      <c r="D4413" s="125"/>
      <c r="E4413" s="125"/>
      <c r="F4413" s="125"/>
      <c r="G4413" s="125"/>
      <c r="H4413" s="125"/>
      <c r="I4413" s="125"/>
      <c r="J4413" s="125"/>
      <c r="K4413" s="125"/>
      <c r="L4413" s="125"/>
      <c r="M4413" s="125"/>
      <c r="N4413" s="125"/>
      <c r="O4413" s="125"/>
      <c r="P4413" s="125"/>
      <c r="Q4413" s="125"/>
      <c r="R4413" s="125"/>
      <c r="S4413" s="125"/>
      <c r="T4413" s="125"/>
      <c r="U4413" s="125"/>
      <c r="V4413" s="125"/>
      <c r="W4413" s="125"/>
      <c r="X4413" s="125"/>
      <c r="Y4413" s="125"/>
      <c r="Z4413" s="125"/>
      <c r="AA4413" s="125"/>
      <c r="AB4413" s="126"/>
      <c r="AC4413" s="126"/>
      <c r="AD4413" s="126"/>
      <c r="AE4413" s="125"/>
      <c r="AF4413" s="125"/>
      <c r="AG4413" s="125"/>
      <c r="AH4413" s="125"/>
      <c r="AI4413" s="125"/>
      <c r="AJ4413" s="125"/>
      <c r="AK4413" s="125"/>
      <c r="AL4413" s="125"/>
      <c r="AM4413" s="125"/>
      <c r="AP4413" s="86"/>
      <c r="AQ4413" s="86"/>
      <c r="AR4413" s="86"/>
      <c r="AS4413" s="86"/>
      <c r="AT4413" s="86"/>
      <c r="AU4413" s="86"/>
      <c r="AV4413" s="86"/>
      <c r="AW4413" s="86"/>
      <c r="AX4413" s="86"/>
      <c r="AY4413" s="86"/>
      <c r="AZ4413" s="86"/>
      <c r="BA4413" s="86"/>
      <c r="BB4413" s="86"/>
      <c r="BC4413" s="86"/>
      <c r="BD4413" s="86"/>
      <c r="BE4413" s="86"/>
      <c r="BF4413" s="86"/>
      <c r="BG4413" s="86"/>
    </row>
    <row r="4414" spans="1:59" s="88" customFormat="1" x14ac:dyDescent="0.2">
      <c r="A4414" s="125"/>
      <c r="B4414" s="125"/>
      <c r="C4414" s="125"/>
      <c r="D4414" s="125"/>
      <c r="E4414" s="125"/>
      <c r="F4414" s="125"/>
      <c r="G4414" s="125"/>
      <c r="H4414" s="125"/>
      <c r="I4414" s="125"/>
      <c r="J4414" s="125"/>
      <c r="K4414" s="125"/>
      <c r="L4414" s="125"/>
      <c r="M4414" s="125"/>
      <c r="N4414" s="125"/>
      <c r="O4414" s="125"/>
      <c r="P4414" s="125"/>
      <c r="Q4414" s="125"/>
      <c r="R4414" s="125"/>
      <c r="S4414" s="125"/>
      <c r="T4414" s="125"/>
      <c r="U4414" s="125"/>
      <c r="V4414" s="125"/>
      <c r="W4414" s="125"/>
      <c r="X4414" s="125"/>
      <c r="Y4414" s="125"/>
      <c r="Z4414" s="125"/>
      <c r="AA4414" s="125"/>
      <c r="AB4414" s="126"/>
      <c r="AC4414" s="126"/>
      <c r="AD4414" s="126"/>
      <c r="AE4414" s="125"/>
      <c r="AF4414" s="125"/>
      <c r="AG4414" s="125"/>
      <c r="AH4414" s="125"/>
      <c r="AI4414" s="125"/>
      <c r="AJ4414" s="125"/>
      <c r="AK4414" s="125"/>
      <c r="AL4414" s="125"/>
      <c r="AM4414" s="125"/>
      <c r="AP4414" s="86"/>
      <c r="AQ4414" s="86"/>
      <c r="AR4414" s="86"/>
      <c r="AS4414" s="86"/>
      <c r="AT4414" s="86"/>
      <c r="AU4414" s="86"/>
      <c r="AV4414" s="86"/>
      <c r="AW4414" s="86"/>
      <c r="AX4414" s="86"/>
      <c r="AY4414" s="86"/>
      <c r="AZ4414" s="86"/>
      <c r="BA4414" s="86"/>
      <c r="BB4414" s="86"/>
      <c r="BC4414" s="86"/>
      <c r="BD4414" s="86"/>
      <c r="BE4414" s="86"/>
      <c r="BF4414" s="86"/>
      <c r="BG4414" s="86"/>
    </row>
    <row r="4415" spans="1:59" s="88" customFormat="1" x14ac:dyDescent="0.2">
      <c r="A4415" s="125"/>
      <c r="B4415" s="125"/>
      <c r="C4415" s="125"/>
      <c r="D4415" s="125"/>
      <c r="E4415" s="125"/>
      <c r="F4415" s="125"/>
      <c r="G4415" s="125"/>
      <c r="H4415" s="125"/>
      <c r="I4415" s="125"/>
      <c r="J4415" s="125"/>
      <c r="K4415" s="125"/>
      <c r="L4415" s="125"/>
      <c r="M4415" s="125"/>
      <c r="N4415" s="125"/>
      <c r="O4415" s="125"/>
      <c r="P4415" s="125"/>
      <c r="Q4415" s="125"/>
      <c r="R4415" s="125"/>
      <c r="S4415" s="125"/>
      <c r="T4415" s="125"/>
      <c r="U4415" s="125"/>
      <c r="V4415" s="125"/>
      <c r="W4415" s="125"/>
      <c r="X4415" s="125"/>
      <c r="Y4415" s="125"/>
      <c r="Z4415" s="125"/>
      <c r="AA4415" s="125"/>
      <c r="AB4415" s="126"/>
      <c r="AC4415" s="126"/>
      <c r="AD4415" s="126"/>
      <c r="AE4415" s="125"/>
      <c r="AF4415" s="125"/>
      <c r="AG4415" s="125"/>
      <c r="AH4415" s="125"/>
      <c r="AI4415" s="125"/>
      <c r="AJ4415" s="125"/>
      <c r="AK4415" s="125"/>
      <c r="AL4415" s="125"/>
      <c r="AM4415" s="125"/>
      <c r="AP4415" s="86"/>
      <c r="AQ4415" s="86"/>
      <c r="AR4415" s="86"/>
      <c r="AS4415" s="86"/>
      <c r="AT4415" s="86"/>
      <c r="AU4415" s="86"/>
      <c r="AV4415" s="86"/>
      <c r="AW4415" s="86"/>
      <c r="AX4415" s="86"/>
      <c r="AY4415" s="86"/>
      <c r="AZ4415" s="86"/>
      <c r="BA4415" s="86"/>
      <c r="BB4415" s="86"/>
      <c r="BC4415" s="86"/>
      <c r="BD4415" s="86"/>
      <c r="BE4415" s="86"/>
      <c r="BF4415" s="86"/>
      <c r="BG4415" s="86"/>
    </row>
    <row r="4416" spans="1:59" s="88" customFormat="1" x14ac:dyDescent="0.2">
      <c r="A4416" s="125"/>
      <c r="B4416" s="125"/>
      <c r="C4416" s="125"/>
      <c r="D4416" s="125"/>
      <c r="E4416" s="125"/>
      <c r="F4416" s="125"/>
      <c r="G4416" s="125"/>
      <c r="H4416" s="125"/>
      <c r="I4416" s="125"/>
      <c r="J4416" s="125"/>
      <c r="K4416" s="125"/>
      <c r="L4416" s="125"/>
      <c r="M4416" s="125"/>
      <c r="N4416" s="125"/>
      <c r="O4416" s="125"/>
      <c r="P4416" s="125"/>
      <c r="Q4416" s="125"/>
      <c r="R4416" s="125"/>
      <c r="S4416" s="125"/>
      <c r="T4416" s="125"/>
      <c r="U4416" s="125"/>
      <c r="V4416" s="125"/>
      <c r="W4416" s="125"/>
      <c r="X4416" s="125"/>
      <c r="Y4416" s="125"/>
      <c r="Z4416" s="125"/>
      <c r="AA4416" s="125"/>
      <c r="AB4416" s="126"/>
      <c r="AC4416" s="126"/>
      <c r="AD4416" s="126"/>
      <c r="AE4416" s="125"/>
      <c r="AF4416" s="125"/>
      <c r="AG4416" s="125"/>
      <c r="AH4416" s="125"/>
      <c r="AI4416" s="125"/>
      <c r="AJ4416" s="125"/>
      <c r="AK4416" s="125"/>
      <c r="AL4416" s="125"/>
      <c r="AM4416" s="125"/>
      <c r="AP4416" s="86"/>
      <c r="AQ4416" s="86"/>
      <c r="AR4416" s="86"/>
      <c r="AS4416" s="86"/>
      <c r="AT4416" s="86"/>
      <c r="AU4416" s="86"/>
      <c r="AV4416" s="86"/>
      <c r="AW4416" s="86"/>
      <c r="AX4416" s="86"/>
      <c r="AY4416" s="86"/>
      <c r="AZ4416" s="86"/>
      <c r="BA4416" s="86"/>
      <c r="BB4416" s="86"/>
      <c r="BC4416" s="86"/>
      <c r="BD4416" s="86"/>
      <c r="BE4416" s="86"/>
      <c r="BF4416" s="86"/>
      <c r="BG4416" s="86"/>
    </row>
    <row r="4417" spans="1:59" s="88" customFormat="1" x14ac:dyDescent="0.2">
      <c r="A4417" s="125"/>
      <c r="B4417" s="125"/>
      <c r="C4417" s="125"/>
      <c r="D4417" s="125"/>
      <c r="E4417" s="125"/>
      <c r="F4417" s="125"/>
      <c r="G4417" s="125"/>
      <c r="H4417" s="125"/>
      <c r="I4417" s="125"/>
      <c r="J4417" s="125"/>
      <c r="K4417" s="125"/>
      <c r="L4417" s="125"/>
      <c r="M4417" s="125"/>
      <c r="N4417" s="125"/>
      <c r="O4417" s="125"/>
      <c r="P4417" s="125"/>
      <c r="Q4417" s="125"/>
      <c r="R4417" s="125"/>
      <c r="S4417" s="125"/>
      <c r="T4417" s="125"/>
      <c r="U4417" s="125"/>
      <c r="V4417" s="125"/>
      <c r="W4417" s="125"/>
      <c r="X4417" s="125"/>
      <c r="Y4417" s="125"/>
      <c r="Z4417" s="125"/>
      <c r="AA4417" s="125"/>
      <c r="AB4417" s="126"/>
      <c r="AC4417" s="126"/>
      <c r="AD4417" s="126"/>
      <c r="AE4417" s="125"/>
      <c r="AF4417" s="125"/>
      <c r="AG4417" s="125"/>
      <c r="AH4417" s="125"/>
      <c r="AI4417" s="125"/>
      <c r="AJ4417" s="125"/>
      <c r="AK4417" s="125"/>
      <c r="AL4417" s="125"/>
      <c r="AM4417" s="125"/>
      <c r="AP4417" s="86"/>
      <c r="AQ4417" s="86"/>
      <c r="AR4417" s="86"/>
      <c r="AS4417" s="86"/>
      <c r="AT4417" s="86"/>
      <c r="AU4417" s="86"/>
      <c r="AV4417" s="86"/>
      <c r="AW4417" s="86"/>
      <c r="AX4417" s="86"/>
      <c r="AY4417" s="86"/>
      <c r="AZ4417" s="86"/>
      <c r="BA4417" s="86"/>
      <c r="BB4417" s="86"/>
      <c r="BC4417" s="86"/>
      <c r="BD4417" s="86"/>
      <c r="BE4417" s="86"/>
      <c r="BF4417" s="86"/>
      <c r="BG4417" s="86"/>
    </row>
    <row r="4418" spans="1:59" s="88" customFormat="1" x14ac:dyDescent="0.2">
      <c r="A4418" s="125"/>
      <c r="B4418" s="125"/>
      <c r="C4418" s="125"/>
      <c r="D4418" s="125"/>
      <c r="E4418" s="125"/>
      <c r="F4418" s="125"/>
      <c r="G4418" s="125"/>
      <c r="H4418" s="125"/>
      <c r="I4418" s="125"/>
      <c r="J4418" s="125"/>
      <c r="K4418" s="125"/>
      <c r="L4418" s="125"/>
      <c r="M4418" s="125"/>
      <c r="N4418" s="125"/>
      <c r="O4418" s="125"/>
      <c r="P4418" s="125"/>
      <c r="Q4418" s="125"/>
      <c r="R4418" s="125"/>
      <c r="S4418" s="125"/>
      <c r="T4418" s="125"/>
      <c r="U4418" s="125"/>
      <c r="V4418" s="125"/>
      <c r="W4418" s="125"/>
      <c r="X4418" s="125"/>
      <c r="Y4418" s="125"/>
      <c r="Z4418" s="125"/>
      <c r="AA4418" s="125"/>
      <c r="AB4418" s="126"/>
      <c r="AC4418" s="126"/>
      <c r="AD4418" s="126"/>
      <c r="AE4418" s="125"/>
      <c r="AF4418" s="125"/>
      <c r="AG4418" s="125"/>
      <c r="AH4418" s="125"/>
      <c r="AI4418" s="125"/>
      <c r="AJ4418" s="125"/>
      <c r="AK4418" s="125"/>
      <c r="AL4418" s="125"/>
      <c r="AM4418" s="125"/>
      <c r="AP4418" s="86"/>
      <c r="AQ4418" s="86"/>
      <c r="AR4418" s="86"/>
      <c r="AS4418" s="86"/>
      <c r="AT4418" s="86"/>
      <c r="AU4418" s="86"/>
      <c r="AV4418" s="86"/>
      <c r="AW4418" s="86"/>
      <c r="AX4418" s="86"/>
      <c r="AY4418" s="86"/>
      <c r="AZ4418" s="86"/>
      <c r="BA4418" s="86"/>
      <c r="BB4418" s="86"/>
      <c r="BC4418" s="86"/>
      <c r="BD4418" s="86"/>
      <c r="BE4418" s="86"/>
      <c r="BF4418" s="86"/>
      <c r="BG4418" s="86"/>
    </row>
    <row r="4419" spans="1:59" s="88" customFormat="1" x14ac:dyDescent="0.2">
      <c r="A4419" s="125"/>
      <c r="B4419" s="125"/>
      <c r="C4419" s="125"/>
      <c r="D4419" s="125"/>
      <c r="E4419" s="125"/>
      <c r="F4419" s="125"/>
      <c r="G4419" s="125"/>
      <c r="H4419" s="125"/>
      <c r="I4419" s="125"/>
      <c r="J4419" s="125"/>
      <c r="K4419" s="125"/>
      <c r="L4419" s="125"/>
      <c r="M4419" s="125"/>
      <c r="N4419" s="125"/>
      <c r="O4419" s="125"/>
      <c r="P4419" s="125"/>
      <c r="Q4419" s="125"/>
      <c r="R4419" s="125"/>
      <c r="S4419" s="125"/>
      <c r="T4419" s="125"/>
      <c r="U4419" s="125"/>
      <c r="V4419" s="125"/>
      <c r="W4419" s="125"/>
      <c r="X4419" s="125"/>
      <c r="Y4419" s="125"/>
      <c r="Z4419" s="125"/>
      <c r="AA4419" s="125"/>
      <c r="AB4419" s="126"/>
      <c r="AC4419" s="126"/>
      <c r="AD4419" s="126"/>
      <c r="AE4419" s="125"/>
      <c r="AF4419" s="125"/>
      <c r="AG4419" s="125"/>
      <c r="AH4419" s="125"/>
      <c r="AI4419" s="125"/>
      <c r="AJ4419" s="125"/>
      <c r="AK4419" s="125"/>
      <c r="AL4419" s="125"/>
      <c r="AM4419" s="125"/>
      <c r="AP4419" s="86"/>
      <c r="AQ4419" s="86"/>
      <c r="AR4419" s="86"/>
      <c r="AS4419" s="86"/>
      <c r="AT4419" s="86"/>
      <c r="AU4419" s="86"/>
      <c r="AV4419" s="86"/>
      <c r="AW4419" s="86"/>
      <c r="AX4419" s="86"/>
      <c r="AY4419" s="86"/>
      <c r="AZ4419" s="86"/>
      <c r="BA4419" s="86"/>
      <c r="BB4419" s="86"/>
      <c r="BC4419" s="86"/>
      <c r="BD4419" s="86"/>
      <c r="BE4419" s="86"/>
      <c r="BF4419" s="86"/>
      <c r="BG4419" s="86"/>
    </row>
    <row r="4420" spans="1:59" s="88" customFormat="1" x14ac:dyDescent="0.2">
      <c r="A4420" s="125"/>
      <c r="B4420" s="125"/>
      <c r="C4420" s="125"/>
      <c r="D4420" s="125"/>
      <c r="E4420" s="125"/>
      <c r="F4420" s="125"/>
      <c r="G4420" s="125"/>
      <c r="H4420" s="125"/>
      <c r="I4420" s="125"/>
      <c r="J4420" s="125"/>
      <c r="K4420" s="125"/>
      <c r="L4420" s="125"/>
      <c r="M4420" s="125"/>
      <c r="N4420" s="125"/>
      <c r="O4420" s="125"/>
      <c r="P4420" s="125"/>
      <c r="Q4420" s="125"/>
      <c r="R4420" s="125"/>
      <c r="S4420" s="125"/>
      <c r="T4420" s="125"/>
      <c r="U4420" s="125"/>
      <c r="V4420" s="125"/>
      <c r="W4420" s="125"/>
      <c r="X4420" s="125"/>
      <c r="Y4420" s="125"/>
      <c r="Z4420" s="125"/>
      <c r="AA4420" s="125"/>
      <c r="AB4420" s="126"/>
      <c r="AC4420" s="126"/>
      <c r="AD4420" s="126"/>
      <c r="AE4420" s="125"/>
      <c r="AF4420" s="125"/>
      <c r="AG4420" s="125"/>
      <c r="AH4420" s="125"/>
      <c r="AI4420" s="125"/>
      <c r="AJ4420" s="125"/>
      <c r="AK4420" s="125"/>
      <c r="AL4420" s="125"/>
      <c r="AM4420" s="125"/>
      <c r="AP4420" s="86"/>
      <c r="AQ4420" s="86"/>
      <c r="AR4420" s="86"/>
      <c r="AS4420" s="86"/>
      <c r="AT4420" s="86"/>
      <c r="AU4420" s="86"/>
      <c r="AV4420" s="86"/>
      <c r="AW4420" s="86"/>
      <c r="AX4420" s="86"/>
      <c r="AY4420" s="86"/>
      <c r="AZ4420" s="86"/>
      <c r="BA4420" s="86"/>
      <c r="BB4420" s="86"/>
      <c r="BC4420" s="86"/>
      <c r="BD4420" s="86"/>
      <c r="BE4420" s="86"/>
      <c r="BF4420" s="86"/>
      <c r="BG4420" s="86"/>
    </row>
    <row r="4421" spans="1:59" s="88" customFormat="1" x14ac:dyDescent="0.2">
      <c r="A4421" s="125"/>
      <c r="B4421" s="125"/>
      <c r="C4421" s="125"/>
      <c r="D4421" s="125"/>
      <c r="E4421" s="125"/>
      <c r="F4421" s="125"/>
      <c r="G4421" s="125"/>
      <c r="H4421" s="125"/>
      <c r="I4421" s="125"/>
      <c r="J4421" s="125"/>
      <c r="K4421" s="125"/>
      <c r="L4421" s="125"/>
      <c r="M4421" s="125"/>
      <c r="N4421" s="125"/>
      <c r="O4421" s="125"/>
      <c r="P4421" s="125"/>
      <c r="Q4421" s="125"/>
      <c r="R4421" s="125"/>
      <c r="S4421" s="125"/>
      <c r="T4421" s="125"/>
      <c r="U4421" s="125"/>
      <c r="V4421" s="125"/>
      <c r="W4421" s="125"/>
      <c r="X4421" s="125"/>
      <c r="Y4421" s="125"/>
      <c r="Z4421" s="125"/>
      <c r="AA4421" s="125"/>
      <c r="AB4421" s="126"/>
      <c r="AC4421" s="126"/>
      <c r="AD4421" s="126"/>
      <c r="AE4421" s="125"/>
      <c r="AF4421" s="125"/>
      <c r="AG4421" s="125"/>
      <c r="AH4421" s="125"/>
      <c r="AI4421" s="125"/>
      <c r="AJ4421" s="125"/>
      <c r="AK4421" s="125"/>
      <c r="AL4421" s="125"/>
      <c r="AM4421" s="125"/>
      <c r="AP4421" s="86"/>
      <c r="AQ4421" s="86"/>
      <c r="AR4421" s="86"/>
      <c r="AS4421" s="86"/>
      <c r="AT4421" s="86"/>
      <c r="AU4421" s="86"/>
      <c r="AV4421" s="86"/>
      <c r="AW4421" s="86"/>
      <c r="AX4421" s="86"/>
      <c r="AY4421" s="86"/>
      <c r="AZ4421" s="86"/>
      <c r="BA4421" s="86"/>
      <c r="BB4421" s="86"/>
      <c r="BC4421" s="86"/>
      <c r="BD4421" s="86"/>
      <c r="BE4421" s="86"/>
      <c r="BF4421" s="86"/>
      <c r="BG4421" s="86"/>
    </row>
    <row r="4422" spans="1:59" s="88" customFormat="1" x14ac:dyDescent="0.2">
      <c r="A4422" s="125"/>
      <c r="B4422" s="125"/>
      <c r="C4422" s="125"/>
      <c r="D4422" s="125"/>
      <c r="E4422" s="125"/>
      <c r="F4422" s="125"/>
      <c r="G4422" s="125"/>
      <c r="H4422" s="125"/>
      <c r="I4422" s="125"/>
      <c r="J4422" s="125"/>
      <c r="K4422" s="125"/>
      <c r="L4422" s="125"/>
      <c r="M4422" s="125"/>
      <c r="N4422" s="125"/>
      <c r="O4422" s="125"/>
      <c r="P4422" s="125"/>
      <c r="Q4422" s="125"/>
      <c r="R4422" s="125"/>
      <c r="S4422" s="125"/>
      <c r="T4422" s="125"/>
      <c r="U4422" s="125"/>
      <c r="V4422" s="125"/>
      <c r="W4422" s="125"/>
      <c r="X4422" s="125"/>
      <c r="Y4422" s="125"/>
      <c r="Z4422" s="125"/>
      <c r="AA4422" s="125"/>
      <c r="AB4422" s="126"/>
      <c r="AC4422" s="126"/>
      <c r="AD4422" s="126"/>
      <c r="AE4422" s="125"/>
      <c r="AF4422" s="125"/>
      <c r="AG4422" s="125"/>
      <c r="AH4422" s="125"/>
      <c r="AI4422" s="125"/>
      <c r="AJ4422" s="125"/>
      <c r="AK4422" s="125"/>
      <c r="AL4422" s="125"/>
      <c r="AM4422" s="125"/>
      <c r="AP4422" s="86"/>
      <c r="AQ4422" s="86"/>
      <c r="AR4422" s="86"/>
      <c r="AS4422" s="86"/>
      <c r="AT4422" s="86"/>
      <c r="AU4422" s="86"/>
      <c r="AV4422" s="86"/>
      <c r="AW4422" s="86"/>
      <c r="AX4422" s="86"/>
      <c r="AY4422" s="86"/>
      <c r="AZ4422" s="86"/>
      <c r="BA4422" s="86"/>
      <c r="BB4422" s="86"/>
      <c r="BC4422" s="86"/>
      <c r="BD4422" s="86"/>
      <c r="BE4422" s="86"/>
      <c r="BF4422" s="86"/>
      <c r="BG4422" s="86"/>
    </row>
    <row r="4423" spans="1:59" s="88" customFormat="1" x14ac:dyDescent="0.2">
      <c r="A4423" s="125"/>
      <c r="B4423" s="125"/>
      <c r="C4423" s="125"/>
      <c r="D4423" s="125"/>
      <c r="E4423" s="125"/>
      <c r="F4423" s="125"/>
      <c r="G4423" s="125"/>
      <c r="H4423" s="125"/>
      <c r="I4423" s="125"/>
      <c r="J4423" s="125"/>
      <c r="K4423" s="125"/>
      <c r="L4423" s="125"/>
      <c r="M4423" s="125"/>
      <c r="N4423" s="125"/>
      <c r="O4423" s="125"/>
      <c r="P4423" s="125"/>
      <c r="Q4423" s="125"/>
      <c r="R4423" s="125"/>
      <c r="S4423" s="125"/>
      <c r="T4423" s="125"/>
      <c r="U4423" s="125"/>
      <c r="V4423" s="125"/>
      <c r="W4423" s="125"/>
      <c r="X4423" s="125"/>
      <c r="Y4423" s="125"/>
      <c r="Z4423" s="125"/>
      <c r="AA4423" s="125"/>
      <c r="AB4423" s="126"/>
      <c r="AC4423" s="126"/>
      <c r="AD4423" s="126"/>
      <c r="AE4423" s="125"/>
      <c r="AF4423" s="125"/>
      <c r="AG4423" s="125"/>
      <c r="AH4423" s="125"/>
      <c r="AI4423" s="125"/>
      <c r="AJ4423" s="125"/>
      <c r="AK4423" s="125"/>
      <c r="AL4423" s="125"/>
      <c r="AM4423" s="125"/>
      <c r="AP4423" s="86"/>
      <c r="AQ4423" s="86"/>
      <c r="AR4423" s="86"/>
      <c r="AS4423" s="86"/>
      <c r="AT4423" s="86"/>
      <c r="AU4423" s="86"/>
      <c r="AV4423" s="86"/>
      <c r="AW4423" s="86"/>
      <c r="AX4423" s="86"/>
      <c r="AY4423" s="86"/>
      <c r="AZ4423" s="86"/>
      <c r="BA4423" s="86"/>
      <c r="BB4423" s="86"/>
      <c r="BC4423" s="86"/>
      <c r="BD4423" s="86"/>
      <c r="BE4423" s="86"/>
      <c r="BF4423" s="86"/>
      <c r="BG4423" s="86"/>
    </row>
    <row r="4424" spans="1:59" s="88" customFormat="1" x14ac:dyDescent="0.2">
      <c r="A4424" s="125"/>
      <c r="B4424" s="125"/>
      <c r="C4424" s="125"/>
      <c r="D4424" s="125"/>
      <c r="E4424" s="125"/>
      <c r="F4424" s="125"/>
      <c r="G4424" s="125"/>
      <c r="H4424" s="125"/>
      <c r="I4424" s="125"/>
      <c r="J4424" s="125"/>
      <c r="K4424" s="125"/>
      <c r="L4424" s="125"/>
      <c r="M4424" s="125"/>
      <c r="N4424" s="125"/>
      <c r="O4424" s="125"/>
      <c r="P4424" s="125"/>
      <c r="Q4424" s="125"/>
      <c r="R4424" s="125"/>
      <c r="S4424" s="125"/>
      <c r="T4424" s="125"/>
      <c r="U4424" s="125"/>
      <c r="V4424" s="125"/>
      <c r="W4424" s="125"/>
      <c r="X4424" s="125"/>
      <c r="Y4424" s="125"/>
      <c r="Z4424" s="125"/>
      <c r="AA4424" s="125"/>
      <c r="AB4424" s="126"/>
      <c r="AC4424" s="126"/>
      <c r="AD4424" s="126"/>
      <c r="AE4424" s="125"/>
      <c r="AF4424" s="125"/>
      <c r="AG4424" s="125"/>
      <c r="AH4424" s="125"/>
      <c r="AI4424" s="125"/>
      <c r="AJ4424" s="125"/>
      <c r="AK4424" s="125"/>
      <c r="AL4424" s="125"/>
      <c r="AM4424" s="125"/>
      <c r="AP4424" s="86"/>
      <c r="AQ4424" s="86"/>
      <c r="AR4424" s="86"/>
      <c r="AS4424" s="86"/>
      <c r="AT4424" s="86"/>
      <c r="AU4424" s="86"/>
      <c r="AV4424" s="86"/>
      <c r="AW4424" s="86"/>
      <c r="AX4424" s="86"/>
      <c r="AY4424" s="86"/>
      <c r="AZ4424" s="86"/>
      <c r="BA4424" s="86"/>
      <c r="BB4424" s="86"/>
      <c r="BC4424" s="86"/>
      <c r="BD4424" s="86"/>
      <c r="BE4424" s="86"/>
      <c r="BF4424" s="86"/>
      <c r="BG4424" s="86"/>
    </row>
    <row r="4425" spans="1:59" s="88" customFormat="1" x14ac:dyDescent="0.2">
      <c r="A4425" s="125"/>
      <c r="B4425" s="125"/>
      <c r="C4425" s="125"/>
      <c r="D4425" s="125"/>
      <c r="E4425" s="125"/>
      <c r="F4425" s="125"/>
      <c r="G4425" s="125"/>
      <c r="H4425" s="125"/>
      <c r="I4425" s="125"/>
      <c r="J4425" s="125"/>
      <c r="K4425" s="125"/>
      <c r="L4425" s="125"/>
      <c r="M4425" s="125"/>
      <c r="N4425" s="125"/>
      <c r="O4425" s="125"/>
      <c r="P4425" s="125"/>
      <c r="Q4425" s="125"/>
      <c r="R4425" s="125"/>
      <c r="S4425" s="125"/>
      <c r="T4425" s="125"/>
      <c r="U4425" s="125"/>
      <c r="V4425" s="125"/>
      <c r="W4425" s="125"/>
      <c r="X4425" s="125"/>
      <c r="Y4425" s="125"/>
      <c r="Z4425" s="125"/>
      <c r="AA4425" s="125"/>
      <c r="AB4425" s="126"/>
      <c r="AC4425" s="126"/>
      <c r="AD4425" s="126"/>
      <c r="AE4425" s="125"/>
      <c r="AF4425" s="125"/>
      <c r="AG4425" s="125"/>
      <c r="AH4425" s="125"/>
      <c r="AI4425" s="125"/>
      <c r="AJ4425" s="125"/>
      <c r="AK4425" s="125"/>
      <c r="AL4425" s="125"/>
      <c r="AM4425" s="125"/>
      <c r="AP4425" s="86"/>
      <c r="AQ4425" s="86"/>
      <c r="AR4425" s="86"/>
      <c r="AS4425" s="86"/>
      <c r="AT4425" s="86"/>
      <c r="AU4425" s="86"/>
      <c r="AV4425" s="86"/>
      <c r="AW4425" s="86"/>
      <c r="AX4425" s="86"/>
      <c r="AY4425" s="86"/>
      <c r="AZ4425" s="86"/>
      <c r="BA4425" s="86"/>
      <c r="BB4425" s="86"/>
      <c r="BC4425" s="86"/>
      <c r="BD4425" s="86"/>
      <c r="BE4425" s="86"/>
      <c r="BF4425" s="86"/>
      <c r="BG4425" s="86"/>
    </row>
    <row r="4426" spans="1:59" s="88" customFormat="1" x14ac:dyDescent="0.2">
      <c r="A4426" s="125"/>
      <c r="B4426" s="125"/>
      <c r="C4426" s="125"/>
      <c r="D4426" s="125"/>
      <c r="E4426" s="125"/>
      <c r="F4426" s="125"/>
      <c r="G4426" s="125"/>
      <c r="H4426" s="125"/>
      <c r="I4426" s="125"/>
      <c r="J4426" s="125"/>
      <c r="K4426" s="125"/>
      <c r="L4426" s="125"/>
      <c r="M4426" s="125"/>
      <c r="N4426" s="125"/>
      <c r="O4426" s="125"/>
      <c r="P4426" s="125"/>
      <c r="Q4426" s="125"/>
      <c r="R4426" s="125"/>
      <c r="S4426" s="125"/>
      <c r="T4426" s="125"/>
      <c r="U4426" s="125"/>
      <c r="V4426" s="125"/>
      <c r="W4426" s="125"/>
      <c r="X4426" s="125"/>
      <c r="Y4426" s="125"/>
      <c r="Z4426" s="125"/>
      <c r="AA4426" s="125"/>
      <c r="AB4426" s="126"/>
      <c r="AC4426" s="126"/>
      <c r="AD4426" s="126"/>
      <c r="AE4426" s="125"/>
      <c r="AF4426" s="125"/>
      <c r="AG4426" s="125"/>
      <c r="AH4426" s="125"/>
      <c r="AI4426" s="125"/>
      <c r="AJ4426" s="125"/>
      <c r="AK4426" s="125"/>
      <c r="AL4426" s="125"/>
      <c r="AM4426" s="125"/>
      <c r="AP4426" s="86"/>
      <c r="AQ4426" s="86"/>
      <c r="AR4426" s="86"/>
      <c r="AS4426" s="86"/>
      <c r="AT4426" s="86"/>
      <c r="AU4426" s="86"/>
      <c r="AV4426" s="86"/>
      <c r="AW4426" s="86"/>
      <c r="AX4426" s="86"/>
      <c r="AY4426" s="86"/>
      <c r="AZ4426" s="86"/>
      <c r="BA4426" s="86"/>
      <c r="BB4426" s="86"/>
      <c r="BC4426" s="86"/>
      <c r="BD4426" s="86"/>
      <c r="BE4426" s="86"/>
      <c r="BF4426" s="86"/>
      <c r="BG4426" s="86"/>
    </row>
    <row r="4427" spans="1:59" s="88" customFormat="1" x14ac:dyDescent="0.2">
      <c r="A4427" s="125"/>
      <c r="B4427" s="125"/>
      <c r="C4427" s="125"/>
      <c r="D4427" s="125"/>
      <c r="E4427" s="125"/>
      <c r="F4427" s="125"/>
      <c r="G4427" s="125"/>
      <c r="H4427" s="125"/>
      <c r="I4427" s="125"/>
      <c r="J4427" s="125"/>
      <c r="K4427" s="125"/>
      <c r="L4427" s="125"/>
      <c r="M4427" s="125"/>
      <c r="N4427" s="125"/>
      <c r="O4427" s="125"/>
      <c r="P4427" s="125"/>
      <c r="Q4427" s="125"/>
      <c r="R4427" s="125"/>
      <c r="S4427" s="125"/>
      <c r="T4427" s="125"/>
      <c r="U4427" s="125"/>
      <c r="V4427" s="125"/>
      <c r="W4427" s="125"/>
      <c r="X4427" s="125"/>
      <c r="Y4427" s="125"/>
      <c r="Z4427" s="125"/>
      <c r="AA4427" s="125"/>
      <c r="AB4427" s="126"/>
      <c r="AC4427" s="126"/>
      <c r="AD4427" s="126"/>
      <c r="AE4427" s="125"/>
      <c r="AF4427" s="125"/>
      <c r="AG4427" s="125"/>
      <c r="AH4427" s="125"/>
      <c r="AI4427" s="125"/>
      <c r="AJ4427" s="125"/>
      <c r="AK4427" s="125"/>
      <c r="AL4427" s="125"/>
      <c r="AM4427" s="125"/>
      <c r="AP4427" s="86"/>
      <c r="AQ4427" s="86"/>
      <c r="AR4427" s="86"/>
      <c r="AS4427" s="86"/>
      <c r="AT4427" s="86"/>
      <c r="AU4427" s="86"/>
      <c r="AV4427" s="86"/>
      <c r="AW4427" s="86"/>
      <c r="AX4427" s="86"/>
      <c r="AY4427" s="86"/>
      <c r="AZ4427" s="86"/>
      <c r="BA4427" s="86"/>
      <c r="BB4427" s="86"/>
      <c r="BC4427" s="86"/>
      <c r="BD4427" s="86"/>
      <c r="BE4427" s="86"/>
      <c r="BF4427" s="86"/>
      <c r="BG4427" s="86"/>
    </row>
    <row r="4428" spans="1:59" s="88" customFormat="1" x14ac:dyDescent="0.2">
      <c r="A4428" s="125"/>
      <c r="B4428" s="125"/>
      <c r="C4428" s="125"/>
      <c r="D4428" s="125"/>
      <c r="E4428" s="125"/>
      <c r="F4428" s="125"/>
      <c r="G4428" s="125"/>
      <c r="H4428" s="125"/>
      <c r="I4428" s="125"/>
      <c r="J4428" s="125"/>
      <c r="K4428" s="125"/>
      <c r="L4428" s="125"/>
      <c r="M4428" s="125"/>
      <c r="N4428" s="125"/>
      <c r="O4428" s="125"/>
      <c r="P4428" s="125"/>
      <c r="Q4428" s="125"/>
      <c r="R4428" s="125"/>
      <c r="S4428" s="125"/>
      <c r="T4428" s="125"/>
      <c r="U4428" s="125"/>
      <c r="V4428" s="125"/>
      <c r="W4428" s="125"/>
      <c r="X4428" s="125"/>
      <c r="Y4428" s="125"/>
      <c r="Z4428" s="125"/>
      <c r="AA4428" s="125"/>
      <c r="AB4428" s="126"/>
      <c r="AC4428" s="126"/>
      <c r="AD4428" s="126"/>
      <c r="AE4428" s="125"/>
      <c r="AF4428" s="125"/>
      <c r="AG4428" s="125"/>
      <c r="AH4428" s="125"/>
      <c r="AI4428" s="125"/>
      <c r="AJ4428" s="125"/>
      <c r="AK4428" s="125"/>
      <c r="AL4428" s="125"/>
      <c r="AM4428" s="125"/>
      <c r="AP4428" s="86"/>
      <c r="AQ4428" s="86"/>
      <c r="AR4428" s="86"/>
      <c r="AS4428" s="86"/>
      <c r="AT4428" s="86"/>
      <c r="AU4428" s="86"/>
      <c r="AV4428" s="86"/>
      <c r="AW4428" s="86"/>
      <c r="AX4428" s="86"/>
      <c r="AY4428" s="86"/>
      <c r="AZ4428" s="86"/>
      <c r="BA4428" s="86"/>
      <c r="BB4428" s="86"/>
      <c r="BC4428" s="86"/>
      <c r="BD4428" s="86"/>
      <c r="BE4428" s="86"/>
      <c r="BF4428" s="86"/>
      <c r="BG4428" s="86"/>
    </row>
    <row r="4429" spans="1:59" s="88" customFormat="1" x14ac:dyDescent="0.2">
      <c r="A4429" s="125"/>
      <c r="B4429" s="125"/>
      <c r="C4429" s="125"/>
      <c r="D4429" s="125"/>
      <c r="E4429" s="125"/>
      <c r="F4429" s="125"/>
      <c r="G4429" s="125"/>
      <c r="H4429" s="125"/>
      <c r="I4429" s="125"/>
      <c r="J4429" s="125"/>
      <c r="K4429" s="125"/>
      <c r="L4429" s="125"/>
      <c r="M4429" s="125"/>
      <c r="N4429" s="125"/>
      <c r="O4429" s="125"/>
      <c r="P4429" s="125"/>
      <c r="Q4429" s="125"/>
      <c r="R4429" s="125"/>
      <c r="S4429" s="125"/>
      <c r="T4429" s="125"/>
      <c r="U4429" s="125"/>
      <c r="V4429" s="125"/>
      <c r="W4429" s="125"/>
      <c r="X4429" s="125"/>
      <c r="Y4429" s="125"/>
      <c r="Z4429" s="125"/>
      <c r="AA4429" s="125"/>
      <c r="AB4429" s="126"/>
      <c r="AC4429" s="126"/>
      <c r="AD4429" s="126"/>
      <c r="AE4429" s="125"/>
      <c r="AF4429" s="125"/>
      <c r="AG4429" s="125"/>
      <c r="AH4429" s="125"/>
      <c r="AI4429" s="125"/>
      <c r="AJ4429" s="125"/>
      <c r="AK4429" s="125"/>
      <c r="AL4429" s="125"/>
      <c r="AM4429" s="125"/>
      <c r="AP4429" s="86"/>
      <c r="AQ4429" s="86"/>
      <c r="AR4429" s="86"/>
      <c r="AS4429" s="86"/>
      <c r="AT4429" s="86"/>
      <c r="AU4429" s="86"/>
      <c r="AV4429" s="86"/>
      <c r="AW4429" s="86"/>
      <c r="AX4429" s="86"/>
      <c r="AY4429" s="86"/>
      <c r="AZ4429" s="86"/>
      <c r="BA4429" s="86"/>
      <c r="BB4429" s="86"/>
      <c r="BC4429" s="86"/>
      <c r="BD4429" s="86"/>
      <c r="BE4429" s="86"/>
      <c r="BF4429" s="86"/>
      <c r="BG4429" s="86"/>
    </row>
    <row r="4430" spans="1:59" s="88" customFormat="1" x14ac:dyDescent="0.2">
      <c r="A4430" s="125"/>
      <c r="B4430" s="125"/>
      <c r="C4430" s="125"/>
      <c r="D4430" s="125"/>
      <c r="E4430" s="125"/>
      <c r="F4430" s="125"/>
      <c r="G4430" s="125"/>
      <c r="H4430" s="125"/>
      <c r="I4430" s="125"/>
      <c r="J4430" s="125"/>
      <c r="K4430" s="125"/>
      <c r="L4430" s="125"/>
      <c r="M4430" s="125"/>
      <c r="N4430" s="125"/>
      <c r="O4430" s="125"/>
      <c r="P4430" s="125"/>
      <c r="Q4430" s="125"/>
      <c r="R4430" s="125"/>
      <c r="S4430" s="125"/>
      <c r="T4430" s="125"/>
      <c r="U4430" s="125"/>
      <c r="V4430" s="125"/>
      <c r="W4430" s="125"/>
      <c r="X4430" s="125"/>
      <c r="Y4430" s="125"/>
      <c r="Z4430" s="125"/>
      <c r="AA4430" s="125"/>
      <c r="AB4430" s="126"/>
      <c r="AC4430" s="126"/>
      <c r="AD4430" s="126"/>
      <c r="AE4430" s="125"/>
      <c r="AF4430" s="125"/>
      <c r="AG4430" s="125"/>
      <c r="AH4430" s="125"/>
      <c r="AI4430" s="125"/>
      <c r="AJ4430" s="125"/>
      <c r="AK4430" s="125"/>
      <c r="AL4430" s="125"/>
      <c r="AM4430" s="125"/>
      <c r="AP4430" s="86"/>
      <c r="AQ4430" s="86"/>
      <c r="AR4430" s="86"/>
      <c r="AS4430" s="86"/>
      <c r="AT4430" s="86"/>
      <c r="AU4430" s="86"/>
      <c r="AV4430" s="86"/>
      <c r="AW4430" s="86"/>
      <c r="AX4430" s="86"/>
      <c r="AY4430" s="86"/>
      <c r="AZ4430" s="86"/>
      <c r="BA4430" s="86"/>
      <c r="BB4430" s="86"/>
      <c r="BC4430" s="86"/>
      <c r="BD4430" s="86"/>
      <c r="BE4430" s="86"/>
      <c r="BF4430" s="86"/>
      <c r="BG4430" s="86"/>
    </row>
    <row r="4431" spans="1:59" s="88" customFormat="1" x14ac:dyDescent="0.2">
      <c r="A4431" s="125"/>
      <c r="B4431" s="125"/>
      <c r="C4431" s="125"/>
      <c r="D4431" s="125"/>
      <c r="E4431" s="125"/>
      <c r="F4431" s="125"/>
      <c r="G4431" s="125"/>
      <c r="H4431" s="125"/>
      <c r="I4431" s="125"/>
      <c r="J4431" s="125"/>
      <c r="K4431" s="125"/>
      <c r="L4431" s="125"/>
      <c r="M4431" s="125"/>
      <c r="N4431" s="125"/>
      <c r="O4431" s="125"/>
      <c r="P4431" s="125"/>
      <c r="Q4431" s="125"/>
      <c r="R4431" s="125"/>
      <c r="S4431" s="125"/>
      <c r="T4431" s="125"/>
      <c r="U4431" s="125"/>
      <c r="V4431" s="125"/>
      <c r="W4431" s="125"/>
      <c r="X4431" s="125"/>
      <c r="Y4431" s="125"/>
      <c r="Z4431" s="125"/>
      <c r="AA4431" s="125"/>
      <c r="AB4431" s="126"/>
      <c r="AC4431" s="126"/>
      <c r="AD4431" s="126"/>
      <c r="AE4431" s="125"/>
      <c r="AF4431" s="125"/>
      <c r="AG4431" s="125"/>
      <c r="AH4431" s="125"/>
      <c r="AI4431" s="125"/>
      <c r="AJ4431" s="125"/>
      <c r="AK4431" s="125"/>
      <c r="AL4431" s="125"/>
      <c r="AM4431" s="125"/>
      <c r="AP4431" s="86"/>
      <c r="AQ4431" s="86"/>
      <c r="AR4431" s="86"/>
      <c r="AS4431" s="86"/>
      <c r="AT4431" s="86"/>
      <c r="AU4431" s="86"/>
      <c r="AV4431" s="86"/>
      <c r="AW4431" s="86"/>
      <c r="AX4431" s="86"/>
      <c r="AY4431" s="86"/>
      <c r="AZ4431" s="86"/>
      <c r="BA4431" s="86"/>
      <c r="BB4431" s="86"/>
      <c r="BC4431" s="86"/>
      <c r="BD4431" s="86"/>
      <c r="BE4431" s="86"/>
      <c r="BF4431" s="86"/>
      <c r="BG4431" s="86"/>
    </row>
  </sheetData>
  <sheetProtection algorithmName="SHA-512" hashValue="AXrbb+8zOXUHM2dndfHMHD8vSH2k7xqYUh18/fl2VkpG0KETDy8qdo6c0i7Yuw2Ffh5kO8Tqtky76X+TggucAQ==" saltValue="zJnN7+0iln6WSH8icesIJg==" spinCount="100000" sheet="1" objects="1" scenarios="1"/>
  <dataConsolidate/>
  <mergeCells count="266">
    <mergeCell ref="F58:T58"/>
    <mergeCell ref="U58:AD58"/>
    <mergeCell ref="B6:E6"/>
    <mergeCell ref="B7:E7"/>
    <mergeCell ref="B8:E8"/>
    <mergeCell ref="B9:E9"/>
    <mergeCell ref="B10:E10"/>
    <mergeCell ref="F52:T52"/>
    <mergeCell ref="U52:AD52"/>
    <mergeCell ref="B51:E51"/>
    <mergeCell ref="F51:T51"/>
    <mergeCell ref="U51:AD51"/>
    <mergeCell ref="B36:E36"/>
    <mergeCell ref="Q29:W29"/>
    <mergeCell ref="X29:AD29"/>
    <mergeCell ref="U30:AD30"/>
    <mergeCell ref="B31:E31"/>
    <mergeCell ref="F31:AD31"/>
    <mergeCell ref="U26:W26"/>
    <mergeCell ref="AB26:AD26"/>
    <mergeCell ref="Q27:W27"/>
    <mergeCell ref="X27:AD27"/>
    <mergeCell ref="Q22:T22"/>
    <mergeCell ref="B32:E32"/>
    <mergeCell ref="AE8:AL8"/>
    <mergeCell ref="U9:AD9"/>
    <mergeCell ref="AE9:AL9"/>
    <mergeCell ref="F10:T10"/>
    <mergeCell ref="U10:AD10"/>
    <mergeCell ref="AE10:AL10"/>
    <mergeCell ref="F6:AD6"/>
    <mergeCell ref="AE6:AL6"/>
    <mergeCell ref="F7:T7"/>
    <mergeCell ref="U7:AD7"/>
    <mergeCell ref="AE7:AL7"/>
    <mergeCell ref="F61:T61"/>
    <mergeCell ref="F62:T62"/>
    <mergeCell ref="AG63:AK63"/>
    <mergeCell ref="AL63:AM63"/>
    <mergeCell ref="B63:J63"/>
    <mergeCell ref="K63:Y63"/>
    <mergeCell ref="Z63:AB63"/>
    <mergeCell ref="AC63:AF63"/>
    <mergeCell ref="B62:E62"/>
    <mergeCell ref="AE62:AL62"/>
    <mergeCell ref="U62:AD62"/>
    <mergeCell ref="AE61:AL61"/>
    <mergeCell ref="AE52:AL52"/>
    <mergeCell ref="B53:E53"/>
    <mergeCell ref="AE53:AL53"/>
    <mergeCell ref="B52:E52"/>
    <mergeCell ref="B55:E55"/>
    <mergeCell ref="B56:E56"/>
    <mergeCell ref="B54:E54"/>
    <mergeCell ref="F54:T54"/>
    <mergeCell ref="U54:AD54"/>
    <mergeCell ref="AE51:AL51"/>
    <mergeCell ref="B48:E48"/>
    <mergeCell ref="F48:T48"/>
    <mergeCell ref="U48:AD48"/>
    <mergeCell ref="AE48:AL48"/>
    <mergeCell ref="B49:E49"/>
    <mergeCell ref="F49:T49"/>
    <mergeCell ref="U49:AD49"/>
    <mergeCell ref="AE49:AL49"/>
    <mergeCell ref="B50:E50"/>
    <mergeCell ref="U50:AD50"/>
    <mergeCell ref="B33:E33"/>
    <mergeCell ref="B34:E34"/>
    <mergeCell ref="B35:E35"/>
    <mergeCell ref="AE36:AL36"/>
    <mergeCell ref="U33:AD33"/>
    <mergeCell ref="U34:AD34"/>
    <mergeCell ref="U35:AA35"/>
    <mergeCell ref="AB35:AD35"/>
    <mergeCell ref="F33:T33"/>
    <mergeCell ref="F34:T34"/>
    <mergeCell ref="F35:T35"/>
    <mergeCell ref="U22:W22"/>
    <mergeCell ref="X22:AA22"/>
    <mergeCell ref="AB22:AD22"/>
    <mergeCell ref="Q23:T23"/>
    <mergeCell ref="U23:W23"/>
    <mergeCell ref="X23:AA23"/>
    <mergeCell ref="AB23:AD23"/>
    <mergeCell ref="Q19:W19"/>
    <mergeCell ref="X19:AD19"/>
    <mergeCell ref="Q20:W20"/>
    <mergeCell ref="X20:AD20"/>
    <mergeCell ref="Q21:T21"/>
    <mergeCell ref="U21:W21"/>
    <mergeCell ref="X21:AA21"/>
    <mergeCell ref="AB21:AD21"/>
    <mergeCell ref="F17:P17"/>
    <mergeCell ref="Q17:W17"/>
    <mergeCell ref="X17:AD17"/>
    <mergeCell ref="F18:P18"/>
    <mergeCell ref="Q18:W18"/>
    <mergeCell ref="X18:AD18"/>
    <mergeCell ref="U14:AA14"/>
    <mergeCell ref="AB14:AD14"/>
    <mergeCell ref="Q15:W15"/>
    <mergeCell ref="X15:AD15"/>
    <mergeCell ref="F16:P16"/>
    <mergeCell ref="Q16:W16"/>
    <mergeCell ref="X16:AD16"/>
    <mergeCell ref="F15:P15"/>
    <mergeCell ref="F14:T14"/>
    <mergeCell ref="B5:E5"/>
    <mergeCell ref="F5:AD5"/>
    <mergeCell ref="AE5:AL5"/>
    <mergeCell ref="U12:AD12"/>
    <mergeCell ref="F13:T13"/>
    <mergeCell ref="U13:W13"/>
    <mergeCell ref="X13:AD13"/>
    <mergeCell ref="B1:AL1"/>
    <mergeCell ref="B2:J2"/>
    <mergeCell ref="K2:AL2"/>
    <mergeCell ref="B3:J3"/>
    <mergeCell ref="K3:AL3"/>
    <mergeCell ref="B4:E4"/>
    <mergeCell ref="AE11:AL11"/>
    <mergeCell ref="AE12:AL12"/>
    <mergeCell ref="AE13:AL13"/>
    <mergeCell ref="F11:AD11"/>
    <mergeCell ref="F12:T12"/>
    <mergeCell ref="F8:T8"/>
    <mergeCell ref="U8:AD8"/>
    <mergeCell ref="F9:T9"/>
    <mergeCell ref="B11:E11"/>
    <mergeCell ref="B12:E12"/>
    <mergeCell ref="B13:E13"/>
    <mergeCell ref="AE14:AL14"/>
    <mergeCell ref="AE15:AL15"/>
    <mergeCell ref="AE16:AL16"/>
    <mergeCell ref="AE17:AL17"/>
    <mergeCell ref="AE18:AL18"/>
    <mergeCell ref="AE19:AL19"/>
    <mergeCell ref="AE20:AL20"/>
    <mergeCell ref="AE21:AL21"/>
    <mergeCell ref="AE22:AL22"/>
    <mergeCell ref="U43:AD43"/>
    <mergeCell ref="AE23:AL23"/>
    <mergeCell ref="AE24:AL24"/>
    <mergeCell ref="AE25:AL25"/>
    <mergeCell ref="AE26:AL26"/>
    <mergeCell ref="AE27:AL27"/>
    <mergeCell ref="AE28:AL28"/>
    <mergeCell ref="AE29:AL29"/>
    <mergeCell ref="AE30:AL30"/>
    <mergeCell ref="AE32:AL32"/>
    <mergeCell ref="Q28:W28"/>
    <mergeCell ref="X28:AD28"/>
    <mergeCell ref="Q24:T24"/>
    <mergeCell ref="U24:W24"/>
    <mergeCell ref="X24:AA24"/>
    <mergeCell ref="AB24:AD24"/>
    <mergeCell ref="Q25:W25"/>
    <mergeCell ref="X25:AD25"/>
    <mergeCell ref="Q26:T26"/>
    <mergeCell ref="X26:AA26"/>
    <mergeCell ref="AE31:AL31"/>
    <mergeCell ref="AE33:AL33"/>
    <mergeCell ref="AE34:AL34"/>
    <mergeCell ref="AE35:AL35"/>
    <mergeCell ref="F28:P28"/>
    <mergeCell ref="F29:P29"/>
    <mergeCell ref="F30:T30"/>
    <mergeCell ref="U32:AD32"/>
    <mergeCell ref="U37:AD37"/>
    <mergeCell ref="X38:AA38"/>
    <mergeCell ref="AB38:AD38"/>
    <mergeCell ref="X39:AA39"/>
    <mergeCell ref="AB39:AD39"/>
    <mergeCell ref="T36:AD36"/>
    <mergeCell ref="F36:S36"/>
    <mergeCell ref="F19:P19"/>
    <mergeCell ref="F20:P20"/>
    <mergeCell ref="F21:P21"/>
    <mergeCell ref="F22:P22"/>
    <mergeCell ref="F23:P23"/>
    <mergeCell ref="F24:P24"/>
    <mergeCell ref="F25:P25"/>
    <mergeCell ref="F26:P26"/>
    <mergeCell ref="F27:P27"/>
    <mergeCell ref="B14:E14"/>
    <mergeCell ref="B15:E15"/>
    <mergeCell ref="B16:E16"/>
    <mergeCell ref="B17:E17"/>
    <mergeCell ref="B18:E18"/>
    <mergeCell ref="B19:E19"/>
    <mergeCell ref="B20:E20"/>
    <mergeCell ref="B21:E21"/>
    <mergeCell ref="B22:E22"/>
    <mergeCell ref="B23:E23"/>
    <mergeCell ref="B24:E24"/>
    <mergeCell ref="B25:E25"/>
    <mergeCell ref="B26:E26"/>
    <mergeCell ref="B61:E61"/>
    <mergeCell ref="B57:E57"/>
    <mergeCell ref="B58:E58"/>
    <mergeCell ref="I57:T57"/>
    <mergeCell ref="F37:T37"/>
    <mergeCell ref="F59:T59"/>
    <mergeCell ref="F32:T32"/>
    <mergeCell ref="B37:E37"/>
    <mergeCell ref="B38:E38"/>
    <mergeCell ref="B39:E39"/>
    <mergeCell ref="B40:E40"/>
    <mergeCell ref="F43:T43"/>
    <mergeCell ref="I56:T56"/>
    <mergeCell ref="B27:E27"/>
    <mergeCell ref="B28:E28"/>
    <mergeCell ref="B29:E29"/>
    <mergeCell ref="B30:E30"/>
    <mergeCell ref="B42:E42"/>
    <mergeCell ref="B43:E43"/>
    <mergeCell ref="B44:E44"/>
    <mergeCell ref="AE57:AL57"/>
    <mergeCell ref="U61:AD61"/>
    <mergeCell ref="AE58:AL58"/>
    <mergeCell ref="AE50:AL50"/>
    <mergeCell ref="AE54:AL54"/>
    <mergeCell ref="U55:AD55"/>
    <mergeCell ref="U56:AD56"/>
    <mergeCell ref="B45:E45"/>
    <mergeCell ref="AE41:AL41"/>
    <mergeCell ref="AE42:AL42"/>
    <mergeCell ref="AE43:AL43"/>
    <mergeCell ref="AE46:AL46"/>
    <mergeCell ref="AE55:AL55"/>
    <mergeCell ref="B47:E47"/>
    <mergeCell ref="F44:T44"/>
    <mergeCell ref="U44:Y44"/>
    <mergeCell ref="Z44:AA44"/>
    <mergeCell ref="AC44:AD44"/>
    <mergeCell ref="B46:E46"/>
    <mergeCell ref="F41:T41"/>
    <mergeCell ref="F42:T42"/>
    <mergeCell ref="B59:E59"/>
    <mergeCell ref="B41:E41"/>
    <mergeCell ref="U42:AD42"/>
    <mergeCell ref="AE37:AL37"/>
    <mergeCell ref="AE38:AL38"/>
    <mergeCell ref="AE39:AL39"/>
    <mergeCell ref="F40:AD40"/>
    <mergeCell ref="F46:AD46"/>
    <mergeCell ref="U53:AD53"/>
    <mergeCell ref="F50:T50"/>
    <mergeCell ref="U57:AD57"/>
    <mergeCell ref="U59:AD59"/>
    <mergeCell ref="F38:W38"/>
    <mergeCell ref="F39:W39"/>
    <mergeCell ref="F55:T55"/>
    <mergeCell ref="F56:H56"/>
    <mergeCell ref="F57:H57"/>
    <mergeCell ref="AE59:AL59"/>
    <mergeCell ref="AE40:AL40"/>
    <mergeCell ref="AE56:AL56"/>
    <mergeCell ref="AE44:AL44"/>
    <mergeCell ref="F45:AD45"/>
    <mergeCell ref="AE45:AL45"/>
    <mergeCell ref="F47:T47"/>
    <mergeCell ref="U47:AD47"/>
    <mergeCell ref="AE47:AL47"/>
    <mergeCell ref="U41:AD41"/>
  </mergeCells>
  <dataValidations count="30">
    <dataValidation type="list" allowBlank="1" showInputMessage="1" showErrorMessage="1" sqref="U55" xr:uid="{00000000-0002-0000-0A00-000000000000}">
      <formula1>$AP$55:$AR$55</formula1>
    </dataValidation>
    <dataValidation type="list" allowBlank="1" showInputMessage="1" showErrorMessage="1" sqref="U57:AD57" xr:uid="{00000000-0002-0000-0A00-000001000000}">
      <formula1>$AP$57:$AR$57</formula1>
    </dataValidation>
    <dataValidation type="list" allowBlank="1" showInputMessage="1" showErrorMessage="1" sqref="U56:AD56" xr:uid="{00000000-0002-0000-0A00-000002000000}">
      <formula1>$AP$56:$AR$56</formula1>
    </dataValidation>
    <dataValidation type="list" allowBlank="1" showInputMessage="1" showErrorMessage="1" sqref="U54:AD54" xr:uid="{00000000-0002-0000-0A00-000003000000}">
      <formula1>$AP$54:$AS$54</formula1>
    </dataValidation>
    <dataValidation type="list" allowBlank="1" showInputMessage="1" showErrorMessage="1" sqref="U47:AD47" xr:uid="{00000000-0002-0000-0A00-000004000000}">
      <formula1>$AP$47:$AR$47</formula1>
    </dataValidation>
    <dataValidation type="list" allowBlank="1" showInputMessage="1" showErrorMessage="1" sqref="U51:AD51" xr:uid="{00000000-0002-0000-0A00-000005000000}">
      <formula1>$AP$51:$AS$51</formula1>
    </dataValidation>
    <dataValidation type="list" allowBlank="1" showInputMessage="1" showErrorMessage="1" sqref="U49:AD49" xr:uid="{00000000-0002-0000-0A00-000006000000}">
      <formula1>$AP$49:$AR$49</formula1>
    </dataValidation>
    <dataValidation type="list" allowBlank="1" showInputMessage="1" showErrorMessage="1" sqref="U50:AD50" xr:uid="{00000000-0002-0000-0A00-000007000000}">
      <formula1>$AP$50:$AV$50</formula1>
    </dataValidation>
    <dataValidation type="list" allowBlank="1" showInputMessage="1" showErrorMessage="1" sqref="U52:AD52" xr:uid="{00000000-0002-0000-0A00-000008000000}">
      <formula1>$AP$52:$AU$52</formula1>
    </dataValidation>
    <dataValidation type="list" allowBlank="1" showInputMessage="1" showErrorMessage="1" sqref="U48:AD48" xr:uid="{00000000-0002-0000-0A00-000009000000}">
      <formula1>$AP$48:$AS$48</formula1>
    </dataValidation>
    <dataValidation type="list" allowBlank="1" showInputMessage="1" showErrorMessage="1" sqref="U43:AD43" xr:uid="{00000000-0002-0000-0A00-00000A000000}">
      <formula1>$AP$43:$AR$43</formula1>
    </dataValidation>
    <dataValidation type="list" allowBlank="1" showInputMessage="1" showErrorMessage="1" sqref="U42:AD42" xr:uid="{00000000-0002-0000-0A00-00000B000000}">
      <formula1>$AP$42:$AS$42</formula1>
    </dataValidation>
    <dataValidation type="list" allowBlank="1" showInputMessage="1" showErrorMessage="1" sqref="U34:AD34" xr:uid="{00000000-0002-0000-0A00-00000C000000}">
      <formula1>$AP$34:$AR$34</formula1>
    </dataValidation>
    <dataValidation type="list" allowBlank="1" showInputMessage="1" showErrorMessage="1" sqref="U30" xr:uid="{00000000-0002-0000-0A00-00000D000000}">
      <formula1>$AP$30:$AS$30</formula1>
    </dataValidation>
    <dataValidation type="list" allowBlank="1" showInputMessage="1" showErrorMessage="1" sqref="Q29:AD29" xr:uid="{00000000-0002-0000-0A00-00000E000000}">
      <formula1>$AP$29:$AR$29</formula1>
    </dataValidation>
    <dataValidation type="list" allowBlank="1" showInputMessage="1" showErrorMessage="1" sqref="Q28:AD28" xr:uid="{00000000-0002-0000-0A00-00000F000000}">
      <formula1>$AP$28:$AR$28</formula1>
    </dataValidation>
    <dataValidation type="list" allowBlank="1" showInputMessage="1" showErrorMessage="1" sqref="Q27:AD27" xr:uid="{00000000-0002-0000-0A00-000010000000}">
      <formula1>$AP$27:$AR$27</formula1>
    </dataValidation>
    <dataValidation type="list" allowBlank="1" showInputMessage="1" showErrorMessage="1" sqref="Q20:AD20" xr:uid="{00000000-0002-0000-0A00-000011000000}">
      <formula1>$AP$20:$AR$20</formula1>
    </dataValidation>
    <dataValidation type="list" allowBlank="1" showInputMessage="1" showErrorMessage="1" sqref="Q19:AD19" xr:uid="{00000000-0002-0000-0A00-000012000000}">
      <formula1>$AP$19:$AR$19</formula1>
    </dataValidation>
    <dataValidation type="list" allowBlank="1" showInputMessage="1" showErrorMessage="1" sqref="Q18:AD18" xr:uid="{00000000-0002-0000-0A00-000013000000}">
      <formula1>$AP$18:$AS$18</formula1>
    </dataValidation>
    <dataValidation type="list" allowBlank="1" showInputMessage="1" showErrorMessage="1" sqref="Q17:AD17" xr:uid="{00000000-0002-0000-0A00-000014000000}">
      <formula1>$AP$17:$AR$17</formula1>
    </dataValidation>
    <dataValidation type="list" allowBlank="1" showInputMessage="1" showErrorMessage="1" sqref="Q16:AD16" xr:uid="{00000000-0002-0000-0A00-000015000000}">
      <formula1>$AP$16:$AR$16</formula1>
    </dataValidation>
    <dataValidation type="list" allowBlank="1" showInputMessage="1" showErrorMessage="1" sqref="U12:AD12" xr:uid="{00000000-0002-0000-0A00-000016000000}">
      <formula1>$AP$12:$AR$12</formula1>
    </dataValidation>
    <dataValidation type="list" allowBlank="1" showInputMessage="1" showErrorMessage="1" sqref="U53" xr:uid="{00000000-0002-0000-0A00-000017000000}">
      <formula1>$AP$53:$AT$53</formula1>
    </dataValidation>
    <dataValidation type="list" allowBlank="1" showInputMessage="1" showErrorMessage="1" sqref="U33:AD33" xr:uid="{00000000-0002-0000-0A00-000018000000}">
      <formula1>$AP$33:$AS$33</formula1>
    </dataValidation>
    <dataValidation type="list" allowBlank="1" showInputMessage="1" showErrorMessage="1" sqref="U9:AD9" xr:uid="{00000000-0002-0000-0A00-000019000000}">
      <formula1>$AP$9:$AR$9</formula1>
    </dataValidation>
    <dataValidation type="list" allowBlank="1" showInputMessage="1" showErrorMessage="1" sqref="U8:AD8" xr:uid="{00000000-0002-0000-0A00-00001A000000}">
      <formula1>$AP$8:$AR$8</formula1>
    </dataValidation>
    <dataValidation type="list" allowBlank="1" showInputMessage="1" showErrorMessage="1" sqref="U7:AD7" xr:uid="{00000000-0002-0000-0A00-00001B000000}">
      <formula1>$AP$7:$AT$7</formula1>
    </dataValidation>
    <dataValidation type="list" allowBlank="1" showInputMessage="1" showErrorMessage="1" sqref="U10:AD10" xr:uid="{00000000-0002-0000-0A00-00001C000000}">
      <formula1>$AP$10:$AS$10</formula1>
    </dataValidation>
    <dataValidation type="list" allowBlank="1" showInputMessage="1" showErrorMessage="1" sqref="T36:AD36" xr:uid="{00000000-0002-0000-0A00-00001D000000}">
      <formula1>$AP$36:$AS$36</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1E000000}">
          <x14:formula1>
            <xm:f>Utility!$AP$56:$AR$56</xm:f>
          </x14:formula1>
          <xm:sqref>AC44:AD44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TQ390"/>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5" width="20.85546875" style="129" hidden="1" customWidth="1"/>
    <col min="56" max="56" width="20.85546875" style="85" hidden="1" customWidth="1"/>
    <col min="57" max="64" width="20.85546875" style="85" customWidth="1"/>
    <col min="65" max="66" width="5.140625" style="85" customWidth="1"/>
    <col min="67" max="72" width="5.140625" style="90" customWidth="1"/>
    <col min="73" max="119" width="9.140625" style="90"/>
    <col min="120" max="16384" width="9.140625" style="118"/>
  </cols>
  <sheetData>
    <row r="1" spans="1:537"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H1" s="138"/>
      <c r="BI1" s="138"/>
      <c r="BJ1" s="138"/>
      <c r="BK1" s="138"/>
      <c r="BM1" s="117"/>
      <c r="BN1" s="117"/>
      <c r="BO1" s="139"/>
      <c r="BP1" s="139"/>
      <c r="BQ1" s="139"/>
      <c r="BR1" s="139"/>
      <c r="BS1" s="139"/>
      <c r="BT1" s="139"/>
    </row>
    <row r="2" spans="1:537"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182"/>
      <c r="AQ2" s="182"/>
      <c r="AR2" s="182"/>
      <c r="AS2" s="182"/>
      <c r="AT2" s="182"/>
      <c r="AU2" s="182"/>
      <c r="AV2" s="182"/>
      <c r="AW2" s="182"/>
      <c r="AX2" s="182"/>
      <c r="AY2" s="182"/>
      <c r="AZ2" s="182"/>
      <c r="BA2" s="182"/>
      <c r="BB2" s="182"/>
      <c r="BC2" s="182"/>
      <c r="BD2" s="182"/>
      <c r="BE2" s="182"/>
      <c r="BM2" s="117"/>
      <c r="BN2" s="117"/>
      <c r="BO2" s="139"/>
      <c r="BP2" s="139"/>
      <c r="BQ2" s="139"/>
      <c r="BR2" s="139"/>
      <c r="BS2" s="139"/>
      <c r="BT2" s="139"/>
    </row>
    <row r="3" spans="1:537"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182"/>
      <c r="AZ3" s="182"/>
      <c r="BA3" s="182"/>
      <c r="BB3" s="182"/>
      <c r="BC3" s="182"/>
      <c r="BD3" s="182"/>
      <c r="BE3" s="182"/>
      <c r="BM3" s="117"/>
      <c r="BN3" s="117"/>
      <c r="BO3" s="139"/>
      <c r="BP3" s="139"/>
      <c r="BQ3" s="139"/>
      <c r="BR3" s="139"/>
      <c r="BS3" s="139"/>
      <c r="BT3" s="139"/>
    </row>
    <row r="4" spans="1:537"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182"/>
      <c r="AZ4" s="182"/>
      <c r="BA4" s="182"/>
      <c r="BB4" s="182"/>
      <c r="BC4" s="182"/>
      <c r="BD4" s="182"/>
      <c r="BE4" s="182"/>
      <c r="BM4" s="117"/>
      <c r="BN4" s="117"/>
      <c r="BO4" s="139"/>
      <c r="BP4" s="139"/>
      <c r="BQ4" s="139"/>
      <c r="BR4" s="139"/>
      <c r="BS4" s="139"/>
      <c r="BT4" s="139"/>
    </row>
    <row r="5" spans="1:537" ht="13.7" customHeight="1" x14ac:dyDescent="0.2">
      <c r="A5" s="89">
        <f>ROW()</f>
        <v>5</v>
      </c>
      <c r="B5" s="516">
        <v>7.6</v>
      </c>
      <c r="C5" s="517"/>
      <c r="D5" s="517"/>
      <c r="E5" s="517"/>
      <c r="F5" s="433" t="s">
        <v>500</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626"/>
      <c r="AF5" s="626"/>
      <c r="AG5" s="626"/>
      <c r="AH5" s="626"/>
      <c r="AI5" s="626"/>
      <c r="AJ5" s="626"/>
      <c r="AK5" s="626"/>
      <c r="AL5" s="627"/>
      <c r="AM5" s="359"/>
      <c r="AP5" s="182"/>
      <c r="AQ5" s="184"/>
      <c r="AR5" s="182"/>
      <c r="AS5" s="182"/>
      <c r="AT5" s="182"/>
      <c r="AU5" s="182"/>
      <c r="AV5" s="182"/>
      <c r="AW5" s="182"/>
      <c r="AX5" s="182"/>
      <c r="AY5" s="182"/>
      <c r="AZ5" s="182"/>
      <c r="BA5" s="182"/>
      <c r="BB5" s="182"/>
      <c r="BC5" s="182"/>
      <c r="BD5" s="182"/>
      <c r="BE5" s="182"/>
      <c r="BM5" s="117"/>
      <c r="BN5" s="122"/>
      <c r="BO5" s="122"/>
      <c r="BP5" s="122"/>
      <c r="BQ5" s="122"/>
      <c r="BR5" s="117"/>
      <c r="BS5" s="117"/>
      <c r="BT5" s="117"/>
    </row>
    <row r="6" spans="1:537" ht="13.7" customHeight="1" x14ac:dyDescent="0.2">
      <c r="A6" s="89">
        <f>ROW()</f>
        <v>6</v>
      </c>
      <c r="B6" s="595"/>
      <c r="C6" s="596"/>
      <c r="D6" s="596"/>
      <c r="E6" s="597"/>
      <c r="F6" s="447" t="s">
        <v>517</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30"/>
      <c r="AF6" s="431"/>
      <c r="AG6" s="431"/>
      <c r="AH6" s="431"/>
      <c r="AI6" s="431"/>
      <c r="AJ6" s="431"/>
      <c r="AK6" s="431"/>
      <c r="AL6" s="432"/>
      <c r="AM6" s="359"/>
      <c r="AP6" s="182"/>
      <c r="AQ6" s="184"/>
      <c r="AR6" s="184"/>
      <c r="AS6" s="182"/>
      <c r="AT6" s="182"/>
      <c r="AU6" s="182"/>
      <c r="AV6" s="182"/>
      <c r="AW6" s="182"/>
      <c r="AX6" s="85"/>
      <c r="AY6" s="85"/>
      <c r="AZ6" s="85"/>
      <c r="BA6" s="85"/>
      <c r="BB6" s="85"/>
      <c r="BC6" s="85"/>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row>
    <row r="7" spans="1:537" ht="13.7" customHeight="1" x14ac:dyDescent="0.2">
      <c r="A7" s="89">
        <f>ROW()</f>
        <v>7</v>
      </c>
      <c r="B7" s="595"/>
      <c r="C7" s="596"/>
      <c r="D7" s="596"/>
      <c r="E7" s="597"/>
      <c r="F7" s="430" t="s">
        <v>758</v>
      </c>
      <c r="G7" s="431"/>
      <c r="H7" s="431"/>
      <c r="I7" s="431"/>
      <c r="J7" s="431"/>
      <c r="K7" s="431"/>
      <c r="L7" s="431"/>
      <c r="M7" s="431"/>
      <c r="N7" s="431"/>
      <c r="O7" s="431"/>
      <c r="P7" s="431"/>
      <c r="Q7" s="431"/>
      <c r="R7" s="431"/>
      <c r="S7" s="431"/>
      <c r="T7" s="431"/>
      <c r="U7" s="548" t="s">
        <v>179</v>
      </c>
      <c r="V7" s="548"/>
      <c r="W7" s="548"/>
      <c r="X7" s="548"/>
      <c r="Y7" s="548"/>
      <c r="Z7" s="548"/>
      <c r="AA7" s="548"/>
      <c r="AB7" s="548"/>
      <c r="AC7" s="548"/>
      <c r="AD7" s="546"/>
      <c r="AE7" s="430"/>
      <c r="AF7" s="431"/>
      <c r="AG7" s="431"/>
      <c r="AH7" s="431"/>
      <c r="AI7" s="431"/>
      <c r="AJ7" s="431"/>
      <c r="AK7" s="431"/>
      <c r="AL7" s="432"/>
      <c r="AM7" s="359"/>
      <c r="AP7" s="182"/>
      <c r="AQ7" s="184"/>
      <c r="AR7" s="184"/>
      <c r="AS7" s="182"/>
      <c r="AT7" s="182"/>
      <c r="AU7" s="182"/>
      <c r="AV7" s="182"/>
      <c r="AW7" s="182"/>
      <c r="AX7" s="85"/>
      <c r="AY7" s="85"/>
      <c r="AZ7" s="85"/>
      <c r="BA7" s="85"/>
      <c r="BB7" s="85"/>
      <c r="BC7" s="85"/>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row>
    <row r="8" spans="1:537" ht="13.7" customHeight="1" x14ac:dyDescent="0.2">
      <c r="A8" s="89">
        <f>ROW()</f>
        <v>8</v>
      </c>
      <c r="B8" s="595"/>
      <c r="C8" s="596"/>
      <c r="D8" s="596"/>
      <c r="E8" s="597"/>
      <c r="F8" s="430" t="s">
        <v>463</v>
      </c>
      <c r="G8" s="431"/>
      <c r="H8" s="431"/>
      <c r="I8" s="431"/>
      <c r="J8" s="431"/>
      <c r="K8" s="431"/>
      <c r="L8" s="431"/>
      <c r="M8" s="431"/>
      <c r="N8" s="431"/>
      <c r="O8" s="431"/>
      <c r="P8" s="431"/>
      <c r="Q8" s="431"/>
      <c r="R8" s="431"/>
      <c r="S8" s="431"/>
      <c r="T8" s="431"/>
      <c r="U8" s="548" t="s">
        <v>179</v>
      </c>
      <c r="V8" s="548"/>
      <c r="W8" s="548"/>
      <c r="X8" s="548"/>
      <c r="Y8" s="548"/>
      <c r="Z8" s="548"/>
      <c r="AA8" s="548"/>
      <c r="AB8" s="548"/>
      <c r="AC8" s="548"/>
      <c r="AD8" s="546"/>
      <c r="AE8" s="430"/>
      <c r="AF8" s="431"/>
      <c r="AG8" s="431"/>
      <c r="AH8" s="431"/>
      <c r="AI8" s="431"/>
      <c r="AJ8" s="431"/>
      <c r="AK8" s="431"/>
      <c r="AL8" s="432"/>
      <c r="AM8" s="359"/>
      <c r="AP8" s="182"/>
      <c r="AQ8" s="184"/>
      <c r="AR8" s="184"/>
      <c r="AS8" s="182"/>
      <c r="AT8" s="182"/>
      <c r="AU8" s="182"/>
      <c r="AV8" s="182"/>
      <c r="AW8" s="182"/>
      <c r="AX8" s="85"/>
      <c r="AY8" s="85"/>
      <c r="AZ8" s="85"/>
      <c r="BA8" s="85"/>
      <c r="BB8" s="85"/>
      <c r="BC8" s="85"/>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row>
    <row r="9" spans="1:537" ht="13.7" customHeight="1" x14ac:dyDescent="0.2">
      <c r="A9" s="89">
        <f>ROW()</f>
        <v>9</v>
      </c>
      <c r="B9" s="595"/>
      <c r="C9" s="596"/>
      <c r="D9" s="596"/>
      <c r="E9" s="597"/>
      <c r="F9" s="430" t="s">
        <v>469</v>
      </c>
      <c r="G9" s="431"/>
      <c r="H9" s="431"/>
      <c r="I9" s="431"/>
      <c r="J9" s="431"/>
      <c r="K9" s="431"/>
      <c r="L9" s="431"/>
      <c r="M9" s="431"/>
      <c r="N9" s="431"/>
      <c r="O9" s="431"/>
      <c r="P9" s="431"/>
      <c r="Q9" s="431"/>
      <c r="R9" s="431"/>
      <c r="S9" s="431"/>
      <c r="T9" s="431"/>
      <c r="U9" s="548" t="s">
        <v>66</v>
      </c>
      <c r="V9" s="548"/>
      <c r="W9" s="548"/>
      <c r="X9" s="548"/>
      <c r="Y9" s="548"/>
      <c r="Z9" s="548"/>
      <c r="AA9" s="548"/>
      <c r="AB9" s="548"/>
      <c r="AC9" s="548"/>
      <c r="AD9" s="546"/>
      <c r="AE9" s="430"/>
      <c r="AF9" s="431"/>
      <c r="AG9" s="431"/>
      <c r="AH9" s="431"/>
      <c r="AI9" s="431"/>
      <c r="AJ9" s="431"/>
      <c r="AK9" s="431"/>
      <c r="AL9" s="432"/>
      <c r="AM9" s="359"/>
      <c r="AP9" s="161" t="s">
        <v>66</v>
      </c>
      <c r="AQ9" s="193" t="s">
        <v>57</v>
      </c>
      <c r="AR9" s="193" t="s">
        <v>58</v>
      </c>
      <c r="AS9" s="182"/>
      <c r="AT9" s="182"/>
      <c r="AU9" s="182"/>
      <c r="AV9" s="182"/>
      <c r="AW9" s="182"/>
      <c r="AX9" s="85"/>
      <c r="AY9" s="85"/>
      <c r="AZ9" s="85"/>
      <c r="BA9" s="85"/>
      <c r="BB9" s="85"/>
      <c r="BC9" s="85"/>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row>
    <row r="10" spans="1:537" ht="13.7" customHeight="1" x14ac:dyDescent="0.2">
      <c r="A10" s="89">
        <f>ROW()</f>
        <v>10</v>
      </c>
      <c r="B10" s="595"/>
      <c r="C10" s="596"/>
      <c r="D10" s="596"/>
      <c r="E10" s="597"/>
      <c r="F10" s="430" t="s">
        <v>925</v>
      </c>
      <c r="G10" s="431"/>
      <c r="H10" s="431"/>
      <c r="I10" s="431"/>
      <c r="J10" s="431"/>
      <c r="K10" s="431"/>
      <c r="L10" s="431"/>
      <c r="M10" s="431"/>
      <c r="N10" s="431"/>
      <c r="O10" s="431"/>
      <c r="P10" s="431"/>
      <c r="Q10" s="431"/>
      <c r="R10" s="431"/>
      <c r="S10" s="431"/>
      <c r="T10" s="431"/>
      <c r="U10" s="548" t="s">
        <v>66</v>
      </c>
      <c r="V10" s="548"/>
      <c r="W10" s="548"/>
      <c r="X10" s="548"/>
      <c r="Y10" s="548"/>
      <c r="Z10" s="548"/>
      <c r="AA10" s="548"/>
      <c r="AB10" s="548"/>
      <c r="AC10" s="548"/>
      <c r="AD10" s="546"/>
      <c r="AE10" s="430"/>
      <c r="AF10" s="431"/>
      <c r="AG10" s="431"/>
      <c r="AH10" s="431"/>
      <c r="AI10" s="431"/>
      <c r="AJ10" s="431"/>
      <c r="AK10" s="431"/>
      <c r="AL10" s="432"/>
      <c r="AM10" s="359"/>
      <c r="AP10" s="161" t="s">
        <v>66</v>
      </c>
      <c r="AQ10" s="193" t="s">
        <v>63</v>
      </c>
      <c r="AR10" s="193" t="s">
        <v>73</v>
      </c>
      <c r="AS10" s="182"/>
      <c r="AT10" s="182"/>
      <c r="AU10" s="182"/>
      <c r="AV10" s="182"/>
      <c r="AW10" s="182"/>
      <c r="AX10" s="85"/>
      <c r="AY10" s="85"/>
      <c r="AZ10" s="85"/>
      <c r="BA10" s="85"/>
      <c r="BB10" s="85"/>
      <c r="BC10" s="85"/>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row>
    <row r="11" spans="1:537" ht="13.7" customHeight="1" x14ac:dyDescent="0.2">
      <c r="A11" s="89">
        <f>ROW()</f>
        <v>11</v>
      </c>
      <c r="B11" s="430"/>
      <c r="C11" s="431"/>
      <c r="D11" s="431"/>
      <c r="E11" s="432"/>
      <c r="F11" s="447" t="s">
        <v>518</v>
      </c>
      <c r="G11" s="448"/>
      <c r="H11" s="448"/>
      <c r="I11" s="448"/>
      <c r="J11" s="448"/>
      <c r="K11" s="448"/>
      <c r="L11" s="448"/>
      <c r="M11" s="448"/>
      <c r="N11" s="448"/>
      <c r="O11" s="448"/>
      <c r="P11" s="448"/>
      <c r="Q11" s="448"/>
      <c r="R11" s="449"/>
      <c r="S11" s="491" t="s">
        <v>422</v>
      </c>
      <c r="T11" s="491"/>
      <c r="U11" s="491"/>
      <c r="V11" s="491"/>
      <c r="W11" s="491"/>
      <c r="X11" s="491"/>
      <c r="Y11" s="491"/>
      <c r="Z11" s="491"/>
      <c r="AA11" s="491"/>
      <c r="AB11" s="491"/>
      <c r="AC11" s="491" t="s">
        <v>423</v>
      </c>
      <c r="AD11" s="491"/>
      <c r="AE11" s="491"/>
      <c r="AF11" s="491"/>
      <c r="AG11" s="491"/>
      <c r="AH11" s="491"/>
      <c r="AI11" s="491"/>
      <c r="AJ11" s="491"/>
      <c r="AK11" s="491"/>
      <c r="AL11" s="491"/>
      <c r="AM11" s="359"/>
      <c r="AP11" s="182"/>
      <c r="AQ11" s="220"/>
      <c r="AR11" s="215"/>
      <c r="AS11" s="215"/>
      <c r="AT11" s="182"/>
      <c r="AU11" s="215"/>
      <c r="AV11" s="182"/>
      <c r="AW11" s="182"/>
      <c r="AX11" s="182"/>
      <c r="AY11" s="182"/>
      <c r="AZ11" s="182"/>
      <c r="BA11" s="182"/>
      <c r="BB11" s="182"/>
      <c r="BC11" s="182"/>
      <c r="BD11" s="182"/>
      <c r="BE11" s="182"/>
      <c r="BM11" s="117"/>
      <c r="BN11" s="117"/>
      <c r="BO11" s="117"/>
      <c r="BP11" s="117"/>
      <c r="BQ11" s="117"/>
      <c r="BR11" s="117"/>
      <c r="BS11" s="117"/>
      <c r="BT11" s="117"/>
    </row>
    <row r="12" spans="1:537" ht="13.7" customHeight="1" x14ac:dyDescent="0.2">
      <c r="A12" s="89">
        <f>ROW()</f>
        <v>12</v>
      </c>
      <c r="B12" s="430"/>
      <c r="C12" s="431"/>
      <c r="D12" s="431"/>
      <c r="E12" s="432"/>
      <c r="F12" s="430" t="s">
        <v>950</v>
      </c>
      <c r="G12" s="431"/>
      <c r="H12" s="431"/>
      <c r="I12" s="431"/>
      <c r="J12" s="431"/>
      <c r="K12" s="431"/>
      <c r="L12" s="431"/>
      <c r="M12" s="431"/>
      <c r="N12" s="431"/>
      <c r="O12" s="431"/>
      <c r="P12" s="431"/>
      <c r="Q12" s="431"/>
      <c r="R12" s="432"/>
      <c r="S12" s="541" t="s">
        <v>179</v>
      </c>
      <c r="T12" s="541"/>
      <c r="U12" s="541"/>
      <c r="V12" s="541"/>
      <c r="W12" s="541"/>
      <c r="X12" s="541"/>
      <c r="Y12" s="541"/>
      <c r="Z12" s="541"/>
      <c r="AA12" s="541"/>
      <c r="AB12" s="541"/>
      <c r="AC12" s="541" t="s">
        <v>179</v>
      </c>
      <c r="AD12" s="541"/>
      <c r="AE12" s="541"/>
      <c r="AF12" s="541"/>
      <c r="AG12" s="541"/>
      <c r="AH12" s="541"/>
      <c r="AI12" s="541"/>
      <c r="AJ12" s="541"/>
      <c r="AK12" s="541"/>
      <c r="AL12" s="541"/>
      <c r="AM12" s="359"/>
      <c r="AP12" s="182"/>
      <c r="AQ12" s="220"/>
      <c r="AR12" s="215"/>
      <c r="AS12" s="215"/>
      <c r="AT12" s="182"/>
      <c r="AU12" s="215"/>
      <c r="AV12" s="182"/>
      <c r="AW12" s="182"/>
      <c r="AX12" s="182"/>
      <c r="AY12" s="182"/>
      <c r="AZ12" s="182"/>
      <c r="BA12" s="182"/>
      <c r="BB12" s="182"/>
      <c r="BC12" s="182"/>
      <c r="BD12" s="182"/>
      <c r="BE12" s="182"/>
      <c r="BM12" s="117"/>
      <c r="BN12" s="117"/>
      <c r="BO12" s="117"/>
      <c r="BP12" s="117"/>
      <c r="BQ12" s="117"/>
      <c r="BR12" s="117"/>
      <c r="BS12" s="117"/>
      <c r="BT12" s="117"/>
    </row>
    <row r="13" spans="1:537" ht="13.7" customHeight="1" x14ac:dyDescent="0.2">
      <c r="A13" s="89">
        <f>ROW()</f>
        <v>13</v>
      </c>
      <c r="B13" s="430"/>
      <c r="C13" s="431"/>
      <c r="D13" s="431"/>
      <c r="E13" s="432"/>
      <c r="F13" s="430" t="s">
        <v>951</v>
      </c>
      <c r="G13" s="431"/>
      <c r="H13" s="431"/>
      <c r="I13" s="431"/>
      <c r="J13" s="431"/>
      <c r="K13" s="431"/>
      <c r="L13" s="431"/>
      <c r="M13" s="431"/>
      <c r="N13" s="431"/>
      <c r="O13" s="431"/>
      <c r="P13" s="431"/>
      <c r="Q13" s="431"/>
      <c r="R13" s="432"/>
      <c r="S13" s="541" t="s">
        <v>179</v>
      </c>
      <c r="T13" s="541"/>
      <c r="U13" s="541"/>
      <c r="V13" s="541"/>
      <c r="W13" s="541"/>
      <c r="X13" s="541"/>
      <c r="Y13" s="541"/>
      <c r="Z13" s="541"/>
      <c r="AA13" s="541"/>
      <c r="AB13" s="541"/>
      <c r="AC13" s="541" t="s">
        <v>179</v>
      </c>
      <c r="AD13" s="541"/>
      <c r="AE13" s="541"/>
      <c r="AF13" s="541"/>
      <c r="AG13" s="541"/>
      <c r="AH13" s="541"/>
      <c r="AI13" s="541"/>
      <c r="AJ13" s="541"/>
      <c r="AK13" s="541"/>
      <c r="AL13" s="541"/>
      <c r="AM13" s="359"/>
      <c r="AP13" s="182"/>
      <c r="AQ13" s="220"/>
      <c r="AR13" s="215"/>
      <c r="AS13" s="215"/>
      <c r="AT13" s="182"/>
      <c r="AU13" s="215"/>
      <c r="AV13" s="182"/>
      <c r="AW13" s="182"/>
      <c r="AX13" s="182"/>
      <c r="AY13" s="182"/>
      <c r="AZ13" s="182"/>
      <c r="BA13" s="182"/>
      <c r="BB13" s="182"/>
      <c r="BC13" s="182"/>
      <c r="BD13" s="182"/>
      <c r="BE13" s="182"/>
      <c r="BM13" s="117"/>
      <c r="BN13" s="117"/>
      <c r="BO13" s="117"/>
      <c r="BP13" s="117"/>
      <c r="BQ13" s="117"/>
      <c r="BR13" s="117"/>
      <c r="BS13" s="117"/>
      <c r="BT13" s="117"/>
    </row>
    <row r="14" spans="1:537" ht="13.7" customHeight="1" x14ac:dyDescent="0.2">
      <c r="A14" s="89">
        <f>ROW()</f>
        <v>14</v>
      </c>
      <c r="B14" s="430"/>
      <c r="C14" s="431"/>
      <c r="D14" s="431"/>
      <c r="E14" s="432"/>
      <c r="F14" s="430" t="s">
        <v>1035</v>
      </c>
      <c r="G14" s="431"/>
      <c r="H14" s="431"/>
      <c r="I14" s="431"/>
      <c r="J14" s="431"/>
      <c r="K14" s="431"/>
      <c r="L14" s="431"/>
      <c r="M14" s="431"/>
      <c r="N14" s="431"/>
      <c r="O14" s="431"/>
      <c r="P14" s="466" t="str">
        <f t="shared" ref="P14:P28" si="0">IF(units="Select","",AS14)</f>
        <v/>
      </c>
      <c r="Q14" s="466"/>
      <c r="R14" s="467"/>
      <c r="S14" s="541" t="s">
        <v>179</v>
      </c>
      <c r="T14" s="541"/>
      <c r="U14" s="541"/>
      <c r="V14" s="541"/>
      <c r="W14" s="541"/>
      <c r="X14" s="541"/>
      <c r="Y14" s="541"/>
      <c r="Z14" s="541"/>
      <c r="AA14" s="541"/>
      <c r="AB14" s="541"/>
      <c r="AC14" s="541" t="s">
        <v>179</v>
      </c>
      <c r="AD14" s="541"/>
      <c r="AE14" s="541"/>
      <c r="AF14" s="541"/>
      <c r="AG14" s="541"/>
      <c r="AH14" s="541"/>
      <c r="AI14" s="541"/>
      <c r="AJ14" s="541"/>
      <c r="AK14" s="541"/>
      <c r="AL14" s="541"/>
      <c r="AM14" s="359"/>
      <c r="AP14" s="301"/>
      <c r="AQ14" s="222" t="s">
        <v>265</v>
      </c>
      <c r="AR14" s="223" t="s">
        <v>266</v>
      </c>
      <c r="AS14" s="202" t="str">
        <f t="shared" ref="AS14:AS28" si="1">IF(units=unit_usc,AR14,AQ14)</f>
        <v>kg/h</v>
      </c>
      <c r="AT14" s="182"/>
      <c r="AU14" s="215"/>
      <c r="AV14" s="182"/>
      <c r="AW14" s="182"/>
      <c r="AX14" s="182"/>
      <c r="AY14" s="182"/>
      <c r="AZ14" s="182"/>
      <c r="BA14" s="182"/>
      <c r="BB14" s="182"/>
      <c r="BC14" s="182"/>
      <c r="BD14" s="182"/>
      <c r="BE14" s="182"/>
      <c r="BM14" s="117"/>
      <c r="BN14" s="117"/>
      <c r="BO14" s="117"/>
      <c r="BP14" s="117"/>
      <c r="BQ14" s="117"/>
      <c r="BR14" s="117"/>
      <c r="BS14" s="117"/>
      <c r="BT14" s="117"/>
    </row>
    <row r="15" spans="1:537" ht="13.7" customHeight="1" x14ac:dyDescent="0.2">
      <c r="A15" s="89">
        <f>ROW()</f>
        <v>15</v>
      </c>
      <c r="B15" s="430"/>
      <c r="C15" s="431"/>
      <c r="D15" s="431"/>
      <c r="E15" s="432"/>
      <c r="F15" s="430" t="s">
        <v>1036</v>
      </c>
      <c r="G15" s="431"/>
      <c r="H15" s="431"/>
      <c r="I15" s="431"/>
      <c r="J15" s="431"/>
      <c r="K15" s="431"/>
      <c r="L15" s="431"/>
      <c r="M15" s="431"/>
      <c r="N15" s="431"/>
      <c r="O15" s="431"/>
      <c r="P15" s="466" t="str">
        <f t="shared" si="0"/>
        <v/>
      </c>
      <c r="Q15" s="466"/>
      <c r="R15" s="467"/>
      <c r="S15" s="541" t="s">
        <v>179</v>
      </c>
      <c r="T15" s="541"/>
      <c r="U15" s="541"/>
      <c r="V15" s="541"/>
      <c r="W15" s="541"/>
      <c r="X15" s="541" t="s">
        <v>179</v>
      </c>
      <c r="Y15" s="541"/>
      <c r="Z15" s="541"/>
      <c r="AA15" s="541"/>
      <c r="AB15" s="541"/>
      <c r="AC15" s="541" t="s">
        <v>179</v>
      </c>
      <c r="AD15" s="541"/>
      <c r="AE15" s="541"/>
      <c r="AF15" s="541"/>
      <c r="AG15" s="541"/>
      <c r="AH15" s="541" t="s">
        <v>179</v>
      </c>
      <c r="AI15" s="541"/>
      <c r="AJ15" s="541"/>
      <c r="AK15" s="541"/>
      <c r="AL15" s="541"/>
      <c r="AM15" s="359"/>
      <c r="AP15" s="179"/>
      <c r="AQ15" s="159" t="s">
        <v>84</v>
      </c>
      <c r="AR15" s="159" t="s">
        <v>83</v>
      </c>
      <c r="AS15" s="202" t="str">
        <f t="shared" si="1"/>
        <v>°C</v>
      </c>
      <c r="AT15" s="179"/>
      <c r="AU15" s="215"/>
      <c r="AV15" s="182"/>
      <c r="AW15" s="182"/>
      <c r="AX15" s="182"/>
      <c r="AY15" s="182"/>
      <c r="AZ15" s="182"/>
      <c r="BA15" s="182"/>
      <c r="BB15" s="182"/>
      <c r="BC15" s="182"/>
      <c r="BD15" s="182"/>
      <c r="BE15" s="182"/>
      <c r="BM15" s="117"/>
      <c r="BN15" s="117"/>
      <c r="BO15" s="117"/>
      <c r="BP15" s="117"/>
      <c r="BQ15" s="117"/>
      <c r="BR15" s="117"/>
      <c r="BS15" s="117"/>
      <c r="BT15" s="117"/>
    </row>
    <row r="16" spans="1:537" ht="13.7" customHeight="1" x14ac:dyDescent="0.2">
      <c r="A16" s="89">
        <f>ROW()</f>
        <v>16</v>
      </c>
      <c r="B16" s="430"/>
      <c r="C16" s="431"/>
      <c r="D16" s="431"/>
      <c r="E16" s="432"/>
      <c r="F16" s="430" t="s">
        <v>779</v>
      </c>
      <c r="G16" s="431"/>
      <c r="H16" s="431"/>
      <c r="I16" s="431"/>
      <c r="J16" s="431"/>
      <c r="K16" s="431"/>
      <c r="L16" s="431"/>
      <c r="M16" s="431"/>
      <c r="N16" s="431"/>
      <c r="O16" s="431"/>
      <c r="P16" s="466" t="str">
        <f t="shared" si="0"/>
        <v/>
      </c>
      <c r="Q16" s="466"/>
      <c r="R16" s="467"/>
      <c r="S16" s="541" t="s">
        <v>179</v>
      </c>
      <c r="T16" s="541"/>
      <c r="U16" s="541"/>
      <c r="V16" s="541"/>
      <c r="W16" s="541"/>
      <c r="X16" s="541"/>
      <c r="Y16" s="541"/>
      <c r="Z16" s="541"/>
      <c r="AA16" s="541"/>
      <c r="AB16" s="541"/>
      <c r="AC16" s="541" t="s">
        <v>179</v>
      </c>
      <c r="AD16" s="541"/>
      <c r="AE16" s="541"/>
      <c r="AF16" s="541"/>
      <c r="AG16" s="541"/>
      <c r="AH16" s="541"/>
      <c r="AI16" s="541"/>
      <c r="AJ16" s="541"/>
      <c r="AK16" s="541"/>
      <c r="AL16" s="541"/>
      <c r="AM16" s="359"/>
      <c r="AP16" s="179"/>
      <c r="AQ16" s="222" t="s">
        <v>519</v>
      </c>
      <c r="AR16" s="223" t="s">
        <v>520</v>
      </c>
      <c r="AS16" s="202" t="str">
        <f t="shared" si="1"/>
        <v>kg/m³</v>
      </c>
      <c r="AT16" s="182"/>
      <c r="AU16" s="215"/>
      <c r="AV16" s="182"/>
      <c r="AW16" s="182"/>
      <c r="AX16" s="182"/>
      <c r="AY16" s="182"/>
      <c r="AZ16" s="182"/>
      <c r="BA16" s="182"/>
      <c r="BB16" s="182"/>
      <c r="BC16" s="182"/>
      <c r="BD16" s="182"/>
      <c r="BE16" s="182"/>
      <c r="BM16" s="117"/>
      <c r="BN16" s="117"/>
      <c r="BO16" s="117"/>
      <c r="BP16" s="117"/>
      <c r="BQ16" s="117"/>
      <c r="BR16" s="117"/>
      <c r="BS16" s="117"/>
      <c r="BT16" s="117"/>
    </row>
    <row r="17" spans="1:72" ht="13.7" customHeight="1" x14ac:dyDescent="0.2">
      <c r="A17" s="89">
        <f>ROW()</f>
        <v>17</v>
      </c>
      <c r="B17" s="430"/>
      <c r="C17" s="431"/>
      <c r="D17" s="431"/>
      <c r="E17" s="432"/>
      <c r="F17" s="430" t="s">
        <v>1037</v>
      </c>
      <c r="G17" s="431"/>
      <c r="H17" s="431"/>
      <c r="I17" s="431"/>
      <c r="J17" s="431"/>
      <c r="K17" s="431"/>
      <c r="L17" s="431"/>
      <c r="M17" s="431"/>
      <c r="N17" s="431"/>
      <c r="O17" s="431"/>
      <c r="P17" s="466" t="str">
        <f t="shared" si="0"/>
        <v/>
      </c>
      <c r="Q17" s="466"/>
      <c r="R17" s="467"/>
      <c r="S17" s="541" t="s">
        <v>179</v>
      </c>
      <c r="T17" s="541"/>
      <c r="U17" s="541"/>
      <c r="V17" s="541"/>
      <c r="W17" s="541"/>
      <c r="X17" s="541"/>
      <c r="Y17" s="541"/>
      <c r="Z17" s="541"/>
      <c r="AA17" s="541"/>
      <c r="AB17" s="541"/>
      <c r="AC17" s="541" t="s">
        <v>179</v>
      </c>
      <c r="AD17" s="541"/>
      <c r="AE17" s="541"/>
      <c r="AF17" s="541"/>
      <c r="AG17" s="541"/>
      <c r="AH17" s="541"/>
      <c r="AI17" s="541"/>
      <c r="AJ17" s="541"/>
      <c r="AK17" s="541"/>
      <c r="AL17" s="541"/>
      <c r="AM17" s="359"/>
      <c r="AP17" s="179"/>
      <c r="AQ17" s="222" t="s">
        <v>521</v>
      </c>
      <c r="AR17" s="223" t="s">
        <v>78</v>
      </c>
      <c r="AS17" s="202" t="str">
        <f t="shared" si="1"/>
        <v>mPa s</v>
      </c>
      <c r="AT17" s="182"/>
      <c r="AU17" s="215"/>
      <c r="AV17" s="182"/>
      <c r="AW17" s="182"/>
      <c r="AX17" s="182"/>
      <c r="AY17" s="182"/>
      <c r="AZ17" s="182"/>
      <c r="BA17" s="182"/>
      <c r="BB17" s="182"/>
      <c r="BC17" s="182"/>
      <c r="BD17" s="182"/>
      <c r="BE17" s="182"/>
      <c r="BM17" s="117"/>
      <c r="BN17" s="117"/>
      <c r="BO17" s="117"/>
      <c r="BP17" s="117"/>
      <c r="BQ17" s="117"/>
      <c r="BR17" s="117"/>
      <c r="BS17" s="117"/>
      <c r="BT17" s="117"/>
    </row>
    <row r="18" spans="1:72" ht="13.7" customHeight="1" x14ac:dyDescent="0.2">
      <c r="A18" s="89">
        <f>ROW()</f>
        <v>18</v>
      </c>
      <c r="B18" s="430"/>
      <c r="C18" s="431"/>
      <c r="D18" s="431"/>
      <c r="E18" s="432"/>
      <c r="F18" s="430" t="s">
        <v>1038</v>
      </c>
      <c r="G18" s="431"/>
      <c r="H18" s="431"/>
      <c r="I18" s="431"/>
      <c r="J18" s="431"/>
      <c r="K18" s="431"/>
      <c r="L18" s="431"/>
      <c r="M18" s="431"/>
      <c r="N18" s="431"/>
      <c r="O18" s="431"/>
      <c r="P18" s="466" t="str">
        <f t="shared" si="0"/>
        <v/>
      </c>
      <c r="Q18" s="466"/>
      <c r="R18" s="467"/>
      <c r="S18" s="541" t="s">
        <v>179</v>
      </c>
      <c r="T18" s="541"/>
      <c r="U18" s="541"/>
      <c r="V18" s="541"/>
      <c r="W18" s="541"/>
      <c r="X18" s="541"/>
      <c r="Y18" s="541"/>
      <c r="Z18" s="541"/>
      <c r="AA18" s="541"/>
      <c r="AB18" s="541"/>
      <c r="AC18" s="541" t="s">
        <v>179</v>
      </c>
      <c r="AD18" s="541"/>
      <c r="AE18" s="541"/>
      <c r="AF18" s="541"/>
      <c r="AG18" s="541"/>
      <c r="AH18" s="541"/>
      <c r="AI18" s="541"/>
      <c r="AJ18" s="541"/>
      <c r="AK18" s="541"/>
      <c r="AL18" s="541"/>
      <c r="AM18" s="359"/>
      <c r="AP18" s="179"/>
      <c r="AQ18" s="222" t="s">
        <v>522</v>
      </c>
      <c r="AR18" s="223" t="s">
        <v>523</v>
      </c>
      <c r="AS18" s="202" t="str">
        <f t="shared" si="1"/>
        <v>kJ/kg K</v>
      </c>
      <c r="AT18" s="182"/>
      <c r="AU18" s="215"/>
      <c r="AV18" s="182"/>
      <c r="AW18" s="182"/>
      <c r="AX18" s="182"/>
      <c r="AY18" s="182"/>
      <c r="AZ18" s="182"/>
      <c r="BA18" s="182"/>
      <c r="BB18" s="182"/>
      <c r="BC18" s="182"/>
      <c r="BD18" s="182"/>
      <c r="BE18" s="182"/>
      <c r="BM18" s="117"/>
      <c r="BN18" s="117"/>
      <c r="BO18" s="117"/>
      <c r="BP18" s="117"/>
      <c r="BQ18" s="117"/>
      <c r="BR18" s="117"/>
      <c r="BS18" s="117"/>
      <c r="BT18" s="117"/>
    </row>
    <row r="19" spans="1:72" ht="13.7" customHeight="1" x14ac:dyDescent="0.2">
      <c r="A19" s="89">
        <f>ROW()</f>
        <v>19</v>
      </c>
      <c r="B19" s="430"/>
      <c r="C19" s="431"/>
      <c r="D19" s="431"/>
      <c r="E19" s="432"/>
      <c r="F19" s="430" t="s">
        <v>1039</v>
      </c>
      <c r="G19" s="431"/>
      <c r="H19" s="431"/>
      <c r="I19" s="431"/>
      <c r="J19" s="431"/>
      <c r="K19" s="431"/>
      <c r="L19" s="431"/>
      <c r="M19" s="431"/>
      <c r="N19" s="431"/>
      <c r="O19" s="431"/>
      <c r="P19" s="466" t="str">
        <f t="shared" si="0"/>
        <v/>
      </c>
      <c r="Q19" s="466"/>
      <c r="R19" s="467"/>
      <c r="S19" s="541" t="s">
        <v>179</v>
      </c>
      <c r="T19" s="541"/>
      <c r="U19" s="541"/>
      <c r="V19" s="541"/>
      <c r="W19" s="541"/>
      <c r="X19" s="541"/>
      <c r="Y19" s="541"/>
      <c r="Z19" s="541"/>
      <c r="AA19" s="541"/>
      <c r="AB19" s="541"/>
      <c r="AC19" s="541" t="s">
        <v>179</v>
      </c>
      <c r="AD19" s="541"/>
      <c r="AE19" s="541"/>
      <c r="AF19" s="541"/>
      <c r="AG19" s="541"/>
      <c r="AH19" s="541"/>
      <c r="AI19" s="541"/>
      <c r="AJ19" s="541"/>
      <c r="AK19" s="541"/>
      <c r="AL19" s="541"/>
      <c r="AM19" s="359"/>
      <c r="AP19" s="179"/>
      <c r="AQ19" s="222" t="s">
        <v>524</v>
      </c>
      <c r="AR19" s="223" t="s">
        <v>525</v>
      </c>
      <c r="AS19" s="202" t="str">
        <f t="shared" si="1"/>
        <v>W/m K</v>
      </c>
      <c r="AT19" s="182"/>
      <c r="AU19" s="215"/>
      <c r="AV19" s="182"/>
      <c r="AW19" s="182"/>
      <c r="AX19" s="182"/>
      <c r="AY19" s="182"/>
      <c r="AZ19" s="182"/>
      <c r="BA19" s="182"/>
      <c r="BB19" s="182"/>
      <c r="BC19" s="182"/>
      <c r="BD19" s="182"/>
      <c r="BE19" s="182"/>
      <c r="BM19" s="117"/>
      <c r="BN19" s="117"/>
      <c r="BO19" s="117"/>
      <c r="BP19" s="117"/>
      <c r="BQ19" s="117"/>
      <c r="BR19" s="117"/>
      <c r="BS19" s="117"/>
      <c r="BT19" s="117"/>
    </row>
    <row r="20" spans="1:72" ht="13.7" customHeight="1" x14ac:dyDescent="0.2">
      <c r="A20" s="89">
        <f>ROW()</f>
        <v>20</v>
      </c>
      <c r="B20" s="430"/>
      <c r="C20" s="431"/>
      <c r="D20" s="431"/>
      <c r="E20" s="432"/>
      <c r="F20" s="430" t="s">
        <v>1040</v>
      </c>
      <c r="G20" s="431"/>
      <c r="H20" s="431"/>
      <c r="I20" s="431"/>
      <c r="J20" s="431"/>
      <c r="K20" s="431"/>
      <c r="L20" s="431"/>
      <c r="M20" s="431"/>
      <c r="N20" s="431"/>
      <c r="O20" s="431"/>
      <c r="P20" s="466" t="str">
        <f t="shared" si="0"/>
        <v/>
      </c>
      <c r="Q20" s="466"/>
      <c r="R20" s="467"/>
      <c r="S20" s="541" t="s">
        <v>179</v>
      </c>
      <c r="T20" s="541"/>
      <c r="U20" s="541"/>
      <c r="V20" s="541"/>
      <c r="W20" s="541"/>
      <c r="X20" s="541"/>
      <c r="Y20" s="541"/>
      <c r="Z20" s="541"/>
      <c r="AA20" s="541"/>
      <c r="AB20" s="541"/>
      <c r="AC20" s="541" t="s">
        <v>179</v>
      </c>
      <c r="AD20" s="541"/>
      <c r="AE20" s="541"/>
      <c r="AF20" s="541"/>
      <c r="AG20" s="541"/>
      <c r="AH20" s="541"/>
      <c r="AI20" s="541"/>
      <c r="AJ20" s="541"/>
      <c r="AK20" s="541"/>
      <c r="AL20" s="541"/>
      <c r="AM20" s="359"/>
      <c r="AP20" s="179"/>
      <c r="AQ20" s="222" t="s">
        <v>526</v>
      </c>
      <c r="AR20" s="223" t="s">
        <v>523</v>
      </c>
      <c r="AS20" s="202" t="str">
        <f t="shared" si="1"/>
        <v>kJ/kg</v>
      </c>
      <c r="AT20" s="182"/>
      <c r="AU20" s="215"/>
      <c r="AV20" s="182"/>
      <c r="AW20" s="182"/>
      <c r="AX20" s="182"/>
      <c r="AY20" s="182"/>
      <c r="AZ20" s="182"/>
      <c r="BA20" s="182"/>
      <c r="BB20" s="182"/>
      <c r="BC20" s="182"/>
      <c r="BD20" s="182"/>
      <c r="BE20" s="182"/>
      <c r="BM20" s="117"/>
      <c r="BN20" s="117"/>
      <c r="BO20" s="117"/>
      <c r="BP20" s="117"/>
      <c r="BQ20" s="117"/>
      <c r="BR20" s="117"/>
      <c r="BS20" s="117"/>
      <c r="BT20" s="117"/>
    </row>
    <row r="21" spans="1:72" ht="13.7" customHeight="1" x14ac:dyDescent="0.2">
      <c r="A21" s="89">
        <f>ROW()</f>
        <v>21</v>
      </c>
      <c r="B21" s="430"/>
      <c r="C21" s="431"/>
      <c r="D21" s="431"/>
      <c r="E21" s="432"/>
      <c r="F21" s="430" t="s">
        <v>1041</v>
      </c>
      <c r="G21" s="431"/>
      <c r="H21" s="431"/>
      <c r="I21" s="431"/>
      <c r="J21" s="431"/>
      <c r="K21" s="431"/>
      <c r="L21" s="431"/>
      <c r="M21" s="431"/>
      <c r="N21" s="431"/>
      <c r="O21" s="431"/>
      <c r="P21" s="466" t="str">
        <f t="shared" si="0"/>
        <v/>
      </c>
      <c r="Q21" s="466"/>
      <c r="R21" s="467"/>
      <c r="S21" s="541" t="s">
        <v>179</v>
      </c>
      <c r="T21" s="541"/>
      <c r="U21" s="541"/>
      <c r="V21" s="541"/>
      <c r="W21" s="541"/>
      <c r="X21" s="541"/>
      <c r="Y21" s="541"/>
      <c r="Z21" s="541"/>
      <c r="AA21" s="541"/>
      <c r="AB21" s="541"/>
      <c r="AC21" s="541" t="s">
        <v>179</v>
      </c>
      <c r="AD21" s="541"/>
      <c r="AE21" s="541"/>
      <c r="AF21" s="541"/>
      <c r="AG21" s="541"/>
      <c r="AH21" s="541"/>
      <c r="AI21" s="541"/>
      <c r="AJ21" s="541"/>
      <c r="AK21" s="541"/>
      <c r="AL21" s="541"/>
      <c r="AM21" s="359"/>
      <c r="AP21" s="179"/>
      <c r="AQ21" s="159" t="s">
        <v>86</v>
      </c>
      <c r="AR21" s="159" t="s">
        <v>85</v>
      </c>
      <c r="AS21" s="202" t="str">
        <f t="shared" si="1"/>
        <v>bar g</v>
      </c>
      <c r="AT21" s="179"/>
      <c r="AU21" s="215"/>
      <c r="AV21" s="182"/>
      <c r="AW21" s="182"/>
      <c r="AX21" s="182"/>
      <c r="AY21" s="182"/>
      <c r="AZ21" s="182"/>
      <c r="BA21" s="182"/>
      <c r="BB21" s="182"/>
      <c r="BC21" s="182"/>
      <c r="BD21" s="182"/>
      <c r="BE21" s="182"/>
      <c r="BM21" s="117"/>
      <c r="BN21" s="117"/>
      <c r="BO21" s="117"/>
      <c r="BP21" s="117"/>
      <c r="BQ21" s="117"/>
      <c r="BR21" s="117"/>
      <c r="BS21" s="117"/>
      <c r="BT21" s="117"/>
    </row>
    <row r="22" spans="1:72" ht="13.7" customHeight="1" x14ac:dyDescent="0.2">
      <c r="A22" s="89">
        <f>ROW()</f>
        <v>22</v>
      </c>
      <c r="B22" s="430"/>
      <c r="C22" s="431"/>
      <c r="D22" s="431"/>
      <c r="E22" s="432"/>
      <c r="F22" s="430" t="s">
        <v>1042</v>
      </c>
      <c r="G22" s="431"/>
      <c r="H22" s="431"/>
      <c r="I22" s="431"/>
      <c r="J22" s="431"/>
      <c r="K22" s="431"/>
      <c r="L22" s="431"/>
      <c r="M22" s="431"/>
      <c r="N22" s="431"/>
      <c r="O22" s="431"/>
      <c r="P22" s="466" t="str">
        <f t="shared" si="0"/>
        <v/>
      </c>
      <c r="Q22" s="466"/>
      <c r="R22" s="467"/>
      <c r="S22" s="541" t="s">
        <v>179</v>
      </c>
      <c r="T22" s="541"/>
      <c r="U22" s="541"/>
      <c r="V22" s="541"/>
      <c r="W22" s="541"/>
      <c r="X22" s="541"/>
      <c r="Y22" s="541"/>
      <c r="Z22" s="541"/>
      <c r="AA22" s="541"/>
      <c r="AB22" s="541"/>
      <c r="AC22" s="541" t="s">
        <v>179</v>
      </c>
      <c r="AD22" s="541"/>
      <c r="AE22" s="541"/>
      <c r="AF22" s="541"/>
      <c r="AG22" s="541"/>
      <c r="AH22" s="541"/>
      <c r="AI22" s="541"/>
      <c r="AJ22" s="541"/>
      <c r="AK22" s="541"/>
      <c r="AL22" s="541"/>
      <c r="AM22" s="359"/>
      <c r="AP22" s="179"/>
      <c r="AQ22" s="222" t="s">
        <v>319</v>
      </c>
      <c r="AR22" s="223" t="s">
        <v>320</v>
      </c>
      <c r="AS22" s="202" t="str">
        <f t="shared" si="1"/>
        <v>m/s</v>
      </c>
      <c r="AT22" s="182"/>
      <c r="AU22" s="215"/>
      <c r="AV22" s="182"/>
      <c r="AW22" s="182"/>
      <c r="AX22" s="182"/>
      <c r="AY22" s="182"/>
      <c r="AZ22" s="182"/>
      <c r="BA22" s="182"/>
      <c r="BB22" s="182"/>
      <c r="BC22" s="182"/>
      <c r="BD22" s="182"/>
      <c r="BE22" s="182"/>
      <c r="BM22" s="117"/>
      <c r="BN22" s="117"/>
      <c r="BO22" s="117"/>
      <c r="BP22" s="117"/>
      <c r="BQ22" s="117"/>
      <c r="BR22" s="117"/>
      <c r="BS22" s="117"/>
      <c r="BT22" s="117"/>
    </row>
    <row r="23" spans="1:72" ht="13.7" customHeight="1" x14ac:dyDescent="0.2">
      <c r="A23" s="89">
        <f>ROW()</f>
        <v>23</v>
      </c>
      <c r="B23" s="430"/>
      <c r="C23" s="431"/>
      <c r="D23" s="431"/>
      <c r="E23" s="432"/>
      <c r="F23" s="430" t="s">
        <v>1045</v>
      </c>
      <c r="G23" s="431"/>
      <c r="H23" s="431"/>
      <c r="I23" s="431"/>
      <c r="J23" s="431"/>
      <c r="K23" s="431"/>
      <c r="L23" s="431"/>
      <c r="M23" s="431"/>
      <c r="N23" s="431"/>
      <c r="O23" s="431"/>
      <c r="P23" s="466" t="str">
        <f t="shared" si="0"/>
        <v/>
      </c>
      <c r="Q23" s="466"/>
      <c r="R23" s="467"/>
      <c r="S23" s="541" t="s">
        <v>179</v>
      </c>
      <c r="T23" s="541"/>
      <c r="U23" s="541"/>
      <c r="V23" s="541"/>
      <c r="W23" s="541"/>
      <c r="X23" s="541" t="s">
        <v>179</v>
      </c>
      <c r="Y23" s="541"/>
      <c r="Z23" s="541"/>
      <c r="AA23" s="541"/>
      <c r="AB23" s="541"/>
      <c r="AC23" s="541" t="s">
        <v>179</v>
      </c>
      <c r="AD23" s="541"/>
      <c r="AE23" s="541"/>
      <c r="AF23" s="541"/>
      <c r="AG23" s="541"/>
      <c r="AH23" s="541" t="s">
        <v>179</v>
      </c>
      <c r="AI23" s="541"/>
      <c r="AJ23" s="541"/>
      <c r="AK23" s="541"/>
      <c r="AL23" s="541"/>
      <c r="AM23" s="359"/>
      <c r="AP23" s="179"/>
      <c r="AQ23" s="159" t="s">
        <v>88</v>
      </c>
      <c r="AR23" s="159" t="s">
        <v>87</v>
      </c>
      <c r="AS23" s="202" t="str">
        <f t="shared" si="1"/>
        <v>bar</v>
      </c>
      <c r="AT23" s="179"/>
      <c r="AU23" s="215"/>
      <c r="AV23" s="182"/>
      <c r="AW23" s="182"/>
      <c r="AX23" s="182"/>
      <c r="AY23" s="182"/>
      <c r="AZ23" s="182"/>
      <c r="BA23" s="182"/>
      <c r="BB23" s="182"/>
      <c r="BC23" s="182"/>
      <c r="BD23" s="182"/>
      <c r="BE23" s="182"/>
      <c r="BM23" s="117"/>
      <c r="BN23" s="117"/>
      <c r="BO23" s="117"/>
      <c r="BP23" s="117"/>
      <c r="BQ23" s="117"/>
      <c r="BR23" s="117"/>
      <c r="BS23" s="117"/>
      <c r="BT23" s="117"/>
    </row>
    <row r="24" spans="1:72" ht="13.7" customHeight="1" x14ac:dyDescent="0.2">
      <c r="A24" s="89">
        <f>ROW()</f>
        <v>24</v>
      </c>
      <c r="B24" s="430"/>
      <c r="C24" s="431"/>
      <c r="D24" s="431"/>
      <c r="E24" s="432"/>
      <c r="F24" s="430" t="s">
        <v>1043</v>
      </c>
      <c r="G24" s="431"/>
      <c r="H24" s="431"/>
      <c r="I24" s="431"/>
      <c r="J24" s="431"/>
      <c r="K24" s="431"/>
      <c r="L24" s="431"/>
      <c r="M24" s="431"/>
      <c r="N24" s="431"/>
      <c r="O24" s="431"/>
      <c r="P24" s="466" t="str">
        <f t="shared" si="0"/>
        <v/>
      </c>
      <c r="Q24" s="466"/>
      <c r="R24" s="467"/>
      <c r="S24" s="628" t="s">
        <v>179</v>
      </c>
      <c r="T24" s="439"/>
      <c r="U24" s="439"/>
      <c r="V24" s="439"/>
      <c r="W24" s="439"/>
      <c r="X24" s="439"/>
      <c r="Y24" s="439"/>
      <c r="Z24" s="439"/>
      <c r="AA24" s="439"/>
      <c r="AB24" s="458"/>
      <c r="AC24" s="629"/>
      <c r="AD24" s="630"/>
      <c r="AE24" s="630"/>
      <c r="AF24" s="630"/>
      <c r="AG24" s="630"/>
      <c r="AH24" s="630"/>
      <c r="AI24" s="630"/>
      <c r="AJ24" s="630"/>
      <c r="AK24" s="630"/>
      <c r="AL24" s="631"/>
      <c r="AM24" s="359"/>
      <c r="AP24" s="179"/>
      <c r="AQ24" s="221" t="s">
        <v>288</v>
      </c>
      <c r="AR24" s="221" t="s">
        <v>527</v>
      </c>
      <c r="AS24" s="202" t="str">
        <f t="shared" si="1"/>
        <v>m²K/W</v>
      </c>
      <c r="AT24" s="182"/>
      <c r="AU24" s="215"/>
      <c r="AV24" s="182"/>
      <c r="AW24" s="182"/>
      <c r="AX24" s="182"/>
      <c r="AY24" s="182"/>
      <c r="AZ24" s="182"/>
      <c r="BA24" s="182"/>
      <c r="BB24" s="182"/>
      <c r="BC24" s="182"/>
      <c r="BD24" s="182"/>
      <c r="BE24" s="182"/>
      <c r="BM24" s="117"/>
      <c r="BN24" s="117"/>
      <c r="BO24" s="117"/>
      <c r="BP24" s="117"/>
      <c r="BQ24" s="117"/>
      <c r="BR24" s="117"/>
      <c r="BS24" s="117"/>
      <c r="BT24" s="117"/>
    </row>
    <row r="25" spans="1:72" ht="13.7" customHeight="1" x14ac:dyDescent="0.2">
      <c r="A25" s="89">
        <f>ROW()</f>
        <v>25</v>
      </c>
      <c r="B25" s="430"/>
      <c r="C25" s="431"/>
      <c r="D25" s="431"/>
      <c r="E25" s="432"/>
      <c r="F25" s="430" t="s">
        <v>1044</v>
      </c>
      <c r="G25" s="431"/>
      <c r="H25" s="431"/>
      <c r="I25" s="431"/>
      <c r="J25" s="431"/>
      <c r="K25" s="431"/>
      <c r="L25" s="431"/>
      <c r="M25" s="431"/>
      <c r="N25" s="431"/>
      <c r="O25" s="431"/>
      <c r="P25" s="466" t="str">
        <f t="shared" si="0"/>
        <v/>
      </c>
      <c r="Q25" s="466"/>
      <c r="R25" s="467"/>
      <c r="S25" s="541" t="s">
        <v>179</v>
      </c>
      <c r="T25" s="541"/>
      <c r="U25" s="541"/>
      <c r="V25" s="541"/>
      <c r="W25" s="541"/>
      <c r="X25" s="541" t="s">
        <v>179</v>
      </c>
      <c r="Y25" s="541"/>
      <c r="Z25" s="541"/>
      <c r="AA25" s="541"/>
      <c r="AB25" s="541"/>
      <c r="AC25" s="434"/>
      <c r="AD25" s="435"/>
      <c r="AE25" s="435"/>
      <c r="AF25" s="435"/>
      <c r="AG25" s="435"/>
      <c r="AH25" s="435"/>
      <c r="AI25" s="435"/>
      <c r="AJ25" s="435"/>
      <c r="AK25" s="435"/>
      <c r="AL25" s="436"/>
      <c r="AM25" s="359"/>
      <c r="AP25" s="179"/>
      <c r="AQ25" s="222" t="s">
        <v>92</v>
      </c>
      <c r="AR25" s="223" t="s">
        <v>427</v>
      </c>
      <c r="AS25" s="202" t="str">
        <f t="shared" si="1"/>
        <v>kW</v>
      </c>
      <c r="AT25" s="182"/>
      <c r="AU25" s="215"/>
      <c r="AV25" s="182"/>
      <c r="AW25" s="182"/>
      <c r="AX25" s="182"/>
      <c r="AY25" s="182"/>
      <c r="AZ25" s="182"/>
      <c r="BA25" s="182"/>
      <c r="BB25" s="182"/>
      <c r="BC25" s="182"/>
      <c r="BD25" s="182"/>
      <c r="BE25" s="182"/>
      <c r="BM25" s="117"/>
      <c r="BN25" s="117"/>
      <c r="BO25" s="117"/>
      <c r="BP25" s="117"/>
      <c r="BQ25" s="117"/>
      <c r="BR25" s="117"/>
      <c r="BS25" s="117"/>
      <c r="BT25" s="117"/>
    </row>
    <row r="26" spans="1:72" ht="13.7" customHeight="1" x14ac:dyDescent="0.2">
      <c r="A26" s="89">
        <f>ROW()</f>
        <v>26</v>
      </c>
      <c r="B26" s="430"/>
      <c r="C26" s="431"/>
      <c r="D26" s="431"/>
      <c r="E26" s="432"/>
      <c r="F26" s="430" t="s">
        <v>1046</v>
      </c>
      <c r="G26" s="431"/>
      <c r="H26" s="431"/>
      <c r="I26" s="431"/>
      <c r="J26" s="431"/>
      <c r="K26" s="431"/>
      <c r="L26" s="431"/>
      <c r="M26" s="431"/>
      <c r="N26" s="431"/>
      <c r="O26" s="431"/>
      <c r="P26" s="466" t="str">
        <f t="shared" si="0"/>
        <v/>
      </c>
      <c r="Q26" s="466"/>
      <c r="R26" s="467"/>
      <c r="S26" s="541" t="s">
        <v>179</v>
      </c>
      <c r="T26" s="541"/>
      <c r="U26" s="541"/>
      <c r="V26" s="541"/>
      <c r="W26" s="541"/>
      <c r="X26" s="541" t="s">
        <v>179</v>
      </c>
      <c r="Y26" s="541"/>
      <c r="Z26" s="541"/>
      <c r="AA26" s="541"/>
      <c r="AB26" s="541"/>
      <c r="AC26" s="434"/>
      <c r="AD26" s="435"/>
      <c r="AE26" s="435"/>
      <c r="AF26" s="435"/>
      <c r="AG26" s="435"/>
      <c r="AH26" s="435"/>
      <c r="AI26" s="435"/>
      <c r="AJ26" s="435"/>
      <c r="AK26" s="435"/>
      <c r="AL26" s="436"/>
      <c r="AM26" s="359"/>
      <c r="AP26" s="179"/>
      <c r="AQ26" s="222" t="s">
        <v>528</v>
      </c>
      <c r="AR26" s="223" t="s">
        <v>529</v>
      </c>
      <c r="AS26" s="202" t="str">
        <f t="shared" si="1"/>
        <v>W/m²K</v>
      </c>
      <c r="AT26" s="182"/>
      <c r="AU26" s="215"/>
      <c r="AV26" s="182"/>
      <c r="AW26" s="182"/>
      <c r="AX26" s="182"/>
      <c r="AY26" s="182"/>
      <c r="AZ26" s="182"/>
      <c r="BA26" s="182"/>
      <c r="BB26" s="182"/>
      <c r="BC26" s="182"/>
      <c r="BD26" s="182"/>
      <c r="BE26" s="182"/>
      <c r="BM26" s="117"/>
      <c r="BN26" s="117"/>
      <c r="BO26" s="117"/>
      <c r="BP26" s="117"/>
      <c r="BQ26" s="117"/>
      <c r="BR26" s="117"/>
      <c r="BS26" s="117"/>
      <c r="BT26" s="117"/>
    </row>
    <row r="27" spans="1:72" ht="13.7" customHeight="1" x14ac:dyDescent="0.2">
      <c r="A27" s="89">
        <f>ROW()</f>
        <v>27</v>
      </c>
      <c r="B27" s="430"/>
      <c r="C27" s="431"/>
      <c r="D27" s="431"/>
      <c r="E27" s="432"/>
      <c r="F27" s="430" t="s">
        <v>1047</v>
      </c>
      <c r="G27" s="431"/>
      <c r="H27" s="431"/>
      <c r="I27" s="431"/>
      <c r="J27" s="431"/>
      <c r="K27" s="431"/>
      <c r="L27" s="431"/>
      <c r="M27" s="431"/>
      <c r="N27" s="431"/>
      <c r="O27" s="431"/>
      <c r="P27" s="466" t="str">
        <f t="shared" si="0"/>
        <v/>
      </c>
      <c r="Q27" s="466"/>
      <c r="R27" s="467"/>
      <c r="S27" s="541" t="s">
        <v>179</v>
      </c>
      <c r="T27" s="541"/>
      <c r="U27" s="541"/>
      <c r="V27" s="541"/>
      <c r="W27" s="541"/>
      <c r="X27" s="541"/>
      <c r="Y27" s="541"/>
      <c r="Z27" s="541"/>
      <c r="AA27" s="541"/>
      <c r="AB27" s="541"/>
      <c r="AC27" s="434"/>
      <c r="AD27" s="435"/>
      <c r="AE27" s="435"/>
      <c r="AF27" s="435"/>
      <c r="AG27" s="435"/>
      <c r="AH27" s="435"/>
      <c r="AI27" s="435"/>
      <c r="AJ27" s="435"/>
      <c r="AK27" s="435"/>
      <c r="AL27" s="436"/>
      <c r="AM27" s="359"/>
      <c r="AP27" s="179"/>
      <c r="AQ27" s="159" t="s">
        <v>84</v>
      </c>
      <c r="AR27" s="142" t="s">
        <v>83</v>
      </c>
      <c r="AS27" s="202" t="str">
        <f t="shared" si="1"/>
        <v>°C</v>
      </c>
      <c r="AT27" s="179"/>
      <c r="AU27" s="215"/>
      <c r="AV27" s="182"/>
      <c r="AW27" s="182"/>
      <c r="AX27" s="182"/>
      <c r="AY27" s="182"/>
      <c r="AZ27" s="182"/>
      <c r="BA27" s="182"/>
      <c r="BB27" s="182"/>
      <c r="BC27" s="182"/>
      <c r="BD27" s="182"/>
      <c r="BE27" s="182"/>
      <c r="BM27" s="117"/>
      <c r="BN27" s="117"/>
      <c r="BO27" s="117"/>
      <c r="BP27" s="117"/>
      <c r="BQ27" s="117"/>
      <c r="BR27" s="117"/>
      <c r="BS27" s="117"/>
      <c r="BT27" s="117"/>
    </row>
    <row r="28" spans="1:72" ht="13.7" customHeight="1" x14ac:dyDescent="0.2">
      <c r="A28" s="89">
        <f>ROW()</f>
        <v>28</v>
      </c>
      <c r="B28" s="430"/>
      <c r="C28" s="431"/>
      <c r="D28" s="431"/>
      <c r="E28" s="432"/>
      <c r="F28" s="430" t="s">
        <v>1048</v>
      </c>
      <c r="G28" s="431"/>
      <c r="H28" s="431"/>
      <c r="I28" s="431"/>
      <c r="J28" s="431"/>
      <c r="K28" s="431"/>
      <c r="L28" s="431"/>
      <c r="M28" s="431"/>
      <c r="N28" s="431"/>
      <c r="O28" s="431"/>
      <c r="P28" s="466" t="str">
        <f t="shared" si="0"/>
        <v/>
      </c>
      <c r="Q28" s="466"/>
      <c r="R28" s="467"/>
      <c r="S28" s="541" t="s">
        <v>179</v>
      </c>
      <c r="T28" s="541"/>
      <c r="U28" s="541"/>
      <c r="V28" s="541"/>
      <c r="W28" s="541"/>
      <c r="X28" s="541"/>
      <c r="Y28" s="541"/>
      <c r="Z28" s="541"/>
      <c r="AA28" s="541"/>
      <c r="AB28" s="541"/>
      <c r="AC28" s="434"/>
      <c r="AD28" s="435"/>
      <c r="AE28" s="435"/>
      <c r="AF28" s="435"/>
      <c r="AG28" s="435"/>
      <c r="AH28" s="435"/>
      <c r="AI28" s="435"/>
      <c r="AJ28" s="435"/>
      <c r="AK28" s="435"/>
      <c r="AL28" s="436"/>
      <c r="AM28" s="359"/>
      <c r="AP28" s="179"/>
      <c r="AQ28" s="222" t="s">
        <v>92</v>
      </c>
      <c r="AR28" s="223" t="s">
        <v>427</v>
      </c>
      <c r="AS28" s="202" t="str">
        <f t="shared" si="1"/>
        <v>kW</v>
      </c>
      <c r="AT28" s="182"/>
      <c r="AU28" s="215"/>
      <c r="AV28" s="182"/>
      <c r="AW28" s="182"/>
      <c r="AX28" s="182"/>
      <c r="AY28" s="182"/>
      <c r="AZ28" s="182"/>
      <c r="BA28" s="182"/>
      <c r="BB28" s="182"/>
      <c r="BC28" s="182"/>
      <c r="BD28" s="182"/>
      <c r="BE28" s="182"/>
      <c r="BM28" s="117"/>
      <c r="BN28" s="117"/>
      <c r="BO28" s="117"/>
      <c r="BP28" s="117"/>
      <c r="BQ28" s="117"/>
      <c r="BR28" s="117"/>
      <c r="BS28" s="117"/>
      <c r="BT28" s="117"/>
    </row>
    <row r="29" spans="1:72" ht="13.7" customHeight="1" x14ac:dyDescent="0.2">
      <c r="A29" s="89">
        <f>ROW()</f>
        <v>29</v>
      </c>
      <c r="B29" s="430"/>
      <c r="C29" s="431"/>
      <c r="D29" s="431"/>
      <c r="E29" s="432"/>
      <c r="F29" s="447" t="s">
        <v>530</v>
      </c>
      <c r="G29" s="448"/>
      <c r="H29" s="448"/>
      <c r="I29" s="448"/>
      <c r="J29" s="448"/>
      <c r="K29" s="448"/>
      <c r="L29" s="448"/>
      <c r="M29" s="448"/>
      <c r="N29" s="448"/>
      <c r="O29" s="448"/>
      <c r="P29" s="448"/>
      <c r="Q29" s="448"/>
      <c r="R29" s="449"/>
      <c r="S29" s="491" t="s">
        <v>422</v>
      </c>
      <c r="T29" s="491"/>
      <c r="U29" s="491"/>
      <c r="V29" s="491"/>
      <c r="W29" s="491"/>
      <c r="X29" s="491"/>
      <c r="Y29" s="491"/>
      <c r="Z29" s="491"/>
      <c r="AA29" s="491"/>
      <c r="AB29" s="491"/>
      <c r="AC29" s="435" t="s">
        <v>423</v>
      </c>
      <c r="AD29" s="435"/>
      <c r="AE29" s="435"/>
      <c r="AF29" s="435"/>
      <c r="AG29" s="435"/>
      <c r="AH29" s="435"/>
      <c r="AI29" s="435"/>
      <c r="AJ29" s="435"/>
      <c r="AK29" s="435"/>
      <c r="AL29" s="436"/>
      <c r="AM29" s="359"/>
      <c r="AP29" s="182"/>
      <c r="AQ29" s="237"/>
      <c r="AR29" s="228"/>
      <c r="AS29" s="297"/>
      <c r="AT29" s="182"/>
      <c r="AU29" s="215"/>
      <c r="AV29" s="182"/>
      <c r="AW29" s="182"/>
      <c r="AX29" s="182"/>
      <c r="AY29" s="182"/>
      <c r="AZ29" s="182"/>
      <c r="BA29" s="182"/>
      <c r="BB29" s="182"/>
      <c r="BC29" s="182"/>
      <c r="BD29" s="182"/>
      <c r="BE29" s="182"/>
      <c r="BM29" s="117"/>
      <c r="BN29" s="117"/>
      <c r="BO29" s="117"/>
      <c r="BP29" s="117"/>
      <c r="BQ29" s="117"/>
      <c r="BR29" s="117"/>
      <c r="BS29" s="117"/>
      <c r="BT29" s="117"/>
    </row>
    <row r="30" spans="1:72" ht="13.7" customHeight="1" x14ac:dyDescent="0.2">
      <c r="A30" s="89">
        <f>ROW()</f>
        <v>30</v>
      </c>
      <c r="B30" s="430"/>
      <c r="C30" s="431"/>
      <c r="D30" s="431"/>
      <c r="E30" s="432"/>
      <c r="F30" s="430" t="s">
        <v>1049</v>
      </c>
      <c r="G30" s="431"/>
      <c r="H30" s="431"/>
      <c r="I30" s="431"/>
      <c r="J30" s="431"/>
      <c r="K30" s="431"/>
      <c r="L30" s="431"/>
      <c r="M30" s="431"/>
      <c r="N30" s="431"/>
      <c r="O30" s="431"/>
      <c r="P30" s="466" t="str">
        <f>IF(units="Select","",AS30)</f>
        <v/>
      </c>
      <c r="Q30" s="466"/>
      <c r="R30" s="467"/>
      <c r="S30" s="541" t="s">
        <v>179</v>
      </c>
      <c r="T30" s="541"/>
      <c r="U30" s="541"/>
      <c r="V30" s="541"/>
      <c r="W30" s="541"/>
      <c r="X30" s="541" t="s">
        <v>179</v>
      </c>
      <c r="Y30" s="541"/>
      <c r="Z30" s="541"/>
      <c r="AA30" s="541"/>
      <c r="AB30" s="541"/>
      <c r="AC30" s="541" t="s">
        <v>179</v>
      </c>
      <c r="AD30" s="541"/>
      <c r="AE30" s="541"/>
      <c r="AF30" s="541"/>
      <c r="AG30" s="541"/>
      <c r="AH30" s="541" t="s">
        <v>179</v>
      </c>
      <c r="AI30" s="541"/>
      <c r="AJ30" s="541"/>
      <c r="AK30" s="541"/>
      <c r="AL30" s="541"/>
      <c r="AM30" s="359"/>
      <c r="AP30" s="179"/>
      <c r="AQ30" s="159" t="s">
        <v>86</v>
      </c>
      <c r="AR30" s="159" t="s">
        <v>85</v>
      </c>
      <c r="AS30" s="202" t="str">
        <f>IF(units=unit_usc,AR30,AQ30)</f>
        <v>bar g</v>
      </c>
      <c r="AT30" s="179"/>
      <c r="AU30" s="215"/>
      <c r="AV30" s="182"/>
      <c r="AW30" s="182"/>
      <c r="AX30" s="182"/>
      <c r="AY30" s="182"/>
      <c r="AZ30" s="182"/>
      <c r="BA30" s="182"/>
      <c r="BB30" s="182"/>
      <c r="BC30" s="182"/>
      <c r="BD30" s="182"/>
      <c r="BE30" s="182"/>
      <c r="BM30" s="117"/>
      <c r="BN30" s="117"/>
      <c r="BO30" s="117"/>
      <c r="BP30" s="117"/>
      <c r="BQ30" s="117"/>
      <c r="BR30" s="117"/>
      <c r="BS30" s="117"/>
      <c r="BT30" s="117"/>
    </row>
    <row r="31" spans="1:72" ht="13.7" customHeight="1" x14ac:dyDescent="0.2">
      <c r="A31" s="89">
        <f>ROW()</f>
        <v>31</v>
      </c>
      <c r="B31" s="430"/>
      <c r="C31" s="431"/>
      <c r="D31" s="431"/>
      <c r="E31" s="432"/>
      <c r="F31" s="430" t="s">
        <v>1050</v>
      </c>
      <c r="G31" s="431"/>
      <c r="H31" s="431"/>
      <c r="I31" s="431"/>
      <c r="J31" s="431"/>
      <c r="K31" s="431"/>
      <c r="L31" s="431"/>
      <c r="M31" s="431"/>
      <c r="N31" s="431"/>
      <c r="O31" s="431"/>
      <c r="P31" s="466" t="str">
        <f>IF(units="Select","",AS31)</f>
        <v/>
      </c>
      <c r="Q31" s="466"/>
      <c r="R31" s="467"/>
      <c r="S31" s="541" t="s">
        <v>179</v>
      </c>
      <c r="T31" s="541"/>
      <c r="U31" s="541"/>
      <c r="V31" s="541"/>
      <c r="W31" s="541"/>
      <c r="X31" s="541" t="s">
        <v>179</v>
      </c>
      <c r="Y31" s="541"/>
      <c r="Z31" s="541"/>
      <c r="AA31" s="541"/>
      <c r="AB31" s="541"/>
      <c r="AC31" s="541" t="s">
        <v>179</v>
      </c>
      <c r="AD31" s="541"/>
      <c r="AE31" s="541"/>
      <c r="AF31" s="541"/>
      <c r="AG31" s="541"/>
      <c r="AH31" s="541" t="s">
        <v>179</v>
      </c>
      <c r="AI31" s="541"/>
      <c r="AJ31" s="541"/>
      <c r="AK31" s="541"/>
      <c r="AL31" s="541"/>
      <c r="AM31" s="359"/>
      <c r="AP31" s="179"/>
      <c r="AQ31" s="159" t="s">
        <v>84</v>
      </c>
      <c r="AR31" s="142" t="s">
        <v>83</v>
      </c>
      <c r="AS31" s="202" t="str">
        <f>IF(units=unit_usc,AR31,AQ31)</f>
        <v>°C</v>
      </c>
      <c r="AT31" s="179"/>
      <c r="AU31" s="215"/>
      <c r="AV31" s="182"/>
      <c r="AW31" s="182"/>
      <c r="AX31" s="182"/>
      <c r="AY31" s="182"/>
      <c r="AZ31" s="182"/>
      <c r="BA31" s="182"/>
      <c r="BB31" s="182"/>
      <c r="BC31" s="182"/>
      <c r="BD31" s="182"/>
      <c r="BE31" s="182"/>
      <c r="BM31" s="117"/>
      <c r="BN31" s="117"/>
      <c r="BO31" s="117"/>
      <c r="BP31" s="117"/>
      <c r="BQ31" s="117"/>
      <c r="BR31" s="117"/>
      <c r="BS31" s="117"/>
      <c r="BT31" s="117"/>
    </row>
    <row r="32" spans="1:72" ht="13.7" customHeight="1" x14ac:dyDescent="0.2">
      <c r="A32" s="89">
        <f>ROW()</f>
        <v>32</v>
      </c>
      <c r="B32" s="430"/>
      <c r="C32" s="431"/>
      <c r="D32" s="431"/>
      <c r="E32" s="432"/>
      <c r="F32" s="430" t="s">
        <v>1051</v>
      </c>
      <c r="G32" s="431"/>
      <c r="H32" s="431"/>
      <c r="I32" s="431"/>
      <c r="J32" s="431"/>
      <c r="K32" s="431"/>
      <c r="L32" s="431"/>
      <c r="M32" s="431"/>
      <c r="N32" s="431"/>
      <c r="O32" s="431"/>
      <c r="P32" s="431"/>
      <c r="Q32" s="431"/>
      <c r="R32" s="432"/>
      <c r="S32" s="541" t="s">
        <v>179</v>
      </c>
      <c r="T32" s="541"/>
      <c r="U32" s="541"/>
      <c r="V32" s="541"/>
      <c r="W32" s="541"/>
      <c r="X32" s="541"/>
      <c r="Y32" s="541"/>
      <c r="Z32" s="541"/>
      <c r="AA32" s="541"/>
      <c r="AB32" s="541"/>
      <c r="AC32" s="541" t="s">
        <v>179</v>
      </c>
      <c r="AD32" s="541"/>
      <c r="AE32" s="541"/>
      <c r="AF32" s="541"/>
      <c r="AG32" s="541"/>
      <c r="AH32" s="541"/>
      <c r="AI32" s="541"/>
      <c r="AJ32" s="541"/>
      <c r="AK32" s="541"/>
      <c r="AL32" s="541"/>
      <c r="AM32" s="359"/>
      <c r="AP32" s="182"/>
      <c r="AQ32" s="220"/>
      <c r="AR32" s="215"/>
      <c r="AS32" s="297"/>
      <c r="AT32" s="182"/>
      <c r="AU32" s="215"/>
      <c r="AV32" s="182"/>
      <c r="AW32" s="182"/>
      <c r="AX32" s="182"/>
      <c r="AY32" s="182"/>
      <c r="AZ32" s="182"/>
      <c r="BA32" s="182"/>
      <c r="BB32" s="182"/>
      <c r="BC32" s="182"/>
      <c r="BD32" s="182"/>
      <c r="BE32" s="182"/>
      <c r="BM32" s="117"/>
      <c r="BN32" s="117"/>
      <c r="BO32" s="117"/>
      <c r="BP32" s="117"/>
      <c r="BQ32" s="117"/>
      <c r="BR32" s="117"/>
      <c r="BS32" s="117"/>
      <c r="BT32" s="117"/>
    </row>
    <row r="33" spans="1:72" ht="13.7" customHeight="1" x14ac:dyDescent="0.2">
      <c r="A33" s="89">
        <f>ROW()</f>
        <v>33</v>
      </c>
      <c r="B33" s="430"/>
      <c r="C33" s="431"/>
      <c r="D33" s="431"/>
      <c r="E33" s="432"/>
      <c r="F33" s="430" t="s">
        <v>1053</v>
      </c>
      <c r="G33" s="431"/>
      <c r="H33" s="431"/>
      <c r="I33" s="431"/>
      <c r="J33" s="431"/>
      <c r="K33" s="431"/>
      <c r="L33" s="431"/>
      <c r="M33" s="431"/>
      <c r="N33" s="431"/>
      <c r="O33" s="431"/>
      <c r="P33" s="466" t="str">
        <f>IF(units="Select","",AS33)</f>
        <v/>
      </c>
      <c r="Q33" s="466"/>
      <c r="R33" s="467"/>
      <c r="S33" s="628" t="s">
        <v>179</v>
      </c>
      <c r="T33" s="439"/>
      <c r="U33" s="439"/>
      <c r="V33" s="439"/>
      <c r="W33" s="439"/>
      <c r="X33" s="439"/>
      <c r="Y33" s="439"/>
      <c r="Z33" s="439"/>
      <c r="AA33" s="439"/>
      <c r="AB33" s="458"/>
      <c r="AC33" s="439" t="s">
        <v>179</v>
      </c>
      <c r="AD33" s="439"/>
      <c r="AE33" s="439"/>
      <c r="AF33" s="439"/>
      <c r="AG33" s="439"/>
      <c r="AH33" s="439"/>
      <c r="AI33" s="439"/>
      <c r="AJ33" s="439"/>
      <c r="AK33" s="439"/>
      <c r="AL33" s="439"/>
      <c r="AM33" s="359"/>
      <c r="AP33" s="182"/>
      <c r="AQ33" s="222" t="s">
        <v>117</v>
      </c>
      <c r="AR33" s="223" t="s">
        <v>116</v>
      </c>
      <c r="AS33" s="202" t="str">
        <f>IF(units=unit_usc,AR33,AQ33)</f>
        <v>mm</v>
      </c>
      <c r="AT33" s="182"/>
      <c r="AU33" s="215"/>
      <c r="AV33" s="182"/>
      <c r="AW33" s="182"/>
      <c r="AX33" s="182"/>
      <c r="AY33" s="182"/>
      <c r="AZ33" s="182"/>
      <c r="BA33" s="182"/>
      <c r="BB33" s="182"/>
      <c r="BC33" s="182"/>
      <c r="BD33" s="182"/>
      <c r="BE33" s="182"/>
      <c r="BM33" s="117"/>
      <c r="BN33" s="117"/>
      <c r="BO33" s="117"/>
      <c r="BP33" s="117"/>
      <c r="BQ33" s="117"/>
      <c r="BR33" s="117"/>
      <c r="BS33" s="117"/>
      <c r="BT33" s="117"/>
    </row>
    <row r="34" spans="1:72" ht="13.7" customHeight="1" x14ac:dyDescent="0.2">
      <c r="A34" s="89">
        <f>ROW()</f>
        <v>34</v>
      </c>
      <c r="B34" s="430"/>
      <c r="C34" s="431"/>
      <c r="D34" s="431"/>
      <c r="E34" s="432"/>
      <c r="F34" s="430" t="s">
        <v>1052</v>
      </c>
      <c r="G34" s="431"/>
      <c r="H34" s="431"/>
      <c r="I34" s="431"/>
      <c r="J34" s="431"/>
      <c r="K34" s="431"/>
      <c r="L34" s="431"/>
      <c r="M34" s="431"/>
      <c r="N34" s="431"/>
      <c r="O34" s="431"/>
      <c r="P34" s="431"/>
      <c r="Q34" s="431"/>
      <c r="R34" s="432"/>
      <c r="S34" s="541" t="s">
        <v>179</v>
      </c>
      <c r="T34" s="541"/>
      <c r="U34" s="541"/>
      <c r="V34" s="541"/>
      <c r="W34" s="541"/>
      <c r="X34" s="541"/>
      <c r="Y34" s="541"/>
      <c r="Z34" s="541"/>
      <c r="AA34" s="541"/>
      <c r="AB34" s="541"/>
      <c r="AC34" s="541" t="s">
        <v>179</v>
      </c>
      <c r="AD34" s="541"/>
      <c r="AE34" s="541"/>
      <c r="AF34" s="541"/>
      <c r="AG34" s="541"/>
      <c r="AH34" s="541"/>
      <c r="AI34" s="541"/>
      <c r="AJ34" s="541"/>
      <c r="AK34" s="541"/>
      <c r="AL34" s="541"/>
      <c r="AM34" s="359"/>
      <c r="AP34" s="188"/>
      <c r="AQ34" s="220"/>
      <c r="AR34" s="215"/>
      <c r="AS34" s="215"/>
      <c r="AT34" s="182"/>
      <c r="AU34" s="215"/>
      <c r="AV34" s="182"/>
      <c r="AW34" s="182"/>
      <c r="AX34" s="182"/>
      <c r="AY34" s="182"/>
      <c r="AZ34" s="182"/>
      <c r="BA34" s="182"/>
      <c r="BB34" s="182"/>
      <c r="BC34" s="182"/>
      <c r="BD34" s="182"/>
      <c r="BE34" s="182"/>
      <c r="BM34" s="117"/>
      <c r="BN34" s="117"/>
      <c r="BO34" s="117"/>
      <c r="BP34" s="117"/>
      <c r="BQ34" s="117"/>
      <c r="BR34" s="117"/>
      <c r="BS34" s="117"/>
      <c r="BT34" s="117"/>
    </row>
    <row r="35" spans="1:72" ht="13.7" customHeight="1" x14ac:dyDescent="0.2">
      <c r="A35" s="89">
        <f>ROW()</f>
        <v>35</v>
      </c>
      <c r="B35" s="430"/>
      <c r="C35" s="431"/>
      <c r="D35" s="431"/>
      <c r="E35" s="432"/>
      <c r="F35" s="620" t="s">
        <v>531</v>
      </c>
      <c r="G35" s="621"/>
      <c r="H35" s="621"/>
      <c r="I35" s="621"/>
      <c r="J35" s="621"/>
      <c r="K35" s="621"/>
      <c r="L35" s="621"/>
      <c r="M35" s="621"/>
      <c r="N35" s="621"/>
      <c r="O35" s="622"/>
      <c r="P35" s="434" t="s">
        <v>532</v>
      </c>
      <c r="Q35" s="435"/>
      <c r="R35" s="435"/>
      <c r="S35" s="462" t="s">
        <v>66</v>
      </c>
      <c r="T35" s="462"/>
      <c r="U35" s="498"/>
      <c r="V35" s="434" t="s">
        <v>56</v>
      </c>
      <c r="W35" s="435"/>
      <c r="X35" s="436"/>
      <c r="Y35" s="434" t="s">
        <v>125</v>
      </c>
      <c r="Z35" s="435"/>
      <c r="AA35" s="435"/>
      <c r="AB35" s="436"/>
      <c r="AC35" s="434" t="str">
        <f>IF(S35="Select","",S35)</f>
        <v/>
      </c>
      <c r="AD35" s="435"/>
      <c r="AE35" s="436"/>
      <c r="AF35" s="434" t="s">
        <v>56</v>
      </c>
      <c r="AG35" s="435"/>
      <c r="AH35" s="436"/>
      <c r="AI35" s="434" t="s">
        <v>125</v>
      </c>
      <c r="AJ35" s="435"/>
      <c r="AK35" s="435"/>
      <c r="AL35" s="436"/>
      <c r="AM35" s="359"/>
      <c r="AP35" s="161" t="s">
        <v>66</v>
      </c>
      <c r="AQ35" s="222" t="s">
        <v>533</v>
      </c>
      <c r="AR35" s="223" t="s">
        <v>534</v>
      </c>
      <c r="AS35" s="215"/>
      <c r="AT35" s="182"/>
      <c r="AU35" s="215"/>
      <c r="AV35" s="182"/>
      <c r="AW35" s="182"/>
      <c r="AX35" s="182"/>
      <c r="AY35" s="182"/>
      <c r="AZ35" s="182"/>
      <c r="BA35" s="182"/>
      <c r="BB35" s="182"/>
      <c r="BC35" s="182"/>
      <c r="BD35" s="182"/>
      <c r="BE35" s="182"/>
      <c r="BM35" s="117"/>
      <c r="BN35" s="117"/>
      <c r="BO35" s="117"/>
      <c r="BP35" s="117"/>
      <c r="BQ35" s="117"/>
      <c r="BR35" s="117"/>
      <c r="BS35" s="117"/>
      <c r="BT35" s="117"/>
    </row>
    <row r="36" spans="1:72" ht="13.7" customHeight="1" x14ac:dyDescent="0.2">
      <c r="A36" s="89">
        <f>ROW()</f>
        <v>36</v>
      </c>
      <c r="B36" s="430"/>
      <c r="C36" s="431"/>
      <c r="D36" s="431"/>
      <c r="E36" s="432"/>
      <c r="F36" s="615"/>
      <c r="G36" s="616"/>
      <c r="H36" s="616"/>
      <c r="I36" s="616"/>
      <c r="J36" s="616"/>
      <c r="K36" s="616"/>
      <c r="L36" s="616"/>
      <c r="M36" s="616"/>
      <c r="N36" s="616"/>
      <c r="O36" s="616"/>
      <c r="P36" s="616"/>
      <c r="Q36" s="616"/>
      <c r="R36" s="616"/>
      <c r="S36" s="434" t="s">
        <v>285</v>
      </c>
      <c r="T36" s="435"/>
      <c r="U36" s="436"/>
      <c r="V36" s="541" t="s">
        <v>179</v>
      </c>
      <c r="W36" s="541"/>
      <c r="X36" s="541"/>
      <c r="Y36" s="541" t="s">
        <v>66</v>
      </c>
      <c r="Z36" s="541"/>
      <c r="AA36" s="541"/>
      <c r="AB36" s="541"/>
      <c r="AC36" s="434" t="s">
        <v>285</v>
      </c>
      <c r="AD36" s="435"/>
      <c r="AE36" s="436"/>
      <c r="AF36" s="541" t="s">
        <v>179</v>
      </c>
      <c r="AG36" s="541"/>
      <c r="AH36" s="541"/>
      <c r="AI36" s="541" t="s">
        <v>66</v>
      </c>
      <c r="AJ36" s="541"/>
      <c r="AK36" s="541"/>
      <c r="AL36" s="541"/>
      <c r="AM36" s="359"/>
      <c r="AP36" s="161" t="s">
        <v>66</v>
      </c>
      <c r="AQ36" s="159">
        <v>125</v>
      </c>
      <c r="AR36" s="159">
        <v>150</v>
      </c>
      <c r="AS36" s="159">
        <v>250</v>
      </c>
      <c r="AT36" s="178">
        <v>300</v>
      </c>
      <c r="AU36" s="210"/>
      <c r="AV36" s="182"/>
      <c r="AW36" s="182"/>
      <c r="AX36" s="182"/>
      <c r="AY36" s="182"/>
      <c r="AZ36" s="182"/>
      <c r="BA36" s="182"/>
      <c r="BB36" s="182"/>
      <c r="BC36" s="182"/>
      <c r="BD36" s="182"/>
      <c r="BE36" s="182"/>
      <c r="BM36" s="117"/>
      <c r="BN36" s="117"/>
      <c r="BO36" s="117"/>
      <c r="BP36" s="117"/>
      <c r="BQ36" s="117"/>
      <c r="BR36" s="117"/>
      <c r="BS36" s="117"/>
      <c r="BT36" s="117"/>
    </row>
    <row r="37" spans="1:72" ht="13.7" customHeight="1" x14ac:dyDescent="0.2">
      <c r="A37" s="89">
        <f>ROW()</f>
        <v>37</v>
      </c>
      <c r="B37" s="430"/>
      <c r="C37" s="431"/>
      <c r="D37" s="431"/>
      <c r="E37" s="432"/>
      <c r="F37" s="615"/>
      <c r="G37" s="616"/>
      <c r="H37" s="616"/>
      <c r="I37" s="616"/>
      <c r="J37" s="616"/>
      <c r="K37" s="616"/>
      <c r="L37" s="616"/>
      <c r="M37" s="616"/>
      <c r="N37" s="616"/>
      <c r="O37" s="616"/>
      <c r="P37" s="616"/>
      <c r="Q37" s="616"/>
      <c r="R37" s="616"/>
      <c r="S37" s="434" t="s">
        <v>535</v>
      </c>
      <c r="T37" s="435"/>
      <c r="U37" s="436"/>
      <c r="V37" s="541" t="s">
        <v>179</v>
      </c>
      <c r="W37" s="541"/>
      <c r="X37" s="541"/>
      <c r="Y37" s="541" t="s">
        <v>66</v>
      </c>
      <c r="Z37" s="541"/>
      <c r="AA37" s="541"/>
      <c r="AB37" s="541"/>
      <c r="AC37" s="434" t="s">
        <v>535</v>
      </c>
      <c r="AD37" s="435"/>
      <c r="AE37" s="436"/>
      <c r="AF37" s="541" t="s">
        <v>179</v>
      </c>
      <c r="AG37" s="541"/>
      <c r="AH37" s="541"/>
      <c r="AI37" s="541" t="s">
        <v>66</v>
      </c>
      <c r="AJ37" s="541"/>
      <c r="AK37" s="541"/>
      <c r="AL37" s="541"/>
      <c r="AM37" s="359"/>
      <c r="AP37" s="182"/>
      <c r="AQ37" s="220"/>
      <c r="AR37" s="215"/>
      <c r="AS37" s="215"/>
      <c r="AT37" s="182"/>
      <c r="AU37" s="215"/>
      <c r="AV37" s="182"/>
      <c r="AW37" s="182"/>
      <c r="AX37" s="182"/>
      <c r="AY37" s="182"/>
      <c r="AZ37" s="182"/>
      <c r="BA37" s="182"/>
      <c r="BB37" s="182"/>
      <c r="BC37" s="182"/>
      <c r="BD37" s="182"/>
      <c r="BE37" s="182"/>
      <c r="BM37" s="117"/>
      <c r="BN37" s="117"/>
      <c r="BO37" s="117"/>
      <c r="BP37" s="117"/>
      <c r="BQ37" s="117"/>
      <c r="BR37" s="117"/>
      <c r="BS37" s="117"/>
      <c r="BT37" s="117"/>
    </row>
    <row r="38" spans="1:72" ht="13.7" customHeight="1" x14ac:dyDescent="0.2">
      <c r="A38" s="89">
        <f>ROW()</f>
        <v>38</v>
      </c>
      <c r="B38" s="430"/>
      <c r="C38" s="431"/>
      <c r="D38" s="431"/>
      <c r="E38" s="432"/>
      <c r="F38" s="615"/>
      <c r="G38" s="616"/>
      <c r="H38" s="616"/>
      <c r="I38" s="616"/>
      <c r="J38" s="616"/>
      <c r="K38" s="616"/>
      <c r="L38" s="616"/>
      <c r="M38" s="616"/>
      <c r="N38" s="616"/>
      <c r="O38" s="616"/>
      <c r="P38" s="616"/>
      <c r="Q38" s="616"/>
      <c r="R38" s="616"/>
      <c r="S38" s="434" t="s">
        <v>536</v>
      </c>
      <c r="T38" s="435"/>
      <c r="U38" s="436"/>
      <c r="V38" s="541" t="s">
        <v>179</v>
      </c>
      <c r="W38" s="541"/>
      <c r="X38" s="541"/>
      <c r="Y38" s="541" t="s">
        <v>66</v>
      </c>
      <c r="Z38" s="541"/>
      <c r="AA38" s="541"/>
      <c r="AB38" s="541"/>
      <c r="AC38" s="434" t="s">
        <v>536</v>
      </c>
      <c r="AD38" s="435"/>
      <c r="AE38" s="436"/>
      <c r="AF38" s="541" t="s">
        <v>179</v>
      </c>
      <c r="AG38" s="541"/>
      <c r="AH38" s="541"/>
      <c r="AI38" s="541" t="s">
        <v>66</v>
      </c>
      <c r="AJ38" s="541"/>
      <c r="AK38" s="541"/>
      <c r="AL38" s="541"/>
      <c r="AM38" s="359"/>
      <c r="AP38" s="182"/>
      <c r="AQ38" s="220"/>
      <c r="AR38" s="215"/>
      <c r="AS38" s="215"/>
      <c r="AT38" s="182"/>
      <c r="AU38" s="215"/>
      <c r="AV38" s="182"/>
      <c r="AW38" s="182"/>
      <c r="AX38" s="182"/>
      <c r="AY38" s="182"/>
      <c r="AZ38" s="182"/>
      <c r="BA38" s="182"/>
      <c r="BB38" s="182"/>
      <c r="BC38" s="182"/>
      <c r="BD38" s="182"/>
      <c r="BE38" s="182"/>
      <c r="BM38" s="117"/>
      <c r="BN38" s="117"/>
      <c r="BO38" s="117"/>
      <c r="BP38" s="117"/>
      <c r="BQ38" s="117"/>
      <c r="BR38" s="117"/>
      <c r="BS38" s="117"/>
      <c r="BT38" s="117"/>
    </row>
    <row r="39" spans="1:72" ht="13.7" customHeight="1" x14ac:dyDescent="0.2">
      <c r="A39" s="89">
        <f>ROW()</f>
        <v>39</v>
      </c>
      <c r="B39" s="430"/>
      <c r="C39" s="431"/>
      <c r="D39" s="431"/>
      <c r="E39" s="432"/>
      <c r="F39" s="615"/>
      <c r="G39" s="616"/>
      <c r="H39" s="616"/>
      <c r="I39" s="616"/>
      <c r="J39" s="616"/>
      <c r="K39" s="616"/>
      <c r="L39" s="616"/>
      <c r="M39" s="616"/>
      <c r="N39" s="616"/>
      <c r="O39" s="616"/>
      <c r="P39" s="616"/>
      <c r="Q39" s="616"/>
      <c r="R39" s="616"/>
      <c r="S39" s="434" t="s">
        <v>537</v>
      </c>
      <c r="T39" s="435"/>
      <c r="U39" s="436"/>
      <c r="V39" s="541" t="s">
        <v>179</v>
      </c>
      <c r="W39" s="541"/>
      <c r="X39" s="541"/>
      <c r="Y39" s="541" t="s">
        <v>66</v>
      </c>
      <c r="Z39" s="541"/>
      <c r="AA39" s="541"/>
      <c r="AB39" s="541"/>
      <c r="AC39" s="434" t="s">
        <v>537</v>
      </c>
      <c r="AD39" s="435"/>
      <c r="AE39" s="436"/>
      <c r="AF39" s="541" t="s">
        <v>179</v>
      </c>
      <c r="AG39" s="541"/>
      <c r="AH39" s="541"/>
      <c r="AI39" s="541" t="s">
        <v>66</v>
      </c>
      <c r="AJ39" s="541"/>
      <c r="AK39" s="541"/>
      <c r="AL39" s="541"/>
      <c r="AM39" s="359"/>
      <c r="AP39" s="182"/>
      <c r="AQ39" s="220"/>
      <c r="AR39" s="215"/>
      <c r="AS39" s="215"/>
      <c r="AT39" s="182"/>
      <c r="AU39" s="215"/>
      <c r="AV39" s="182"/>
      <c r="AW39" s="182"/>
      <c r="AX39" s="182"/>
      <c r="AY39" s="182"/>
      <c r="AZ39" s="182"/>
      <c r="BA39" s="182"/>
      <c r="BB39" s="182"/>
      <c r="BC39" s="182"/>
      <c r="BD39" s="182"/>
      <c r="BE39" s="182"/>
      <c r="BM39" s="117"/>
      <c r="BN39" s="117"/>
      <c r="BO39" s="117"/>
      <c r="BP39" s="117"/>
      <c r="BQ39" s="117"/>
      <c r="BR39" s="117"/>
      <c r="BS39" s="117"/>
      <c r="BT39" s="117"/>
    </row>
    <row r="40" spans="1:72" ht="13.7" customHeight="1" x14ac:dyDescent="0.2">
      <c r="A40" s="89">
        <f>ROW()</f>
        <v>40</v>
      </c>
      <c r="B40" s="430"/>
      <c r="C40" s="431"/>
      <c r="D40" s="431"/>
      <c r="E40" s="432"/>
      <c r="F40" s="615"/>
      <c r="G40" s="616"/>
      <c r="H40" s="616"/>
      <c r="I40" s="616"/>
      <c r="J40" s="616"/>
      <c r="K40" s="616"/>
      <c r="L40" s="616"/>
      <c r="M40" s="616"/>
      <c r="N40" s="616"/>
      <c r="O40" s="616"/>
      <c r="P40" s="616"/>
      <c r="Q40" s="616"/>
      <c r="R40" s="616"/>
      <c r="S40" s="617"/>
      <c r="T40" s="617"/>
      <c r="U40" s="617"/>
      <c r="V40" s="617"/>
      <c r="W40" s="617"/>
      <c r="X40" s="617"/>
      <c r="Y40" s="617"/>
      <c r="Z40" s="617"/>
      <c r="AA40" s="617"/>
      <c r="AB40" s="617"/>
      <c r="AC40" s="617"/>
      <c r="AD40" s="617"/>
      <c r="AE40" s="617"/>
      <c r="AF40" s="617"/>
      <c r="AG40" s="617"/>
      <c r="AH40" s="617"/>
      <c r="AI40" s="617"/>
      <c r="AJ40" s="617"/>
      <c r="AK40" s="617"/>
      <c r="AL40" s="618"/>
      <c r="AM40" s="359"/>
      <c r="AP40" s="182"/>
      <c r="AQ40" s="220"/>
      <c r="AR40" s="215"/>
      <c r="AS40" s="215"/>
      <c r="AT40" s="182"/>
      <c r="AU40" s="215"/>
      <c r="AV40" s="182"/>
      <c r="AW40" s="182"/>
      <c r="AX40" s="182"/>
      <c r="AY40" s="182"/>
      <c r="AZ40" s="182"/>
      <c r="BA40" s="182"/>
      <c r="BB40" s="182"/>
      <c r="BC40" s="182"/>
      <c r="BD40" s="182"/>
      <c r="BE40" s="182"/>
      <c r="BM40" s="117"/>
      <c r="BN40" s="117"/>
      <c r="BO40" s="117"/>
      <c r="BP40" s="117"/>
      <c r="BQ40" s="117"/>
      <c r="BR40" s="117"/>
      <c r="BS40" s="117"/>
      <c r="BT40" s="117"/>
    </row>
    <row r="41" spans="1:72" ht="13.7" customHeight="1" x14ac:dyDescent="0.2">
      <c r="A41" s="89">
        <f>ROW()</f>
        <v>41</v>
      </c>
      <c r="B41" s="111"/>
      <c r="C41" s="112"/>
      <c r="D41" s="112"/>
      <c r="E41" s="113"/>
      <c r="F41" s="615"/>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9"/>
      <c r="AM41" s="359"/>
      <c r="AP41" s="182"/>
      <c r="AQ41" s="220"/>
      <c r="AR41" s="215"/>
      <c r="AS41" s="215"/>
      <c r="AT41" s="182"/>
      <c r="AU41" s="215"/>
      <c r="AV41" s="182"/>
      <c r="AW41" s="182"/>
      <c r="AX41" s="182"/>
      <c r="AY41" s="182"/>
      <c r="AZ41" s="182"/>
      <c r="BA41" s="182"/>
      <c r="BB41" s="182"/>
      <c r="BC41" s="182"/>
      <c r="BD41" s="182"/>
      <c r="BE41" s="182"/>
      <c r="BM41" s="117"/>
      <c r="BN41" s="117"/>
      <c r="BO41" s="117"/>
      <c r="BP41" s="117"/>
      <c r="BQ41" s="117"/>
      <c r="BR41" s="117"/>
      <c r="BS41" s="117"/>
      <c r="BT41" s="117"/>
    </row>
    <row r="42" spans="1:72" ht="13.7" customHeight="1" x14ac:dyDescent="0.2">
      <c r="A42" s="89">
        <f>ROW()</f>
        <v>42</v>
      </c>
      <c r="B42" s="430"/>
      <c r="C42" s="431"/>
      <c r="D42" s="431"/>
      <c r="E42" s="432"/>
      <c r="F42" s="130" t="s">
        <v>538</v>
      </c>
      <c r="G42" s="108"/>
      <c r="H42" s="108"/>
      <c r="I42" s="108"/>
      <c r="J42" s="108"/>
      <c r="K42" s="108"/>
      <c r="L42" s="108"/>
      <c r="M42" s="108"/>
      <c r="N42" s="108"/>
      <c r="O42" s="108"/>
      <c r="P42" s="108"/>
      <c r="Q42" s="108"/>
      <c r="R42" s="110"/>
      <c r="S42" s="491" t="s">
        <v>539</v>
      </c>
      <c r="T42" s="491"/>
      <c r="U42" s="491"/>
      <c r="V42" s="434" t="s">
        <v>540</v>
      </c>
      <c r="W42" s="435"/>
      <c r="X42" s="435"/>
      <c r="Y42" s="491" t="s">
        <v>541</v>
      </c>
      <c r="Z42" s="491"/>
      <c r="AA42" s="491"/>
      <c r="AB42" s="491" t="s">
        <v>542</v>
      </c>
      <c r="AC42" s="491"/>
      <c r="AD42" s="491"/>
      <c r="AE42" s="491"/>
      <c r="AF42" s="491"/>
      <c r="AG42" s="491"/>
      <c r="AH42" s="160"/>
      <c r="AI42" s="107"/>
      <c r="AJ42" s="107"/>
      <c r="AK42" s="107"/>
      <c r="AL42" s="142"/>
      <c r="AM42" s="359"/>
      <c r="AP42" s="182"/>
      <c r="AQ42" s="220"/>
      <c r="AR42" s="215"/>
      <c r="AS42" s="185"/>
      <c r="AT42" s="215"/>
      <c r="AU42" s="182"/>
      <c r="AV42" s="215"/>
      <c r="AW42" s="182"/>
      <c r="AX42" s="182"/>
      <c r="AY42" s="201" t="s">
        <v>543</v>
      </c>
      <c r="AZ42" s="201">
        <v>30</v>
      </c>
      <c r="BA42" s="201">
        <v>45</v>
      </c>
      <c r="BB42" s="201">
        <v>60</v>
      </c>
      <c r="BC42" s="201">
        <v>90</v>
      </c>
      <c r="BD42" s="182"/>
      <c r="BE42" s="182"/>
      <c r="BM42" s="117"/>
      <c r="BN42" s="117"/>
      <c r="BO42" s="117"/>
      <c r="BP42" s="117"/>
      <c r="BQ42" s="117"/>
      <c r="BR42" s="117"/>
      <c r="BS42" s="117"/>
      <c r="BT42" s="117"/>
    </row>
    <row r="43" spans="1:72" ht="13.7" customHeight="1" x14ac:dyDescent="0.2">
      <c r="A43" s="89">
        <f>ROW()</f>
        <v>43</v>
      </c>
      <c r="B43" s="430"/>
      <c r="C43" s="431"/>
      <c r="D43" s="431"/>
      <c r="E43" s="432"/>
      <c r="F43" s="430" t="s">
        <v>1054</v>
      </c>
      <c r="G43" s="431"/>
      <c r="H43" s="431"/>
      <c r="I43" s="431"/>
      <c r="J43" s="431"/>
      <c r="K43" s="431"/>
      <c r="L43" s="431"/>
      <c r="M43" s="431"/>
      <c r="N43" s="431"/>
      <c r="O43" s="431"/>
      <c r="P43" s="466" t="str">
        <f>IF(units="Select","",AS43)</f>
        <v/>
      </c>
      <c r="Q43" s="466"/>
      <c r="R43" s="467"/>
      <c r="S43" s="541" t="s">
        <v>179</v>
      </c>
      <c r="T43" s="541"/>
      <c r="U43" s="541"/>
      <c r="V43" s="541" t="s">
        <v>179</v>
      </c>
      <c r="W43" s="541"/>
      <c r="X43" s="541"/>
      <c r="Y43" s="541" t="s">
        <v>179</v>
      </c>
      <c r="Z43" s="541"/>
      <c r="AA43" s="541"/>
      <c r="AB43" s="541" t="s">
        <v>179</v>
      </c>
      <c r="AC43" s="541"/>
      <c r="AD43" s="541"/>
      <c r="AE43" s="337" t="str">
        <f>IF(AF43="Select","",AY43)</f>
        <v/>
      </c>
      <c r="AF43" s="541" t="s">
        <v>66</v>
      </c>
      <c r="AG43" s="541"/>
      <c r="AH43" s="434"/>
      <c r="AI43" s="435"/>
      <c r="AJ43" s="435"/>
      <c r="AK43" s="435"/>
      <c r="AL43" s="436"/>
      <c r="AM43" s="359"/>
      <c r="AP43" s="182"/>
      <c r="AQ43" s="222" t="s">
        <v>117</v>
      </c>
      <c r="AR43" s="223" t="s">
        <v>116</v>
      </c>
      <c r="AS43" s="238" t="str">
        <f>IF(units=unit_usc,AR43,AQ43)</f>
        <v>mm</v>
      </c>
      <c r="AT43" s="217" t="s">
        <v>66</v>
      </c>
      <c r="AU43" s="178">
        <v>30</v>
      </c>
      <c r="AV43" s="178">
        <v>45</v>
      </c>
      <c r="AW43" s="178">
        <v>60</v>
      </c>
      <c r="AX43" s="178">
        <v>90</v>
      </c>
      <c r="AY43" s="201" t="str">
        <f>IF(AF43=30,AZ43,IF(AF43=45,BA43,IF(AF43=60,BB43,BC43)))</f>
        <v>■</v>
      </c>
      <c r="AZ43" s="201" t="s">
        <v>545</v>
      </c>
      <c r="BA43" s="201" t="s">
        <v>546</v>
      </c>
      <c r="BB43" s="201" t="s">
        <v>547</v>
      </c>
      <c r="BC43" s="201" t="s">
        <v>548</v>
      </c>
      <c r="BD43" s="182"/>
      <c r="BE43" s="182"/>
      <c r="BM43" s="117"/>
      <c r="BN43" s="117"/>
      <c r="BO43" s="117"/>
      <c r="BP43" s="117"/>
      <c r="BQ43" s="117"/>
      <c r="BR43" s="117"/>
      <c r="BS43" s="117"/>
      <c r="BT43" s="117"/>
    </row>
    <row r="44" spans="1:72" ht="13.7" customHeight="1" x14ac:dyDescent="0.2">
      <c r="A44" s="89">
        <f>ROW()</f>
        <v>44</v>
      </c>
      <c r="B44" s="430"/>
      <c r="C44" s="431"/>
      <c r="D44" s="431"/>
      <c r="E44" s="432"/>
      <c r="F44" s="430" t="s">
        <v>549</v>
      </c>
      <c r="G44" s="431"/>
      <c r="H44" s="431"/>
      <c r="I44" s="431"/>
      <c r="J44" s="431"/>
      <c r="K44" s="431"/>
      <c r="L44" s="431"/>
      <c r="M44" s="431"/>
      <c r="N44" s="431"/>
      <c r="O44" s="431"/>
      <c r="P44" s="431"/>
      <c r="Q44" s="431"/>
      <c r="R44" s="431"/>
      <c r="S44" s="431"/>
      <c r="T44" s="431"/>
      <c r="U44" s="547" t="s">
        <v>66</v>
      </c>
      <c r="V44" s="547"/>
      <c r="W44" s="547"/>
      <c r="X44" s="547"/>
      <c r="Y44" s="547"/>
      <c r="Z44" s="547"/>
      <c r="AA44" s="547"/>
      <c r="AB44" s="547"/>
      <c r="AC44" s="547"/>
      <c r="AD44" s="547"/>
      <c r="AE44" s="623"/>
      <c r="AF44" s="624"/>
      <c r="AG44" s="624"/>
      <c r="AH44" s="624"/>
      <c r="AI44" s="624"/>
      <c r="AJ44" s="624"/>
      <c r="AK44" s="624"/>
      <c r="AL44" s="625"/>
      <c r="AM44" s="359"/>
      <c r="AP44" s="233" t="s">
        <v>66</v>
      </c>
      <c r="AQ44" s="222" t="s">
        <v>550</v>
      </c>
      <c r="AR44" s="223" t="s">
        <v>551</v>
      </c>
      <c r="AS44" s="223" t="s">
        <v>552</v>
      </c>
      <c r="AT44" s="178" t="s">
        <v>553</v>
      </c>
      <c r="AU44" s="223" t="s">
        <v>70</v>
      </c>
      <c r="AV44" s="182"/>
      <c r="AW44" s="182"/>
      <c r="AX44" s="182"/>
      <c r="AY44" s="182"/>
      <c r="AZ44" s="182"/>
      <c r="BA44" s="182"/>
      <c r="BB44" s="182"/>
      <c r="BC44" s="182"/>
      <c r="BD44" s="182"/>
      <c r="BE44" s="182"/>
      <c r="BM44" s="117"/>
      <c r="BN44" s="117"/>
      <c r="BO44" s="117"/>
      <c r="BP44" s="117"/>
      <c r="BQ44" s="117"/>
      <c r="BR44" s="117"/>
      <c r="BS44" s="117"/>
      <c r="BT44" s="117"/>
    </row>
    <row r="45" spans="1:72" ht="13.7" customHeight="1" x14ac:dyDescent="0.2">
      <c r="A45" s="89">
        <f>ROW()</f>
        <v>45</v>
      </c>
      <c r="B45" s="430"/>
      <c r="C45" s="431"/>
      <c r="D45" s="431"/>
      <c r="E45" s="432"/>
      <c r="F45" s="430" t="s">
        <v>1055</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37"/>
      <c r="AD45" s="437"/>
      <c r="AE45" s="623"/>
      <c r="AF45" s="624"/>
      <c r="AG45" s="624"/>
      <c r="AH45" s="624"/>
      <c r="AI45" s="624"/>
      <c r="AJ45" s="624"/>
      <c r="AK45" s="624"/>
      <c r="AL45" s="625"/>
      <c r="AM45" s="359"/>
      <c r="AP45" s="182"/>
      <c r="AQ45" s="220"/>
      <c r="AR45" s="215"/>
      <c r="AS45" s="215"/>
      <c r="AT45" s="182"/>
      <c r="AU45" s="215"/>
      <c r="AV45" s="182"/>
      <c r="AW45" s="182"/>
      <c r="AX45" s="182"/>
      <c r="AY45" s="182"/>
      <c r="AZ45" s="182"/>
      <c r="BA45" s="182"/>
      <c r="BB45" s="182"/>
      <c r="BC45" s="182"/>
      <c r="BD45" s="182"/>
      <c r="BE45" s="182"/>
      <c r="BM45" s="117"/>
      <c r="BN45" s="117"/>
      <c r="BO45" s="117"/>
      <c r="BP45" s="117"/>
      <c r="BQ45" s="117"/>
      <c r="BR45" s="117"/>
      <c r="BS45" s="117"/>
      <c r="BT45" s="117"/>
    </row>
    <row r="46" spans="1:72" ht="13.7" customHeight="1" x14ac:dyDescent="0.2">
      <c r="A46" s="89">
        <f>ROW()</f>
        <v>46</v>
      </c>
      <c r="B46" s="430"/>
      <c r="C46" s="431"/>
      <c r="D46" s="431"/>
      <c r="E46" s="432"/>
      <c r="F46" s="447" t="s">
        <v>554</v>
      </c>
      <c r="G46" s="448"/>
      <c r="H46" s="448"/>
      <c r="I46" s="448"/>
      <c r="J46" s="448"/>
      <c r="K46" s="448"/>
      <c r="L46" s="448"/>
      <c r="M46" s="448"/>
      <c r="N46" s="448"/>
      <c r="O46" s="448"/>
      <c r="P46" s="448"/>
      <c r="Q46" s="448"/>
      <c r="R46" s="449"/>
      <c r="S46" s="491" t="s">
        <v>555</v>
      </c>
      <c r="T46" s="491"/>
      <c r="U46" s="491"/>
      <c r="V46" s="491" t="s">
        <v>556</v>
      </c>
      <c r="W46" s="491"/>
      <c r="X46" s="491"/>
      <c r="Y46" s="491" t="s">
        <v>145</v>
      </c>
      <c r="Z46" s="491"/>
      <c r="AA46" s="491"/>
      <c r="AB46" s="491"/>
      <c r="AC46" s="491"/>
      <c r="AD46" s="491"/>
      <c r="AE46" s="623"/>
      <c r="AF46" s="624"/>
      <c r="AG46" s="624"/>
      <c r="AH46" s="624"/>
      <c r="AI46" s="624"/>
      <c r="AJ46" s="624"/>
      <c r="AK46" s="624"/>
      <c r="AL46" s="625"/>
      <c r="AM46" s="359"/>
      <c r="AP46" s="182"/>
      <c r="AQ46" s="220"/>
      <c r="AR46" s="215"/>
      <c r="AS46" s="215"/>
      <c r="AT46" s="182"/>
      <c r="AU46" s="215"/>
      <c r="AV46" s="182"/>
      <c r="AW46" s="182"/>
      <c r="AX46" s="182"/>
      <c r="AY46" s="182"/>
      <c r="AZ46" s="182"/>
      <c r="BA46" s="182"/>
      <c r="BB46" s="182"/>
      <c r="BC46" s="182"/>
      <c r="BD46" s="182"/>
      <c r="BE46" s="182"/>
      <c r="BM46" s="117"/>
      <c r="BN46" s="117"/>
      <c r="BO46" s="117"/>
      <c r="BP46" s="117"/>
      <c r="BQ46" s="117"/>
      <c r="BR46" s="117"/>
      <c r="BS46" s="117"/>
      <c r="BT46" s="117"/>
    </row>
    <row r="47" spans="1:72" ht="13.7" customHeight="1" x14ac:dyDescent="0.2">
      <c r="A47" s="89">
        <f>ROW()</f>
        <v>47</v>
      </c>
      <c r="B47" s="430"/>
      <c r="C47" s="431"/>
      <c r="D47" s="431"/>
      <c r="E47" s="432"/>
      <c r="F47" s="434" t="s">
        <v>557</v>
      </c>
      <c r="G47" s="435"/>
      <c r="H47" s="435"/>
      <c r="I47" s="435"/>
      <c r="J47" s="435"/>
      <c r="K47" s="435"/>
      <c r="L47" s="435"/>
      <c r="M47" s="435"/>
      <c r="N47" s="435"/>
      <c r="O47" s="435"/>
      <c r="P47" s="466" t="str">
        <f>IF(units="Select","",AS47)</f>
        <v/>
      </c>
      <c r="Q47" s="466"/>
      <c r="R47" s="467"/>
      <c r="S47" s="541" t="s">
        <v>179</v>
      </c>
      <c r="T47" s="541"/>
      <c r="U47" s="541"/>
      <c r="V47" s="541" t="s">
        <v>179</v>
      </c>
      <c r="W47" s="541"/>
      <c r="X47" s="541"/>
      <c r="Y47" s="541" t="s">
        <v>179</v>
      </c>
      <c r="Z47" s="541"/>
      <c r="AA47" s="541"/>
      <c r="AB47" s="541"/>
      <c r="AC47" s="541"/>
      <c r="AD47" s="541"/>
      <c r="AE47" s="623"/>
      <c r="AF47" s="624"/>
      <c r="AG47" s="624"/>
      <c r="AH47" s="624"/>
      <c r="AI47" s="624"/>
      <c r="AJ47" s="624"/>
      <c r="AK47" s="624"/>
      <c r="AL47" s="625"/>
      <c r="AM47" s="359"/>
      <c r="AP47" s="182"/>
      <c r="AQ47" s="222" t="s">
        <v>117</v>
      </c>
      <c r="AR47" s="223" t="s">
        <v>116</v>
      </c>
      <c r="AS47" s="224" t="str">
        <f>IF(units=unit_usc,AR47,AQ47)</f>
        <v>mm</v>
      </c>
      <c r="AT47" s="182"/>
      <c r="AU47" s="215"/>
      <c r="AV47" s="182"/>
      <c r="AW47" s="182"/>
      <c r="AX47" s="182"/>
      <c r="AY47" s="182"/>
      <c r="AZ47" s="182"/>
      <c r="BA47" s="182"/>
      <c r="BB47" s="182"/>
      <c r="BC47" s="182"/>
      <c r="BD47" s="182"/>
      <c r="BE47" s="182"/>
      <c r="BM47" s="117"/>
      <c r="BN47" s="117"/>
      <c r="BO47" s="117"/>
      <c r="BP47" s="117"/>
      <c r="BQ47" s="117"/>
      <c r="BR47" s="117"/>
      <c r="BS47" s="117"/>
      <c r="BT47" s="117"/>
    </row>
    <row r="48" spans="1:72" ht="13.7" customHeight="1" x14ac:dyDescent="0.2">
      <c r="A48" s="89">
        <f>ROW()</f>
        <v>48</v>
      </c>
      <c r="B48" s="430"/>
      <c r="C48" s="431"/>
      <c r="D48" s="431"/>
      <c r="E48" s="432"/>
      <c r="F48" s="430" t="s">
        <v>1056</v>
      </c>
      <c r="G48" s="431"/>
      <c r="H48" s="431"/>
      <c r="I48" s="431"/>
      <c r="J48" s="431"/>
      <c r="K48" s="431"/>
      <c r="L48" s="431"/>
      <c r="M48" s="431"/>
      <c r="N48" s="431"/>
      <c r="O48" s="431"/>
      <c r="P48" s="431"/>
      <c r="Q48" s="431"/>
      <c r="R48" s="431"/>
      <c r="S48" s="548" t="s">
        <v>66</v>
      </c>
      <c r="T48" s="548"/>
      <c r="U48" s="548"/>
      <c r="V48" s="548"/>
      <c r="W48" s="548"/>
      <c r="X48" s="258"/>
      <c r="Y48" s="577" t="s">
        <v>179</v>
      </c>
      <c r="Z48" s="541"/>
      <c r="AA48" s="541"/>
      <c r="AB48" s="541"/>
      <c r="AC48" s="541"/>
      <c r="AD48" s="541"/>
      <c r="AE48" s="623"/>
      <c r="AF48" s="624"/>
      <c r="AG48" s="624"/>
      <c r="AH48" s="624"/>
      <c r="AI48" s="624"/>
      <c r="AJ48" s="624"/>
      <c r="AK48" s="624"/>
      <c r="AL48" s="625"/>
      <c r="AM48" s="359"/>
      <c r="AP48" s="233" t="s">
        <v>66</v>
      </c>
      <c r="AQ48" s="222" t="s">
        <v>558</v>
      </c>
      <c r="AR48" s="223" t="s">
        <v>559</v>
      </c>
      <c r="AS48" s="215"/>
      <c r="AT48" s="182"/>
      <c r="AU48" s="215"/>
      <c r="AV48" s="182"/>
      <c r="AW48" s="182"/>
      <c r="AX48" s="182"/>
      <c r="AY48" s="182"/>
      <c r="AZ48" s="182"/>
      <c r="BA48" s="182"/>
      <c r="BB48" s="182"/>
      <c r="BC48" s="182"/>
      <c r="BD48" s="182"/>
      <c r="BE48" s="182"/>
      <c r="BM48" s="117"/>
      <c r="BN48" s="117"/>
      <c r="BO48" s="117"/>
      <c r="BP48" s="117"/>
      <c r="BQ48" s="117"/>
      <c r="BR48" s="117"/>
      <c r="BS48" s="117"/>
      <c r="BT48" s="117"/>
    </row>
    <row r="49" spans="1:119" ht="13.7" customHeight="1" x14ac:dyDescent="0.2">
      <c r="A49" s="89">
        <f>ROW()</f>
        <v>49</v>
      </c>
      <c r="B49" s="430"/>
      <c r="C49" s="431"/>
      <c r="D49" s="431"/>
      <c r="E49" s="432"/>
      <c r="F49" s="430" t="s">
        <v>1057</v>
      </c>
      <c r="G49" s="431"/>
      <c r="H49" s="431"/>
      <c r="I49" s="431"/>
      <c r="J49" s="431"/>
      <c r="K49" s="431"/>
      <c r="L49" s="431"/>
      <c r="M49" s="431"/>
      <c r="N49" s="431"/>
      <c r="O49" s="431"/>
      <c r="P49" s="431"/>
      <c r="Q49" s="431"/>
      <c r="R49" s="431"/>
      <c r="S49" s="431"/>
      <c r="T49" s="431"/>
      <c r="U49" s="431"/>
      <c r="V49" s="431"/>
      <c r="W49" s="431"/>
      <c r="X49" s="431"/>
      <c r="Y49" s="577" t="s">
        <v>179</v>
      </c>
      <c r="Z49" s="541"/>
      <c r="AA49" s="541"/>
      <c r="AB49" s="541"/>
      <c r="AC49" s="541"/>
      <c r="AD49" s="541"/>
      <c r="AE49" s="623"/>
      <c r="AF49" s="624"/>
      <c r="AG49" s="624"/>
      <c r="AH49" s="624"/>
      <c r="AI49" s="624"/>
      <c r="AJ49" s="624"/>
      <c r="AK49" s="624"/>
      <c r="AL49" s="625"/>
      <c r="AM49" s="359"/>
      <c r="AP49" s="182"/>
      <c r="AQ49" s="220"/>
      <c r="AR49" s="215"/>
      <c r="AS49" s="215"/>
      <c r="AT49" s="182"/>
      <c r="AU49" s="215"/>
      <c r="AV49" s="182"/>
      <c r="AW49" s="182"/>
      <c r="AX49" s="182"/>
      <c r="AY49" s="182"/>
      <c r="AZ49" s="182"/>
      <c r="BA49" s="182"/>
      <c r="BB49" s="182"/>
      <c r="BC49" s="182"/>
      <c r="BD49" s="182"/>
      <c r="BE49" s="182"/>
      <c r="BM49" s="117"/>
      <c r="BN49" s="117"/>
      <c r="BO49" s="117"/>
      <c r="BP49" s="117"/>
      <c r="BQ49" s="117"/>
      <c r="BR49" s="117"/>
      <c r="BS49" s="117"/>
      <c r="BT49" s="117"/>
    </row>
    <row r="50" spans="1:119" ht="13.7" customHeight="1" x14ac:dyDescent="0.2">
      <c r="A50" s="89">
        <f>ROW()</f>
        <v>50</v>
      </c>
      <c r="B50" s="430"/>
      <c r="C50" s="431"/>
      <c r="D50" s="431"/>
      <c r="E50" s="432"/>
      <c r="F50" s="430" t="s">
        <v>1058</v>
      </c>
      <c r="G50" s="431"/>
      <c r="H50" s="431"/>
      <c r="I50" s="431"/>
      <c r="J50" s="431"/>
      <c r="K50" s="431"/>
      <c r="L50" s="431"/>
      <c r="M50" s="431"/>
      <c r="N50" s="431"/>
      <c r="O50" s="431"/>
      <c r="P50" s="431"/>
      <c r="Q50" s="431"/>
      <c r="R50" s="431"/>
      <c r="S50" s="431"/>
      <c r="T50" s="431"/>
      <c r="U50" s="431"/>
      <c r="V50" s="431"/>
      <c r="W50" s="431"/>
      <c r="X50" s="431"/>
      <c r="Y50" s="577" t="s">
        <v>179</v>
      </c>
      <c r="Z50" s="541"/>
      <c r="AA50" s="541"/>
      <c r="AB50" s="541"/>
      <c r="AC50" s="541"/>
      <c r="AD50" s="541"/>
      <c r="AE50" s="623"/>
      <c r="AF50" s="624"/>
      <c r="AG50" s="624"/>
      <c r="AH50" s="624"/>
      <c r="AI50" s="624"/>
      <c r="AJ50" s="624"/>
      <c r="AK50" s="624"/>
      <c r="AL50" s="625"/>
      <c r="AM50" s="359"/>
      <c r="AP50" s="182"/>
      <c r="AQ50" s="220"/>
      <c r="AR50" s="215"/>
      <c r="AS50" s="215"/>
      <c r="AT50" s="182"/>
      <c r="AU50" s="215"/>
      <c r="AV50" s="182"/>
      <c r="AW50" s="182"/>
      <c r="AX50" s="182"/>
      <c r="AY50" s="182"/>
      <c r="AZ50" s="182"/>
      <c r="BA50" s="182"/>
      <c r="BB50" s="182"/>
      <c r="BC50" s="182"/>
      <c r="BD50" s="182"/>
      <c r="BE50" s="182"/>
      <c r="BM50" s="117"/>
      <c r="BN50" s="117"/>
      <c r="BO50" s="117"/>
      <c r="BP50" s="117"/>
      <c r="BQ50" s="117"/>
      <c r="BR50" s="117"/>
      <c r="BS50" s="117"/>
      <c r="BT50" s="117"/>
    </row>
    <row r="51" spans="1:119" ht="13.7" customHeight="1" x14ac:dyDescent="0.2">
      <c r="A51" s="89">
        <f>ROW()</f>
        <v>51</v>
      </c>
      <c r="B51" s="430"/>
      <c r="C51" s="431"/>
      <c r="D51" s="431"/>
      <c r="E51" s="432"/>
      <c r="F51" s="430" t="s">
        <v>564</v>
      </c>
      <c r="G51" s="431"/>
      <c r="H51" s="431"/>
      <c r="I51" s="431"/>
      <c r="J51" s="431"/>
      <c r="K51" s="431"/>
      <c r="L51" s="431"/>
      <c r="M51" s="431"/>
      <c r="N51" s="431"/>
      <c r="O51" s="431"/>
      <c r="P51" s="431"/>
      <c r="Q51" s="431"/>
      <c r="R51" s="431"/>
      <c r="S51" s="431"/>
      <c r="T51" s="431"/>
      <c r="U51" s="431"/>
      <c r="V51" s="431"/>
      <c r="W51" s="431"/>
      <c r="X51" s="431"/>
      <c r="Y51" s="577" t="s">
        <v>179</v>
      </c>
      <c r="Z51" s="541"/>
      <c r="AA51" s="541"/>
      <c r="AB51" s="541"/>
      <c r="AC51" s="541"/>
      <c r="AD51" s="541"/>
      <c r="AE51" s="623"/>
      <c r="AF51" s="624"/>
      <c r="AG51" s="624"/>
      <c r="AH51" s="624"/>
      <c r="AI51" s="624"/>
      <c r="AJ51" s="624"/>
      <c r="AK51" s="624"/>
      <c r="AL51" s="625"/>
      <c r="AM51" s="359"/>
      <c r="AP51" s="182"/>
      <c r="AQ51" s="220"/>
      <c r="AR51" s="215"/>
      <c r="AS51" s="215"/>
      <c r="AT51" s="182"/>
      <c r="AU51" s="215"/>
      <c r="AV51" s="182"/>
      <c r="AW51" s="182"/>
      <c r="AX51" s="182"/>
      <c r="AY51" s="182"/>
      <c r="AZ51" s="182"/>
      <c r="BA51" s="182"/>
      <c r="BB51" s="182"/>
      <c r="BC51" s="182"/>
      <c r="BD51" s="182"/>
      <c r="BE51" s="182"/>
      <c r="BM51" s="117"/>
      <c r="BN51" s="117"/>
      <c r="BO51" s="117"/>
      <c r="BP51" s="117"/>
      <c r="BQ51" s="117"/>
      <c r="BR51" s="117"/>
      <c r="BS51" s="117"/>
      <c r="BT51" s="117"/>
    </row>
    <row r="52" spans="1:119" ht="13.7" customHeight="1" x14ac:dyDescent="0.2">
      <c r="A52" s="89">
        <f>ROW()</f>
        <v>52</v>
      </c>
      <c r="B52" s="430"/>
      <c r="C52" s="431"/>
      <c r="D52" s="431"/>
      <c r="E52" s="432"/>
      <c r="F52" s="430" t="s">
        <v>1059</v>
      </c>
      <c r="G52" s="431"/>
      <c r="H52" s="431"/>
      <c r="I52" s="431"/>
      <c r="J52" s="431"/>
      <c r="K52" s="431"/>
      <c r="L52" s="431"/>
      <c r="M52" s="431"/>
      <c r="N52" s="431"/>
      <c r="O52" s="431"/>
      <c r="P52" s="431"/>
      <c r="Q52" s="431"/>
      <c r="R52" s="431"/>
      <c r="S52" s="431"/>
      <c r="T52" s="431"/>
      <c r="U52" s="431"/>
      <c r="V52" s="431"/>
      <c r="W52" s="431"/>
      <c r="X52" s="431"/>
      <c r="Y52" s="577" t="s">
        <v>179</v>
      </c>
      <c r="Z52" s="541"/>
      <c r="AA52" s="541"/>
      <c r="AB52" s="541"/>
      <c r="AC52" s="541"/>
      <c r="AD52" s="541"/>
      <c r="AE52" s="623"/>
      <c r="AF52" s="624"/>
      <c r="AG52" s="624"/>
      <c r="AH52" s="624"/>
      <c r="AI52" s="624"/>
      <c r="AJ52" s="624"/>
      <c r="AK52" s="624"/>
      <c r="AL52" s="625"/>
      <c r="AM52" s="359"/>
      <c r="AP52" s="182"/>
      <c r="AQ52" s="220"/>
      <c r="AR52" s="215"/>
      <c r="AS52" s="215"/>
      <c r="AT52" s="182"/>
      <c r="AU52" s="215"/>
      <c r="AV52" s="182"/>
      <c r="AW52" s="182"/>
      <c r="AX52" s="182"/>
      <c r="AY52" s="182"/>
      <c r="AZ52" s="182"/>
      <c r="BA52" s="182"/>
      <c r="BB52" s="182"/>
      <c r="BC52" s="182"/>
      <c r="BD52" s="182"/>
      <c r="BE52" s="182"/>
      <c r="BM52" s="117"/>
      <c r="BN52" s="117"/>
      <c r="BO52" s="117"/>
      <c r="BP52" s="117"/>
      <c r="BQ52" s="117"/>
      <c r="BR52" s="117"/>
      <c r="BS52" s="117"/>
      <c r="BT52" s="117"/>
    </row>
    <row r="53" spans="1:119" ht="13.7" customHeight="1" x14ac:dyDescent="0.2">
      <c r="A53" s="89">
        <f>ROW()</f>
        <v>53</v>
      </c>
      <c r="B53" s="430"/>
      <c r="C53" s="431"/>
      <c r="D53" s="431"/>
      <c r="E53" s="432"/>
      <c r="F53" s="430" t="s">
        <v>1060</v>
      </c>
      <c r="G53" s="431"/>
      <c r="H53" s="431"/>
      <c r="I53" s="431"/>
      <c r="J53" s="431"/>
      <c r="K53" s="431"/>
      <c r="L53" s="431"/>
      <c r="M53" s="431"/>
      <c r="N53" s="431"/>
      <c r="O53" s="431"/>
      <c r="P53" s="431"/>
      <c r="Q53" s="431"/>
      <c r="R53" s="431"/>
      <c r="S53" s="431"/>
      <c r="T53" s="431"/>
      <c r="U53" s="431"/>
      <c r="V53" s="431"/>
      <c r="W53" s="431"/>
      <c r="X53" s="431"/>
      <c r="Y53" s="577" t="s">
        <v>179</v>
      </c>
      <c r="Z53" s="541"/>
      <c r="AA53" s="541"/>
      <c r="AB53" s="541"/>
      <c r="AC53" s="541"/>
      <c r="AD53" s="541"/>
      <c r="AE53" s="623"/>
      <c r="AF53" s="624"/>
      <c r="AG53" s="624"/>
      <c r="AH53" s="624"/>
      <c r="AI53" s="624"/>
      <c r="AJ53" s="624"/>
      <c r="AK53" s="624"/>
      <c r="AL53" s="625"/>
      <c r="AM53" s="359"/>
      <c r="AP53" s="182"/>
      <c r="AQ53" s="220"/>
      <c r="AR53" s="215"/>
      <c r="AS53" s="215"/>
      <c r="AT53" s="182"/>
      <c r="AU53" s="215"/>
      <c r="AV53" s="182"/>
      <c r="AW53" s="182"/>
      <c r="AX53" s="182"/>
      <c r="AY53" s="182"/>
      <c r="AZ53" s="182"/>
      <c r="BA53" s="182"/>
      <c r="BB53" s="182"/>
      <c r="BC53" s="182"/>
      <c r="BD53" s="182"/>
      <c r="BE53" s="182"/>
      <c r="BM53" s="117"/>
      <c r="BN53" s="117"/>
      <c r="BO53" s="117"/>
      <c r="BP53" s="117"/>
      <c r="BQ53" s="117"/>
      <c r="BR53" s="117"/>
      <c r="BS53" s="117"/>
      <c r="BT53" s="117"/>
    </row>
    <row r="54" spans="1:119" ht="13.7" customHeight="1" x14ac:dyDescent="0.2">
      <c r="A54" s="89">
        <f>ROW()</f>
        <v>54</v>
      </c>
      <c r="B54" s="430"/>
      <c r="C54" s="431"/>
      <c r="D54" s="431"/>
      <c r="E54" s="432"/>
      <c r="F54" s="430" t="s">
        <v>1061</v>
      </c>
      <c r="G54" s="431"/>
      <c r="H54" s="431"/>
      <c r="I54" s="431"/>
      <c r="J54" s="431"/>
      <c r="K54" s="431"/>
      <c r="L54" s="431"/>
      <c r="M54" s="431"/>
      <c r="N54" s="431"/>
      <c r="O54" s="431"/>
      <c r="P54" s="431"/>
      <c r="Q54" s="431"/>
      <c r="R54" s="431"/>
      <c r="S54" s="431"/>
      <c r="T54" s="431"/>
      <c r="U54" s="431"/>
      <c r="V54" s="431"/>
      <c r="W54" s="431"/>
      <c r="X54" s="431"/>
      <c r="Y54" s="577" t="s">
        <v>179</v>
      </c>
      <c r="Z54" s="541"/>
      <c r="AA54" s="541"/>
      <c r="AB54" s="541"/>
      <c r="AC54" s="541"/>
      <c r="AD54" s="541"/>
      <c r="AE54" s="623"/>
      <c r="AF54" s="624"/>
      <c r="AG54" s="624"/>
      <c r="AH54" s="624"/>
      <c r="AI54" s="624"/>
      <c r="AJ54" s="624"/>
      <c r="AK54" s="624"/>
      <c r="AL54" s="625"/>
      <c r="AM54" s="359"/>
      <c r="AP54" s="182"/>
      <c r="AQ54" s="220"/>
      <c r="AR54" s="215"/>
      <c r="AS54" s="215"/>
      <c r="AT54" s="182"/>
      <c r="AU54" s="215"/>
      <c r="AV54" s="182"/>
      <c r="AW54" s="182"/>
      <c r="AX54" s="182"/>
      <c r="AY54" s="182"/>
      <c r="AZ54" s="182"/>
      <c r="BA54" s="182"/>
      <c r="BB54" s="182"/>
      <c r="BC54" s="182"/>
      <c r="BD54" s="182"/>
      <c r="BE54" s="182"/>
      <c r="BM54" s="117"/>
      <c r="BN54" s="117"/>
      <c r="BO54" s="117"/>
      <c r="BP54" s="117"/>
      <c r="BQ54" s="117"/>
      <c r="BR54" s="117"/>
      <c r="BS54" s="117"/>
      <c r="BT54" s="117"/>
    </row>
    <row r="55" spans="1:119" ht="13.7" customHeight="1" x14ac:dyDescent="0.2">
      <c r="A55" s="89">
        <f>ROW()</f>
        <v>55</v>
      </c>
      <c r="B55" s="430"/>
      <c r="C55" s="431"/>
      <c r="D55" s="431"/>
      <c r="E55" s="432"/>
      <c r="F55" s="430" t="s">
        <v>1062</v>
      </c>
      <c r="G55" s="431"/>
      <c r="H55" s="431"/>
      <c r="I55" s="431"/>
      <c r="J55" s="431"/>
      <c r="K55" s="431"/>
      <c r="L55" s="431"/>
      <c r="M55" s="431"/>
      <c r="N55" s="431"/>
      <c r="O55" s="431"/>
      <c r="P55" s="431"/>
      <c r="Q55" s="431"/>
      <c r="R55" s="431"/>
      <c r="S55" s="431"/>
      <c r="T55" s="431"/>
      <c r="U55" s="431"/>
      <c r="V55" s="431"/>
      <c r="W55" s="431"/>
      <c r="X55" s="431"/>
      <c r="Y55" s="577" t="s">
        <v>179</v>
      </c>
      <c r="Z55" s="541"/>
      <c r="AA55" s="541"/>
      <c r="AB55" s="541"/>
      <c r="AC55" s="541"/>
      <c r="AD55" s="541"/>
      <c r="AE55" s="623"/>
      <c r="AF55" s="624"/>
      <c r="AG55" s="624"/>
      <c r="AH55" s="624"/>
      <c r="AI55" s="624"/>
      <c r="AJ55" s="624"/>
      <c r="AK55" s="624"/>
      <c r="AL55" s="625"/>
      <c r="AM55" s="359"/>
      <c r="AP55" s="182"/>
      <c r="AQ55" s="220"/>
      <c r="AR55" s="215"/>
      <c r="AS55" s="215"/>
      <c r="AT55" s="182"/>
      <c r="AU55" s="215"/>
      <c r="AV55" s="182"/>
      <c r="AW55" s="182"/>
      <c r="AX55" s="182"/>
      <c r="AY55" s="182"/>
      <c r="AZ55" s="182"/>
      <c r="BA55" s="182"/>
      <c r="BB55" s="182"/>
      <c r="BC55" s="182"/>
      <c r="BD55" s="182"/>
      <c r="BE55" s="182"/>
      <c r="BM55" s="117"/>
      <c r="BN55" s="117"/>
      <c r="BO55" s="117"/>
      <c r="BP55" s="117"/>
      <c r="BQ55" s="117"/>
      <c r="BR55" s="117"/>
      <c r="BS55" s="117"/>
      <c r="BT55" s="117"/>
    </row>
    <row r="56" spans="1:119" ht="13.7" customHeight="1" x14ac:dyDescent="0.2">
      <c r="A56" s="89">
        <f>ROW()</f>
        <v>56</v>
      </c>
      <c r="B56" s="430"/>
      <c r="C56" s="431"/>
      <c r="D56" s="431"/>
      <c r="E56" s="432"/>
      <c r="F56" s="430" t="s">
        <v>560</v>
      </c>
      <c r="G56" s="431"/>
      <c r="H56" s="431"/>
      <c r="I56" s="431"/>
      <c r="J56" s="431"/>
      <c r="K56" s="431"/>
      <c r="L56" s="431"/>
      <c r="M56" s="431"/>
      <c r="N56" s="431"/>
      <c r="O56" s="431"/>
      <c r="P56" s="431"/>
      <c r="Q56" s="431"/>
      <c r="R56" s="431"/>
      <c r="S56" s="431"/>
      <c r="T56" s="431"/>
      <c r="U56" s="577" t="s">
        <v>179</v>
      </c>
      <c r="V56" s="541"/>
      <c r="W56" s="541"/>
      <c r="X56" s="541"/>
      <c r="Y56" s="541"/>
      <c r="Z56" s="541"/>
      <c r="AA56" s="541"/>
      <c r="AB56" s="541"/>
      <c r="AC56" s="541"/>
      <c r="AD56" s="541"/>
      <c r="AE56" s="623"/>
      <c r="AF56" s="624"/>
      <c r="AG56" s="624"/>
      <c r="AH56" s="624"/>
      <c r="AI56" s="624"/>
      <c r="AJ56" s="624"/>
      <c r="AK56" s="624"/>
      <c r="AL56" s="625"/>
      <c r="AM56" s="359"/>
      <c r="AP56" s="182"/>
      <c r="AQ56" s="220"/>
      <c r="AR56" s="215"/>
      <c r="AS56" s="215"/>
      <c r="AT56" s="182"/>
      <c r="AU56" s="215"/>
      <c r="AV56" s="182"/>
      <c r="AW56" s="182"/>
      <c r="AX56" s="182"/>
      <c r="AY56" s="182"/>
      <c r="AZ56" s="182"/>
      <c r="BA56" s="182"/>
      <c r="BB56" s="182"/>
      <c r="BC56" s="182"/>
      <c r="BD56" s="182"/>
      <c r="BE56" s="182"/>
      <c r="BM56" s="117"/>
      <c r="BN56" s="117"/>
      <c r="BO56" s="117"/>
      <c r="BP56" s="117"/>
      <c r="BQ56" s="117"/>
      <c r="BR56" s="117"/>
      <c r="BS56" s="117"/>
      <c r="BT56" s="117"/>
    </row>
    <row r="57" spans="1:119" ht="13.7" customHeight="1" x14ac:dyDescent="0.2">
      <c r="A57" s="89">
        <f>ROW()</f>
        <v>57</v>
      </c>
      <c r="B57" s="430"/>
      <c r="C57" s="431"/>
      <c r="D57" s="431"/>
      <c r="E57" s="432"/>
      <c r="F57" s="447" t="s">
        <v>561</v>
      </c>
      <c r="G57" s="448"/>
      <c r="H57" s="448"/>
      <c r="I57" s="496" t="s">
        <v>562</v>
      </c>
      <c r="J57" s="496"/>
      <c r="K57" s="496"/>
      <c r="L57" s="496"/>
      <c r="M57" s="496"/>
      <c r="N57" s="496"/>
      <c r="O57" s="496"/>
      <c r="P57" s="496"/>
      <c r="Q57" s="496"/>
      <c r="R57" s="496"/>
      <c r="S57" s="496"/>
      <c r="T57" s="154"/>
      <c r="U57" s="577" t="s">
        <v>179</v>
      </c>
      <c r="V57" s="541"/>
      <c r="W57" s="541"/>
      <c r="X57" s="541"/>
      <c r="Y57" s="541"/>
      <c r="Z57" s="541"/>
      <c r="AA57" s="541"/>
      <c r="AB57" s="541"/>
      <c r="AC57" s="541"/>
      <c r="AD57" s="541"/>
      <c r="AE57" s="623"/>
      <c r="AF57" s="624"/>
      <c r="AG57" s="624"/>
      <c r="AH57" s="624"/>
      <c r="AI57" s="624"/>
      <c r="AJ57" s="624"/>
      <c r="AK57" s="624"/>
      <c r="AL57" s="625"/>
      <c r="AM57" s="359"/>
      <c r="AP57" s="182"/>
      <c r="AQ57" s="220"/>
      <c r="AR57" s="215"/>
      <c r="AS57" s="215"/>
      <c r="AT57" s="182"/>
      <c r="AU57" s="215"/>
      <c r="AV57" s="182"/>
      <c r="AW57" s="182"/>
      <c r="AX57" s="182"/>
      <c r="AY57" s="182"/>
      <c r="AZ57" s="182"/>
      <c r="BA57" s="182"/>
      <c r="BB57" s="182"/>
      <c r="BC57" s="182"/>
      <c r="BD57" s="182"/>
      <c r="BE57" s="182"/>
      <c r="BM57" s="117"/>
      <c r="BN57" s="117"/>
      <c r="BO57" s="117"/>
      <c r="BP57" s="117"/>
      <c r="BQ57" s="117"/>
      <c r="BR57" s="117"/>
      <c r="BS57" s="117"/>
      <c r="BT57" s="117"/>
    </row>
    <row r="58" spans="1:119" ht="13.7" customHeight="1" x14ac:dyDescent="0.2">
      <c r="A58" s="89">
        <f>ROW()</f>
        <v>58</v>
      </c>
      <c r="B58" s="430"/>
      <c r="C58" s="431"/>
      <c r="D58" s="431"/>
      <c r="E58" s="432"/>
      <c r="F58" s="430"/>
      <c r="G58" s="431"/>
      <c r="H58" s="431"/>
      <c r="I58" s="496" t="s">
        <v>563</v>
      </c>
      <c r="J58" s="496"/>
      <c r="K58" s="496"/>
      <c r="L58" s="496"/>
      <c r="M58" s="496"/>
      <c r="N58" s="496"/>
      <c r="O58" s="496"/>
      <c r="P58" s="496"/>
      <c r="Q58" s="496"/>
      <c r="R58" s="496"/>
      <c r="S58" s="496"/>
      <c r="T58" s="154"/>
      <c r="U58" s="577" t="s">
        <v>179</v>
      </c>
      <c r="V58" s="541"/>
      <c r="W58" s="541"/>
      <c r="X58" s="541"/>
      <c r="Y58" s="541"/>
      <c r="Z58" s="541"/>
      <c r="AA58" s="541"/>
      <c r="AB58" s="541"/>
      <c r="AC58" s="541"/>
      <c r="AD58" s="541"/>
      <c r="AE58" s="623"/>
      <c r="AF58" s="624"/>
      <c r="AG58" s="624"/>
      <c r="AH58" s="624"/>
      <c r="AI58" s="624"/>
      <c r="AJ58" s="624"/>
      <c r="AK58" s="624"/>
      <c r="AL58" s="625"/>
      <c r="AM58" s="359"/>
      <c r="AP58" s="182"/>
      <c r="AQ58" s="220"/>
      <c r="AR58" s="215"/>
      <c r="AS58" s="215"/>
      <c r="AT58" s="182"/>
      <c r="AU58" s="215"/>
      <c r="AV58" s="182"/>
      <c r="AW58" s="182"/>
      <c r="AX58" s="182"/>
      <c r="AY58" s="182"/>
      <c r="AZ58" s="182"/>
      <c r="BA58" s="182"/>
      <c r="BB58" s="182"/>
      <c r="BC58" s="182"/>
      <c r="BD58" s="182"/>
      <c r="BE58" s="182"/>
      <c r="BM58" s="117"/>
      <c r="BN58" s="117"/>
      <c r="BO58" s="117"/>
      <c r="BP58" s="117"/>
      <c r="BQ58" s="117"/>
      <c r="BR58" s="117"/>
      <c r="BS58" s="117"/>
      <c r="BT58" s="117"/>
    </row>
    <row r="59" spans="1:119" ht="13.7" customHeight="1" x14ac:dyDescent="0.2">
      <c r="A59" s="89">
        <f>ROW()</f>
        <v>59</v>
      </c>
      <c r="B59" s="430"/>
      <c r="C59" s="431"/>
      <c r="D59" s="431"/>
      <c r="E59" s="432"/>
      <c r="F59" s="430"/>
      <c r="G59" s="431"/>
      <c r="H59" s="431"/>
      <c r="I59" s="496" t="s">
        <v>564</v>
      </c>
      <c r="J59" s="496"/>
      <c r="K59" s="496"/>
      <c r="L59" s="496"/>
      <c r="M59" s="496"/>
      <c r="N59" s="496"/>
      <c r="O59" s="496"/>
      <c r="P59" s="496"/>
      <c r="Q59" s="496"/>
      <c r="R59" s="496"/>
      <c r="S59" s="496"/>
      <c r="T59" s="154"/>
      <c r="U59" s="577" t="s">
        <v>179</v>
      </c>
      <c r="V59" s="541"/>
      <c r="W59" s="541"/>
      <c r="X59" s="541"/>
      <c r="Y59" s="541"/>
      <c r="Z59" s="541"/>
      <c r="AA59" s="541"/>
      <c r="AB59" s="541"/>
      <c r="AC59" s="541"/>
      <c r="AD59" s="541"/>
      <c r="AE59" s="623"/>
      <c r="AF59" s="624"/>
      <c r="AG59" s="624"/>
      <c r="AH59" s="624"/>
      <c r="AI59" s="624"/>
      <c r="AJ59" s="624"/>
      <c r="AK59" s="624"/>
      <c r="AL59" s="625"/>
      <c r="AM59" s="359"/>
      <c r="AP59" s="182"/>
      <c r="AQ59" s="220"/>
      <c r="AR59" s="215"/>
      <c r="AS59" s="215"/>
      <c r="AT59" s="182"/>
      <c r="AU59" s="215"/>
      <c r="AV59" s="182"/>
      <c r="AW59" s="182"/>
      <c r="AX59" s="182"/>
      <c r="AY59" s="182"/>
      <c r="AZ59" s="182"/>
      <c r="BA59" s="182"/>
      <c r="BB59" s="182"/>
      <c r="BC59" s="182"/>
      <c r="BD59" s="182"/>
      <c r="BE59" s="182"/>
      <c r="BM59" s="117"/>
      <c r="BN59" s="117"/>
      <c r="BO59" s="117"/>
      <c r="BP59" s="117"/>
      <c r="BQ59" s="117"/>
      <c r="BR59" s="117"/>
      <c r="BS59" s="117"/>
      <c r="BT59" s="117"/>
    </row>
    <row r="60" spans="1:119" ht="13.7" customHeight="1" x14ac:dyDescent="0.2">
      <c r="A60" s="89">
        <f>ROW()</f>
        <v>60</v>
      </c>
      <c r="B60" s="430"/>
      <c r="C60" s="431"/>
      <c r="D60" s="431"/>
      <c r="E60" s="432"/>
      <c r="F60" s="430" t="s">
        <v>901</v>
      </c>
      <c r="G60" s="431"/>
      <c r="H60" s="431"/>
      <c r="I60" s="431"/>
      <c r="J60" s="431"/>
      <c r="K60" s="431"/>
      <c r="L60" s="431"/>
      <c r="M60" s="431"/>
      <c r="N60" s="431"/>
      <c r="O60" s="431"/>
      <c r="P60" s="431"/>
      <c r="Q60" s="431"/>
      <c r="R60" s="431"/>
      <c r="S60" s="431"/>
      <c r="T60" s="431"/>
      <c r="U60" s="588" t="s">
        <v>66</v>
      </c>
      <c r="V60" s="632"/>
      <c r="W60" s="632"/>
      <c r="X60" s="633"/>
      <c r="Y60" s="496" t="s">
        <v>1330</v>
      </c>
      <c r="Z60" s="496"/>
      <c r="AA60" s="496"/>
      <c r="AB60" s="496"/>
      <c r="AC60" s="462" t="s">
        <v>1329</v>
      </c>
      <c r="AD60" s="498"/>
      <c r="AE60" s="623"/>
      <c r="AF60" s="624"/>
      <c r="AG60" s="624"/>
      <c r="AH60" s="624"/>
      <c r="AI60" s="624"/>
      <c r="AJ60" s="624"/>
      <c r="AK60" s="624"/>
      <c r="AL60" s="625"/>
      <c r="AM60" s="359"/>
      <c r="AP60" s="191" t="s">
        <v>66</v>
      </c>
      <c r="AQ60" s="225" t="s">
        <v>60</v>
      </c>
      <c r="AR60" s="226" t="s">
        <v>61</v>
      </c>
      <c r="AS60" s="215"/>
      <c r="AT60" s="182"/>
      <c r="AU60" s="215"/>
      <c r="AV60" s="182"/>
      <c r="AW60" s="182"/>
      <c r="AX60" s="182"/>
      <c r="AY60" s="182"/>
      <c r="AZ60" s="182"/>
      <c r="BA60" s="182"/>
      <c r="BB60" s="182"/>
      <c r="BC60" s="182"/>
      <c r="BD60" s="182"/>
      <c r="BE60" s="182"/>
      <c r="BM60" s="117"/>
      <c r="BN60" s="117"/>
      <c r="BO60" s="117"/>
      <c r="BP60" s="117"/>
      <c r="BQ60" s="117"/>
      <c r="BR60" s="117"/>
      <c r="BS60" s="117"/>
      <c r="BT60" s="117"/>
    </row>
    <row r="61" spans="1:119" ht="13.7" customHeight="1" x14ac:dyDescent="0.2">
      <c r="A61" s="89">
        <f>ROW()</f>
        <v>61</v>
      </c>
      <c r="B61" s="430" t="s">
        <v>1191</v>
      </c>
      <c r="C61" s="431"/>
      <c r="D61" s="431"/>
      <c r="E61" s="432"/>
      <c r="F61" s="430" t="s">
        <v>902</v>
      </c>
      <c r="G61" s="431"/>
      <c r="H61" s="431"/>
      <c r="I61" s="431"/>
      <c r="J61" s="431"/>
      <c r="K61" s="431"/>
      <c r="L61" s="431"/>
      <c r="M61" s="431"/>
      <c r="N61" s="431"/>
      <c r="O61" s="431"/>
      <c r="P61" s="431"/>
      <c r="Q61" s="431"/>
      <c r="R61" s="431"/>
      <c r="S61" s="431"/>
      <c r="T61" s="431"/>
      <c r="U61" s="540" t="s">
        <v>66</v>
      </c>
      <c r="V61" s="590"/>
      <c r="W61" s="590"/>
      <c r="X61" s="590"/>
      <c r="Y61" s="590"/>
      <c r="Z61" s="590"/>
      <c r="AA61" s="590"/>
      <c r="AB61" s="590"/>
      <c r="AC61" s="590"/>
      <c r="AD61" s="590"/>
      <c r="AE61" s="623"/>
      <c r="AF61" s="624"/>
      <c r="AG61" s="624"/>
      <c r="AH61" s="624"/>
      <c r="AI61" s="624"/>
      <c r="AJ61" s="624"/>
      <c r="AK61" s="624"/>
      <c r="AL61" s="625"/>
      <c r="AM61" s="359"/>
      <c r="AP61" s="161" t="s">
        <v>66</v>
      </c>
      <c r="AQ61" s="222" t="s">
        <v>1193</v>
      </c>
      <c r="AR61" s="223" t="s">
        <v>1194</v>
      </c>
      <c r="AS61" s="178" t="s">
        <v>70</v>
      </c>
      <c r="AT61" s="182"/>
      <c r="AU61" s="215"/>
      <c r="AV61" s="182"/>
      <c r="AW61" s="182"/>
      <c r="AX61" s="182"/>
      <c r="AY61" s="182"/>
      <c r="AZ61" s="182"/>
      <c r="BA61" s="182"/>
      <c r="BB61" s="182"/>
      <c r="BC61" s="182"/>
      <c r="BD61" s="182"/>
      <c r="BE61" s="182"/>
      <c r="BM61" s="117"/>
      <c r="BN61" s="117"/>
      <c r="BO61" s="117"/>
      <c r="BP61" s="117"/>
      <c r="BQ61" s="117"/>
      <c r="BR61" s="117"/>
      <c r="BS61" s="117"/>
      <c r="BT61" s="117"/>
    </row>
    <row r="62" spans="1:119" ht="13.7" customHeight="1" thickBot="1" x14ac:dyDescent="0.25">
      <c r="A62" s="89">
        <f>ROW()</f>
        <v>62</v>
      </c>
      <c r="B62" s="430" t="s">
        <v>1192</v>
      </c>
      <c r="C62" s="431"/>
      <c r="D62" s="431"/>
      <c r="E62" s="432"/>
      <c r="F62" s="430" t="s">
        <v>1313</v>
      </c>
      <c r="G62" s="431"/>
      <c r="H62" s="431"/>
      <c r="I62" s="431"/>
      <c r="J62" s="431"/>
      <c r="K62" s="431"/>
      <c r="L62" s="431"/>
      <c r="M62" s="431"/>
      <c r="N62" s="431"/>
      <c r="O62" s="431"/>
      <c r="P62" s="431"/>
      <c r="Q62" s="431"/>
      <c r="R62" s="431"/>
      <c r="S62" s="431"/>
      <c r="T62" s="431"/>
      <c r="U62" s="540" t="s">
        <v>66</v>
      </c>
      <c r="V62" s="590"/>
      <c r="W62" s="590"/>
      <c r="X62" s="590"/>
      <c r="Y62" s="590"/>
      <c r="Z62" s="590"/>
      <c r="AA62" s="590"/>
      <c r="AB62" s="590"/>
      <c r="AC62" s="590"/>
      <c r="AD62" s="590"/>
      <c r="AE62" s="351"/>
      <c r="AF62" s="351"/>
      <c r="AG62" s="351"/>
      <c r="AH62" s="351"/>
      <c r="AI62" s="351"/>
      <c r="AJ62" s="351"/>
      <c r="AK62" s="351"/>
      <c r="AL62" s="351"/>
      <c r="AM62" s="359"/>
      <c r="AP62" s="233" t="s">
        <v>66</v>
      </c>
      <c r="AQ62" s="265" t="s">
        <v>148</v>
      </c>
      <c r="AR62" s="266" t="s">
        <v>149</v>
      </c>
      <c r="AS62" s="215"/>
      <c r="AT62" s="182"/>
      <c r="AU62" s="215"/>
      <c r="AV62" s="182"/>
      <c r="AW62" s="182"/>
      <c r="AX62" s="182"/>
      <c r="AY62" s="182"/>
      <c r="AZ62" s="182"/>
      <c r="BA62" s="182"/>
      <c r="BB62" s="182"/>
      <c r="BC62" s="182"/>
      <c r="BD62" s="182"/>
      <c r="BE62" s="182"/>
      <c r="BM62" s="117"/>
      <c r="BN62" s="117"/>
      <c r="BO62" s="117"/>
      <c r="BP62" s="117"/>
      <c r="BQ62" s="117"/>
      <c r="BR62" s="117"/>
      <c r="BS62" s="117"/>
      <c r="BT62" s="117"/>
    </row>
    <row r="63" spans="1:119"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188</v>
      </c>
      <c r="AH63" s="472"/>
      <c r="AI63" s="472"/>
      <c r="AJ63" s="472"/>
      <c r="AK63" s="472"/>
      <c r="AL63" s="473">
        <f>total_page</f>
        <v>16</v>
      </c>
      <c r="AM63" s="474"/>
      <c r="AN63" s="88"/>
      <c r="AO63" s="88"/>
      <c r="AP63" s="183"/>
      <c r="AQ63" s="183"/>
      <c r="AR63" s="183"/>
      <c r="AS63" s="183"/>
      <c r="AT63" s="183"/>
      <c r="AU63" s="183"/>
      <c r="AV63" s="183"/>
      <c r="AW63" s="183"/>
      <c r="AX63" s="183"/>
      <c r="AY63" s="183"/>
      <c r="AZ63" s="183"/>
      <c r="BA63" s="183"/>
      <c r="BB63" s="183"/>
      <c r="BC63" s="183"/>
      <c r="BD63" s="182"/>
      <c r="BE63" s="182"/>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row>
    <row r="64" spans="1:119"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183"/>
      <c r="AQ64" s="183"/>
      <c r="AR64" s="183"/>
      <c r="AS64" s="183"/>
      <c r="AT64" s="183"/>
      <c r="AU64" s="183"/>
      <c r="AV64" s="183"/>
      <c r="AW64" s="183"/>
      <c r="AX64" s="183"/>
      <c r="AY64" s="183"/>
      <c r="AZ64" s="183"/>
      <c r="BA64" s="183"/>
      <c r="BB64" s="183"/>
      <c r="BC64" s="183"/>
      <c r="BD64" s="182"/>
      <c r="BE64" s="182"/>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row>
    <row r="65" spans="1:119"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183"/>
      <c r="AQ65" s="183"/>
      <c r="AR65" s="183"/>
      <c r="AS65" s="183"/>
      <c r="AT65" s="183"/>
      <c r="AU65" s="183"/>
      <c r="AV65" s="183"/>
      <c r="AW65" s="183"/>
      <c r="AX65" s="183"/>
      <c r="AY65" s="183"/>
      <c r="AZ65" s="183"/>
      <c r="BA65" s="183"/>
      <c r="BB65" s="183"/>
      <c r="BC65" s="183"/>
      <c r="BD65" s="182"/>
      <c r="BE65" s="182"/>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row>
    <row r="66" spans="1:119"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183"/>
      <c r="AQ66" s="183"/>
      <c r="AR66" s="183"/>
      <c r="AS66" s="183"/>
      <c r="AT66" s="183"/>
      <c r="AU66" s="183"/>
      <c r="AV66" s="183"/>
      <c r="AW66" s="183"/>
      <c r="AX66" s="183"/>
      <c r="AY66" s="183"/>
      <c r="AZ66" s="183"/>
      <c r="BA66" s="183"/>
      <c r="BB66" s="183"/>
      <c r="BC66" s="183"/>
      <c r="BD66" s="182"/>
      <c r="BE66" s="182"/>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row>
    <row r="67" spans="1:119"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183"/>
      <c r="AQ67" s="183"/>
      <c r="AR67" s="183"/>
      <c r="AS67" s="183"/>
      <c r="AT67" s="183"/>
      <c r="AU67" s="183"/>
      <c r="AV67" s="183"/>
      <c r="AW67" s="183"/>
      <c r="AX67" s="183"/>
      <c r="AY67" s="183"/>
      <c r="AZ67" s="183"/>
      <c r="BA67" s="183"/>
      <c r="BB67" s="183"/>
      <c r="BC67" s="183"/>
      <c r="BD67" s="182"/>
      <c r="BE67" s="182"/>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row>
    <row r="68" spans="1:119"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183"/>
      <c r="AQ68" s="183"/>
      <c r="AR68" s="183"/>
      <c r="AS68" s="183"/>
      <c r="AT68" s="183"/>
      <c r="AU68" s="183"/>
      <c r="AV68" s="183"/>
      <c r="AW68" s="183"/>
      <c r="AX68" s="183"/>
      <c r="AY68" s="183"/>
      <c r="AZ68" s="183"/>
      <c r="BA68" s="183"/>
      <c r="BB68" s="183"/>
      <c r="BC68" s="183"/>
      <c r="BD68" s="182"/>
      <c r="BE68" s="182"/>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row>
    <row r="69" spans="1:119"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183"/>
      <c r="AQ69" s="183"/>
      <c r="AR69" s="183"/>
      <c r="AS69" s="183"/>
      <c r="AT69" s="183"/>
      <c r="AU69" s="183"/>
      <c r="AV69" s="183"/>
      <c r="AW69" s="183"/>
      <c r="AX69" s="183"/>
      <c r="AY69" s="183"/>
      <c r="AZ69" s="183"/>
      <c r="BA69" s="183"/>
      <c r="BB69" s="183"/>
      <c r="BC69" s="183"/>
      <c r="BD69" s="182"/>
      <c r="BE69" s="182"/>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row>
    <row r="70" spans="1:119"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183"/>
      <c r="AQ70" s="183"/>
      <c r="AR70" s="183"/>
      <c r="AS70" s="183"/>
      <c r="AT70" s="183"/>
      <c r="AU70" s="183"/>
      <c r="AV70" s="183"/>
      <c r="AW70" s="183"/>
      <c r="AX70" s="183"/>
      <c r="AY70" s="183"/>
      <c r="AZ70" s="183"/>
      <c r="BA70" s="183"/>
      <c r="BB70" s="183"/>
      <c r="BC70" s="183"/>
      <c r="BD70" s="182"/>
      <c r="BE70" s="182"/>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row>
    <row r="71" spans="1:119"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183"/>
      <c r="AQ71" s="183"/>
      <c r="AR71" s="183"/>
      <c r="AS71" s="183"/>
      <c r="AT71" s="183"/>
      <c r="AU71" s="183"/>
      <c r="AV71" s="183"/>
      <c r="AW71" s="183"/>
      <c r="AX71" s="183"/>
      <c r="AY71" s="183"/>
      <c r="AZ71" s="183"/>
      <c r="BA71" s="183"/>
      <c r="BB71" s="183"/>
      <c r="BC71" s="183"/>
      <c r="BD71" s="182"/>
      <c r="BE71" s="182"/>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row>
    <row r="72" spans="1:119"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row>
    <row r="73" spans="1:119"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row>
    <row r="74" spans="1:119"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row>
    <row r="75" spans="1:119"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row>
    <row r="76" spans="1:119"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row>
    <row r="77" spans="1:119"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row>
    <row r="78" spans="1:119"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row>
    <row r="79" spans="1:119"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row>
    <row r="80" spans="1:119"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row>
    <row r="81" spans="1:119"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row>
    <row r="82" spans="1:119"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row>
    <row r="83" spans="1:119"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row>
    <row r="84" spans="1:119"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row>
    <row r="85" spans="1:119"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row>
    <row r="86" spans="1:119"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row>
    <row r="87" spans="1:119"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row>
    <row r="88" spans="1:119"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row>
    <row r="89" spans="1:119"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row>
    <row r="90" spans="1:119"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row>
    <row r="91" spans="1:119"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row>
    <row r="92" spans="1:119"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row>
    <row r="93" spans="1:119"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row>
    <row r="94" spans="1:119"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row>
    <row r="95" spans="1:119"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row>
    <row r="96" spans="1:119"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row>
    <row r="97" spans="1:119"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row>
    <row r="98" spans="1:119"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row>
    <row r="99" spans="1:119"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row>
    <row r="100" spans="1:119"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row>
    <row r="101" spans="1:119"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row>
    <row r="102" spans="1:119"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row>
    <row r="103" spans="1:119"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row>
    <row r="104" spans="1:119"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row>
    <row r="105" spans="1:119"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row>
    <row r="106" spans="1:119"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row>
    <row r="107" spans="1:119"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row>
    <row r="108" spans="1:119"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row>
    <row r="109" spans="1:119"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row>
    <row r="110" spans="1:119"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row>
    <row r="111" spans="1:119"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row>
    <row r="112" spans="1:119"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row>
    <row r="113" spans="1:119"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row>
    <row r="114" spans="1:119"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row>
    <row r="115" spans="1:119"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row>
    <row r="116" spans="1:119"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row>
    <row r="117" spans="1:119"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row>
    <row r="118" spans="1:119"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row>
    <row r="119" spans="1:119"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row>
    <row r="120" spans="1:119"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row>
    <row r="121" spans="1:119"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row>
    <row r="122" spans="1:119"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row>
    <row r="123" spans="1:119"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row>
    <row r="124" spans="1:119"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row>
    <row r="125" spans="1:119"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row>
    <row r="126" spans="1:119"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row>
    <row r="127" spans="1:119"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row>
    <row r="128" spans="1:119"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row>
    <row r="129" spans="1:119"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row>
    <row r="130" spans="1:119"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row>
    <row r="131" spans="1:119"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row>
    <row r="132" spans="1:119"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row>
    <row r="133" spans="1:119"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row>
    <row r="134" spans="1:119"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row>
    <row r="135" spans="1:119"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row>
    <row r="136" spans="1:119"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row>
    <row r="137" spans="1:119"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row>
    <row r="138" spans="1:119"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row>
    <row r="139" spans="1:119"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row>
    <row r="140" spans="1:119"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row>
    <row r="141" spans="1:119"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row>
    <row r="142" spans="1:119"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row>
    <row r="143" spans="1:119"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row>
    <row r="144" spans="1:119"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row>
    <row r="145" spans="1:119"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row>
    <row r="146" spans="1:119"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row>
    <row r="147" spans="1:119"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row>
    <row r="148" spans="1:119"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row>
    <row r="149" spans="1:119"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row>
    <row r="150" spans="1:119"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row>
    <row r="151" spans="1:119"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row>
    <row r="152" spans="1:119"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row>
    <row r="153" spans="1:119"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row>
    <row r="154" spans="1:119"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row>
    <row r="155" spans="1:119"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row>
    <row r="156" spans="1:119"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row>
    <row r="157" spans="1:119"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row>
    <row r="158" spans="1:119"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row>
    <row r="159" spans="1:119"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row>
    <row r="160" spans="1:119"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row>
    <row r="161" spans="1:119"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row>
    <row r="162" spans="1:119"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row>
    <row r="163" spans="1:119"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row>
    <row r="164" spans="1:119"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row>
    <row r="165" spans="1:119"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row>
    <row r="166" spans="1:119"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row>
    <row r="167" spans="1:119"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row>
    <row r="168" spans="1:119"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row>
    <row r="169" spans="1:119"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row>
    <row r="170" spans="1:119"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row>
    <row r="171" spans="1:119"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row>
    <row r="172" spans="1:119"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row>
    <row r="173" spans="1:119"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row>
    <row r="174" spans="1:119"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row>
    <row r="175" spans="1:119"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row>
    <row r="176" spans="1:119"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row>
    <row r="177" spans="1:119"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row>
    <row r="178" spans="1:119"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row>
    <row r="179" spans="1:119"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row>
    <row r="180" spans="1:119"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row>
    <row r="181" spans="1:119"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row>
    <row r="182" spans="1:119"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row>
    <row r="183" spans="1:119"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row>
    <row r="184" spans="1:119"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row>
    <row r="185" spans="1:119"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row>
    <row r="186" spans="1:119"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row>
    <row r="187" spans="1:119"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row>
    <row r="188" spans="1:119"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row>
    <row r="189" spans="1:119"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row>
    <row r="190" spans="1:119"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row>
    <row r="191" spans="1:119"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row>
    <row r="192" spans="1:119"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row>
    <row r="193" spans="1:119"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row>
    <row r="194" spans="1:119"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row>
    <row r="195" spans="1:119"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row>
    <row r="196" spans="1:119"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row>
    <row r="197" spans="1:119"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row>
    <row r="198" spans="1:119"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row>
    <row r="199" spans="1:119"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row>
    <row r="200" spans="1:119"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row>
    <row r="201" spans="1:119"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row>
    <row r="202" spans="1:119"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row>
    <row r="203" spans="1:119"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row>
    <row r="204" spans="1:119"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row>
    <row r="205" spans="1:119"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row>
    <row r="206" spans="1:119"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row>
    <row r="207" spans="1:119"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row>
    <row r="208" spans="1:119"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row>
    <row r="209" spans="1:119"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row>
    <row r="210" spans="1:119"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row>
    <row r="211" spans="1:119"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row>
    <row r="212" spans="1:119"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row>
    <row r="213" spans="1:119"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row>
    <row r="214" spans="1:119"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row>
    <row r="215" spans="1:119"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row>
    <row r="216" spans="1:119"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row>
    <row r="217" spans="1:119"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row>
    <row r="218" spans="1:119"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row>
    <row r="219" spans="1:119"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row>
    <row r="220" spans="1:119"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row>
    <row r="221" spans="1:119"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row>
    <row r="222" spans="1:119"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row>
    <row r="223" spans="1:119"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row>
    <row r="224" spans="1:119"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row>
    <row r="225" spans="1:119"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row>
    <row r="226" spans="1:119"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row>
    <row r="227" spans="1:119"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row>
    <row r="228" spans="1:119"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row>
    <row r="229" spans="1:119"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row>
    <row r="230" spans="1:119"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row>
    <row r="231" spans="1:119"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row>
    <row r="232" spans="1:119"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row>
    <row r="233" spans="1:119"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row>
    <row r="234" spans="1:119"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row>
    <row r="235" spans="1:119"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row>
    <row r="236" spans="1:119"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row>
    <row r="237" spans="1:119"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row>
    <row r="238" spans="1:119"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row>
    <row r="239" spans="1:119"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row>
    <row r="240" spans="1:119"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row>
    <row r="241" spans="1:119"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row>
    <row r="242" spans="1:119"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row>
    <row r="243" spans="1:119"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row>
    <row r="244" spans="1:119"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row>
    <row r="245" spans="1:119"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row>
    <row r="246" spans="1:119"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row>
    <row r="247" spans="1:119"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row>
    <row r="248" spans="1:119"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row>
    <row r="249" spans="1:119"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row>
    <row r="250" spans="1:119"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row>
    <row r="251" spans="1:119"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row>
    <row r="252" spans="1:119"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row>
    <row r="253" spans="1:119"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row>
    <row r="254" spans="1:119"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row>
    <row r="255" spans="1:119"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row>
    <row r="256" spans="1:119"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row>
    <row r="257" spans="1:119"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row>
    <row r="258" spans="1:119"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row>
    <row r="259" spans="1:119"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row>
    <row r="260" spans="1:119"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row>
    <row r="261" spans="1:119"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row>
    <row r="262" spans="1:119"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row>
    <row r="263" spans="1:119"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row>
    <row r="264" spans="1:119"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row>
    <row r="265" spans="1:119"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row>
    <row r="266" spans="1:119"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row>
    <row r="267" spans="1:119"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row>
    <row r="268" spans="1:119"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row>
    <row r="269" spans="1:119"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row>
    <row r="270" spans="1:119"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row>
    <row r="271" spans="1:119"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row>
    <row r="272" spans="1:119"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row>
    <row r="273" spans="1:119"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row>
    <row r="274" spans="1:119"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row>
    <row r="275" spans="1:119"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row>
    <row r="276" spans="1:119"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row>
    <row r="277" spans="1:119"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row>
    <row r="278" spans="1:119"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row>
    <row r="279" spans="1:119"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row>
    <row r="280" spans="1:119"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row>
    <row r="281" spans="1:119"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row>
    <row r="282" spans="1:119"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row>
    <row r="283" spans="1:119"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row>
    <row r="284" spans="1:119"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row>
    <row r="285" spans="1:119"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row>
    <row r="286" spans="1:119"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row>
    <row r="287" spans="1:119"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row>
    <row r="288" spans="1:119"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row>
    <row r="289" spans="1:119"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row>
    <row r="290" spans="1:119"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row>
    <row r="291" spans="1:119"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row>
    <row r="292" spans="1:119"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row>
    <row r="293" spans="1:119"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row>
    <row r="294" spans="1:119"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row>
    <row r="295" spans="1:119"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row>
    <row r="296" spans="1:119"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row>
    <row r="297" spans="1:119"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row>
    <row r="298" spans="1:119"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row>
    <row r="299" spans="1:119"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row>
    <row r="300" spans="1:119"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row>
    <row r="301" spans="1:119"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row>
    <row r="302" spans="1:119"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row>
    <row r="303" spans="1:119"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row>
    <row r="304" spans="1:119"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row>
    <row r="305" spans="1:119"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row>
    <row r="306" spans="1:119"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row>
    <row r="307" spans="1:119"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row>
    <row r="308" spans="1:119"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row>
    <row r="309" spans="1:119"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row>
    <row r="310" spans="1:119"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row>
    <row r="311" spans="1:119"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row>
    <row r="312" spans="1:119"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row>
    <row r="313" spans="1:119"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row>
    <row r="314" spans="1:119"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row>
    <row r="315" spans="1:119"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row>
    <row r="316" spans="1:119"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row>
    <row r="317" spans="1:119"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row>
    <row r="318" spans="1:119"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row>
    <row r="319" spans="1:119"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row>
    <row r="320" spans="1:119"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row>
    <row r="321" spans="1:119"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row>
    <row r="322" spans="1:119"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row>
    <row r="323" spans="1:119"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row>
    <row r="324" spans="1:119"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row>
    <row r="325" spans="1:119"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row>
    <row r="326" spans="1:119"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row>
    <row r="327" spans="1:119"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row>
    <row r="328" spans="1:119"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row>
    <row r="329" spans="1:119"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row>
    <row r="330" spans="1:119"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row>
    <row r="331" spans="1:119"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row>
    <row r="332" spans="1:119"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row>
    <row r="333" spans="1:119"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row>
    <row r="334" spans="1:119"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row>
    <row r="335" spans="1:119"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row>
    <row r="336" spans="1:119"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row>
    <row r="337" spans="1:119"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row>
    <row r="338" spans="1:119"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row>
    <row r="339" spans="1:119"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row>
    <row r="340" spans="1:119"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row>
    <row r="341" spans="1:119"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row>
    <row r="342" spans="1:119"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row>
    <row r="343" spans="1:119"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row>
    <row r="344" spans="1:119"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row>
    <row r="345" spans="1:119"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row>
    <row r="346" spans="1:119"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row>
    <row r="347" spans="1:119"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row>
    <row r="348" spans="1:119"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row>
    <row r="349" spans="1:119"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row>
    <row r="350" spans="1:119"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row>
    <row r="351" spans="1:119"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row>
    <row r="352" spans="1:119"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row>
    <row r="353" spans="1:119"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row>
    <row r="354" spans="1:119"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row>
    <row r="355" spans="1:119"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row>
    <row r="356" spans="1:119"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row>
    <row r="357" spans="1:119"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row>
    <row r="358" spans="1:119"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row>
    <row r="359" spans="1:119"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row>
    <row r="360" spans="1:119"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row>
    <row r="361" spans="1:119"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row>
    <row r="362" spans="1:119"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row>
    <row r="363" spans="1:119"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row>
    <row r="364" spans="1:119"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row>
    <row r="365" spans="1:119"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row>
    <row r="366" spans="1:119"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row>
    <row r="367" spans="1:119"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row>
    <row r="368" spans="1:119"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row>
    <row r="369" spans="1:119"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row>
    <row r="370" spans="1:119"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row>
    <row r="371" spans="1:119"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row>
    <row r="372" spans="1:119"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row>
    <row r="373" spans="1:119"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row>
    <row r="374" spans="1:119"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row>
    <row r="375" spans="1:119"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row>
    <row r="376" spans="1:119"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row>
    <row r="377" spans="1:119"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row>
    <row r="378" spans="1:119"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row>
    <row r="379" spans="1:119"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row>
    <row r="380" spans="1:119"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row>
    <row r="381" spans="1:119"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row>
    <row r="382" spans="1:119"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row>
    <row r="383" spans="1:119"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row>
    <row r="384" spans="1:119"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row>
    <row r="385" spans="1:119"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row>
    <row r="386" spans="1:119"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row>
    <row r="387" spans="1:119"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row>
    <row r="388" spans="1:119"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row>
    <row r="389" spans="1:119"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row>
    <row r="390" spans="1:119"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row>
  </sheetData>
  <sheetProtection algorithmName="SHA-512" hashValue="YwHoJ4EP5oqQr0sS5wtuolyVR0CKtQ3uUbD1Dqacs6qUSDyp5ywlFU6ahbCFUGc7bL0OazCl5O4mFYsHn/Tg9g==" saltValue="BzQtHaQetNRMakOs6t2dhA==" spinCount="100000" sheet="1" objects="1" scenarios="1"/>
  <dataConsolidate/>
  <mergeCells count="298">
    <mergeCell ref="B8:E8"/>
    <mergeCell ref="F8:T8"/>
    <mergeCell ref="U8:AD8"/>
    <mergeCell ref="AE8:AL8"/>
    <mergeCell ref="B9:E9"/>
    <mergeCell ref="F9:T9"/>
    <mergeCell ref="U9:AD9"/>
    <mergeCell ref="AE9:AL9"/>
    <mergeCell ref="B10:E10"/>
    <mergeCell ref="F10:T10"/>
    <mergeCell ref="U10:AD10"/>
    <mergeCell ref="AE10:AL10"/>
    <mergeCell ref="AG63:AK63"/>
    <mergeCell ref="AL63:AM63"/>
    <mergeCell ref="U61:AD61"/>
    <mergeCell ref="B63:J63"/>
    <mergeCell ref="K63:Y63"/>
    <mergeCell ref="Z63:AB63"/>
    <mergeCell ref="AC63:AF63"/>
    <mergeCell ref="F61:T61"/>
    <mergeCell ref="F62:T62"/>
    <mergeCell ref="U62:AD62"/>
    <mergeCell ref="B62:E62"/>
    <mergeCell ref="F59:H59"/>
    <mergeCell ref="U59:AD59"/>
    <mergeCell ref="U60:X60"/>
    <mergeCell ref="Y60:AB60"/>
    <mergeCell ref="AC60:AD60"/>
    <mergeCell ref="F56:T56"/>
    <mergeCell ref="U56:AD56"/>
    <mergeCell ref="U57:AD57"/>
    <mergeCell ref="F58:H58"/>
    <mergeCell ref="U58:AD58"/>
    <mergeCell ref="I58:S58"/>
    <mergeCell ref="I59:S59"/>
    <mergeCell ref="F60:T60"/>
    <mergeCell ref="AB43:AD43"/>
    <mergeCell ref="AF43:AG43"/>
    <mergeCell ref="F53:X53"/>
    <mergeCell ref="Y53:AD53"/>
    <mergeCell ref="F54:X54"/>
    <mergeCell ref="Y54:AD54"/>
    <mergeCell ref="F55:X55"/>
    <mergeCell ref="Y55:AD55"/>
    <mergeCell ref="Y48:AD48"/>
    <mergeCell ref="Y49:AD49"/>
    <mergeCell ref="Y50:AD50"/>
    <mergeCell ref="Y51:AD51"/>
    <mergeCell ref="F52:X52"/>
    <mergeCell ref="Y52:AD52"/>
    <mergeCell ref="F49:X49"/>
    <mergeCell ref="F50:X50"/>
    <mergeCell ref="F51:X51"/>
    <mergeCell ref="S42:U42"/>
    <mergeCell ref="V42:X42"/>
    <mergeCell ref="Y42:AA42"/>
    <mergeCell ref="AB42:AG42"/>
    <mergeCell ref="S46:U46"/>
    <mergeCell ref="V46:X46"/>
    <mergeCell ref="Y46:AD46"/>
    <mergeCell ref="P47:R47"/>
    <mergeCell ref="S47:U47"/>
    <mergeCell ref="V47:X47"/>
    <mergeCell ref="Y47:AD47"/>
    <mergeCell ref="AE46:AL46"/>
    <mergeCell ref="AE47:AL47"/>
    <mergeCell ref="AH43:AL43"/>
    <mergeCell ref="F44:T44"/>
    <mergeCell ref="U44:AD44"/>
    <mergeCell ref="AE44:AL44"/>
    <mergeCell ref="F45:T45"/>
    <mergeCell ref="U45:AD45"/>
    <mergeCell ref="AE45:AL45"/>
    <mergeCell ref="P43:R43"/>
    <mergeCell ref="S43:U43"/>
    <mergeCell ref="V43:X43"/>
    <mergeCell ref="Y43:AA43"/>
    <mergeCell ref="S39:U39"/>
    <mergeCell ref="V39:X39"/>
    <mergeCell ref="Y39:AB39"/>
    <mergeCell ref="AC39:AE39"/>
    <mergeCell ref="AF39:AH39"/>
    <mergeCell ref="AI39:AL39"/>
    <mergeCell ref="S38:U38"/>
    <mergeCell ref="V38:X38"/>
    <mergeCell ref="Y38:AB38"/>
    <mergeCell ref="AC38:AE38"/>
    <mergeCell ref="AF38:AH38"/>
    <mergeCell ref="AI38:AL38"/>
    <mergeCell ref="S33:AB33"/>
    <mergeCell ref="AC33:AL33"/>
    <mergeCell ref="S34:AB34"/>
    <mergeCell ref="AC34:AL34"/>
    <mergeCell ref="S35:U35"/>
    <mergeCell ref="V35:X35"/>
    <mergeCell ref="Y35:AB35"/>
    <mergeCell ref="AC35:AE35"/>
    <mergeCell ref="AF35:AH35"/>
    <mergeCell ref="AI35:AL35"/>
    <mergeCell ref="S31:W31"/>
    <mergeCell ref="X31:AB31"/>
    <mergeCell ref="AC31:AG31"/>
    <mergeCell ref="AH31:AL31"/>
    <mergeCell ref="S32:AB32"/>
    <mergeCell ref="AC32:AL32"/>
    <mergeCell ref="P28:R28"/>
    <mergeCell ref="S28:AB28"/>
    <mergeCell ref="AC28:AL28"/>
    <mergeCell ref="S29:AB29"/>
    <mergeCell ref="AC29:AL29"/>
    <mergeCell ref="P30:R30"/>
    <mergeCell ref="S30:W30"/>
    <mergeCell ref="X30:AB30"/>
    <mergeCell ref="AC30:AG30"/>
    <mergeCell ref="AH30:AL30"/>
    <mergeCell ref="S26:W26"/>
    <mergeCell ref="X26:AB26"/>
    <mergeCell ref="AC26:AL26"/>
    <mergeCell ref="P27:R27"/>
    <mergeCell ref="S27:AB27"/>
    <mergeCell ref="AC27:AL27"/>
    <mergeCell ref="P24:R24"/>
    <mergeCell ref="S24:AB24"/>
    <mergeCell ref="AC24:AL24"/>
    <mergeCell ref="P25:R25"/>
    <mergeCell ref="S25:W25"/>
    <mergeCell ref="X25:AB25"/>
    <mergeCell ref="AC25:AL25"/>
    <mergeCell ref="S22:AB22"/>
    <mergeCell ref="AC22:AL22"/>
    <mergeCell ref="P23:R23"/>
    <mergeCell ref="S23:W23"/>
    <mergeCell ref="X23:AB23"/>
    <mergeCell ref="AC23:AG23"/>
    <mergeCell ref="AH23:AL23"/>
    <mergeCell ref="P20:R20"/>
    <mergeCell ref="S20:AB20"/>
    <mergeCell ref="AC20:AL20"/>
    <mergeCell ref="P21:R21"/>
    <mergeCell ref="S21:AB21"/>
    <mergeCell ref="AC21:AL21"/>
    <mergeCell ref="S18:AB18"/>
    <mergeCell ref="AC18:AL18"/>
    <mergeCell ref="P19:R19"/>
    <mergeCell ref="S19:AB19"/>
    <mergeCell ref="AC19:AL19"/>
    <mergeCell ref="P16:R16"/>
    <mergeCell ref="S16:AB16"/>
    <mergeCell ref="AC16:AL16"/>
    <mergeCell ref="P17:R17"/>
    <mergeCell ref="S17:AB17"/>
    <mergeCell ref="AC17:AL17"/>
    <mergeCell ref="S13:AB13"/>
    <mergeCell ref="AC13:AL13"/>
    <mergeCell ref="P14:R14"/>
    <mergeCell ref="S14:AB14"/>
    <mergeCell ref="AC14:AL14"/>
    <mergeCell ref="P15:R15"/>
    <mergeCell ref="S15:W15"/>
    <mergeCell ref="X15:AB15"/>
    <mergeCell ref="AC15:AG15"/>
    <mergeCell ref="AH15:AL15"/>
    <mergeCell ref="F13:R13"/>
    <mergeCell ref="F14:O14"/>
    <mergeCell ref="F15:O15"/>
    <mergeCell ref="B5:E5"/>
    <mergeCell ref="F5:AD5"/>
    <mergeCell ref="AE5:AL5"/>
    <mergeCell ref="S11:AB11"/>
    <mergeCell ref="AC11:AL11"/>
    <mergeCell ref="S12:AB12"/>
    <mergeCell ref="AC12:AL12"/>
    <mergeCell ref="B1:AL1"/>
    <mergeCell ref="B2:J2"/>
    <mergeCell ref="K2:AL2"/>
    <mergeCell ref="B3:J3"/>
    <mergeCell ref="K3:AL3"/>
    <mergeCell ref="B4:E4"/>
    <mergeCell ref="F12:R12"/>
    <mergeCell ref="F11:R11"/>
    <mergeCell ref="B11:E11"/>
    <mergeCell ref="B12:E12"/>
    <mergeCell ref="B6:E6"/>
    <mergeCell ref="F6:AD6"/>
    <mergeCell ref="AE6:AL6"/>
    <mergeCell ref="B7:E7"/>
    <mergeCell ref="F7:T7"/>
    <mergeCell ref="U7:AD7"/>
    <mergeCell ref="AE7:AL7"/>
    <mergeCell ref="F34:R34"/>
    <mergeCell ref="F16:O16"/>
    <mergeCell ref="F17:O17"/>
    <mergeCell ref="F18:O18"/>
    <mergeCell ref="F19:O19"/>
    <mergeCell ref="F20:O20"/>
    <mergeCell ref="F21:O21"/>
    <mergeCell ref="F22:O22"/>
    <mergeCell ref="F23:O23"/>
    <mergeCell ref="F24:O24"/>
    <mergeCell ref="P18:R18"/>
    <mergeCell ref="P22:R22"/>
    <mergeCell ref="P26:R26"/>
    <mergeCell ref="P31:R31"/>
    <mergeCell ref="P33:R33"/>
    <mergeCell ref="F25:O25"/>
    <mergeCell ref="F26:O26"/>
    <mergeCell ref="F27:O27"/>
    <mergeCell ref="F28:O28"/>
    <mergeCell ref="F30:O30"/>
    <mergeCell ref="F31:O31"/>
    <mergeCell ref="F33:O33"/>
    <mergeCell ref="F29:R29"/>
    <mergeCell ref="F32:R32"/>
    <mergeCell ref="AE58:AL58"/>
    <mergeCell ref="AE59:AL59"/>
    <mergeCell ref="AE60:AL60"/>
    <mergeCell ref="AE61:AL61"/>
    <mergeCell ref="AE48:AL48"/>
    <mergeCell ref="AE49:AL49"/>
    <mergeCell ref="AE50:AL50"/>
    <mergeCell ref="AE51:AL51"/>
    <mergeCell ref="AE52:AL52"/>
    <mergeCell ref="AE53:AL53"/>
    <mergeCell ref="AE54:AL54"/>
    <mergeCell ref="AE55:AL55"/>
    <mergeCell ref="AE56:AL56"/>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2:E42"/>
    <mergeCell ref="B43:E43"/>
    <mergeCell ref="B44:E44"/>
    <mergeCell ref="B45:E45"/>
    <mergeCell ref="B55:E55"/>
    <mergeCell ref="B56:E56"/>
    <mergeCell ref="B57:E57"/>
    <mergeCell ref="B58:E58"/>
    <mergeCell ref="B59:E59"/>
    <mergeCell ref="B60:E60"/>
    <mergeCell ref="B61:E61"/>
    <mergeCell ref="B46:E46"/>
    <mergeCell ref="B47:E47"/>
    <mergeCell ref="B48:E48"/>
    <mergeCell ref="B49:E49"/>
    <mergeCell ref="B50:E50"/>
    <mergeCell ref="B51:E51"/>
    <mergeCell ref="B52:E52"/>
    <mergeCell ref="B53:E53"/>
    <mergeCell ref="B54:E54"/>
    <mergeCell ref="F36:R41"/>
    <mergeCell ref="P35:R35"/>
    <mergeCell ref="S40:AL41"/>
    <mergeCell ref="F35:O35"/>
    <mergeCell ref="F43:O43"/>
    <mergeCell ref="F46:R46"/>
    <mergeCell ref="F47:O47"/>
    <mergeCell ref="F48:R48"/>
    <mergeCell ref="I57:S57"/>
    <mergeCell ref="F57:H57"/>
    <mergeCell ref="S48:W48"/>
    <mergeCell ref="AE57:AL57"/>
    <mergeCell ref="S37:U37"/>
    <mergeCell ref="V37:X37"/>
    <mergeCell ref="Y37:AB37"/>
    <mergeCell ref="AC37:AE37"/>
    <mergeCell ref="AF37:AH37"/>
    <mergeCell ref="AI37:AL37"/>
    <mergeCell ref="S36:U36"/>
    <mergeCell ref="V36:X36"/>
    <mergeCell ref="Y36:AB36"/>
    <mergeCell ref="AC36:AE36"/>
    <mergeCell ref="AF36:AH36"/>
    <mergeCell ref="AI36:AL36"/>
  </mergeCells>
  <dataValidations count="11">
    <dataValidation type="custom" allowBlank="1" showInputMessage="1" showErrorMessage="1" sqref="AC35:AE35" xr:uid="{00000000-0002-0000-0B00-000000000000}">
      <formula1>IF(S35="Select","",S35)</formula1>
    </dataValidation>
    <dataValidation type="list" allowBlank="1" showInputMessage="1" showErrorMessage="1" sqref="S35:U35" xr:uid="{00000000-0002-0000-0B00-000001000000}">
      <formula1>$AP$35:$AR$35</formula1>
    </dataValidation>
    <dataValidation type="list" allowBlank="1" showInputMessage="1" showErrorMessage="1" sqref="Y36:AB39 AI36:AL39" xr:uid="{00000000-0002-0000-0B00-000002000000}">
      <formula1>$AP$36:$AT$36</formula1>
    </dataValidation>
    <dataValidation type="list" allowBlank="1" showInputMessage="1" showErrorMessage="1" sqref="U44" xr:uid="{00000000-0002-0000-0B00-000003000000}">
      <formula1>$AP$44:$AU$44</formula1>
    </dataValidation>
    <dataValidation type="list" allowBlank="1" showInputMessage="1" showErrorMessage="1" sqref="U60:X60" xr:uid="{00000000-0002-0000-0B00-000004000000}">
      <formula1>$AP$60:$AR$60</formula1>
    </dataValidation>
    <dataValidation type="list" allowBlank="1" showInputMessage="1" showErrorMessage="1" sqref="S48" xr:uid="{00000000-0002-0000-0B00-000005000000}">
      <formula1>$AP$48:$AR$48</formula1>
    </dataValidation>
    <dataValidation type="list" allowBlank="1" showInputMessage="1" showErrorMessage="1" sqref="AF43:AG43" xr:uid="{00000000-0002-0000-0B00-000006000000}">
      <formula1>$AT$43:$AX$43</formula1>
    </dataValidation>
    <dataValidation type="list" allowBlank="1" showInputMessage="1" showErrorMessage="1" sqref="U62:AD62" xr:uid="{00000000-0002-0000-0B00-000007000000}">
      <formula1>$AP$62:$AR$62</formula1>
    </dataValidation>
    <dataValidation type="list" allowBlank="1" showInputMessage="1" showErrorMessage="1" sqref="U61:AD61" xr:uid="{00000000-0002-0000-0B00-000008000000}">
      <formula1>$AP$61:$AS$61</formula1>
    </dataValidation>
    <dataValidation type="list" allowBlank="1" showInputMessage="1" showErrorMessage="1" sqref="U9:AD9" xr:uid="{00000000-0002-0000-0B00-000009000000}">
      <formula1>$AP$9:$AR$9</formula1>
    </dataValidation>
    <dataValidation type="list" allowBlank="1" showInputMessage="1" showErrorMessage="1" sqref="U10:AD10" xr:uid="{00000000-0002-0000-0B00-00000A000000}">
      <formula1>$AP$10:$AR$10</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DD469"/>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6" width="20.85546875" style="129" hidden="1" customWidth="1"/>
    <col min="57" max="57" width="20.85546875" style="129" customWidth="1"/>
    <col min="58" max="64" width="20.85546875" style="85" customWidth="1"/>
    <col min="65" max="66" width="5.140625" style="85" customWidth="1"/>
    <col min="67" max="72" width="5.140625" style="90" customWidth="1"/>
    <col min="73" max="108" width="9.140625" style="90"/>
    <col min="109"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D1" s="85"/>
      <c r="BE1" s="85"/>
      <c r="BH1" s="138"/>
      <c r="BI1" s="138"/>
      <c r="BJ1" s="138"/>
      <c r="BK1" s="138"/>
      <c r="BM1" s="117"/>
      <c r="BN1" s="117"/>
      <c r="BO1" s="139"/>
      <c r="BP1" s="139"/>
      <c r="BQ1" s="139"/>
      <c r="BR1" s="139"/>
      <c r="BS1" s="139"/>
      <c r="BT1" s="139"/>
    </row>
    <row r="2" spans="1:72" ht="13.7" customHeight="1" x14ac:dyDescent="0.2">
      <c r="A2" s="89">
        <f>ROW()</f>
        <v>2</v>
      </c>
      <c r="B2" s="451" t="s">
        <v>565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AY2" s="85"/>
      <c r="AZ2" s="85"/>
      <c r="BA2" s="85"/>
      <c r="BB2" s="85"/>
      <c r="BC2" s="85"/>
      <c r="BD2" s="85"/>
      <c r="BE2" s="85"/>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182"/>
      <c r="AZ3" s="182"/>
      <c r="BA3" s="182"/>
      <c r="BB3" s="182"/>
      <c r="BC3" s="182"/>
      <c r="BD3" s="182"/>
      <c r="BE3" s="85"/>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182"/>
      <c r="AZ4" s="182"/>
      <c r="BA4" s="182"/>
      <c r="BB4" s="182"/>
      <c r="BC4" s="182"/>
      <c r="BD4" s="182"/>
      <c r="BE4" s="85"/>
      <c r="BM4" s="117"/>
      <c r="BN4" s="117"/>
      <c r="BO4" s="139"/>
      <c r="BP4" s="139"/>
      <c r="BQ4" s="139"/>
      <c r="BR4" s="139"/>
      <c r="BS4" s="139"/>
      <c r="BT4" s="139"/>
    </row>
    <row r="5" spans="1:72" ht="13.7" customHeight="1" x14ac:dyDescent="0.2">
      <c r="A5" s="89">
        <f>ROW()</f>
        <v>5</v>
      </c>
      <c r="B5" s="459">
        <v>7.4</v>
      </c>
      <c r="C5" s="460"/>
      <c r="D5" s="460"/>
      <c r="E5" s="460"/>
      <c r="F5" s="433" t="s">
        <v>566</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101"/>
      <c r="AF5" s="101"/>
      <c r="AG5" s="101"/>
      <c r="AH5" s="101"/>
      <c r="AI5" s="101"/>
      <c r="AJ5" s="101"/>
      <c r="AK5" s="101"/>
      <c r="AL5" s="102"/>
      <c r="AM5" s="359"/>
      <c r="AP5" s="183"/>
      <c r="AQ5" s="183"/>
      <c r="AR5" s="183"/>
      <c r="AS5" s="183"/>
      <c r="AT5" s="183"/>
      <c r="AU5" s="183"/>
      <c r="AV5" s="183"/>
      <c r="AW5" s="183"/>
      <c r="AX5" s="183"/>
      <c r="AY5" s="183"/>
      <c r="AZ5" s="183"/>
      <c r="BA5" s="183"/>
      <c r="BB5" s="183"/>
      <c r="BC5" s="183"/>
      <c r="BD5" s="183"/>
      <c r="BE5" s="86"/>
      <c r="BM5" s="117"/>
      <c r="BN5" s="117"/>
      <c r="BO5" s="139"/>
      <c r="BP5" s="139"/>
      <c r="BQ5" s="139"/>
      <c r="BR5" s="139"/>
      <c r="BS5" s="139"/>
      <c r="BT5" s="139"/>
    </row>
    <row r="6" spans="1:72" ht="13.7" customHeight="1" x14ac:dyDescent="0.2">
      <c r="A6" s="89">
        <f>ROW()</f>
        <v>6</v>
      </c>
      <c r="B6" s="430" t="s">
        <v>160</v>
      </c>
      <c r="C6" s="431"/>
      <c r="D6" s="431"/>
      <c r="E6" s="432"/>
      <c r="F6" s="447" t="s">
        <v>567</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182"/>
      <c r="AQ6" s="182"/>
      <c r="AR6" s="182"/>
      <c r="AS6" s="182"/>
      <c r="AT6" s="182"/>
      <c r="AU6" s="182"/>
      <c r="AV6" s="182"/>
      <c r="AW6" s="182"/>
      <c r="AX6" s="182"/>
      <c r="AY6" s="182"/>
      <c r="AZ6" s="182"/>
      <c r="BA6" s="182"/>
      <c r="BB6" s="182"/>
      <c r="BC6" s="182"/>
      <c r="BD6" s="182"/>
      <c r="BE6" s="85"/>
      <c r="BM6" s="117"/>
      <c r="BN6" s="117"/>
      <c r="BO6" s="139"/>
      <c r="BP6" s="139"/>
      <c r="BQ6" s="139"/>
      <c r="BR6" s="139"/>
      <c r="BS6" s="139"/>
      <c r="BT6" s="139"/>
    </row>
    <row r="7" spans="1:72" ht="13.7" customHeight="1" x14ac:dyDescent="0.2">
      <c r="A7" s="89">
        <f>ROW()</f>
        <v>7</v>
      </c>
      <c r="B7" s="430" t="s">
        <v>568</v>
      </c>
      <c r="C7" s="431"/>
      <c r="D7" s="431"/>
      <c r="E7" s="432"/>
      <c r="F7" s="430" t="s">
        <v>1063</v>
      </c>
      <c r="G7" s="431"/>
      <c r="H7" s="431"/>
      <c r="I7" s="431"/>
      <c r="J7" s="431"/>
      <c r="K7" s="431"/>
      <c r="L7" s="431"/>
      <c r="M7" s="431"/>
      <c r="N7" s="431"/>
      <c r="O7" s="431"/>
      <c r="P7" s="431"/>
      <c r="Q7" s="431"/>
      <c r="R7" s="431"/>
      <c r="S7" s="431"/>
      <c r="T7" s="431"/>
      <c r="U7" s="431"/>
      <c r="V7" s="439" t="s">
        <v>573</v>
      </c>
      <c r="W7" s="439"/>
      <c r="X7" s="439"/>
      <c r="Y7" s="439"/>
      <c r="Z7" s="439"/>
      <c r="AA7" s="439"/>
      <c r="AB7" s="439"/>
      <c r="AC7" s="439"/>
      <c r="AD7" s="439"/>
      <c r="AE7" s="425"/>
      <c r="AF7" s="426"/>
      <c r="AG7" s="426"/>
      <c r="AH7" s="426"/>
      <c r="AI7" s="426"/>
      <c r="AJ7" s="426"/>
      <c r="AK7" s="426"/>
      <c r="AL7" s="427"/>
      <c r="AM7" s="359"/>
      <c r="AP7" s="178" t="s">
        <v>66</v>
      </c>
      <c r="AQ7" s="178" t="s">
        <v>139</v>
      </c>
      <c r="AR7" s="178" t="s">
        <v>569</v>
      </c>
      <c r="AS7" s="178" t="s">
        <v>570</v>
      </c>
      <c r="AT7" s="178" t="s">
        <v>571</v>
      </c>
      <c r="AU7" s="178" t="s">
        <v>572</v>
      </c>
      <c r="AV7" s="161" t="s">
        <v>573</v>
      </c>
      <c r="AW7" s="178" t="s">
        <v>70</v>
      </c>
      <c r="AX7" s="182"/>
      <c r="AY7" s="182"/>
      <c r="AZ7" s="182"/>
      <c r="BA7" s="182"/>
      <c r="BB7" s="182"/>
      <c r="BC7" s="182"/>
      <c r="BD7" s="182"/>
      <c r="BE7" s="85"/>
      <c r="BM7" s="117"/>
      <c r="BN7" s="117"/>
      <c r="BO7" s="139"/>
      <c r="BP7" s="139"/>
      <c r="BQ7" s="139"/>
      <c r="BR7" s="139"/>
      <c r="BS7" s="139"/>
      <c r="BT7" s="139"/>
    </row>
    <row r="8" spans="1:72" ht="13.7" customHeight="1" x14ac:dyDescent="0.2">
      <c r="A8" s="89">
        <f>ROW()</f>
        <v>8</v>
      </c>
      <c r="B8" s="430" t="s">
        <v>574</v>
      </c>
      <c r="C8" s="431"/>
      <c r="D8" s="431"/>
      <c r="E8" s="432"/>
      <c r="F8" s="430" t="s">
        <v>1064</v>
      </c>
      <c r="G8" s="431"/>
      <c r="H8" s="431"/>
      <c r="I8" s="431"/>
      <c r="J8" s="431"/>
      <c r="K8" s="431"/>
      <c r="L8" s="431"/>
      <c r="M8" s="431"/>
      <c r="N8" s="431"/>
      <c r="O8" s="431"/>
      <c r="P8" s="431"/>
      <c r="Q8" s="432"/>
      <c r="R8" s="541" t="s">
        <v>179</v>
      </c>
      <c r="S8" s="541"/>
      <c r="T8" s="541"/>
      <c r="U8" s="643" t="str">
        <f>IF(units="Select","",AS8)</f>
        <v/>
      </c>
      <c r="V8" s="643"/>
      <c r="W8" s="643"/>
      <c r="X8" s="115" t="s">
        <v>104</v>
      </c>
      <c r="Y8" s="541" t="s">
        <v>179</v>
      </c>
      <c r="Z8" s="541"/>
      <c r="AA8" s="541"/>
      <c r="AB8" s="486" t="str">
        <f>IF(units="Select","",AS8)</f>
        <v/>
      </c>
      <c r="AC8" s="486"/>
      <c r="AD8" s="500"/>
      <c r="AE8" s="425"/>
      <c r="AF8" s="426"/>
      <c r="AG8" s="426"/>
      <c r="AH8" s="426"/>
      <c r="AI8" s="426"/>
      <c r="AJ8" s="426"/>
      <c r="AK8" s="426"/>
      <c r="AL8" s="427"/>
      <c r="AM8" s="359"/>
      <c r="AP8" s="211"/>
      <c r="AQ8" s="193" t="s">
        <v>86</v>
      </c>
      <c r="AR8" s="178" t="s">
        <v>85</v>
      </c>
      <c r="AS8" s="201" t="str">
        <f>IF(units=unit_usc,AR8,AQ8)</f>
        <v>bar g</v>
      </c>
      <c r="AT8" s="182"/>
      <c r="AU8" s="182"/>
      <c r="AV8" s="182"/>
      <c r="AW8" s="182"/>
      <c r="AX8" s="182"/>
      <c r="AY8" s="182"/>
      <c r="AZ8" s="182"/>
      <c r="BA8" s="182"/>
      <c r="BB8" s="182"/>
      <c r="BC8" s="182"/>
      <c r="BD8" s="182"/>
      <c r="BE8" s="85"/>
      <c r="BM8" s="117"/>
      <c r="BN8" s="114"/>
      <c r="BO8" s="114"/>
      <c r="BP8" s="114"/>
      <c r="BQ8" s="114"/>
      <c r="BR8" s="114"/>
      <c r="BS8" s="114"/>
      <c r="BT8" s="139"/>
    </row>
    <row r="9" spans="1:72" ht="13.7" customHeight="1" x14ac:dyDescent="0.2">
      <c r="A9" s="89">
        <f>ROW()</f>
        <v>9</v>
      </c>
      <c r="B9" s="430"/>
      <c r="C9" s="431"/>
      <c r="D9" s="431"/>
      <c r="E9" s="432"/>
      <c r="F9" s="430"/>
      <c r="G9" s="431"/>
      <c r="H9" s="431"/>
      <c r="I9" s="431"/>
      <c r="J9" s="431"/>
      <c r="K9" s="431"/>
      <c r="L9" s="431"/>
      <c r="M9" s="431"/>
      <c r="N9" s="431"/>
      <c r="O9" s="431"/>
      <c r="P9" s="431"/>
      <c r="Q9" s="432"/>
      <c r="R9" s="640" t="s">
        <v>575</v>
      </c>
      <c r="S9" s="641"/>
      <c r="T9" s="641"/>
      <c r="U9" s="641"/>
      <c r="V9" s="641"/>
      <c r="W9" s="642"/>
      <c r="X9" s="108"/>
      <c r="Y9" s="640" t="s">
        <v>576</v>
      </c>
      <c r="Z9" s="641"/>
      <c r="AA9" s="641"/>
      <c r="AB9" s="641"/>
      <c r="AC9" s="641"/>
      <c r="AD9" s="642"/>
      <c r="AE9" s="425"/>
      <c r="AF9" s="426"/>
      <c r="AG9" s="426"/>
      <c r="AH9" s="426"/>
      <c r="AI9" s="426"/>
      <c r="AJ9" s="426"/>
      <c r="AK9" s="426"/>
      <c r="AL9" s="427"/>
      <c r="AM9" s="359"/>
      <c r="AP9" s="183"/>
      <c r="AQ9" s="184"/>
      <c r="AR9" s="182"/>
      <c r="AS9" s="182"/>
      <c r="AT9" s="182"/>
      <c r="AU9" s="182"/>
      <c r="AV9" s="182"/>
      <c r="AW9" s="182"/>
      <c r="AX9" s="182"/>
      <c r="AY9" s="182"/>
      <c r="AZ9" s="182"/>
      <c r="BA9" s="182"/>
      <c r="BB9" s="182"/>
      <c r="BC9" s="182"/>
      <c r="BD9" s="182"/>
      <c r="BE9" s="85"/>
      <c r="BM9" s="117"/>
      <c r="BN9" s="117"/>
      <c r="BO9" s="139"/>
      <c r="BP9" s="139"/>
      <c r="BQ9" s="139"/>
      <c r="BR9" s="139"/>
      <c r="BS9" s="139"/>
      <c r="BT9" s="139"/>
    </row>
    <row r="10" spans="1:72" ht="13.7" customHeight="1" x14ac:dyDescent="0.2">
      <c r="A10" s="89">
        <f>ROW()</f>
        <v>10</v>
      </c>
      <c r="B10" s="430" t="s">
        <v>577</v>
      </c>
      <c r="C10" s="431"/>
      <c r="D10" s="431"/>
      <c r="E10" s="432"/>
      <c r="F10" s="430" t="s">
        <v>1065</v>
      </c>
      <c r="G10" s="431"/>
      <c r="H10" s="431"/>
      <c r="I10" s="431"/>
      <c r="J10" s="431"/>
      <c r="K10" s="431"/>
      <c r="L10" s="431"/>
      <c r="M10" s="431"/>
      <c r="N10" s="431"/>
      <c r="O10" s="431"/>
      <c r="P10" s="431"/>
      <c r="Q10" s="432"/>
      <c r="R10" s="541" t="s">
        <v>179</v>
      </c>
      <c r="S10" s="541"/>
      <c r="T10" s="541"/>
      <c r="U10" s="643" t="str">
        <f>IF(units="Select","",AS8)</f>
        <v/>
      </c>
      <c r="V10" s="643"/>
      <c r="W10" s="643"/>
      <c r="X10" s="115"/>
      <c r="Y10" s="541" t="s">
        <v>179</v>
      </c>
      <c r="Z10" s="541"/>
      <c r="AA10" s="541"/>
      <c r="AB10" s="504" t="str">
        <f>IF(units="Select","",AS8)</f>
        <v/>
      </c>
      <c r="AC10" s="466"/>
      <c r="AD10" s="467"/>
      <c r="AE10" s="425"/>
      <c r="AF10" s="426"/>
      <c r="AG10" s="426"/>
      <c r="AH10" s="426"/>
      <c r="AI10" s="426"/>
      <c r="AJ10" s="426"/>
      <c r="AK10" s="426"/>
      <c r="AL10" s="427"/>
      <c r="AM10" s="359"/>
      <c r="AP10" s="185"/>
      <c r="AQ10" s="184"/>
      <c r="AR10" s="182"/>
      <c r="AS10" s="182"/>
      <c r="AT10" s="182"/>
      <c r="AU10" s="182"/>
      <c r="AV10" s="182"/>
      <c r="AW10" s="182"/>
      <c r="AX10" s="182"/>
      <c r="AY10" s="182"/>
      <c r="AZ10" s="182"/>
      <c r="BA10" s="182"/>
      <c r="BB10" s="182"/>
      <c r="BC10" s="182"/>
      <c r="BD10" s="182"/>
      <c r="BE10" s="85"/>
      <c r="BM10" s="117"/>
      <c r="BN10" s="114"/>
      <c r="BO10" s="114"/>
      <c r="BP10" s="114"/>
      <c r="BQ10" s="114"/>
      <c r="BR10" s="139"/>
      <c r="BS10" s="139"/>
      <c r="BT10" s="139"/>
    </row>
    <row r="11" spans="1:72" ht="13.7" customHeight="1" x14ac:dyDescent="0.2">
      <c r="A11" s="89">
        <f>ROW()</f>
        <v>11</v>
      </c>
      <c r="B11" s="430" t="s">
        <v>162</v>
      </c>
      <c r="C11" s="431"/>
      <c r="D11" s="431"/>
      <c r="E11" s="432"/>
      <c r="F11" s="430" t="s">
        <v>1066</v>
      </c>
      <c r="G11" s="431"/>
      <c r="H11" s="431"/>
      <c r="I11" s="431"/>
      <c r="J11" s="431"/>
      <c r="K11" s="431"/>
      <c r="L11" s="431"/>
      <c r="M11" s="431"/>
      <c r="N11" s="431"/>
      <c r="O11" s="431"/>
      <c r="P11" s="431"/>
      <c r="Q11" s="431"/>
      <c r="R11" s="431"/>
      <c r="S11" s="431"/>
      <c r="T11" s="431"/>
      <c r="U11" s="439" t="s">
        <v>60</v>
      </c>
      <c r="V11" s="439"/>
      <c r="W11" s="439"/>
      <c r="X11" s="439"/>
      <c r="Y11" s="439"/>
      <c r="Z11" s="439"/>
      <c r="AA11" s="439"/>
      <c r="AB11" s="439"/>
      <c r="AC11" s="439"/>
      <c r="AD11" s="458"/>
      <c r="AE11" s="425"/>
      <c r="AF11" s="426"/>
      <c r="AG11" s="426"/>
      <c r="AH11" s="426"/>
      <c r="AI11" s="426"/>
      <c r="AJ11" s="426"/>
      <c r="AK11" s="426"/>
      <c r="AL11" s="427"/>
      <c r="AM11" s="359"/>
      <c r="AP11" s="178" t="s">
        <v>66</v>
      </c>
      <c r="AQ11" s="161" t="s">
        <v>60</v>
      </c>
      <c r="AR11" s="178" t="s">
        <v>61</v>
      </c>
      <c r="AS11" s="182"/>
      <c r="AT11" s="182"/>
      <c r="AU11" s="182"/>
      <c r="AV11" s="182"/>
      <c r="AW11" s="182"/>
      <c r="AX11" s="182"/>
      <c r="AY11" s="182"/>
      <c r="AZ11" s="182"/>
      <c r="BA11" s="182"/>
      <c r="BB11" s="182"/>
      <c r="BC11" s="182"/>
      <c r="BD11" s="182"/>
      <c r="BE11" s="85"/>
      <c r="BM11" s="117"/>
      <c r="BN11" s="117"/>
      <c r="BO11" s="139"/>
      <c r="BP11" s="139"/>
      <c r="BQ11" s="139"/>
      <c r="BR11" s="139"/>
      <c r="BS11" s="139"/>
      <c r="BT11" s="139"/>
    </row>
    <row r="12" spans="1:72" ht="13.7" customHeight="1" x14ac:dyDescent="0.2">
      <c r="A12" s="89">
        <f>ROW()</f>
        <v>12</v>
      </c>
      <c r="B12" s="430"/>
      <c r="C12" s="431"/>
      <c r="D12" s="431"/>
      <c r="E12" s="432"/>
      <c r="F12" s="430" t="s">
        <v>1067</v>
      </c>
      <c r="G12" s="431"/>
      <c r="H12" s="431"/>
      <c r="I12" s="431"/>
      <c r="J12" s="431"/>
      <c r="K12" s="431"/>
      <c r="L12" s="431"/>
      <c r="M12" s="431"/>
      <c r="N12" s="431"/>
      <c r="O12" s="431"/>
      <c r="P12" s="431"/>
      <c r="Q12" s="431"/>
      <c r="R12" s="431"/>
      <c r="S12" s="431"/>
      <c r="T12" s="431"/>
      <c r="U12" s="546" t="s">
        <v>66</v>
      </c>
      <c r="V12" s="547"/>
      <c r="W12" s="547"/>
      <c r="X12" s="547"/>
      <c r="Y12" s="547"/>
      <c r="Z12" s="547"/>
      <c r="AA12" s="547"/>
      <c r="AB12" s="547"/>
      <c r="AC12" s="547"/>
      <c r="AD12" s="547"/>
      <c r="AE12" s="425"/>
      <c r="AF12" s="426"/>
      <c r="AG12" s="426"/>
      <c r="AH12" s="426"/>
      <c r="AI12" s="426"/>
      <c r="AJ12" s="426"/>
      <c r="AK12" s="426"/>
      <c r="AL12" s="427"/>
      <c r="AM12" s="359"/>
      <c r="AP12" s="161" t="s">
        <v>66</v>
      </c>
      <c r="AQ12" s="192" t="s">
        <v>578</v>
      </c>
      <c r="AR12" s="192" t="s">
        <v>579</v>
      </c>
      <c r="AS12" s="178" t="s">
        <v>157</v>
      </c>
      <c r="AT12" s="182"/>
      <c r="AU12" s="182"/>
      <c r="AV12" s="182"/>
      <c r="AW12" s="182"/>
      <c r="AX12" s="182"/>
      <c r="AY12" s="182"/>
      <c r="AZ12" s="182"/>
      <c r="BA12" s="182"/>
      <c r="BB12" s="182"/>
      <c r="BC12" s="182"/>
      <c r="BD12" s="182"/>
      <c r="BE12" s="85"/>
      <c r="BM12" s="117"/>
      <c r="BN12" s="117"/>
      <c r="BO12" s="139"/>
      <c r="BP12" s="139"/>
      <c r="BQ12" s="139"/>
      <c r="BR12" s="139"/>
      <c r="BS12" s="139"/>
      <c r="BT12" s="139"/>
    </row>
    <row r="13" spans="1:72" ht="13.7" customHeight="1" x14ac:dyDescent="0.2">
      <c r="A13" s="89">
        <f>ROW()</f>
        <v>13</v>
      </c>
      <c r="B13" s="430" t="s">
        <v>1182</v>
      </c>
      <c r="C13" s="431"/>
      <c r="D13" s="431"/>
      <c r="E13" s="432"/>
      <c r="F13" s="430" t="s">
        <v>1068</v>
      </c>
      <c r="G13" s="431"/>
      <c r="H13" s="431"/>
      <c r="I13" s="431"/>
      <c r="J13" s="431"/>
      <c r="K13" s="431"/>
      <c r="L13" s="431"/>
      <c r="M13" s="431"/>
      <c r="N13" s="431"/>
      <c r="O13" s="431"/>
      <c r="P13" s="431"/>
      <c r="Q13" s="431"/>
      <c r="R13" s="431"/>
      <c r="S13" s="431"/>
      <c r="T13" s="431"/>
      <c r="U13" s="439" t="s">
        <v>66</v>
      </c>
      <c r="V13" s="439"/>
      <c r="W13" s="439"/>
      <c r="X13" s="439"/>
      <c r="Y13" s="439"/>
      <c r="Z13" s="439"/>
      <c r="AA13" s="439"/>
      <c r="AB13" s="439"/>
      <c r="AC13" s="439"/>
      <c r="AD13" s="458"/>
      <c r="AE13" s="425"/>
      <c r="AF13" s="426"/>
      <c r="AG13" s="426"/>
      <c r="AH13" s="426"/>
      <c r="AI13" s="426"/>
      <c r="AJ13" s="426"/>
      <c r="AK13" s="426"/>
      <c r="AL13" s="427"/>
      <c r="AM13" s="359"/>
      <c r="AP13" s="161" t="s">
        <v>66</v>
      </c>
      <c r="AQ13" s="178" t="s">
        <v>580</v>
      </c>
      <c r="AR13" s="178" t="s">
        <v>581</v>
      </c>
      <c r="AS13" s="178" t="s">
        <v>416</v>
      </c>
      <c r="AT13" s="178" t="s">
        <v>582</v>
      </c>
      <c r="AU13" s="182"/>
      <c r="AV13" s="182"/>
      <c r="AW13" s="182"/>
      <c r="AX13" s="182"/>
      <c r="AY13" s="182"/>
      <c r="AZ13" s="182"/>
      <c r="BA13" s="182"/>
      <c r="BB13" s="182"/>
      <c r="BC13" s="182"/>
      <c r="BD13" s="182"/>
      <c r="BE13" s="85"/>
      <c r="BM13" s="117"/>
      <c r="BN13" s="117"/>
      <c r="BO13" s="139"/>
      <c r="BP13" s="139"/>
      <c r="BQ13" s="139"/>
      <c r="BR13" s="139"/>
      <c r="BS13" s="139"/>
      <c r="BT13" s="139"/>
    </row>
    <row r="14" spans="1:72" ht="13.7" customHeight="1" x14ac:dyDescent="0.2">
      <c r="A14" s="89">
        <f>ROW()</f>
        <v>14</v>
      </c>
      <c r="B14" s="430" t="s">
        <v>1182</v>
      </c>
      <c r="C14" s="431"/>
      <c r="D14" s="431"/>
      <c r="E14" s="432"/>
      <c r="F14" s="430" t="s">
        <v>1069</v>
      </c>
      <c r="G14" s="431"/>
      <c r="H14" s="431"/>
      <c r="I14" s="431"/>
      <c r="J14" s="431"/>
      <c r="K14" s="431"/>
      <c r="L14" s="431"/>
      <c r="M14" s="431"/>
      <c r="N14" s="431"/>
      <c r="O14" s="431"/>
      <c r="P14" s="431"/>
      <c r="Q14" s="431"/>
      <c r="R14" s="431"/>
      <c r="S14" s="431"/>
      <c r="T14" s="431"/>
      <c r="U14" s="439" t="s">
        <v>66</v>
      </c>
      <c r="V14" s="439"/>
      <c r="W14" s="439"/>
      <c r="X14" s="439"/>
      <c r="Y14" s="439"/>
      <c r="Z14" s="439"/>
      <c r="AA14" s="439"/>
      <c r="AB14" s="439"/>
      <c r="AC14" s="439"/>
      <c r="AD14" s="458"/>
      <c r="AE14" s="425"/>
      <c r="AF14" s="426"/>
      <c r="AG14" s="426"/>
      <c r="AH14" s="426"/>
      <c r="AI14" s="426"/>
      <c r="AJ14" s="426"/>
      <c r="AK14" s="426"/>
      <c r="AL14" s="427"/>
      <c r="AM14" s="359"/>
      <c r="AP14" s="161" t="s">
        <v>66</v>
      </c>
      <c r="AQ14" s="178" t="s">
        <v>580</v>
      </c>
      <c r="AR14" s="178" t="s">
        <v>581</v>
      </c>
      <c r="AS14" s="178" t="s">
        <v>416</v>
      </c>
      <c r="AT14" s="178" t="s">
        <v>582</v>
      </c>
      <c r="AU14" s="182"/>
      <c r="AV14" s="182"/>
      <c r="AW14" s="182"/>
      <c r="AX14" s="182"/>
      <c r="AY14" s="182"/>
      <c r="AZ14" s="182"/>
      <c r="BA14" s="182"/>
      <c r="BB14" s="182"/>
      <c r="BC14" s="182"/>
      <c r="BD14" s="182"/>
      <c r="BE14" s="85"/>
      <c r="BM14" s="117"/>
      <c r="BN14" s="117"/>
      <c r="BO14" s="139"/>
      <c r="BP14" s="139"/>
      <c r="BQ14" s="139"/>
      <c r="BR14" s="139"/>
      <c r="BS14" s="139"/>
      <c r="BT14" s="139"/>
    </row>
    <row r="15" spans="1:72" ht="13.7" customHeight="1" x14ac:dyDescent="0.2">
      <c r="A15" s="89">
        <f>ROW()</f>
        <v>15</v>
      </c>
      <c r="B15" s="430"/>
      <c r="C15" s="431"/>
      <c r="D15" s="431"/>
      <c r="E15" s="432"/>
      <c r="F15" s="430" t="s">
        <v>205</v>
      </c>
      <c r="G15" s="431"/>
      <c r="H15" s="431"/>
      <c r="I15" s="431"/>
      <c r="J15" s="431"/>
      <c r="K15" s="431"/>
      <c r="L15" s="431"/>
      <c r="M15" s="431"/>
      <c r="N15" s="431"/>
      <c r="O15" s="431"/>
      <c r="P15" s="431"/>
      <c r="Q15" s="431"/>
      <c r="R15" s="431"/>
      <c r="S15" s="431"/>
      <c r="T15" s="431"/>
      <c r="U15" s="546" t="s">
        <v>179</v>
      </c>
      <c r="V15" s="547"/>
      <c r="W15" s="547"/>
      <c r="X15" s="547"/>
      <c r="Y15" s="547"/>
      <c r="Z15" s="547"/>
      <c r="AA15" s="547"/>
      <c r="AB15" s="547"/>
      <c r="AC15" s="547"/>
      <c r="AD15" s="547"/>
      <c r="AE15" s="425"/>
      <c r="AF15" s="426"/>
      <c r="AG15" s="426"/>
      <c r="AH15" s="426"/>
      <c r="AI15" s="426"/>
      <c r="AJ15" s="426"/>
      <c r="AK15" s="426"/>
      <c r="AL15" s="427"/>
      <c r="AM15" s="359"/>
      <c r="AP15" s="187"/>
      <c r="AQ15" s="235"/>
      <c r="AR15" s="182"/>
      <c r="AS15" s="182"/>
      <c r="AT15" s="182"/>
      <c r="AU15" s="182"/>
      <c r="AV15" s="182"/>
      <c r="AW15" s="182"/>
      <c r="AX15" s="182"/>
      <c r="AY15" s="182"/>
      <c r="AZ15" s="182"/>
      <c r="BA15" s="182"/>
      <c r="BB15" s="182"/>
      <c r="BC15" s="182"/>
      <c r="BD15" s="182"/>
      <c r="BE15" s="85"/>
      <c r="BM15" s="117"/>
      <c r="BN15" s="117"/>
      <c r="BO15" s="139"/>
      <c r="BP15" s="139"/>
      <c r="BQ15" s="139"/>
      <c r="BR15" s="139"/>
      <c r="BS15" s="139"/>
      <c r="BT15" s="139"/>
    </row>
    <row r="16" spans="1:72" ht="13.7" customHeight="1" x14ac:dyDescent="0.2">
      <c r="A16" s="89">
        <f>ROW()</f>
        <v>16</v>
      </c>
      <c r="B16" s="430"/>
      <c r="C16" s="431"/>
      <c r="D16" s="431"/>
      <c r="E16" s="432"/>
      <c r="F16" s="430"/>
      <c r="G16" s="431"/>
      <c r="H16" s="431"/>
      <c r="I16" s="431"/>
      <c r="J16" s="431"/>
      <c r="K16" s="431"/>
      <c r="L16" s="431"/>
      <c r="M16" s="431"/>
      <c r="N16" s="431"/>
      <c r="O16" s="431"/>
      <c r="P16" s="431"/>
      <c r="Q16" s="431"/>
      <c r="R16" s="431"/>
      <c r="S16" s="431"/>
      <c r="T16" s="431"/>
      <c r="U16" s="546" t="s">
        <v>179</v>
      </c>
      <c r="V16" s="547"/>
      <c r="W16" s="547"/>
      <c r="X16" s="547"/>
      <c r="Y16" s="547"/>
      <c r="Z16" s="547"/>
      <c r="AA16" s="547"/>
      <c r="AB16" s="547"/>
      <c r="AC16" s="547"/>
      <c r="AD16" s="547"/>
      <c r="AE16" s="425"/>
      <c r="AF16" s="426"/>
      <c r="AG16" s="426"/>
      <c r="AH16" s="426"/>
      <c r="AI16" s="426"/>
      <c r="AJ16" s="426"/>
      <c r="AK16" s="426"/>
      <c r="AL16" s="427"/>
      <c r="AM16" s="359"/>
      <c r="AP16" s="183"/>
      <c r="AQ16" s="184"/>
      <c r="AR16" s="182"/>
      <c r="AS16" s="182"/>
      <c r="AT16" s="182"/>
      <c r="AU16" s="182"/>
      <c r="AV16" s="182"/>
      <c r="AW16" s="182"/>
      <c r="AX16" s="182"/>
      <c r="AY16" s="182"/>
      <c r="AZ16" s="182"/>
      <c r="BA16" s="182"/>
      <c r="BB16" s="182"/>
      <c r="BC16" s="182"/>
      <c r="BD16" s="182"/>
      <c r="BE16" s="85"/>
      <c r="BM16" s="117"/>
      <c r="BN16" s="117"/>
      <c r="BO16" s="139"/>
      <c r="BP16" s="139"/>
      <c r="BQ16" s="139"/>
      <c r="BR16" s="139"/>
      <c r="BS16" s="139"/>
      <c r="BT16" s="139"/>
    </row>
    <row r="17" spans="1:72" ht="13.7" customHeight="1" x14ac:dyDescent="0.2">
      <c r="A17" s="89">
        <f>ROW()</f>
        <v>17</v>
      </c>
      <c r="B17" s="430"/>
      <c r="C17" s="431"/>
      <c r="D17" s="431"/>
      <c r="E17" s="432"/>
      <c r="F17" s="447" t="s">
        <v>583</v>
      </c>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9"/>
      <c r="AE17" s="425"/>
      <c r="AF17" s="426"/>
      <c r="AG17" s="426"/>
      <c r="AH17" s="426"/>
      <c r="AI17" s="426"/>
      <c r="AJ17" s="426"/>
      <c r="AK17" s="426"/>
      <c r="AL17" s="427"/>
      <c r="AM17" s="359"/>
      <c r="AP17" s="188"/>
      <c r="AQ17" s="182"/>
      <c r="AR17" s="182"/>
      <c r="AS17" s="182"/>
      <c r="AT17" s="182"/>
      <c r="AU17" s="182"/>
      <c r="AV17" s="182"/>
      <c r="AW17" s="182"/>
      <c r="AX17" s="182"/>
      <c r="AY17" s="182"/>
      <c r="AZ17" s="182"/>
      <c r="BA17" s="182"/>
      <c r="BB17" s="182"/>
      <c r="BC17" s="182"/>
      <c r="BD17" s="182"/>
      <c r="BE17" s="85"/>
      <c r="BM17" s="117"/>
      <c r="BN17" s="117"/>
      <c r="BO17" s="117"/>
      <c r="BP17" s="117"/>
      <c r="BQ17" s="117"/>
      <c r="BR17" s="117"/>
      <c r="BS17" s="117"/>
      <c r="BT17" s="117"/>
    </row>
    <row r="18" spans="1:72" ht="13.7" customHeight="1" x14ac:dyDescent="0.2">
      <c r="A18" s="89">
        <f>ROW()</f>
        <v>18</v>
      </c>
      <c r="B18" s="430" t="s">
        <v>206</v>
      </c>
      <c r="C18" s="431"/>
      <c r="D18" s="431"/>
      <c r="E18" s="432"/>
      <c r="F18" s="430" t="s">
        <v>1070</v>
      </c>
      <c r="G18" s="431"/>
      <c r="H18" s="431"/>
      <c r="I18" s="431"/>
      <c r="J18" s="431"/>
      <c r="K18" s="431"/>
      <c r="L18" s="431"/>
      <c r="M18" s="431"/>
      <c r="N18" s="431"/>
      <c r="O18" s="431"/>
      <c r="P18" s="431"/>
      <c r="Q18" s="431"/>
      <c r="R18" s="431"/>
      <c r="S18" s="431"/>
      <c r="T18" s="431"/>
      <c r="U18" s="439" t="s">
        <v>66</v>
      </c>
      <c r="V18" s="439"/>
      <c r="W18" s="439"/>
      <c r="X18" s="439"/>
      <c r="Y18" s="439"/>
      <c r="Z18" s="439"/>
      <c r="AA18" s="439"/>
      <c r="AB18" s="439"/>
      <c r="AC18" s="439"/>
      <c r="AD18" s="439"/>
      <c r="AE18" s="425"/>
      <c r="AF18" s="426"/>
      <c r="AG18" s="426"/>
      <c r="AH18" s="426"/>
      <c r="AI18" s="426"/>
      <c r="AJ18" s="426"/>
      <c r="AK18" s="426"/>
      <c r="AL18" s="427"/>
      <c r="AM18" s="359"/>
      <c r="AP18" s="161" t="s">
        <v>66</v>
      </c>
      <c r="AQ18" s="178" t="s">
        <v>584</v>
      </c>
      <c r="AR18" s="178" t="s">
        <v>585</v>
      </c>
      <c r="AS18" s="178" t="s">
        <v>586</v>
      </c>
      <c r="AT18" s="199" t="s">
        <v>70</v>
      </c>
      <c r="AU18" s="239"/>
      <c r="AV18" s="182"/>
      <c r="AW18" s="182"/>
      <c r="AX18" s="182"/>
      <c r="AY18" s="182"/>
      <c r="AZ18" s="182"/>
      <c r="BA18" s="182"/>
      <c r="BB18" s="182"/>
      <c r="BC18" s="182"/>
      <c r="BD18" s="182"/>
      <c r="BE18" s="85"/>
      <c r="BM18" s="117"/>
      <c r="BN18" s="117"/>
      <c r="BO18" s="117"/>
      <c r="BP18" s="117"/>
      <c r="BQ18" s="117"/>
      <c r="BR18" s="117"/>
      <c r="BS18" s="117"/>
      <c r="BT18" s="117"/>
    </row>
    <row r="19" spans="1:72" ht="13.7" customHeight="1" x14ac:dyDescent="0.2">
      <c r="A19" s="89">
        <f>ROW()</f>
        <v>19</v>
      </c>
      <c r="B19" s="430" t="s">
        <v>587</v>
      </c>
      <c r="C19" s="431"/>
      <c r="D19" s="431"/>
      <c r="E19" s="432"/>
      <c r="F19" s="634" t="s">
        <v>1071</v>
      </c>
      <c r="G19" s="635"/>
      <c r="H19" s="635"/>
      <c r="I19" s="635"/>
      <c r="J19" s="635"/>
      <c r="K19" s="635"/>
      <c r="L19" s="635"/>
      <c r="M19" s="635"/>
      <c r="N19" s="635"/>
      <c r="O19" s="635"/>
      <c r="P19" s="635"/>
      <c r="Q19" s="635"/>
      <c r="R19" s="635"/>
      <c r="S19" s="635"/>
      <c r="T19" s="635"/>
      <c r="U19" s="635"/>
      <c r="V19" s="635"/>
      <c r="W19" s="635"/>
      <c r="X19" s="635"/>
      <c r="Y19" s="635"/>
      <c r="Z19" s="541" t="s">
        <v>149</v>
      </c>
      <c r="AA19" s="541"/>
      <c r="AB19" s="541"/>
      <c r="AC19" s="541"/>
      <c r="AD19" s="541"/>
      <c r="AE19" s="425"/>
      <c r="AF19" s="426"/>
      <c r="AG19" s="426"/>
      <c r="AH19" s="426"/>
      <c r="AI19" s="426"/>
      <c r="AJ19" s="426"/>
      <c r="AK19" s="426"/>
      <c r="AL19" s="427"/>
      <c r="AM19" s="359"/>
      <c r="AP19" s="161" t="s">
        <v>66</v>
      </c>
      <c r="AQ19" s="240" t="s">
        <v>148</v>
      </c>
      <c r="AR19" s="240" t="s">
        <v>149</v>
      </c>
      <c r="AS19" s="241" t="s">
        <v>139</v>
      </c>
      <c r="AT19" s="342"/>
      <c r="AU19" s="242"/>
      <c r="AV19" s="184"/>
      <c r="AW19" s="184"/>
      <c r="AX19" s="184"/>
      <c r="AY19" s="184"/>
      <c r="AZ19" s="184"/>
      <c r="BA19" s="184"/>
      <c r="BB19" s="184"/>
      <c r="BC19" s="184"/>
      <c r="BD19" s="184"/>
      <c r="BE19" s="92"/>
      <c r="BF19" s="92"/>
      <c r="BM19" s="117"/>
      <c r="BN19" s="117"/>
      <c r="BO19" s="117"/>
      <c r="BP19" s="117"/>
      <c r="BQ19" s="117"/>
      <c r="BR19" s="117"/>
      <c r="BS19" s="117"/>
      <c r="BT19" s="117"/>
    </row>
    <row r="20" spans="1:72" ht="13.7" customHeight="1" x14ac:dyDescent="0.2">
      <c r="A20" s="89">
        <f>ROW()</f>
        <v>20</v>
      </c>
      <c r="B20" s="430" t="s">
        <v>1189</v>
      </c>
      <c r="C20" s="431"/>
      <c r="D20" s="431"/>
      <c r="E20" s="432"/>
      <c r="F20" s="430" t="s">
        <v>1072</v>
      </c>
      <c r="G20" s="431"/>
      <c r="H20" s="431"/>
      <c r="I20" s="431"/>
      <c r="J20" s="431"/>
      <c r="K20" s="431"/>
      <c r="L20" s="431"/>
      <c r="M20" s="431"/>
      <c r="N20" s="431"/>
      <c r="O20" s="431"/>
      <c r="P20" s="431"/>
      <c r="Q20" s="431"/>
      <c r="R20" s="431"/>
      <c r="S20" s="431"/>
      <c r="T20" s="431"/>
      <c r="U20" s="439" t="s">
        <v>66</v>
      </c>
      <c r="V20" s="439"/>
      <c r="W20" s="439"/>
      <c r="X20" s="439"/>
      <c r="Y20" s="439"/>
      <c r="Z20" s="439"/>
      <c r="AA20" s="439"/>
      <c r="AB20" s="439"/>
      <c r="AC20" s="439"/>
      <c r="AD20" s="439"/>
      <c r="AE20" s="425"/>
      <c r="AF20" s="426"/>
      <c r="AG20" s="426"/>
      <c r="AH20" s="426"/>
      <c r="AI20" s="426"/>
      <c r="AJ20" s="426"/>
      <c r="AK20" s="426"/>
      <c r="AL20" s="427"/>
      <c r="AM20" s="359"/>
      <c r="AP20" s="161" t="s">
        <v>66</v>
      </c>
      <c r="AQ20" s="193" t="s">
        <v>588</v>
      </c>
      <c r="AR20" s="178" t="s">
        <v>589</v>
      </c>
      <c r="AS20" s="159" t="s">
        <v>590</v>
      </c>
      <c r="AT20" s="178" t="s">
        <v>591</v>
      </c>
      <c r="AU20" s="178" t="s">
        <v>70</v>
      </c>
      <c r="AV20" s="182"/>
      <c r="AW20" s="182"/>
      <c r="AX20" s="182"/>
      <c r="AY20" s="182"/>
      <c r="AZ20" s="182"/>
      <c r="BA20" s="182"/>
      <c r="BB20" s="182"/>
      <c r="BC20" s="182"/>
      <c r="BD20" s="182"/>
      <c r="BE20" s="85"/>
      <c r="BM20" s="117"/>
      <c r="BN20" s="117"/>
      <c r="BO20" s="117"/>
      <c r="BP20" s="117"/>
      <c r="BQ20" s="117"/>
      <c r="BR20" s="117"/>
      <c r="BS20" s="117"/>
      <c r="BT20" s="117"/>
    </row>
    <row r="21" spans="1:72" ht="13.7" customHeight="1" x14ac:dyDescent="0.2">
      <c r="A21" s="89">
        <f>ROW()</f>
        <v>21</v>
      </c>
      <c r="B21" s="430" t="s">
        <v>592</v>
      </c>
      <c r="C21" s="431"/>
      <c r="D21" s="431"/>
      <c r="E21" s="432"/>
      <c r="F21" s="448" t="s">
        <v>593</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25"/>
      <c r="AF21" s="426"/>
      <c r="AG21" s="426"/>
      <c r="AH21" s="426"/>
      <c r="AI21" s="426"/>
      <c r="AJ21" s="426"/>
      <c r="AK21" s="426"/>
      <c r="AL21" s="427"/>
      <c r="AM21" s="360"/>
      <c r="AP21" s="184"/>
      <c r="AQ21" s="182"/>
      <c r="AR21" s="182"/>
      <c r="AS21" s="182"/>
      <c r="AT21" s="182"/>
      <c r="AU21" s="182"/>
      <c r="AV21" s="182"/>
      <c r="AW21" s="182"/>
      <c r="AX21" s="182"/>
      <c r="AY21" s="182"/>
      <c r="AZ21" s="182"/>
      <c r="BA21" s="182"/>
      <c r="BB21" s="182"/>
      <c r="BC21" s="182"/>
      <c r="BD21" s="182"/>
      <c r="BE21" s="85"/>
      <c r="BM21" s="117"/>
      <c r="BN21" s="117"/>
      <c r="BO21" s="139"/>
      <c r="BP21" s="139"/>
      <c r="BQ21" s="139"/>
      <c r="BR21" s="139"/>
      <c r="BS21" s="139"/>
      <c r="BT21" s="139"/>
    </row>
    <row r="22" spans="1:72" ht="13.7" customHeight="1" x14ac:dyDescent="0.2">
      <c r="A22" s="89">
        <f>ROW()</f>
        <v>22</v>
      </c>
      <c r="B22" s="430"/>
      <c r="C22" s="431"/>
      <c r="D22" s="431"/>
      <c r="E22" s="432"/>
      <c r="F22" s="430" t="s">
        <v>1073</v>
      </c>
      <c r="G22" s="431"/>
      <c r="H22" s="431"/>
      <c r="I22" s="431"/>
      <c r="J22" s="431"/>
      <c r="K22" s="431"/>
      <c r="L22" s="431"/>
      <c r="M22" s="431"/>
      <c r="N22" s="431"/>
      <c r="O22" s="431"/>
      <c r="P22" s="431"/>
      <c r="Q22" s="431"/>
      <c r="R22" s="431"/>
      <c r="S22" s="431"/>
      <c r="T22" s="431"/>
      <c r="U22" s="439" t="s">
        <v>66</v>
      </c>
      <c r="V22" s="439"/>
      <c r="W22" s="439"/>
      <c r="X22" s="439"/>
      <c r="Y22" s="439"/>
      <c r="Z22" s="439"/>
      <c r="AA22" s="439"/>
      <c r="AB22" s="439"/>
      <c r="AC22" s="439"/>
      <c r="AD22" s="439"/>
      <c r="AE22" s="425"/>
      <c r="AF22" s="426"/>
      <c r="AG22" s="426"/>
      <c r="AH22" s="426"/>
      <c r="AI22" s="426"/>
      <c r="AJ22" s="426"/>
      <c r="AK22" s="426"/>
      <c r="AL22" s="427"/>
      <c r="AM22" s="359"/>
      <c r="AP22" s="161" t="s">
        <v>66</v>
      </c>
      <c r="AQ22" s="193" t="s">
        <v>60</v>
      </c>
      <c r="AR22" s="178" t="s">
        <v>61</v>
      </c>
      <c r="AS22" s="182"/>
      <c r="AT22" s="182"/>
      <c r="AU22" s="182"/>
      <c r="AV22" s="182"/>
      <c r="AW22" s="182"/>
      <c r="AX22" s="182"/>
      <c r="AY22" s="182"/>
      <c r="AZ22" s="182"/>
      <c r="BA22" s="182"/>
      <c r="BB22" s="182"/>
      <c r="BC22" s="182"/>
      <c r="BD22" s="182"/>
      <c r="BE22" s="85"/>
      <c r="BM22" s="117"/>
      <c r="BN22" s="117"/>
      <c r="BO22" s="139"/>
      <c r="BP22" s="139"/>
      <c r="BQ22" s="139"/>
      <c r="BR22" s="139"/>
      <c r="BS22" s="139"/>
      <c r="BT22" s="139"/>
    </row>
    <row r="23" spans="1:72" ht="13.7" customHeight="1" x14ac:dyDescent="0.2">
      <c r="A23" s="89">
        <f>ROW()</f>
        <v>23</v>
      </c>
      <c r="B23" s="430"/>
      <c r="C23" s="431"/>
      <c r="D23" s="431"/>
      <c r="E23" s="432"/>
      <c r="F23" s="430" t="s">
        <v>876</v>
      </c>
      <c r="G23" s="431"/>
      <c r="H23" s="431"/>
      <c r="I23" s="431"/>
      <c r="J23" s="431"/>
      <c r="K23" s="431"/>
      <c r="L23" s="431"/>
      <c r="M23" s="431"/>
      <c r="N23" s="431"/>
      <c r="O23" s="431"/>
      <c r="P23" s="431"/>
      <c r="Q23" s="431"/>
      <c r="R23" s="431"/>
      <c r="S23" s="431"/>
      <c r="T23" s="431"/>
      <c r="U23" s="518" t="s">
        <v>66</v>
      </c>
      <c r="V23" s="518"/>
      <c r="W23" s="518"/>
      <c r="X23" s="518"/>
      <c r="Y23" s="518"/>
      <c r="Z23" s="518"/>
      <c r="AA23" s="518"/>
      <c r="AB23" s="518"/>
      <c r="AC23" s="518"/>
      <c r="AD23" s="518"/>
      <c r="AE23" s="425"/>
      <c r="AF23" s="426"/>
      <c r="AG23" s="426"/>
      <c r="AH23" s="426"/>
      <c r="AI23" s="426"/>
      <c r="AJ23" s="426"/>
      <c r="AK23" s="426"/>
      <c r="AL23" s="427"/>
      <c r="AM23" s="359"/>
      <c r="AP23" s="191" t="s">
        <v>66</v>
      </c>
      <c r="AQ23" s="192" t="s">
        <v>594</v>
      </c>
      <c r="AR23" s="192" t="s">
        <v>595</v>
      </c>
      <c r="AS23" s="182"/>
      <c r="AT23" s="182"/>
      <c r="AU23" s="182"/>
      <c r="AV23" s="182"/>
      <c r="AW23" s="182"/>
      <c r="AX23" s="182"/>
      <c r="AY23" s="182"/>
      <c r="AZ23" s="182"/>
      <c r="BA23" s="182"/>
      <c r="BB23" s="182"/>
      <c r="BC23" s="182"/>
      <c r="BD23" s="182"/>
      <c r="BE23" s="85"/>
      <c r="BM23" s="117"/>
      <c r="BN23" s="117"/>
      <c r="BO23" s="139"/>
      <c r="BP23" s="139"/>
      <c r="BQ23" s="139"/>
      <c r="BR23" s="139"/>
      <c r="BS23" s="139"/>
      <c r="BT23" s="139"/>
    </row>
    <row r="24" spans="1:72" ht="13.7" customHeight="1" x14ac:dyDescent="0.2">
      <c r="A24" s="89">
        <f>ROW()</f>
        <v>24</v>
      </c>
      <c r="B24" s="430" t="s">
        <v>1183</v>
      </c>
      <c r="C24" s="431"/>
      <c r="D24" s="431"/>
      <c r="E24" s="432"/>
      <c r="F24" s="430" t="s">
        <v>1074</v>
      </c>
      <c r="G24" s="431"/>
      <c r="H24" s="431"/>
      <c r="I24" s="431"/>
      <c r="J24" s="431"/>
      <c r="K24" s="431"/>
      <c r="L24" s="431"/>
      <c r="M24" s="431"/>
      <c r="N24" s="431"/>
      <c r="O24" s="431"/>
      <c r="P24" s="431"/>
      <c r="Q24" s="431"/>
      <c r="R24" s="431"/>
      <c r="S24" s="431"/>
      <c r="T24" s="431"/>
      <c r="U24" s="439" t="s">
        <v>66</v>
      </c>
      <c r="V24" s="439"/>
      <c r="W24" s="439"/>
      <c r="X24" s="439"/>
      <c r="Y24" s="439"/>
      <c r="Z24" s="439"/>
      <c r="AA24" s="439"/>
      <c r="AB24" s="439"/>
      <c r="AC24" s="439"/>
      <c r="AD24" s="439"/>
      <c r="AE24" s="425"/>
      <c r="AF24" s="426"/>
      <c r="AG24" s="426"/>
      <c r="AH24" s="426"/>
      <c r="AI24" s="426"/>
      <c r="AJ24" s="426"/>
      <c r="AK24" s="426"/>
      <c r="AL24" s="427"/>
      <c r="AM24" s="359"/>
      <c r="AP24" s="161" t="s">
        <v>66</v>
      </c>
      <c r="AQ24" s="193" t="s">
        <v>596</v>
      </c>
      <c r="AR24" s="178" t="s">
        <v>597</v>
      </c>
      <c r="AS24" s="178" t="s">
        <v>598</v>
      </c>
      <c r="AT24" s="182"/>
      <c r="AU24" s="182"/>
      <c r="AV24" s="182"/>
      <c r="AW24" s="182"/>
      <c r="AX24" s="182"/>
      <c r="AY24" s="182"/>
      <c r="AZ24" s="182"/>
      <c r="BA24" s="182"/>
      <c r="BB24" s="182"/>
      <c r="BC24" s="182"/>
      <c r="BD24" s="182"/>
      <c r="BE24" s="85"/>
      <c r="BM24" s="117"/>
      <c r="BN24" s="114"/>
      <c r="BO24" s="114"/>
      <c r="BP24" s="114"/>
      <c r="BQ24" s="114"/>
      <c r="BR24" s="117"/>
      <c r="BS24" s="117"/>
      <c r="BT24" s="117"/>
    </row>
    <row r="25" spans="1:72" ht="13.7" customHeight="1" x14ac:dyDescent="0.2">
      <c r="A25" s="89">
        <f>ROW()</f>
        <v>25</v>
      </c>
      <c r="B25" s="430" t="s">
        <v>599</v>
      </c>
      <c r="C25" s="431"/>
      <c r="D25" s="431"/>
      <c r="E25" s="432"/>
      <c r="F25" s="447" t="s">
        <v>600</v>
      </c>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25"/>
      <c r="AF25" s="426"/>
      <c r="AG25" s="426"/>
      <c r="AH25" s="426"/>
      <c r="AI25" s="426"/>
      <c r="AJ25" s="426"/>
      <c r="AK25" s="426"/>
      <c r="AL25" s="427"/>
      <c r="AM25" s="359"/>
      <c r="AP25" s="182"/>
      <c r="AQ25" s="220"/>
      <c r="AR25" s="215"/>
      <c r="AS25" s="215"/>
      <c r="AT25" s="182"/>
      <c r="AU25" s="215"/>
      <c r="AV25" s="182"/>
      <c r="AW25" s="182"/>
      <c r="AX25" s="182"/>
      <c r="AY25" s="182"/>
      <c r="AZ25" s="182"/>
      <c r="BA25" s="182"/>
      <c r="BB25" s="182"/>
      <c r="BC25" s="182"/>
      <c r="BD25" s="182"/>
      <c r="BE25" s="85"/>
      <c r="BM25" s="117"/>
      <c r="BN25" s="117"/>
      <c r="BO25" s="117"/>
      <c r="BP25" s="117"/>
      <c r="BQ25" s="117"/>
      <c r="BR25" s="117"/>
      <c r="BS25" s="117"/>
      <c r="BT25" s="117"/>
    </row>
    <row r="26" spans="1:72" ht="13.7" customHeight="1" x14ac:dyDescent="0.2">
      <c r="A26" s="89">
        <f>ROW()</f>
        <v>26</v>
      </c>
      <c r="B26" s="430"/>
      <c r="C26" s="431"/>
      <c r="D26" s="431"/>
      <c r="E26" s="432"/>
      <c r="F26" s="526" t="s">
        <v>197</v>
      </c>
      <c r="G26" s="527"/>
      <c r="H26" s="527"/>
      <c r="I26" s="527"/>
      <c r="J26" s="527"/>
      <c r="K26" s="534" t="s">
        <v>66</v>
      </c>
      <c r="L26" s="534"/>
      <c r="M26" s="534"/>
      <c r="N26" s="534"/>
      <c r="O26" s="534"/>
      <c r="P26" s="534"/>
      <c r="Q26" s="80"/>
      <c r="R26" s="535" t="str">
        <f>IF(K26="Select","",AS26)</f>
        <v/>
      </c>
      <c r="S26" s="535"/>
      <c r="T26" s="535"/>
      <c r="U26" s="529" t="s">
        <v>101</v>
      </c>
      <c r="V26" s="529"/>
      <c r="W26" s="529"/>
      <c r="X26" s="529"/>
      <c r="Y26" s="529"/>
      <c r="Z26" s="529"/>
      <c r="AA26" s="529"/>
      <c r="AB26" s="529"/>
      <c r="AC26" s="529"/>
      <c r="AD26" s="530"/>
      <c r="AE26" s="425"/>
      <c r="AF26" s="426"/>
      <c r="AG26" s="426"/>
      <c r="AH26" s="426"/>
      <c r="AI26" s="426"/>
      <c r="AJ26" s="426"/>
      <c r="AK26" s="426"/>
      <c r="AL26" s="427"/>
      <c r="AM26" s="362"/>
      <c r="AN26"/>
      <c r="AO26" s="75"/>
      <c r="AP26" s="51" t="s">
        <v>66</v>
      </c>
      <c r="AQ26" s="59" t="s">
        <v>282</v>
      </c>
      <c r="AR26" s="59" t="s">
        <v>281</v>
      </c>
      <c r="AS26" s="59" t="str">
        <f>IF(K26=AQ26,AT26,AU26)</f>
        <v>Division :</v>
      </c>
      <c r="AT26" s="59" t="s">
        <v>198</v>
      </c>
      <c r="AU26" s="59" t="s">
        <v>199</v>
      </c>
      <c r="AV26" s="59" t="s">
        <v>66</v>
      </c>
      <c r="AW26" s="71">
        <v>0</v>
      </c>
      <c r="AX26" s="71">
        <v>1</v>
      </c>
      <c r="AY26" s="59">
        <v>2</v>
      </c>
      <c r="AZ26" s="51" t="s">
        <v>101</v>
      </c>
      <c r="BA26" s="50"/>
      <c r="BB26" s="50"/>
      <c r="BC26" s="50"/>
      <c r="BD26" s="50"/>
      <c r="BE26" s="85"/>
      <c r="BM26" s="117"/>
      <c r="BN26" s="117"/>
      <c r="BO26" s="117"/>
      <c r="BP26" s="117"/>
      <c r="BQ26" s="117"/>
      <c r="BR26" s="117"/>
      <c r="BS26" s="117"/>
      <c r="BT26" s="117"/>
    </row>
    <row r="27" spans="1:72" ht="13.7" customHeight="1" x14ac:dyDescent="0.2">
      <c r="A27" s="89">
        <f>ROW()</f>
        <v>27</v>
      </c>
      <c r="B27" s="430"/>
      <c r="C27" s="431"/>
      <c r="D27" s="431"/>
      <c r="E27" s="432"/>
      <c r="F27" s="526" t="s">
        <v>236</v>
      </c>
      <c r="G27" s="527"/>
      <c r="H27" s="527"/>
      <c r="I27" s="527"/>
      <c r="J27" s="527"/>
      <c r="K27" s="527"/>
      <c r="L27" s="527"/>
      <c r="M27" s="527"/>
      <c r="N27" s="527"/>
      <c r="O27" s="527"/>
      <c r="P27" s="527"/>
      <c r="Q27" s="527"/>
      <c r="R27" s="527"/>
      <c r="S27" s="527"/>
      <c r="T27" s="527"/>
      <c r="U27" s="534" t="s">
        <v>66</v>
      </c>
      <c r="V27" s="534"/>
      <c r="W27" s="534"/>
      <c r="X27" s="534"/>
      <c r="Y27" s="534"/>
      <c r="Z27" s="534"/>
      <c r="AA27" s="534"/>
      <c r="AB27" s="534"/>
      <c r="AC27" s="534"/>
      <c r="AD27" s="538"/>
      <c r="AE27" s="425"/>
      <c r="AF27" s="426"/>
      <c r="AG27" s="426"/>
      <c r="AH27" s="426"/>
      <c r="AI27" s="426"/>
      <c r="AJ27" s="426"/>
      <c r="AK27" s="426"/>
      <c r="AL27" s="427"/>
      <c r="AM27" s="362"/>
      <c r="AN27"/>
      <c r="AO27" s="75"/>
      <c r="AP27" s="51" t="s">
        <v>66</v>
      </c>
      <c r="AQ27" s="71" t="str">
        <f>IF(AS26="Zone :","Group IIC","Class I / Group A")</f>
        <v>Class I / Group A</v>
      </c>
      <c r="AR27" s="71" t="str">
        <f>IF(AS26="Zone :","Group IIB + H2","Class I / Group B")</f>
        <v>Class I / Group B</v>
      </c>
      <c r="AS27" s="71" t="str">
        <f>IF(AS26="Zone :","Group IIB","Class I / Group C")</f>
        <v>Class I / Group C</v>
      </c>
      <c r="AT27" s="71" t="str">
        <f>IF(AS26="Zone :","Group IIA","Class I / Group D")</f>
        <v>Class I / Group D</v>
      </c>
      <c r="AU27" s="71" t="str">
        <f>IF(AS26="Zone :","Group I","Mining")</f>
        <v>Mining</v>
      </c>
      <c r="AV27" s="71" t="str">
        <f>IF(AS26="Zone :"," ","Class II / Group F")</f>
        <v>Class II / Group F</v>
      </c>
      <c r="AW27" s="71" t="str">
        <f>IF(AS26="Zone :"," ","Class II / Group G")</f>
        <v>Class II / Group G</v>
      </c>
      <c r="AX27" s="72" t="str">
        <f>IF(AS26="Zone :"," ","Class III")</f>
        <v>Class III</v>
      </c>
      <c r="AY27" s="73"/>
      <c r="AZ27" s="49"/>
      <c r="BA27" s="73"/>
      <c r="BB27" s="73"/>
      <c r="BC27" s="53"/>
      <c r="BD27" s="73"/>
      <c r="BE27" s="85"/>
      <c r="BM27" s="117"/>
      <c r="BN27" s="117"/>
      <c r="BO27" s="117"/>
      <c r="BP27" s="117"/>
      <c r="BQ27" s="117"/>
      <c r="BR27" s="117"/>
      <c r="BS27" s="117"/>
      <c r="BT27" s="117"/>
    </row>
    <row r="28" spans="1:72" ht="13.7" customHeight="1" x14ac:dyDescent="0.2">
      <c r="A28" s="89">
        <f>ROW()</f>
        <v>28</v>
      </c>
      <c r="B28" s="430"/>
      <c r="C28" s="431"/>
      <c r="D28" s="431"/>
      <c r="E28" s="432"/>
      <c r="F28" s="526" t="s">
        <v>237</v>
      </c>
      <c r="G28" s="527"/>
      <c r="H28" s="527"/>
      <c r="I28" s="527"/>
      <c r="J28" s="527"/>
      <c r="K28" s="527"/>
      <c r="L28" s="527"/>
      <c r="M28" s="527"/>
      <c r="N28" s="527"/>
      <c r="O28" s="527"/>
      <c r="P28" s="527"/>
      <c r="Q28" s="527"/>
      <c r="R28" s="527"/>
      <c r="S28" s="527"/>
      <c r="T28" s="527"/>
      <c r="U28" s="529" t="s">
        <v>66</v>
      </c>
      <c r="V28" s="529"/>
      <c r="W28" s="529"/>
      <c r="X28" s="529"/>
      <c r="Y28" s="529"/>
      <c r="Z28" s="529"/>
      <c r="AA28" s="529"/>
      <c r="AB28" s="529"/>
      <c r="AC28" s="529"/>
      <c r="AD28" s="530"/>
      <c r="AE28" s="425"/>
      <c r="AF28" s="426"/>
      <c r="AG28" s="426"/>
      <c r="AH28" s="426"/>
      <c r="AI28" s="426"/>
      <c r="AJ28" s="426"/>
      <c r="AK28" s="426"/>
      <c r="AL28" s="427"/>
      <c r="AM28" s="362"/>
      <c r="AN28"/>
      <c r="AO28" s="75"/>
      <c r="AP28" s="51" t="s">
        <v>66</v>
      </c>
      <c r="AQ28" s="59" t="str">
        <f>IF(AS26="Zone :","T1","T1")</f>
        <v>T1</v>
      </c>
      <c r="AR28" s="59" t="str">
        <f>IF(AS26="Zone :","T2","T2")</f>
        <v>T2</v>
      </c>
      <c r="AS28" s="59" t="str">
        <f>IF(AS26="Zone :","T3","T2A")</f>
        <v>T2A</v>
      </c>
      <c r="AT28" s="59" t="str">
        <f>IF(AS26="Zone :","T4","T2B")</f>
        <v>T2B</v>
      </c>
      <c r="AU28" s="59" t="str">
        <f>IF(AS26="Zone :","T5","T2C")</f>
        <v>T2C</v>
      </c>
      <c r="AV28" s="59" t="str">
        <f>IF(AS26="Zone :","T6","T2D")</f>
        <v>T2D</v>
      </c>
      <c r="AW28" s="59" t="str">
        <f>IF(AS26="Zone :","","T3")</f>
        <v>T3</v>
      </c>
      <c r="AX28" s="59" t="str">
        <f>IF(AS26="Zone :","","T3A")</f>
        <v>T3A</v>
      </c>
      <c r="AY28" s="59" t="str">
        <f>IF(AS26="Zone :","","T3B")</f>
        <v>T3B</v>
      </c>
      <c r="AZ28" s="59" t="str">
        <f>IF(AS26="Zone :","","T3C")</f>
        <v>T3C</v>
      </c>
      <c r="BA28" s="59" t="str">
        <f>IF(AS26="Zone :","","T4")</f>
        <v>T4</v>
      </c>
      <c r="BB28" s="59" t="str">
        <f>IF(AS26="Zone :","","T4A")</f>
        <v>T4A</v>
      </c>
      <c r="BC28" s="59" t="str">
        <f>IF(AS26="Zone :","","T5")</f>
        <v>T5</v>
      </c>
      <c r="BD28" s="59" t="str">
        <f>IF(AS26="Zone :","","T6")</f>
        <v>T6</v>
      </c>
      <c r="BE28" s="123"/>
      <c r="BM28" s="117"/>
      <c r="BN28" s="117"/>
      <c r="BO28" s="117"/>
      <c r="BP28" s="117"/>
      <c r="BQ28" s="117"/>
      <c r="BR28" s="117"/>
      <c r="BS28" s="117"/>
      <c r="BT28" s="117"/>
    </row>
    <row r="29" spans="1:72" ht="13.7" customHeight="1" x14ac:dyDescent="0.2">
      <c r="A29" s="89">
        <f>ROW()</f>
        <v>29</v>
      </c>
      <c r="B29" s="430" t="s">
        <v>601</v>
      </c>
      <c r="C29" s="431"/>
      <c r="D29" s="431"/>
      <c r="E29" s="432"/>
      <c r="F29" s="430" t="s">
        <v>1075</v>
      </c>
      <c r="G29" s="431"/>
      <c r="H29" s="431"/>
      <c r="I29" s="431"/>
      <c r="J29" s="431"/>
      <c r="K29" s="431"/>
      <c r="L29" s="431"/>
      <c r="M29" s="431"/>
      <c r="N29" s="431"/>
      <c r="O29" s="431"/>
      <c r="P29" s="431"/>
      <c r="Q29" s="431"/>
      <c r="R29" s="431"/>
      <c r="S29" s="431"/>
      <c r="T29" s="431"/>
      <c r="U29" s="646" t="s">
        <v>66</v>
      </c>
      <c r="V29" s="646"/>
      <c r="W29" s="646"/>
      <c r="X29" s="646"/>
      <c r="Y29" s="646"/>
      <c r="Z29" s="646"/>
      <c r="AA29" s="646"/>
      <c r="AB29" s="646"/>
      <c r="AC29" s="646"/>
      <c r="AD29" s="647"/>
      <c r="AE29" s="425"/>
      <c r="AF29" s="426"/>
      <c r="AG29" s="426"/>
      <c r="AH29" s="426"/>
      <c r="AI29" s="426"/>
      <c r="AJ29" s="426"/>
      <c r="AK29" s="426"/>
      <c r="AL29" s="427"/>
      <c r="AM29" s="359"/>
      <c r="AP29" s="161" t="s">
        <v>66</v>
      </c>
      <c r="AQ29" s="193" t="s">
        <v>926</v>
      </c>
      <c r="AR29" s="193" t="s">
        <v>602</v>
      </c>
      <c r="AS29" s="223" t="s">
        <v>603</v>
      </c>
      <c r="AT29" s="223" t="s">
        <v>604</v>
      </c>
      <c r="AU29" s="215"/>
      <c r="AV29" s="182"/>
      <c r="AW29" s="182"/>
      <c r="AX29" s="182"/>
      <c r="AY29" s="182"/>
      <c r="AZ29" s="182"/>
      <c r="BA29" s="182"/>
      <c r="BB29" s="182"/>
      <c r="BC29" s="182"/>
      <c r="BD29" s="182"/>
      <c r="BE29" s="85"/>
      <c r="BM29" s="117"/>
      <c r="BN29" s="117"/>
      <c r="BO29" s="117"/>
      <c r="BP29" s="117"/>
      <c r="BQ29" s="117"/>
      <c r="BR29" s="117"/>
      <c r="BS29" s="117"/>
      <c r="BT29" s="117"/>
    </row>
    <row r="30" spans="1:72" ht="13.7" customHeight="1" x14ac:dyDescent="0.2">
      <c r="A30" s="89">
        <f>ROW()</f>
        <v>30</v>
      </c>
      <c r="B30" s="430" t="s">
        <v>601</v>
      </c>
      <c r="C30" s="431"/>
      <c r="D30" s="431"/>
      <c r="E30" s="432"/>
      <c r="F30" s="447" t="s">
        <v>605</v>
      </c>
      <c r="G30" s="448"/>
      <c r="H30" s="448"/>
      <c r="I30" s="448"/>
      <c r="J30" s="448"/>
      <c r="K30" s="448"/>
      <c r="L30" s="448"/>
      <c r="M30" s="448"/>
      <c r="N30" s="448"/>
      <c r="O30" s="448"/>
      <c r="P30" s="448"/>
      <c r="Q30" s="448"/>
      <c r="R30" s="448"/>
      <c r="S30" s="448"/>
      <c r="T30" s="448"/>
      <c r="U30" s="151"/>
      <c r="V30" s="151"/>
      <c r="W30" s="151"/>
      <c r="X30" s="151"/>
      <c r="Y30" s="151"/>
      <c r="Z30" s="151"/>
      <c r="AA30" s="151"/>
      <c r="AB30" s="151"/>
      <c r="AC30" s="151"/>
      <c r="AD30" s="152"/>
      <c r="AE30" s="425"/>
      <c r="AF30" s="426"/>
      <c r="AG30" s="426"/>
      <c r="AH30" s="426"/>
      <c r="AI30" s="426"/>
      <c r="AJ30" s="426"/>
      <c r="AK30" s="426"/>
      <c r="AL30" s="427"/>
      <c r="AM30" s="359"/>
      <c r="AP30" s="182"/>
      <c r="AQ30" s="215"/>
      <c r="AR30" s="215"/>
      <c r="AS30" s="215"/>
      <c r="AT30" s="182"/>
      <c r="AU30" s="215"/>
      <c r="AV30" s="182"/>
      <c r="AW30" s="182"/>
      <c r="AX30" s="182"/>
      <c r="AY30" s="182"/>
      <c r="AZ30" s="182"/>
      <c r="BA30" s="182"/>
      <c r="BB30" s="182"/>
      <c r="BC30" s="182"/>
      <c r="BD30" s="182"/>
      <c r="BE30" s="85"/>
      <c r="BM30" s="117"/>
      <c r="BN30" s="117"/>
      <c r="BO30" s="117"/>
      <c r="BP30" s="117"/>
      <c r="BQ30" s="117"/>
      <c r="BR30" s="117"/>
      <c r="BS30" s="117"/>
      <c r="BT30" s="117"/>
    </row>
    <row r="31" spans="1:72" ht="13.7" customHeight="1" x14ac:dyDescent="0.2">
      <c r="A31" s="89">
        <f>ROW()</f>
        <v>31</v>
      </c>
      <c r="B31" s="430"/>
      <c r="C31" s="431"/>
      <c r="D31" s="431"/>
      <c r="E31" s="432"/>
      <c r="F31" s="430" t="s">
        <v>1076</v>
      </c>
      <c r="G31" s="431"/>
      <c r="H31" s="431"/>
      <c r="I31" s="431"/>
      <c r="J31" s="431"/>
      <c r="K31" s="431"/>
      <c r="L31" s="431"/>
      <c r="M31" s="431"/>
      <c r="N31" s="431"/>
      <c r="O31" s="431"/>
      <c r="P31" s="431"/>
      <c r="Q31" s="431"/>
      <c r="R31" s="431"/>
      <c r="S31" s="431"/>
      <c r="T31" s="431"/>
      <c r="U31" s="644" t="s">
        <v>149</v>
      </c>
      <c r="V31" s="645"/>
      <c r="W31" s="645"/>
      <c r="X31" s="645"/>
      <c r="Y31" s="645"/>
      <c r="Z31" s="645"/>
      <c r="AA31" s="645"/>
      <c r="AB31" s="645"/>
      <c r="AC31" s="645"/>
      <c r="AD31" s="645"/>
      <c r="AE31" s="425"/>
      <c r="AF31" s="426"/>
      <c r="AG31" s="426"/>
      <c r="AH31" s="426"/>
      <c r="AI31" s="426"/>
      <c r="AJ31" s="426"/>
      <c r="AK31" s="426"/>
      <c r="AL31" s="427"/>
      <c r="AM31" s="359"/>
      <c r="AP31" s="178" t="s">
        <v>66</v>
      </c>
      <c r="AQ31" s="223" t="s">
        <v>148</v>
      </c>
      <c r="AR31" s="217" t="s">
        <v>149</v>
      </c>
      <c r="AS31" s="215"/>
      <c r="AT31" s="182"/>
      <c r="AU31" s="215"/>
      <c r="AV31" s="182"/>
      <c r="AW31" s="182"/>
      <c r="AX31" s="182"/>
      <c r="AY31" s="182"/>
      <c r="AZ31" s="182"/>
      <c r="BA31" s="182"/>
      <c r="BB31" s="182"/>
      <c r="BC31" s="182"/>
      <c r="BD31" s="182"/>
      <c r="BE31" s="85"/>
      <c r="BM31" s="117"/>
      <c r="BN31" s="117"/>
      <c r="BO31" s="117"/>
      <c r="BP31" s="117"/>
      <c r="BQ31" s="117"/>
      <c r="BR31" s="117"/>
      <c r="BS31" s="117"/>
      <c r="BT31" s="117"/>
    </row>
    <row r="32" spans="1:72" ht="13.7" customHeight="1" x14ac:dyDescent="0.2">
      <c r="A32" s="89">
        <f>ROW()</f>
        <v>32</v>
      </c>
      <c r="B32" s="430"/>
      <c r="C32" s="431"/>
      <c r="D32" s="431"/>
      <c r="E32" s="432"/>
      <c r="F32" s="430" t="s">
        <v>1077</v>
      </c>
      <c r="G32" s="431"/>
      <c r="H32" s="431"/>
      <c r="I32" s="431"/>
      <c r="J32" s="431"/>
      <c r="K32" s="431"/>
      <c r="L32" s="431"/>
      <c r="M32" s="431"/>
      <c r="N32" s="431"/>
      <c r="O32" s="431"/>
      <c r="P32" s="431"/>
      <c r="Q32" s="431"/>
      <c r="R32" s="431"/>
      <c r="S32" s="431"/>
      <c r="T32" s="431"/>
      <c r="U32" s="644" t="s">
        <v>149</v>
      </c>
      <c r="V32" s="645"/>
      <c r="W32" s="645"/>
      <c r="X32" s="645"/>
      <c r="Y32" s="645"/>
      <c r="Z32" s="645"/>
      <c r="AA32" s="645"/>
      <c r="AB32" s="645"/>
      <c r="AC32" s="645"/>
      <c r="AD32" s="645"/>
      <c r="AE32" s="425"/>
      <c r="AF32" s="426"/>
      <c r="AG32" s="426"/>
      <c r="AH32" s="426"/>
      <c r="AI32" s="426"/>
      <c r="AJ32" s="426"/>
      <c r="AK32" s="426"/>
      <c r="AL32" s="427"/>
      <c r="AM32" s="359"/>
      <c r="AP32" s="178" t="s">
        <v>66</v>
      </c>
      <c r="AQ32" s="223" t="s">
        <v>148</v>
      </c>
      <c r="AR32" s="217" t="s">
        <v>149</v>
      </c>
      <c r="AS32" s="215"/>
      <c r="AT32" s="182"/>
      <c r="AU32" s="215"/>
      <c r="AV32" s="182"/>
      <c r="AW32" s="182"/>
      <c r="AX32" s="182"/>
      <c r="AY32" s="182"/>
      <c r="AZ32" s="182"/>
      <c r="BA32" s="182"/>
      <c r="BB32" s="182"/>
      <c r="BC32" s="182"/>
      <c r="BD32" s="182"/>
      <c r="BE32" s="85"/>
      <c r="BM32" s="117"/>
      <c r="BN32" s="117"/>
      <c r="BO32" s="117"/>
      <c r="BP32" s="117"/>
      <c r="BQ32" s="117"/>
      <c r="BR32" s="117"/>
      <c r="BS32" s="117"/>
      <c r="BT32" s="117"/>
    </row>
    <row r="33" spans="1:72" ht="13.7" customHeight="1" x14ac:dyDescent="0.2">
      <c r="A33" s="89">
        <f>ROW()</f>
        <v>33</v>
      </c>
      <c r="B33" s="430"/>
      <c r="C33" s="431"/>
      <c r="D33" s="431"/>
      <c r="E33" s="432"/>
      <c r="F33" s="430" t="s">
        <v>1078</v>
      </c>
      <c r="G33" s="431"/>
      <c r="H33" s="431"/>
      <c r="I33" s="431"/>
      <c r="J33" s="431"/>
      <c r="K33" s="431"/>
      <c r="L33" s="431"/>
      <c r="M33" s="431"/>
      <c r="N33" s="431"/>
      <c r="O33" s="431"/>
      <c r="P33" s="431"/>
      <c r="Q33" s="431"/>
      <c r="R33" s="431"/>
      <c r="S33" s="431"/>
      <c r="T33" s="431"/>
      <c r="U33" s="644" t="s">
        <v>149</v>
      </c>
      <c r="V33" s="645"/>
      <c r="W33" s="645"/>
      <c r="X33" s="645"/>
      <c r="Y33" s="645"/>
      <c r="Z33" s="645"/>
      <c r="AA33" s="645"/>
      <c r="AB33" s="645"/>
      <c r="AC33" s="645"/>
      <c r="AD33" s="645"/>
      <c r="AE33" s="425"/>
      <c r="AF33" s="426"/>
      <c r="AG33" s="426"/>
      <c r="AH33" s="426"/>
      <c r="AI33" s="426"/>
      <c r="AJ33" s="426"/>
      <c r="AK33" s="426"/>
      <c r="AL33" s="427"/>
      <c r="AM33" s="359"/>
      <c r="AP33" s="178" t="s">
        <v>66</v>
      </c>
      <c r="AQ33" s="223" t="s">
        <v>148</v>
      </c>
      <c r="AR33" s="217" t="s">
        <v>149</v>
      </c>
      <c r="AS33" s="215"/>
      <c r="AT33" s="182"/>
      <c r="AU33" s="215"/>
      <c r="AV33" s="182"/>
      <c r="AW33" s="182"/>
      <c r="AX33" s="182"/>
      <c r="AY33" s="182"/>
      <c r="AZ33" s="182"/>
      <c r="BA33" s="182"/>
      <c r="BB33" s="182"/>
      <c r="BC33" s="182"/>
      <c r="BD33" s="182"/>
      <c r="BE33" s="85"/>
      <c r="BM33" s="117"/>
      <c r="BN33" s="117"/>
      <c r="BO33" s="117"/>
      <c r="BP33" s="117"/>
      <c r="BQ33" s="117"/>
      <c r="BR33" s="117"/>
      <c r="BS33" s="117"/>
      <c r="BT33" s="117"/>
    </row>
    <row r="34" spans="1:72" ht="13.7" customHeight="1" x14ac:dyDescent="0.2">
      <c r="A34" s="89">
        <f>ROW()</f>
        <v>34</v>
      </c>
      <c r="B34" s="430"/>
      <c r="C34" s="431"/>
      <c r="D34" s="431"/>
      <c r="E34" s="432"/>
      <c r="F34" s="430" t="s">
        <v>1079</v>
      </c>
      <c r="G34" s="431"/>
      <c r="H34" s="431"/>
      <c r="I34" s="431"/>
      <c r="J34" s="431"/>
      <c r="K34" s="431"/>
      <c r="L34" s="431"/>
      <c r="M34" s="431"/>
      <c r="N34" s="431"/>
      <c r="O34" s="431"/>
      <c r="P34" s="431"/>
      <c r="Q34" s="431"/>
      <c r="R34" s="431"/>
      <c r="S34" s="431"/>
      <c r="T34" s="431"/>
      <c r="U34" s="644" t="s">
        <v>149</v>
      </c>
      <c r="V34" s="645"/>
      <c r="W34" s="645"/>
      <c r="X34" s="645"/>
      <c r="Y34" s="645"/>
      <c r="Z34" s="645"/>
      <c r="AA34" s="645"/>
      <c r="AB34" s="645"/>
      <c r="AC34" s="645"/>
      <c r="AD34" s="645"/>
      <c r="AE34" s="425"/>
      <c r="AF34" s="426"/>
      <c r="AG34" s="426"/>
      <c r="AH34" s="426"/>
      <c r="AI34" s="426"/>
      <c r="AJ34" s="426"/>
      <c r="AK34" s="426"/>
      <c r="AL34" s="427"/>
      <c r="AM34" s="359"/>
      <c r="AP34" s="178" t="s">
        <v>66</v>
      </c>
      <c r="AQ34" s="223" t="s">
        <v>148</v>
      </c>
      <c r="AR34" s="217" t="s">
        <v>149</v>
      </c>
      <c r="AS34" s="215"/>
      <c r="AT34" s="182"/>
      <c r="AU34" s="215"/>
      <c r="AV34" s="182"/>
      <c r="AW34" s="182"/>
      <c r="AX34" s="182"/>
      <c r="AY34" s="182"/>
      <c r="AZ34" s="182"/>
      <c r="BA34" s="182"/>
      <c r="BB34" s="182"/>
      <c r="BC34" s="182"/>
      <c r="BD34" s="182"/>
      <c r="BE34" s="85"/>
      <c r="BM34" s="117"/>
      <c r="BN34" s="117"/>
      <c r="BO34" s="117"/>
      <c r="BP34" s="117"/>
      <c r="BQ34" s="117"/>
      <c r="BR34" s="117"/>
      <c r="BS34" s="117"/>
      <c r="BT34" s="117"/>
    </row>
    <row r="35" spans="1:72" ht="13.7" customHeight="1" x14ac:dyDescent="0.2">
      <c r="A35" s="89">
        <f>ROW()</f>
        <v>35</v>
      </c>
      <c r="B35" s="430"/>
      <c r="C35" s="431"/>
      <c r="D35" s="431"/>
      <c r="E35" s="432"/>
      <c r="F35" s="430" t="s">
        <v>1080</v>
      </c>
      <c r="G35" s="431"/>
      <c r="H35" s="431"/>
      <c r="I35" s="431"/>
      <c r="J35" s="431"/>
      <c r="K35" s="431"/>
      <c r="L35" s="431"/>
      <c r="M35" s="431"/>
      <c r="N35" s="431"/>
      <c r="O35" s="431"/>
      <c r="P35" s="431"/>
      <c r="Q35" s="431"/>
      <c r="R35" s="431"/>
      <c r="S35" s="431"/>
      <c r="T35" s="431"/>
      <c r="U35" s="644" t="s">
        <v>149</v>
      </c>
      <c r="V35" s="645"/>
      <c r="W35" s="645"/>
      <c r="X35" s="645"/>
      <c r="Y35" s="645"/>
      <c r="Z35" s="645"/>
      <c r="AA35" s="645"/>
      <c r="AB35" s="645"/>
      <c r="AC35" s="645"/>
      <c r="AD35" s="645"/>
      <c r="AE35" s="425"/>
      <c r="AF35" s="426"/>
      <c r="AG35" s="426"/>
      <c r="AH35" s="426"/>
      <c r="AI35" s="426"/>
      <c r="AJ35" s="426"/>
      <c r="AK35" s="426"/>
      <c r="AL35" s="427"/>
      <c r="AM35" s="359"/>
      <c r="AP35" s="178" t="s">
        <v>66</v>
      </c>
      <c r="AQ35" s="223" t="s">
        <v>148</v>
      </c>
      <c r="AR35" s="217" t="s">
        <v>149</v>
      </c>
      <c r="AS35" s="215"/>
      <c r="AT35" s="182"/>
      <c r="AU35" s="215"/>
      <c r="AV35" s="182"/>
      <c r="AW35" s="182"/>
      <c r="AX35" s="182"/>
      <c r="AY35" s="182"/>
      <c r="AZ35" s="182"/>
      <c r="BA35" s="182"/>
      <c r="BB35" s="182"/>
      <c r="BC35" s="182"/>
      <c r="BD35" s="182"/>
      <c r="BE35" s="85"/>
      <c r="BM35" s="117"/>
      <c r="BN35" s="117"/>
      <c r="BO35" s="117"/>
      <c r="BP35" s="117"/>
      <c r="BQ35" s="117"/>
      <c r="BR35" s="117"/>
      <c r="BS35" s="117"/>
      <c r="BT35" s="117"/>
    </row>
    <row r="36" spans="1:72" ht="13.7" customHeight="1" x14ac:dyDescent="0.2">
      <c r="A36" s="89">
        <f>ROW()</f>
        <v>36</v>
      </c>
      <c r="B36" s="430"/>
      <c r="C36" s="431"/>
      <c r="D36" s="431"/>
      <c r="E36" s="432"/>
      <c r="F36" s="447" t="s">
        <v>606</v>
      </c>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9"/>
      <c r="AE36" s="425"/>
      <c r="AF36" s="426"/>
      <c r="AG36" s="426"/>
      <c r="AH36" s="426"/>
      <c r="AI36" s="426"/>
      <c r="AJ36" s="426"/>
      <c r="AK36" s="426"/>
      <c r="AL36" s="427"/>
      <c r="AM36" s="359"/>
      <c r="AP36" s="182"/>
      <c r="AQ36" s="220"/>
      <c r="AR36" s="220"/>
      <c r="AS36" s="220"/>
      <c r="AT36" s="182"/>
      <c r="AU36" s="215"/>
      <c r="AV36" s="182"/>
      <c r="AW36" s="182"/>
      <c r="AX36" s="182"/>
      <c r="AY36" s="182"/>
      <c r="AZ36" s="182"/>
      <c r="BA36" s="182"/>
      <c r="BB36" s="182"/>
      <c r="BC36" s="182"/>
      <c r="BD36" s="182"/>
      <c r="BE36" s="85"/>
      <c r="BM36" s="117"/>
      <c r="BN36" s="117"/>
      <c r="BO36" s="117"/>
      <c r="BP36" s="117"/>
      <c r="BQ36" s="117"/>
      <c r="BR36" s="117"/>
      <c r="BS36" s="117"/>
      <c r="BT36" s="117"/>
    </row>
    <row r="37" spans="1:72" ht="13.7" customHeight="1" x14ac:dyDescent="0.2">
      <c r="A37" s="89">
        <f>ROW()</f>
        <v>37</v>
      </c>
      <c r="B37" s="430"/>
      <c r="C37" s="431"/>
      <c r="D37" s="431"/>
      <c r="E37" s="432"/>
      <c r="F37" s="430" t="s">
        <v>248</v>
      </c>
      <c r="G37" s="431"/>
      <c r="H37" s="431"/>
      <c r="I37" s="431"/>
      <c r="J37" s="431"/>
      <c r="K37" s="431"/>
      <c r="L37" s="431"/>
      <c r="M37" s="431"/>
      <c r="N37" s="431"/>
      <c r="O37" s="431"/>
      <c r="P37" s="431"/>
      <c r="Q37" s="431"/>
      <c r="R37" s="431"/>
      <c r="S37" s="431"/>
      <c r="T37" s="431"/>
      <c r="U37" s="646" t="s">
        <v>410</v>
      </c>
      <c r="V37" s="646"/>
      <c r="W37" s="646"/>
      <c r="X37" s="646"/>
      <c r="Y37" s="646"/>
      <c r="Z37" s="646"/>
      <c r="AA37" s="646"/>
      <c r="AB37" s="646"/>
      <c r="AC37" s="646"/>
      <c r="AD37" s="647"/>
      <c r="AE37" s="425"/>
      <c r="AF37" s="426"/>
      <c r="AG37" s="426"/>
      <c r="AH37" s="426"/>
      <c r="AI37" s="426"/>
      <c r="AJ37" s="426"/>
      <c r="AK37" s="426"/>
      <c r="AL37" s="427"/>
      <c r="AM37" s="359"/>
      <c r="AP37" s="178" t="s">
        <v>66</v>
      </c>
      <c r="AQ37" s="217" t="s">
        <v>410</v>
      </c>
      <c r="AR37" s="223" t="s">
        <v>115</v>
      </c>
      <c r="AS37" s="223" t="s">
        <v>607</v>
      </c>
      <c r="AT37" s="182"/>
      <c r="AU37" s="215"/>
      <c r="AV37" s="182"/>
      <c r="AW37" s="182"/>
      <c r="AX37" s="182"/>
      <c r="AY37" s="182"/>
      <c r="AZ37" s="182"/>
      <c r="BA37" s="182"/>
      <c r="BB37" s="182"/>
      <c r="BC37" s="182"/>
      <c r="BD37" s="182"/>
      <c r="BE37" s="85"/>
      <c r="BM37" s="117"/>
      <c r="BN37" s="117"/>
      <c r="BO37" s="117"/>
      <c r="BP37" s="117"/>
      <c r="BQ37" s="117"/>
      <c r="BR37" s="117"/>
      <c r="BS37" s="117"/>
      <c r="BT37" s="117"/>
    </row>
    <row r="38" spans="1:72" ht="13.7" customHeight="1" x14ac:dyDescent="0.2">
      <c r="A38" s="89">
        <f>ROW()</f>
        <v>38</v>
      </c>
      <c r="B38" s="430"/>
      <c r="C38" s="431"/>
      <c r="D38" s="431"/>
      <c r="E38" s="432"/>
      <c r="F38" s="634" t="s">
        <v>1081</v>
      </c>
      <c r="G38" s="635"/>
      <c r="H38" s="635"/>
      <c r="I38" s="635"/>
      <c r="J38" s="635"/>
      <c r="K38" s="635"/>
      <c r="L38" s="635"/>
      <c r="M38" s="635"/>
      <c r="N38" s="635"/>
      <c r="O38" s="635"/>
      <c r="P38" s="635"/>
      <c r="Q38" s="635"/>
      <c r="R38" s="635"/>
      <c r="S38" s="635"/>
      <c r="T38" s="635"/>
      <c r="U38" s="646" t="s">
        <v>66</v>
      </c>
      <c r="V38" s="646"/>
      <c r="W38" s="646"/>
      <c r="X38" s="646"/>
      <c r="Y38" s="646"/>
      <c r="Z38" s="646"/>
      <c r="AA38" s="646"/>
      <c r="AB38" s="646"/>
      <c r="AC38" s="646"/>
      <c r="AD38" s="647"/>
      <c r="AE38" s="425"/>
      <c r="AF38" s="426"/>
      <c r="AG38" s="426"/>
      <c r="AH38" s="426"/>
      <c r="AI38" s="426"/>
      <c r="AJ38" s="426"/>
      <c r="AK38" s="426"/>
      <c r="AL38" s="427"/>
      <c r="AM38" s="359"/>
      <c r="AP38" s="161" t="s">
        <v>66</v>
      </c>
      <c r="AQ38" s="223" t="s">
        <v>192</v>
      </c>
      <c r="AR38" s="223" t="s">
        <v>608</v>
      </c>
      <c r="AS38" s="223" t="s">
        <v>609</v>
      </c>
      <c r="AT38" s="182"/>
      <c r="AU38" s="215"/>
      <c r="AV38" s="182"/>
      <c r="AW38" s="182"/>
      <c r="AX38" s="182"/>
      <c r="AY38" s="182"/>
      <c r="AZ38" s="182"/>
      <c r="BA38" s="182"/>
      <c r="BB38" s="182"/>
      <c r="BC38" s="182"/>
      <c r="BD38" s="182"/>
      <c r="BE38" s="85"/>
      <c r="BM38" s="117"/>
      <c r="BN38" s="117"/>
      <c r="BO38" s="117"/>
      <c r="BP38" s="117"/>
      <c r="BQ38" s="117"/>
      <c r="BR38" s="117"/>
      <c r="BS38" s="117"/>
      <c r="BT38" s="117"/>
    </row>
    <row r="39" spans="1:72" ht="13.7" customHeight="1" x14ac:dyDescent="0.2">
      <c r="A39" s="89">
        <f>ROW()</f>
        <v>39</v>
      </c>
      <c r="B39" s="430" t="s">
        <v>610</v>
      </c>
      <c r="C39" s="431"/>
      <c r="D39" s="431"/>
      <c r="E39" s="432"/>
      <c r="F39" s="447" t="s">
        <v>611</v>
      </c>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9"/>
      <c r="AE39" s="425"/>
      <c r="AF39" s="426"/>
      <c r="AG39" s="426"/>
      <c r="AH39" s="426"/>
      <c r="AI39" s="426"/>
      <c r="AJ39" s="426"/>
      <c r="AK39" s="426"/>
      <c r="AL39" s="427"/>
      <c r="AM39" s="359"/>
      <c r="AP39" s="182"/>
      <c r="AQ39" s="215"/>
      <c r="AR39" s="215"/>
      <c r="AS39" s="215"/>
      <c r="AT39" s="182"/>
      <c r="AU39" s="215"/>
      <c r="AV39" s="182"/>
      <c r="AW39" s="182"/>
      <c r="AX39" s="182"/>
      <c r="AY39" s="182"/>
      <c r="AZ39" s="182"/>
      <c r="BA39" s="182"/>
      <c r="BB39" s="182"/>
      <c r="BC39" s="182"/>
      <c r="BD39" s="182"/>
      <c r="BE39" s="85"/>
      <c r="BM39" s="117"/>
      <c r="BN39" s="117"/>
      <c r="BO39" s="117"/>
      <c r="BP39" s="117"/>
      <c r="BQ39" s="117"/>
      <c r="BR39" s="117"/>
      <c r="BS39" s="117"/>
      <c r="BT39" s="117"/>
    </row>
    <row r="40" spans="1:72" ht="13.7" customHeight="1" x14ac:dyDescent="0.2">
      <c r="A40" s="89">
        <f>ROW()</f>
        <v>40</v>
      </c>
      <c r="B40" s="430"/>
      <c r="C40" s="431"/>
      <c r="D40" s="431"/>
      <c r="E40" s="432"/>
      <c r="F40" s="430" t="s">
        <v>1084</v>
      </c>
      <c r="G40" s="431"/>
      <c r="H40" s="431"/>
      <c r="I40" s="431"/>
      <c r="J40" s="431"/>
      <c r="K40" s="431"/>
      <c r="L40" s="431"/>
      <c r="M40" s="431"/>
      <c r="N40" s="462" t="s">
        <v>66</v>
      </c>
      <c r="O40" s="462"/>
      <c r="P40" s="462"/>
      <c r="Q40" s="431" t="s">
        <v>1082</v>
      </c>
      <c r="R40" s="431"/>
      <c r="S40" s="431"/>
      <c r="T40" s="431"/>
      <c r="U40" s="431"/>
      <c r="V40" s="431"/>
      <c r="W40" s="431"/>
      <c r="X40" s="431"/>
      <c r="Y40" s="431"/>
      <c r="Z40" s="431"/>
      <c r="AA40" s="646" t="s">
        <v>66</v>
      </c>
      <c r="AB40" s="646"/>
      <c r="AC40" s="646"/>
      <c r="AD40" s="647"/>
      <c r="AE40" s="425"/>
      <c r="AF40" s="426"/>
      <c r="AG40" s="426"/>
      <c r="AH40" s="426"/>
      <c r="AI40" s="426"/>
      <c r="AJ40" s="426"/>
      <c r="AK40" s="426"/>
      <c r="AL40" s="427"/>
      <c r="AM40" s="359"/>
      <c r="AP40" s="161" t="s">
        <v>66</v>
      </c>
      <c r="AQ40" s="223" t="s">
        <v>1086</v>
      </c>
      <c r="AR40" s="223" t="s">
        <v>1087</v>
      </c>
      <c r="AS40" s="217" t="s">
        <v>66</v>
      </c>
      <c r="AT40" s="178" t="s">
        <v>1088</v>
      </c>
      <c r="AU40" s="223" t="s">
        <v>1089</v>
      </c>
      <c r="AV40" s="182"/>
      <c r="AW40" s="182"/>
      <c r="AX40" s="182"/>
      <c r="AY40" s="182"/>
      <c r="AZ40" s="182"/>
      <c r="BA40" s="182"/>
      <c r="BB40" s="182"/>
      <c r="BC40" s="182"/>
      <c r="BD40" s="182"/>
      <c r="BE40" s="85"/>
      <c r="BM40" s="117"/>
      <c r="BN40" s="117"/>
      <c r="BO40" s="117"/>
      <c r="BP40" s="117"/>
      <c r="BQ40" s="117"/>
      <c r="BR40" s="117"/>
      <c r="BS40" s="117"/>
      <c r="BT40" s="117"/>
    </row>
    <row r="41" spans="1:72" ht="13.7" customHeight="1" x14ac:dyDescent="0.2">
      <c r="A41" s="89">
        <f>ROW()</f>
        <v>41</v>
      </c>
      <c r="B41" s="430"/>
      <c r="C41" s="431"/>
      <c r="D41" s="431"/>
      <c r="E41" s="432"/>
      <c r="F41" s="430" t="s">
        <v>1085</v>
      </c>
      <c r="G41" s="431"/>
      <c r="H41" s="431"/>
      <c r="I41" s="431"/>
      <c r="J41" s="431"/>
      <c r="K41" s="431"/>
      <c r="L41" s="431"/>
      <c r="M41" s="431"/>
      <c r="N41" s="462" t="s">
        <v>66</v>
      </c>
      <c r="O41" s="462"/>
      <c r="P41" s="462"/>
      <c r="Q41" s="431" t="s">
        <v>1083</v>
      </c>
      <c r="R41" s="431"/>
      <c r="S41" s="431"/>
      <c r="T41" s="431"/>
      <c r="U41" s="431"/>
      <c r="V41" s="431"/>
      <c r="W41" s="431"/>
      <c r="X41" s="431"/>
      <c r="Y41" s="431"/>
      <c r="Z41" s="431"/>
      <c r="AA41" s="646" t="s">
        <v>66</v>
      </c>
      <c r="AB41" s="646"/>
      <c r="AC41" s="646"/>
      <c r="AD41" s="647"/>
      <c r="AE41" s="425"/>
      <c r="AF41" s="426"/>
      <c r="AG41" s="426"/>
      <c r="AH41" s="426"/>
      <c r="AI41" s="426"/>
      <c r="AJ41" s="426"/>
      <c r="AK41" s="426"/>
      <c r="AL41" s="427"/>
      <c r="AM41" s="359"/>
      <c r="AP41" s="182"/>
      <c r="AQ41" s="215"/>
      <c r="AR41" s="215"/>
      <c r="AS41" s="215"/>
      <c r="AT41" s="182"/>
      <c r="AU41" s="215"/>
      <c r="AV41" s="182"/>
      <c r="AW41" s="182"/>
      <c r="AX41" s="182"/>
      <c r="AY41" s="182"/>
      <c r="AZ41" s="182"/>
      <c r="BA41" s="182"/>
      <c r="BB41" s="182"/>
      <c r="BC41" s="182"/>
      <c r="BD41" s="182"/>
      <c r="BE41" s="85"/>
      <c r="BM41" s="117"/>
      <c r="BN41" s="117"/>
      <c r="BO41" s="117"/>
      <c r="BP41" s="117"/>
      <c r="BQ41" s="117"/>
      <c r="BR41" s="117"/>
      <c r="BS41" s="117"/>
      <c r="BT41" s="117"/>
    </row>
    <row r="42" spans="1:72" ht="13.7" customHeight="1" x14ac:dyDescent="0.2">
      <c r="A42" s="89">
        <f>ROW()</f>
        <v>42</v>
      </c>
      <c r="B42" s="430" t="s">
        <v>612</v>
      </c>
      <c r="C42" s="431"/>
      <c r="D42" s="431"/>
      <c r="E42" s="432"/>
      <c r="F42" s="636" t="s">
        <v>1316</v>
      </c>
      <c r="G42" s="637"/>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425"/>
      <c r="AF42" s="426"/>
      <c r="AG42" s="426"/>
      <c r="AH42" s="426"/>
      <c r="AI42" s="426"/>
      <c r="AJ42" s="426"/>
      <c r="AK42" s="426"/>
      <c r="AL42" s="427"/>
      <c r="AM42" s="359"/>
      <c r="AP42" s="178" t="s">
        <v>66</v>
      </c>
      <c r="AQ42" s="154" t="s">
        <v>1315</v>
      </c>
      <c r="AR42" s="343" t="s">
        <v>1316</v>
      </c>
      <c r="AS42" s="215"/>
      <c r="AT42" s="182"/>
      <c r="AU42" s="215"/>
      <c r="AV42" s="182"/>
      <c r="AW42" s="182"/>
      <c r="AX42" s="182"/>
      <c r="AY42" s="182"/>
      <c r="AZ42" s="182"/>
      <c r="BA42" s="182"/>
      <c r="BB42" s="182"/>
      <c r="BC42" s="182"/>
      <c r="BD42" s="182"/>
      <c r="BE42" s="85"/>
      <c r="BM42" s="117"/>
      <c r="BN42" s="117"/>
      <c r="BO42" s="117"/>
      <c r="BP42" s="117"/>
      <c r="BQ42" s="117"/>
      <c r="BR42" s="117"/>
      <c r="BS42" s="117"/>
      <c r="BT42" s="117"/>
    </row>
    <row r="43" spans="1:72" ht="13.7" customHeight="1" x14ac:dyDescent="0.2">
      <c r="A43" s="89">
        <f>ROW()</f>
        <v>43</v>
      </c>
      <c r="B43" s="430"/>
      <c r="C43" s="431"/>
      <c r="D43" s="431"/>
      <c r="E43" s="432"/>
      <c r="F43" s="638"/>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425"/>
      <c r="AF43" s="426"/>
      <c r="AG43" s="426"/>
      <c r="AH43" s="426"/>
      <c r="AI43" s="426"/>
      <c r="AJ43" s="426"/>
      <c r="AK43" s="426"/>
      <c r="AL43" s="427"/>
      <c r="AM43" s="359"/>
      <c r="AP43" s="190"/>
      <c r="AQ43" s="154"/>
      <c r="AR43" s="154"/>
      <c r="AS43" s="215"/>
      <c r="AT43" s="182"/>
      <c r="AU43" s="215"/>
      <c r="AV43" s="182"/>
      <c r="AW43" s="182"/>
      <c r="AX43" s="182"/>
      <c r="AY43" s="182"/>
      <c r="AZ43" s="182"/>
      <c r="BA43" s="182"/>
      <c r="BB43" s="182"/>
      <c r="BC43" s="182"/>
      <c r="BD43" s="182"/>
      <c r="BE43" s="85"/>
      <c r="BM43" s="117"/>
      <c r="BN43" s="117"/>
      <c r="BO43" s="117"/>
      <c r="BP43" s="117"/>
      <c r="BQ43" s="117"/>
      <c r="BR43" s="117"/>
      <c r="BS43" s="117"/>
      <c r="BT43" s="117"/>
    </row>
    <row r="44" spans="1:72" ht="13.7" customHeight="1" x14ac:dyDescent="0.2">
      <c r="A44" s="89">
        <f>ROW()</f>
        <v>44</v>
      </c>
      <c r="B44" s="430"/>
      <c r="C44" s="431"/>
      <c r="D44" s="431"/>
      <c r="E44" s="432"/>
      <c r="F44" s="636" t="s">
        <v>1314</v>
      </c>
      <c r="G44" s="637"/>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425"/>
      <c r="AF44" s="426"/>
      <c r="AG44" s="426"/>
      <c r="AH44" s="426"/>
      <c r="AI44" s="426"/>
      <c r="AJ44" s="426"/>
      <c r="AK44" s="426"/>
      <c r="AL44" s="427"/>
      <c r="AM44" s="359"/>
      <c r="AP44" s="178" t="s">
        <v>66</v>
      </c>
      <c r="AQ44" s="154" t="s">
        <v>1092</v>
      </c>
      <c r="AR44" s="343" t="s">
        <v>1093</v>
      </c>
      <c r="AS44" s="215"/>
      <c r="AT44" s="182"/>
      <c r="AU44" s="215"/>
      <c r="AV44" s="182"/>
      <c r="AW44" s="182"/>
      <c r="AX44" s="182"/>
      <c r="AY44" s="182"/>
      <c r="AZ44" s="182"/>
      <c r="BA44" s="182"/>
      <c r="BB44" s="182"/>
      <c r="BC44" s="182"/>
      <c r="BD44" s="182"/>
      <c r="BE44" s="85"/>
      <c r="BM44" s="117"/>
      <c r="BN44" s="117"/>
      <c r="BO44" s="117"/>
      <c r="BP44" s="117"/>
      <c r="BQ44" s="117"/>
      <c r="BR44" s="117"/>
      <c r="BS44" s="117"/>
      <c r="BT44" s="117"/>
    </row>
    <row r="45" spans="1:72" ht="13.7" customHeight="1" x14ac:dyDescent="0.2">
      <c r="A45" s="89">
        <f>ROW()</f>
        <v>45</v>
      </c>
      <c r="B45" s="430"/>
      <c r="C45" s="431"/>
      <c r="D45" s="431"/>
      <c r="E45" s="432"/>
      <c r="F45" s="638"/>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425"/>
      <c r="AF45" s="426"/>
      <c r="AG45" s="426"/>
      <c r="AH45" s="426"/>
      <c r="AI45" s="426"/>
      <c r="AJ45" s="426"/>
      <c r="AK45" s="426"/>
      <c r="AL45" s="427"/>
      <c r="AM45" s="359"/>
      <c r="AP45" s="190"/>
      <c r="AQ45" s="154"/>
      <c r="AR45" s="154"/>
      <c r="AS45" s="215"/>
      <c r="AT45" s="182"/>
      <c r="AU45" s="215"/>
      <c r="AV45" s="182"/>
      <c r="AW45" s="182"/>
      <c r="AX45" s="182"/>
      <c r="AY45" s="182"/>
      <c r="AZ45" s="182"/>
      <c r="BA45" s="182"/>
      <c r="BB45" s="182"/>
      <c r="BC45" s="182"/>
      <c r="BD45" s="182"/>
      <c r="BE45" s="85"/>
      <c r="BM45" s="117"/>
      <c r="BN45" s="117"/>
      <c r="BO45" s="117"/>
      <c r="BP45" s="117"/>
      <c r="BQ45" s="117"/>
      <c r="BR45" s="117"/>
      <c r="BS45" s="117"/>
      <c r="BT45" s="117"/>
    </row>
    <row r="46" spans="1:72" ht="13.7" customHeight="1" x14ac:dyDescent="0.2">
      <c r="A46" s="89">
        <f>ROW()</f>
        <v>46</v>
      </c>
      <c r="B46" s="430"/>
      <c r="C46" s="431"/>
      <c r="D46" s="431"/>
      <c r="E46" s="432"/>
      <c r="F46" s="430" t="s">
        <v>1090</v>
      </c>
      <c r="G46" s="431"/>
      <c r="H46" s="431"/>
      <c r="I46" s="431"/>
      <c r="J46" s="431"/>
      <c r="K46" s="431"/>
      <c r="L46" s="431"/>
      <c r="M46" s="431"/>
      <c r="N46" s="431"/>
      <c r="O46" s="431"/>
      <c r="P46" s="431"/>
      <c r="Q46" s="431"/>
      <c r="R46" s="431"/>
      <c r="S46" s="431"/>
      <c r="T46" s="431"/>
      <c r="U46" s="431"/>
      <c r="V46" s="431"/>
      <c r="W46" s="431"/>
      <c r="X46" s="646" t="s">
        <v>149</v>
      </c>
      <c r="Y46" s="646"/>
      <c r="Z46" s="646"/>
      <c r="AA46" s="646"/>
      <c r="AB46" s="646"/>
      <c r="AC46" s="646"/>
      <c r="AD46" s="647"/>
      <c r="AE46" s="425"/>
      <c r="AF46" s="426"/>
      <c r="AG46" s="426"/>
      <c r="AH46" s="426"/>
      <c r="AI46" s="426"/>
      <c r="AJ46" s="426"/>
      <c r="AK46" s="426"/>
      <c r="AL46" s="427"/>
      <c r="AM46" s="359"/>
      <c r="AP46" s="178" t="s">
        <v>66</v>
      </c>
      <c r="AQ46" s="223" t="s">
        <v>148</v>
      </c>
      <c r="AR46" s="217" t="s">
        <v>149</v>
      </c>
      <c r="AS46" s="215"/>
      <c r="AT46" s="182"/>
      <c r="AU46" s="215"/>
      <c r="AV46" s="182"/>
      <c r="AW46" s="182"/>
      <c r="AX46" s="182"/>
      <c r="AY46" s="182"/>
      <c r="AZ46" s="182"/>
      <c r="BA46" s="182"/>
      <c r="BB46" s="182"/>
      <c r="BC46" s="182"/>
      <c r="BD46" s="182"/>
      <c r="BE46" s="85"/>
      <c r="BM46" s="117"/>
      <c r="BN46" s="117"/>
      <c r="BO46" s="117"/>
      <c r="BP46" s="117"/>
      <c r="BQ46" s="117"/>
      <c r="BR46" s="117"/>
      <c r="BS46" s="117"/>
      <c r="BT46" s="117"/>
    </row>
    <row r="47" spans="1:72" ht="13.7" customHeight="1" x14ac:dyDescent="0.2">
      <c r="A47" s="89">
        <f>ROW()</f>
        <v>47</v>
      </c>
      <c r="B47" s="430"/>
      <c r="C47" s="431"/>
      <c r="D47" s="431"/>
      <c r="E47" s="432"/>
      <c r="F47" s="106" t="s">
        <v>613</v>
      </c>
      <c r="G47" s="107"/>
      <c r="H47" s="107"/>
      <c r="I47" s="107"/>
      <c r="J47" s="107"/>
      <c r="K47" s="107"/>
      <c r="L47" s="107"/>
      <c r="M47" s="107"/>
      <c r="N47" s="107"/>
      <c r="O47" s="107"/>
      <c r="P47" s="107"/>
      <c r="Q47" s="107"/>
      <c r="R47" s="107"/>
      <c r="S47" s="107"/>
      <c r="T47" s="107"/>
      <c r="U47" s="108"/>
      <c r="V47" s="108"/>
      <c r="W47" s="108"/>
      <c r="X47" s="108"/>
      <c r="Y47" s="108"/>
      <c r="Z47" s="108"/>
      <c r="AA47" s="108"/>
      <c r="AB47" s="317"/>
      <c r="AC47" s="108"/>
      <c r="AD47" s="108"/>
      <c r="AE47" s="425"/>
      <c r="AF47" s="426"/>
      <c r="AG47" s="426"/>
      <c r="AH47" s="426"/>
      <c r="AI47" s="426"/>
      <c r="AJ47" s="426"/>
      <c r="AK47" s="426"/>
      <c r="AL47" s="427"/>
      <c r="AM47" s="359"/>
      <c r="AP47" s="182"/>
      <c r="AQ47" s="182"/>
      <c r="AR47" s="182"/>
      <c r="AS47" s="182"/>
      <c r="AT47" s="182"/>
      <c r="AU47" s="182"/>
      <c r="AV47" s="182"/>
      <c r="AW47" s="182"/>
      <c r="AX47" s="182"/>
      <c r="AY47" s="182"/>
      <c r="AZ47" s="182"/>
      <c r="BA47" s="182"/>
      <c r="BB47" s="182"/>
      <c r="BC47" s="182"/>
      <c r="BD47" s="182"/>
      <c r="BE47" s="85"/>
      <c r="BM47" s="117"/>
      <c r="BN47" s="117"/>
      <c r="BO47" s="117"/>
      <c r="BP47" s="117"/>
      <c r="BQ47" s="117"/>
      <c r="BR47" s="117"/>
      <c r="BS47" s="117"/>
      <c r="BT47" s="117"/>
    </row>
    <row r="48" spans="1:72" ht="13.7" customHeight="1" x14ac:dyDescent="0.2">
      <c r="A48" s="89">
        <f>ROW()</f>
        <v>48</v>
      </c>
      <c r="B48" s="430"/>
      <c r="C48" s="431"/>
      <c r="D48" s="431"/>
      <c r="E48" s="432"/>
      <c r="F48" s="430" t="s">
        <v>1091</v>
      </c>
      <c r="G48" s="431"/>
      <c r="H48" s="431"/>
      <c r="I48" s="431"/>
      <c r="J48" s="431"/>
      <c r="K48" s="431"/>
      <c r="L48" s="431"/>
      <c r="M48" s="431"/>
      <c r="N48" s="431"/>
      <c r="O48" s="431"/>
      <c r="P48" s="431"/>
      <c r="Q48" s="431"/>
      <c r="R48" s="431"/>
      <c r="S48" s="431"/>
      <c r="T48" s="431"/>
      <c r="U48" s="431"/>
      <c r="V48" s="431"/>
      <c r="W48" s="431"/>
      <c r="X48" s="431"/>
      <c r="Y48" s="431"/>
      <c r="Z48" s="431"/>
      <c r="AA48" s="539" t="s">
        <v>66</v>
      </c>
      <c r="AB48" s="539"/>
      <c r="AC48" s="539"/>
      <c r="AD48" s="540"/>
      <c r="AE48" s="425"/>
      <c r="AF48" s="426"/>
      <c r="AG48" s="426"/>
      <c r="AH48" s="426"/>
      <c r="AI48" s="426"/>
      <c r="AJ48" s="426"/>
      <c r="AK48" s="426"/>
      <c r="AL48" s="427"/>
      <c r="AM48" s="359"/>
      <c r="AP48" s="161" t="s">
        <v>66</v>
      </c>
      <c r="AQ48" s="223" t="s">
        <v>148</v>
      </c>
      <c r="AR48" s="223" t="s">
        <v>149</v>
      </c>
      <c r="AS48" s="182"/>
      <c r="AT48" s="182"/>
      <c r="AU48" s="182"/>
      <c r="AV48" s="182"/>
      <c r="AW48" s="182"/>
      <c r="AX48" s="182"/>
      <c r="AY48" s="182"/>
      <c r="AZ48" s="182"/>
      <c r="BA48" s="182"/>
      <c r="BB48" s="182"/>
      <c r="BC48" s="182"/>
      <c r="BD48" s="182"/>
      <c r="BE48" s="85"/>
      <c r="BM48" s="117"/>
      <c r="BN48" s="117"/>
      <c r="BO48" s="117"/>
      <c r="BP48" s="117"/>
      <c r="BQ48" s="117"/>
      <c r="BR48" s="117"/>
      <c r="BS48" s="117"/>
      <c r="BT48" s="117"/>
    </row>
    <row r="49" spans="1:108" ht="13.7" customHeight="1" x14ac:dyDescent="0.2">
      <c r="A49" s="89">
        <f>ROW()</f>
        <v>49</v>
      </c>
      <c r="B49" s="430"/>
      <c r="C49" s="431"/>
      <c r="D49" s="431"/>
      <c r="E49" s="432"/>
      <c r="F49" s="430" t="s">
        <v>1094</v>
      </c>
      <c r="G49" s="431"/>
      <c r="H49" s="431"/>
      <c r="I49" s="431"/>
      <c r="J49" s="431"/>
      <c r="K49" s="431"/>
      <c r="L49" s="431"/>
      <c r="M49" s="431"/>
      <c r="N49" s="431"/>
      <c r="O49" s="431"/>
      <c r="P49" s="431"/>
      <c r="Q49" s="431"/>
      <c r="R49" s="431"/>
      <c r="S49" s="431"/>
      <c r="T49" s="431"/>
      <c r="U49" s="431"/>
      <c r="V49" s="431"/>
      <c r="W49" s="431"/>
      <c r="X49" s="431"/>
      <c r="Y49" s="431"/>
      <c r="Z49" s="431"/>
      <c r="AA49" s="539" t="s">
        <v>66</v>
      </c>
      <c r="AB49" s="539"/>
      <c r="AC49" s="539"/>
      <c r="AD49" s="540"/>
      <c r="AE49" s="425"/>
      <c r="AF49" s="426"/>
      <c r="AG49" s="426"/>
      <c r="AH49" s="426"/>
      <c r="AI49" s="426"/>
      <c r="AJ49" s="426"/>
      <c r="AK49" s="426"/>
      <c r="AL49" s="427"/>
      <c r="AM49" s="359"/>
      <c r="AP49" s="161" t="s">
        <v>66</v>
      </c>
      <c r="AQ49" s="223" t="s">
        <v>148</v>
      </c>
      <c r="AR49" s="223" t="s">
        <v>149</v>
      </c>
      <c r="AS49" s="182"/>
      <c r="AT49" s="182"/>
      <c r="AU49" s="182"/>
      <c r="AV49" s="182"/>
      <c r="AW49" s="182"/>
      <c r="AX49" s="182"/>
      <c r="AY49" s="182"/>
      <c r="AZ49" s="182"/>
      <c r="BA49" s="182"/>
      <c r="BB49" s="182"/>
      <c r="BC49" s="182"/>
      <c r="BD49" s="182"/>
      <c r="BE49" s="85"/>
      <c r="BM49" s="117"/>
      <c r="BN49" s="117"/>
      <c r="BO49" s="117"/>
      <c r="BP49" s="117"/>
      <c r="BQ49" s="117"/>
      <c r="BR49" s="117"/>
      <c r="BS49" s="117"/>
      <c r="BT49" s="117"/>
    </row>
    <row r="50" spans="1:108" ht="13.7" customHeight="1" x14ac:dyDescent="0.2">
      <c r="A50" s="89">
        <f>ROW()</f>
        <v>50</v>
      </c>
      <c r="B50" s="430"/>
      <c r="C50" s="431"/>
      <c r="D50" s="431"/>
      <c r="E50" s="432"/>
      <c r="F50" s="430" t="s">
        <v>1095</v>
      </c>
      <c r="G50" s="431"/>
      <c r="H50" s="431"/>
      <c r="I50" s="431"/>
      <c r="J50" s="431"/>
      <c r="K50" s="431"/>
      <c r="L50" s="431"/>
      <c r="M50" s="431"/>
      <c r="N50" s="431"/>
      <c r="O50" s="431"/>
      <c r="P50" s="431"/>
      <c r="Q50" s="431"/>
      <c r="R50" s="431"/>
      <c r="S50" s="431"/>
      <c r="T50" s="431"/>
      <c r="U50" s="431"/>
      <c r="V50" s="431"/>
      <c r="W50" s="431"/>
      <c r="X50" s="431"/>
      <c r="Y50" s="431"/>
      <c r="Z50" s="431"/>
      <c r="AA50" s="539" t="s">
        <v>66</v>
      </c>
      <c r="AB50" s="539"/>
      <c r="AC50" s="539"/>
      <c r="AD50" s="540"/>
      <c r="AE50" s="425"/>
      <c r="AF50" s="426"/>
      <c r="AG50" s="426"/>
      <c r="AH50" s="426"/>
      <c r="AI50" s="426"/>
      <c r="AJ50" s="426"/>
      <c r="AK50" s="426"/>
      <c r="AL50" s="427"/>
      <c r="AM50" s="359"/>
      <c r="AP50" s="161" t="s">
        <v>66</v>
      </c>
      <c r="AQ50" s="223" t="s">
        <v>148</v>
      </c>
      <c r="AR50" s="223" t="s">
        <v>149</v>
      </c>
      <c r="AS50" s="182"/>
      <c r="AT50" s="182"/>
      <c r="AU50" s="182"/>
      <c r="AV50" s="182"/>
      <c r="AW50" s="182"/>
      <c r="AX50" s="182"/>
      <c r="AY50" s="182"/>
      <c r="AZ50" s="182"/>
      <c r="BA50" s="182"/>
      <c r="BB50" s="182"/>
      <c r="BC50" s="182"/>
      <c r="BD50" s="182"/>
      <c r="BE50" s="85"/>
      <c r="BM50" s="117"/>
      <c r="BN50" s="117"/>
      <c r="BO50" s="117"/>
      <c r="BP50" s="117"/>
      <c r="BQ50" s="117"/>
      <c r="BR50" s="117"/>
      <c r="BS50" s="117"/>
      <c r="BT50" s="117"/>
    </row>
    <row r="51" spans="1:108" ht="13.7" customHeight="1" x14ac:dyDescent="0.2">
      <c r="A51" s="89">
        <f>ROW()</f>
        <v>51</v>
      </c>
      <c r="B51" s="430"/>
      <c r="C51" s="431"/>
      <c r="D51" s="431"/>
      <c r="E51" s="432"/>
      <c r="F51" s="430" t="s">
        <v>1096</v>
      </c>
      <c r="G51" s="431"/>
      <c r="H51" s="431"/>
      <c r="I51" s="431"/>
      <c r="J51" s="431"/>
      <c r="K51" s="431"/>
      <c r="L51" s="431"/>
      <c r="M51" s="431"/>
      <c r="N51" s="431"/>
      <c r="O51" s="431"/>
      <c r="P51" s="431"/>
      <c r="Q51" s="431"/>
      <c r="R51" s="431"/>
      <c r="S51" s="431"/>
      <c r="T51" s="431"/>
      <c r="U51" s="431"/>
      <c r="V51" s="431"/>
      <c r="W51" s="431"/>
      <c r="X51" s="431"/>
      <c r="Y51" s="431"/>
      <c r="Z51" s="431"/>
      <c r="AA51" s="539" t="s">
        <v>66</v>
      </c>
      <c r="AB51" s="539"/>
      <c r="AC51" s="539"/>
      <c r="AD51" s="540"/>
      <c r="AE51" s="425"/>
      <c r="AF51" s="426"/>
      <c r="AG51" s="426"/>
      <c r="AH51" s="426"/>
      <c r="AI51" s="426"/>
      <c r="AJ51" s="426"/>
      <c r="AK51" s="426"/>
      <c r="AL51" s="427"/>
      <c r="AM51" s="359"/>
      <c r="AP51" s="161" t="s">
        <v>66</v>
      </c>
      <c r="AQ51" s="223" t="s">
        <v>148</v>
      </c>
      <c r="AR51" s="223" t="s">
        <v>149</v>
      </c>
      <c r="AS51" s="182"/>
      <c r="AT51" s="182"/>
      <c r="AU51" s="182"/>
      <c r="AV51" s="182"/>
      <c r="AW51" s="182"/>
      <c r="AX51" s="182"/>
      <c r="AY51" s="182"/>
      <c r="AZ51" s="182"/>
      <c r="BA51" s="182"/>
      <c r="BB51" s="182"/>
      <c r="BC51" s="182"/>
      <c r="BD51" s="182"/>
      <c r="BE51" s="85"/>
      <c r="BM51" s="117"/>
      <c r="BN51" s="117"/>
      <c r="BO51" s="117"/>
      <c r="BP51" s="117"/>
      <c r="BQ51" s="117"/>
      <c r="BR51" s="117"/>
      <c r="BS51" s="117"/>
      <c r="BT51" s="117"/>
    </row>
    <row r="52" spans="1:108" ht="13.7" customHeight="1" x14ac:dyDescent="0.2">
      <c r="A52" s="89">
        <f>ROW()</f>
        <v>52</v>
      </c>
      <c r="B52" s="430"/>
      <c r="C52" s="431"/>
      <c r="D52" s="431"/>
      <c r="E52" s="432"/>
      <c r="F52" s="430" t="s">
        <v>1097</v>
      </c>
      <c r="G52" s="431"/>
      <c r="H52" s="431"/>
      <c r="I52" s="431"/>
      <c r="J52" s="431"/>
      <c r="K52" s="431"/>
      <c r="L52" s="431"/>
      <c r="M52" s="431"/>
      <c r="N52" s="431"/>
      <c r="O52" s="431"/>
      <c r="P52" s="431"/>
      <c r="Q52" s="431"/>
      <c r="R52" s="431"/>
      <c r="S52" s="431"/>
      <c r="T52" s="431"/>
      <c r="U52" s="431"/>
      <c r="V52" s="431"/>
      <c r="W52" s="431"/>
      <c r="X52" s="431"/>
      <c r="Y52" s="431"/>
      <c r="Z52" s="431"/>
      <c r="AA52" s="539" t="s">
        <v>66</v>
      </c>
      <c r="AB52" s="539"/>
      <c r="AC52" s="539"/>
      <c r="AD52" s="540"/>
      <c r="AE52" s="425"/>
      <c r="AF52" s="426"/>
      <c r="AG52" s="426"/>
      <c r="AH52" s="426"/>
      <c r="AI52" s="426"/>
      <c r="AJ52" s="426"/>
      <c r="AK52" s="426"/>
      <c r="AL52" s="427"/>
      <c r="AM52" s="359"/>
      <c r="AP52" s="161" t="s">
        <v>66</v>
      </c>
      <c r="AQ52" s="223" t="s">
        <v>148</v>
      </c>
      <c r="AR52" s="223" t="s">
        <v>149</v>
      </c>
      <c r="AS52" s="182"/>
      <c r="AT52" s="182"/>
      <c r="AU52" s="182"/>
      <c r="AV52" s="182"/>
      <c r="AW52" s="182"/>
      <c r="AX52" s="182"/>
      <c r="AY52" s="182"/>
      <c r="AZ52" s="182"/>
      <c r="BA52" s="182"/>
      <c r="BB52" s="182"/>
      <c r="BC52" s="182"/>
      <c r="BD52" s="182"/>
      <c r="BE52" s="85"/>
      <c r="BM52" s="117"/>
      <c r="BN52" s="117"/>
      <c r="BO52" s="117"/>
      <c r="BP52" s="117"/>
      <c r="BQ52" s="117"/>
      <c r="BR52" s="117"/>
      <c r="BS52" s="117"/>
      <c r="BT52" s="117"/>
    </row>
    <row r="53" spans="1:108" ht="13.7" customHeight="1" x14ac:dyDescent="0.2">
      <c r="A53" s="89">
        <f>ROW()</f>
        <v>53</v>
      </c>
      <c r="B53" s="430" t="s">
        <v>601</v>
      </c>
      <c r="C53" s="431"/>
      <c r="D53" s="431"/>
      <c r="E53" s="432"/>
      <c r="F53" s="430" t="s">
        <v>1098</v>
      </c>
      <c r="G53" s="431"/>
      <c r="H53" s="431"/>
      <c r="I53" s="431"/>
      <c r="J53" s="431"/>
      <c r="K53" s="431"/>
      <c r="L53" s="431"/>
      <c r="M53" s="431"/>
      <c r="N53" s="431"/>
      <c r="O53" s="431"/>
      <c r="P53" s="431"/>
      <c r="Q53" s="431"/>
      <c r="R53" s="431"/>
      <c r="S53" s="431"/>
      <c r="T53" s="431"/>
      <c r="U53" s="431"/>
      <c r="V53" s="431"/>
      <c r="W53" s="431"/>
      <c r="X53" s="431"/>
      <c r="Y53" s="539" t="s">
        <v>149</v>
      </c>
      <c r="Z53" s="539"/>
      <c r="AA53" s="539"/>
      <c r="AB53" s="539"/>
      <c r="AC53" s="539"/>
      <c r="AD53" s="540"/>
      <c r="AE53" s="425"/>
      <c r="AF53" s="426"/>
      <c r="AG53" s="426"/>
      <c r="AH53" s="426"/>
      <c r="AI53" s="426"/>
      <c r="AJ53" s="426"/>
      <c r="AK53" s="426"/>
      <c r="AL53" s="427"/>
      <c r="AM53" s="359"/>
      <c r="AP53" s="178" t="s">
        <v>66</v>
      </c>
      <c r="AQ53" s="217" t="s">
        <v>149</v>
      </c>
      <c r="AR53" s="223" t="s">
        <v>614</v>
      </c>
      <c r="AS53" s="223" t="s">
        <v>615</v>
      </c>
      <c r="AT53" s="223" t="s">
        <v>616</v>
      </c>
      <c r="AU53" s="178" t="s">
        <v>617</v>
      </c>
      <c r="AV53" s="182"/>
      <c r="AW53" s="182"/>
      <c r="AX53" s="182"/>
      <c r="AY53" s="182"/>
      <c r="AZ53" s="182"/>
      <c r="BA53" s="182"/>
      <c r="BB53" s="182"/>
      <c r="BC53" s="182"/>
      <c r="BD53" s="182"/>
      <c r="BE53" s="85"/>
      <c r="BM53" s="117"/>
      <c r="BN53" s="117"/>
      <c r="BO53" s="117"/>
      <c r="BP53" s="117"/>
      <c r="BQ53" s="117"/>
      <c r="BR53" s="117"/>
      <c r="BS53" s="117"/>
      <c r="BT53" s="117"/>
    </row>
    <row r="54" spans="1:108" ht="13.7" customHeight="1" x14ac:dyDescent="0.2">
      <c r="A54" s="89">
        <f>ROW()</f>
        <v>54</v>
      </c>
      <c r="B54" s="430"/>
      <c r="C54" s="431"/>
      <c r="D54" s="431"/>
      <c r="E54" s="432"/>
      <c r="F54" s="430" t="s">
        <v>1099</v>
      </c>
      <c r="G54" s="431"/>
      <c r="H54" s="431"/>
      <c r="I54" s="431"/>
      <c r="J54" s="431"/>
      <c r="K54" s="431"/>
      <c r="L54" s="431"/>
      <c r="M54" s="431"/>
      <c r="N54" s="431"/>
      <c r="O54" s="431"/>
      <c r="P54" s="431"/>
      <c r="Q54" s="431"/>
      <c r="R54" s="431"/>
      <c r="S54" s="431"/>
      <c r="T54" s="431"/>
      <c r="U54" s="431"/>
      <c r="V54" s="431"/>
      <c r="W54" s="431"/>
      <c r="X54" s="431"/>
      <c r="Y54" s="431"/>
      <c r="Z54" s="431"/>
      <c r="AA54" s="539" t="s">
        <v>60</v>
      </c>
      <c r="AB54" s="539"/>
      <c r="AC54" s="539"/>
      <c r="AD54" s="540"/>
      <c r="AE54" s="425"/>
      <c r="AF54" s="426"/>
      <c r="AG54" s="426"/>
      <c r="AH54" s="426"/>
      <c r="AI54" s="426"/>
      <c r="AJ54" s="426"/>
      <c r="AK54" s="426"/>
      <c r="AL54" s="427"/>
      <c r="AM54" s="359"/>
      <c r="AP54" s="178" t="s">
        <v>66</v>
      </c>
      <c r="AQ54" s="217" t="s">
        <v>60</v>
      </c>
      <c r="AR54" s="223" t="s">
        <v>61</v>
      </c>
      <c r="AS54" s="182"/>
      <c r="AT54" s="182"/>
      <c r="AU54" s="182"/>
      <c r="AV54" s="182"/>
      <c r="AW54" s="182"/>
      <c r="AX54" s="182"/>
      <c r="AY54" s="182"/>
      <c r="AZ54" s="182"/>
      <c r="BA54" s="182"/>
      <c r="BB54" s="182"/>
      <c r="BC54" s="182"/>
      <c r="BD54" s="182"/>
      <c r="BE54" s="85"/>
      <c r="BM54" s="117"/>
      <c r="BN54" s="117"/>
      <c r="BO54" s="117"/>
      <c r="BP54" s="117"/>
      <c r="BQ54" s="117"/>
      <c r="BR54" s="117"/>
      <c r="BS54" s="117"/>
      <c r="BT54" s="117"/>
    </row>
    <row r="55" spans="1:108" ht="13.7" customHeight="1" x14ac:dyDescent="0.2">
      <c r="A55" s="89">
        <f>ROW()</f>
        <v>55</v>
      </c>
      <c r="B55" s="430"/>
      <c r="C55" s="431"/>
      <c r="D55" s="431"/>
      <c r="E55" s="432"/>
      <c r="F55" s="430" t="s">
        <v>1100</v>
      </c>
      <c r="G55" s="431"/>
      <c r="H55" s="431"/>
      <c r="I55" s="431"/>
      <c r="J55" s="431"/>
      <c r="K55" s="431"/>
      <c r="L55" s="431"/>
      <c r="M55" s="431"/>
      <c r="N55" s="431"/>
      <c r="O55" s="431"/>
      <c r="P55" s="431"/>
      <c r="Q55" s="431"/>
      <c r="R55" s="431"/>
      <c r="S55" s="431"/>
      <c r="T55" s="431"/>
      <c r="U55" s="431"/>
      <c r="V55" s="431"/>
      <c r="W55" s="431"/>
      <c r="X55" s="431"/>
      <c r="Y55" s="431"/>
      <c r="Z55" s="431"/>
      <c r="AA55" s="462" t="s">
        <v>66</v>
      </c>
      <c r="AB55" s="462"/>
      <c r="AC55" s="462"/>
      <c r="AD55" s="498"/>
      <c r="AE55" s="425"/>
      <c r="AF55" s="426"/>
      <c r="AG55" s="426"/>
      <c r="AH55" s="426"/>
      <c r="AI55" s="426"/>
      <c r="AJ55" s="426"/>
      <c r="AK55" s="426"/>
      <c r="AL55" s="427"/>
      <c r="AM55" s="359"/>
      <c r="AP55" s="161" t="s">
        <v>66</v>
      </c>
      <c r="AQ55" s="223" t="s">
        <v>148</v>
      </c>
      <c r="AR55" s="223" t="s">
        <v>149</v>
      </c>
      <c r="AS55" s="182"/>
      <c r="AT55" s="182"/>
      <c r="AU55" s="182"/>
      <c r="AV55" s="182"/>
      <c r="AW55" s="182"/>
      <c r="AX55" s="182"/>
      <c r="AY55" s="182"/>
      <c r="AZ55" s="182"/>
      <c r="BA55" s="182"/>
      <c r="BB55" s="182"/>
      <c r="BC55" s="182"/>
      <c r="BD55" s="182"/>
      <c r="BE55" s="85"/>
      <c r="BM55" s="117"/>
      <c r="BN55" s="117"/>
      <c r="BO55" s="117"/>
      <c r="BP55" s="117"/>
      <c r="BQ55" s="117"/>
      <c r="BR55" s="117"/>
      <c r="BS55" s="117"/>
      <c r="BT55" s="117"/>
    </row>
    <row r="56" spans="1:108" ht="13.7" customHeight="1" x14ac:dyDescent="0.2">
      <c r="A56" s="89">
        <f>ROW()</f>
        <v>56</v>
      </c>
      <c r="B56" s="430"/>
      <c r="C56" s="431"/>
      <c r="D56" s="431"/>
      <c r="E56" s="432"/>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430"/>
      <c r="AF56" s="431"/>
      <c r="AG56" s="431"/>
      <c r="AH56" s="431"/>
      <c r="AI56" s="431"/>
      <c r="AJ56" s="431"/>
      <c r="AK56" s="431"/>
      <c r="AL56" s="432"/>
      <c r="AM56" s="363"/>
      <c r="AP56" s="182"/>
      <c r="AQ56" s="182"/>
      <c r="AR56" s="182"/>
      <c r="AS56" s="182"/>
      <c r="AT56" s="182"/>
      <c r="AU56" s="182"/>
      <c r="AV56" s="182"/>
      <c r="AW56" s="182"/>
      <c r="AX56" s="182"/>
      <c r="AY56" s="182"/>
      <c r="AZ56" s="182"/>
      <c r="BA56" s="182"/>
      <c r="BB56" s="182"/>
      <c r="BC56" s="182"/>
      <c r="BD56" s="182"/>
      <c r="BE56" s="85"/>
      <c r="BM56" s="117"/>
      <c r="BN56" s="117"/>
      <c r="BO56" s="117"/>
      <c r="BP56" s="117"/>
      <c r="BQ56" s="117"/>
      <c r="BR56" s="117"/>
      <c r="BS56" s="117"/>
      <c r="BT56" s="117"/>
    </row>
    <row r="57" spans="1:108" ht="13.7" customHeight="1" x14ac:dyDescent="0.2">
      <c r="A57" s="89">
        <f>ROW()</f>
        <v>57</v>
      </c>
      <c r="B57" s="430"/>
      <c r="C57" s="431"/>
      <c r="D57" s="431"/>
      <c r="E57" s="432"/>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363"/>
      <c r="AP57" s="182"/>
      <c r="AQ57" s="182"/>
      <c r="AR57" s="182"/>
      <c r="AS57" s="182"/>
      <c r="AT57" s="182"/>
      <c r="AU57" s="182"/>
      <c r="AV57" s="182"/>
      <c r="AW57" s="182"/>
      <c r="AX57" s="182"/>
      <c r="AY57" s="182"/>
      <c r="AZ57" s="182"/>
      <c r="BA57" s="182"/>
      <c r="BB57" s="182"/>
      <c r="BC57" s="182"/>
      <c r="BD57" s="182"/>
      <c r="BE57" s="85"/>
      <c r="BM57" s="117"/>
      <c r="BN57" s="117"/>
      <c r="BO57" s="117"/>
      <c r="BP57" s="117"/>
      <c r="BQ57" s="117"/>
      <c r="BR57" s="117"/>
      <c r="BS57" s="117"/>
      <c r="BT57" s="117"/>
    </row>
    <row r="58" spans="1:108" ht="13.7" customHeight="1" x14ac:dyDescent="0.2">
      <c r="A58" s="89">
        <f>ROW()</f>
        <v>58</v>
      </c>
      <c r="B58" s="430"/>
      <c r="C58" s="431"/>
      <c r="D58" s="431"/>
      <c r="E58" s="432"/>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363"/>
      <c r="AP58" s="182"/>
      <c r="AQ58" s="182"/>
      <c r="AR58" s="182"/>
      <c r="AS58" s="182"/>
      <c r="AT58" s="182"/>
      <c r="AU58" s="182"/>
      <c r="AV58" s="182"/>
      <c r="AW58" s="182"/>
      <c r="AX58" s="182"/>
      <c r="AY58" s="182"/>
      <c r="AZ58" s="182"/>
      <c r="BA58" s="182"/>
      <c r="BB58" s="182"/>
      <c r="BC58" s="182"/>
      <c r="BD58" s="182"/>
      <c r="BE58" s="85"/>
      <c r="BM58" s="117"/>
      <c r="BN58" s="117"/>
      <c r="BO58" s="117"/>
      <c r="BP58" s="117"/>
      <c r="BQ58" s="117"/>
      <c r="BR58" s="117"/>
      <c r="BS58" s="117"/>
      <c r="BT58" s="117"/>
    </row>
    <row r="59" spans="1:108" ht="13.7" customHeight="1" x14ac:dyDescent="0.2">
      <c r="A59" s="89">
        <f>ROW()</f>
        <v>59</v>
      </c>
      <c r="B59" s="430"/>
      <c r="C59" s="431"/>
      <c r="D59" s="431"/>
      <c r="E59" s="432"/>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363"/>
      <c r="AP59" s="182"/>
      <c r="AQ59" s="182"/>
      <c r="AR59" s="182"/>
      <c r="AS59" s="182"/>
      <c r="AT59" s="182"/>
      <c r="AU59" s="182"/>
      <c r="AV59" s="182"/>
      <c r="AW59" s="182"/>
      <c r="AX59" s="182"/>
      <c r="AY59" s="182"/>
      <c r="AZ59" s="182"/>
      <c r="BA59" s="182"/>
      <c r="BB59" s="182"/>
      <c r="BC59" s="182"/>
      <c r="BD59" s="182"/>
      <c r="BE59" s="85"/>
      <c r="BM59" s="117"/>
      <c r="BN59" s="117"/>
      <c r="BO59" s="117"/>
      <c r="BP59" s="117"/>
      <c r="BQ59" s="117"/>
      <c r="BR59" s="117"/>
      <c r="BS59" s="117"/>
      <c r="BT59" s="117"/>
    </row>
    <row r="60" spans="1:108" ht="13.7" customHeight="1" x14ac:dyDescent="0.2">
      <c r="A60" s="89">
        <f>ROW()</f>
        <v>60</v>
      </c>
      <c r="B60" s="430"/>
      <c r="C60" s="431"/>
      <c r="D60" s="431"/>
      <c r="E60" s="432"/>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363"/>
      <c r="AP60" s="85"/>
      <c r="AQ60" s="85"/>
      <c r="AR60" s="85"/>
      <c r="AS60" s="85"/>
      <c r="AT60" s="85"/>
      <c r="AU60" s="85"/>
      <c r="AV60" s="85"/>
      <c r="AW60" s="85"/>
      <c r="AX60" s="85"/>
      <c r="AY60" s="85"/>
      <c r="AZ60" s="85"/>
      <c r="BA60" s="85"/>
      <c r="BB60" s="85"/>
      <c r="BC60" s="85"/>
      <c r="BD60" s="85"/>
      <c r="BE60" s="85"/>
      <c r="BM60" s="117"/>
      <c r="BN60" s="117"/>
      <c r="BO60" s="117"/>
      <c r="BP60" s="117"/>
      <c r="BQ60" s="117"/>
      <c r="BR60" s="117"/>
      <c r="BS60" s="117"/>
      <c r="BT60" s="117"/>
    </row>
    <row r="61" spans="1:108" ht="13.7" customHeight="1" x14ac:dyDescent="0.2">
      <c r="A61" s="89">
        <f>ROW()</f>
        <v>61</v>
      </c>
      <c r="B61" s="430"/>
      <c r="C61" s="431"/>
      <c r="D61" s="431"/>
      <c r="E61" s="432"/>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363"/>
      <c r="AP61" s="85"/>
      <c r="AQ61" s="85"/>
      <c r="AR61" s="85"/>
      <c r="AS61" s="85"/>
      <c r="AT61" s="85"/>
      <c r="AU61" s="85"/>
      <c r="AV61" s="85"/>
      <c r="AW61" s="85"/>
      <c r="AX61" s="85"/>
      <c r="AY61" s="85"/>
      <c r="AZ61" s="85"/>
      <c r="BA61" s="85"/>
      <c r="BB61" s="85"/>
      <c r="BC61" s="85"/>
      <c r="BD61" s="85"/>
      <c r="BE61" s="85"/>
      <c r="BM61" s="117"/>
      <c r="BN61" s="117"/>
      <c r="BO61" s="117"/>
      <c r="BP61" s="117"/>
      <c r="BQ61" s="117"/>
      <c r="BR61" s="117"/>
      <c r="BS61" s="117"/>
      <c r="BT61" s="117"/>
    </row>
    <row r="62" spans="1:108" ht="13.7" customHeight="1" thickBot="1" x14ac:dyDescent="0.25">
      <c r="A62" s="89">
        <f>ROW()</f>
        <v>62</v>
      </c>
      <c r="B62" s="430"/>
      <c r="C62" s="431"/>
      <c r="D62" s="431"/>
      <c r="E62" s="432"/>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363"/>
      <c r="AP62" s="85"/>
      <c r="AQ62" s="85"/>
      <c r="AR62" s="85"/>
      <c r="AS62" s="85"/>
      <c r="AT62" s="85"/>
      <c r="AU62" s="85"/>
      <c r="AV62" s="85"/>
      <c r="AW62" s="85"/>
      <c r="AX62" s="85"/>
      <c r="AY62" s="85"/>
      <c r="AZ62" s="85"/>
      <c r="BA62" s="85"/>
      <c r="BB62" s="85"/>
      <c r="BC62" s="85"/>
      <c r="BD62" s="85"/>
      <c r="BE62" s="85"/>
      <c r="BM62" s="117"/>
      <c r="BN62" s="117"/>
      <c r="BO62" s="117"/>
      <c r="BP62" s="117"/>
      <c r="BQ62" s="117"/>
      <c r="BR62" s="117"/>
      <c r="BS62" s="117"/>
      <c r="BT62" s="117"/>
    </row>
    <row r="63" spans="1:10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183</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row>
    <row r="64" spans="1:108"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row>
    <row r="65" spans="1:108"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row>
    <row r="66" spans="1:108"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row>
    <row r="67" spans="1:108"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row>
    <row r="68" spans="1:108"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row>
    <row r="69" spans="1:108"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row>
    <row r="70" spans="1:108"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row>
    <row r="71" spans="1:108"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row>
    <row r="72" spans="1:108"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row>
    <row r="73" spans="1:108"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row>
    <row r="74" spans="1:108"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row>
    <row r="75" spans="1:108"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row>
    <row r="76" spans="1:108"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row>
    <row r="77" spans="1:108"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row>
    <row r="78" spans="1:108"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row>
    <row r="79" spans="1:108"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row>
    <row r="80" spans="1:108"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row>
    <row r="81" spans="1:108"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row>
    <row r="82" spans="1:108"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row>
    <row r="83" spans="1:108"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row>
    <row r="84" spans="1:108"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row>
    <row r="85" spans="1:108"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row>
    <row r="86" spans="1:108"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row>
    <row r="87" spans="1:108"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row>
    <row r="88" spans="1:108"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row>
    <row r="89" spans="1:108"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row>
    <row r="90" spans="1:108"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row>
    <row r="91" spans="1:108"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row>
    <row r="92" spans="1:108"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row>
    <row r="93" spans="1:108"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row>
    <row r="94" spans="1:108"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row>
    <row r="95" spans="1:108"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row>
    <row r="96" spans="1:108"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row>
    <row r="97" spans="1:108"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row>
    <row r="98" spans="1:108"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row>
    <row r="99" spans="1:108"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row>
    <row r="100" spans="1:108"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row>
    <row r="101" spans="1:108"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row>
    <row r="102" spans="1:108"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row>
    <row r="103" spans="1:108"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row>
    <row r="104" spans="1:108"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row>
    <row r="105" spans="1:108"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row>
    <row r="106" spans="1:108"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row>
    <row r="107" spans="1:108"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row>
    <row r="108" spans="1:108"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row>
    <row r="109" spans="1:108"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row>
    <row r="110" spans="1:108"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row>
    <row r="111" spans="1:108"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row>
    <row r="112" spans="1:108"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row>
    <row r="113" spans="1:108"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row>
    <row r="114" spans="1:108"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row>
    <row r="115" spans="1:108"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row>
    <row r="116" spans="1:108"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row>
    <row r="117" spans="1:108"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row>
    <row r="118" spans="1:108"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row>
    <row r="119" spans="1:108"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row>
    <row r="120" spans="1:108"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row>
    <row r="121" spans="1:108"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row>
    <row r="122" spans="1:108"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row>
    <row r="123" spans="1:108"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row>
    <row r="124" spans="1:108"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row>
    <row r="125" spans="1:108"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row>
    <row r="126" spans="1:108"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row>
    <row r="127" spans="1:108"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row>
    <row r="128" spans="1:108"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row>
    <row r="129" spans="1:108"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row>
    <row r="130" spans="1:108"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row>
    <row r="131" spans="1:108"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row>
    <row r="132" spans="1:108"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row>
    <row r="133" spans="1:108"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row>
    <row r="134" spans="1:108"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row>
    <row r="135" spans="1:108"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row>
    <row r="136" spans="1:108"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row>
    <row r="137" spans="1:108"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row>
    <row r="138" spans="1:108"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row>
    <row r="139" spans="1:108"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row>
    <row r="140" spans="1:108"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row>
    <row r="141" spans="1:108"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row>
    <row r="142" spans="1:108"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row>
    <row r="143" spans="1:108"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row>
    <row r="144" spans="1:108"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row>
    <row r="145" spans="1:108"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row>
    <row r="146" spans="1:108"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row>
    <row r="147" spans="1:108"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row>
    <row r="148" spans="1:108"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row>
    <row r="149" spans="1:108"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row>
    <row r="150" spans="1:108"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row>
    <row r="151" spans="1:108"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row>
    <row r="152" spans="1:108"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row>
    <row r="153" spans="1:108"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row>
    <row r="154" spans="1:108"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row>
    <row r="155" spans="1:108"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row>
    <row r="156" spans="1:108"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row>
    <row r="157" spans="1:108"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row>
    <row r="158" spans="1:108"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row>
    <row r="159" spans="1:108"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row>
    <row r="160" spans="1:108"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row>
    <row r="161" spans="1:108"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row>
    <row r="162" spans="1:108"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row>
    <row r="163" spans="1:108"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row>
    <row r="164" spans="1:108"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row>
    <row r="165" spans="1:108"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row>
    <row r="166" spans="1:108"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row>
    <row r="167" spans="1:108"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row>
    <row r="168" spans="1:108"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row>
    <row r="169" spans="1:108"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row>
    <row r="170" spans="1:108"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row>
    <row r="171" spans="1:108"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row>
    <row r="172" spans="1:108"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row>
    <row r="173" spans="1:108"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row>
    <row r="174" spans="1:108"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row>
    <row r="175" spans="1:108"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row>
    <row r="176" spans="1:108"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row>
    <row r="177" spans="1:108"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row>
    <row r="178" spans="1:108"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row>
    <row r="179" spans="1:108"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row>
    <row r="180" spans="1:108"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row>
    <row r="181" spans="1:108"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row>
    <row r="182" spans="1:108"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row>
    <row r="183" spans="1:108"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row>
    <row r="184" spans="1:108"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row>
    <row r="185" spans="1:108"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row>
    <row r="186" spans="1:108"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row>
    <row r="187" spans="1:108"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row>
    <row r="188" spans="1:108"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row>
    <row r="189" spans="1:108"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row>
    <row r="190" spans="1:108"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row>
    <row r="191" spans="1:108"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row>
    <row r="192" spans="1:108"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row>
    <row r="193" spans="1:108"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row>
    <row r="194" spans="1:108"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row>
    <row r="195" spans="1:108"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row>
    <row r="196" spans="1:108"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row>
    <row r="197" spans="1:108"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row>
    <row r="198" spans="1:108"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row>
    <row r="199" spans="1:108"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row>
    <row r="200" spans="1:108"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row>
    <row r="201" spans="1:108"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row>
    <row r="202" spans="1:108"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row>
    <row r="203" spans="1:108"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row>
    <row r="204" spans="1:108"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row>
    <row r="205" spans="1:108"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row>
    <row r="206" spans="1:108"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row>
    <row r="207" spans="1:108"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row>
    <row r="208" spans="1:108"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row>
    <row r="209" spans="1:108"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row>
    <row r="210" spans="1:108"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row>
    <row r="211" spans="1:108"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row>
    <row r="212" spans="1:108"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row>
    <row r="213" spans="1:108"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row>
    <row r="214" spans="1:108"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row>
    <row r="215" spans="1:108"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row>
    <row r="216" spans="1:108"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row>
    <row r="217" spans="1:108"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row>
    <row r="218" spans="1:108"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row>
    <row r="219" spans="1:108"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row>
    <row r="220" spans="1:108"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row>
    <row r="221" spans="1:108"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row>
    <row r="222" spans="1:108"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row>
    <row r="223" spans="1:108"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row>
    <row r="224" spans="1:108"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row>
    <row r="225" spans="1:108"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row>
    <row r="226" spans="1:108"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row>
    <row r="227" spans="1:108"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row>
    <row r="228" spans="1:108"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row>
    <row r="229" spans="1:108"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row>
    <row r="230" spans="1:108"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row>
    <row r="231" spans="1:108"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row>
    <row r="232" spans="1:108"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row>
    <row r="233" spans="1:108"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row>
    <row r="234" spans="1:108"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row>
    <row r="235" spans="1:108"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row>
    <row r="236" spans="1:108"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row>
    <row r="237" spans="1:108"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row>
    <row r="238" spans="1:108"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row>
    <row r="239" spans="1:108"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row>
    <row r="240" spans="1:108"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row>
    <row r="241" spans="1:108"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row>
    <row r="242" spans="1:108"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row>
    <row r="243" spans="1:108"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row>
    <row r="244" spans="1:108"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row>
    <row r="245" spans="1:108"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row>
    <row r="246" spans="1:108"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row>
    <row r="247" spans="1:108"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row>
    <row r="248" spans="1:108"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row>
    <row r="249" spans="1:108"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row>
    <row r="250" spans="1:108"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row>
    <row r="251" spans="1:108"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row>
    <row r="252" spans="1:108"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row>
    <row r="253" spans="1:108"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row>
    <row r="254" spans="1:108"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row>
    <row r="255" spans="1:108"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row>
    <row r="256" spans="1:108"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row>
    <row r="257" spans="1:108"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row>
    <row r="258" spans="1:108"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row>
    <row r="259" spans="1:108"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row>
    <row r="260" spans="1:108"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row>
    <row r="261" spans="1:108"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row>
    <row r="262" spans="1:108"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row>
    <row r="263" spans="1:108"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row>
    <row r="264" spans="1:108"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row>
    <row r="265" spans="1:108"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row>
    <row r="266" spans="1:108"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row>
    <row r="267" spans="1:108"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row>
    <row r="268" spans="1:108"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row>
    <row r="269" spans="1:108"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row>
    <row r="270" spans="1:108"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row>
    <row r="271" spans="1:108"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row>
    <row r="272" spans="1:108"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row>
    <row r="273" spans="1:108"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row>
    <row r="274" spans="1:108"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row>
    <row r="275" spans="1:108"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row>
    <row r="276" spans="1:108"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row>
    <row r="277" spans="1:108"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row>
    <row r="278" spans="1:108"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row>
    <row r="279" spans="1:108"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row>
    <row r="280" spans="1:108"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row>
    <row r="281" spans="1:108"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row>
    <row r="282" spans="1:108"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row>
    <row r="283" spans="1:108"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row>
    <row r="284" spans="1:108"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row>
    <row r="285" spans="1:108"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row>
    <row r="286" spans="1:108"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row>
    <row r="287" spans="1:108"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row>
    <row r="288" spans="1:108"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row>
    <row r="289" spans="1:108"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row>
    <row r="290" spans="1:108"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row>
    <row r="291" spans="1:108"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row>
    <row r="292" spans="1:108"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row>
    <row r="293" spans="1:108"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row>
    <row r="294" spans="1:108"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row>
    <row r="295" spans="1:108"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row>
    <row r="296" spans="1:108"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row>
    <row r="297" spans="1:108"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row>
    <row r="298" spans="1:108"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row>
    <row r="299" spans="1:108"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row>
    <row r="300" spans="1:108"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row>
    <row r="301" spans="1:108"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row>
    <row r="302" spans="1:108"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row>
    <row r="303" spans="1:108"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row>
    <row r="304" spans="1:108"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row>
    <row r="305" spans="1:108"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row>
    <row r="306" spans="1:108"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row>
    <row r="307" spans="1:108"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row>
    <row r="308" spans="1:108"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row>
    <row r="309" spans="1:108"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row>
    <row r="310" spans="1:108"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row>
    <row r="311" spans="1:108"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row>
    <row r="312" spans="1:108"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row>
    <row r="313" spans="1:108"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row>
    <row r="314" spans="1:108"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row>
    <row r="315" spans="1:108"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row>
    <row r="316" spans="1:108"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row>
    <row r="317" spans="1:108"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row>
    <row r="318" spans="1:108"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row>
    <row r="319" spans="1:108"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row>
    <row r="320" spans="1:108"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row>
    <row r="321" spans="1:108"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row>
    <row r="322" spans="1:108"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row>
    <row r="323" spans="1:108"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row>
    <row r="324" spans="1:108"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row>
    <row r="325" spans="1:108"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row>
    <row r="326" spans="1:108"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row>
    <row r="327" spans="1:108"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row>
    <row r="328" spans="1:108"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row>
    <row r="329" spans="1:108"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row>
    <row r="330" spans="1:108"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row>
    <row r="331" spans="1:108"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row>
    <row r="332" spans="1:108"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row>
    <row r="333" spans="1:108"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row>
    <row r="334" spans="1:108"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row>
    <row r="335" spans="1:108"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row>
    <row r="336" spans="1:108"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row>
    <row r="337" spans="1:108"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row>
    <row r="338" spans="1:108"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row>
    <row r="339" spans="1:108"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row>
    <row r="340" spans="1:108"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row>
    <row r="341" spans="1:108"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row>
    <row r="342" spans="1:108"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row>
    <row r="343" spans="1:108"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row>
    <row r="344" spans="1:108"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row>
    <row r="345" spans="1:108"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row>
    <row r="346" spans="1:108"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row>
    <row r="347" spans="1:108"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row>
    <row r="348" spans="1:108"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row>
    <row r="349" spans="1:108"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row>
    <row r="350" spans="1:108"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row>
    <row r="351" spans="1:108"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row>
    <row r="352" spans="1:108"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row>
    <row r="353" spans="1:108"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row>
    <row r="354" spans="1:108"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row>
    <row r="355" spans="1:108"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row>
    <row r="356" spans="1:108"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row>
    <row r="357" spans="1:108"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row>
    <row r="358" spans="1:108"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row>
    <row r="359" spans="1:108"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row>
    <row r="360" spans="1:108"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row>
    <row r="361" spans="1:108"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row>
    <row r="362" spans="1:108"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row>
    <row r="363" spans="1:108"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row>
    <row r="364" spans="1:108"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row>
    <row r="365" spans="1:108"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row>
    <row r="366" spans="1:108"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row>
    <row r="367" spans="1:108"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row>
    <row r="368" spans="1:108"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row>
    <row r="369" spans="1:108"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row>
    <row r="370" spans="1:108"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row>
    <row r="371" spans="1:108"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row>
    <row r="372" spans="1:108"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row>
    <row r="373" spans="1:108"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row>
    <row r="374" spans="1:108"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row>
    <row r="375" spans="1:108"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row>
    <row r="376" spans="1:108"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row>
    <row r="377" spans="1:108"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row>
    <row r="378" spans="1:108"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row>
    <row r="379" spans="1:108"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row>
    <row r="380" spans="1:108"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row>
    <row r="381" spans="1:108"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row>
    <row r="382" spans="1:108"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row>
    <row r="383" spans="1:108"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row>
    <row r="384" spans="1:108"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row>
    <row r="385" spans="1:108"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row>
    <row r="386" spans="1:108"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row>
    <row r="387" spans="1:108"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row>
    <row r="388" spans="1:108"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row>
    <row r="389" spans="1:108"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row>
    <row r="390" spans="1:108"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row>
    <row r="391" spans="1:108"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row>
    <row r="392" spans="1:108"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row>
    <row r="393" spans="1:108"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row>
    <row r="394" spans="1:108"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row>
    <row r="395" spans="1:108"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row>
    <row r="396" spans="1:108"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row>
    <row r="397" spans="1:108"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row>
    <row r="398" spans="1:108"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row>
    <row r="399" spans="1:108"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row>
    <row r="400" spans="1:108"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row>
    <row r="401" spans="1:108"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row>
    <row r="402" spans="1:108"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row>
    <row r="403" spans="1:108"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row>
    <row r="404" spans="1:108"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row>
    <row r="405" spans="1:108"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row>
    <row r="406" spans="1:108"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row>
    <row r="407" spans="1:108"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row>
    <row r="408" spans="1:108"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row>
    <row r="409" spans="1:108"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row>
    <row r="410" spans="1:108"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row>
    <row r="411" spans="1:108"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row>
    <row r="412" spans="1:108"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row>
    <row r="413" spans="1:108"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row>
    <row r="414" spans="1:108"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row>
    <row r="415" spans="1:108"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row>
    <row r="416" spans="1:108"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row>
    <row r="417" spans="1:108"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row>
    <row r="418" spans="1:108"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row>
    <row r="419" spans="1:108"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row>
    <row r="420" spans="1:108"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row>
    <row r="421" spans="1:108"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row>
    <row r="422" spans="1:108"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row>
    <row r="423" spans="1:108"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row>
    <row r="424" spans="1:108"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row>
    <row r="425" spans="1:108"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row>
    <row r="426" spans="1:108"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row>
    <row r="427" spans="1:108"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row>
    <row r="428" spans="1:108"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row>
    <row r="429" spans="1:108"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row>
    <row r="430" spans="1:108"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row>
    <row r="431" spans="1:108"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row>
    <row r="432" spans="1:108"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row>
    <row r="433" spans="1:108"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row>
    <row r="434" spans="1:108"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row>
    <row r="435" spans="1:108"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row>
    <row r="436" spans="1:108"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row>
    <row r="437" spans="1:108"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row>
    <row r="438" spans="1:108"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row>
    <row r="439" spans="1:108"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row>
    <row r="440" spans="1:108"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row>
    <row r="441" spans="1:108"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row>
    <row r="442" spans="1:108"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row>
    <row r="443" spans="1:108"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row>
    <row r="444" spans="1:108"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row>
    <row r="445" spans="1:108"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row>
    <row r="446" spans="1:108"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row>
    <row r="447" spans="1:108"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row>
    <row r="448" spans="1:108"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row>
    <row r="449" spans="1:108"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row>
    <row r="450" spans="1:108"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row>
    <row r="451" spans="1:108"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row>
    <row r="452" spans="1:108"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row>
    <row r="453" spans="1:108"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row>
    <row r="454" spans="1:108"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row>
    <row r="455" spans="1:108"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row>
    <row r="456" spans="1:108"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row>
    <row r="457" spans="1:108"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row>
    <row r="458" spans="1:108"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row>
    <row r="459" spans="1:108"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row>
    <row r="460" spans="1:108"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row>
    <row r="461" spans="1:108"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row>
    <row r="462" spans="1:108"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row>
    <row r="463" spans="1:108"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row>
    <row r="464" spans="1:108"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row>
    <row r="465" spans="1:108"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row>
    <row r="466" spans="1:108"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row>
    <row r="467" spans="1:108"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row>
    <row r="468" spans="1:108"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row>
    <row r="469" spans="1:108"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row>
  </sheetData>
  <sheetProtection algorithmName="SHA-512" hashValue="pp9LjtFQkFq+jKFpnQS7uEOmqd/B73nAhN9fsxceUXFnrePEn78WT0H6wdtraom04RPomNEkDAOggQxFfq93yQ==" saltValue="OqSMdRjke9QSpW7Qt0mtQw==" spinCount="100000" sheet="1" objects="1" scenarios="1"/>
  <dataConsolidate/>
  <mergeCells count="233">
    <mergeCell ref="B63:J63"/>
    <mergeCell ref="K63:Y63"/>
    <mergeCell ref="Z63:AB63"/>
    <mergeCell ref="AC63:AF63"/>
    <mergeCell ref="AG63:AK63"/>
    <mergeCell ref="AL63:AM63"/>
    <mergeCell ref="F52:Z52"/>
    <mergeCell ref="B53:E53"/>
    <mergeCell ref="F54:Z54"/>
    <mergeCell ref="AE55:AL55"/>
    <mergeCell ref="AE56:AL56"/>
    <mergeCell ref="AE57:AL57"/>
    <mergeCell ref="AE58:AL58"/>
    <mergeCell ref="AE59:AL59"/>
    <mergeCell ref="AE60:AL60"/>
    <mergeCell ref="AE61:AL61"/>
    <mergeCell ref="AE62:AL62"/>
    <mergeCell ref="F59:AD59"/>
    <mergeCell ref="F60:AD60"/>
    <mergeCell ref="F61:AD61"/>
    <mergeCell ref="F62:AD62"/>
    <mergeCell ref="AE52:AL52"/>
    <mergeCell ref="AE53:AL53"/>
    <mergeCell ref="AE54:AL54"/>
    <mergeCell ref="AE42:AL42"/>
    <mergeCell ref="AE43:AL43"/>
    <mergeCell ref="AE44:AL44"/>
    <mergeCell ref="B49:E49"/>
    <mergeCell ref="F49:Z49"/>
    <mergeCell ref="F50:Z50"/>
    <mergeCell ref="F51:Z51"/>
    <mergeCell ref="X46:AD46"/>
    <mergeCell ref="B47:E47"/>
    <mergeCell ref="AE47:AL47"/>
    <mergeCell ref="B48:E48"/>
    <mergeCell ref="F48:Z48"/>
    <mergeCell ref="AE46:AL46"/>
    <mergeCell ref="AA48:AD48"/>
    <mergeCell ref="AA49:AD49"/>
    <mergeCell ref="AA50:AD50"/>
    <mergeCell ref="AA51:AD51"/>
    <mergeCell ref="AE48:AL48"/>
    <mergeCell ref="AE49:AL49"/>
    <mergeCell ref="AE50:AL50"/>
    <mergeCell ref="AE51:AL51"/>
    <mergeCell ref="B44:E44"/>
    <mergeCell ref="B46:E46"/>
    <mergeCell ref="F42:AD43"/>
    <mergeCell ref="AE33:AL33"/>
    <mergeCell ref="AE34:AL34"/>
    <mergeCell ref="AE35:AL35"/>
    <mergeCell ref="AE36:AL36"/>
    <mergeCell ref="AE37:AL37"/>
    <mergeCell ref="AE38:AL38"/>
    <mergeCell ref="AE39:AL39"/>
    <mergeCell ref="AE40:AL40"/>
    <mergeCell ref="AE41:AL41"/>
    <mergeCell ref="N40:P40"/>
    <mergeCell ref="AA40:AD40"/>
    <mergeCell ref="N41:P41"/>
    <mergeCell ref="AA41:AD41"/>
    <mergeCell ref="U33:AD33"/>
    <mergeCell ref="U34:AD34"/>
    <mergeCell ref="U35:AD35"/>
    <mergeCell ref="U37:AD37"/>
    <mergeCell ref="U38:AD38"/>
    <mergeCell ref="Q41:Z41"/>
    <mergeCell ref="F30:T30"/>
    <mergeCell ref="AE30:AL30"/>
    <mergeCell ref="F31:T31"/>
    <mergeCell ref="U31:AD31"/>
    <mergeCell ref="AE31:AL31"/>
    <mergeCell ref="U32:AD32"/>
    <mergeCell ref="B29:E29"/>
    <mergeCell ref="F29:T29"/>
    <mergeCell ref="U29:AD29"/>
    <mergeCell ref="AE29:AL29"/>
    <mergeCell ref="AE32:AL32"/>
    <mergeCell ref="B28:E28"/>
    <mergeCell ref="F28:T28"/>
    <mergeCell ref="U28:AD28"/>
    <mergeCell ref="AE28:AL28"/>
    <mergeCell ref="B26:E26"/>
    <mergeCell ref="U26:AD26"/>
    <mergeCell ref="AE26:AL26"/>
    <mergeCell ref="B27:E27"/>
    <mergeCell ref="F27:T27"/>
    <mergeCell ref="U27:AD27"/>
    <mergeCell ref="AE27:AL27"/>
    <mergeCell ref="B24:E24"/>
    <mergeCell ref="F24:T24"/>
    <mergeCell ref="U24:AD24"/>
    <mergeCell ref="AE24:AL24"/>
    <mergeCell ref="B25:E25"/>
    <mergeCell ref="F25:AD25"/>
    <mergeCell ref="AE25:AL25"/>
    <mergeCell ref="B22:E22"/>
    <mergeCell ref="F22:T22"/>
    <mergeCell ref="U22:AD22"/>
    <mergeCell ref="AE22:AL22"/>
    <mergeCell ref="B23:E23"/>
    <mergeCell ref="F23:T23"/>
    <mergeCell ref="U23:AD23"/>
    <mergeCell ref="AE23:AL23"/>
    <mergeCell ref="B20:E20"/>
    <mergeCell ref="F20:T20"/>
    <mergeCell ref="U20:AD20"/>
    <mergeCell ref="AE20:AL20"/>
    <mergeCell ref="B21:E21"/>
    <mergeCell ref="F21:AD21"/>
    <mergeCell ref="AE21:AL21"/>
    <mergeCell ref="B18:E18"/>
    <mergeCell ref="F18:T18"/>
    <mergeCell ref="U18:AD18"/>
    <mergeCell ref="AE18:AL18"/>
    <mergeCell ref="B19:E19"/>
    <mergeCell ref="F19:Y19"/>
    <mergeCell ref="Z19:AD19"/>
    <mergeCell ref="AE19:AL19"/>
    <mergeCell ref="AE15:AL15"/>
    <mergeCell ref="B16:E16"/>
    <mergeCell ref="F16:T16"/>
    <mergeCell ref="U16:AD16"/>
    <mergeCell ref="AE16:AL16"/>
    <mergeCell ref="B17:E17"/>
    <mergeCell ref="F17:AD17"/>
    <mergeCell ref="AE17:AL17"/>
    <mergeCell ref="B13:E13"/>
    <mergeCell ref="U13:AD13"/>
    <mergeCell ref="U14:AD14"/>
    <mergeCell ref="B15:E15"/>
    <mergeCell ref="F15:T15"/>
    <mergeCell ref="U15:AD15"/>
    <mergeCell ref="AE8:AL8"/>
    <mergeCell ref="B11:E11"/>
    <mergeCell ref="F11:T11"/>
    <mergeCell ref="U11:AD11"/>
    <mergeCell ref="AE11:AL11"/>
    <mergeCell ref="B12:E12"/>
    <mergeCell ref="F12:T12"/>
    <mergeCell ref="U12:AD12"/>
    <mergeCell ref="B10:E10"/>
    <mergeCell ref="U10:W10"/>
    <mergeCell ref="Y10:AA10"/>
    <mergeCell ref="AB10:AD10"/>
    <mergeCell ref="AE10:AL10"/>
    <mergeCell ref="B1:AL1"/>
    <mergeCell ref="B2:J2"/>
    <mergeCell ref="K2:AL2"/>
    <mergeCell ref="B3:J3"/>
    <mergeCell ref="K3:AL3"/>
    <mergeCell ref="B4:E4"/>
    <mergeCell ref="K26:P26"/>
    <mergeCell ref="R26:T26"/>
    <mergeCell ref="AE12:AL12"/>
    <mergeCell ref="AE13:AL13"/>
    <mergeCell ref="AE14:AL14"/>
    <mergeCell ref="B5:E5"/>
    <mergeCell ref="F5:AD5"/>
    <mergeCell ref="B6:E6"/>
    <mergeCell ref="F6:AD6"/>
    <mergeCell ref="AE6:AL6"/>
    <mergeCell ref="B7:E7"/>
    <mergeCell ref="F7:U7"/>
    <mergeCell ref="V7:AD7"/>
    <mergeCell ref="AE7:AL7"/>
    <mergeCell ref="B9:E9"/>
    <mergeCell ref="AE9:AL9"/>
    <mergeCell ref="B8:E8"/>
    <mergeCell ref="U8:W8"/>
    <mergeCell ref="B59:E59"/>
    <mergeCell ref="B60:E60"/>
    <mergeCell ref="B61:E61"/>
    <mergeCell ref="AA55:AD55"/>
    <mergeCell ref="R8:T8"/>
    <mergeCell ref="R10:T10"/>
    <mergeCell ref="R9:W9"/>
    <mergeCell ref="Y9:AD9"/>
    <mergeCell ref="B14:E14"/>
    <mergeCell ref="B30:E30"/>
    <mergeCell ref="B31:E31"/>
    <mergeCell ref="B32:E32"/>
    <mergeCell ref="B33:E33"/>
    <mergeCell ref="B34:E34"/>
    <mergeCell ref="B35:E35"/>
    <mergeCell ref="B36:E36"/>
    <mergeCell ref="B37:E37"/>
    <mergeCell ref="B38:E38"/>
    <mergeCell ref="B39:E39"/>
    <mergeCell ref="B40:E40"/>
    <mergeCell ref="B41:E41"/>
    <mergeCell ref="B42:E42"/>
    <mergeCell ref="Y8:AA8"/>
    <mergeCell ref="AB8:AD8"/>
    <mergeCell ref="F44:AD45"/>
    <mergeCell ref="B52:E52"/>
    <mergeCell ref="B54:E54"/>
    <mergeCell ref="B55:E55"/>
    <mergeCell ref="B56:E56"/>
    <mergeCell ref="B57:E57"/>
    <mergeCell ref="B58:E58"/>
    <mergeCell ref="B50:E50"/>
    <mergeCell ref="B51:E51"/>
    <mergeCell ref="AA52:AD52"/>
    <mergeCell ref="AA54:AD54"/>
    <mergeCell ref="Y53:AD53"/>
    <mergeCell ref="F58:AD58"/>
    <mergeCell ref="F56:AD56"/>
    <mergeCell ref="F57:AD57"/>
    <mergeCell ref="AE45:AL45"/>
    <mergeCell ref="F46:W46"/>
    <mergeCell ref="F55:Z55"/>
    <mergeCell ref="F53:X53"/>
    <mergeCell ref="B43:E43"/>
    <mergeCell ref="B45:E45"/>
    <mergeCell ref="B62:E62"/>
    <mergeCell ref="F8:Q8"/>
    <mergeCell ref="F9:Q9"/>
    <mergeCell ref="F10:Q10"/>
    <mergeCell ref="F13:T13"/>
    <mergeCell ref="F14:T14"/>
    <mergeCell ref="F26:J26"/>
    <mergeCell ref="F32:T32"/>
    <mergeCell ref="F33:T33"/>
    <mergeCell ref="F34:T34"/>
    <mergeCell ref="F35:T35"/>
    <mergeCell ref="F36:AD36"/>
    <mergeCell ref="F37:T37"/>
    <mergeCell ref="F38:T38"/>
    <mergeCell ref="F39:AD39"/>
    <mergeCell ref="F40:M40"/>
    <mergeCell ref="F41:M41"/>
    <mergeCell ref="Q40:Z40"/>
  </mergeCells>
  <dataValidations count="36">
    <dataValidation type="list" allowBlank="1" showInputMessage="1" showErrorMessage="1" sqref="U20:AD20" xr:uid="{00000000-0002-0000-0C00-000000000000}">
      <formula1>$AP$20:$AU$20</formula1>
    </dataValidation>
    <dataValidation type="list" allowBlank="1" showInputMessage="1" showErrorMessage="1" sqref="U14:AD14" xr:uid="{00000000-0002-0000-0C00-000001000000}">
      <formula1>$AP$14:$AT$14</formula1>
    </dataValidation>
    <dataValidation type="list" allowBlank="1" showInputMessage="1" showErrorMessage="1" sqref="AA54:AD54" xr:uid="{00000000-0002-0000-0C00-000002000000}">
      <formula1>$AP$54:$AR$54</formula1>
    </dataValidation>
    <dataValidation type="list" allowBlank="1" showInputMessage="1" showErrorMessage="1" sqref="Y53" xr:uid="{00000000-0002-0000-0C00-000003000000}">
      <formula1>$AP$53:$AU$53</formula1>
    </dataValidation>
    <dataValidation type="list" allowBlank="1" showInputMessage="1" showErrorMessage="1" sqref="AA52:AD52" xr:uid="{00000000-0002-0000-0C00-000004000000}">
      <formula1>$AP$52:$AR$52</formula1>
    </dataValidation>
    <dataValidation type="list" allowBlank="1" showInputMessage="1" showErrorMessage="1" sqref="AA51:AD51" xr:uid="{00000000-0002-0000-0C00-000005000000}">
      <formula1>$AP$51:$AR$51</formula1>
    </dataValidation>
    <dataValidation type="list" allowBlank="1" showInputMessage="1" showErrorMessage="1" sqref="AA50:AD50" xr:uid="{00000000-0002-0000-0C00-000006000000}">
      <formula1>$AP$50:$AR$50</formula1>
    </dataValidation>
    <dataValidation type="list" allowBlank="1" showInputMessage="1" showErrorMessage="1" sqref="AA49:AD49" xr:uid="{00000000-0002-0000-0C00-000007000000}">
      <formula1>$AP$49:$AR$49</formula1>
    </dataValidation>
    <dataValidation type="list" allowBlank="1" showInputMessage="1" showErrorMessage="1" sqref="AA48" xr:uid="{00000000-0002-0000-0C00-000008000000}">
      <formula1>$AP$48:$AR$48</formula1>
    </dataValidation>
    <dataValidation type="list" allowBlank="1" showInputMessage="1" showErrorMessage="1" sqref="X46:AD46" xr:uid="{00000000-0002-0000-0C00-000009000000}">
      <formula1>$AP$46:$AR$46</formula1>
    </dataValidation>
    <dataValidation type="list" allowBlank="1" showInputMessage="1" showErrorMessage="1" sqref="U38:AD38" xr:uid="{00000000-0002-0000-0C00-00000A000000}">
      <formula1>$AP$38:$AS$38</formula1>
    </dataValidation>
    <dataValidation type="list" allowBlank="1" showInputMessage="1" showErrorMessage="1" sqref="U37:AD37" xr:uid="{00000000-0002-0000-0C00-00000B000000}">
      <formula1>$AP$37:$AS$37</formula1>
    </dataValidation>
    <dataValidation type="list" allowBlank="1" showInputMessage="1" showErrorMessage="1" sqref="U35:AD35" xr:uid="{00000000-0002-0000-0C00-00000C000000}">
      <formula1>$AP$35:$AR$35</formula1>
    </dataValidation>
    <dataValidation type="list" allowBlank="1" showInputMessage="1" showErrorMessage="1" sqref="U34:AD34" xr:uid="{00000000-0002-0000-0C00-00000D000000}">
      <formula1>$AP$34:$AR$34</formula1>
    </dataValidation>
    <dataValidation type="list" allowBlank="1" showInputMessage="1" showErrorMessage="1" sqref="U33:AD33" xr:uid="{00000000-0002-0000-0C00-00000E000000}">
      <formula1>$AP$33:$AR$33</formula1>
    </dataValidation>
    <dataValidation type="list" allowBlank="1" showInputMessage="1" showErrorMessage="1" sqref="U32:AD32" xr:uid="{00000000-0002-0000-0C00-00000F000000}">
      <formula1>$AP$32:$AR$32</formula1>
    </dataValidation>
    <dataValidation type="list" allowBlank="1" showInputMessage="1" showErrorMessage="1" sqref="U31:AD31" xr:uid="{00000000-0002-0000-0C00-000010000000}">
      <formula1>$AP$31:$AR$31</formula1>
    </dataValidation>
    <dataValidation type="list" allowBlank="1" showInputMessage="1" showErrorMessage="1" sqref="F44" xr:uid="{00000000-0002-0000-0C00-000011000000}">
      <formula1>$AP$44:$AR$44</formula1>
    </dataValidation>
    <dataValidation type="list" allowBlank="1" showInputMessage="1" showErrorMessage="1" sqref="F42" xr:uid="{00000000-0002-0000-0C00-000012000000}">
      <formula1>$AP$42:$AR$42</formula1>
    </dataValidation>
    <dataValidation type="list" allowBlank="1" showInputMessage="1" showErrorMessage="1" sqref="AA40:AD41" xr:uid="{00000000-0002-0000-0C00-000013000000}">
      <formula1>$AS$40:$AU$40</formula1>
    </dataValidation>
    <dataValidation type="list" allowBlank="1" showInputMessage="1" showErrorMessage="1" sqref="N40:P41" xr:uid="{00000000-0002-0000-0C00-000014000000}">
      <formula1>$AP$40:$AR$40</formula1>
    </dataValidation>
    <dataValidation type="list" allowBlank="1" showInputMessage="1" showErrorMessage="1" sqref="U28:AD28" xr:uid="{00000000-0002-0000-0C00-000015000000}">
      <formula1>electrical_temp_class_lcp</formula1>
    </dataValidation>
    <dataValidation type="list" allowBlank="1" showInputMessage="1" showErrorMessage="1" sqref="V7" xr:uid="{00000000-0002-0000-0C00-000016000000}">
      <formula1>$AP$7:$AW$7</formula1>
    </dataValidation>
    <dataValidation type="list" allowBlank="1" showInputMessage="1" showErrorMessage="1" sqref="U18:AD18" xr:uid="{00000000-0002-0000-0C00-000017000000}">
      <formula1>$AP$18:$AT$18</formula1>
    </dataValidation>
    <dataValidation type="list" allowBlank="1" showInputMessage="1" showErrorMessage="1" sqref="Z19:AD19" xr:uid="{00000000-0002-0000-0C00-000018000000}">
      <formula1>$AP$19:$AS$19</formula1>
    </dataValidation>
    <dataValidation type="list" allowBlank="1" showInputMessage="1" showErrorMessage="1" sqref="U22:AD22" xr:uid="{00000000-0002-0000-0C00-000019000000}">
      <formula1>$AP$22:$AR$22</formula1>
    </dataValidation>
    <dataValidation type="list" allowBlank="1" showInputMessage="1" showErrorMessage="1" sqref="U23:AD23" xr:uid="{00000000-0002-0000-0C00-00001A000000}">
      <formula1>$AP$23:$AR$23</formula1>
    </dataValidation>
    <dataValidation type="list" allowBlank="1" showInputMessage="1" showErrorMessage="1" sqref="U24:AD24" xr:uid="{00000000-0002-0000-0C00-00001B000000}">
      <formula1>$AP$24:$AS$24</formula1>
    </dataValidation>
    <dataValidation type="list" allowBlank="1" showInputMessage="1" showErrorMessage="1" sqref="U29:AD29" xr:uid="{00000000-0002-0000-0C00-00001C000000}">
      <formula1>$AP$29:$AT$29</formula1>
    </dataValidation>
    <dataValidation type="list" allowBlank="1" showInputMessage="1" showErrorMessage="1" sqref="U11:AD11" xr:uid="{00000000-0002-0000-0C00-00001D000000}">
      <formula1>$AP$11:$AR$11</formula1>
    </dataValidation>
    <dataValidation type="list" allowBlank="1" showInputMessage="1" showErrorMessage="1" sqref="U12:AD12" xr:uid="{00000000-0002-0000-0C00-00001E000000}">
      <formula1>$AP$12:$AS$12</formula1>
    </dataValidation>
    <dataValidation type="list" allowBlank="1" showInputMessage="1" showErrorMessage="1" sqref="U13:AD13" xr:uid="{00000000-0002-0000-0C00-00001F000000}">
      <formula1>$AP$13:$AT$13</formula1>
    </dataValidation>
    <dataValidation type="list" allowBlank="1" showInputMessage="1" showErrorMessage="1" sqref="K26:P26" xr:uid="{00000000-0002-0000-0C00-000020000000}">
      <formula1>$AP$26:$AR$26</formula1>
    </dataValidation>
    <dataValidation type="list" allowBlank="1" showInputMessage="1" showErrorMessage="1" sqref="U26:AD26" xr:uid="{00000000-0002-0000-0C00-000021000000}">
      <formula1>$AV$26:$AZ$26</formula1>
    </dataValidation>
    <dataValidation type="list" allowBlank="1" showInputMessage="1" showErrorMessage="1" sqref="U27:AD27" xr:uid="{00000000-0002-0000-0C00-000022000000}">
      <formula1>electrical_group_lcp</formula1>
    </dataValidation>
    <dataValidation type="list" allowBlank="1" showInputMessage="1" showErrorMessage="1" sqref="AA55:AD55" xr:uid="{00000000-0002-0000-0C00-000023000000}">
      <formula1>$AP$55:$AR$55</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ER559"/>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6" width="8" style="129" hidden="1" customWidth="1"/>
    <col min="47" max="56" width="8" style="85" hidden="1" customWidth="1"/>
    <col min="57" max="58" width="13.7109375" style="85" hidden="1" customWidth="1"/>
    <col min="59" max="64" width="8" style="85" hidden="1" customWidth="1"/>
    <col min="65" max="65" width="5.140625" style="85" hidden="1" customWidth="1"/>
    <col min="66" max="66" width="5.140625" style="85" customWidth="1"/>
    <col min="67" max="72" width="5.140625" style="90" customWidth="1"/>
    <col min="73" max="148" width="9.140625" style="90"/>
    <col min="149"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BH1" s="138"/>
      <c r="BI1" s="138"/>
      <c r="BJ1" s="138"/>
      <c r="BK1" s="138"/>
      <c r="BM1" s="117"/>
      <c r="BN1" s="117"/>
      <c r="BO1" s="139"/>
      <c r="BP1" s="139"/>
      <c r="BQ1" s="139"/>
      <c r="BR1" s="139"/>
      <c r="BS1" s="139"/>
      <c r="BT1" s="139"/>
    </row>
    <row r="2" spans="1:72" ht="13.7" customHeight="1" x14ac:dyDescent="0.2">
      <c r="A2" s="89">
        <f>ROW()</f>
        <v>2</v>
      </c>
      <c r="B2" s="451" t="s">
        <v>565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358"/>
      <c r="AP2" s="85"/>
      <c r="AQ2" s="85"/>
      <c r="AR2" s="85"/>
      <c r="AS2" s="85"/>
      <c r="AT2" s="85"/>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359"/>
      <c r="AP3" s="52" t="s">
        <v>253</v>
      </c>
      <c r="AQ3" s="85"/>
      <c r="AR3" s="85"/>
      <c r="AS3" s="85"/>
      <c r="AT3" s="85"/>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5"/>
      <c r="AM4" s="359"/>
      <c r="AP4" s="69"/>
      <c r="AQ4" s="85"/>
      <c r="AR4" s="85"/>
      <c r="AS4" s="85"/>
      <c r="AT4" s="85"/>
      <c r="BM4" s="117"/>
      <c r="BN4" s="117"/>
      <c r="BO4" s="139"/>
      <c r="BP4" s="139"/>
      <c r="BQ4" s="139"/>
      <c r="BR4" s="139"/>
      <c r="BS4" s="139"/>
      <c r="BT4" s="139"/>
    </row>
    <row r="5" spans="1:72" ht="13.7" customHeight="1" x14ac:dyDescent="0.2">
      <c r="A5" s="89">
        <f>ROW()</f>
        <v>5</v>
      </c>
      <c r="B5" s="459">
        <v>7.4</v>
      </c>
      <c r="C5" s="460"/>
      <c r="D5" s="460"/>
      <c r="E5" s="460"/>
      <c r="F5" s="433" t="s">
        <v>566</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101"/>
      <c r="AF5" s="101"/>
      <c r="AG5" s="101"/>
      <c r="AH5" s="101"/>
      <c r="AI5" s="101"/>
      <c r="AJ5" s="101"/>
      <c r="AK5" s="101"/>
      <c r="AL5" s="101"/>
      <c r="AM5" s="359"/>
      <c r="AP5" s="85"/>
      <c r="AQ5" s="85"/>
      <c r="AR5" s="85"/>
      <c r="AS5" s="85"/>
      <c r="AT5" s="85"/>
      <c r="BM5" s="117"/>
      <c r="BN5" s="117"/>
      <c r="BO5" s="139"/>
      <c r="BP5" s="139"/>
      <c r="BQ5" s="139"/>
      <c r="BR5" s="139"/>
      <c r="BS5" s="139"/>
      <c r="BT5" s="139"/>
    </row>
    <row r="6" spans="1:72" ht="13.7" customHeight="1" x14ac:dyDescent="0.2">
      <c r="A6" s="89">
        <f>ROW()</f>
        <v>6</v>
      </c>
      <c r="B6" s="430"/>
      <c r="C6" s="431"/>
      <c r="D6" s="431"/>
      <c r="E6" s="432"/>
      <c r="F6" s="620"/>
      <c r="G6" s="621"/>
      <c r="H6" s="621"/>
      <c r="I6" s="621"/>
      <c r="J6" s="621"/>
      <c r="K6" s="621"/>
      <c r="L6" s="621"/>
      <c r="M6" s="621"/>
      <c r="N6" s="621"/>
      <c r="O6" s="621"/>
      <c r="P6" s="621"/>
      <c r="Q6" s="621"/>
      <c r="R6" s="621"/>
      <c r="S6" s="621"/>
      <c r="T6" s="622"/>
      <c r="U6" s="674" t="s">
        <v>618</v>
      </c>
      <c r="V6" s="675"/>
      <c r="W6" s="674" t="s">
        <v>619</v>
      </c>
      <c r="X6" s="675"/>
      <c r="Y6" s="674" t="s">
        <v>620</v>
      </c>
      <c r="Z6" s="675"/>
      <c r="AA6" s="674" t="s">
        <v>621</v>
      </c>
      <c r="AB6" s="675"/>
      <c r="AC6" s="674" t="s">
        <v>622</v>
      </c>
      <c r="AD6" s="683"/>
      <c r="AE6" s="683"/>
      <c r="AF6" s="683"/>
      <c r="AG6" s="683"/>
      <c r="AH6" s="675"/>
      <c r="AI6" s="674" t="s">
        <v>946</v>
      </c>
      <c r="AJ6" s="675"/>
      <c r="AK6" s="674" t="s">
        <v>623</v>
      </c>
      <c r="AL6" s="675"/>
      <c r="AM6" s="359"/>
      <c r="AP6" s="85"/>
      <c r="AQ6" s="85"/>
      <c r="AR6" s="85"/>
      <c r="AS6" s="85"/>
      <c r="AT6" s="85"/>
      <c r="BM6" s="117"/>
      <c r="BN6" s="117"/>
      <c r="BO6" s="139"/>
      <c r="BP6" s="139"/>
      <c r="BQ6" s="139"/>
      <c r="BR6" s="139"/>
      <c r="BS6" s="139"/>
      <c r="BT6" s="139"/>
    </row>
    <row r="7" spans="1:72" ht="13.7" customHeight="1" x14ac:dyDescent="0.2">
      <c r="A7" s="89">
        <f>ROW()</f>
        <v>7</v>
      </c>
      <c r="B7" s="430"/>
      <c r="C7" s="431"/>
      <c r="D7" s="431"/>
      <c r="E7" s="432"/>
      <c r="F7" s="686"/>
      <c r="G7" s="687"/>
      <c r="H7" s="687"/>
      <c r="I7" s="687"/>
      <c r="J7" s="687"/>
      <c r="K7" s="687"/>
      <c r="L7" s="687"/>
      <c r="M7" s="687"/>
      <c r="N7" s="687"/>
      <c r="O7" s="687"/>
      <c r="P7" s="687"/>
      <c r="Q7" s="687"/>
      <c r="R7" s="687"/>
      <c r="S7" s="687"/>
      <c r="T7" s="688"/>
      <c r="U7" s="676"/>
      <c r="V7" s="677"/>
      <c r="W7" s="676"/>
      <c r="X7" s="677"/>
      <c r="Y7" s="676"/>
      <c r="Z7" s="677"/>
      <c r="AA7" s="676"/>
      <c r="AB7" s="677"/>
      <c r="AC7" s="676"/>
      <c r="AD7" s="684"/>
      <c r="AE7" s="684"/>
      <c r="AF7" s="684"/>
      <c r="AG7" s="684"/>
      <c r="AH7" s="677"/>
      <c r="AI7" s="676"/>
      <c r="AJ7" s="677"/>
      <c r="AK7" s="676"/>
      <c r="AL7" s="677"/>
      <c r="AM7" s="359"/>
      <c r="AP7" s="85"/>
      <c r="AQ7" s="85"/>
      <c r="AR7" s="85"/>
      <c r="AS7" s="85"/>
      <c r="AT7" s="85"/>
      <c r="BM7" s="117"/>
      <c r="BN7" s="117"/>
      <c r="BO7" s="139"/>
      <c r="BP7" s="139"/>
      <c r="BQ7" s="139"/>
      <c r="BR7" s="139"/>
      <c r="BS7" s="139"/>
      <c r="BT7" s="139"/>
    </row>
    <row r="8" spans="1:72" ht="13.7" customHeight="1" x14ac:dyDescent="0.2">
      <c r="A8" s="89">
        <f>ROW()</f>
        <v>8</v>
      </c>
      <c r="B8" s="430"/>
      <c r="C8" s="431"/>
      <c r="D8" s="431"/>
      <c r="E8" s="432"/>
      <c r="F8" s="686"/>
      <c r="G8" s="687"/>
      <c r="H8" s="687"/>
      <c r="I8" s="687"/>
      <c r="J8" s="687"/>
      <c r="K8" s="687"/>
      <c r="L8" s="687"/>
      <c r="M8" s="687"/>
      <c r="N8" s="687"/>
      <c r="O8" s="687"/>
      <c r="P8" s="687"/>
      <c r="Q8" s="687"/>
      <c r="R8" s="687"/>
      <c r="S8" s="687"/>
      <c r="T8" s="688"/>
      <c r="U8" s="676"/>
      <c r="V8" s="677"/>
      <c r="W8" s="676"/>
      <c r="X8" s="677"/>
      <c r="Y8" s="676"/>
      <c r="Z8" s="677"/>
      <c r="AA8" s="676"/>
      <c r="AB8" s="677"/>
      <c r="AC8" s="676"/>
      <c r="AD8" s="684"/>
      <c r="AE8" s="684"/>
      <c r="AF8" s="684"/>
      <c r="AG8" s="684"/>
      <c r="AH8" s="677"/>
      <c r="AI8" s="676"/>
      <c r="AJ8" s="677"/>
      <c r="AK8" s="676"/>
      <c r="AL8" s="677"/>
      <c r="AM8" s="359"/>
      <c r="AP8" s="85"/>
      <c r="AQ8" s="85"/>
      <c r="AR8" s="85"/>
      <c r="AS8" s="85"/>
      <c r="AT8" s="85"/>
      <c r="BM8" s="117"/>
      <c r="BN8" s="114"/>
      <c r="BO8" s="114"/>
      <c r="BP8" s="114"/>
      <c r="BQ8" s="114"/>
      <c r="BR8" s="114"/>
      <c r="BS8" s="114"/>
      <c r="BT8" s="139"/>
    </row>
    <row r="9" spans="1:72" ht="13.7" customHeight="1" x14ac:dyDescent="0.2">
      <c r="A9" s="89">
        <f>ROW()</f>
        <v>9</v>
      </c>
      <c r="B9" s="430"/>
      <c r="C9" s="431"/>
      <c r="D9" s="431"/>
      <c r="E9" s="432"/>
      <c r="F9" s="686"/>
      <c r="G9" s="687"/>
      <c r="H9" s="687"/>
      <c r="I9" s="687"/>
      <c r="J9" s="687"/>
      <c r="K9" s="687"/>
      <c r="L9" s="687"/>
      <c r="M9" s="687"/>
      <c r="N9" s="687"/>
      <c r="O9" s="687"/>
      <c r="P9" s="687"/>
      <c r="Q9" s="687"/>
      <c r="R9" s="687"/>
      <c r="S9" s="687"/>
      <c r="T9" s="688"/>
      <c r="U9" s="676"/>
      <c r="V9" s="677"/>
      <c r="W9" s="676"/>
      <c r="X9" s="677"/>
      <c r="Y9" s="676"/>
      <c r="Z9" s="677"/>
      <c r="AA9" s="676"/>
      <c r="AB9" s="677"/>
      <c r="AC9" s="676"/>
      <c r="AD9" s="684"/>
      <c r="AE9" s="684"/>
      <c r="AF9" s="684"/>
      <c r="AG9" s="684"/>
      <c r="AH9" s="677"/>
      <c r="AI9" s="676"/>
      <c r="AJ9" s="677"/>
      <c r="AK9" s="676"/>
      <c r="AL9" s="677"/>
      <c r="AM9" s="359"/>
      <c r="AP9" s="85"/>
      <c r="AQ9" s="85"/>
      <c r="AR9" s="85"/>
      <c r="AS9" s="85"/>
      <c r="AT9" s="85"/>
      <c r="BM9" s="117"/>
      <c r="BN9" s="117"/>
      <c r="BO9" s="139"/>
      <c r="BP9" s="139"/>
      <c r="BQ9" s="139"/>
      <c r="BR9" s="139"/>
      <c r="BS9" s="139"/>
      <c r="BT9" s="139"/>
    </row>
    <row r="10" spans="1:72" ht="13.7" customHeight="1" x14ac:dyDescent="0.2">
      <c r="A10" s="89">
        <f>ROW()</f>
        <v>10</v>
      </c>
      <c r="B10" s="430"/>
      <c r="C10" s="431"/>
      <c r="D10" s="431"/>
      <c r="E10" s="432"/>
      <c r="F10" s="686"/>
      <c r="G10" s="687"/>
      <c r="H10" s="687"/>
      <c r="I10" s="687"/>
      <c r="J10" s="687"/>
      <c r="K10" s="687"/>
      <c r="L10" s="687"/>
      <c r="M10" s="687"/>
      <c r="N10" s="687"/>
      <c r="O10" s="687"/>
      <c r="P10" s="687"/>
      <c r="Q10" s="687"/>
      <c r="R10" s="687"/>
      <c r="S10" s="687"/>
      <c r="T10" s="688"/>
      <c r="U10" s="676"/>
      <c r="V10" s="677"/>
      <c r="W10" s="676"/>
      <c r="X10" s="677"/>
      <c r="Y10" s="676"/>
      <c r="Z10" s="677"/>
      <c r="AA10" s="676"/>
      <c r="AB10" s="677"/>
      <c r="AC10" s="676"/>
      <c r="AD10" s="684"/>
      <c r="AE10" s="684"/>
      <c r="AF10" s="684"/>
      <c r="AG10" s="684"/>
      <c r="AH10" s="677"/>
      <c r="AI10" s="676"/>
      <c r="AJ10" s="677"/>
      <c r="AK10" s="676"/>
      <c r="AL10" s="677"/>
      <c r="AM10" s="359"/>
      <c r="AP10" s="85"/>
      <c r="AQ10" s="85"/>
      <c r="AR10" s="85"/>
      <c r="AS10" s="85"/>
      <c r="AT10" s="85"/>
      <c r="BM10" s="117"/>
      <c r="BN10" s="114"/>
      <c r="BO10" s="114"/>
      <c r="BP10" s="114"/>
      <c r="BQ10" s="114"/>
      <c r="BR10" s="139"/>
      <c r="BS10" s="139"/>
      <c r="BT10" s="139"/>
    </row>
    <row r="11" spans="1:72" ht="13.7" customHeight="1" x14ac:dyDescent="0.2">
      <c r="A11" s="89">
        <f>ROW()</f>
        <v>11</v>
      </c>
      <c r="B11" s="430"/>
      <c r="C11" s="431"/>
      <c r="D11" s="431"/>
      <c r="E11" s="432"/>
      <c r="F11" s="686"/>
      <c r="G11" s="687"/>
      <c r="H11" s="687"/>
      <c r="I11" s="687"/>
      <c r="J11" s="687"/>
      <c r="K11" s="687"/>
      <c r="L11" s="687"/>
      <c r="M11" s="687"/>
      <c r="N11" s="687"/>
      <c r="O11" s="687"/>
      <c r="P11" s="687"/>
      <c r="Q11" s="687"/>
      <c r="R11" s="687"/>
      <c r="S11" s="687"/>
      <c r="T11" s="688"/>
      <c r="U11" s="676"/>
      <c r="V11" s="677"/>
      <c r="W11" s="676"/>
      <c r="X11" s="677"/>
      <c r="Y11" s="676"/>
      <c r="Z11" s="677"/>
      <c r="AA11" s="676"/>
      <c r="AB11" s="677"/>
      <c r="AC11" s="676"/>
      <c r="AD11" s="684"/>
      <c r="AE11" s="684"/>
      <c r="AF11" s="684"/>
      <c r="AG11" s="684"/>
      <c r="AH11" s="677"/>
      <c r="AI11" s="676"/>
      <c r="AJ11" s="677"/>
      <c r="AK11" s="676"/>
      <c r="AL11" s="677"/>
      <c r="AM11" s="359"/>
      <c r="AP11" s="85"/>
      <c r="AQ11" s="85"/>
      <c r="AR11" s="85"/>
      <c r="AS11" s="85"/>
      <c r="AT11" s="85"/>
      <c r="BM11" s="117"/>
      <c r="BN11" s="117"/>
      <c r="BO11" s="139"/>
      <c r="BP11" s="139"/>
      <c r="BQ11" s="139"/>
      <c r="BR11" s="139"/>
      <c r="BS11" s="139"/>
      <c r="BT11" s="139"/>
    </row>
    <row r="12" spans="1:72" ht="13.7" customHeight="1" x14ac:dyDescent="0.2">
      <c r="A12" s="89">
        <f>ROW()</f>
        <v>12</v>
      </c>
      <c r="B12" s="430"/>
      <c r="C12" s="431"/>
      <c r="D12" s="431"/>
      <c r="E12" s="432"/>
      <c r="F12" s="686"/>
      <c r="G12" s="687"/>
      <c r="H12" s="687"/>
      <c r="I12" s="687"/>
      <c r="J12" s="687"/>
      <c r="K12" s="687"/>
      <c r="L12" s="687"/>
      <c r="M12" s="687"/>
      <c r="N12" s="687"/>
      <c r="O12" s="687"/>
      <c r="P12" s="687"/>
      <c r="Q12" s="687"/>
      <c r="R12" s="687"/>
      <c r="S12" s="687"/>
      <c r="T12" s="688"/>
      <c r="U12" s="676"/>
      <c r="V12" s="677"/>
      <c r="W12" s="676"/>
      <c r="X12" s="677"/>
      <c r="Y12" s="676"/>
      <c r="Z12" s="677"/>
      <c r="AA12" s="676"/>
      <c r="AB12" s="677"/>
      <c r="AC12" s="676"/>
      <c r="AD12" s="684"/>
      <c r="AE12" s="684"/>
      <c r="AF12" s="684"/>
      <c r="AG12" s="684"/>
      <c r="AH12" s="677"/>
      <c r="AI12" s="676"/>
      <c r="AJ12" s="677"/>
      <c r="AK12" s="676"/>
      <c r="AL12" s="677"/>
      <c r="AM12" s="359"/>
      <c r="AP12" s="85"/>
      <c r="AQ12" s="85"/>
      <c r="AR12" s="85"/>
      <c r="AS12" s="85"/>
      <c r="AT12" s="85"/>
      <c r="BM12" s="117"/>
      <c r="BN12" s="117"/>
      <c r="BO12" s="139"/>
      <c r="BP12" s="139"/>
      <c r="BQ12" s="139"/>
      <c r="BR12" s="139"/>
      <c r="BS12" s="139"/>
      <c r="BT12" s="139"/>
    </row>
    <row r="13" spans="1:72" ht="13.7" customHeight="1" x14ac:dyDescent="0.2">
      <c r="A13" s="89">
        <f>ROW()</f>
        <v>13</v>
      </c>
      <c r="B13" s="430"/>
      <c r="C13" s="431"/>
      <c r="D13" s="431"/>
      <c r="E13" s="432"/>
      <c r="F13" s="686"/>
      <c r="G13" s="687"/>
      <c r="H13" s="687"/>
      <c r="I13" s="687"/>
      <c r="J13" s="687"/>
      <c r="K13" s="687"/>
      <c r="L13" s="687"/>
      <c r="M13" s="687"/>
      <c r="N13" s="687"/>
      <c r="O13" s="687"/>
      <c r="P13" s="687"/>
      <c r="Q13" s="687"/>
      <c r="R13" s="687"/>
      <c r="S13" s="687"/>
      <c r="T13" s="688"/>
      <c r="U13" s="676"/>
      <c r="V13" s="677"/>
      <c r="W13" s="676"/>
      <c r="X13" s="677"/>
      <c r="Y13" s="676"/>
      <c r="Z13" s="677"/>
      <c r="AA13" s="676"/>
      <c r="AB13" s="677"/>
      <c r="AC13" s="676"/>
      <c r="AD13" s="684"/>
      <c r="AE13" s="684"/>
      <c r="AF13" s="684"/>
      <c r="AG13" s="684"/>
      <c r="AH13" s="677"/>
      <c r="AI13" s="676"/>
      <c r="AJ13" s="677"/>
      <c r="AK13" s="676"/>
      <c r="AL13" s="677"/>
      <c r="AM13" s="359"/>
      <c r="AP13" s="85"/>
      <c r="AQ13" s="85"/>
      <c r="AR13" s="85"/>
      <c r="AS13" s="85"/>
      <c r="AT13" s="85"/>
      <c r="BM13" s="117"/>
      <c r="BN13" s="117"/>
      <c r="BO13" s="139"/>
      <c r="BP13" s="139"/>
      <c r="BQ13" s="139"/>
      <c r="BR13" s="139"/>
      <c r="BS13" s="139"/>
      <c r="BT13" s="139"/>
    </row>
    <row r="14" spans="1:72" ht="13.7" customHeight="1" x14ac:dyDescent="0.2">
      <c r="A14" s="89">
        <f>ROW()</f>
        <v>14</v>
      </c>
      <c r="B14" s="430"/>
      <c r="C14" s="431"/>
      <c r="D14" s="431"/>
      <c r="E14" s="432"/>
      <c r="F14" s="686"/>
      <c r="G14" s="687"/>
      <c r="H14" s="687"/>
      <c r="I14" s="687"/>
      <c r="J14" s="687"/>
      <c r="K14" s="687"/>
      <c r="L14" s="687"/>
      <c r="M14" s="687"/>
      <c r="N14" s="687"/>
      <c r="O14" s="687"/>
      <c r="P14" s="687"/>
      <c r="Q14" s="687"/>
      <c r="R14" s="687"/>
      <c r="S14" s="687"/>
      <c r="T14" s="688"/>
      <c r="U14" s="676"/>
      <c r="V14" s="677"/>
      <c r="W14" s="676"/>
      <c r="X14" s="677"/>
      <c r="Y14" s="676"/>
      <c r="Z14" s="677"/>
      <c r="AA14" s="676"/>
      <c r="AB14" s="677"/>
      <c r="AC14" s="676"/>
      <c r="AD14" s="684"/>
      <c r="AE14" s="684"/>
      <c r="AF14" s="684"/>
      <c r="AG14" s="684"/>
      <c r="AH14" s="677"/>
      <c r="AI14" s="676"/>
      <c r="AJ14" s="677"/>
      <c r="AK14" s="676"/>
      <c r="AL14" s="677"/>
      <c r="AM14" s="359"/>
      <c r="AP14" s="85"/>
      <c r="AQ14" s="85"/>
      <c r="AR14" s="85"/>
      <c r="AS14" s="85"/>
      <c r="AT14" s="85"/>
      <c r="BM14" s="117"/>
      <c r="BN14" s="117"/>
      <c r="BO14" s="139"/>
      <c r="BP14" s="139"/>
      <c r="BQ14" s="139"/>
      <c r="BR14" s="139"/>
      <c r="BS14" s="139"/>
      <c r="BT14" s="139"/>
    </row>
    <row r="15" spans="1:72" ht="13.7" customHeight="1" x14ac:dyDescent="0.2">
      <c r="A15" s="89">
        <f>ROW()</f>
        <v>15</v>
      </c>
      <c r="B15" s="430"/>
      <c r="C15" s="431"/>
      <c r="D15" s="431"/>
      <c r="E15" s="432"/>
      <c r="F15" s="689"/>
      <c r="G15" s="690"/>
      <c r="H15" s="690"/>
      <c r="I15" s="690"/>
      <c r="J15" s="690"/>
      <c r="K15" s="690"/>
      <c r="L15" s="690"/>
      <c r="M15" s="690"/>
      <c r="N15" s="690"/>
      <c r="O15" s="690"/>
      <c r="P15" s="690"/>
      <c r="Q15" s="690"/>
      <c r="R15" s="690"/>
      <c r="S15" s="690"/>
      <c r="T15" s="691"/>
      <c r="U15" s="678"/>
      <c r="V15" s="679"/>
      <c r="W15" s="678"/>
      <c r="X15" s="679"/>
      <c r="Y15" s="678"/>
      <c r="Z15" s="679"/>
      <c r="AA15" s="678"/>
      <c r="AB15" s="679"/>
      <c r="AC15" s="678"/>
      <c r="AD15" s="685"/>
      <c r="AE15" s="685"/>
      <c r="AF15" s="685"/>
      <c r="AG15" s="685"/>
      <c r="AH15" s="679"/>
      <c r="AI15" s="678"/>
      <c r="AJ15" s="679"/>
      <c r="AK15" s="678"/>
      <c r="AL15" s="679"/>
      <c r="AM15" s="359"/>
      <c r="AP15" s="650" t="s">
        <v>618</v>
      </c>
      <c r="AQ15" s="650"/>
      <c r="AR15" s="650"/>
      <c r="AS15" s="650"/>
      <c r="AT15" s="649" t="s">
        <v>619</v>
      </c>
      <c r="AU15" s="649"/>
      <c r="AV15" s="649"/>
      <c r="AW15" s="649"/>
      <c r="AX15" s="649" t="s">
        <v>620</v>
      </c>
      <c r="AY15" s="649"/>
      <c r="AZ15" s="649"/>
      <c r="BA15" s="649" t="s">
        <v>621</v>
      </c>
      <c r="BB15" s="649"/>
      <c r="BC15" s="649"/>
      <c r="BD15" s="649" t="s">
        <v>622</v>
      </c>
      <c r="BE15" s="649"/>
      <c r="BF15" s="649"/>
      <c r="BG15" s="649" t="s">
        <v>946</v>
      </c>
      <c r="BH15" s="649"/>
      <c r="BI15" s="649"/>
      <c r="BJ15" s="649" t="s">
        <v>623</v>
      </c>
      <c r="BK15" s="649"/>
      <c r="BL15" s="649"/>
      <c r="BM15" s="117"/>
      <c r="BN15" s="117"/>
      <c r="BO15" s="139"/>
      <c r="BP15" s="139"/>
      <c r="BQ15" s="139"/>
      <c r="BR15" s="139"/>
      <c r="BS15" s="139"/>
      <c r="BT15" s="139"/>
    </row>
    <row r="16" spans="1:72" ht="13.7" customHeight="1" x14ac:dyDescent="0.2">
      <c r="A16" s="89">
        <f>ROW()</f>
        <v>16</v>
      </c>
      <c r="B16" s="430"/>
      <c r="C16" s="431"/>
      <c r="D16" s="431"/>
      <c r="E16" s="432"/>
      <c r="F16" s="680" t="s">
        <v>947</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2"/>
      <c r="AM16" s="359"/>
      <c r="AP16" s="86"/>
      <c r="AQ16" s="86"/>
      <c r="AR16" s="86"/>
      <c r="AS16" s="86"/>
      <c r="AT16" s="85"/>
      <c r="BM16" s="117"/>
      <c r="BN16" s="117"/>
      <c r="BO16" s="139"/>
      <c r="BP16" s="139"/>
      <c r="BQ16" s="139"/>
      <c r="BR16" s="139"/>
      <c r="BS16" s="139"/>
      <c r="BT16" s="139"/>
    </row>
    <row r="17" spans="1:72" ht="13.7" customHeight="1" x14ac:dyDescent="0.2">
      <c r="A17" s="89">
        <f>ROW()</f>
        <v>17</v>
      </c>
      <c r="B17" s="430"/>
      <c r="C17" s="431"/>
      <c r="D17" s="431"/>
      <c r="E17" s="432"/>
      <c r="F17" s="657" t="s">
        <v>632</v>
      </c>
      <c r="G17" s="658"/>
      <c r="H17" s="658"/>
      <c r="I17" s="658"/>
      <c r="J17" s="658"/>
      <c r="K17" s="658"/>
      <c r="L17" s="658"/>
      <c r="M17" s="658"/>
      <c r="N17" s="658"/>
      <c r="O17" s="658"/>
      <c r="P17" s="658"/>
      <c r="Q17" s="658"/>
      <c r="R17" s="658"/>
      <c r="S17" s="658"/>
      <c r="T17" s="659"/>
      <c r="U17" s="666" t="s">
        <v>66</v>
      </c>
      <c r="V17" s="666"/>
      <c r="W17" s="666" t="s">
        <v>66</v>
      </c>
      <c r="X17" s="666"/>
      <c r="Y17" s="666" t="s">
        <v>66</v>
      </c>
      <c r="Z17" s="666"/>
      <c r="AA17" s="666" t="s">
        <v>66</v>
      </c>
      <c r="AB17" s="666"/>
      <c r="AC17" s="666" t="s">
        <v>66</v>
      </c>
      <c r="AD17" s="666"/>
      <c r="AE17" s="666"/>
      <c r="AF17" s="666"/>
      <c r="AG17" s="666"/>
      <c r="AH17" s="666"/>
      <c r="AI17" s="666" t="s">
        <v>66</v>
      </c>
      <c r="AJ17" s="666"/>
      <c r="AK17" s="666" t="s">
        <v>66</v>
      </c>
      <c r="AL17" s="666"/>
      <c r="AM17" s="359"/>
      <c r="AP17" s="161" t="s">
        <v>66</v>
      </c>
      <c r="AQ17" s="178" t="s">
        <v>60</v>
      </c>
      <c r="AR17" s="178" t="s">
        <v>61</v>
      </c>
      <c r="AS17" s="178" t="s">
        <v>624</v>
      </c>
      <c r="AT17" s="161" t="s">
        <v>66</v>
      </c>
      <c r="AU17" s="178" t="s">
        <v>60</v>
      </c>
      <c r="AV17" s="178" t="s">
        <v>61</v>
      </c>
      <c r="AW17" s="178" t="s">
        <v>624</v>
      </c>
      <c r="AX17" s="161" t="s">
        <v>66</v>
      </c>
      <c r="AY17" s="178" t="s">
        <v>625</v>
      </c>
      <c r="AZ17" s="178" t="s">
        <v>626</v>
      </c>
      <c r="BA17" s="161" t="s">
        <v>66</v>
      </c>
      <c r="BB17" s="178" t="s">
        <v>627</v>
      </c>
      <c r="BC17" s="178" t="s">
        <v>626</v>
      </c>
      <c r="BD17" s="161" t="s">
        <v>66</v>
      </c>
      <c r="BE17" s="178" t="s">
        <v>630</v>
      </c>
      <c r="BF17" s="178" t="s">
        <v>631</v>
      </c>
      <c r="BG17" s="161" t="s">
        <v>66</v>
      </c>
      <c r="BH17" s="178" t="s">
        <v>60</v>
      </c>
      <c r="BI17" s="178" t="s">
        <v>61</v>
      </c>
      <c r="BJ17" s="161" t="s">
        <v>66</v>
      </c>
      <c r="BK17" s="178" t="s">
        <v>60</v>
      </c>
      <c r="BL17" s="178" t="s">
        <v>61</v>
      </c>
      <c r="BM17" s="117"/>
      <c r="BN17" s="117"/>
      <c r="BO17" s="139"/>
      <c r="BP17" s="139"/>
      <c r="BQ17" s="139"/>
      <c r="BR17" s="139"/>
      <c r="BS17" s="139"/>
      <c r="BT17" s="139"/>
    </row>
    <row r="18" spans="1:72" ht="13.7" customHeight="1" x14ac:dyDescent="0.2">
      <c r="A18" s="89">
        <f>ROW()</f>
        <v>18</v>
      </c>
      <c r="B18" s="430"/>
      <c r="C18" s="431"/>
      <c r="D18" s="431"/>
      <c r="E18" s="432"/>
      <c r="F18" s="657" t="s">
        <v>633</v>
      </c>
      <c r="G18" s="658"/>
      <c r="H18" s="658"/>
      <c r="I18" s="658"/>
      <c r="J18" s="658"/>
      <c r="K18" s="658"/>
      <c r="L18" s="658"/>
      <c r="M18" s="658"/>
      <c r="N18" s="658"/>
      <c r="O18" s="658"/>
      <c r="P18" s="658"/>
      <c r="Q18" s="658"/>
      <c r="R18" s="658"/>
      <c r="S18" s="658"/>
      <c r="T18" s="659"/>
      <c r="U18" s="666" t="s">
        <v>66</v>
      </c>
      <c r="V18" s="666"/>
      <c r="W18" s="666" t="s">
        <v>66</v>
      </c>
      <c r="X18" s="666"/>
      <c r="Y18" s="666" t="s">
        <v>66</v>
      </c>
      <c r="Z18" s="666"/>
      <c r="AA18" s="666" t="s">
        <v>66</v>
      </c>
      <c r="AB18" s="666"/>
      <c r="AC18" s="666" t="s">
        <v>66</v>
      </c>
      <c r="AD18" s="666"/>
      <c r="AE18" s="666"/>
      <c r="AF18" s="666"/>
      <c r="AG18" s="666"/>
      <c r="AH18" s="666"/>
      <c r="AI18" s="666" t="s">
        <v>66</v>
      </c>
      <c r="AJ18" s="666"/>
      <c r="AK18" s="666" t="s">
        <v>66</v>
      </c>
      <c r="AL18" s="666"/>
      <c r="AM18" s="359"/>
      <c r="AP18" s="161" t="s">
        <v>66</v>
      </c>
      <c r="AQ18" s="178" t="s">
        <v>60</v>
      </c>
      <c r="AR18" s="178" t="s">
        <v>61</v>
      </c>
      <c r="AS18" s="178" t="s">
        <v>624</v>
      </c>
      <c r="AT18" s="161" t="s">
        <v>66</v>
      </c>
      <c r="AU18" s="178" t="s">
        <v>60</v>
      </c>
      <c r="AV18" s="178" t="s">
        <v>61</v>
      </c>
      <c r="AW18" s="178" t="s">
        <v>624</v>
      </c>
      <c r="AX18" s="161" t="s">
        <v>66</v>
      </c>
      <c r="AY18" s="178" t="s">
        <v>628</v>
      </c>
      <c r="AZ18" s="178" t="s">
        <v>626</v>
      </c>
      <c r="BA18" s="161" t="s">
        <v>66</v>
      </c>
      <c r="BB18" s="178" t="s">
        <v>629</v>
      </c>
      <c r="BC18" s="178" t="s">
        <v>626</v>
      </c>
      <c r="BD18" s="161" t="s">
        <v>66</v>
      </c>
      <c r="BE18" s="178" t="s">
        <v>630</v>
      </c>
      <c r="BF18" s="178" t="s">
        <v>631</v>
      </c>
      <c r="BG18" s="161" t="s">
        <v>66</v>
      </c>
      <c r="BH18" s="178" t="s">
        <v>60</v>
      </c>
      <c r="BI18" s="178" t="s">
        <v>61</v>
      </c>
      <c r="BJ18" s="161" t="s">
        <v>66</v>
      </c>
      <c r="BK18" s="178" t="s">
        <v>60</v>
      </c>
      <c r="BL18" s="178" t="s">
        <v>61</v>
      </c>
      <c r="BM18" s="117"/>
      <c r="BN18" s="117"/>
      <c r="BO18" s="139"/>
      <c r="BP18" s="139"/>
      <c r="BQ18" s="139"/>
      <c r="BR18" s="139"/>
      <c r="BS18" s="139"/>
      <c r="BT18" s="139"/>
    </row>
    <row r="19" spans="1:72" ht="13.7" customHeight="1" x14ac:dyDescent="0.2">
      <c r="A19" s="89">
        <f>ROW()</f>
        <v>19</v>
      </c>
      <c r="B19" s="430"/>
      <c r="C19" s="431"/>
      <c r="D19" s="431"/>
      <c r="E19" s="432"/>
      <c r="F19" s="657" t="s">
        <v>933</v>
      </c>
      <c r="G19" s="658"/>
      <c r="H19" s="658"/>
      <c r="I19" s="658"/>
      <c r="J19" s="658"/>
      <c r="K19" s="658"/>
      <c r="L19" s="658"/>
      <c r="M19" s="658"/>
      <c r="N19" s="658"/>
      <c r="O19" s="658"/>
      <c r="P19" s="658"/>
      <c r="Q19" s="658"/>
      <c r="R19" s="658"/>
      <c r="S19" s="658"/>
      <c r="T19" s="659"/>
      <c r="U19" s="666" t="s">
        <v>66</v>
      </c>
      <c r="V19" s="666"/>
      <c r="W19" s="666" t="s">
        <v>66</v>
      </c>
      <c r="X19" s="666"/>
      <c r="Y19" s="666" t="s">
        <v>66</v>
      </c>
      <c r="Z19" s="666"/>
      <c r="AA19" s="666" t="s">
        <v>66</v>
      </c>
      <c r="AB19" s="666"/>
      <c r="AC19" s="666" t="s">
        <v>66</v>
      </c>
      <c r="AD19" s="666"/>
      <c r="AE19" s="666"/>
      <c r="AF19" s="666"/>
      <c r="AG19" s="666"/>
      <c r="AH19" s="666"/>
      <c r="AI19" s="666" t="s">
        <v>66</v>
      </c>
      <c r="AJ19" s="666"/>
      <c r="AK19" s="666" t="s">
        <v>66</v>
      </c>
      <c r="AL19" s="666"/>
      <c r="AM19" s="359"/>
      <c r="AP19" s="161" t="s">
        <v>66</v>
      </c>
      <c r="AQ19" s="178" t="s">
        <v>60</v>
      </c>
      <c r="AR19" s="178" t="s">
        <v>61</v>
      </c>
      <c r="AS19" s="178" t="s">
        <v>624</v>
      </c>
      <c r="AT19" s="161" t="s">
        <v>66</v>
      </c>
      <c r="AU19" s="178" t="s">
        <v>60</v>
      </c>
      <c r="AV19" s="178" t="s">
        <v>61</v>
      </c>
      <c r="AW19" s="178" t="s">
        <v>624</v>
      </c>
      <c r="AX19" s="161" t="s">
        <v>66</v>
      </c>
      <c r="AY19" s="178" t="s">
        <v>625</v>
      </c>
      <c r="AZ19" s="178" t="s">
        <v>626</v>
      </c>
      <c r="BA19" s="161" t="s">
        <v>66</v>
      </c>
      <c r="BB19" s="178" t="s">
        <v>627</v>
      </c>
      <c r="BC19" s="178" t="s">
        <v>626</v>
      </c>
      <c r="BD19" s="161" t="s">
        <v>66</v>
      </c>
      <c r="BE19" s="178" t="s">
        <v>630</v>
      </c>
      <c r="BF19" s="178" t="s">
        <v>631</v>
      </c>
      <c r="BG19" s="161" t="s">
        <v>66</v>
      </c>
      <c r="BH19" s="178" t="s">
        <v>60</v>
      </c>
      <c r="BI19" s="178" t="s">
        <v>61</v>
      </c>
      <c r="BJ19" s="161" t="s">
        <v>66</v>
      </c>
      <c r="BK19" s="178" t="s">
        <v>60</v>
      </c>
      <c r="BL19" s="178" t="s">
        <v>61</v>
      </c>
      <c r="BM19" s="117"/>
      <c r="BN19" s="117"/>
      <c r="BO19" s="139"/>
      <c r="BP19" s="139"/>
      <c r="BQ19" s="139"/>
      <c r="BR19" s="139"/>
      <c r="BS19" s="139"/>
      <c r="BT19" s="139"/>
    </row>
    <row r="20" spans="1:72" ht="13.7" customHeight="1" x14ac:dyDescent="0.2">
      <c r="A20" s="89">
        <f>ROW()</f>
        <v>20</v>
      </c>
      <c r="B20" s="430"/>
      <c r="C20" s="431"/>
      <c r="D20" s="431"/>
      <c r="E20" s="432"/>
      <c r="F20" s="657" t="s">
        <v>934</v>
      </c>
      <c r="G20" s="658"/>
      <c r="H20" s="658"/>
      <c r="I20" s="658"/>
      <c r="J20" s="658"/>
      <c r="K20" s="658"/>
      <c r="L20" s="658"/>
      <c r="M20" s="658"/>
      <c r="N20" s="658"/>
      <c r="O20" s="658"/>
      <c r="P20" s="658"/>
      <c r="Q20" s="658"/>
      <c r="R20" s="658"/>
      <c r="S20" s="658"/>
      <c r="T20" s="659"/>
      <c r="U20" s="666" t="s">
        <v>66</v>
      </c>
      <c r="V20" s="666"/>
      <c r="W20" s="666" t="s">
        <v>66</v>
      </c>
      <c r="X20" s="666"/>
      <c r="Y20" s="666" t="s">
        <v>66</v>
      </c>
      <c r="Z20" s="666"/>
      <c r="AA20" s="666" t="s">
        <v>66</v>
      </c>
      <c r="AB20" s="666"/>
      <c r="AC20" s="666" t="s">
        <v>66</v>
      </c>
      <c r="AD20" s="666"/>
      <c r="AE20" s="666"/>
      <c r="AF20" s="666"/>
      <c r="AG20" s="666"/>
      <c r="AH20" s="666"/>
      <c r="AI20" s="666" t="s">
        <v>66</v>
      </c>
      <c r="AJ20" s="666"/>
      <c r="AK20" s="666" t="s">
        <v>66</v>
      </c>
      <c r="AL20" s="666"/>
      <c r="AM20" s="359"/>
      <c r="AP20" s="161" t="s">
        <v>66</v>
      </c>
      <c r="AQ20" s="178" t="s">
        <v>60</v>
      </c>
      <c r="AR20" s="178" t="s">
        <v>61</v>
      </c>
      <c r="AS20" s="178" t="s">
        <v>624</v>
      </c>
      <c r="AT20" s="161" t="s">
        <v>66</v>
      </c>
      <c r="AU20" s="178" t="s">
        <v>60</v>
      </c>
      <c r="AV20" s="178" t="s">
        <v>61</v>
      </c>
      <c r="AW20" s="178" t="s">
        <v>624</v>
      </c>
      <c r="AX20" s="161" t="s">
        <v>66</v>
      </c>
      <c r="AY20" s="178" t="s">
        <v>625</v>
      </c>
      <c r="AZ20" s="178" t="s">
        <v>626</v>
      </c>
      <c r="BA20" s="161" t="s">
        <v>66</v>
      </c>
      <c r="BB20" s="178" t="s">
        <v>627</v>
      </c>
      <c r="BC20" s="178" t="s">
        <v>626</v>
      </c>
      <c r="BD20" s="161" t="s">
        <v>66</v>
      </c>
      <c r="BE20" s="178" t="s">
        <v>630</v>
      </c>
      <c r="BF20" s="178" t="s">
        <v>631</v>
      </c>
      <c r="BG20" s="161" t="s">
        <v>66</v>
      </c>
      <c r="BH20" s="178" t="s">
        <v>60</v>
      </c>
      <c r="BI20" s="178" t="s">
        <v>61</v>
      </c>
      <c r="BJ20" s="161" t="s">
        <v>66</v>
      </c>
      <c r="BK20" s="178" t="s">
        <v>60</v>
      </c>
      <c r="BL20" s="178" t="s">
        <v>61</v>
      </c>
      <c r="BM20" s="117"/>
      <c r="BN20" s="117"/>
      <c r="BO20" s="117"/>
      <c r="BP20" s="117"/>
      <c r="BQ20" s="117"/>
      <c r="BR20" s="117"/>
      <c r="BS20" s="117"/>
      <c r="BT20" s="117"/>
    </row>
    <row r="21" spans="1:72" ht="13.7" customHeight="1" x14ac:dyDescent="0.2">
      <c r="A21" s="89">
        <f>ROW()</f>
        <v>21</v>
      </c>
      <c r="B21" s="430"/>
      <c r="C21" s="431"/>
      <c r="D21" s="431"/>
      <c r="E21" s="432"/>
      <c r="F21" s="657" t="s">
        <v>935</v>
      </c>
      <c r="G21" s="658"/>
      <c r="H21" s="658"/>
      <c r="I21" s="658"/>
      <c r="J21" s="658"/>
      <c r="K21" s="658"/>
      <c r="L21" s="658"/>
      <c r="M21" s="658"/>
      <c r="N21" s="658"/>
      <c r="O21" s="658"/>
      <c r="P21" s="658"/>
      <c r="Q21" s="658"/>
      <c r="R21" s="658"/>
      <c r="S21" s="658"/>
      <c r="T21" s="659"/>
      <c r="U21" s="666" t="s">
        <v>66</v>
      </c>
      <c r="V21" s="666"/>
      <c r="W21" s="666" t="s">
        <v>66</v>
      </c>
      <c r="X21" s="666"/>
      <c r="Y21" s="666" t="s">
        <v>66</v>
      </c>
      <c r="Z21" s="666"/>
      <c r="AA21" s="666" t="s">
        <v>66</v>
      </c>
      <c r="AB21" s="666"/>
      <c r="AC21" s="666" t="s">
        <v>66</v>
      </c>
      <c r="AD21" s="666"/>
      <c r="AE21" s="666"/>
      <c r="AF21" s="666"/>
      <c r="AG21" s="666"/>
      <c r="AH21" s="666"/>
      <c r="AI21" s="666" t="s">
        <v>66</v>
      </c>
      <c r="AJ21" s="666"/>
      <c r="AK21" s="666" t="s">
        <v>66</v>
      </c>
      <c r="AL21" s="666"/>
      <c r="AM21" s="359"/>
      <c r="AP21" s="161" t="s">
        <v>66</v>
      </c>
      <c r="AQ21" s="178" t="s">
        <v>60</v>
      </c>
      <c r="AR21" s="178" t="s">
        <v>61</v>
      </c>
      <c r="AS21" s="178" t="s">
        <v>624</v>
      </c>
      <c r="AT21" s="161" t="s">
        <v>66</v>
      </c>
      <c r="AU21" s="178" t="s">
        <v>60</v>
      </c>
      <c r="AV21" s="178" t="s">
        <v>61</v>
      </c>
      <c r="AW21" s="178" t="s">
        <v>624</v>
      </c>
      <c r="AX21" s="161" t="s">
        <v>66</v>
      </c>
      <c r="AY21" s="178" t="s">
        <v>625</v>
      </c>
      <c r="AZ21" s="178" t="s">
        <v>626</v>
      </c>
      <c r="BA21" s="161" t="s">
        <v>66</v>
      </c>
      <c r="BB21" s="178" t="s">
        <v>627</v>
      </c>
      <c r="BC21" s="178" t="s">
        <v>626</v>
      </c>
      <c r="BD21" s="161" t="s">
        <v>66</v>
      </c>
      <c r="BE21" s="178" t="s">
        <v>630</v>
      </c>
      <c r="BF21" s="178" t="s">
        <v>631</v>
      </c>
      <c r="BG21" s="161" t="s">
        <v>66</v>
      </c>
      <c r="BH21" s="178" t="s">
        <v>60</v>
      </c>
      <c r="BI21" s="178" t="s">
        <v>61</v>
      </c>
      <c r="BJ21" s="161" t="s">
        <v>66</v>
      </c>
      <c r="BK21" s="178" t="s">
        <v>60</v>
      </c>
      <c r="BL21" s="178" t="s">
        <v>61</v>
      </c>
      <c r="BM21" s="117"/>
      <c r="BN21" s="117"/>
      <c r="BO21" s="117"/>
      <c r="BP21" s="117"/>
      <c r="BQ21" s="117"/>
      <c r="BR21" s="117"/>
      <c r="BS21" s="117"/>
      <c r="BT21" s="117"/>
    </row>
    <row r="22" spans="1:72" ht="13.7" customHeight="1" x14ac:dyDescent="0.2">
      <c r="A22" s="89">
        <f>ROW()</f>
        <v>22</v>
      </c>
      <c r="B22" s="430"/>
      <c r="C22" s="431"/>
      <c r="D22" s="431"/>
      <c r="E22" s="432"/>
      <c r="F22" s="657" t="s">
        <v>936</v>
      </c>
      <c r="G22" s="658"/>
      <c r="H22" s="658"/>
      <c r="I22" s="658"/>
      <c r="J22" s="658"/>
      <c r="K22" s="658"/>
      <c r="L22" s="658"/>
      <c r="M22" s="658"/>
      <c r="N22" s="658"/>
      <c r="O22" s="658"/>
      <c r="P22" s="658"/>
      <c r="Q22" s="658"/>
      <c r="R22" s="658"/>
      <c r="S22" s="658"/>
      <c r="T22" s="659"/>
      <c r="U22" s="666" t="s">
        <v>66</v>
      </c>
      <c r="V22" s="666"/>
      <c r="W22" s="666" t="s">
        <v>66</v>
      </c>
      <c r="X22" s="666"/>
      <c r="Y22" s="666" t="s">
        <v>66</v>
      </c>
      <c r="Z22" s="666"/>
      <c r="AA22" s="666" t="s">
        <v>66</v>
      </c>
      <c r="AB22" s="666"/>
      <c r="AC22" s="666" t="s">
        <v>66</v>
      </c>
      <c r="AD22" s="666"/>
      <c r="AE22" s="666"/>
      <c r="AF22" s="666"/>
      <c r="AG22" s="666"/>
      <c r="AH22" s="666"/>
      <c r="AI22" s="666" t="s">
        <v>66</v>
      </c>
      <c r="AJ22" s="666"/>
      <c r="AK22" s="666" t="s">
        <v>66</v>
      </c>
      <c r="AL22" s="666"/>
      <c r="AM22" s="359"/>
      <c r="AP22" s="161" t="s">
        <v>66</v>
      </c>
      <c r="AQ22" s="178" t="s">
        <v>60</v>
      </c>
      <c r="AR22" s="178" t="s">
        <v>61</v>
      </c>
      <c r="AS22" s="178" t="s">
        <v>624</v>
      </c>
      <c r="AT22" s="161" t="s">
        <v>66</v>
      </c>
      <c r="AU22" s="178" t="s">
        <v>60</v>
      </c>
      <c r="AV22" s="178" t="s">
        <v>61</v>
      </c>
      <c r="AW22" s="178" t="s">
        <v>624</v>
      </c>
      <c r="AX22" s="161" t="s">
        <v>66</v>
      </c>
      <c r="AY22" s="178" t="s">
        <v>625</v>
      </c>
      <c r="AZ22" s="178" t="s">
        <v>626</v>
      </c>
      <c r="BA22" s="161" t="s">
        <v>66</v>
      </c>
      <c r="BB22" s="178" t="s">
        <v>627</v>
      </c>
      <c r="BC22" s="178" t="s">
        <v>626</v>
      </c>
      <c r="BD22" s="161" t="s">
        <v>66</v>
      </c>
      <c r="BE22" s="178" t="s">
        <v>630</v>
      </c>
      <c r="BF22" s="178" t="s">
        <v>631</v>
      </c>
      <c r="BG22" s="161" t="s">
        <v>66</v>
      </c>
      <c r="BH22" s="178" t="s">
        <v>60</v>
      </c>
      <c r="BI22" s="178" t="s">
        <v>61</v>
      </c>
      <c r="BJ22" s="161" t="s">
        <v>66</v>
      </c>
      <c r="BK22" s="178" t="s">
        <v>60</v>
      </c>
      <c r="BL22" s="178" t="s">
        <v>61</v>
      </c>
      <c r="BM22" s="117"/>
      <c r="BN22" s="117"/>
      <c r="BO22" s="117"/>
      <c r="BP22" s="117"/>
      <c r="BQ22" s="117"/>
      <c r="BR22" s="117"/>
      <c r="BS22" s="117"/>
      <c r="BT22" s="117"/>
    </row>
    <row r="23" spans="1:72" ht="13.7" customHeight="1" x14ac:dyDescent="0.2">
      <c r="A23" s="89">
        <f>ROW()</f>
        <v>23</v>
      </c>
      <c r="B23" s="430"/>
      <c r="C23" s="431"/>
      <c r="D23" s="431"/>
      <c r="E23" s="432"/>
      <c r="F23" s="657" t="s">
        <v>937</v>
      </c>
      <c r="G23" s="658"/>
      <c r="H23" s="658"/>
      <c r="I23" s="658"/>
      <c r="J23" s="658"/>
      <c r="K23" s="658"/>
      <c r="L23" s="658"/>
      <c r="M23" s="658"/>
      <c r="N23" s="658"/>
      <c r="O23" s="658"/>
      <c r="P23" s="658"/>
      <c r="Q23" s="658"/>
      <c r="R23" s="658"/>
      <c r="S23" s="658"/>
      <c r="T23" s="659"/>
      <c r="U23" s="666" t="s">
        <v>66</v>
      </c>
      <c r="V23" s="666"/>
      <c r="W23" s="666" t="s">
        <v>66</v>
      </c>
      <c r="X23" s="666"/>
      <c r="Y23" s="666" t="s">
        <v>66</v>
      </c>
      <c r="Z23" s="666"/>
      <c r="AA23" s="666" t="s">
        <v>66</v>
      </c>
      <c r="AB23" s="666"/>
      <c r="AC23" s="666" t="s">
        <v>66</v>
      </c>
      <c r="AD23" s="666"/>
      <c r="AE23" s="666"/>
      <c r="AF23" s="666"/>
      <c r="AG23" s="666"/>
      <c r="AH23" s="666"/>
      <c r="AI23" s="666" t="s">
        <v>66</v>
      </c>
      <c r="AJ23" s="666"/>
      <c r="AK23" s="666" t="s">
        <v>66</v>
      </c>
      <c r="AL23" s="666"/>
      <c r="AM23" s="359"/>
      <c r="AP23" s="161" t="s">
        <v>66</v>
      </c>
      <c r="AQ23" s="178" t="s">
        <v>60</v>
      </c>
      <c r="AR23" s="178" t="s">
        <v>61</v>
      </c>
      <c r="AS23" s="178" t="s">
        <v>624</v>
      </c>
      <c r="AT23" s="161" t="s">
        <v>66</v>
      </c>
      <c r="AU23" s="178" t="s">
        <v>60</v>
      </c>
      <c r="AV23" s="178" t="s">
        <v>61</v>
      </c>
      <c r="AW23" s="178" t="s">
        <v>624</v>
      </c>
      <c r="AX23" s="161" t="s">
        <v>66</v>
      </c>
      <c r="AY23" s="178" t="s">
        <v>625</v>
      </c>
      <c r="AZ23" s="178" t="s">
        <v>626</v>
      </c>
      <c r="BA23" s="161" t="s">
        <v>66</v>
      </c>
      <c r="BB23" s="178" t="s">
        <v>627</v>
      </c>
      <c r="BC23" s="178" t="s">
        <v>626</v>
      </c>
      <c r="BD23" s="161" t="s">
        <v>66</v>
      </c>
      <c r="BE23" s="178" t="s">
        <v>630</v>
      </c>
      <c r="BF23" s="178" t="s">
        <v>631</v>
      </c>
      <c r="BG23" s="161" t="s">
        <v>66</v>
      </c>
      <c r="BH23" s="178" t="s">
        <v>60</v>
      </c>
      <c r="BI23" s="178" t="s">
        <v>61</v>
      </c>
      <c r="BJ23" s="161" t="s">
        <v>66</v>
      </c>
      <c r="BK23" s="178" t="s">
        <v>60</v>
      </c>
      <c r="BL23" s="178" t="s">
        <v>61</v>
      </c>
      <c r="BM23" s="117"/>
      <c r="BN23" s="117"/>
      <c r="BO23" s="117"/>
      <c r="BP23" s="117"/>
      <c r="BQ23" s="117"/>
      <c r="BR23" s="117"/>
      <c r="BS23" s="117"/>
      <c r="BT23" s="117"/>
    </row>
    <row r="24" spans="1:72" ht="13.7" customHeight="1" x14ac:dyDescent="0.2">
      <c r="A24" s="89">
        <f>ROW()</f>
        <v>24</v>
      </c>
      <c r="B24" s="430"/>
      <c r="C24" s="431"/>
      <c r="D24" s="431"/>
      <c r="E24" s="432"/>
      <c r="F24" s="657" t="s">
        <v>938</v>
      </c>
      <c r="G24" s="658"/>
      <c r="H24" s="658"/>
      <c r="I24" s="658"/>
      <c r="J24" s="658"/>
      <c r="K24" s="658"/>
      <c r="L24" s="658"/>
      <c r="M24" s="658"/>
      <c r="N24" s="658"/>
      <c r="O24" s="658"/>
      <c r="P24" s="658"/>
      <c r="Q24" s="658"/>
      <c r="R24" s="658"/>
      <c r="S24" s="658"/>
      <c r="T24" s="659"/>
      <c r="U24" s="666" t="s">
        <v>66</v>
      </c>
      <c r="V24" s="666"/>
      <c r="W24" s="666" t="s">
        <v>66</v>
      </c>
      <c r="X24" s="666"/>
      <c r="Y24" s="666" t="s">
        <v>66</v>
      </c>
      <c r="Z24" s="666"/>
      <c r="AA24" s="666" t="s">
        <v>66</v>
      </c>
      <c r="AB24" s="666"/>
      <c r="AC24" s="666" t="s">
        <v>66</v>
      </c>
      <c r="AD24" s="666"/>
      <c r="AE24" s="666"/>
      <c r="AF24" s="666"/>
      <c r="AG24" s="666"/>
      <c r="AH24" s="666"/>
      <c r="AI24" s="666" t="s">
        <v>66</v>
      </c>
      <c r="AJ24" s="666"/>
      <c r="AK24" s="666" t="s">
        <v>66</v>
      </c>
      <c r="AL24" s="666"/>
      <c r="AM24" s="359"/>
      <c r="AP24" s="161" t="s">
        <v>66</v>
      </c>
      <c r="AQ24" s="178" t="s">
        <v>60</v>
      </c>
      <c r="AR24" s="178" t="s">
        <v>61</v>
      </c>
      <c r="AS24" s="178" t="s">
        <v>624</v>
      </c>
      <c r="AT24" s="161" t="s">
        <v>66</v>
      </c>
      <c r="AU24" s="178" t="s">
        <v>60</v>
      </c>
      <c r="AV24" s="178" t="s">
        <v>61</v>
      </c>
      <c r="AW24" s="178" t="s">
        <v>624</v>
      </c>
      <c r="AX24" s="161" t="s">
        <v>66</v>
      </c>
      <c r="AY24" s="178" t="s">
        <v>625</v>
      </c>
      <c r="AZ24" s="178" t="s">
        <v>626</v>
      </c>
      <c r="BA24" s="161" t="s">
        <v>66</v>
      </c>
      <c r="BB24" s="178" t="s">
        <v>627</v>
      </c>
      <c r="BC24" s="178" t="s">
        <v>626</v>
      </c>
      <c r="BD24" s="161" t="s">
        <v>66</v>
      </c>
      <c r="BE24" s="178" t="s">
        <v>630</v>
      </c>
      <c r="BF24" s="178" t="s">
        <v>631</v>
      </c>
      <c r="BG24" s="161" t="s">
        <v>66</v>
      </c>
      <c r="BH24" s="178" t="s">
        <v>60</v>
      </c>
      <c r="BI24" s="178" t="s">
        <v>61</v>
      </c>
      <c r="BJ24" s="161" t="s">
        <v>66</v>
      </c>
      <c r="BK24" s="178" t="s">
        <v>60</v>
      </c>
      <c r="BL24" s="178" t="s">
        <v>61</v>
      </c>
      <c r="BM24" s="117"/>
      <c r="BN24" s="117"/>
      <c r="BO24" s="139"/>
      <c r="BP24" s="139"/>
      <c r="BQ24" s="139"/>
      <c r="BR24" s="139"/>
      <c r="BS24" s="139"/>
      <c r="BT24" s="139"/>
    </row>
    <row r="25" spans="1:72" ht="13.7" customHeight="1" x14ac:dyDescent="0.2">
      <c r="A25" s="89">
        <f>ROW()</f>
        <v>25</v>
      </c>
      <c r="B25" s="430"/>
      <c r="C25" s="431"/>
      <c r="D25" s="431"/>
      <c r="E25" s="432"/>
      <c r="F25" s="657" t="s">
        <v>944</v>
      </c>
      <c r="G25" s="658"/>
      <c r="H25" s="658"/>
      <c r="I25" s="658"/>
      <c r="J25" s="658"/>
      <c r="K25" s="658"/>
      <c r="L25" s="658"/>
      <c r="M25" s="658"/>
      <c r="N25" s="658"/>
      <c r="O25" s="658"/>
      <c r="P25" s="658"/>
      <c r="Q25" s="658"/>
      <c r="R25" s="658"/>
      <c r="S25" s="658"/>
      <c r="T25" s="659"/>
      <c r="U25" s="666" t="s">
        <v>66</v>
      </c>
      <c r="V25" s="666"/>
      <c r="W25" s="666" t="s">
        <v>66</v>
      </c>
      <c r="X25" s="666"/>
      <c r="Y25" s="666" t="s">
        <v>66</v>
      </c>
      <c r="Z25" s="666"/>
      <c r="AA25" s="666" t="s">
        <v>66</v>
      </c>
      <c r="AB25" s="666"/>
      <c r="AC25" s="666" t="s">
        <v>66</v>
      </c>
      <c r="AD25" s="666"/>
      <c r="AE25" s="666"/>
      <c r="AF25" s="666"/>
      <c r="AG25" s="666"/>
      <c r="AH25" s="666"/>
      <c r="AI25" s="666" t="s">
        <v>66</v>
      </c>
      <c r="AJ25" s="666"/>
      <c r="AK25" s="666" t="s">
        <v>66</v>
      </c>
      <c r="AL25" s="666"/>
      <c r="AM25" s="359"/>
      <c r="AP25" s="161" t="s">
        <v>66</v>
      </c>
      <c r="AQ25" s="178" t="s">
        <v>60</v>
      </c>
      <c r="AR25" s="178" t="s">
        <v>61</v>
      </c>
      <c r="AS25" s="178" t="s">
        <v>624</v>
      </c>
      <c r="AT25" s="161" t="s">
        <v>66</v>
      </c>
      <c r="AU25" s="178" t="s">
        <v>60</v>
      </c>
      <c r="AV25" s="178" t="s">
        <v>61</v>
      </c>
      <c r="AW25" s="178" t="s">
        <v>624</v>
      </c>
      <c r="AX25" s="161" t="s">
        <v>66</v>
      </c>
      <c r="AY25" s="178" t="s">
        <v>625</v>
      </c>
      <c r="AZ25" s="178" t="s">
        <v>626</v>
      </c>
      <c r="BA25" s="161" t="s">
        <v>66</v>
      </c>
      <c r="BB25" s="178" t="s">
        <v>627</v>
      </c>
      <c r="BC25" s="178" t="s">
        <v>626</v>
      </c>
      <c r="BD25" s="161" t="s">
        <v>66</v>
      </c>
      <c r="BE25" s="178" t="s">
        <v>630</v>
      </c>
      <c r="BF25" s="178" t="s">
        <v>631</v>
      </c>
      <c r="BG25" s="161" t="s">
        <v>66</v>
      </c>
      <c r="BH25" s="178" t="s">
        <v>60</v>
      </c>
      <c r="BI25" s="178" t="s">
        <v>61</v>
      </c>
      <c r="BJ25" s="161" t="s">
        <v>66</v>
      </c>
      <c r="BK25" s="178" t="s">
        <v>60</v>
      </c>
      <c r="BL25" s="178" t="s">
        <v>61</v>
      </c>
      <c r="BM25" s="117"/>
      <c r="BN25" s="117"/>
      <c r="BO25" s="139"/>
      <c r="BP25" s="139"/>
      <c r="BQ25" s="139"/>
      <c r="BR25" s="139"/>
      <c r="BS25" s="139"/>
      <c r="BT25" s="139"/>
    </row>
    <row r="26" spans="1:72" ht="13.7" customHeight="1" x14ac:dyDescent="0.2">
      <c r="A26" s="89">
        <f>ROW()</f>
        <v>26</v>
      </c>
      <c r="B26" s="430"/>
      <c r="C26" s="431"/>
      <c r="D26" s="431"/>
      <c r="E26" s="432"/>
      <c r="F26" s="657" t="s">
        <v>932</v>
      </c>
      <c r="G26" s="658"/>
      <c r="H26" s="658"/>
      <c r="I26" s="658"/>
      <c r="J26" s="658"/>
      <c r="K26" s="658"/>
      <c r="L26" s="658"/>
      <c r="M26" s="658"/>
      <c r="N26" s="658"/>
      <c r="O26" s="658"/>
      <c r="P26" s="658"/>
      <c r="Q26" s="658"/>
      <c r="R26" s="658"/>
      <c r="S26" s="658"/>
      <c r="T26" s="659"/>
      <c r="U26" s="666" t="s">
        <v>66</v>
      </c>
      <c r="V26" s="666"/>
      <c r="W26" s="666" t="s">
        <v>66</v>
      </c>
      <c r="X26" s="666"/>
      <c r="Y26" s="666" t="s">
        <v>66</v>
      </c>
      <c r="Z26" s="666"/>
      <c r="AA26" s="666" t="s">
        <v>66</v>
      </c>
      <c r="AB26" s="666"/>
      <c r="AC26" s="666" t="s">
        <v>66</v>
      </c>
      <c r="AD26" s="666"/>
      <c r="AE26" s="666"/>
      <c r="AF26" s="666"/>
      <c r="AG26" s="666"/>
      <c r="AH26" s="666"/>
      <c r="AI26" s="666" t="s">
        <v>66</v>
      </c>
      <c r="AJ26" s="666"/>
      <c r="AK26" s="666" t="s">
        <v>66</v>
      </c>
      <c r="AL26" s="666"/>
      <c r="AM26" s="359"/>
      <c r="AP26" s="161" t="s">
        <v>66</v>
      </c>
      <c r="AQ26" s="178" t="s">
        <v>60</v>
      </c>
      <c r="AR26" s="178" t="s">
        <v>61</v>
      </c>
      <c r="AS26" s="178" t="s">
        <v>624</v>
      </c>
      <c r="AT26" s="161" t="s">
        <v>66</v>
      </c>
      <c r="AU26" s="178" t="s">
        <v>60</v>
      </c>
      <c r="AV26" s="178" t="s">
        <v>61</v>
      </c>
      <c r="AW26" s="178" t="s">
        <v>624</v>
      </c>
      <c r="AX26" s="161" t="s">
        <v>66</v>
      </c>
      <c r="AY26" s="178" t="s">
        <v>625</v>
      </c>
      <c r="AZ26" s="178" t="s">
        <v>626</v>
      </c>
      <c r="BA26" s="161" t="s">
        <v>66</v>
      </c>
      <c r="BB26" s="178" t="s">
        <v>627</v>
      </c>
      <c r="BC26" s="178" t="s">
        <v>626</v>
      </c>
      <c r="BD26" s="161" t="s">
        <v>66</v>
      </c>
      <c r="BE26" s="178" t="s">
        <v>630</v>
      </c>
      <c r="BF26" s="178" t="s">
        <v>631</v>
      </c>
      <c r="BG26" s="161" t="s">
        <v>66</v>
      </c>
      <c r="BH26" s="178" t="s">
        <v>60</v>
      </c>
      <c r="BI26" s="178" t="s">
        <v>61</v>
      </c>
      <c r="BJ26" s="161" t="s">
        <v>66</v>
      </c>
      <c r="BK26" s="178" t="s">
        <v>60</v>
      </c>
      <c r="BL26" s="178" t="s">
        <v>61</v>
      </c>
      <c r="BM26" s="117"/>
      <c r="BN26" s="117"/>
      <c r="BO26" s="139"/>
      <c r="BP26" s="139"/>
      <c r="BQ26" s="139"/>
      <c r="BR26" s="139"/>
      <c r="BS26" s="139"/>
      <c r="BT26" s="139"/>
    </row>
    <row r="27" spans="1:72" ht="13.7" customHeight="1" x14ac:dyDescent="0.2">
      <c r="A27" s="89">
        <f>ROW()</f>
        <v>27</v>
      </c>
      <c r="B27" s="430"/>
      <c r="C27" s="431"/>
      <c r="D27" s="431"/>
      <c r="E27" s="432"/>
      <c r="F27" s="657" t="s">
        <v>945</v>
      </c>
      <c r="G27" s="658"/>
      <c r="H27" s="658"/>
      <c r="I27" s="658"/>
      <c r="J27" s="658"/>
      <c r="K27" s="658"/>
      <c r="L27" s="658"/>
      <c r="M27" s="658"/>
      <c r="N27" s="658"/>
      <c r="O27" s="658"/>
      <c r="P27" s="658"/>
      <c r="Q27" s="658"/>
      <c r="R27" s="658"/>
      <c r="S27" s="658"/>
      <c r="T27" s="659"/>
      <c r="U27" s="666" t="s">
        <v>66</v>
      </c>
      <c r="V27" s="666"/>
      <c r="W27" s="666" t="s">
        <v>66</v>
      </c>
      <c r="X27" s="666"/>
      <c r="Y27" s="666" t="s">
        <v>66</v>
      </c>
      <c r="Z27" s="666"/>
      <c r="AA27" s="666" t="s">
        <v>66</v>
      </c>
      <c r="AB27" s="666"/>
      <c r="AC27" s="666" t="s">
        <v>66</v>
      </c>
      <c r="AD27" s="666"/>
      <c r="AE27" s="666"/>
      <c r="AF27" s="666"/>
      <c r="AG27" s="666"/>
      <c r="AH27" s="666"/>
      <c r="AI27" s="666" t="s">
        <v>66</v>
      </c>
      <c r="AJ27" s="666"/>
      <c r="AK27" s="666" t="s">
        <v>66</v>
      </c>
      <c r="AL27" s="666"/>
      <c r="AM27" s="359"/>
      <c r="AP27" s="161" t="s">
        <v>66</v>
      </c>
      <c r="AQ27" s="178" t="s">
        <v>60</v>
      </c>
      <c r="AR27" s="178" t="s">
        <v>61</v>
      </c>
      <c r="AS27" s="178" t="s">
        <v>624</v>
      </c>
      <c r="AT27" s="161" t="s">
        <v>66</v>
      </c>
      <c r="AU27" s="178" t="s">
        <v>60</v>
      </c>
      <c r="AV27" s="178" t="s">
        <v>61</v>
      </c>
      <c r="AW27" s="178" t="s">
        <v>624</v>
      </c>
      <c r="AX27" s="161" t="s">
        <v>66</v>
      </c>
      <c r="AY27" s="178" t="s">
        <v>625</v>
      </c>
      <c r="AZ27" s="178" t="s">
        <v>626</v>
      </c>
      <c r="BA27" s="161" t="s">
        <v>66</v>
      </c>
      <c r="BB27" s="178" t="s">
        <v>627</v>
      </c>
      <c r="BC27" s="178" t="s">
        <v>626</v>
      </c>
      <c r="BD27" s="161" t="s">
        <v>66</v>
      </c>
      <c r="BE27" s="178" t="s">
        <v>630</v>
      </c>
      <c r="BF27" s="178" t="s">
        <v>631</v>
      </c>
      <c r="BG27" s="161" t="s">
        <v>66</v>
      </c>
      <c r="BH27" s="178" t="s">
        <v>60</v>
      </c>
      <c r="BI27" s="178" t="s">
        <v>61</v>
      </c>
      <c r="BJ27" s="161" t="s">
        <v>66</v>
      </c>
      <c r="BK27" s="178" t="s">
        <v>60</v>
      </c>
      <c r="BL27" s="178" t="s">
        <v>61</v>
      </c>
      <c r="BM27" s="117"/>
      <c r="BN27" s="114"/>
      <c r="BO27" s="114"/>
      <c r="BP27" s="114"/>
      <c r="BQ27" s="114"/>
      <c r="BR27" s="117"/>
      <c r="BS27" s="117"/>
      <c r="BT27" s="117"/>
    </row>
    <row r="28" spans="1:72" ht="13.7" customHeight="1" x14ac:dyDescent="0.2">
      <c r="A28" s="89">
        <f>ROW()</f>
        <v>28</v>
      </c>
      <c r="B28" s="430"/>
      <c r="C28" s="431"/>
      <c r="D28" s="431"/>
      <c r="E28" s="432"/>
      <c r="F28" s="668" t="s">
        <v>670</v>
      </c>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70"/>
      <c r="AM28" s="359"/>
      <c r="AP28" s="85"/>
      <c r="AQ28" s="137"/>
      <c r="AR28" s="137"/>
      <c r="AS28" s="137"/>
      <c r="AT28" s="85"/>
      <c r="AU28" s="137"/>
      <c r="BM28" s="117"/>
      <c r="BN28" s="117"/>
      <c r="BO28" s="117"/>
      <c r="BP28" s="117"/>
      <c r="BQ28" s="117"/>
      <c r="BR28" s="117"/>
      <c r="BS28" s="117"/>
      <c r="BT28" s="117"/>
    </row>
    <row r="29" spans="1:72" ht="13.7" customHeight="1" x14ac:dyDescent="0.2">
      <c r="A29" s="89">
        <f>ROW()</f>
        <v>29</v>
      </c>
      <c r="B29" s="430"/>
      <c r="C29" s="431"/>
      <c r="D29" s="431"/>
      <c r="E29" s="432"/>
      <c r="F29" s="657" t="s">
        <v>940</v>
      </c>
      <c r="G29" s="658"/>
      <c r="H29" s="658"/>
      <c r="I29" s="658"/>
      <c r="J29" s="658"/>
      <c r="K29" s="658"/>
      <c r="L29" s="658"/>
      <c r="M29" s="658"/>
      <c r="N29" s="658"/>
      <c r="O29" s="658"/>
      <c r="P29" s="658"/>
      <c r="Q29" s="658"/>
      <c r="R29" s="658"/>
      <c r="S29" s="658"/>
      <c r="T29" s="659"/>
      <c r="U29" s="666" t="s">
        <v>66</v>
      </c>
      <c r="V29" s="666"/>
      <c r="W29" s="666" t="s">
        <v>66</v>
      </c>
      <c r="X29" s="666"/>
      <c r="Y29" s="666" t="s">
        <v>66</v>
      </c>
      <c r="Z29" s="666"/>
      <c r="AA29" s="666" t="s">
        <v>66</v>
      </c>
      <c r="AB29" s="666"/>
      <c r="AC29" s="666" t="s">
        <v>66</v>
      </c>
      <c r="AD29" s="666"/>
      <c r="AE29" s="666"/>
      <c r="AF29" s="666"/>
      <c r="AG29" s="666"/>
      <c r="AH29" s="666"/>
      <c r="AI29" s="666" t="s">
        <v>66</v>
      </c>
      <c r="AJ29" s="666"/>
      <c r="AK29" s="666" t="s">
        <v>66</v>
      </c>
      <c r="AL29" s="666"/>
      <c r="AM29" s="359"/>
      <c r="AP29" s="161" t="s">
        <v>66</v>
      </c>
      <c r="AQ29" s="178" t="s">
        <v>60</v>
      </c>
      <c r="AR29" s="178" t="s">
        <v>61</v>
      </c>
      <c r="AS29" s="178" t="s">
        <v>624</v>
      </c>
      <c r="AT29" s="161" t="s">
        <v>66</v>
      </c>
      <c r="AU29" s="178" t="s">
        <v>60</v>
      </c>
      <c r="AV29" s="178" t="s">
        <v>61</v>
      </c>
      <c r="AW29" s="178" t="s">
        <v>624</v>
      </c>
      <c r="AX29" s="161" t="s">
        <v>66</v>
      </c>
      <c r="AY29" s="178" t="s">
        <v>628</v>
      </c>
      <c r="AZ29" s="178" t="s">
        <v>626</v>
      </c>
      <c r="BA29" s="161" t="s">
        <v>66</v>
      </c>
      <c r="BB29" s="178" t="s">
        <v>629</v>
      </c>
      <c r="BC29" s="178" t="s">
        <v>626</v>
      </c>
      <c r="BD29" s="161" t="s">
        <v>66</v>
      </c>
      <c r="BE29" s="178" t="s">
        <v>630</v>
      </c>
      <c r="BF29" s="178" t="s">
        <v>631</v>
      </c>
      <c r="BG29" s="161" t="s">
        <v>66</v>
      </c>
      <c r="BH29" s="178" t="s">
        <v>60</v>
      </c>
      <c r="BI29" s="178" t="s">
        <v>61</v>
      </c>
      <c r="BJ29" s="161" t="s">
        <v>66</v>
      </c>
      <c r="BK29" s="178" t="s">
        <v>60</v>
      </c>
      <c r="BL29" s="178" t="s">
        <v>61</v>
      </c>
      <c r="BM29" s="117"/>
      <c r="BN29" s="117"/>
      <c r="BO29" s="117"/>
      <c r="BP29" s="117"/>
      <c r="BQ29" s="117"/>
      <c r="BR29" s="117"/>
      <c r="BS29" s="117"/>
      <c r="BT29" s="117"/>
    </row>
    <row r="30" spans="1:72" ht="13.7" customHeight="1" x14ac:dyDescent="0.2">
      <c r="A30" s="89">
        <f>ROW()</f>
        <v>30</v>
      </c>
      <c r="B30" s="430"/>
      <c r="C30" s="431"/>
      <c r="D30" s="431"/>
      <c r="E30" s="432"/>
      <c r="F30" s="657" t="s">
        <v>941</v>
      </c>
      <c r="G30" s="658"/>
      <c r="H30" s="658"/>
      <c r="I30" s="658"/>
      <c r="J30" s="658"/>
      <c r="K30" s="658"/>
      <c r="L30" s="658"/>
      <c r="M30" s="658"/>
      <c r="N30" s="658"/>
      <c r="O30" s="658"/>
      <c r="P30" s="658"/>
      <c r="Q30" s="658"/>
      <c r="R30" s="658"/>
      <c r="S30" s="658"/>
      <c r="T30" s="659"/>
      <c r="U30" s="666" t="s">
        <v>66</v>
      </c>
      <c r="V30" s="666"/>
      <c r="W30" s="666" t="s">
        <v>66</v>
      </c>
      <c r="X30" s="666"/>
      <c r="Y30" s="666" t="s">
        <v>66</v>
      </c>
      <c r="Z30" s="666"/>
      <c r="AA30" s="666" t="s">
        <v>66</v>
      </c>
      <c r="AB30" s="666"/>
      <c r="AC30" s="666" t="s">
        <v>66</v>
      </c>
      <c r="AD30" s="666"/>
      <c r="AE30" s="666"/>
      <c r="AF30" s="666"/>
      <c r="AG30" s="666"/>
      <c r="AH30" s="666"/>
      <c r="AI30" s="666" t="s">
        <v>66</v>
      </c>
      <c r="AJ30" s="666"/>
      <c r="AK30" s="666" t="s">
        <v>66</v>
      </c>
      <c r="AL30" s="666"/>
      <c r="AM30" s="359"/>
      <c r="AP30" s="161" t="s">
        <v>66</v>
      </c>
      <c r="AQ30" s="178" t="s">
        <v>60</v>
      </c>
      <c r="AR30" s="178" t="s">
        <v>61</v>
      </c>
      <c r="AS30" s="178" t="s">
        <v>624</v>
      </c>
      <c r="AT30" s="161" t="s">
        <v>66</v>
      </c>
      <c r="AU30" s="178" t="s">
        <v>60</v>
      </c>
      <c r="AV30" s="178" t="s">
        <v>61</v>
      </c>
      <c r="AW30" s="178" t="s">
        <v>624</v>
      </c>
      <c r="AX30" s="161" t="s">
        <v>66</v>
      </c>
      <c r="AY30" s="178" t="s">
        <v>625</v>
      </c>
      <c r="AZ30" s="178" t="s">
        <v>626</v>
      </c>
      <c r="BA30" s="161" t="s">
        <v>66</v>
      </c>
      <c r="BB30" s="178" t="s">
        <v>627</v>
      </c>
      <c r="BC30" s="178" t="s">
        <v>626</v>
      </c>
      <c r="BD30" s="161" t="s">
        <v>66</v>
      </c>
      <c r="BE30" s="178" t="s">
        <v>630</v>
      </c>
      <c r="BF30" s="178" t="s">
        <v>631</v>
      </c>
      <c r="BG30" s="161" t="s">
        <v>66</v>
      </c>
      <c r="BH30" s="178" t="s">
        <v>60</v>
      </c>
      <c r="BI30" s="178" t="s">
        <v>61</v>
      </c>
      <c r="BJ30" s="161" t="s">
        <v>66</v>
      </c>
      <c r="BK30" s="178" t="s">
        <v>60</v>
      </c>
      <c r="BL30" s="178" t="s">
        <v>61</v>
      </c>
      <c r="BM30" s="117"/>
      <c r="BN30" s="117"/>
      <c r="BO30" s="117"/>
      <c r="BP30" s="117"/>
      <c r="BQ30" s="117"/>
      <c r="BR30" s="117"/>
      <c r="BS30" s="117"/>
      <c r="BT30" s="117"/>
    </row>
    <row r="31" spans="1:72" ht="13.7" customHeight="1" x14ac:dyDescent="0.2">
      <c r="A31" s="89">
        <f>ROW()</f>
        <v>31</v>
      </c>
      <c r="B31" s="430"/>
      <c r="C31" s="431"/>
      <c r="D31" s="431"/>
      <c r="E31" s="432"/>
      <c r="F31" s="657" t="s">
        <v>939</v>
      </c>
      <c r="G31" s="658"/>
      <c r="H31" s="658"/>
      <c r="I31" s="658"/>
      <c r="J31" s="658"/>
      <c r="K31" s="658"/>
      <c r="L31" s="658"/>
      <c r="M31" s="658"/>
      <c r="N31" s="658"/>
      <c r="O31" s="658"/>
      <c r="P31" s="658"/>
      <c r="Q31" s="658"/>
      <c r="R31" s="658"/>
      <c r="S31" s="658"/>
      <c r="T31" s="659"/>
      <c r="U31" s="666" t="s">
        <v>66</v>
      </c>
      <c r="V31" s="666"/>
      <c r="W31" s="666" t="s">
        <v>66</v>
      </c>
      <c r="X31" s="666"/>
      <c r="Y31" s="666" t="s">
        <v>66</v>
      </c>
      <c r="Z31" s="666"/>
      <c r="AA31" s="666" t="s">
        <v>66</v>
      </c>
      <c r="AB31" s="666"/>
      <c r="AC31" s="666" t="s">
        <v>66</v>
      </c>
      <c r="AD31" s="666"/>
      <c r="AE31" s="666"/>
      <c r="AF31" s="666"/>
      <c r="AG31" s="666"/>
      <c r="AH31" s="666"/>
      <c r="AI31" s="666" t="s">
        <v>66</v>
      </c>
      <c r="AJ31" s="666"/>
      <c r="AK31" s="666" t="s">
        <v>66</v>
      </c>
      <c r="AL31" s="666"/>
      <c r="AM31" s="359"/>
      <c r="AP31" s="161" t="s">
        <v>66</v>
      </c>
      <c r="AQ31" s="178" t="s">
        <v>60</v>
      </c>
      <c r="AR31" s="178" t="s">
        <v>61</v>
      </c>
      <c r="AS31" s="178" t="s">
        <v>624</v>
      </c>
      <c r="AT31" s="161" t="s">
        <v>66</v>
      </c>
      <c r="AU31" s="178" t="s">
        <v>60</v>
      </c>
      <c r="AV31" s="178" t="s">
        <v>61</v>
      </c>
      <c r="AW31" s="178" t="s">
        <v>624</v>
      </c>
      <c r="AX31" s="161" t="s">
        <v>66</v>
      </c>
      <c r="AY31" s="178" t="s">
        <v>625</v>
      </c>
      <c r="AZ31" s="178" t="s">
        <v>626</v>
      </c>
      <c r="BA31" s="161" t="s">
        <v>66</v>
      </c>
      <c r="BB31" s="178" t="s">
        <v>627</v>
      </c>
      <c r="BC31" s="178" t="s">
        <v>626</v>
      </c>
      <c r="BD31" s="161" t="s">
        <v>66</v>
      </c>
      <c r="BE31" s="178" t="s">
        <v>630</v>
      </c>
      <c r="BF31" s="178" t="s">
        <v>631</v>
      </c>
      <c r="BG31" s="161" t="s">
        <v>66</v>
      </c>
      <c r="BH31" s="178" t="s">
        <v>60</v>
      </c>
      <c r="BI31" s="178" t="s">
        <v>61</v>
      </c>
      <c r="BJ31" s="161" t="s">
        <v>66</v>
      </c>
      <c r="BK31" s="178" t="s">
        <v>60</v>
      </c>
      <c r="BL31" s="178" t="s">
        <v>61</v>
      </c>
      <c r="BM31" s="117"/>
      <c r="BN31" s="117"/>
      <c r="BO31" s="117"/>
      <c r="BP31" s="117"/>
      <c r="BQ31" s="117"/>
      <c r="BR31" s="117"/>
      <c r="BS31" s="117"/>
      <c r="BT31" s="117"/>
    </row>
    <row r="32" spans="1:72" ht="13.7" customHeight="1" x14ac:dyDescent="0.2">
      <c r="A32" s="89">
        <f>ROW()</f>
        <v>32</v>
      </c>
      <c r="B32" s="430"/>
      <c r="C32" s="431"/>
      <c r="D32" s="431"/>
      <c r="E32" s="432"/>
      <c r="F32" s="671" t="s">
        <v>942</v>
      </c>
      <c r="G32" s="672"/>
      <c r="H32" s="672"/>
      <c r="I32" s="672"/>
      <c r="J32" s="672"/>
      <c r="K32" s="672"/>
      <c r="L32" s="672"/>
      <c r="M32" s="672"/>
      <c r="N32" s="672"/>
      <c r="O32" s="672"/>
      <c r="P32" s="672"/>
      <c r="Q32" s="672"/>
      <c r="R32" s="672"/>
      <c r="S32" s="672"/>
      <c r="T32" s="673"/>
      <c r="U32" s="695" t="s">
        <v>66</v>
      </c>
      <c r="V32" s="696"/>
      <c r="W32" s="695" t="s">
        <v>66</v>
      </c>
      <c r="X32" s="696"/>
      <c r="Y32" s="695" t="s">
        <v>66</v>
      </c>
      <c r="Z32" s="696"/>
      <c r="AA32" s="695" t="s">
        <v>66</v>
      </c>
      <c r="AB32" s="696"/>
      <c r="AC32" s="695" t="s">
        <v>66</v>
      </c>
      <c r="AD32" s="699"/>
      <c r="AE32" s="699"/>
      <c r="AF32" s="699"/>
      <c r="AG32" s="699"/>
      <c r="AH32" s="696"/>
      <c r="AI32" s="695" t="s">
        <v>66</v>
      </c>
      <c r="AJ32" s="696"/>
      <c r="AK32" s="695" t="s">
        <v>66</v>
      </c>
      <c r="AL32" s="696"/>
      <c r="AM32" s="359"/>
      <c r="AP32" s="191" t="s">
        <v>66</v>
      </c>
      <c r="AQ32" s="192" t="s">
        <v>60</v>
      </c>
      <c r="AR32" s="192" t="s">
        <v>61</v>
      </c>
      <c r="AS32" s="192" t="s">
        <v>624</v>
      </c>
      <c r="AT32" s="191" t="s">
        <v>66</v>
      </c>
      <c r="AU32" s="192" t="s">
        <v>60</v>
      </c>
      <c r="AV32" s="192" t="s">
        <v>61</v>
      </c>
      <c r="AW32" s="192" t="s">
        <v>624</v>
      </c>
      <c r="AX32" s="191" t="s">
        <v>66</v>
      </c>
      <c r="AY32" s="192" t="s">
        <v>628</v>
      </c>
      <c r="AZ32" s="192" t="s">
        <v>626</v>
      </c>
      <c r="BA32" s="191" t="s">
        <v>66</v>
      </c>
      <c r="BB32" s="192" t="s">
        <v>629</v>
      </c>
      <c r="BC32" s="192" t="s">
        <v>626</v>
      </c>
      <c r="BD32" s="191" t="s">
        <v>66</v>
      </c>
      <c r="BE32" s="192" t="s">
        <v>630</v>
      </c>
      <c r="BF32" s="192" t="s">
        <v>631</v>
      </c>
      <c r="BG32" s="191" t="s">
        <v>66</v>
      </c>
      <c r="BH32" s="192" t="s">
        <v>60</v>
      </c>
      <c r="BI32" s="192" t="s">
        <v>61</v>
      </c>
      <c r="BJ32" s="191" t="s">
        <v>66</v>
      </c>
      <c r="BK32" s="192" t="s">
        <v>60</v>
      </c>
      <c r="BL32" s="192" t="s">
        <v>61</v>
      </c>
      <c r="BM32" s="117"/>
      <c r="BN32" s="117"/>
      <c r="BO32" s="117"/>
      <c r="BP32" s="117"/>
      <c r="BQ32" s="117"/>
      <c r="BR32" s="117"/>
      <c r="BS32" s="117"/>
      <c r="BT32" s="117"/>
    </row>
    <row r="33" spans="1:72" ht="13.7" customHeight="1" x14ac:dyDescent="0.2">
      <c r="A33" s="89">
        <f>ROW()</f>
        <v>33</v>
      </c>
      <c r="B33" s="294"/>
      <c r="C33" s="295"/>
      <c r="D33" s="295"/>
      <c r="E33" s="296"/>
      <c r="F33" s="692" t="s">
        <v>1251</v>
      </c>
      <c r="G33" s="693"/>
      <c r="H33" s="693"/>
      <c r="I33" s="693"/>
      <c r="J33" s="693"/>
      <c r="K33" s="693"/>
      <c r="L33" s="693"/>
      <c r="M33" s="693"/>
      <c r="N33" s="693"/>
      <c r="O33" s="693"/>
      <c r="P33" s="693"/>
      <c r="Q33" s="693"/>
      <c r="R33" s="693"/>
      <c r="S33" s="693"/>
      <c r="T33" s="694"/>
      <c r="U33" s="697"/>
      <c r="V33" s="698"/>
      <c r="W33" s="697"/>
      <c r="X33" s="698"/>
      <c r="Y33" s="697"/>
      <c r="Z33" s="698"/>
      <c r="AA33" s="697"/>
      <c r="AB33" s="698"/>
      <c r="AC33" s="697"/>
      <c r="AD33" s="700"/>
      <c r="AE33" s="700"/>
      <c r="AF33" s="700"/>
      <c r="AG33" s="700"/>
      <c r="AH33" s="698"/>
      <c r="AI33" s="697"/>
      <c r="AJ33" s="698"/>
      <c r="AK33" s="697"/>
      <c r="AL33" s="698"/>
      <c r="AM33" s="359"/>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17"/>
      <c r="BN33" s="117"/>
      <c r="BO33" s="117"/>
      <c r="BP33" s="117"/>
      <c r="BQ33" s="117"/>
      <c r="BR33" s="117"/>
      <c r="BS33" s="117"/>
      <c r="BT33" s="117"/>
    </row>
    <row r="34" spans="1:72" ht="13.7" customHeight="1" x14ac:dyDescent="0.2">
      <c r="A34" s="89">
        <f>ROW()</f>
        <v>34</v>
      </c>
      <c r="B34" s="430"/>
      <c r="C34" s="431"/>
      <c r="D34" s="431"/>
      <c r="E34" s="432"/>
      <c r="F34" s="651" t="s">
        <v>943</v>
      </c>
      <c r="G34" s="652"/>
      <c r="H34" s="652"/>
      <c r="I34" s="652"/>
      <c r="J34" s="652"/>
      <c r="K34" s="652"/>
      <c r="L34" s="652"/>
      <c r="M34" s="652"/>
      <c r="N34" s="652"/>
      <c r="O34" s="652"/>
      <c r="P34" s="652"/>
      <c r="Q34" s="652"/>
      <c r="R34" s="652"/>
      <c r="S34" s="652"/>
      <c r="T34" s="653"/>
      <c r="U34" s="660" t="s">
        <v>66</v>
      </c>
      <c r="V34" s="662"/>
      <c r="W34" s="660" t="s">
        <v>66</v>
      </c>
      <c r="X34" s="662"/>
      <c r="Y34" s="660" t="s">
        <v>66</v>
      </c>
      <c r="Z34" s="662"/>
      <c r="AA34" s="660" t="s">
        <v>66</v>
      </c>
      <c r="AB34" s="662"/>
      <c r="AC34" s="660" t="s">
        <v>66</v>
      </c>
      <c r="AD34" s="661"/>
      <c r="AE34" s="661"/>
      <c r="AF34" s="661"/>
      <c r="AG34" s="661"/>
      <c r="AH34" s="662"/>
      <c r="AI34" s="660" t="s">
        <v>66</v>
      </c>
      <c r="AJ34" s="662"/>
      <c r="AK34" s="660" t="s">
        <v>66</v>
      </c>
      <c r="AL34" s="662"/>
      <c r="AM34" s="359"/>
      <c r="AP34" s="233" t="s">
        <v>66</v>
      </c>
      <c r="AQ34" s="308" t="s">
        <v>60</v>
      </c>
      <c r="AR34" s="308" t="s">
        <v>61</v>
      </c>
      <c r="AS34" s="308" t="s">
        <v>624</v>
      </c>
      <c r="AT34" s="233" t="s">
        <v>66</v>
      </c>
      <c r="AU34" s="308" t="s">
        <v>60</v>
      </c>
      <c r="AV34" s="308" t="s">
        <v>61</v>
      </c>
      <c r="AW34" s="308" t="s">
        <v>624</v>
      </c>
      <c r="AX34" s="233" t="s">
        <v>66</v>
      </c>
      <c r="AY34" s="308" t="s">
        <v>628</v>
      </c>
      <c r="AZ34" s="308" t="s">
        <v>626</v>
      </c>
      <c r="BA34" s="233" t="s">
        <v>66</v>
      </c>
      <c r="BB34" s="308" t="s">
        <v>629</v>
      </c>
      <c r="BC34" s="308" t="s">
        <v>626</v>
      </c>
      <c r="BD34" s="233" t="s">
        <v>66</v>
      </c>
      <c r="BE34" s="308" t="s">
        <v>630</v>
      </c>
      <c r="BF34" s="308" t="s">
        <v>631</v>
      </c>
      <c r="BG34" s="233" t="s">
        <v>66</v>
      </c>
      <c r="BH34" s="308" t="s">
        <v>60</v>
      </c>
      <c r="BI34" s="308" t="s">
        <v>61</v>
      </c>
      <c r="BJ34" s="233" t="s">
        <v>66</v>
      </c>
      <c r="BK34" s="308" t="s">
        <v>60</v>
      </c>
      <c r="BL34" s="308" t="s">
        <v>61</v>
      </c>
      <c r="BM34" s="117"/>
      <c r="BN34" s="117"/>
      <c r="BO34" s="117"/>
      <c r="BP34" s="117"/>
      <c r="BQ34" s="117"/>
      <c r="BR34" s="117"/>
      <c r="BS34" s="117"/>
      <c r="BT34" s="117"/>
    </row>
    <row r="35" spans="1:72" ht="13.7" customHeight="1" x14ac:dyDescent="0.2">
      <c r="A35" s="89">
        <f>ROW()</f>
        <v>35</v>
      </c>
      <c r="B35" s="430"/>
      <c r="C35" s="431"/>
      <c r="D35" s="431"/>
      <c r="E35" s="432"/>
      <c r="F35" s="654"/>
      <c r="G35" s="655"/>
      <c r="H35" s="655"/>
      <c r="I35" s="655"/>
      <c r="J35" s="655"/>
      <c r="K35" s="655"/>
      <c r="L35" s="655"/>
      <c r="M35" s="655"/>
      <c r="N35" s="655"/>
      <c r="O35" s="655"/>
      <c r="P35" s="655"/>
      <c r="Q35" s="655"/>
      <c r="R35" s="655"/>
      <c r="S35" s="655"/>
      <c r="T35" s="656"/>
      <c r="U35" s="663"/>
      <c r="V35" s="665"/>
      <c r="W35" s="663"/>
      <c r="X35" s="665"/>
      <c r="Y35" s="663"/>
      <c r="Z35" s="665"/>
      <c r="AA35" s="663"/>
      <c r="AB35" s="665"/>
      <c r="AC35" s="663"/>
      <c r="AD35" s="664"/>
      <c r="AE35" s="664"/>
      <c r="AF35" s="664"/>
      <c r="AG35" s="664"/>
      <c r="AH35" s="665"/>
      <c r="AI35" s="663"/>
      <c r="AJ35" s="665"/>
      <c r="AK35" s="663"/>
      <c r="AL35" s="665"/>
      <c r="AM35" s="359"/>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17"/>
      <c r="BN35" s="117"/>
      <c r="BO35" s="117"/>
      <c r="BP35" s="117"/>
      <c r="BQ35" s="117"/>
      <c r="BR35" s="117"/>
      <c r="BS35" s="117"/>
      <c r="BT35" s="117"/>
    </row>
    <row r="36" spans="1:72" ht="13.7" customHeight="1" x14ac:dyDescent="0.2">
      <c r="A36" s="89">
        <f>ROW()</f>
        <v>36</v>
      </c>
      <c r="B36" s="430"/>
      <c r="C36" s="431"/>
      <c r="D36" s="431"/>
      <c r="E36" s="432"/>
      <c r="F36" s="657" t="s">
        <v>634</v>
      </c>
      <c r="G36" s="658"/>
      <c r="H36" s="658"/>
      <c r="I36" s="658"/>
      <c r="J36" s="658"/>
      <c r="K36" s="658"/>
      <c r="L36" s="658"/>
      <c r="M36" s="658"/>
      <c r="N36" s="658"/>
      <c r="O36" s="658"/>
      <c r="P36" s="658"/>
      <c r="Q36" s="658"/>
      <c r="R36" s="658"/>
      <c r="S36" s="658"/>
      <c r="T36" s="659"/>
      <c r="U36" s="667" t="s">
        <v>66</v>
      </c>
      <c r="V36" s="667"/>
      <c r="W36" s="667" t="s">
        <v>66</v>
      </c>
      <c r="X36" s="667"/>
      <c r="Y36" s="667" t="s">
        <v>66</v>
      </c>
      <c r="Z36" s="667"/>
      <c r="AA36" s="667" t="s">
        <v>66</v>
      </c>
      <c r="AB36" s="667"/>
      <c r="AC36" s="667" t="s">
        <v>66</v>
      </c>
      <c r="AD36" s="667"/>
      <c r="AE36" s="667"/>
      <c r="AF36" s="667"/>
      <c r="AG36" s="667"/>
      <c r="AH36" s="667"/>
      <c r="AI36" s="667" t="s">
        <v>66</v>
      </c>
      <c r="AJ36" s="667"/>
      <c r="AK36" s="667" t="s">
        <v>66</v>
      </c>
      <c r="AL36" s="667"/>
      <c r="AM36" s="359"/>
      <c r="AP36" s="161" t="s">
        <v>66</v>
      </c>
      <c r="AQ36" s="178" t="s">
        <v>60</v>
      </c>
      <c r="AR36" s="178" t="s">
        <v>61</v>
      </c>
      <c r="AS36" s="178" t="s">
        <v>624</v>
      </c>
      <c r="AT36" s="161" t="s">
        <v>66</v>
      </c>
      <c r="AU36" s="178" t="s">
        <v>60</v>
      </c>
      <c r="AV36" s="178" t="s">
        <v>61</v>
      </c>
      <c r="AW36" s="178" t="s">
        <v>624</v>
      </c>
      <c r="AX36" s="161" t="s">
        <v>66</v>
      </c>
      <c r="AY36" s="178" t="s">
        <v>628</v>
      </c>
      <c r="AZ36" s="178" t="s">
        <v>626</v>
      </c>
      <c r="BA36" s="161" t="s">
        <v>66</v>
      </c>
      <c r="BB36" s="178" t="s">
        <v>629</v>
      </c>
      <c r="BC36" s="178" t="s">
        <v>626</v>
      </c>
      <c r="BD36" s="161" t="s">
        <v>66</v>
      </c>
      <c r="BE36" s="178" t="s">
        <v>630</v>
      </c>
      <c r="BF36" s="178" t="s">
        <v>631</v>
      </c>
      <c r="BG36" s="161" t="s">
        <v>66</v>
      </c>
      <c r="BH36" s="178" t="s">
        <v>60</v>
      </c>
      <c r="BI36" s="178" t="s">
        <v>61</v>
      </c>
      <c r="BJ36" s="161" t="s">
        <v>66</v>
      </c>
      <c r="BK36" s="178" t="s">
        <v>60</v>
      </c>
      <c r="BL36" s="178" t="s">
        <v>61</v>
      </c>
      <c r="BM36" s="117"/>
      <c r="BN36" s="117"/>
      <c r="BO36" s="117"/>
      <c r="BP36" s="117"/>
      <c r="BQ36" s="117"/>
      <c r="BR36" s="117"/>
      <c r="BS36" s="117"/>
      <c r="BT36" s="117"/>
    </row>
    <row r="37" spans="1:72" ht="13.7" customHeight="1" x14ac:dyDescent="0.2">
      <c r="A37" s="89">
        <f>ROW()</f>
        <v>37</v>
      </c>
      <c r="B37" s="430"/>
      <c r="C37" s="431"/>
      <c r="D37" s="431"/>
      <c r="E37" s="432"/>
      <c r="F37" s="657" t="s">
        <v>635</v>
      </c>
      <c r="G37" s="658"/>
      <c r="H37" s="658"/>
      <c r="I37" s="658"/>
      <c r="J37" s="658"/>
      <c r="K37" s="658"/>
      <c r="L37" s="658"/>
      <c r="M37" s="658"/>
      <c r="N37" s="658"/>
      <c r="O37" s="658"/>
      <c r="P37" s="658"/>
      <c r="Q37" s="658"/>
      <c r="R37" s="658"/>
      <c r="S37" s="658"/>
      <c r="T37" s="659"/>
      <c r="U37" s="666" t="s">
        <v>66</v>
      </c>
      <c r="V37" s="666"/>
      <c r="W37" s="666" t="s">
        <v>66</v>
      </c>
      <c r="X37" s="666"/>
      <c r="Y37" s="666" t="s">
        <v>66</v>
      </c>
      <c r="Z37" s="666"/>
      <c r="AA37" s="666" t="s">
        <v>66</v>
      </c>
      <c r="AB37" s="666"/>
      <c r="AC37" s="666" t="s">
        <v>66</v>
      </c>
      <c r="AD37" s="666"/>
      <c r="AE37" s="666"/>
      <c r="AF37" s="666"/>
      <c r="AG37" s="666"/>
      <c r="AH37" s="666"/>
      <c r="AI37" s="666" t="s">
        <v>66</v>
      </c>
      <c r="AJ37" s="666"/>
      <c r="AK37" s="666" t="s">
        <v>66</v>
      </c>
      <c r="AL37" s="666"/>
      <c r="AM37" s="359"/>
      <c r="AP37" s="161" t="s">
        <v>66</v>
      </c>
      <c r="AQ37" s="178" t="s">
        <v>60</v>
      </c>
      <c r="AR37" s="178" t="s">
        <v>61</v>
      </c>
      <c r="AS37" s="178" t="s">
        <v>624</v>
      </c>
      <c r="AT37" s="161" t="s">
        <v>66</v>
      </c>
      <c r="AU37" s="178" t="s">
        <v>60</v>
      </c>
      <c r="AV37" s="178" t="s">
        <v>61</v>
      </c>
      <c r="AW37" s="178" t="s">
        <v>624</v>
      </c>
      <c r="AX37" s="161" t="s">
        <v>66</v>
      </c>
      <c r="AY37" s="178" t="s">
        <v>625</v>
      </c>
      <c r="AZ37" s="178" t="s">
        <v>626</v>
      </c>
      <c r="BA37" s="161" t="s">
        <v>66</v>
      </c>
      <c r="BB37" s="178" t="s">
        <v>627</v>
      </c>
      <c r="BC37" s="178" t="s">
        <v>626</v>
      </c>
      <c r="BD37" s="161" t="s">
        <v>66</v>
      </c>
      <c r="BE37" s="178" t="s">
        <v>630</v>
      </c>
      <c r="BF37" s="178" t="s">
        <v>631</v>
      </c>
      <c r="BG37" s="161" t="s">
        <v>66</v>
      </c>
      <c r="BH37" s="178" t="s">
        <v>60</v>
      </c>
      <c r="BI37" s="178" t="s">
        <v>61</v>
      </c>
      <c r="BJ37" s="161" t="s">
        <v>66</v>
      </c>
      <c r="BK37" s="178" t="s">
        <v>60</v>
      </c>
      <c r="BL37" s="178" t="s">
        <v>61</v>
      </c>
      <c r="BM37" s="117"/>
      <c r="BN37" s="117"/>
      <c r="BO37" s="117"/>
      <c r="BP37" s="117"/>
      <c r="BQ37" s="117"/>
      <c r="BR37" s="117"/>
      <c r="BS37" s="117"/>
      <c r="BT37" s="117"/>
    </row>
    <row r="38" spans="1:72" ht="13.7" customHeight="1" x14ac:dyDescent="0.2">
      <c r="A38" s="89">
        <f>ROW()</f>
        <v>38</v>
      </c>
      <c r="B38" s="430"/>
      <c r="C38" s="431"/>
      <c r="D38" s="431"/>
      <c r="E38" s="432"/>
      <c r="F38" s="657" t="s">
        <v>636</v>
      </c>
      <c r="G38" s="658"/>
      <c r="H38" s="658"/>
      <c r="I38" s="658"/>
      <c r="J38" s="658"/>
      <c r="K38" s="658"/>
      <c r="L38" s="658"/>
      <c r="M38" s="658"/>
      <c r="N38" s="658"/>
      <c r="O38" s="658"/>
      <c r="P38" s="658"/>
      <c r="Q38" s="658"/>
      <c r="R38" s="658"/>
      <c r="S38" s="658"/>
      <c r="T38" s="659"/>
      <c r="U38" s="666" t="s">
        <v>66</v>
      </c>
      <c r="V38" s="666"/>
      <c r="W38" s="666" t="s">
        <v>66</v>
      </c>
      <c r="X38" s="666"/>
      <c r="Y38" s="666" t="s">
        <v>66</v>
      </c>
      <c r="Z38" s="666"/>
      <c r="AA38" s="666" t="s">
        <v>66</v>
      </c>
      <c r="AB38" s="666"/>
      <c r="AC38" s="666" t="s">
        <v>66</v>
      </c>
      <c r="AD38" s="666"/>
      <c r="AE38" s="666"/>
      <c r="AF38" s="666"/>
      <c r="AG38" s="666"/>
      <c r="AH38" s="666"/>
      <c r="AI38" s="666" t="s">
        <v>66</v>
      </c>
      <c r="AJ38" s="666"/>
      <c r="AK38" s="666" t="s">
        <v>66</v>
      </c>
      <c r="AL38" s="666"/>
      <c r="AM38" s="359"/>
      <c r="AP38" s="161" t="s">
        <v>66</v>
      </c>
      <c r="AQ38" s="178" t="s">
        <v>60</v>
      </c>
      <c r="AR38" s="178" t="s">
        <v>61</v>
      </c>
      <c r="AS38" s="178" t="s">
        <v>624</v>
      </c>
      <c r="AT38" s="161" t="s">
        <v>66</v>
      </c>
      <c r="AU38" s="178" t="s">
        <v>60</v>
      </c>
      <c r="AV38" s="178" t="s">
        <v>61</v>
      </c>
      <c r="AW38" s="178" t="s">
        <v>624</v>
      </c>
      <c r="AX38" s="161" t="s">
        <v>66</v>
      </c>
      <c r="AY38" s="178" t="s">
        <v>625</v>
      </c>
      <c r="AZ38" s="178" t="s">
        <v>626</v>
      </c>
      <c r="BA38" s="161" t="s">
        <v>66</v>
      </c>
      <c r="BB38" s="178" t="s">
        <v>627</v>
      </c>
      <c r="BC38" s="178" t="s">
        <v>626</v>
      </c>
      <c r="BD38" s="161" t="s">
        <v>66</v>
      </c>
      <c r="BE38" s="178" t="s">
        <v>630</v>
      </c>
      <c r="BF38" s="178" t="s">
        <v>631</v>
      </c>
      <c r="BG38" s="161" t="s">
        <v>66</v>
      </c>
      <c r="BH38" s="178" t="s">
        <v>60</v>
      </c>
      <c r="BI38" s="178" t="s">
        <v>61</v>
      </c>
      <c r="BJ38" s="161" t="s">
        <v>66</v>
      </c>
      <c r="BK38" s="178" t="s">
        <v>60</v>
      </c>
      <c r="BL38" s="178" t="s">
        <v>61</v>
      </c>
      <c r="BM38" s="117"/>
      <c r="BN38" s="117"/>
      <c r="BO38" s="117"/>
      <c r="BP38" s="117"/>
      <c r="BQ38" s="117"/>
      <c r="BR38" s="117"/>
      <c r="BS38" s="117"/>
      <c r="BT38" s="117"/>
    </row>
    <row r="39" spans="1:72" ht="13.7" customHeight="1" x14ac:dyDescent="0.2">
      <c r="A39" s="89">
        <f>ROW()</f>
        <v>39</v>
      </c>
      <c r="B39" s="430"/>
      <c r="C39" s="431"/>
      <c r="D39" s="431"/>
      <c r="E39" s="432"/>
      <c r="F39" s="668" t="s">
        <v>948</v>
      </c>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70"/>
      <c r="AM39" s="359"/>
      <c r="AP39" s="85"/>
      <c r="AQ39" s="137"/>
      <c r="AR39" s="137"/>
      <c r="AS39" s="137"/>
      <c r="AT39" s="85"/>
      <c r="AU39" s="137"/>
      <c r="BM39" s="117"/>
      <c r="BN39" s="117"/>
      <c r="BO39" s="117"/>
      <c r="BP39" s="117"/>
      <c r="BQ39" s="117"/>
      <c r="BR39" s="117"/>
      <c r="BS39" s="117"/>
      <c r="BT39" s="117"/>
    </row>
    <row r="40" spans="1:72" ht="13.7" customHeight="1" x14ac:dyDescent="0.2">
      <c r="A40" s="89">
        <f>ROW()</f>
        <v>40</v>
      </c>
      <c r="B40" s="430"/>
      <c r="C40" s="431"/>
      <c r="D40" s="431"/>
      <c r="E40" s="432"/>
      <c r="F40" s="651" t="s">
        <v>928</v>
      </c>
      <c r="G40" s="652"/>
      <c r="H40" s="652"/>
      <c r="I40" s="652"/>
      <c r="J40" s="652"/>
      <c r="K40" s="652"/>
      <c r="L40" s="652"/>
      <c r="M40" s="652"/>
      <c r="N40" s="652"/>
      <c r="O40" s="652"/>
      <c r="P40" s="652"/>
      <c r="Q40" s="652"/>
      <c r="R40" s="652"/>
      <c r="S40" s="652"/>
      <c r="T40" s="653"/>
      <c r="U40" s="660" t="s">
        <v>66</v>
      </c>
      <c r="V40" s="662"/>
      <c r="W40" s="660" t="s">
        <v>66</v>
      </c>
      <c r="X40" s="662"/>
      <c r="Y40" s="660" t="s">
        <v>66</v>
      </c>
      <c r="Z40" s="662"/>
      <c r="AA40" s="660" t="s">
        <v>66</v>
      </c>
      <c r="AB40" s="662"/>
      <c r="AC40" s="660" t="s">
        <v>66</v>
      </c>
      <c r="AD40" s="661"/>
      <c r="AE40" s="661"/>
      <c r="AF40" s="661"/>
      <c r="AG40" s="661"/>
      <c r="AH40" s="662"/>
      <c r="AI40" s="660" t="s">
        <v>66</v>
      </c>
      <c r="AJ40" s="662"/>
      <c r="AK40" s="660" t="s">
        <v>66</v>
      </c>
      <c r="AL40" s="662"/>
      <c r="AM40" s="359"/>
      <c r="AP40" s="161" t="s">
        <v>66</v>
      </c>
      <c r="AQ40" s="178" t="s">
        <v>60</v>
      </c>
      <c r="AR40" s="178" t="s">
        <v>61</v>
      </c>
      <c r="AS40" s="178" t="s">
        <v>624</v>
      </c>
      <c r="AT40" s="161" t="s">
        <v>66</v>
      </c>
      <c r="AU40" s="178" t="s">
        <v>60</v>
      </c>
      <c r="AV40" s="178" t="s">
        <v>61</v>
      </c>
      <c r="AW40" s="178" t="s">
        <v>624</v>
      </c>
      <c r="AX40" s="161" t="s">
        <v>66</v>
      </c>
      <c r="AY40" s="178" t="s">
        <v>625</v>
      </c>
      <c r="AZ40" s="178" t="s">
        <v>626</v>
      </c>
      <c r="BA40" s="161" t="s">
        <v>66</v>
      </c>
      <c r="BB40" s="178" t="s">
        <v>627</v>
      </c>
      <c r="BC40" s="178" t="s">
        <v>626</v>
      </c>
      <c r="BD40" s="161" t="s">
        <v>66</v>
      </c>
      <c r="BE40" s="178" t="s">
        <v>630</v>
      </c>
      <c r="BF40" s="178" t="s">
        <v>631</v>
      </c>
      <c r="BG40" s="161" t="s">
        <v>66</v>
      </c>
      <c r="BH40" s="178" t="s">
        <v>60</v>
      </c>
      <c r="BI40" s="178" t="s">
        <v>61</v>
      </c>
      <c r="BJ40" s="161" t="s">
        <v>66</v>
      </c>
      <c r="BK40" s="178" t="s">
        <v>60</v>
      </c>
      <c r="BL40" s="178" t="s">
        <v>61</v>
      </c>
      <c r="BM40" s="117"/>
      <c r="BN40" s="117"/>
      <c r="BO40" s="117"/>
      <c r="BP40" s="117"/>
      <c r="BQ40" s="117"/>
      <c r="BR40" s="117"/>
      <c r="BS40" s="117"/>
      <c r="BT40" s="117"/>
    </row>
    <row r="41" spans="1:72" ht="13.7" customHeight="1" x14ac:dyDescent="0.2">
      <c r="A41" s="89">
        <f>ROW()</f>
        <v>41</v>
      </c>
      <c r="B41" s="430"/>
      <c r="C41" s="431"/>
      <c r="D41" s="431"/>
      <c r="E41" s="432"/>
      <c r="F41" s="654"/>
      <c r="G41" s="655"/>
      <c r="H41" s="655"/>
      <c r="I41" s="655"/>
      <c r="J41" s="655"/>
      <c r="K41" s="655"/>
      <c r="L41" s="655"/>
      <c r="M41" s="655"/>
      <c r="N41" s="655"/>
      <c r="O41" s="655"/>
      <c r="P41" s="655"/>
      <c r="Q41" s="655"/>
      <c r="R41" s="655"/>
      <c r="S41" s="655"/>
      <c r="T41" s="656"/>
      <c r="U41" s="663"/>
      <c r="V41" s="665"/>
      <c r="W41" s="663"/>
      <c r="X41" s="665"/>
      <c r="Y41" s="663"/>
      <c r="Z41" s="665"/>
      <c r="AA41" s="663"/>
      <c r="AB41" s="665"/>
      <c r="AC41" s="663"/>
      <c r="AD41" s="664"/>
      <c r="AE41" s="664"/>
      <c r="AF41" s="664"/>
      <c r="AG41" s="664"/>
      <c r="AH41" s="665"/>
      <c r="AI41" s="663"/>
      <c r="AJ41" s="665"/>
      <c r="AK41" s="663"/>
      <c r="AL41" s="665"/>
      <c r="AM41" s="359"/>
      <c r="AP41" s="85"/>
      <c r="AQ41" s="137"/>
      <c r="AR41" s="137"/>
      <c r="AS41" s="137"/>
      <c r="AT41" s="85"/>
      <c r="AU41" s="137"/>
      <c r="BM41" s="117"/>
      <c r="BN41" s="117"/>
      <c r="BO41" s="117"/>
      <c r="BP41" s="117"/>
      <c r="BQ41" s="117"/>
      <c r="BR41" s="117"/>
      <c r="BS41" s="117"/>
      <c r="BT41" s="117"/>
    </row>
    <row r="42" spans="1:72" ht="13.7" customHeight="1" x14ac:dyDescent="0.2">
      <c r="A42" s="89">
        <f>ROW()</f>
        <v>42</v>
      </c>
      <c r="B42" s="430"/>
      <c r="C42" s="431"/>
      <c r="D42" s="431"/>
      <c r="E42" s="432"/>
      <c r="F42" s="657" t="s">
        <v>927</v>
      </c>
      <c r="G42" s="658"/>
      <c r="H42" s="658"/>
      <c r="I42" s="658"/>
      <c r="J42" s="658"/>
      <c r="K42" s="658"/>
      <c r="L42" s="658"/>
      <c r="M42" s="658"/>
      <c r="N42" s="658"/>
      <c r="O42" s="658"/>
      <c r="P42" s="658"/>
      <c r="Q42" s="658"/>
      <c r="R42" s="658"/>
      <c r="S42" s="658"/>
      <c r="T42" s="659"/>
      <c r="U42" s="666" t="s">
        <v>66</v>
      </c>
      <c r="V42" s="666"/>
      <c r="W42" s="666" t="s">
        <v>66</v>
      </c>
      <c r="X42" s="666"/>
      <c r="Y42" s="666" t="s">
        <v>66</v>
      </c>
      <c r="Z42" s="666"/>
      <c r="AA42" s="666" t="s">
        <v>66</v>
      </c>
      <c r="AB42" s="666"/>
      <c r="AC42" s="666" t="s">
        <v>66</v>
      </c>
      <c r="AD42" s="666"/>
      <c r="AE42" s="666"/>
      <c r="AF42" s="666"/>
      <c r="AG42" s="666"/>
      <c r="AH42" s="666"/>
      <c r="AI42" s="666" t="s">
        <v>66</v>
      </c>
      <c r="AJ42" s="666"/>
      <c r="AK42" s="666" t="s">
        <v>66</v>
      </c>
      <c r="AL42" s="666"/>
      <c r="AM42" s="359"/>
      <c r="AP42" s="161" t="s">
        <v>66</v>
      </c>
      <c r="AQ42" s="178" t="s">
        <v>60</v>
      </c>
      <c r="AR42" s="178" t="s">
        <v>61</v>
      </c>
      <c r="AS42" s="178" t="s">
        <v>624</v>
      </c>
      <c r="AT42" s="161" t="s">
        <v>66</v>
      </c>
      <c r="AU42" s="178" t="s">
        <v>60</v>
      </c>
      <c r="AV42" s="178" t="s">
        <v>61</v>
      </c>
      <c r="AW42" s="178" t="s">
        <v>624</v>
      </c>
      <c r="AX42" s="161" t="s">
        <v>66</v>
      </c>
      <c r="AY42" s="178" t="s">
        <v>625</v>
      </c>
      <c r="AZ42" s="178" t="s">
        <v>626</v>
      </c>
      <c r="BA42" s="161" t="s">
        <v>66</v>
      </c>
      <c r="BB42" s="178" t="s">
        <v>627</v>
      </c>
      <c r="BC42" s="178" t="s">
        <v>626</v>
      </c>
      <c r="BD42" s="161" t="s">
        <v>66</v>
      </c>
      <c r="BE42" s="178" t="s">
        <v>630</v>
      </c>
      <c r="BF42" s="178" t="s">
        <v>631</v>
      </c>
      <c r="BG42" s="161" t="s">
        <v>66</v>
      </c>
      <c r="BH42" s="178" t="s">
        <v>60</v>
      </c>
      <c r="BI42" s="178" t="s">
        <v>61</v>
      </c>
      <c r="BJ42" s="161" t="s">
        <v>66</v>
      </c>
      <c r="BK42" s="178" t="s">
        <v>60</v>
      </c>
      <c r="BL42" s="178" t="s">
        <v>61</v>
      </c>
      <c r="BM42" s="117"/>
      <c r="BN42" s="117"/>
      <c r="BO42" s="117"/>
      <c r="BP42" s="117"/>
      <c r="BQ42" s="117"/>
      <c r="BR42" s="117"/>
      <c r="BS42" s="117"/>
      <c r="BT42" s="117"/>
    </row>
    <row r="43" spans="1:72" ht="13.7" customHeight="1" x14ac:dyDescent="0.2">
      <c r="A43" s="89">
        <f>ROW()</f>
        <v>43</v>
      </c>
      <c r="B43" s="430"/>
      <c r="C43" s="431"/>
      <c r="D43" s="431"/>
      <c r="E43" s="432"/>
      <c r="F43" s="657" t="s">
        <v>637</v>
      </c>
      <c r="G43" s="658"/>
      <c r="H43" s="658"/>
      <c r="I43" s="658"/>
      <c r="J43" s="658"/>
      <c r="K43" s="658"/>
      <c r="L43" s="658"/>
      <c r="M43" s="658"/>
      <c r="N43" s="658"/>
      <c r="O43" s="658"/>
      <c r="P43" s="658"/>
      <c r="Q43" s="658"/>
      <c r="R43" s="658"/>
      <c r="S43" s="658"/>
      <c r="T43" s="659"/>
      <c r="U43" s="666" t="s">
        <v>66</v>
      </c>
      <c r="V43" s="666"/>
      <c r="W43" s="666" t="s">
        <v>66</v>
      </c>
      <c r="X43" s="666"/>
      <c r="Y43" s="666" t="s">
        <v>66</v>
      </c>
      <c r="Z43" s="666"/>
      <c r="AA43" s="666" t="s">
        <v>66</v>
      </c>
      <c r="AB43" s="666"/>
      <c r="AC43" s="666" t="s">
        <v>66</v>
      </c>
      <c r="AD43" s="666"/>
      <c r="AE43" s="666"/>
      <c r="AF43" s="666"/>
      <c r="AG43" s="666"/>
      <c r="AH43" s="666"/>
      <c r="AI43" s="666" t="s">
        <v>66</v>
      </c>
      <c r="AJ43" s="666"/>
      <c r="AK43" s="666" t="s">
        <v>66</v>
      </c>
      <c r="AL43" s="666"/>
      <c r="AM43" s="359"/>
      <c r="AP43" s="161" t="s">
        <v>66</v>
      </c>
      <c r="AQ43" s="178" t="s">
        <v>60</v>
      </c>
      <c r="AR43" s="178" t="s">
        <v>61</v>
      </c>
      <c r="AS43" s="178" t="s">
        <v>624</v>
      </c>
      <c r="AT43" s="161" t="s">
        <v>66</v>
      </c>
      <c r="AU43" s="178" t="s">
        <v>60</v>
      </c>
      <c r="AV43" s="178" t="s">
        <v>61</v>
      </c>
      <c r="AW43" s="178" t="s">
        <v>624</v>
      </c>
      <c r="AX43" s="161" t="s">
        <v>66</v>
      </c>
      <c r="AY43" s="178" t="s">
        <v>625</v>
      </c>
      <c r="AZ43" s="178" t="s">
        <v>626</v>
      </c>
      <c r="BA43" s="161" t="s">
        <v>66</v>
      </c>
      <c r="BB43" s="178" t="s">
        <v>627</v>
      </c>
      <c r="BC43" s="178" t="s">
        <v>626</v>
      </c>
      <c r="BD43" s="161" t="s">
        <v>66</v>
      </c>
      <c r="BE43" s="178" t="s">
        <v>630</v>
      </c>
      <c r="BF43" s="178" t="s">
        <v>631</v>
      </c>
      <c r="BG43" s="161" t="s">
        <v>66</v>
      </c>
      <c r="BH43" s="178" t="s">
        <v>60</v>
      </c>
      <c r="BI43" s="178" t="s">
        <v>61</v>
      </c>
      <c r="BJ43" s="161" t="s">
        <v>66</v>
      </c>
      <c r="BK43" s="178" t="s">
        <v>60</v>
      </c>
      <c r="BL43" s="178" t="s">
        <v>61</v>
      </c>
      <c r="BM43" s="117"/>
      <c r="BN43" s="117"/>
      <c r="BO43" s="117"/>
      <c r="BP43" s="117"/>
      <c r="BQ43" s="117"/>
      <c r="BR43" s="117"/>
      <c r="BS43" s="117"/>
      <c r="BT43" s="117"/>
    </row>
    <row r="44" spans="1:72" ht="13.7" customHeight="1" x14ac:dyDescent="0.2">
      <c r="A44" s="89">
        <f>ROW()</f>
        <v>44</v>
      </c>
      <c r="B44" s="430"/>
      <c r="C44" s="431"/>
      <c r="D44" s="431"/>
      <c r="E44" s="432"/>
      <c r="F44" s="657" t="s">
        <v>929</v>
      </c>
      <c r="G44" s="658"/>
      <c r="H44" s="658"/>
      <c r="I44" s="658"/>
      <c r="J44" s="658"/>
      <c r="K44" s="658"/>
      <c r="L44" s="658"/>
      <c r="M44" s="658"/>
      <c r="N44" s="658"/>
      <c r="O44" s="658"/>
      <c r="P44" s="658"/>
      <c r="Q44" s="658"/>
      <c r="R44" s="658"/>
      <c r="S44" s="658"/>
      <c r="T44" s="659"/>
      <c r="U44" s="666" t="s">
        <v>66</v>
      </c>
      <c r="V44" s="666"/>
      <c r="W44" s="666" t="s">
        <v>66</v>
      </c>
      <c r="X44" s="666"/>
      <c r="Y44" s="666" t="s">
        <v>66</v>
      </c>
      <c r="Z44" s="666"/>
      <c r="AA44" s="666" t="s">
        <v>66</v>
      </c>
      <c r="AB44" s="666"/>
      <c r="AC44" s="666" t="s">
        <v>66</v>
      </c>
      <c r="AD44" s="666"/>
      <c r="AE44" s="666"/>
      <c r="AF44" s="666"/>
      <c r="AG44" s="666"/>
      <c r="AH44" s="666"/>
      <c r="AI44" s="666" t="s">
        <v>66</v>
      </c>
      <c r="AJ44" s="666"/>
      <c r="AK44" s="666" t="s">
        <v>66</v>
      </c>
      <c r="AL44" s="666"/>
      <c r="AM44" s="359"/>
      <c r="AP44" s="161" t="s">
        <v>66</v>
      </c>
      <c r="AQ44" s="178" t="s">
        <v>60</v>
      </c>
      <c r="AR44" s="178" t="s">
        <v>61</v>
      </c>
      <c r="AS44" s="178" t="s">
        <v>624</v>
      </c>
      <c r="AT44" s="161" t="s">
        <v>66</v>
      </c>
      <c r="AU44" s="178" t="s">
        <v>60</v>
      </c>
      <c r="AV44" s="178" t="s">
        <v>61</v>
      </c>
      <c r="AW44" s="178" t="s">
        <v>624</v>
      </c>
      <c r="AX44" s="161" t="s">
        <v>66</v>
      </c>
      <c r="AY44" s="178" t="s">
        <v>625</v>
      </c>
      <c r="AZ44" s="178" t="s">
        <v>626</v>
      </c>
      <c r="BA44" s="161" t="s">
        <v>66</v>
      </c>
      <c r="BB44" s="178" t="s">
        <v>627</v>
      </c>
      <c r="BC44" s="178" t="s">
        <v>626</v>
      </c>
      <c r="BD44" s="161" t="s">
        <v>66</v>
      </c>
      <c r="BE44" s="178" t="s">
        <v>630</v>
      </c>
      <c r="BF44" s="178" t="s">
        <v>631</v>
      </c>
      <c r="BG44" s="161" t="s">
        <v>66</v>
      </c>
      <c r="BH44" s="178" t="s">
        <v>60</v>
      </c>
      <c r="BI44" s="178" t="s">
        <v>61</v>
      </c>
      <c r="BJ44" s="161" t="s">
        <v>66</v>
      </c>
      <c r="BK44" s="178" t="s">
        <v>60</v>
      </c>
      <c r="BL44" s="178" t="s">
        <v>61</v>
      </c>
      <c r="BM44" s="117"/>
      <c r="BN44" s="117"/>
      <c r="BO44" s="117"/>
      <c r="BP44" s="117"/>
      <c r="BQ44" s="117"/>
      <c r="BR44" s="117"/>
      <c r="BS44" s="117"/>
      <c r="BT44" s="117"/>
    </row>
    <row r="45" spans="1:72" ht="13.7" customHeight="1" x14ac:dyDescent="0.2">
      <c r="A45" s="89">
        <f>ROW()</f>
        <v>45</v>
      </c>
      <c r="B45" s="430"/>
      <c r="C45" s="431"/>
      <c r="D45" s="431"/>
      <c r="E45" s="432"/>
      <c r="F45" s="668" t="s">
        <v>70</v>
      </c>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70"/>
      <c r="AM45" s="359"/>
      <c r="AP45" s="85"/>
      <c r="AQ45" s="137"/>
      <c r="AR45" s="137"/>
      <c r="AS45" s="137"/>
      <c r="AT45" s="85"/>
      <c r="AU45" s="137"/>
      <c r="BM45" s="117"/>
      <c r="BN45" s="117"/>
      <c r="BO45" s="117"/>
      <c r="BP45" s="117"/>
      <c r="BQ45" s="117"/>
      <c r="BR45" s="117"/>
      <c r="BS45" s="117"/>
      <c r="BT45" s="117"/>
    </row>
    <row r="46" spans="1:72" ht="13.7" customHeight="1" x14ac:dyDescent="0.2">
      <c r="A46" s="89">
        <f>ROW()</f>
        <v>46</v>
      </c>
      <c r="B46" s="430"/>
      <c r="C46" s="431"/>
      <c r="D46" s="431"/>
      <c r="E46" s="432"/>
      <c r="F46" s="657" t="s">
        <v>930</v>
      </c>
      <c r="G46" s="658"/>
      <c r="H46" s="658"/>
      <c r="I46" s="658"/>
      <c r="J46" s="658"/>
      <c r="K46" s="658"/>
      <c r="L46" s="658"/>
      <c r="M46" s="658"/>
      <c r="N46" s="658"/>
      <c r="O46" s="658"/>
      <c r="P46" s="658"/>
      <c r="Q46" s="658"/>
      <c r="R46" s="658"/>
      <c r="S46" s="658"/>
      <c r="T46" s="659"/>
      <c r="U46" s="666" t="s">
        <v>66</v>
      </c>
      <c r="V46" s="666"/>
      <c r="W46" s="666" t="s">
        <v>66</v>
      </c>
      <c r="X46" s="666"/>
      <c r="Y46" s="666" t="s">
        <v>66</v>
      </c>
      <c r="Z46" s="666"/>
      <c r="AA46" s="666" t="s">
        <v>66</v>
      </c>
      <c r="AB46" s="666"/>
      <c r="AC46" s="666" t="s">
        <v>66</v>
      </c>
      <c r="AD46" s="666"/>
      <c r="AE46" s="666"/>
      <c r="AF46" s="666"/>
      <c r="AG46" s="666"/>
      <c r="AH46" s="666"/>
      <c r="AI46" s="666" t="s">
        <v>66</v>
      </c>
      <c r="AJ46" s="666"/>
      <c r="AK46" s="666" t="s">
        <v>66</v>
      </c>
      <c r="AL46" s="666"/>
      <c r="AM46" s="359"/>
      <c r="AP46" s="161" t="s">
        <v>66</v>
      </c>
      <c r="AQ46" s="178" t="s">
        <v>60</v>
      </c>
      <c r="AR46" s="178" t="s">
        <v>61</v>
      </c>
      <c r="AS46" s="178" t="s">
        <v>624</v>
      </c>
      <c r="AT46" s="161" t="s">
        <v>66</v>
      </c>
      <c r="AU46" s="178" t="s">
        <v>60</v>
      </c>
      <c r="AV46" s="178" t="s">
        <v>61</v>
      </c>
      <c r="AW46" s="178" t="s">
        <v>624</v>
      </c>
      <c r="AX46" s="161" t="s">
        <v>66</v>
      </c>
      <c r="AY46" s="178" t="s">
        <v>628</v>
      </c>
      <c r="AZ46" s="178" t="s">
        <v>626</v>
      </c>
      <c r="BA46" s="161" t="s">
        <v>66</v>
      </c>
      <c r="BB46" s="178" t="s">
        <v>629</v>
      </c>
      <c r="BC46" s="178" t="s">
        <v>626</v>
      </c>
      <c r="BD46" s="161" t="s">
        <v>66</v>
      </c>
      <c r="BE46" s="178" t="s">
        <v>630</v>
      </c>
      <c r="BF46" s="178" t="s">
        <v>631</v>
      </c>
      <c r="BG46" s="161" t="s">
        <v>66</v>
      </c>
      <c r="BH46" s="178" t="s">
        <v>60</v>
      </c>
      <c r="BI46" s="178" t="s">
        <v>61</v>
      </c>
      <c r="BJ46" s="161" t="s">
        <v>66</v>
      </c>
      <c r="BK46" s="178" t="s">
        <v>60</v>
      </c>
      <c r="BL46" s="178" t="s">
        <v>61</v>
      </c>
      <c r="BM46" s="117"/>
      <c r="BN46" s="117"/>
      <c r="BO46" s="117"/>
      <c r="BP46" s="117"/>
      <c r="BQ46" s="117"/>
      <c r="BR46" s="117"/>
      <c r="BS46" s="117"/>
      <c r="BT46" s="117"/>
    </row>
    <row r="47" spans="1:72" ht="13.7" customHeight="1" x14ac:dyDescent="0.2">
      <c r="A47" s="89">
        <f>ROW()</f>
        <v>47</v>
      </c>
      <c r="B47" s="430"/>
      <c r="C47" s="431"/>
      <c r="D47" s="431"/>
      <c r="E47" s="432"/>
      <c r="F47" s="657" t="s">
        <v>638</v>
      </c>
      <c r="G47" s="658"/>
      <c r="H47" s="658"/>
      <c r="I47" s="658"/>
      <c r="J47" s="658"/>
      <c r="K47" s="658"/>
      <c r="L47" s="658"/>
      <c r="M47" s="658"/>
      <c r="N47" s="658"/>
      <c r="O47" s="658"/>
      <c r="P47" s="658"/>
      <c r="Q47" s="658"/>
      <c r="R47" s="658"/>
      <c r="S47" s="658"/>
      <c r="T47" s="659"/>
      <c r="U47" s="666" t="s">
        <v>66</v>
      </c>
      <c r="V47" s="666"/>
      <c r="W47" s="666" t="s">
        <v>66</v>
      </c>
      <c r="X47" s="666"/>
      <c r="Y47" s="666" t="s">
        <v>66</v>
      </c>
      <c r="Z47" s="666"/>
      <c r="AA47" s="666" t="s">
        <v>66</v>
      </c>
      <c r="AB47" s="666"/>
      <c r="AC47" s="666" t="s">
        <v>66</v>
      </c>
      <c r="AD47" s="666"/>
      <c r="AE47" s="666"/>
      <c r="AF47" s="666"/>
      <c r="AG47" s="666"/>
      <c r="AH47" s="666"/>
      <c r="AI47" s="666" t="s">
        <v>66</v>
      </c>
      <c r="AJ47" s="666"/>
      <c r="AK47" s="666" t="s">
        <v>66</v>
      </c>
      <c r="AL47" s="666"/>
      <c r="AM47" s="359"/>
      <c r="AP47" s="161" t="s">
        <v>66</v>
      </c>
      <c r="AQ47" s="178" t="s">
        <v>60</v>
      </c>
      <c r="AR47" s="178" t="s">
        <v>61</v>
      </c>
      <c r="AS47" s="178" t="s">
        <v>624</v>
      </c>
      <c r="AT47" s="161" t="s">
        <v>66</v>
      </c>
      <c r="AU47" s="178" t="s">
        <v>60</v>
      </c>
      <c r="AV47" s="178" t="s">
        <v>61</v>
      </c>
      <c r="AW47" s="178" t="s">
        <v>624</v>
      </c>
      <c r="AX47" s="161" t="s">
        <v>66</v>
      </c>
      <c r="AY47" s="178" t="s">
        <v>628</v>
      </c>
      <c r="AZ47" s="178" t="s">
        <v>626</v>
      </c>
      <c r="BA47" s="161" t="s">
        <v>66</v>
      </c>
      <c r="BB47" s="178" t="s">
        <v>629</v>
      </c>
      <c r="BC47" s="178" t="s">
        <v>626</v>
      </c>
      <c r="BD47" s="161" t="s">
        <v>66</v>
      </c>
      <c r="BE47" s="178" t="s">
        <v>630</v>
      </c>
      <c r="BF47" s="178" t="s">
        <v>631</v>
      </c>
      <c r="BG47" s="161" t="s">
        <v>66</v>
      </c>
      <c r="BH47" s="178" t="s">
        <v>60</v>
      </c>
      <c r="BI47" s="178" t="s">
        <v>61</v>
      </c>
      <c r="BJ47" s="161" t="s">
        <v>66</v>
      </c>
      <c r="BK47" s="178" t="s">
        <v>60</v>
      </c>
      <c r="BL47" s="178" t="s">
        <v>61</v>
      </c>
      <c r="BM47" s="117"/>
      <c r="BN47" s="117"/>
      <c r="BO47" s="117"/>
      <c r="BP47" s="117"/>
      <c r="BQ47" s="117"/>
      <c r="BR47" s="117"/>
      <c r="BS47" s="117"/>
      <c r="BT47" s="117"/>
    </row>
    <row r="48" spans="1:72" ht="13.7" customHeight="1" x14ac:dyDescent="0.2">
      <c r="A48" s="89">
        <f>ROW()</f>
        <v>48</v>
      </c>
      <c r="B48" s="430"/>
      <c r="C48" s="431"/>
      <c r="D48" s="431"/>
      <c r="E48" s="432"/>
      <c r="F48" s="657" t="s">
        <v>931</v>
      </c>
      <c r="G48" s="658"/>
      <c r="H48" s="658"/>
      <c r="I48" s="658"/>
      <c r="J48" s="658"/>
      <c r="K48" s="658"/>
      <c r="L48" s="658"/>
      <c r="M48" s="658"/>
      <c r="N48" s="658"/>
      <c r="O48" s="658"/>
      <c r="P48" s="658"/>
      <c r="Q48" s="658"/>
      <c r="R48" s="658"/>
      <c r="S48" s="658"/>
      <c r="T48" s="659"/>
      <c r="U48" s="666" t="s">
        <v>66</v>
      </c>
      <c r="V48" s="666"/>
      <c r="W48" s="666" t="s">
        <v>66</v>
      </c>
      <c r="X48" s="666"/>
      <c r="Y48" s="666" t="s">
        <v>66</v>
      </c>
      <c r="Z48" s="666"/>
      <c r="AA48" s="666" t="s">
        <v>66</v>
      </c>
      <c r="AB48" s="666"/>
      <c r="AC48" s="666" t="s">
        <v>66</v>
      </c>
      <c r="AD48" s="666"/>
      <c r="AE48" s="666"/>
      <c r="AF48" s="666"/>
      <c r="AG48" s="666"/>
      <c r="AH48" s="666"/>
      <c r="AI48" s="666" t="s">
        <v>66</v>
      </c>
      <c r="AJ48" s="666"/>
      <c r="AK48" s="666" t="s">
        <v>66</v>
      </c>
      <c r="AL48" s="666"/>
      <c r="AM48" s="359"/>
      <c r="AP48" s="161" t="s">
        <v>66</v>
      </c>
      <c r="AQ48" s="178" t="s">
        <v>60</v>
      </c>
      <c r="AR48" s="178" t="s">
        <v>61</v>
      </c>
      <c r="AS48" s="178" t="s">
        <v>624</v>
      </c>
      <c r="AT48" s="161" t="s">
        <v>66</v>
      </c>
      <c r="AU48" s="178" t="s">
        <v>60</v>
      </c>
      <c r="AV48" s="178" t="s">
        <v>61</v>
      </c>
      <c r="AW48" s="178" t="s">
        <v>624</v>
      </c>
      <c r="AX48" s="161" t="s">
        <v>66</v>
      </c>
      <c r="AY48" s="178" t="s">
        <v>625</v>
      </c>
      <c r="AZ48" s="178" t="s">
        <v>626</v>
      </c>
      <c r="BA48" s="161" t="s">
        <v>66</v>
      </c>
      <c r="BB48" s="178" t="s">
        <v>627</v>
      </c>
      <c r="BC48" s="178" t="s">
        <v>626</v>
      </c>
      <c r="BD48" s="161" t="s">
        <v>66</v>
      </c>
      <c r="BE48" s="178" t="s">
        <v>630</v>
      </c>
      <c r="BF48" s="178" t="s">
        <v>631</v>
      </c>
      <c r="BG48" s="161" t="s">
        <v>66</v>
      </c>
      <c r="BH48" s="178" t="s">
        <v>60</v>
      </c>
      <c r="BI48" s="178" t="s">
        <v>61</v>
      </c>
      <c r="BJ48" s="161" t="s">
        <v>66</v>
      </c>
      <c r="BK48" s="178" t="s">
        <v>60</v>
      </c>
      <c r="BL48" s="178" t="s">
        <v>61</v>
      </c>
      <c r="BM48" s="117"/>
      <c r="BN48" s="117"/>
      <c r="BO48" s="117"/>
      <c r="BP48" s="117"/>
      <c r="BQ48" s="117"/>
      <c r="BR48" s="117"/>
      <c r="BS48" s="117"/>
      <c r="BT48" s="117"/>
    </row>
    <row r="49" spans="1:148" ht="13.7" customHeight="1" x14ac:dyDescent="0.2">
      <c r="A49" s="89">
        <f>ROW()</f>
        <v>49</v>
      </c>
      <c r="B49" s="430"/>
      <c r="C49" s="431"/>
      <c r="D49" s="431"/>
      <c r="E49" s="432"/>
      <c r="F49" s="430"/>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2"/>
      <c r="AM49" s="91"/>
      <c r="AP49" s="85"/>
      <c r="AQ49" s="137"/>
      <c r="AR49" s="137"/>
      <c r="AS49" s="137"/>
      <c r="AT49" s="85"/>
      <c r="AU49" s="137"/>
      <c r="BM49" s="117"/>
      <c r="BN49" s="117"/>
      <c r="BO49" s="117"/>
      <c r="BP49" s="117"/>
      <c r="BQ49" s="117"/>
      <c r="BR49" s="117"/>
      <c r="BS49" s="117"/>
      <c r="BT49" s="117"/>
    </row>
    <row r="50" spans="1:148" ht="13.7" customHeight="1" x14ac:dyDescent="0.2">
      <c r="A50" s="89">
        <f>ROW()</f>
        <v>50</v>
      </c>
      <c r="B50" s="430"/>
      <c r="C50" s="431"/>
      <c r="D50" s="431"/>
      <c r="E50" s="432"/>
      <c r="F50" s="430"/>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2"/>
      <c r="AM50" s="91"/>
      <c r="AP50" s="85"/>
      <c r="AQ50" s="137"/>
      <c r="AR50" s="137"/>
      <c r="AS50" s="137"/>
      <c r="AT50" s="85"/>
      <c r="AU50" s="137"/>
      <c r="BM50" s="117"/>
      <c r="BN50" s="117"/>
      <c r="BO50" s="117"/>
      <c r="BP50" s="117"/>
      <c r="BQ50" s="117"/>
      <c r="BR50" s="117"/>
      <c r="BS50" s="117"/>
      <c r="BT50" s="117"/>
    </row>
    <row r="51" spans="1:148" ht="13.7" customHeight="1" x14ac:dyDescent="0.2">
      <c r="A51" s="89">
        <f>ROW()</f>
        <v>51</v>
      </c>
      <c r="B51" s="430"/>
      <c r="C51" s="431"/>
      <c r="D51" s="431"/>
      <c r="E51" s="432"/>
      <c r="F51" s="430"/>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2"/>
      <c r="AM51" s="91"/>
      <c r="AP51" s="85"/>
      <c r="AQ51" s="137"/>
      <c r="AR51" s="137"/>
      <c r="AS51" s="137"/>
      <c r="AT51" s="85"/>
      <c r="AU51" s="137"/>
      <c r="BM51" s="117"/>
      <c r="BN51" s="117"/>
      <c r="BO51" s="117"/>
      <c r="BP51" s="117"/>
      <c r="BQ51" s="117"/>
      <c r="BR51" s="117"/>
      <c r="BS51" s="117"/>
      <c r="BT51" s="117"/>
    </row>
    <row r="52" spans="1:148" ht="13.7" customHeight="1" x14ac:dyDescent="0.2">
      <c r="A52" s="89">
        <f>ROW()</f>
        <v>52</v>
      </c>
      <c r="B52" s="430"/>
      <c r="C52" s="431"/>
      <c r="D52" s="431"/>
      <c r="E52" s="432"/>
      <c r="F52" s="430"/>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2"/>
      <c r="AM52" s="91"/>
      <c r="AP52" s="85"/>
      <c r="AQ52" s="85"/>
      <c r="AR52" s="85"/>
      <c r="AS52" s="85"/>
      <c r="AT52" s="85"/>
      <c r="BM52" s="117"/>
      <c r="BN52" s="117"/>
      <c r="BO52" s="117"/>
      <c r="BP52" s="117"/>
      <c r="BQ52" s="117"/>
      <c r="BR52" s="117"/>
      <c r="BS52" s="117"/>
      <c r="BT52" s="117"/>
    </row>
    <row r="53" spans="1:148" ht="13.7" customHeight="1" x14ac:dyDescent="0.2">
      <c r="A53" s="89">
        <f>ROW()</f>
        <v>53</v>
      </c>
      <c r="B53" s="430"/>
      <c r="C53" s="431"/>
      <c r="D53" s="431"/>
      <c r="E53" s="432"/>
      <c r="F53" s="430"/>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2"/>
      <c r="AM53" s="91"/>
      <c r="AP53" s="85"/>
      <c r="AQ53" s="85"/>
      <c r="AR53" s="85"/>
      <c r="AS53" s="85"/>
      <c r="AT53" s="85"/>
      <c r="BM53" s="117"/>
      <c r="BN53" s="117"/>
      <c r="BO53" s="117"/>
      <c r="BP53" s="117"/>
      <c r="BQ53" s="117"/>
      <c r="BR53" s="117"/>
      <c r="BS53" s="117"/>
      <c r="BT53" s="117"/>
    </row>
    <row r="54" spans="1:148" ht="13.7" customHeight="1" x14ac:dyDescent="0.2">
      <c r="A54" s="89">
        <f>ROW()</f>
        <v>54</v>
      </c>
      <c r="B54" s="430"/>
      <c r="C54" s="431"/>
      <c r="D54" s="431"/>
      <c r="E54" s="432"/>
      <c r="F54" s="430"/>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2"/>
      <c r="AM54" s="91"/>
      <c r="AP54" s="85"/>
      <c r="AQ54" s="85"/>
      <c r="AR54" s="85"/>
      <c r="AS54" s="85"/>
      <c r="AT54" s="85"/>
      <c r="BM54" s="117"/>
      <c r="BN54" s="117"/>
      <c r="BO54" s="117"/>
      <c r="BP54" s="117"/>
      <c r="BQ54" s="117"/>
      <c r="BR54" s="117"/>
      <c r="BS54" s="117"/>
      <c r="BT54" s="117"/>
    </row>
    <row r="55" spans="1:148" ht="13.7" customHeight="1" x14ac:dyDescent="0.2">
      <c r="A55" s="89">
        <f>ROW()</f>
        <v>55</v>
      </c>
      <c r="B55" s="430"/>
      <c r="C55" s="431"/>
      <c r="D55" s="431"/>
      <c r="E55" s="432"/>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2"/>
      <c r="AM55" s="91"/>
      <c r="AP55" s="85"/>
      <c r="AQ55" s="85"/>
      <c r="AR55" s="85"/>
      <c r="AS55" s="85"/>
      <c r="AT55" s="85"/>
      <c r="BM55" s="117"/>
      <c r="BN55" s="117"/>
      <c r="BO55" s="117"/>
      <c r="BP55" s="117"/>
      <c r="BQ55" s="117"/>
      <c r="BR55" s="117"/>
      <c r="BS55" s="117"/>
      <c r="BT55" s="117"/>
    </row>
    <row r="56" spans="1:148" ht="13.7" customHeight="1" x14ac:dyDescent="0.2">
      <c r="A56" s="89">
        <f>ROW()</f>
        <v>56</v>
      </c>
      <c r="B56" s="430"/>
      <c r="C56" s="431"/>
      <c r="D56" s="431"/>
      <c r="E56" s="432"/>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2"/>
      <c r="AM56" s="91"/>
      <c r="AP56" s="85"/>
      <c r="AQ56" s="85"/>
      <c r="AR56" s="85"/>
      <c r="AS56" s="85"/>
      <c r="AT56" s="85"/>
      <c r="BM56" s="117"/>
      <c r="BN56" s="117"/>
      <c r="BO56" s="117"/>
      <c r="BP56" s="117"/>
      <c r="BQ56" s="117"/>
      <c r="BR56" s="117"/>
      <c r="BS56" s="117"/>
      <c r="BT56" s="117"/>
    </row>
    <row r="57" spans="1:148" ht="13.7" customHeight="1" x14ac:dyDescent="0.2">
      <c r="A57" s="89">
        <f>ROW()</f>
        <v>57</v>
      </c>
      <c r="B57" s="430"/>
      <c r="C57" s="431"/>
      <c r="D57" s="431"/>
      <c r="E57" s="432"/>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2"/>
      <c r="AM57" s="91"/>
      <c r="AP57" s="85"/>
      <c r="AQ57" s="85"/>
      <c r="AR57" s="85"/>
      <c r="AS57" s="85"/>
      <c r="AT57" s="85"/>
      <c r="BM57" s="117"/>
      <c r="BN57" s="117"/>
      <c r="BO57" s="117"/>
      <c r="BP57" s="117"/>
      <c r="BQ57" s="117"/>
      <c r="BR57" s="117"/>
      <c r="BS57" s="117"/>
      <c r="BT57" s="117"/>
    </row>
    <row r="58" spans="1:148" ht="13.7" customHeight="1" x14ac:dyDescent="0.2">
      <c r="A58" s="89">
        <f>ROW()</f>
        <v>58</v>
      </c>
      <c r="B58" s="430"/>
      <c r="C58" s="431"/>
      <c r="D58" s="431"/>
      <c r="E58" s="432"/>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2"/>
      <c r="AM58" s="91"/>
      <c r="AP58" s="85"/>
      <c r="AQ58" s="85"/>
      <c r="AR58" s="85"/>
      <c r="AS58" s="85"/>
      <c r="AT58" s="85"/>
      <c r="BM58" s="117"/>
      <c r="BN58" s="117"/>
      <c r="BO58" s="117"/>
      <c r="BP58" s="117"/>
      <c r="BQ58" s="117"/>
      <c r="BR58" s="117"/>
      <c r="BS58" s="117"/>
      <c r="BT58" s="117"/>
    </row>
    <row r="59" spans="1:148" ht="13.7" customHeight="1" x14ac:dyDescent="0.2">
      <c r="A59" s="89">
        <f>ROW()</f>
        <v>59</v>
      </c>
      <c r="B59" s="430"/>
      <c r="C59" s="431"/>
      <c r="D59" s="431"/>
      <c r="E59" s="432"/>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2"/>
      <c r="AM59" s="91"/>
      <c r="AP59" s="85"/>
      <c r="AQ59" s="85"/>
      <c r="AR59" s="85"/>
      <c r="AS59" s="85"/>
      <c r="AT59" s="85"/>
      <c r="BM59" s="117"/>
      <c r="BN59" s="117"/>
      <c r="BO59" s="117"/>
      <c r="BP59" s="117"/>
      <c r="BQ59" s="117"/>
      <c r="BR59" s="117"/>
      <c r="BS59" s="117"/>
      <c r="BT59" s="117"/>
    </row>
    <row r="60" spans="1:148" ht="13.7" customHeight="1" x14ac:dyDescent="0.2">
      <c r="A60" s="89">
        <f>ROW()</f>
        <v>60</v>
      </c>
      <c r="B60" s="430"/>
      <c r="C60" s="431"/>
      <c r="D60" s="431"/>
      <c r="E60" s="432"/>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2"/>
      <c r="AM60" s="91"/>
      <c r="AP60" s="85"/>
      <c r="AQ60" s="85"/>
      <c r="AR60" s="85"/>
      <c r="AS60" s="85"/>
      <c r="AT60" s="85"/>
      <c r="BM60" s="117"/>
      <c r="BN60" s="117"/>
      <c r="BO60" s="117"/>
      <c r="BP60" s="117"/>
      <c r="BQ60" s="117"/>
      <c r="BR60" s="117"/>
      <c r="BS60" s="117"/>
      <c r="BT60" s="117"/>
    </row>
    <row r="61" spans="1:148" ht="13.7" customHeight="1" x14ac:dyDescent="0.2">
      <c r="A61" s="89">
        <f>ROW()</f>
        <v>61</v>
      </c>
      <c r="B61" s="430"/>
      <c r="C61" s="431"/>
      <c r="D61" s="431"/>
      <c r="E61" s="432"/>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2"/>
      <c r="AM61" s="91"/>
      <c r="AP61" s="85"/>
      <c r="AQ61" s="137"/>
      <c r="AR61" s="137"/>
      <c r="AS61" s="137"/>
      <c r="AT61" s="137"/>
      <c r="BM61" s="117"/>
      <c r="BN61" s="117"/>
      <c r="BO61" s="117"/>
      <c r="BP61" s="117"/>
      <c r="BQ61" s="117"/>
      <c r="BR61" s="117"/>
      <c r="BS61" s="117"/>
      <c r="BT61" s="117"/>
    </row>
    <row r="62" spans="1:148" ht="13.7" customHeight="1" thickBot="1" x14ac:dyDescent="0.25">
      <c r="A62" s="89">
        <f>ROW()</f>
        <v>62</v>
      </c>
      <c r="B62" s="430"/>
      <c r="C62" s="431"/>
      <c r="D62" s="431"/>
      <c r="E62" s="432"/>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2"/>
      <c r="AM62" s="91"/>
      <c r="AP62" s="85"/>
      <c r="AQ62" s="85"/>
      <c r="AR62" s="85"/>
      <c r="AS62" s="85"/>
      <c r="AT62" s="85"/>
      <c r="BM62" s="117"/>
      <c r="BN62" s="117"/>
      <c r="BO62" s="117"/>
      <c r="BP62" s="117"/>
      <c r="BQ62" s="117"/>
      <c r="BR62" s="117"/>
      <c r="BS62" s="117"/>
      <c r="BT62" s="117"/>
    </row>
    <row r="63" spans="1:14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703" t="s">
        <v>639</v>
      </c>
      <c r="AH63" s="703"/>
      <c r="AI63" s="703"/>
      <c r="AJ63" s="703"/>
      <c r="AK63" s="703"/>
      <c r="AL63" s="701">
        <f>total_page</f>
        <v>16</v>
      </c>
      <c r="AM63" s="702"/>
      <c r="AN63" s="88"/>
      <c r="AO63" s="88"/>
      <c r="AP63" s="86"/>
      <c r="AQ63" s="86"/>
      <c r="AR63" s="86"/>
      <c r="AS63" s="86"/>
      <c r="AT63" s="86"/>
      <c r="AU63" s="85"/>
      <c r="AV63" s="85"/>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row>
    <row r="64" spans="1:148"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5"/>
      <c r="AV64" s="85"/>
      <c r="AW64" s="85"/>
      <c r="AX64" s="85"/>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row>
    <row r="65" spans="1:148"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5"/>
      <c r="AV65" s="85"/>
      <c r="AW65" s="85"/>
      <c r="AX65" s="85"/>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row>
    <row r="66" spans="1:148"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5"/>
      <c r="AV66" s="85"/>
      <c r="AW66" s="85"/>
      <c r="AX66" s="85"/>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row>
    <row r="67" spans="1:148"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5"/>
      <c r="AV67" s="85"/>
      <c r="AW67" s="85"/>
      <c r="AX67" s="85"/>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row>
    <row r="68" spans="1:148"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5"/>
      <c r="AV68" s="85"/>
      <c r="AW68" s="85"/>
      <c r="AX68" s="85"/>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row>
    <row r="69" spans="1:148"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5"/>
      <c r="AV69" s="85"/>
      <c r="AW69" s="85"/>
      <c r="AX69" s="85"/>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row>
    <row r="70" spans="1:148"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5"/>
      <c r="AV70" s="85"/>
      <c r="AW70" s="85"/>
      <c r="AX70" s="85"/>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row>
    <row r="71" spans="1:148"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5"/>
      <c r="AV71" s="85"/>
      <c r="AW71" s="85"/>
      <c r="AX71" s="85"/>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row>
    <row r="72" spans="1:148"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5"/>
      <c r="AV72" s="85"/>
      <c r="AW72" s="85"/>
      <c r="AX72" s="85"/>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row>
    <row r="73" spans="1:148"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5"/>
      <c r="AV73" s="85"/>
      <c r="AW73" s="85"/>
      <c r="AX73" s="85"/>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row>
    <row r="74" spans="1:148"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5"/>
      <c r="AV74" s="85"/>
      <c r="AW74" s="85"/>
      <c r="AX74" s="85"/>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row>
    <row r="75" spans="1:148"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5"/>
      <c r="AV75" s="85"/>
      <c r="AW75" s="85"/>
      <c r="AX75" s="85"/>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row>
    <row r="76" spans="1:148"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5"/>
      <c r="AV76" s="85"/>
      <c r="AW76" s="85"/>
      <c r="AX76" s="85"/>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row>
    <row r="77" spans="1:148"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5"/>
      <c r="AV77" s="85"/>
      <c r="AW77" s="85"/>
      <c r="AX77" s="85"/>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row>
    <row r="78" spans="1:148"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5"/>
      <c r="AV78" s="85"/>
      <c r="AW78" s="85"/>
      <c r="AX78" s="85"/>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row>
    <row r="79" spans="1:148"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5"/>
      <c r="AV79" s="85"/>
      <c r="AW79" s="85"/>
      <c r="AX79" s="85"/>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row>
    <row r="80" spans="1:148"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5"/>
      <c r="AV80" s="85"/>
      <c r="AW80" s="85"/>
      <c r="AX80" s="85"/>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row>
    <row r="81" spans="1:148"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5"/>
      <c r="AV81" s="85"/>
      <c r="AW81" s="85"/>
      <c r="AX81" s="85"/>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row>
    <row r="82" spans="1:148"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5"/>
      <c r="AV82" s="85"/>
      <c r="AW82" s="85"/>
      <c r="AX82" s="85"/>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row>
    <row r="83" spans="1:148"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5"/>
      <c r="AV83" s="85"/>
      <c r="AW83" s="85"/>
      <c r="AX83" s="85"/>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row>
    <row r="84" spans="1:148"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5"/>
      <c r="AV84" s="85"/>
      <c r="AW84" s="85"/>
      <c r="AX84" s="85"/>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row>
    <row r="85" spans="1:148"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5"/>
      <c r="AV85" s="85"/>
      <c r="AW85" s="85"/>
      <c r="AX85" s="85"/>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row>
    <row r="86" spans="1:148"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5"/>
      <c r="AV86" s="85"/>
      <c r="AW86" s="85"/>
      <c r="AX86" s="85"/>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row>
    <row r="87" spans="1:148"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5"/>
      <c r="AV87" s="85"/>
      <c r="AW87" s="85"/>
      <c r="AX87" s="85"/>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row>
    <row r="88" spans="1:148"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5"/>
      <c r="AV88" s="85"/>
      <c r="AW88" s="85"/>
      <c r="AX88" s="85"/>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row>
    <row r="89" spans="1:148"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5"/>
      <c r="AV89" s="85"/>
      <c r="AW89" s="85"/>
      <c r="AX89" s="85"/>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row>
    <row r="90" spans="1:148"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5"/>
      <c r="AV90" s="85"/>
      <c r="AW90" s="85"/>
      <c r="AX90" s="85"/>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row>
    <row r="91" spans="1:148"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5"/>
      <c r="AV91" s="85"/>
      <c r="AW91" s="85"/>
      <c r="AX91" s="85"/>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row>
    <row r="92" spans="1:148"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5"/>
      <c r="AV92" s="85"/>
      <c r="AW92" s="85"/>
      <c r="AX92" s="85"/>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row>
    <row r="93" spans="1:148"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5"/>
      <c r="AV93" s="85"/>
      <c r="AW93" s="85"/>
      <c r="AX93" s="85"/>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row>
    <row r="94" spans="1:148"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5"/>
      <c r="AV94" s="85"/>
      <c r="AW94" s="85"/>
      <c r="AX94" s="85"/>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row>
    <row r="95" spans="1:148"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5"/>
      <c r="AV95" s="85"/>
      <c r="AW95" s="85"/>
      <c r="AX95" s="85"/>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row>
    <row r="96" spans="1:148"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5"/>
      <c r="AV96" s="85"/>
      <c r="AW96" s="85"/>
      <c r="AX96" s="85"/>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row>
    <row r="97" spans="1:148"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5"/>
      <c r="AV97" s="85"/>
      <c r="AW97" s="85"/>
      <c r="AX97" s="85"/>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row>
    <row r="98" spans="1:148"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5"/>
      <c r="AV98" s="85"/>
      <c r="AW98" s="85"/>
      <c r="AX98" s="85"/>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row>
    <row r="99" spans="1:148"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5"/>
      <c r="AV99" s="85"/>
      <c r="AW99" s="85"/>
      <c r="AX99" s="85"/>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row>
    <row r="100" spans="1:148"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5"/>
      <c r="AV100" s="85"/>
      <c r="AW100" s="85"/>
      <c r="AX100" s="85"/>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row>
    <row r="101" spans="1:148"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5"/>
      <c r="AV101" s="85"/>
      <c r="AW101" s="85"/>
      <c r="AX101" s="85"/>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row>
    <row r="102" spans="1:148"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5"/>
      <c r="AV102" s="85"/>
      <c r="AW102" s="85"/>
      <c r="AX102" s="85"/>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row>
    <row r="103" spans="1:148"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5"/>
      <c r="AV103" s="85"/>
      <c r="AW103" s="85"/>
      <c r="AX103" s="85"/>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row>
    <row r="104" spans="1:148"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5"/>
      <c r="AV104" s="85"/>
      <c r="AW104" s="85"/>
      <c r="AX104" s="85"/>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row>
    <row r="105" spans="1:148"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5"/>
      <c r="AV105" s="85"/>
      <c r="AW105" s="85"/>
      <c r="AX105" s="85"/>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row>
    <row r="106" spans="1:148"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5"/>
      <c r="AV106" s="85"/>
      <c r="AW106" s="85"/>
      <c r="AX106" s="85"/>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row>
    <row r="107" spans="1:148"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5"/>
      <c r="AV107" s="85"/>
      <c r="AW107" s="85"/>
      <c r="AX107" s="85"/>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row>
    <row r="108" spans="1:148"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5"/>
      <c r="AV108" s="85"/>
      <c r="AW108" s="85"/>
      <c r="AX108" s="85"/>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row>
    <row r="109" spans="1:148"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5"/>
      <c r="AV109" s="85"/>
      <c r="AW109" s="85"/>
      <c r="AX109" s="85"/>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row>
    <row r="110" spans="1:148"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5"/>
      <c r="AV110" s="85"/>
      <c r="AW110" s="85"/>
      <c r="AX110" s="85"/>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row>
    <row r="111" spans="1:148"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5"/>
      <c r="AV111" s="85"/>
      <c r="AW111" s="85"/>
      <c r="AX111" s="85"/>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row>
    <row r="112" spans="1:148"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5"/>
      <c r="AV112" s="85"/>
      <c r="AW112" s="85"/>
      <c r="AX112" s="85"/>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row>
    <row r="113" spans="1:148"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5"/>
      <c r="AV113" s="85"/>
      <c r="AW113" s="85"/>
      <c r="AX113" s="85"/>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row>
    <row r="114" spans="1:148"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5"/>
      <c r="AV114" s="85"/>
      <c r="AW114" s="85"/>
      <c r="AX114" s="85"/>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row>
    <row r="115" spans="1:148"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5"/>
      <c r="AV115" s="85"/>
      <c r="AW115" s="85"/>
      <c r="AX115" s="85"/>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row>
    <row r="116" spans="1:148"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5"/>
      <c r="AV116" s="85"/>
      <c r="AW116" s="85"/>
      <c r="AX116" s="85"/>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row>
    <row r="117" spans="1:148"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5"/>
      <c r="AV117" s="85"/>
      <c r="AW117" s="85"/>
      <c r="AX117" s="85"/>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row>
    <row r="118" spans="1:148"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5"/>
      <c r="AV118" s="85"/>
      <c r="AW118" s="85"/>
      <c r="AX118" s="85"/>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row>
    <row r="119" spans="1:148"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5"/>
      <c r="AV119" s="85"/>
      <c r="AW119" s="85"/>
      <c r="AX119" s="85"/>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row>
    <row r="120" spans="1:148"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5"/>
      <c r="AV120" s="85"/>
      <c r="AW120" s="85"/>
      <c r="AX120" s="85"/>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row>
    <row r="121" spans="1:148"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5"/>
      <c r="AV121" s="85"/>
      <c r="AW121" s="85"/>
      <c r="AX121" s="85"/>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row>
    <row r="122" spans="1:148"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5"/>
      <c r="AV122" s="85"/>
      <c r="AW122" s="85"/>
      <c r="AX122" s="85"/>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row>
    <row r="123" spans="1:148"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5"/>
      <c r="AV123" s="85"/>
      <c r="AW123" s="85"/>
      <c r="AX123" s="85"/>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row>
    <row r="124" spans="1:148"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5"/>
      <c r="AV124" s="85"/>
      <c r="AW124" s="85"/>
      <c r="AX124" s="85"/>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row>
    <row r="125" spans="1:148"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5"/>
      <c r="AV125" s="85"/>
      <c r="AW125" s="85"/>
      <c r="AX125" s="85"/>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row>
    <row r="126" spans="1:148"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5"/>
      <c r="AV126" s="85"/>
      <c r="AW126" s="85"/>
      <c r="AX126" s="85"/>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row>
    <row r="127" spans="1:148"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5"/>
      <c r="AV127" s="85"/>
      <c r="AW127" s="85"/>
      <c r="AX127" s="85"/>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row>
    <row r="128" spans="1:148"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5"/>
      <c r="AV128" s="85"/>
      <c r="AW128" s="85"/>
      <c r="AX128" s="85"/>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row>
    <row r="129" spans="1:148"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5"/>
      <c r="AV129" s="85"/>
      <c r="AW129" s="85"/>
      <c r="AX129" s="85"/>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row>
    <row r="130" spans="1:148"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5"/>
      <c r="AV130" s="85"/>
      <c r="AW130" s="85"/>
      <c r="AX130" s="85"/>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row>
    <row r="131" spans="1:148"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5"/>
      <c r="AV131" s="85"/>
      <c r="AW131" s="85"/>
      <c r="AX131" s="85"/>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row>
    <row r="132" spans="1:148"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5"/>
      <c r="AV132" s="85"/>
      <c r="AW132" s="85"/>
      <c r="AX132" s="85"/>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row>
    <row r="133" spans="1:148"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5"/>
      <c r="AV133" s="85"/>
      <c r="AW133" s="85"/>
      <c r="AX133" s="85"/>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row>
    <row r="134" spans="1:148"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5"/>
      <c r="AV134" s="85"/>
      <c r="AW134" s="85"/>
      <c r="AX134" s="85"/>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row>
    <row r="135" spans="1:148"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5"/>
      <c r="AV135" s="85"/>
      <c r="AW135" s="85"/>
      <c r="AX135" s="85"/>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row>
    <row r="136" spans="1:148"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5"/>
      <c r="AV136" s="85"/>
      <c r="AW136" s="85"/>
      <c r="AX136" s="85"/>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row>
    <row r="137" spans="1:148"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5"/>
      <c r="AV137" s="85"/>
      <c r="AW137" s="85"/>
      <c r="AX137" s="85"/>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row>
    <row r="138" spans="1:148"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5"/>
      <c r="AV138" s="85"/>
      <c r="AW138" s="85"/>
      <c r="AX138" s="85"/>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row>
    <row r="139" spans="1:148"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5"/>
      <c r="AV139" s="85"/>
      <c r="AW139" s="85"/>
      <c r="AX139" s="85"/>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row>
    <row r="140" spans="1:148"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5"/>
      <c r="AV140" s="85"/>
      <c r="AW140" s="85"/>
      <c r="AX140" s="85"/>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row>
    <row r="141" spans="1:148"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5"/>
      <c r="AV141" s="85"/>
      <c r="AW141" s="85"/>
      <c r="AX141" s="85"/>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row>
    <row r="142" spans="1:148"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5"/>
      <c r="AV142" s="85"/>
      <c r="AW142" s="85"/>
      <c r="AX142" s="85"/>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row>
    <row r="143" spans="1:148"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5"/>
      <c r="AV143" s="85"/>
      <c r="AW143" s="85"/>
      <c r="AX143" s="85"/>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row>
    <row r="144" spans="1:148"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5"/>
      <c r="AV144" s="85"/>
      <c r="AW144" s="85"/>
      <c r="AX144" s="85"/>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row>
    <row r="145" spans="1:148"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5"/>
      <c r="AV145" s="85"/>
      <c r="AW145" s="85"/>
      <c r="AX145" s="85"/>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row>
    <row r="146" spans="1:148"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5"/>
      <c r="AV146" s="85"/>
      <c r="AW146" s="85"/>
      <c r="AX146" s="85"/>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row>
    <row r="147" spans="1:148"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5"/>
      <c r="AV147" s="85"/>
      <c r="AW147" s="85"/>
      <c r="AX147" s="85"/>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row>
    <row r="148" spans="1:148"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5"/>
      <c r="AV148" s="85"/>
      <c r="AW148" s="85"/>
      <c r="AX148" s="85"/>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row>
    <row r="149" spans="1:148"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5"/>
      <c r="AV149" s="85"/>
      <c r="AW149" s="85"/>
      <c r="AX149" s="85"/>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row>
    <row r="150" spans="1:148"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5"/>
      <c r="AV150" s="85"/>
      <c r="AW150" s="85"/>
      <c r="AX150" s="85"/>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row>
    <row r="151" spans="1:148"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5"/>
      <c r="AV151" s="85"/>
      <c r="AW151" s="85"/>
      <c r="AX151" s="85"/>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row>
    <row r="152" spans="1:148"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5"/>
      <c r="AV152" s="85"/>
      <c r="AW152" s="85"/>
      <c r="AX152" s="85"/>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row>
    <row r="153" spans="1:148"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5"/>
      <c r="AV153" s="85"/>
      <c r="AW153" s="85"/>
      <c r="AX153" s="85"/>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row>
    <row r="154" spans="1:148"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5"/>
      <c r="AV154" s="85"/>
      <c r="AW154" s="85"/>
      <c r="AX154" s="85"/>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row>
    <row r="155" spans="1:148"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5"/>
      <c r="AV155" s="85"/>
      <c r="AW155" s="85"/>
      <c r="AX155" s="85"/>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row>
    <row r="156" spans="1:148"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5"/>
      <c r="AV156" s="85"/>
      <c r="AW156" s="85"/>
      <c r="AX156" s="85"/>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row>
    <row r="157" spans="1:148"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5"/>
      <c r="AV157" s="85"/>
      <c r="AW157" s="85"/>
      <c r="AX157" s="85"/>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row>
    <row r="158" spans="1:148"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5"/>
      <c r="AV158" s="85"/>
      <c r="AW158" s="85"/>
      <c r="AX158" s="85"/>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row>
    <row r="159" spans="1:148"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5"/>
      <c r="AV159" s="85"/>
      <c r="AW159" s="85"/>
      <c r="AX159" s="85"/>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row>
    <row r="160" spans="1:148"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5"/>
      <c r="AV160" s="85"/>
      <c r="AW160" s="85"/>
      <c r="AX160" s="85"/>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row>
    <row r="161" spans="1:148"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5"/>
      <c r="AV161" s="85"/>
      <c r="AW161" s="85"/>
      <c r="AX161" s="85"/>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row>
    <row r="162" spans="1:148"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5"/>
      <c r="AV162" s="85"/>
      <c r="AW162" s="85"/>
      <c r="AX162" s="85"/>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row>
    <row r="163" spans="1:148"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5"/>
      <c r="AV163" s="85"/>
      <c r="AW163" s="85"/>
      <c r="AX163" s="85"/>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row>
    <row r="164" spans="1:148"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5"/>
      <c r="AV164" s="85"/>
      <c r="AW164" s="85"/>
      <c r="AX164" s="85"/>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row>
    <row r="165" spans="1:148"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5"/>
      <c r="AV165" s="85"/>
      <c r="AW165" s="85"/>
      <c r="AX165" s="85"/>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row>
    <row r="166" spans="1:148"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5"/>
      <c r="AV166" s="85"/>
      <c r="AW166" s="85"/>
      <c r="AX166" s="85"/>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row>
    <row r="167" spans="1:148"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5"/>
      <c r="AV167" s="85"/>
      <c r="AW167" s="85"/>
      <c r="AX167" s="85"/>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row>
    <row r="168" spans="1:148"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5"/>
      <c r="AV168" s="85"/>
      <c r="AW168" s="85"/>
      <c r="AX168" s="85"/>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row>
    <row r="169" spans="1:148"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5"/>
      <c r="AV169" s="85"/>
      <c r="AW169" s="85"/>
      <c r="AX169" s="85"/>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row>
    <row r="170" spans="1:148"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5"/>
      <c r="AV170" s="85"/>
      <c r="AW170" s="85"/>
      <c r="AX170" s="85"/>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row>
    <row r="171" spans="1:148"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5"/>
      <c r="AV171" s="85"/>
      <c r="AW171" s="85"/>
      <c r="AX171" s="85"/>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row>
    <row r="172" spans="1:148"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5"/>
      <c r="AV172" s="85"/>
      <c r="AW172" s="85"/>
      <c r="AX172" s="85"/>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row>
    <row r="173" spans="1:148"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5"/>
      <c r="AV173" s="85"/>
      <c r="AW173" s="85"/>
      <c r="AX173" s="85"/>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row>
    <row r="174" spans="1:148"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5"/>
      <c r="AV174" s="85"/>
      <c r="AW174" s="85"/>
      <c r="AX174" s="85"/>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row>
    <row r="175" spans="1:148"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5"/>
      <c r="AV175" s="85"/>
      <c r="AW175" s="85"/>
      <c r="AX175" s="85"/>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row>
    <row r="176" spans="1:148"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5"/>
      <c r="AV176" s="85"/>
      <c r="AW176" s="85"/>
      <c r="AX176" s="85"/>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row>
    <row r="177" spans="1:148"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5"/>
      <c r="AV177" s="85"/>
      <c r="AW177" s="85"/>
      <c r="AX177" s="85"/>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row>
    <row r="178" spans="1:148"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5"/>
      <c r="AV178" s="85"/>
      <c r="AW178" s="85"/>
      <c r="AX178" s="85"/>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row>
    <row r="179" spans="1:148"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5"/>
      <c r="AV179" s="85"/>
      <c r="AW179" s="85"/>
      <c r="AX179" s="85"/>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row>
    <row r="180" spans="1:148"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5"/>
      <c r="AV180" s="85"/>
      <c r="AW180" s="85"/>
      <c r="AX180" s="85"/>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row>
    <row r="181" spans="1:148"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5"/>
      <c r="AV181" s="85"/>
      <c r="AW181" s="85"/>
      <c r="AX181" s="85"/>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row>
    <row r="182" spans="1:148"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5"/>
      <c r="AV182" s="85"/>
      <c r="AW182" s="85"/>
      <c r="AX182" s="85"/>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row>
    <row r="183" spans="1:148"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5"/>
      <c r="AV183" s="85"/>
      <c r="AW183" s="85"/>
      <c r="AX183" s="85"/>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row>
    <row r="184" spans="1:148"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5"/>
      <c r="AV184" s="85"/>
      <c r="AW184" s="85"/>
      <c r="AX184" s="85"/>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row>
    <row r="185" spans="1:148"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5"/>
      <c r="AV185" s="85"/>
      <c r="AW185" s="85"/>
      <c r="AX185" s="85"/>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row>
    <row r="186" spans="1:148"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5"/>
      <c r="AV186" s="85"/>
      <c r="AW186" s="85"/>
      <c r="AX186" s="85"/>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row>
    <row r="187" spans="1:148"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5"/>
      <c r="AV187" s="85"/>
      <c r="AW187" s="85"/>
      <c r="AX187" s="85"/>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row>
    <row r="188" spans="1:148"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5"/>
      <c r="AV188" s="85"/>
      <c r="AW188" s="85"/>
      <c r="AX188" s="85"/>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row>
    <row r="189" spans="1:148"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5"/>
      <c r="AV189" s="85"/>
      <c r="AW189" s="85"/>
      <c r="AX189" s="85"/>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row>
    <row r="190" spans="1:148"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5"/>
      <c r="AV190" s="85"/>
      <c r="AW190" s="85"/>
      <c r="AX190" s="85"/>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row>
    <row r="191" spans="1:148"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5"/>
      <c r="AV191" s="85"/>
      <c r="AW191" s="85"/>
      <c r="AX191" s="85"/>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row>
    <row r="192" spans="1:148"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5"/>
      <c r="AV192" s="85"/>
      <c r="AW192" s="85"/>
      <c r="AX192" s="85"/>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row>
    <row r="193" spans="1:148"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5"/>
      <c r="AV193" s="85"/>
      <c r="AW193" s="85"/>
      <c r="AX193" s="85"/>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row>
    <row r="194" spans="1:148"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5"/>
      <c r="AV194" s="85"/>
      <c r="AW194" s="85"/>
      <c r="AX194" s="85"/>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row>
    <row r="195" spans="1:148"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5"/>
      <c r="AV195" s="85"/>
      <c r="AW195" s="85"/>
      <c r="AX195" s="85"/>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row>
    <row r="196" spans="1:148"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5"/>
      <c r="AV196" s="85"/>
      <c r="AW196" s="85"/>
      <c r="AX196" s="85"/>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row>
    <row r="197" spans="1:148"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5"/>
      <c r="AV197" s="85"/>
      <c r="AW197" s="85"/>
      <c r="AX197" s="85"/>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row>
    <row r="198" spans="1:148"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5"/>
      <c r="AV198" s="85"/>
      <c r="AW198" s="85"/>
      <c r="AX198" s="85"/>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row>
    <row r="199" spans="1:148"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5"/>
      <c r="AV199" s="85"/>
      <c r="AW199" s="85"/>
      <c r="AX199" s="85"/>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row>
    <row r="200" spans="1:148"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5"/>
      <c r="AV200" s="85"/>
      <c r="AW200" s="85"/>
      <c r="AX200" s="85"/>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row>
    <row r="201" spans="1:148"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5"/>
      <c r="AV201" s="85"/>
      <c r="AW201" s="85"/>
      <c r="AX201" s="85"/>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row>
    <row r="202" spans="1:148"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5"/>
      <c r="AV202" s="85"/>
      <c r="AW202" s="85"/>
      <c r="AX202" s="85"/>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row>
    <row r="203" spans="1:148"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5"/>
      <c r="AV203" s="85"/>
      <c r="AW203" s="85"/>
      <c r="AX203" s="85"/>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row>
    <row r="204" spans="1:148"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5"/>
      <c r="AV204" s="85"/>
      <c r="AW204" s="85"/>
      <c r="AX204" s="85"/>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row>
    <row r="205" spans="1:148"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5"/>
      <c r="AV205" s="85"/>
      <c r="AW205" s="85"/>
      <c r="AX205" s="85"/>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row>
    <row r="206" spans="1:148"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5"/>
      <c r="AV206" s="85"/>
      <c r="AW206" s="85"/>
      <c r="AX206" s="85"/>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row>
    <row r="207" spans="1:148"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5"/>
      <c r="AV207" s="85"/>
      <c r="AW207" s="85"/>
      <c r="AX207" s="85"/>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row>
    <row r="208" spans="1:148"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5"/>
      <c r="AV208" s="85"/>
      <c r="AW208" s="85"/>
      <c r="AX208" s="85"/>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row>
    <row r="209" spans="1:148"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5"/>
      <c r="AV209" s="85"/>
      <c r="AW209" s="85"/>
      <c r="AX209" s="85"/>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row>
    <row r="210" spans="1:148"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5"/>
      <c r="AV210" s="85"/>
      <c r="AW210" s="85"/>
      <c r="AX210" s="85"/>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row>
    <row r="211" spans="1:148"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5"/>
      <c r="AV211" s="85"/>
      <c r="AW211" s="85"/>
      <c r="AX211" s="85"/>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row>
    <row r="212" spans="1:148"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5"/>
      <c r="AV212" s="85"/>
      <c r="AW212" s="85"/>
      <c r="AX212" s="85"/>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row>
    <row r="213" spans="1:148"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5"/>
      <c r="AV213" s="85"/>
      <c r="AW213" s="85"/>
      <c r="AX213" s="85"/>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row>
    <row r="214" spans="1:148"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5"/>
      <c r="AV214" s="85"/>
      <c r="AW214" s="85"/>
      <c r="AX214" s="85"/>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row>
    <row r="215" spans="1:148"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5"/>
      <c r="AV215" s="85"/>
      <c r="AW215" s="85"/>
      <c r="AX215" s="85"/>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row>
    <row r="216" spans="1:148"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5"/>
      <c r="AV216" s="85"/>
      <c r="AW216" s="85"/>
      <c r="AX216" s="85"/>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row>
    <row r="217" spans="1:148"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5"/>
      <c r="AV217" s="85"/>
      <c r="AW217" s="85"/>
      <c r="AX217" s="85"/>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row>
    <row r="218" spans="1:148"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5"/>
      <c r="AV218" s="85"/>
      <c r="AW218" s="85"/>
      <c r="AX218" s="85"/>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row>
    <row r="219" spans="1:148"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5"/>
      <c r="AV219" s="85"/>
      <c r="AW219" s="85"/>
      <c r="AX219" s="85"/>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row>
    <row r="220" spans="1:148"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5"/>
      <c r="AV220" s="85"/>
      <c r="AW220" s="85"/>
      <c r="AX220" s="85"/>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row>
    <row r="221" spans="1:148"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5"/>
      <c r="AV221" s="85"/>
      <c r="AW221" s="85"/>
      <c r="AX221" s="85"/>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row>
    <row r="222" spans="1:148"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5"/>
      <c r="AV222" s="85"/>
      <c r="AW222" s="85"/>
      <c r="AX222" s="85"/>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row>
    <row r="223" spans="1:148"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5"/>
      <c r="AV223" s="85"/>
      <c r="AW223" s="85"/>
      <c r="AX223" s="85"/>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row>
    <row r="224" spans="1:148"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5"/>
      <c r="AV224" s="85"/>
      <c r="AW224" s="85"/>
      <c r="AX224" s="85"/>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row>
    <row r="225" spans="1:148"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5"/>
      <c r="AV225" s="85"/>
      <c r="AW225" s="85"/>
      <c r="AX225" s="85"/>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row>
    <row r="226" spans="1:148"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5"/>
      <c r="AV226" s="85"/>
      <c r="AW226" s="85"/>
      <c r="AX226" s="85"/>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row>
    <row r="227" spans="1:148"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5"/>
      <c r="AV227" s="85"/>
      <c r="AW227" s="85"/>
      <c r="AX227" s="85"/>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row>
    <row r="228" spans="1:148"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5"/>
      <c r="AV228" s="85"/>
      <c r="AW228" s="85"/>
      <c r="AX228" s="85"/>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row>
    <row r="229" spans="1:148"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5"/>
      <c r="AV229" s="85"/>
      <c r="AW229" s="85"/>
      <c r="AX229" s="85"/>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row>
    <row r="230" spans="1:148"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5"/>
      <c r="AV230" s="85"/>
      <c r="AW230" s="85"/>
      <c r="AX230" s="85"/>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row>
    <row r="231" spans="1:148"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5"/>
      <c r="AV231" s="85"/>
      <c r="AW231" s="85"/>
      <c r="AX231" s="85"/>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row>
    <row r="232" spans="1:148"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5"/>
      <c r="AV232" s="85"/>
      <c r="AW232" s="85"/>
      <c r="AX232" s="85"/>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row>
    <row r="233" spans="1:148"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5"/>
      <c r="AV233" s="85"/>
      <c r="AW233" s="85"/>
      <c r="AX233" s="85"/>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row>
    <row r="234" spans="1:148"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5"/>
      <c r="AV234" s="85"/>
      <c r="AW234" s="85"/>
      <c r="AX234" s="85"/>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row>
    <row r="235" spans="1:148"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5"/>
      <c r="AV235" s="85"/>
      <c r="AW235" s="85"/>
      <c r="AX235" s="85"/>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row>
    <row r="236" spans="1:148"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5"/>
      <c r="AV236" s="85"/>
      <c r="AW236" s="85"/>
      <c r="AX236" s="85"/>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row>
    <row r="237" spans="1:148"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5"/>
      <c r="AV237" s="85"/>
      <c r="AW237" s="85"/>
      <c r="AX237" s="85"/>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row>
    <row r="238" spans="1:148"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5"/>
      <c r="AV238" s="85"/>
      <c r="AW238" s="85"/>
      <c r="AX238" s="85"/>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row>
    <row r="239" spans="1:148"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5"/>
      <c r="AV239" s="85"/>
      <c r="AW239" s="85"/>
      <c r="AX239" s="85"/>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row>
    <row r="240" spans="1:148"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5"/>
      <c r="AV240" s="85"/>
      <c r="AW240" s="85"/>
      <c r="AX240" s="85"/>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row>
    <row r="241" spans="1:148"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5"/>
      <c r="AV241" s="85"/>
      <c r="AW241" s="85"/>
      <c r="AX241" s="85"/>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row>
    <row r="242" spans="1:148"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5"/>
      <c r="AV242" s="85"/>
      <c r="AW242" s="85"/>
      <c r="AX242" s="85"/>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row>
    <row r="243" spans="1:148"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5"/>
      <c r="AV243" s="85"/>
      <c r="AW243" s="85"/>
      <c r="AX243" s="85"/>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row>
    <row r="244" spans="1:148"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5"/>
      <c r="AV244" s="85"/>
      <c r="AW244" s="85"/>
      <c r="AX244" s="85"/>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row>
    <row r="245" spans="1:148"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5"/>
      <c r="AV245" s="85"/>
      <c r="AW245" s="85"/>
      <c r="AX245" s="85"/>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row>
    <row r="246" spans="1:148"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5"/>
      <c r="AV246" s="85"/>
      <c r="AW246" s="85"/>
      <c r="AX246" s="85"/>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row>
    <row r="247" spans="1:148"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5"/>
      <c r="AV247" s="85"/>
      <c r="AW247" s="85"/>
      <c r="AX247" s="85"/>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row>
    <row r="248" spans="1:148"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5"/>
      <c r="AV248" s="85"/>
      <c r="AW248" s="85"/>
      <c r="AX248" s="85"/>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row>
    <row r="249" spans="1:148"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5"/>
      <c r="AV249" s="85"/>
      <c r="AW249" s="85"/>
      <c r="AX249" s="85"/>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row>
    <row r="250" spans="1:148"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5"/>
      <c r="AV250" s="85"/>
      <c r="AW250" s="85"/>
      <c r="AX250" s="85"/>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row>
    <row r="251" spans="1:148"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5"/>
      <c r="AV251" s="85"/>
      <c r="AW251" s="85"/>
      <c r="AX251" s="85"/>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row>
    <row r="252" spans="1:148"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5"/>
      <c r="AV252" s="85"/>
      <c r="AW252" s="85"/>
      <c r="AX252" s="85"/>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row>
    <row r="253" spans="1:148"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5"/>
      <c r="AV253" s="85"/>
      <c r="AW253" s="85"/>
      <c r="AX253" s="85"/>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row>
    <row r="254" spans="1:148"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5"/>
      <c r="AV254" s="85"/>
      <c r="AW254" s="85"/>
      <c r="AX254" s="85"/>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row>
    <row r="255" spans="1:148"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5"/>
      <c r="AV255" s="85"/>
      <c r="AW255" s="85"/>
      <c r="AX255" s="85"/>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row>
    <row r="256" spans="1:148"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5"/>
      <c r="AV256" s="85"/>
      <c r="AW256" s="85"/>
      <c r="AX256" s="85"/>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row>
    <row r="257" spans="1:148"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5"/>
      <c r="AV257" s="85"/>
      <c r="AW257" s="85"/>
      <c r="AX257" s="85"/>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row>
    <row r="258" spans="1:148"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5"/>
      <c r="AV258" s="85"/>
      <c r="AW258" s="85"/>
      <c r="AX258" s="85"/>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row>
    <row r="259" spans="1:148"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5"/>
      <c r="AV259" s="85"/>
      <c r="AW259" s="85"/>
      <c r="AX259" s="85"/>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row>
    <row r="260" spans="1:148"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5"/>
      <c r="AV260" s="85"/>
      <c r="AW260" s="85"/>
      <c r="AX260" s="85"/>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row>
    <row r="261" spans="1:148"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5"/>
      <c r="AV261" s="85"/>
      <c r="AW261" s="85"/>
      <c r="AX261" s="85"/>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row>
    <row r="262" spans="1:148"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5"/>
      <c r="AV262" s="85"/>
      <c r="AW262" s="85"/>
      <c r="AX262" s="85"/>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row>
    <row r="263" spans="1:148"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5"/>
      <c r="AV263" s="85"/>
      <c r="AW263" s="85"/>
      <c r="AX263" s="85"/>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row>
    <row r="264" spans="1:148"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5"/>
      <c r="AV264" s="85"/>
      <c r="AW264" s="85"/>
      <c r="AX264" s="85"/>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row>
    <row r="265" spans="1:148"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5"/>
      <c r="AV265" s="85"/>
      <c r="AW265" s="85"/>
      <c r="AX265" s="85"/>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row>
    <row r="266" spans="1:148"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5"/>
      <c r="AV266" s="85"/>
      <c r="AW266" s="85"/>
      <c r="AX266" s="85"/>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row>
    <row r="267" spans="1:148"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5"/>
      <c r="AV267" s="85"/>
      <c r="AW267" s="85"/>
      <c r="AX267" s="85"/>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row>
    <row r="268" spans="1:148"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5"/>
      <c r="AV268" s="85"/>
      <c r="AW268" s="85"/>
      <c r="AX268" s="85"/>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row>
    <row r="269" spans="1:148"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5"/>
      <c r="AV269" s="85"/>
      <c r="AW269" s="85"/>
      <c r="AX269" s="85"/>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row>
    <row r="270" spans="1:148"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5"/>
      <c r="AV270" s="85"/>
      <c r="AW270" s="85"/>
      <c r="AX270" s="85"/>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row>
    <row r="271" spans="1:148"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5"/>
      <c r="AV271" s="85"/>
      <c r="AW271" s="85"/>
      <c r="AX271" s="85"/>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row>
    <row r="272" spans="1:148"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5"/>
      <c r="AV272" s="85"/>
      <c r="AW272" s="85"/>
      <c r="AX272" s="85"/>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row>
    <row r="273" spans="1:148"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5"/>
      <c r="AV273" s="85"/>
      <c r="AW273" s="85"/>
      <c r="AX273" s="85"/>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row>
    <row r="274" spans="1:148"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5"/>
      <c r="AV274" s="85"/>
      <c r="AW274" s="85"/>
      <c r="AX274" s="85"/>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row>
    <row r="275" spans="1:148"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5"/>
      <c r="AV275" s="85"/>
      <c r="AW275" s="85"/>
      <c r="AX275" s="85"/>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row>
    <row r="276" spans="1:148"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5"/>
      <c r="AV276" s="85"/>
      <c r="AW276" s="85"/>
      <c r="AX276" s="85"/>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row>
    <row r="277" spans="1:148"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5"/>
      <c r="AV277" s="85"/>
      <c r="AW277" s="85"/>
      <c r="AX277" s="85"/>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row>
    <row r="278" spans="1:148"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5"/>
      <c r="AV278" s="85"/>
      <c r="AW278" s="85"/>
      <c r="AX278" s="85"/>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row>
    <row r="279" spans="1:148"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5"/>
      <c r="AV279" s="85"/>
      <c r="AW279" s="85"/>
      <c r="AX279" s="85"/>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row>
    <row r="280" spans="1:148"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5"/>
      <c r="AV280" s="85"/>
      <c r="AW280" s="85"/>
      <c r="AX280" s="85"/>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row>
    <row r="281" spans="1:148"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5"/>
      <c r="AV281" s="85"/>
      <c r="AW281" s="85"/>
      <c r="AX281" s="85"/>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row>
    <row r="282" spans="1:148"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5"/>
      <c r="AV282" s="85"/>
      <c r="AW282" s="85"/>
      <c r="AX282" s="85"/>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row>
    <row r="283" spans="1:148"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5"/>
      <c r="AV283" s="85"/>
      <c r="AW283" s="85"/>
      <c r="AX283" s="85"/>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row>
    <row r="284" spans="1:148"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5"/>
      <c r="AV284" s="85"/>
      <c r="AW284" s="85"/>
      <c r="AX284" s="85"/>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row>
    <row r="285" spans="1:148"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5"/>
      <c r="AV285" s="85"/>
      <c r="AW285" s="85"/>
      <c r="AX285" s="85"/>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row>
    <row r="286" spans="1:148"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5"/>
      <c r="AV286" s="85"/>
      <c r="AW286" s="85"/>
      <c r="AX286" s="85"/>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row>
    <row r="287" spans="1:148"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5"/>
      <c r="AV287" s="85"/>
      <c r="AW287" s="85"/>
      <c r="AX287" s="85"/>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row>
    <row r="288" spans="1:148"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5"/>
      <c r="AV288" s="85"/>
      <c r="AW288" s="85"/>
      <c r="AX288" s="85"/>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row>
    <row r="289" spans="1:148"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5"/>
      <c r="AV289" s="85"/>
      <c r="AW289" s="85"/>
      <c r="AX289" s="85"/>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row>
    <row r="290" spans="1:148"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5"/>
      <c r="AV290" s="85"/>
      <c r="AW290" s="85"/>
      <c r="AX290" s="85"/>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row>
    <row r="291" spans="1:148"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5"/>
      <c r="AV291" s="85"/>
      <c r="AW291" s="85"/>
      <c r="AX291" s="85"/>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row>
    <row r="292" spans="1:148"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5"/>
      <c r="AV292" s="85"/>
      <c r="AW292" s="85"/>
      <c r="AX292" s="85"/>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row>
    <row r="293" spans="1:148"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5"/>
      <c r="AV293" s="85"/>
      <c r="AW293" s="85"/>
      <c r="AX293" s="85"/>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row>
    <row r="294" spans="1:148"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5"/>
      <c r="AV294" s="85"/>
      <c r="AW294" s="85"/>
      <c r="AX294" s="85"/>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row>
    <row r="295" spans="1:148"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5"/>
      <c r="AV295" s="85"/>
      <c r="AW295" s="85"/>
      <c r="AX295" s="85"/>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row>
    <row r="296" spans="1:148"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5"/>
      <c r="AV296" s="85"/>
      <c r="AW296" s="85"/>
      <c r="AX296" s="85"/>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row>
    <row r="297" spans="1:148"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5"/>
      <c r="AV297" s="85"/>
      <c r="AW297" s="85"/>
      <c r="AX297" s="85"/>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row>
    <row r="298" spans="1:148"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5"/>
      <c r="AV298" s="85"/>
      <c r="AW298" s="85"/>
      <c r="AX298" s="85"/>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row>
    <row r="299" spans="1:148"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5"/>
      <c r="AV299" s="85"/>
      <c r="AW299" s="85"/>
      <c r="AX299" s="85"/>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row>
    <row r="300" spans="1:148"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5"/>
      <c r="AV300" s="85"/>
      <c r="AW300" s="85"/>
      <c r="AX300" s="85"/>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row>
    <row r="301" spans="1:148"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5"/>
      <c r="AV301" s="85"/>
      <c r="AW301" s="85"/>
      <c r="AX301" s="85"/>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row>
    <row r="302" spans="1:148"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5"/>
      <c r="AV302" s="85"/>
      <c r="AW302" s="85"/>
      <c r="AX302" s="85"/>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row>
    <row r="303" spans="1:148"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5"/>
      <c r="AV303" s="85"/>
      <c r="AW303" s="85"/>
      <c r="AX303" s="85"/>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row>
    <row r="304" spans="1:148"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5"/>
      <c r="AV304" s="85"/>
      <c r="AW304" s="85"/>
      <c r="AX304" s="85"/>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row>
    <row r="305" spans="1:148"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5"/>
      <c r="AV305" s="85"/>
      <c r="AW305" s="85"/>
      <c r="AX305" s="85"/>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row>
    <row r="306" spans="1:148"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5"/>
      <c r="AV306" s="85"/>
      <c r="AW306" s="85"/>
      <c r="AX306" s="85"/>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row>
    <row r="307" spans="1:148"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5"/>
      <c r="AV307" s="85"/>
      <c r="AW307" s="85"/>
      <c r="AX307" s="85"/>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row>
    <row r="308" spans="1:148"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5"/>
      <c r="AV308" s="85"/>
      <c r="AW308" s="85"/>
      <c r="AX308" s="85"/>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row>
    <row r="309" spans="1:148"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5"/>
      <c r="AV309" s="85"/>
      <c r="AW309" s="85"/>
      <c r="AX309" s="85"/>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row>
    <row r="310" spans="1:148"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5"/>
      <c r="AV310" s="85"/>
      <c r="AW310" s="85"/>
      <c r="AX310" s="85"/>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row>
    <row r="311" spans="1:148"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5"/>
      <c r="AV311" s="85"/>
      <c r="AW311" s="85"/>
      <c r="AX311" s="85"/>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row>
    <row r="312" spans="1:148"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5"/>
      <c r="AV312" s="85"/>
      <c r="AW312" s="85"/>
      <c r="AX312" s="85"/>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row>
    <row r="313" spans="1:148"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5"/>
      <c r="AV313" s="85"/>
      <c r="AW313" s="85"/>
      <c r="AX313" s="85"/>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row>
    <row r="314" spans="1:148"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5"/>
      <c r="AV314" s="85"/>
      <c r="AW314" s="85"/>
      <c r="AX314" s="85"/>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row>
    <row r="315" spans="1:148"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5"/>
      <c r="AV315" s="85"/>
      <c r="AW315" s="85"/>
      <c r="AX315" s="85"/>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row>
    <row r="316" spans="1:148"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5"/>
      <c r="AV316" s="85"/>
      <c r="AW316" s="85"/>
      <c r="AX316" s="85"/>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row>
    <row r="317" spans="1:148"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5"/>
      <c r="AV317" s="85"/>
      <c r="AW317" s="85"/>
      <c r="AX317" s="85"/>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row>
    <row r="318" spans="1:148"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5"/>
      <c r="AV318" s="85"/>
      <c r="AW318" s="85"/>
      <c r="AX318" s="85"/>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row>
    <row r="319" spans="1:148"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5"/>
      <c r="AV319" s="85"/>
      <c r="AW319" s="85"/>
      <c r="AX319" s="85"/>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row>
    <row r="320" spans="1:148"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5"/>
      <c r="AV320" s="85"/>
      <c r="AW320" s="85"/>
      <c r="AX320" s="85"/>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row>
    <row r="321" spans="1:148"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5"/>
      <c r="AV321" s="85"/>
      <c r="AW321" s="85"/>
      <c r="AX321" s="85"/>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row>
    <row r="322" spans="1:148"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5"/>
      <c r="AV322" s="85"/>
      <c r="AW322" s="85"/>
      <c r="AX322" s="85"/>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row>
    <row r="323" spans="1:148"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5"/>
      <c r="AV323" s="85"/>
      <c r="AW323" s="85"/>
      <c r="AX323" s="85"/>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row>
    <row r="324" spans="1:148"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5"/>
      <c r="AV324" s="85"/>
      <c r="AW324" s="85"/>
      <c r="AX324" s="85"/>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row>
    <row r="325" spans="1:148"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5"/>
      <c r="AV325" s="85"/>
      <c r="AW325" s="85"/>
      <c r="AX325" s="85"/>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row>
    <row r="326" spans="1:148"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5"/>
      <c r="AV326" s="85"/>
      <c r="AW326" s="85"/>
      <c r="AX326" s="85"/>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row>
    <row r="327" spans="1:148"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5"/>
      <c r="AV327" s="85"/>
      <c r="AW327" s="85"/>
      <c r="AX327" s="85"/>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row>
    <row r="328" spans="1:148"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5"/>
      <c r="AV328" s="85"/>
      <c r="AW328" s="85"/>
      <c r="AX328" s="85"/>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row>
    <row r="329" spans="1:148"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5"/>
      <c r="AV329" s="85"/>
      <c r="AW329" s="85"/>
      <c r="AX329" s="85"/>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row>
    <row r="330" spans="1:148"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5"/>
      <c r="AV330" s="85"/>
      <c r="AW330" s="85"/>
      <c r="AX330" s="85"/>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row>
    <row r="331" spans="1:148"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5"/>
      <c r="AV331" s="85"/>
      <c r="AW331" s="85"/>
      <c r="AX331" s="85"/>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row>
    <row r="332" spans="1:148"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5"/>
      <c r="AV332" s="85"/>
      <c r="AW332" s="85"/>
      <c r="AX332" s="85"/>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row>
    <row r="333" spans="1:148"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5"/>
      <c r="AV333" s="85"/>
      <c r="AW333" s="85"/>
      <c r="AX333" s="85"/>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row>
    <row r="334" spans="1:148"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5"/>
      <c r="AV334" s="85"/>
      <c r="AW334" s="85"/>
      <c r="AX334" s="85"/>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row>
    <row r="335" spans="1:148"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5"/>
      <c r="AV335" s="85"/>
      <c r="AW335" s="85"/>
      <c r="AX335" s="85"/>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row>
    <row r="336" spans="1:148"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5"/>
      <c r="AV336" s="85"/>
      <c r="AW336" s="85"/>
      <c r="AX336" s="85"/>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row>
    <row r="337" spans="1:148"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5"/>
      <c r="AV337" s="85"/>
      <c r="AW337" s="85"/>
      <c r="AX337" s="85"/>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row>
    <row r="338" spans="1:148"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5"/>
      <c r="AV338" s="85"/>
      <c r="AW338" s="85"/>
      <c r="AX338" s="85"/>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row>
    <row r="339" spans="1:148"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5"/>
      <c r="AV339" s="85"/>
      <c r="AW339" s="85"/>
      <c r="AX339" s="85"/>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row>
    <row r="340" spans="1:148"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5"/>
      <c r="AV340" s="85"/>
      <c r="AW340" s="85"/>
      <c r="AX340" s="85"/>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row>
    <row r="341" spans="1:148"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5"/>
      <c r="AV341" s="85"/>
      <c r="AW341" s="85"/>
      <c r="AX341" s="85"/>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row>
    <row r="342" spans="1:148"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5"/>
      <c r="AV342" s="85"/>
      <c r="AW342" s="85"/>
      <c r="AX342" s="85"/>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row>
    <row r="343" spans="1:148"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5"/>
      <c r="AV343" s="85"/>
      <c r="AW343" s="85"/>
      <c r="AX343" s="85"/>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row>
    <row r="344" spans="1:148"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5"/>
      <c r="AV344" s="85"/>
      <c r="AW344" s="85"/>
      <c r="AX344" s="85"/>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row>
    <row r="345" spans="1:148"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5"/>
      <c r="AV345" s="85"/>
      <c r="AW345" s="85"/>
      <c r="AX345" s="85"/>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row>
    <row r="346" spans="1:148"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5"/>
      <c r="AV346" s="85"/>
      <c r="AW346" s="85"/>
      <c r="AX346" s="85"/>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row>
    <row r="347" spans="1:148"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5"/>
      <c r="AV347" s="85"/>
      <c r="AW347" s="85"/>
      <c r="AX347" s="85"/>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row>
    <row r="348" spans="1:148"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5"/>
      <c r="AV348" s="85"/>
      <c r="AW348" s="85"/>
      <c r="AX348" s="85"/>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row>
    <row r="349" spans="1:148"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5"/>
      <c r="AV349" s="85"/>
      <c r="AW349" s="85"/>
      <c r="AX349" s="85"/>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row>
    <row r="350" spans="1:148"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5"/>
      <c r="AV350" s="85"/>
      <c r="AW350" s="85"/>
      <c r="AX350" s="85"/>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row>
    <row r="351" spans="1:148"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5"/>
      <c r="AV351" s="85"/>
      <c r="AW351" s="85"/>
      <c r="AX351" s="85"/>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row>
    <row r="352" spans="1:148"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5"/>
      <c r="AV352" s="85"/>
      <c r="AW352" s="85"/>
      <c r="AX352" s="85"/>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row>
    <row r="353" spans="1:148"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5"/>
      <c r="AV353" s="85"/>
      <c r="AW353" s="85"/>
      <c r="AX353" s="85"/>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row>
    <row r="354" spans="1:148"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5"/>
      <c r="AV354" s="85"/>
      <c r="AW354" s="85"/>
      <c r="AX354" s="85"/>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row>
    <row r="355" spans="1:148"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5"/>
      <c r="AV355" s="85"/>
      <c r="AW355" s="85"/>
      <c r="AX355" s="85"/>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row>
    <row r="356" spans="1:148"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5"/>
      <c r="AV356" s="85"/>
      <c r="AW356" s="85"/>
      <c r="AX356" s="85"/>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row>
    <row r="357" spans="1:148"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5"/>
      <c r="AV357" s="85"/>
      <c r="AW357" s="85"/>
      <c r="AX357" s="85"/>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row>
    <row r="358" spans="1:148"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5"/>
      <c r="AV358" s="85"/>
      <c r="AW358" s="85"/>
      <c r="AX358" s="85"/>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row>
    <row r="359" spans="1:148"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5"/>
      <c r="AV359" s="85"/>
      <c r="AW359" s="85"/>
      <c r="AX359" s="85"/>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row>
    <row r="360" spans="1:148"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5"/>
      <c r="AV360" s="85"/>
      <c r="AW360" s="85"/>
      <c r="AX360" s="85"/>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row>
    <row r="361" spans="1:148"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5"/>
      <c r="AV361" s="85"/>
      <c r="AW361" s="85"/>
      <c r="AX361" s="85"/>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row>
    <row r="362" spans="1:148"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5"/>
      <c r="AV362" s="85"/>
      <c r="AW362" s="85"/>
      <c r="AX362" s="85"/>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row>
    <row r="363" spans="1:148"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5"/>
      <c r="AV363" s="85"/>
      <c r="AW363" s="85"/>
      <c r="AX363" s="85"/>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row>
    <row r="364" spans="1:148"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5"/>
      <c r="AV364" s="85"/>
      <c r="AW364" s="85"/>
      <c r="AX364" s="85"/>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row>
    <row r="365" spans="1:148"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5"/>
      <c r="AV365" s="85"/>
      <c r="AW365" s="85"/>
      <c r="AX365" s="85"/>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row>
    <row r="366" spans="1:148"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5"/>
      <c r="AV366" s="85"/>
      <c r="AW366" s="85"/>
      <c r="AX366" s="85"/>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row>
    <row r="367" spans="1:148"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5"/>
      <c r="AV367" s="85"/>
      <c r="AW367" s="85"/>
      <c r="AX367" s="85"/>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row>
    <row r="368" spans="1:148"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5"/>
      <c r="AV368" s="85"/>
      <c r="AW368" s="85"/>
      <c r="AX368" s="85"/>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row>
    <row r="369" spans="1:148"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5"/>
      <c r="AV369" s="85"/>
      <c r="AW369" s="85"/>
      <c r="AX369" s="85"/>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row>
    <row r="370" spans="1:148"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5"/>
      <c r="AV370" s="85"/>
      <c r="AW370" s="85"/>
      <c r="AX370" s="85"/>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row>
    <row r="371" spans="1:148"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5"/>
      <c r="AV371" s="85"/>
      <c r="AW371" s="85"/>
      <c r="AX371" s="85"/>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row>
    <row r="372" spans="1:148"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5"/>
      <c r="AV372" s="85"/>
      <c r="AW372" s="85"/>
      <c r="AX372" s="85"/>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row>
    <row r="373" spans="1:148"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5"/>
      <c r="AV373" s="85"/>
      <c r="AW373" s="85"/>
      <c r="AX373" s="85"/>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row>
    <row r="374" spans="1:148"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5"/>
      <c r="AV374" s="85"/>
      <c r="AW374" s="85"/>
      <c r="AX374" s="85"/>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row>
    <row r="375" spans="1:148"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5"/>
      <c r="AV375" s="85"/>
      <c r="AW375" s="85"/>
      <c r="AX375" s="85"/>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row>
    <row r="376" spans="1:148"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5"/>
      <c r="AV376" s="85"/>
      <c r="AW376" s="85"/>
      <c r="AX376" s="85"/>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row>
    <row r="377" spans="1:148"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5"/>
      <c r="AV377" s="85"/>
      <c r="AW377" s="85"/>
      <c r="AX377" s="85"/>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row>
    <row r="378" spans="1:148"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5"/>
      <c r="AV378" s="85"/>
      <c r="AW378" s="85"/>
      <c r="AX378" s="85"/>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row>
    <row r="379" spans="1:148"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5"/>
      <c r="AV379" s="85"/>
      <c r="AW379" s="85"/>
      <c r="AX379" s="85"/>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row>
    <row r="380" spans="1:148"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5"/>
      <c r="AV380" s="85"/>
      <c r="AW380" s="85"/>
      <c r="AX380" s="85"/>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row>
    <row r="381" spans="1:148"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5"/>
      <c r="AV381" s="85"/>
      <c r="AW381" s="85"/>
      <c r="AX381" s="85"/>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row>
    <row r="382" spans="1:148"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5"/>
      <c r="AV382" s="85"/>
      <c r="AW382" s="85"/>
      <c r="AX382" s="85"/>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row>
    <row r="383" spans="1:148"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5"/>
      <c r="AV383" s="85"/>
      <c r="AW383" s="85"/>
      <c r="AX383" s="85"/>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row>
    <row r="384" spans="1:148"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5"/>
      <c r="AV384" s="85"/>
      <c r="AW384" s="85"/>
      <c r="AX384" s="85"/>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row>
    <row r="385" spans="1:148"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5"/>
      <c r="AV385" s="85"/>
      <c r="AW385" s="85"/>
      <c r="AX385" s="85"/>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row>
    <row r="386" spans="1:148"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5"/>
      <c r="AV386" s="85"/>
      <c r="AW386" s="85"/>
      <c r="AX386" s="85"/>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row>
    <row r="387" spans="1:148"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5"/>
      <c r="AV387" s="85"/>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row>
    <row r="388" spans="1:148"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5"/>
      <c r="AV388" s="85"/>
      <c r="AW388" s="85"/>
      <c r="AX388" s="85"/>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row>
    <row r="389" spans="1:148"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5"/>
      <c r="AV389" s="85"/>
      <c r="AW389" s="85"/>
      <c r="AX389" s="85"/>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row>
    <row r="390" spans="1:148"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5"/>
      <c r="AV390" s="85"/>
      <c r="AW390" s="85"/>
      <c r="AX390" s="85"/>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row>
    <row r="391" spans="1:148"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5"/>
      <c r="AV391" s="85"/>
      <c r="AW391" s="85"/>
      <c r="AX391" s="85"/>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row>
    <row r="392" spans="1:148"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5"/>
      <c r="AV392" s="85"/>
      <c r="AW392" s="85"/>
      <c r="AX392" s="85"/>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row>
    <row r="393" spans="1:148"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5"/>
      <c r="AV393" s="85"/>
      <c r="AW393" s="85"/>
      <c r="AX393" s="85"/>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row>
    <row r="394" spans="1:148"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5"/>
      <c r="AV394" s="85"/>
      <c r="AW394" s="85"/>
      <c r="AX394" s="85"/>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row>
    <row r="395" spans="1:148"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5"/>
      <c r="AV395" s="85"/>
      <c r="AW395" s="85"/>
      <c r="AX395" s="85"/>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row>
    <row r="396" spans="1:148"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5"/>
      <c r="AV396" s="85"/>
      <c r="AW396" s="85"/>
      <c r="AX396" s="85"/>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row>
    <row r="397" spans="1:148"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5"/>
      <c r="AV397" s="85"/>
      <c r="AW397" s="85"/>
      <c r="AX397" s="85"/>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row>
    <row r="398" spans="1:148"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5"/>
      <c r="AV398" s="85"/>
      <c r="AW398" s="85"/>
      <c r="AX398" s="85"/>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row>
    <row r="399" spans="1:148"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5"/>
      <c r="AV399" s="85"/>
      <c r="AW399" s="85"/>
      <c r="AX399" s="85"/>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row>
    <row r="400" spans="1:148"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5"/>
      <c r="AV400" s="85"/>
      <c r="AW400" s="85"/>
      <c r="AX400" s="85"/>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row>
    <row r="401" spans="1:148"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5"/>
      <c r="AV401" s="85"/>
      <c r="AW401" s="85"/>
      <c r="AX401" s="85"/>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row>
    <row r="402" spans="1:148"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5"/>
      <c r="AV402" s="85"/>
      <c r="AW402" s="85"/>
      <c r="AX402" s="85"/>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row>
    <row r="403" spans="1:148"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5"/>
      <c r="AV403" s="85"/>
      <c r="AW403" s="85"/>
      <c r="AX403" s="85"/>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row>
    <row r="404" spans="1:148"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5"/>
      <c r="AV404" s="85"/>
      <c r="AW404" s="85"/>
      <c r="AX404" s="85"/>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row>
    <row r="405" spans="1:148"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5"/>
      <c r="AV405" s="85"/>
      <c r="AW405" s="85"/>
      <c r="AX405" s="85"/>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row>
    <row r="406" spans="1:148"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5"/>
      <c r="AV406" s="85"/>
      <c r="AW406" s="85"/>
      <c r="AX406" s="85"/>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row>
    <row r="407" spans="1:148"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5"/>
      <c r="AV407" s="85"/>
      <c r="AW407" s="85"/>
      <c r="AX407" s="85"/>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row>
    <row r="408" spans="1:148"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5"/>
      <c r="AV408" s="85"/>
      <c r="AW408" s="85"/>
      <c r="AX408" s="85"/>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row>
    <row r="409" spans="1:148"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5"/>
      <c r="AV409" s="85"/>
      <c r="AW409" s="85"/>
      <c r="AX409" s="85"/>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row>
    <row r="410" spans="1:148"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5"/>
      <c r="AV410" s="85"/>
      <c r="AW410" s="85"/>
      <c r="AX410" s="85"/>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row>
    <row r="411" spans="1:148"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5"/>
      <c r="AV411" s="85"/>
      <c r="AW411" s="85"/>
      <c r="AX411" s="85"/>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row>
    <row r="412" spans="1:148"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5"/>
      <c r="AV412" s="85"/>
      <c r="AW412" s="85"/>
      <c r="AX412" s="85"/>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row>
    <row r="413" spans="1:148"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5"/>
      <c r="AV413" s="85"/>
      <c r="AW413" s="85"/>
      <c r="AX413" s="85"/>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row>
    <row r="414" spans="1:148"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5"/>
      <c r="AV414" s="85"/>
      <c r="AW414" s="85"/>
      <c r="AX414" s="85"/>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row>
    <row r="415" spans="1:148"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5"/>
      <c r="AV415" s="85"/>
      <c r="AW415" s="85"/>
      <c r="AX415" s="85"/>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row>
    <row r="416" spans="1:148"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5"/>
      <c r="AV416" s="85"/>
      <c r="AW416" s="85"/>
      <c r="AX416" s="85"/>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row>
    <row r="417" spans="1:148"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5"/>
      <c r="AV417" s="85"/>
      <c r="AW417" s="85"/>
      <c r="AX417" s="85"/>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row>
    <row r="418" spans="1:148"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5"/>
      <c r="AV418" s="85"/>
      <c r="AW418" s="85"/>
      <c r="AX418" s="85"/>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row>
    <row r="419" spans="1:148"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5"/>
      <c r="AV419" s="85"/>
      <c r="AW419" s="85"/>
      <c r="AX419" s="85"/>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row>
    <row r="420" spans="1:148"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5"/>
      <c r="AV420" s="85"/>
      <c r="AW420" s="85"/>
      <c r="AX420" s="85"/>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row>
    <row r="421" spans="1:148"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5"/>
      <c r="AV421" s="85"/>
      <c r="AW421" s="85"/>
      <c r="AX421" s="85"/>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row>
    <row r="422" spans="1:148"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5"/>
      <c r="AV422" s="85"/>
      <c r="AW422" s="85"/>
      <c r="AX422" s="85"/>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row>
    <row r="423" spans="1:148"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5"/>
      <c r="AV423" s="85"/>
      <c r="AW423" s="85"/>
      <c r="AX423" s="85"/>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row>
    <row r="424" spans="1:148"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5"/>
      <c r="AV424" s="85"/>
      <c r="AW424" s="85"/>
      <c r="AX424" s="85"/>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row>
    <row r="425" spans="1:148"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5"/>
      <c r="AV425" s="85"/>
      <c r="AW425" s="85"/>
      <c r="AX425" s="85"/>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row>
    <row r="426" spans="1:148"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5"/>
      <c r="AV426" s="85"/>
      <c r="AW426" s="85"/>
      <c r="AX426" s="85"/>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row>
    <row r="427" spans="1:148"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5"/>
      <c r="AV427" s="85"/>
      <c r="AW427" s="85"/>
      <c r="AX427" s="85"/>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row>
    <row r="428" spans="1:148"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5"/>
      <c r="AV428" s="85"/>
      <c r="AW428" s="85"/>
      <c r="AX428" s="85"/>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row>
    <row r="429" spans="1:148"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5"/>
      <c r="AV429" s="85"/>
      <c r="AW429" s="85"/>
      <c r="AX429" s="85"/>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row>
    <row r="430" spans="1:148"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5"/>
      <c r="AV430" s="85"/>
      <c r="AW430" s="85"/>
      <c r="AX430" s="85"/>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row>
    <row r="431" spans="1:148"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5"/>
      <c r="AV431" s="85"/>
      <c r="AW431" s="85"/>
      <c r="AX431" s="85"/>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row>
    <row r="432" spans="1:148"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5"/>
      <c r="AV432" s="85"/>
      <c r="AW432" s="85"/>
      <c r="AX432" s="85"/>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row>
    <row r="433" spans="1:148"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5"/>
      <c r="AV433" s="85"/>
      <c r="AW433" s="85"/>
      <c r="AX433" s="85"/>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row>
    <row r="434" spans="1:148"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5"/>
      <c r="AV434" s="85"/>
      <c r="AW434" s="85"/>
      <c r="AX434" s="85"/>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row>
    <row r="435" spans="1:148"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5"/>
      <c r="AV435" s="85"/>
      <c r="AW435" s="85"/>
      <c r="AX435" s="85"/>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row>
    <row r="436" spans="1:148"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5"/>
      <c r="AV436" s="85"/>
      <c r="AW436" s="85"/>
      <c r="AX436" s="85"/>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row>
    <row r="437" spans="1:148"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5"/>
      <c r="AV437" s="85"/>
      <c r="AW437" s="85"/>
      <c r="AX437" s="85"/>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row>
    <row r="438" spans="1:148"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5"/>
      <c r="AV438" s="85"/>
      <c r="AW438" s="85"/>
      <c r="AX438" s="85"/>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row>
    <row r="439" spans="1:148"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5"/>
      <c r="AV439" s="85"/>
      <c r="AW439" s="85"/>
      <c r="AX439" s="85"/>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row>
    <row r="440" spans="1:148"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5"/>
      <c r="AV440" s="85"/>
      <c r="AW440" s="85"/>
      <c r="AX440" s="85"/>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row>
    <row r="441" spans="1:148"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5"/>
      <c r="AV441" s="85"/>
      <c r="AW441" s="85"/>
      <c r="AX441" s="85"/>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row>
    <row r="442" spans="1:148"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5"/>
      <c r="AV442" s="85"/>
      <c r="AW442" s="85"/>
      <c r="AX442" s="85"/>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row>
    <row r="443" spans="1:148"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5"/>
      <c r="AV443" s="85"/>
      <c r="AW443" s="85"/>
      <c r="AX443" s="85"/>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row>
    <row r="444" spans="1:148"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5"/>
      <c r="AV444" s="85"/>
      <c r="AW444" s="85"/>
      <c r="AX444" s="85"/>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row>
    <row r="445" spans="1:148"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5"/>
      <c r="AV445" s="85"/>
      <c r="AW445" s="85"/>
      <c r="AX445" s="85"/>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row>
    <row r="446" spans="1:148"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5"/>
      <c r="AV446" s="85"/>
      <c r="AW446" s="85"/>
      <c r="AX446" s="85"/>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row>
    <row r="447" spans="1:148"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5"/>
      <c r="AV447" s="85"/>
      <c r="AW447" s="85"/>
      <c r="AX447" s="85"/>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row>
    <row r="448" spans="1:148"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5"/>
      <c r="AV448" s="85"/>
      <c r="AW448" s="85"/>
      <c r="AX448" s="85"/>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row>
    <row r="449" spans="1:148"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5"/>
      <c r="AV449" s="85"/>
      <c r="AW449" s="85"/>
      <c r="AX449" s="85"/>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row>
    <row r="450" spans="1:148"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5"/>
      <c r="AV450" s="85"/>
      <c r="AW450" s="85"/>
      <c r="AX450" s="85"/>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row>
    <row r="451" spans="1:148"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5"/>
      <c r="AV451" s="85"/>
      <c r="AW451" s="85"/>
      <c r="AX451" s="85"/>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row>
    <row r="452" spans="1:148"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5"/>
      <c r="AV452" s="85"/>
      <c r="AW452" s="85"/>
      <c r="AX452" s="85"/>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row>
    <row r="453" spans="1:148"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5"/>
      <c r="AV453" s="85"/>
      <c r="AW453" s="85"/>
      <c r="AX453" s="85"/>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row>
    <row r="454" spans="1:148"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5"/>
      <c r="AV454" s="85"/>
      <c r="AW454" s="85"/>
      <c r="AX454" s="85"/>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row>
    <row r="455" spans="1:148"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5"/>
      <c r="AV455" s="85"/>
      <c r="AW455" s="85"/>
      <c r="AX455" s="85"/>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row>
    <row r="456" spans="1:148"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5"/>
      <c r="AV456" s="85"/>
      <c r="AW456" s="85"/>
      <c r="AX456" s="85"/>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row>
    <row r="457" spans="1:148"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5"/>
      <c r="AV457" s="85"/>
      <c r="AW457" s="85"/>
      <c r="AX457" s="85"/>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row>
    <row r="458" spans="1:148"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5"/>
      <c r="AV458" s="85"/>
      <c r="AW458" s="85"/>
      <c r="AX458" s="85"/>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row>
    <row r="459" spans="1:148"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5"/>
      <c r="AV459" s="85"/>
      <c r="AW459" s="85"/>
      <c r="AX459" s="85"/>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row>
    <row r="460" spans="1:148"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5"/>
      <c r="AV460" s="85"/>
      <c r="AW460" s="85"/>
      <c r="AX460" s="85"/>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row>
    <row r="461" spans="1:148"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5"/>
      <c r="AV461" s="85"/>
      <c r="AW461" s="85"/>
      <c r="AX461" s="85"/>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row>
    <row r="462" spans="1:148"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5"/>
      <c r="AV462" s="85"/>
      <c r="AW462" s="85"/>
      <c r="AX462" s="85"/>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row>
    <row r="463" spans="1:148"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5"/>
      <c r="AV463" s="85"/>
      <c r="AW463" s="85"/>
      <c r="AX463" s="85"/>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row>
    <row r="464" spans="1:148"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5"/>
      <c r="AV464" s="85"/>
      <c r="AW464" s="85"/>
      <c r="AX464" s="85"/>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row>
    <row r="465" spans="1:148"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5"/>
      <c r="AV465" s="85"/>
      <c r="AW465" s="85"/>
      <c r="AX465" s="85"/>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row>
    <row r="466" spans="1:148"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5"/>
      <c r="AV466" s="85"/>
      <c r="AW466" s="85"/>
      <c r="AX466" s="85"/>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row>
    <row r="467" spans="1:148"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5"/>
      <c r="AV467" s="85"/>
      <c r="AW467" s="85"/>
      <c r="AX467" s="85"/>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row>
    <row r="468" spans="1:148"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5"/>
      <c r="AV468" s="85"/>
      <c r="AW468" s="85"/>
      <c r="AX468" s="85"/>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row>
    <row r="469" spans="1:148"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5"/>
      <c r="AV469" s="85"/>
      <c r="AW469" s="85"/>
      <c r="AX469" s="85"/>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row>
    <row r="470" spans="1:148"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5"/>
      <c r="AV470" s="85"/>
      <c r="AW470" s="85"/>
      <c r="AX470" s="85"/>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row>
    <row r="471" spans="1:148"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5"/>
      <c r="AV471" s="85"/>
      <c r="AW471" s="85"/>
      <c r="AX471" s="85"/>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row>
    <row r="472" spans="1:148"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5"/>
      <c r="AV472" s="85"/>
      <c r="AW472" s="85"/>
      <c r="AX472" s="85"/>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row>
    <row r="473" spans="1:148"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5"/>
      <c r="AV473" s="85"/>
      <c r="AW473" s="85"/>
      <c r="AX473" s="85"/>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row>
    <row r="474" spans="1:148"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5"/>
      <c r="AV474" s="85"/>
      <c r="AW474" s="85"/>
      <c r="AX474" s="85"/>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row>
    <row r="475" spans="1:148"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5"/>
      <c r="AV475" s="85"/>
      <c r="AW475" s="85"/>
      <c r="AX475" s="85"/>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row>
    <row r="476" spans="1:148"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5"/>
      <c r="AV476" s="85"/>
      <c r="AW476" s="85"/>
      <c r="AX476" s="85"/>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row>
    <row r="477" spans="1:148"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5"/>
      <c r="AV477" s="85"/>
      <c r="AW477" s="85"/>
      <c r="AX477" s="85"/>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row>
    <row r="478" spans="1:148"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5"/>
      <c r="AV478" s="85"/>
      <c r="AW478" s="85"/>
      <c r="AX478" s="85"/>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row>
    <row r="479" spans="1:148"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5"/>
      <c r="AV479" s="85"/>
      <c r="AW479" s="85"/>
      <c r="AX479" s="85"/>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row>
    <row r="480" spans="1:148"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5"/>
      <c r="AV480" s="85"/>
      <c r="AW480" s="85"/>
      <c r="AX480" s="85"/>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row>
    <row r="481" spans="1:148"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5"/>
      <c r="AV481" s="85"/>
      <c r="AW481" s="85"/>
      <c r="AX481" s="85"/>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row>
    <row r="482" spans="1:148"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5"/>
      <c r="AV482" s="85"/>
      <c r="AW482" s="85"/>
      <c r="AX482" s="85"/>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row>
    <row r="483" spans="1:148"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5"/>
      <c r="AV483" s="85"/>
      <c r="AW483" s="85"/>
      <c r="AX483" s="85"/>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row>
    <row r="484" spans="1:148"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5"/>
      <c r="AV484" s="85"/>
      <c r="AW484" s="85"/>
      <c r="AX484" s="85"/>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row>
    <row r="485" spans="1:148"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5"/>
      <c r="AV485" s="85"/>
      <c r="AW485" s="85"/>
      <c r="AX485" s="85"/>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row>
    <row r="486" spans="1:148" s="88" customForma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5"/>
      <c r="AV486" s="85"/>
      <c r="AW486" s="85"/>
      <c r="AX486" s="85"/>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row>
    <row r="487" spans="1:148" s="88" customForma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5"/>
      <c r="AV487" s="85"/>
      <c r="AW487" s="85"/>
      <c r="AX487" s="85"/>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row>
    <row r="488" spans="1:148" s="88" customForma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5"/>
      <c r="AV488" s="85"/>
      <c r="AW488" s="85"/>
      <c r="AX488" s="85"/>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row>
    <row r="489" spans="1:148" s="88" customForma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5"/>
      <c r="AV489" s="85"/>
      <c r="AW489" s="85"/>
      <c r="AX489" s="85"/>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row>
    <row r="490" spans="1:148" s="88" customForma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5"/>
      <c r="AV490" s="85"/>
      <c r="AW490" s="85"/>
      <c r="AX490" s="85"/>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row>
    <row r="491" spans="1:148" s="88" customForma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5"/>
      <c r="AV491" s="85"/>
      <c r="AW491" s="85"/>
      <c r="AX491" s="85"/>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row>
    <row r="492" spans="1:148" s="88" customForma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5"/>
      <c r="AV492" s="85"/>
      <c r="AW492" s="85"/>
      <c r="AX492" s="85"/>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row>
    <row r="493" spans="1:148" s="88" customForma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5"/>
      <c r="AV493" s="85"/>
      <c r="AW493" s="85"/>
      <c r="AX493" s="85"/>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row>
    <row r="494" spans="1:148" s="88" customForma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5"/>
      <c r="AV494" s="85"/>
      <c r="AW494" s="85"/>
      <c r="AX494" s="85"/>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row>
    <row r="495" spans="1:148" s="88" customForma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5"/>
      <c r="AV495" s="85"/>
      <c r="AW495" s="85"/>
      <c r="AX495" s="85"/>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row>
    <row r="496" spans="1:148" s="88" customForma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5"/>
      <c r="AV496" s="85"/>
      <c r="AW496" s="85"/>
      <c r="AX496" s="85"/>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row>
    <row r="497" spans="1:148" s="88" customForma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5"/>
      <c r="AV497" s="85"/>
      <c r="AW497" s="85"/>
      <c r="AX497" s="85"/>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row>
    <row r="498" spans="1:148" s="88" customForma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5"/>
      <c r="AV498" s="85"/>
      <c r="AW498" s="85"/>
      <c r="AX498" s="85"/>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row>
    <row r="499" spans="1:148" s="88" customForma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5"/>
      <c r="AV499" s="85"/>
      <c r="AW499" s="85"/>
      <c r="AX499" s="85"/>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row>
    <row r="500" spans="1:148" s="88" customForma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5"/>
      <c r="AV500" s="85"/>
      <c r="AW500" s="85"/>
      <c r="AX500" s="85"/>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row>
    <row r="501" spans="1:148" s="88" customForma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5"/>
      <c r="AV501" s="85"/>
      <c r="AW501" s="85"/>
      <c r="AX501" s="85"/>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row>
    <row r="502" spans="1:148" s="88" customForma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5"/>
      <c r="AV502" s="85"/>
      <c r="AW502" s="85"/>
      <c r="AX502" s="85"/>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row>
    <row r="503" spans="1:148" s="88" customForma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5"/>
      <c r="AV503" s="85"/>
      <c r="AW503" s="85"/>
      <c r="AX503" s="85"/>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row>
    <row r="504" spans="1:148" s="88" customForma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5"/>
      <c r="AV504" s="85"/>
      <c r="AW504" s="85"/>
      <c r="AX504" s="85"/>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row>
    <row r="505" spans="1:148" s="88" customForma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5"/>
      <c r="AV505" s="85"/>
      <c r="AW505" s="85"/>
      <c r="AX505" s="85"/>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row>
    <row r="506" spans="1:148" s="88" customForma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5"/>
      <c r="AV506" s="85"/>
      <c r="AW506" s="85"/>
      <c r="AX506" s="85"/>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row>
    <row r="507" spans="1:148" s="88" customForma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5"/>
      <c r="AV507" s="85"/>
      <c r="AW507" s="85"/>
      <c r="AX507" s="85"/>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row>
    <row r="508" spans="1:148" s="88" customForma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5"/>
      <c r="AV508" s="85"/>
      <c r="AW508" s="85"/>
      <c r="AX508" s="85"/>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row>
    <row r="509" spans="1:148" s="88" customForma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5"/>
      <c r="AV509" s="85"/>
      <c r="AW509" s="85"/>
      <c r="AX509" s="85"/>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row>
    <row r="510" spans="1:148" s="88" customForma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5"/>
      <c r="AV510" s="85"/>
      <c r="AW510" s="85"/>
      <c r="AX510" s="85"/>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row>
    <row r="511" spans="1:148" s="88" customForma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5"/>
      <c r="AV511" s="85"/>
      <c r="AW511" s="85"/>
      <c r="AX511" s="85"/>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row>
    <row r="512" spans="1:148" s="88" customForma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5"/>
      <c r="AV512" s="85"/>
      <c r="AW512" s="85"/>
      <c r="AX512" s="85"/>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row>
    <row r="513" spans="1:148" s="88" customForma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5"/>
      <c r="AV513" s="85"/>
      <c r="AW513" s="85"/>
      <c r="AX513" s="85"/>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row>
    <row r="514" spans="1:148" s="88" customForma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5"/>
      <c r="AV514" s="85"/>
      <c r="AW514" s="85"/>
      <c r="AX514" s="85"/>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row>
    <row r="515" spans="1:148" s="88" customForma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5"/>
      <c r="AV515" s="85"/>
      <c r="AW515" s="85"/>
      <c r="AX515" s="85"/>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row>
    <row r="516" spans="1:148" s="88" customForma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5"/>
      <c r="AV516" s="85"/>
      <c r="AW516" s="85"/>
      <c r="AX516" s="85"/>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row>
    <row r="517" spans="1:148" s="88" customForma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5"/>
      <c r="AV517" s="85"/>
      <c r="AW517" s="85"/>
      <c r="AX517" s="85"/>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row>
    <row r="518" spans="1:148" s="88" customForma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5"/>
      <c r="AV518" s="85"/>
      <c r="AW518" s="85"/>
      <c r="AX518" s="85"/>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row>
    <row r="519" spans="1:148" s="88" customForma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5"/>
      <c r="AV519" s="85"/>
      <c r="AW519" s="85"/>
      <c r="AX519" s="85"/>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row>
    <row r="520" spans="1:148" s="88" customForma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5"/>
      <c r="AV520" s="85"/>
      <c r="AW520" s="85"/>
      <c r="AX520" s="85"/>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row>
    <row r="521" spans="1:148" s="88" customForma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5"/>
      <c r="AV521" s="85"/>
      <c r="AW521" s="85"/>
      <c r="AX521" s="85"/>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row>
    <row r="522" spans="1:148" s="88" customForma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5"/>
      <c r="AV522" s="85"/>
      <c r="AW522" s="85"/>
      <c r="AX522" s="85"/>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row>
    <row r="523" spans="1:148" s="88" customForma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5"/>
      <c r="AV523" s="85"/>
      <c r="AW523" s="85"/>
      <c r="AX523" s="85"/>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row>
    <row r="524" spans="1:148" s="88" customForma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5"/>
      <c r="AV524" s="85"/>
      <c r="AW524" s="85"/>
      <c r="AX524" s="85"/>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row>
    <row r="525" spans="1:148" s="88" customForma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5"/>
      <c r="AV525" s="85"/>
      <c r="AW525" s="85"/>
      <c r="AX525" s="85"/>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row>
    <row r="526" spans="1:148" s="88" customForma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5"/>
      <c r="AV526" s="85"/>
      <c r="AW526" s="85"/>
      <c r="AX526" s="85"/>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row>
    <row r="527" spans="1:148" s="88" customForma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5"/>
      <c r="AV527" s="85"/>
      <c r="AW527" s="85"/>
      <c r="AX527" s="85"/>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row>
    <row r="528" spans="1:148" s="88" customForma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5"/>
      <c r="AV528" s="85"/>
      <c r="AW528" s="85"/>
      <c r="AX528" s="85"/>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row>
    <row r="529" spans="1:148" s="88" customForma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5"/>
      <c r="AV529" s="85"/>
      <c r="AW529" s="85"/>
      <c r="AX529" s="85"/>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row>
    <row r="530" spans="1:148" s="88" customForma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5"/>
      <c r="AV530" s="85"/>
      <c r="AW530" s="85"/>
      <c r="AX530" s="85"/>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row>
    <row r="531" spans="1:148" s="88" customForma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5"/>
      <c r="AV531" s="85"/>
      <c r="AW531" s="85"/>
      <c r="AX531" s="85"/>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row>
    <row r="532" spans="1:148" s="88" customForma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5"/>
      <c r="AV532" s="85"/>
      <c r="AW532" s="85"/>
      <c r="AX532" s="85"/>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row>
    <row r="533" spans="1:148" s="88" customForma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5"/>
      <c r="AV533" s="85"/>
      <c r="AW533" s="85"/>
      <c r="AX533" s="85"/>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row>
    <row r="534" spans="1:148" s="88" customForma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5"/>
      <c r="AV534" s="85"/>
      <c r="AW534" s="85"/>
      <c r="AX534" s="85"/>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row>
    <row r="535" spans="1:148" s="88" customForma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5"/>
      <c r="AV535" s="85"/>
      <c r="AW535" s="85"/>
      <c r="AX535" s="85"/>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row>
    <row r="536" spans="1:148" s="88" customForma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5"/>
      <c r="AV536" s="85"/>
      <c r="AW536" s="85"/>
      <c r="AX536" s="85"/>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row>
    <row r="537" spans="1:148" s="88" customForma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5"/>
      <c r="AV537" s="85"/>
      <c r="AW537" s="85"/>
      <c r="AX537" s="85"/>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row>
    <row r="538" spans="1:148" s="88" customForma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5"/>
      <c r="AV538" s="85"/>
      <c r="AW538" s="85"/>
      <c r="AX538" s="85"/>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row>
    <row r="539" spans="1:148" s="88" customForma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5"/>
      <c r="AV539" s="85"/>
      <c r="AW539" s="85"/>
      <c r="AX539" s="85"/>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row>
    <row r="540" spans="1:148" s="88" customForma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5"/>
      <c r="AV540" s="85"/>
      <c r="AW540" s="85"/>
      <c r="AX540" s="85"/>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row>
    <row r="541" spans="1:148" s="88" customForma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5"/>
      <c r="AV541" s="85"/>
      <c r="AW541" s="85"/>
      <c r="AX541" s="85"/>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row>
    <row r="542" spans="1:148" s="88" customForma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5"/>
      <c r="AV542" s="85"/>
      <c r="AW542" s="85"/>
      <c r="AX542" s="85"/>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row>
    <row r="543" spans="1:148" s="88" customForma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5"/>
      <c r="AV543" s="85"/>
      <c r="AW543" s="85"/>
      <c r="AX543" s="85"/>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row>
    <row r="544" spans="1:148" s="88" customForma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5"/>
      <c r="AV544" s="85"/>
      <c r="AW544" s="85"/>
      <c r="AX544" s="85"/>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row>
    <row r="545" spans="1:148" s="88" customForma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5"/>
      <c r="AV545" s="85"/>
      <c r="AW545" s="85"/>
      <c r="AX545" s="85"/>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row>
    <row r="546" spans="1:148" s="88" customForma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5"/>
      <c r="AV546" s="85"/>
      <c r="AW546" s="85"/>
      <c r="AX546" s="85"/>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row>
    <row r="547" spans="1:148" s="88" customForma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5"/>
      <c r="AV547" s="85"/>
      <c r="AW547" s="85"/>
      <c r="AX547" s="85"/>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row>
    <row r="548" spans="1:148" s="88" customForma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5"/>
      <c r="AV548" s="85"/>
      <c r="AW548" s="85"/>
      <c r="AX548" s="85"/>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row>
    <row r="549" spans="1:148" s="88" customForma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5"/>
      <c r="AV549" s="85"/>
      <c r="AW549" s="85"/>
      <c r="AX549" s="85"/>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row>
    <row r="550" spans="1:148" s="88" customForma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5"/>
      <c r="AV550" s="85"/>
      <c r="AW550" s="85"/>
      <c r="AX550" s="85"/>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row>
    <row r="551" spans="1:148" s="88" customForma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5"/>
      <c r="AV551" s="85"/>
      <c r="AW551" s="85"/>
      <c r="AX551" s="85"/>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row>
    <row r="552" spans="1:148" s="88" customForma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5"/>
      <c r="AV552" s="85"/>
      <c r="AW552" s="85"/>
      <c r="AX552" s="85"/>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row>
    <row r="553" spans="1:148" s="88" customForma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5"/>
      <c r="AV553" s="85"/>
      <c r="AW553" s="85"/>
      <c r="AX553" s="85"/>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row>
    <row r="554" spans="1:148" s="88" customForma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5"/>
      <c r="AV554" s="85"/>
      <c r="AW554" s="85"/>
      <c r="AX554" s="85"/>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row>
    <row r="555" spans="1:148" s="88" customForma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5"/>
      <c r="AV555" s="85"/>
      <c r="AW555" s="85"/>
      <c r="AX555" s="85"/>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row>
    <row r="556" spans="1:148" s="88" customForma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5"/>
      <c r="AV556" s="85"/>
      <c r="AW556" s="85"/>
      <c r="AX556" s="85"/>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row>
    <row r="557" spans="1:148" s="88" customForma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5"/>
      <c r="AV557" s="85"/>
      <c r="AW557" s="85"/>
      <c r="AX557" s="85"/>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row>
    <row r="558" spans="1:148" s="88" customForma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5"/>
      <c r="AV558" s="85"/>
      <c r="AW558" s="85"/>
      <c r="AX558" s="85"/>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row>
    <row r="559" spans="1:148" s="88" customForma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5"/>
      <c r="AV559" s="85"/>
      <c r="AW559" s="85"/>
      <c r="AX559" s="85"/>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row>
  </sheetData>
  <sheetProtection algorithmName="SHA-512" hashValue="5ye0CEmGgpijisKYjuW+CGg/mWWGzFIbnDwJTgJHbNQLkdql5Q8T3NJeLE6pgddbzecjOncKtC0UxmIWnkRf6g==" saltValue="2XL7MekQTnOpw3meDsWbZQ==" spinCount="100000" sheet="1" objects="1" scenarios="1"/>
  <dataConsolidate/>
  <mergeCells count="312">
    <mergeCell ref="F33:T33"/>
    <mergeCell ref="U32:V33"/>
    <mergeCell ref="W32:X33"/>
    <mergeCell ref="Y32:Z33"/>
    <mergeCell ref="AA32:AB33"/>
    <mergeCell ref="AC32:AH33"/>
    <mergeCell ref="AI32:AJ33"/>
    <mergeCell ref="AK32:AL33"/>
    <mergeCell ref="AL63:AM63"/>
    <mergeCell ref="AG63:AK63"/>
    <mergeCell ref="AC63:AF63"/>
    <mergeCell ref="B63:J63"/>
    <mergeCell ref="K63:Y63"/>
    <mergeCell ref="Z63:AB63"/>
    <mergeCell ref="F48:T48"/>
    <mergeCell ref="U48:V48"/>
    <mergeCell ref="W48:X48"/>
    <mergeCell ref="Y48:Z48"/>
    <mergeCell ref="AA48:AB48"/>
    <mergeCell ref="AC48:AH48"/>
    <mergeCell ref="B51:E51"/>
    <mergeCell ref="B52:E52"/>
    <mergeCell ref="B53:E53"/>
    <mergeCell ref="B54:E54"/>
    <mergeCell ref="B55:E55"/>
    <mergeCell ref="B56:E56"/>
    <mergeCell ref="B57:E57"/>
    <mergeCell ref="B58:E58"/>
    <mergeCell ref="B59:E59"/>
    <mergeCell ref="B60:E60"/>
    <mergeCell ref="B61:E61"/>
    <mergeCell ref="F57:AL57"/>
    <mergeCell ref="F58:AL58"/>
    <mergeCell ref="F59:AL59"/>
    <mergeCell ref="F60:AL60"/>
    <mergeCell ref="F61:AL61"/>
    <mergeCell ref="F55:AL55"/>
    <mergeCell ref="F56:AL56"/>
    <mergeCell ref="AI40:AJ41"/>
    <mergeCell ref="AK46:AL46"/>
    <mergeCell ref="U47:V47"/>
    <mergeCell ref="W47:X47"/>
    <mergeCell ref="Y47:Z47"/>
    <mergeCell ref="AA47:AB47"/>
    <mergeCell ref="AC47:AH47"/>
    <mergeCell ref="AI47:AJ47"/>
    <mergeCell ref="AK47:AL47"/>
    <mergeCell ref="U46:V46"/>
    <mergeCell ref="W46:X46"/>
    <mergeCell ref="Y46:Z46"/>
    <mergeCell ref="AA46:AB46"/>
    <mergeCell ref="AC46:AH46"/>
    <mergeCell ref="AI46:AJ46"/>
    <mergeCell ref="F45:AL45"/>
    <mergeCell ref="F46:T46"/>
    <mergeCell ref="AA31:AB31"/>
    <mergeCell ref="AC31:AH31"/>
    <mergeCell ref="U30:V30"/>
    <mergeCell ref="W30:X30"/>
    <mergeCell ref="Y30:Z30"/>
    <mergeCell ref="AA30:AB30"/>
    <mergeCell ref="AC30:AH30"/>
    <mergeCell ref="AI34:AJ35"/>
    <mergeCell ref="AK34:AL35"/>
    <mergeCell ref="AI30:AJ30"/>
    <mergeCell ref="AK30:AL30"/>
    <mergeCell ref="AI31:AJ31"/>
    <mergeCell ref="AK31:AL31"/>
    <mergeCell ref="U31:V31"/>
    <mergeCell ref="W31:X31"/>
    <mergeCell ref="Y31:Z31"/>
    <mergeCell ref="AI27:AJ27"/>
    <mergeCell ref="AK27:AL27"/>
    <mergeCell ref="F28:AL28"/>
    <mergeCell ref="F29:T29"/>
    <mergeCell ref="U29:V29"/>
    <mergeCell ref="W29:X29"/>
    <mergeCell ref="Y29:Z29"/>
    <mergeCell ref="AA29:AB29"/>
    <mergeCell ref="AC29:AH29"/>
    <mergeCell ref="AI29:AJ29"/>
    <mergeCell ref="F27:T27"/>
    <mergeCell ref="U27:V27"/>
    <mergeCell ref="W27:X27"/>
    <mergeCell ref="Y27:Z27"/>
    <mergeCell ref="AA27:AB27"/>
    <mergeCell ref="AC27:AH27"/>
    <mergeCell ref="AK29:AL29"/>
    <mergeCell ref="AI25:AJ25"/>
    <mergeCell ref="AK25:AL25"/>
    <mergeCell ref="F26:T26"/>
    <mergeCell ref="U26:V26"/>
    <mergeCell ref="W26:X26"/>
    <mergeCell ref="Y26:Z26"/>
    <mergeCell ref="AA26:AB26"/>
    <mergeCell ref="AC26:AH26"/>
    <mergeCell ref="AI26:AJ26"/>
    <mergeCell ref="AK26:AL26"/>
    <mergeCell ref="F25:T25"/>
    <mergeCell ref="U25:V25"/>
    <mergeCell ref="W25:X25"/>
    <mergeCell ref="Y25:Z25"/>
    <mergeCell ref="AA25:AB25"/>
    <mergeCell ref="AC25:AH25"/>
    <mergeCell ref="AI23:AJ23"/>
    <mergeCell ref="AK23:AL23"/>
    <mergeCell ref="F24:T24"/>
    <mergeCell ref="U24:V24"/>
    <mergeCell ref="W24:X24"/>
    <mergeCell ref="Y24:Z24"/>
    <mergeCell ref="AA24:AB24"/>
    <mergeCell ref="AC24:AH24"/>
    <mergeCell ref="AI24:AJ24"/>
    <mergeCell ref="AK24:AL24"/>
    <mergeCell ref="F23:T23"/>
    <mergeCell ref="U23:V23"/>
    <mergeCell ref="W23:X23"/>
    <mergeCell ref="Y23:Z23"/>
    <mergeCell ref="AA23:AB23"/>
    <mergeCell ref="AC23:AH23"/>
    <mergeCell ref="AI21:AJ21"/>
    <mergeCell ref="AK21:AL21"/>
    <mergeCell ref="F22:T22"/>
    <mergeCell ref="U22:V22"/>
    <mergeCell ref="W22:X22"/>
    <mergeCell ref="Y22:Z22"/>
    <mergeCell ref="AA22:AB22"/>
    <mergeCell ref="AC22:AH22"/>
    <mergeCell ref="AI22:AJ22"/>
    <mergeCell ref="AK22:AL22"/>
    <mergeCell ref="F21:T21"/>
    <mergeCell ref="U21:V21"/>
    <mergeCell ref="W21:X21"/>
    <mergeCell ref="Y21:Z21"/>
    <mergeCell ref="AA21:AB21"/>
    <mergeCell ref="AC21:AH21"/>
    <mergeCell ref="F20:T20"/>
    <mergeCell ref="U20:V20"/>
    <mergeCell ref="W20:X20"/>
    <mergeCell ref="Y20:Z20"/>
    <mergeCell ref="AA20:AB20"/>
    <mergeCell ref="AC20:AH20"/>
    <mergeCell ref="AI20:AJ20"/>
    <mergeCell ref="AK20:AL20"/>
    <mergeCell ref="F19:T19"/>
    <mergeCell ref="U19:V19"/>
    <mergeCell ref="W19:X19"/>
    <mergeCell ref="Y19:Z19"/>
    <mergeCell ref="AA19:AB19"/>
    <mergeCell ref="AC19:AH19"/>
    <mergeCell ref="AK17:AL17"/>
    <mergeCell ref="U18:V18"/>
    <mergeCell ref="W18:X18"/>
    <mergeCell ref="Y18:Z18"/>
    <mergeCell ref="AA18:AB18"/>
    <mergeCell ref="AC18:AH18"/>
    <mergeCell ref="AI18:AJ18"/>
    <mergeCell ref="AK18:AL18"/>
    <mergeCell ref="AI19:AJ19"/>
    <mergeCell ref="AK19:AL19"/>
    <mergeCell ref="W6:X15"/>
    <mergeCell ref="U6:V15"/>
    <mergeCell ref="F6:T15"/>
    <mergeCell ref="B6:E6"/>
    <mergeCell ref="B7:E7"/>
    <mergeCell ref="B8:E8"/>
    <mergeCell ref="B9:E9"/>
    <mergeCell ref="B10:E10"/>
    <mergeCell ref="B11:E11"/>
    <mergeCell ref="B12:E12"/>
    <mergeCell ref="B13:E13"/>
    <mergeCell ref="B14:E14"/>
    <mergeCell ref="B15:E15"/>
    <mergeCell ref="F32:T32"/>
    <mergeCell ref="F31:T31"/>
    <mergeCell ref="F30:T30"/>
    <mergeCell ref="B5:E5"/>
    <mergeCell ref="F5:AD5"/>
    <mergeCell ref="B1:AL1"/>
    <mergeCell ref="B2:J2"/>
    <mergeCell ref="K2:AL2"/>
    <mergeCell ref="B3:J3"/>
    <mergeCell ref="K3:AL3"/>
    <mergeCell ref="B4:E4"/>
    <mergeCell ref="AI6:AJ15"/>
    <mergeCell ref="AK6:AL15"/>
    <mergeCell ref="F16:AL16"/>
    <mergeCell ref="F17:T17"/>
    <mergeCell ref="U17:V17"/>
    <mergeCell ref="W17:X17"/>
    <mergeCell ref="Y17:Z17"/>
    <mergeCell ref="AA17:AB17"/>
    <mergeCell ref="AC17:AH17"/>
    <mergeCell ref="AI17:AJ17"/>
    <mergeCell ref="AC6:AH15"/>
    <mergeCell ref="AA6:AB15"/>
    <mergeCell ref="Y6:Z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4:E34"/>
    <mergeCell ref="AK36:AL36"/>
    <mergeCell ref="F39:AL39"/>
    <mergeCell ref="F40:T41"/>
    <mergeCell ref="U40:V41"/>
    <mergeCell ref="W40:X41"/>
    <mergeCell ref="Y40:Z41"/>
    <mergeCell ref="AI37:AJ37"/>
    <mergeCell ref="AK37:AL37"/>
    <mergeCell ref="U38:V38"/>
    <mergeCell ref="W38:X38"/>
    <mergeCell ref="Y38:Z38"/>
    <mergeCell ref="AA38:AB38"/>
    <mergeCell ref="AC38:AH38"/>
    <mergeCell ref="F38:T38"/>
    <mergeCell ref="F37:T37"/>
    <mergeCell ref="F36:T36"/>
    <mergeCell ref="U36:V36"/>
    <mergeCell ref="W36:X36"/>
    <mergeCell ref="Y36:Z36"/>
    <mergeCell ref="AA36:AB36"/>
    <mergeCell ref="AC36:AH36"/>
    <mergeCell ref="AI36:AJ36"/>
    <mergeCell ref="AA40:AB41"/>
    <mergeCell ref="AC40:AH41"/>
    <mergeCell ref="B49:E49"/>
    <mergeCell ref="B50:E50"/>
    <mergeCell ref="B36:E36"/>
    <mergeCell ref="B37:E37"/>
    <mergeCell ref="B38:E38"/>
    <mergeCell ref="B39:E39"/>
    <mergeCell ref="B40:E40"/>
    <mergeCell ref="B41:E41"/>
    <mergeCell ref="F54:AL54"/>
    <mergeCell ref="AI38:AJ38"/>
    <mergeCell ref="AK38:AL38"/>
    <mergeCell ref="U37:V37"/>
    <mergeCell ref="W37:X37"/>
    <mergeCell ref="Y37:Z37"/>
    <mergeCell ref="AA37:AB37"/>
    <mergeCell ref="AC37:AH37"/>
    <mergeCell ref="AK40:AL41"/>
    <mergeCell ref="Y43:Z43"/>
    <mergeCell ref="AA43:AB43"/>
    <mergeCell ref="AC43:AH43"/>
    <mergeCell ref="AI43:AJ43"/>
    <mergeCell ref="AK43:AL43"/>
    <mergeCell ref="Y42:Z42"/>
    <mergeCell ref="AA42:AB42"/>
    <mergeCell ref="B42:E42"/>
    <mergeCell ref="B43:E43"/>
    <mergeCell ref="B44:E44"/>
    <mergeCell ref="B45:E45"/>
    <mergeCell ref="B46:E46"/>
    <mergeCell ref="B47:E47"/>
    <mergeCell ref="B48:E48"/>
    <mergeCell ref="AC42:AH42"/>
    <mergeCell ref="F44:T44"/>
    <mergeCell ref="U44:V44"/>
    <mergeCell ref="W44:X44"/>
    <mergeCell ref="Y44:Z44"/>
    <mergeCell ref="AA44:AB44"/>
    <mergeCell ref="AC44:AH44"/>
    <mergeCell ref="AI48:AJ48"/>
    <mergeCell ref="AK48:AL48"/>
    <mergeCell ref="F42:T42"/>
    <mergeCell ref="AI42:AJ42"/>
    <mergeCell ref="AK42:AL42"/>
    <mergeCell ref="U43:V43"/>
    <mergeCell ref="W43:X43"/>
    <mergeCell ref="U42:V42"/>
    <mergeCell ref="W42:X42"/>
    <mergeCell ref="AI44:AJ44"/>
    <mergeCell ref="AK44:AL44"/>
    <mergeCell ref="BJ15:BL15"/>
    <mergeCell ref="F62:AL62"/>
    <mergeCell ref="B35:E35"/>
    <mergeCell ref="AP15:AS15"/>
    <mergeCell ref="AT15:AW15"/>
    <mergeCell ref="AX15:AZ15"/>
    <mergeCell ref="BA15:BC15"/>
    <mergeCell ref="BD15:BF15"/>
    <mergeCell ref="BG15:BI15"/>
    <mergeCell ref="B62:E62"/>
    <mergeCell ref="F34:T35"/>
    <mergeCell ref="F18:T18"/>
    <mergeCell ref="AC34:AH35"/>
    <mergeCell ref="AA34:AB35"/>
    <mergeCell ref="Y34:Z35"/>
    <mergeCell ref="W34:X35"/>
    <mergeCell ref="U34:V35"/>
    <mergeCell ref="F49:AL49"/>
    <mergeCell ref="F50:AL50"/>
    <mergeCell ref="F51:AL51"/>
    <mergeCell ref="F52:AL52"/>
    <mergeCell ref="F53:AL53"/>
    <mergeCell ref="F47:T47"/>
    <mergeCell ref="F43:T43"/>
  </mergeCells>
  <dataValidations count="178">
    <dataValidation type="list" allowBlank="1" showInputMessage="1" showErrorMessage="1" sqref="U17:V17" xr:uid="{00000000-0002-0000-0D00-000000000000}">
      <formula1>$AP$17:$AS$17</formula1>
    </dataValidation>
    <dataValidation type="list" allowBlank="1" showInputMessage="1" showErrorMessage="1" sqref="U18:V18" xr:uid="{00000000-0002-0000-0D00-000001000000}">
      <formula1>$AP$18:$AS$18</formula1>
    </dataValidation>
    <dataValidation type="list" allowBlank="1" showInputMessage="1" showErrorMessage="1" sqref="U19:V19" xr:uid="{00000000-0002-0000-0D00-000002000000}">
      <formula1>$AP$19:$AS$19</formula1>
    </dataValidation>
    <dataValidation type="list" allowBlank="1" showInputMessage="1" showErrorMessage="1" sqref="U20:V20" xr:uid="{00000000-0002-0000-0D00-000003000000}">
      <formula1>$AP$20:$AS$20</formula1>
    </dataValidation>
    <dataValidation type="list" allowBlank="1" showInputMessage="1" showErrorMessage="1" sqref="U21:V21" xr:uid="{00000000-0002-0000-0D00-000004000000}">
      <formula1>$AP$21:$AS$21</formula1>
    </dataValidation>
    <dataValidation type="list" allowBlank="1" showInputMessage="1" showErrorMessage="1" sqref="U22:V22" xr:uid="{00000000-0002-0000-0D00-000005000000}">
      <formula1>$AP$22:$AS$22</formula1>
    </dataValidation>
    <dataValidation type="list" allowBlank="1" showInputMessage="1" showErrorMessage="1" sqref="U23:V23" xr:uid="{00000000-0002-0000-0D00-000006000000}">
      <formula1>$AP$23:$AS$23</formula1>
    </dataValidation>
    <dataValidation type="list" allowBlank="1" showInputMessage="1" showErrorMessage="1" sqref="U24:V24" xr:uid="{00000000-0002-0000-0D00-000007000000}">
      <formula1>$AP$24:$AS$24</formula1>
    </dataValidation>
    <dataValidation type="list" allowBlank="1" showInputMessage="1" showErrorMessage="1" sqref="U25:V25" xr:uid="{00000000-0002-0000-0D00-000008000000}">
      <formula1>$AP$25:$AS$25</formula1>
    </dataValidation>
    <dataValidation type="list" allowBlank="1" showInputMessage="1" showErrorMessage="1" sqref="U26:V26" xr:uid="{00000000-0002-0000-0D00-000009000000}">
      <formula1>$AP$26:$AS$26</formula1>
    </dataValidation>
    <dataValidation type="list" allowBlank="1" showInputMessage="1" showErrorMessage="1" sqref="U27:V27" xr:uid="{00000000-0002-0000-0D00-00000A000000}">
      <formula1>$AP$27:$AS$27</formula1>
    </dataValidation>
    <dataValidation type="list" allowBlank="1" showInputMessage="1" showErrorMessage="1" sqref="W17:X17" xr:uid="{00000000-0002-0000-0D00-00000B000000}">
      <formula1>$AT$17:$AW$17</formula1>
    </dataValidation>
    <dataValidation type="list" allowBlank="1" showInputMessage="1" showErrorMessage="1" sqref="W18:X18" xr:uid="{00000000-0002-0000-0D00-00000C000000}">
      <formula1>$AT$18:$AW$18</formula1>
    </dataValidation>
    <dataValidation type="list" allowBlank="1" showInputMessage="1" showErrorMessage="1" sqref="W19:X19" xr:uid="{00000000-0002-0000-0D00-00000D000000}">
      <formula1>$AT$19:$AW$19</formula1>
    </dataValidation>
    <dataValidation type="list" allowBlank="1" showInputMessage="1" showErrorMessage="1" sqref="W20:X20" xr:uid="{00000000-0002-0000-0D00-00000E000000}">
      <formula1>$AT$20:$AW$20</formula1>
    </dataValidation>
    <dataValidation type="list" allowBlank="1" showInputMessage="1" showErrorMessage="1" sqref="W21:X21" xr:uid="{00000000-0002-0000-0D00-00000F000000}">
      <formula1>$AT$21:$AW$21</formula1>
    </dataValidation>
    <dataValidation type="list" allowBlank="1" showInputMessage="1" showErrorMessage="1" sqref="W22:X22" xr:uid="{00000000-0002-0000-0D00-000010000000}">
      <formula1>$AT$22:$AW$22</formula1>
    </dataValidation>
    <dataValidation type="list" allowBlank="1" showInputMessage="1" showErrorMessage="1" sqref="W23:X23" xr:uid="{00000000-0002-0000-0D00-000011000000}">
      <formula1>$AT$23:$AW$23</formula1>
    </dataValidation>
    <dataValidation type="list" allowBlank="1" showInputMessage="1" showErrorMessage="1" sqref="W24:X24" xr:uid="{00000000-0002-0000-0D00-000012000000}">
      <formula1>$AT$24:$AW$24</formula1>
    </dataValidation>
    <dataValidation type="list" allowBlank="1" showInputMessage="1" showErrorMessage="1" sqref="W25:X25" xr:uid="{00000000-0002-0000-0D00-000013000000}">
      <formula1>$AT$25:$AW$25</formula1>
    </dataValidation>
    <dataValidation type="list" allowBlank="1" showInputMessage="1" showErrorMessage="1" sqref="W26:X26" xr:uid="{00000000-0002-0000-0D00-000014000000}">
      <formula1>$AT$26:$AW$26</formula1>
    </dataValidation>
    <dataValidation type="list" allowBlank="1" showInputMessage="1" showErrorMessage="1" sqref="W27:X27" xr:uid="{00000000-0002-0000-0D00-000015000000}">
      <formula1>$AT$27:$AW$27</formula1>
    </dataValidation>
    <dataValidation type="list" allowBlank="1" showInputMessage="1" showErrorMessage="1" sqref="Y17:Z17" xr:uid="{00000000-0002-0000-0D00-000016000000}">
      <formula1>$AX$17:$AZ$17</formula1>
    </dataValidation>
    <dataValidation type="list" allowBlank="1" showInputMessage="1" showErrorMessage="1" sqref="Y18:Z18" xr:uid="{00000000-0002-0000-0D00-000017000000}">
      <formula1>$AX$18:$AZ$18</formula1>
    </dataValidation>
    <dataValidation type="list" allowBlank="1" showInputMessage="1" showErrorMessage="1" sqref="Y19:Z19" xr:uid="{00000000-0002-0000-0D00-000018000000}">
      <formula1>$AX$19:$AZ$19</formula1>
    </dataValidation>
    <dataValidation type="list" allowBlank="1" showInputMessage="1" showErrorMessage="1" sqref="Y20:Z20" xr:uid="{00000000-0002-0000-0D00-000019000000}">
      <formula1>$AX$20:$AZ$20</formula1>
    </dataValidation>
    <dataValidation type="list" allowBlank="1" showInputMessage="1" showErrorMessage="1" sqref="Y21:Z21" xr:uid="{00000000-0002-0000-0D00-00001A000000}">
      <formula1>$AX$21:$AZ$21</formula1>
    </dataValidation>
    <dataValidation type="list" allowBlank="1" showInputMessage="1" showErrorMessage="1" sqref="Y22:Z22" xr:uid="{00000000-0002-0000-0D00-00001B000000}">
      <formula1>$AX$22:$AZ$22</formula1>
    </dataValidation>
    <dataValidation type="list" allowBlank="1" showInputMessage="1" showErrorMessage="1" sqref="Y23:Z23" xr:uid="{00000000-0002-0000-0D00-00001C000000}">
      <formula1>$AX$23:$AZ$23</formula1>
    </dataValidation>
    <dataValidation type="list" allowBlank="1" showInputMessage="1" showErrorMessage="1" sqref="Y24:Z24" xr:uid="{00000000-0002-0000-0D00-00001D000000}">
      <formula1>$AX$24:$AZ$24</formula1>
    </dataValidation>
    <dataValidation type="list" allowBlank="1" showInputMessage="1" showErrorMessage="1" sqref="Y25:Z25" xr:uid="{00000000-0002-0000-0D00-00001E000000}">
      <formula1>$AX$25:$AZ$25</formula1>
    </dataValidation>
    <dataValidation type="list" allowBlank="1" showInputMessage="1" showErrorMessage="1" sqref="Y26:Z26" xr:uid="{00000000-0002-0000-0D00-00001F000000}">
      <formula1>$AX$26:$AZ$26</formula1>
    </dataValidation>
    <dataValidation type="list" allowBlank="1" showInputMessage="1" showErrorMessage="1" sqref="Y27:Z27" xr:uid="{00000000-0002-0000-0D00-000020000000}">
      <formula1>$AX$27:$AZ$27</formula1>
    </dataValidation>
    <dataValidation type="list" allowBlank="1" showInputMessage="1" showErrorMessage="1" sqref="AA17:AB17" xr:uid="{00000000-0002-0000-0D00-000021000000}">
      <formula1>$BA$17:$BC$17</formula1>
    </dataValidation>
    <dataValidation type="list" allowBlank="1" showInputMessage="1" showErrorMessage="1" sqref="AC17:AH17" xr:uid="{00000000-0002-0000-0D00-000022000000}">
      <formula1>$BD$17:$BF$17</formula1>
    </dataValidation>
    <dataValidation type="list" allowBlank="1" showInputMessage="1" showErrorMessage="1" sqref="AI17:AJ17" xr:uid="{00000000-0002-0000-0D00-000023000000}">
      <formula1>$BG$17:$BI$17</formula1>
    </dataValidation>
    <dataValidation type="list" allowBlank="1" showInputMessage="1" showErrorMessage="1" sqref="AK17:AL17" xr:uid="{00000000-0002-0000-0D00-000024000000}">
      <formula1>$BJ$17:$BL$17</formula1>
    </dataValidation>
    <dataValidation type="list" allowBlank="1" showInputMessage="1" showErrorMessage="1" sqref="AA18:AB18" xr:uid="{00000000-0002-0000-0D00-000025000000}">
      <formula1>$BA$18:$BC$18</formula1>
    </dataValidation>
    <dataValidation type="list" allowBlank="1" showInputMessage="1" showErrorMessage="1" sqref="AA19:AB19" xr:uid="{00000000-0002-0000-0D00-000026000000}">
      <formula1>$BA$19:$BC$19</formula1>
    </dataValidation>
    <dataValidation type="list" allowBlank="1" showInputMessage="1" showErrorMessage="1" sqref="AA20:AB20" xr:uid="{00000000-0002-0000-0D00-000027000000}">
      <formula1>$BA$20:$BC$20</formula1>
    </dataValidation>
    <dataValidation type="list" allowBlank="1" showInputMessage="1" showErrorMessage="1" sqref="AA21:AB21" xr:uid="{00000000-0002-0000-0D00-000028000000}">
      <formula1>$BA$21:$BC$21</formula1>
    </dataValidation>
    <dataValidation type="list" allowBlank="1" showInputMessage="1" showErrorMessage="1" sqref="AA22:AB22" xr:uid="{00000000-0002-0000-0D00-000029000000}">
      <formula1>$BA$22:$BC$22</formula1>
    </dataValidation>
    <dataValidation type="list" allowBlank="1" showInputMessage="1" showErrorMessage="1" sqref="AA23:AB23" xr:uid="{00000000-0002-0000-0D00-00002A000000}">
      <formula1>$BA$23:$BC$23</formula1>
    </dataValidation>
    <dataValidation type="list" allowBlank="1" showInputMessage="1" showErrorMessage="1" sqref="AA24:AB24" xr:uid="{00000000-0002-0000-0D00-00002B000000}">
      <formula1>$BA$24:$BC$24</formula1>
    </dataValidation>
    <dataValidation type="list" allowBlank="1" showInputMessage="1" showErrorMessage="1" sqref="AA25:AB25" xr:uid="{00000000-0002-0000-0D00-00002C000000}">
      <formula1>$BA$25:$BC$25</formula1>
    </dataValidation>
    <dataValidation type="list" allowBlank="1" showInputMessage="1" showErrorMessage="1" sqref="AA26:AB26" xr:uid="{00000000-0002-0000-0D00-00002D000000}">
      <formula1>$BA$26:$BC$26</formula1>
    </dataValidation>
    <dataValidation type="list" allowBlank="1" showInputMessage="1" showErrorMessage="1" sqref="AA27:AB27" xr:uid="{00000000-0002-0000-0D00-00002E000000}">
      <formula1>$BA$27:$BC$27</formula1>
    </dataValidation>
    <dataValidation type="list" allowBlank="1" showInputMessage="1" showErrorMessage="1" sqref="AC18:AH18" xr:uid="{00000000-0002-0000-0D00-00002F000000}">
      <formula1>$BD$18:$BF$18</formula1>
    </dataValidation>
    <dataValidation type="list" allowBlank="1" showInputMessage="1" showErrorMessage="1" sqref="AC19:AH19" xr:uid="{00000000-0002-0000-0D00-000030000000}">
      <formula1>$BD$19:$BF$19</formula1>
    </dataValidation>
    <dataValidation type="list" allowBlank="1" showInputMessage="1" showErrorMessage="1" sqref="AC20:AH20" xr:uid="{00000000-0002-0000-0D00-000031000000}">
      <formula1>$BD$20:$BF$20</formula1>
    </dataValidation>
    <dataValidation type="list" allowBlank="1" showInputMessage="1" showErrorMessage="1" sqref="AC21:AH21" xr:uid="{00000000-0002-0000-0D00-000032000000}">
      <formula1>$BD$21:$BF$21</formula1>
    </dataValidation>
    <dataValidation type="list" allowBlank="1" showInputMessage="1" showErrorMessage="1" sqref="AC22:AH22" xr:uid="{00000000-0002-0000-0D00-000033000000}">
      <formula1>$BD$22:$BF$22</formula1>
    </dataValidation>
    <dataValidation type="list" allowBlank="1" showInputMessage="1" showErrorMessage="1" sqref="AC23:AH23" xr:uid="{00000000-0002-0000-0D00-000034000000}">
      <formula1>$BD$23:$BF$23</formula1>
    </dataValidation>
    <dataValidation type="list" allowBlank="1" showInputMessage="1" showErrorMessage="1" sqref="AC24:AH24" xr:uid="{00000000-0002-0000-0D00-000035000000}">
      <formula1>$BD$24:$BF$24</formula1>
    </dataValidation>
    <dataValidation type="list" allowBlank="1" showInputMessage="1" showErrorMessage="1" sqref="AC25:AH25" xr:uid="{00000000-0002-0000-0D00-000036000000}">
      <formula1>$BD$25:$BF$25</formula1>
    </dataValidation>
    <dataValidation type="list" allowBlank="1" showInputMessage="1" showErrorMessage="1" sqref="AC26:AH26" xr:uid="{00000000-0002-0000-0D00-000037000000}">
      <formula1>$BD$26:$BF$26</formula1>
    </dataValidation>
    <dataValidation type="list" allowBlank="1" showInputMessage="1" showErrorMessage="1" sqref="AC27:AH27" xr:uid="{00000000-0002-0000-0D00-000038000000}">
      <formula1>$BD$27:$BF$27</formula1>
    </dataValidation>
    <dataValidation type="list" allowBlank="1" showInputMessage="1" showErrorMessage="1" sqref="AI18:AJ18" xr:uid="{00000000-0002-0000-0D00-000039000000}">
      <formula1>$BG$18:$BI$18</formula1>
    </dataValidation>
    <dataValidation type="list" allowBlank="1" showInputMessage="1" showErrorMessage="1" sqref="AI19:AJ19" xr:uid="{00000000-0002-0000-0D00-00003A000000}">
      <formula1>$BG$19:$BI$19</formula1>
    </dataValidation>
    <dataValidation type="list" allowBlank="1" showInputMessage="1" showErrorMessage="1" sqref="AI20:AJ20" xr:uid="{00000000-0002-0000-0D00-00003B000000}">
      <formula1>$BG$20:$BI$20</formula1>
    </dataValidation>
    <dataValidation type="list" allowBlank="1" showInputMessage="1" showErrorMessage="1" sqref="AI21:AJ21" xr:uid="{00000000-0002-0000-0D00-00003C000000}">
      <formula1>$BG$21:$BI$21</formula1>
    </dataValidation>
    <dataValidation type="list" allowBlank="1" showInputMessage="1" showErrorMessage="1" sqref="AI22:AJ22" xr:uid="{00000000-0002-0000-0D00-00003D000000}">
      <formula1>$BG$22:$BI$22</formula1>
    </dataValidation>
    <dataValidation type="list" allowBlank="1" showInputMessage="1" showErrorMessage="1" sqref="AI23:AJ23" xr:uid="{00000000-0002-0000-0D00-00003E000000}">
      <formula1>$BG$23:$BI$23</formula1>
    </dataValidation>
    <dataValidation type="list" allowBlank="1" showInputMessage="1" showErrorMessage="1" sqref="AI24:AJ24" xr:uid="{00000000-0002-0000-0D00-00003F000000}">
      <formula1>$BG$24:$BI$24</formula1>
    </dataValidation>
    <dataValidation type="list" allowBlank="1" showInputMessage="1" showErrorMessage="1" sqref="AI25:AJ25" xr:uid="{00000000-0002-0000-0D00-000040000000}">
      <formula1>$BG$25:$BI$25</formula1>
    </dataValidation>
    <dataValidation type="list" allowBlank="1" showInputMessage="1" showErrorMessage="1" sqref="AI26:AJ26" xr:uid="{00000000-0002-0000-0D00-000041000000}">
      <formula1>$BG$26:$BI$26</formula1>
    </dataValidation>
    <dataValidation type="list" allowBlank="1" showInputMessage="1" showErrorMessage="1" sqref="AI27:AJ27" xr:uid="{00000000-0002-0000-0D00-000042000000}">
      <formula1>$BG$27:$BI$27</formula1>
    </dataValidation>
    <dataValidation type="list" allowBlank="1" showInputMessage="1" showErrorMessage="1" sqref="AK18:AL18" xr:uid="{00000000-0002-0000-0D00-000043000000}">
      <formula1>$BJ$18:$BL$18</formula1>
    </dataValidation>
    <dataValidation type="list" allowBlank="1" showInputMessage="1" showErrorMessage="1" sqref="AK19:AL19" xr:uid="{00000000-0002-0000-0D00-000044000000}">
      <formula1>$BJ$19:$BL$19</formula1>
    </dataValidation>
    <dataValidation type="list" allowBlank="1" showInputMessage="1" showErrorMessage="1" sqref="AK20:AL20" xr:uid="{00000000-0002-0000-0D00-000045000000}">
      <formula1>$BJ$20:$BL$20</formula1>
    </dataValidation>
    <dataValidation type="list" allowBlank="1" showInputMessage="1" showErrorMessage="1" sqref="AK21:AL21" xr:uid="{00000000-0002-0000-0D00-000046000000}">
      <formula1>$BJ$21:$BL$21</formula1>
    </dataValidation>
    <dataValidation type="list" allowBlank="1" showInputMessage="1" showErrorMessage="1" sqref="AK22:AL22" xr:uid="{00000000-0002-0000-0D00-000047000000}">
      <formula1>$BJ$22:$BL$22</formula1>
    </dataValidation>
    <dataValidation type="list" allowBlank="1" showInputMessage="1" showErrorMessage="1" sqref="AK23:AL25" xr:uid="{00000000-0002-0000-0D00-000048000000}">
      <formula1>$BJ$23:$BL$23</formula1>
    </dataValidation>
    <dataValidation type="list" allowBlank="1" showInputMessage="1" showErrorMessage="1" sqref="AK26:AL26" xr:uid="{00000000-0002-0000-0D00-000049000000}">
      <formula1>$BJ$26:$BL$26</formula1>
    </dataValidation>
    <dataValidation type="list" allowBlank="1" showInputMessage="1" showErrorMessage="1" sqref="AK27:AL27" xr:uid="{00000000-0002-0000-0D00-00004A000000}">
      <formula1>$BJ$27:$BL$27</formula1>
    </dataValidation>
    <dataValidation type="list" allowBlank="1" showInputMessage="1" showErrorMessage="1" sqref="U29:V29" xr:uid="{00000000-0002-0000-0D00-00004B000000}">
      <formula1>$AP$29:$AS$29</formula1>
    </dataValidation>
    <dataValidation type="list" allowBlank="1" showInputMessage="1" showErrorMessage="1" sqref="W29:X29" xr:uid="{00000000-0002-0000-0D00-00004C000000}">
      <formula1>$AT$29:$AW$29</formula1>
    </dataValidation>
    <dataValidation type="list" allowBlank="1" showInputMessage="1" showErrorMessage="1" sqref="Y29:Z29" xr:uid="{00000000-0002-0000-0D00-00004D000000}">
      <formula1>$AX$29:$AZ$29</formula1>
    </dataValidation>
    <dataValidation type="list" allowBlank="1" showInputMessage="1" showErrorMessage="1" sqref="AA29:AB29" xr:uid="{00000000-0002-0000-0D00-00004E000000}">
      <formula1>$BA$29:$BC$29</formula1>
    </dataValidation>
    <dataValidation type="list" allowBlank="1" showInputMessage="1" showErrorMessage="1" sqref="AC29:AH29" xr:uid="{00000000-0002-0000-0D00-00004F000000}">
      <formula1>$BD$29:$BF$29</formula1>
    </dataValidation>
    <dataValidation type="list" allowBlank="1" showInputMessage="1" showErrorMessage="1" sqref="AI29:AJ29" xr:uid="{00000000-0002-0000-0D00-000050000000}">
      <formula1>$BG$29:$BI$29</formula1>
    </dataValidation>
    <dataValidation type="list" allowBlank="1" showInputMessage="1" showErrorMessage="1" sqref="AK29:AL29" xr:uid="{00000000-0002-0000-0D00-000051000000}">
      <formula1>$BJ$29:$BL$29</formula1>
    </dataValidation>
    <dataValidation type="list" allowBlank="1" showInputMessage="1" showErrorMessage="1" sqref="U34:V35" xr:uid="{00000000-0002-0000-0D00-000052000000}">
      <formula1>$AP$34:$AS$34</formula1>
    </dataValidation>
    <dataValidation type="list" allowBlank="1" showInputMessage="1" showErrorMessage="1" sqref="W34:X35" xr:uid="{00000000-0002-0000-0D00-000053000000}">
      <formula1>$AT$34:$AW$34</formula1>
    </dataValidation>
    <dataValidation type="list" allowBlank="1" showInputMessage="1" showErrorMessage="1" sqref="Y34:Z35" xr:uid="{00000000-0002-0000-0D00-000054000000}">
      <formula1>$AX$34:$AZ$34</formula1>
    </dataValidation>
    <dataValidation type="list" allowBlank="1" showInputMessage="1" showErrorMessage="1" sqref="AA34:AB35" xr:uid="{00000000-0002-0000-0D00-000055000000}">
      <formula1>$BA$34:$BC$34</formula1>
    </dataValidation>
    <dataValidation type="list" allowBlank="1" showInputMessage="1" showErrorMessage="1" sqref="AC34:AH35" xr:uid="{00000000-0002-0000-0D00-000056000000}">
      <formula1>$BD$34:$BF$34</formula1>
    </dataValidation>
    <dataValidation type="list" allowBlank="1" showInputMessage="1" showErrorMessage="1" sqref="AI34:AJ35" xr:uid="{00000000-0002-0000-0D00-000057000000}">
      <formula1>$BG$34:$BI$34</formula1>
    </dataValidation>
    <dataValidation type="list" allowBlank="1" showInputMessage="1" showErrorMessage="1" sqref="AK34:AL35" xr:uid="{00000000-0002-0000-0D00-000058000000}">
      <formula1>$BJ$34:$BL$34</formula1>
    </dataValidation>
    <dataValidation type="list" allowBlank="1" showInputMessage="1" showErrorMessage="1" sqref="U30:V30" xr:uid="{00000000-0002-0000-0D00-000059000000}">
      <formula1>$AP$30:$AS$30</formula1>
    </dataValidation>
    <dataValidation type="list" allowBlank="1" showInputMessage="1" showErrorMessage="1" sqref="U31:V31" xr:uid="{00000000-0002-0000-0D00-00005A000000}">
      <formula1>$AP$31:$AS$31</formula1>
    </dataValidation>
    <dataValidation type="list" allowBlank="1" showInputMessage="1" showErrorMessage="1" sqref="U32:V33" xr:uid="{00000000-0002-0000-0D00-00005B000000}">
      <formula1>$AP$32:$AS$32</formula1>
    </dataValidation>
    <dataValidation type="list" allowBlank="1" showInputMessage="1" showErrorMessage="1" sqref="W30:X30" xr:uid="{00000000-0002-0000-0D00-00005C000000}">
      <formula1>$AT$30:$AW$30</formula1>
    </dataValidation>
    <dataValidation type="list" allowBlank="1" showInputMessage="1" showErrorMessage="1" sqref="W31:X31" xr:uid="{00000000-0002-0000-0D00-00005D000000}">
      <formula1>$AT$31:$AW$31</formula1>
    </dataValidation>
    <dataValidation type="list" allowBlank="1" showInputMessage="1" showErrorMessage="1" sqref="W32:X33" xr:uid="{00000000-0002-0000-0D00-00005E000000}">
      <formula1>$AT$32:$AW$32</formula1>
    </dataValidation>
    <dataValidation type="list" allowBlank="1" showInputMessage="1" showErrorMessage="1" sqref="Y30:Z30" xr:uid="{00000000-0002-0000-0D00-00005F000000}">
      <formula1>$AX$30:$AZ$30</formula1>
    </dataValidation>
    <dataValidation type="list" allowBlank="1" showInputMessage="1" showErrorMessage="1" sqref="Y31:Z31" xr:uid="{00000000-0002-0000-0D00-000060000000}">
      <formula1>$AX$31:$AZ$31</formula1>
    </dataValidation>
    <dataValidation type="list" allowBlank="1" showInputMessage="1" showErrorMessage="1" sqref="Y32:Z33" xr:uid="{00000000-0002-0000-0D00-000061000000}">
      <formula1>$AX$32:$AZ$32</formula1>
    </dataValidation>
    <dataValidation type="list" allowBlank="1" showInputMessage="1" showErrorMessage="1" sqref="AA30:AB31" xr:uid="{00000000-0002-0000-0D00-000062000000}">
      <formula1>$BA$30:$BC$30</formula1>
    </dataValidation>
    <dataValidation type="list" allowBlank="1" showInputMessage="1" showErrorMessage="1" sqref="AA32:AB33" xr:uid="{00000000-0002-0000-0D00-000063000000}">
      <formula1>$BA$32:$BC$32</formula1>
    </dataValidation>
    <dataValidation type="list" allowBlank="1" showInputMessage="1" showErrorMessage="1" sqref="AC30:AH30" xr:uid="{00000000-0002-0000-0D00-000064000000}">
      <formula1>$BD$30:$BF$30</formula1>
    </dataValidation>
    <dataValidation type="list" allowBlank="1" showInputMessage="1" showErrorMessage="1" sqref="AC31:AH31" xr:uid="{00000000-0002-0000-0D00-000065000000}">
      <formula1>$BD$31:$BF$31</formula1>
    </dataValidation>
    <dataValidation type="list" allowBlank="1" showInputMessage="1" showErrorMessage="1" sqref="AC32:AH33" xr:uid="{00000000-0002-0000-0D00-000066000000}">
      <formula1>$BD$32:$BF$32</formula1>
    </dataValidation>
    <dataValidation type="list" allowBlank="1" showInputMessage="1" showErrorMessage="1" sqref="AI30:AJ30" xr:uid="{00000000-0002-0000-0D00-000067000000}">
      <formula1>$BG$30:$BI$30</formula1>
    </dataValidation>
    <dataValidation type="list" allowBlank="1" showInputMessage="1" showErrorMessage="1" sqref="AI31:AJ31" xr:uid="{00000000-0002-0000-0D00-000068000000}">
      <formula1>$BG$31:$BI$31</formula1>
    </dataValidation>
    <dataValidation type="list" allowBlank="1" showInputMessage="1" showErrorMessage="1" sqref="AI32:AJ33" xr:uid="{00000000-0002-0000-0D00-000069000000}">
      <formula1>$BG$32:$BI$32</formula1>
    </dataValidation>
    <dataValidation type="list" allowBlank="1" showInputMessage="1" showErrorMessage="1" sqref="AK30:AL30" xr:uid="{00000000-0002-0000-0D00-00006A000000}">
      <formula1>$BJ$30:$BL$30</formula1>
    </dataValidation>
    <dataValidation type="list" allowBlank="1" showInputMessage="1" showErrorMessage="1" sqref="AK31:AL31" xr:uid="{00000000-0002-0000-0D00-00006B000000}">
      <formula1>$BJ$31:$BL$31</formula1>
    </dataValidation>
    <dataValidation type="list" allowBlank="1" showInputMessage="1" showErrorMessage="1" sqref="AK32:AL33" xr:uid="{00000000-0002-0000-0D00-00006C000000}">
      <formula1>$BJ$32:$BL$32</formula1>
    </dataValidation>
    <dataValidation type="list" allowBlank="1" showInputMessage="1" showErrorMessage="1" sqref="U36:V36" xr:uid="{00000000-0002-0000-0D00-00006D000000}">
      <formula1>$AP$36:$AS$36</formula1>
    </dataValidation>
    <dataValidation type="list" allowBlank="1" showInputMessage="1" showErrorMessage="1" sqref="W36:X36" xr:uid="{00000000-0002-0000-0D00-00006E000000}">
      <formula1>$AT$36:$AW$36</formula1>
    </dataValidation>
    <dataValidation type="list" allowBlank="1" showInputMessage="1" showErrorMessage="1" sqref="Y36:Z36" xr:uid="{00000000-0002-0000-0D00-00006F000000}">
      <formula1>$AX$36:$AZ$36</formula1>
    </dataValidation>
    <dataValidation type="list" allowBlank="1" showInputMessage="1" showErrorMessage="1" sqref="AA36:AB36" xr:uid="{00000000-0002-0000-0D00-000070000000}">
      <formula1>$BA$36:$BC$36</formula1>
    </dataValidation>
    <dataValidation type="list" allowBlank="1" showInputMessage="1" showErrorMessage="1" sqref="AC36:AH36" xr:uid="{00000000-0002-0000-0D00-000071000000}">
      <formula1>$BD$36:$BF$36</formula1>
    </dataValidation>
    <dataValidation type="list" allowBlank="1" showInputMessage="1" showErrorMessage="1" sqref="AI36:AJ36" xr:uid="{00000000-0002-0000-0D00-000072000000}">
      <formula1>$BG$36:$BI$36</formula1>
    </dataValidation>
    <dataValidation type="list" allowBlank="1" showInputMessage="1" showErrorMessage="1" sqref="AK36:AL36" xr:uid="{00000000-0002-0000-0D00-000073000000}">
      <formula1>$BJ$36:$BL$36</formula1>
    </dataValidation>
    <dataValidation type="list" allowBlank="1" showInputMessage="1" showErrorMessage="1" sqref="U37:V37" xr:uid="{00000000-0002-0000-0D00-000074000000}">
      <formula1>$AP$37:$AS$37</formula1>
    </dataValidation>
    <dataValidation type="list" allowBlank="1" showInputMessage="1" showErrorMessage="1" sqref="U38:V38" xr:uid="{00000000-0002-0000-0D00-000075000000}">
      <formula1>$AP$38:$AS$38</formula1>
    </dataValidation>
    <dataValidation type="list" allowBlank="1" showInputMessage="1" showErrorMessage="1" sqref="W37:X37" xr:uid="{00000000-0002-0000-0D00-000076000000}">
      <formula1>$AT$37:$AW$37</formula1>
    </dataValidation>
    <dataValidation type="list" allowBlank="1" showInputMessage="1" showErrorMessage="1" sqref="W38:X38" xr:uid="{00000000-0002-0000-0D00-000077000000}">
      <formula1>$AT$38:$AW$38</formula1>
    </dataValidation>
    <dataValidation type="list" allowBlank="1" showInputMessage="1" showErrorMessage="1" sqref="Y37:Z37" xr:uid="{00000000-0002-0000-0D00-000078000000}">
      <formula1>$AX$37:$AZ$37</formula1>
    </dataValidation>
    <dataValidation type="list" allowBlank="1" showInputMessage="1" showErrorMessage="1" sqref="Y38:Z38" xr:uid="{00000000-0002-0000-0D00-000079000000}">
      <formula1>$AX$38:$AZ$38</formula1>
    </dataValidation>
    <dataValidation type="list" allowBlank="1" showInputMessage="1" showErrorMessage="1" sqref="AA37:AB37" xr:uid="{00000000-0002-0000-0D00-00007A000000}">
      <formula1>$BA$37:$BC$37</formula1>
    </dataValidation>
    <dataValidation type="list" allowBlank="1" showInputMessage="1" showErrorMessage="1" sqref="AA38:AB38" xr:uid="{00000000-0002-0000-0D00-00007B000000}">
      <formula1>$BA$38:$BC$38</formula1>
    </dataValidation>
    <dataValidation type="list" allowBlank="1" showInputMessage="1" showErrorMessage="1" sqref="AC37:AH37" xr:uid="{00000000-0002-0000-0D00-00007C000000}">
      <formula1>$BD$37:$BF$37</formula1>
    </dataValidation>
    <dataValidation type="list" allowBlank="1" showInputMessage="1" showErrorMessage="1" sqref="AC38:AH38" xr:uid="{00000000-0002-0000-0D00-00007D000000}">
      <formula1>$BD$38:$BF$38</formula1>
    </dataValidation>
    <dataValidation type="list" allowBlank="1" showInputMessage="1" showErrorMessage="1" sqref="AI37:AJ37" xr:uid="{00000000-0002-0000-0D00-00007E000000}">
      <formula1>$BG$37:$BI$37</formula1>
    </dataValidation>
    <dataValidation type="list" allowBlank="1" showInputMessage="1" showErrorMessage="1" sqref="AI38:AJ38" xr:uid="{00000000-0002-0000-0D00-00007F000000}">
      <formula1>$BG$38:$BI$38</formula1>
    </dataValidation>
    <dataValidation type="list" allowBlank="1" showInputMessage="1" showErrorMessage="1" sqref="AK37:AL38" xr:uid="{00000000-0002-0000-0D00-000080000000}">
      <formula1>$BJ$37:$BL$37</formula1>
    </dataValidation>
    <dataValidation type="list" allowBlank="1" showInputMessage="1" showErrorMessage="1" sqref="U40:V41" xr:uid="{00000000-0002-0000-0D00-000081000000}">
      <formula1>$AP$40:$AS$40</formula1>
    </dataValidation>
    <dataValidation type="list" allowBlank="1" showInputMessage="1" showErrorMessage="1" sqref="W40:X41" xr:uid="{00000000-0002-0000-0D00-000082000000}">
      <formula1>$AT$40:$AW$40</formula1>
    </dataValidation>
    <dataValidation type="list" allowBlank="1" showInputMessage="1" showErrorMessage="1" sqref="Y40:Z41" xr:uid="{00000000-0002-0000-0D00-000083000000}">
      <formula1>$AX$40:$AZ$40</formula1>
    </dataValidation>
    <dataValidation type="list" allowBlank="1" showInputMessage="1" showErrorMessage="1" sqref="AA40:AB41" xr:uid="{00000000-0002-0000-0D00-000084000000}">
      <formula1>$BA$40:$BC$40</formula1>
    </dataValidation>
    <dataValidation type="list" allowBlank="1" showInputMessage="1" showErrorMessage="1" sqref="AC40:AH41" xr:uid="{00000000-0002-0000-0D00-000085000000}">
      <formula1>$BD$40:$BF$40</formula1>
    </dataValidation>
    <dataValidation type="list" allowBlank="1" showInputMessage="1" showErrorMessage="1" sqref="AI40:AJ41" xr:uid="{00000000-0002-0000-0D00-000086000000}">
      <formula1>$BG$40:$BI$40</formula1>
    </dataValidation>
    <dataValidation type="list" allowBlank="1" showInputMessage="1" showErrorMessage="1" sqref="AK40:AL41" xr:uid="{00000000-0002-0000-0D00-000087000000}">
      <formula1>$BJ$40:$BL$40</formula1>
    </dataValidation>
    <dataValidation type="list" allowBlank="1" showInputMessage="1" showErrorMessage="1" sqref="U42:V42" xr:uid="{00000000-0002-0000-0D00-000088000000}">
      <formula1>$AP$42:$AS$42</formula1>
    </dataValidation>
    <dataValidation type="list" allowBlank="1" showInputMessage="1" showErrorMessage="1" sqref="W42:X42" xr:uid="{00000000-0002-0000-0D00-000089000000}">
      <formula1>$AT$42:$AW$42</formula1>
    </dataValidation>
    <dataValidation type="list" allowBlank="1" showInputMessage="1" showErrorMessage="1" sqref="Y42:Z42" xr:uid="{00000000-0002-0000-0D00-00008A000000}">
      <formula1>$AX$42:$AZ$42</formula1>
    </dataValidation>
    <dataValidation type="list" allowBlank="1" showInputMessage="1" showErrorMessage="1" sqref="AA42:AB42" xr:uid="{00000000-0002-0000-0D00-00008B000000}">
      <formula1>$BA$42:$BC$42</formula1>
    </dataValidation>
    <dataValidation type="list" allowBlank="1" showInputMessage="1" showErrorMessage="1" sqref="AC42:AH42" xr:uid="{00000000-0002-0000-0D00-00008C000000}">
      <formula1>$BD$42:$BF$42</formula1>
    </dataValidation>
    <dataValidation type="list" allowBlank="1" showInputMessage="1" showErrorMessage="1" sqref="AI42:AJ42" xr:uid="{00000000-0002-0000-0D00-00008D000000}">
      <formula1>$BG$42:$BI$42</formula1>
    </dataValidation>
    <dataValidation type="list" allowBlank="1" showInputMessage="1" showErrorMessage="1" sqref="AK42:AL42" xr:uid="{00000000-0002-0000-0D00-00008E000000}">
      <formula1>$BJ$42:$BL$42</formula1>
    </dataValidation>
    <dataValidation type="list" allowBlank="1" showInputMessage="1" showErrorMessage="1" sqref="U43:V43" xr:uid="{00000000-0002-0000-0D00-00008F000000}">
      <formula1>$AP$43:$AS$43</formula1>
    </dataValidation>
    <dataValidation type="list" allowBlank="1" showInputMessage="1" showErrorMessage="1" sqref="U44:V44" xr:uid="{00000000-0002-0000-0D00-000090000000}">
      <formula1>$AP$44:$AS$44</formula1>
    </dataValidation>
    <dataValidation type="list" allowBlank="1" showInputMessage="1" showErrorMessage="1" sqref="W43:X43" xr:uid="{00000000-0002-0000-0D00-000091000000}">
      <formula1>$AT$43:$AW$43</formula1>
    </dataValidation>
    <dataValidation type="list" allowBlank="1" showInputMessage="1" showErrorMessage="1" sqref="W44:X44" xr:uid="{00000000-0002-0000-0D00-000092000000}">
      <formula1>$AT$44:$AW$44</formula1>
    </dataValidation>
    <dataValidation type="list" allowBlank="1" showInputMessage="1" showErrorMessage="1" sqref="Y43:Z43" xr:uid="{00000000-0002-0000-0D00-000093000000}">
      <formula1>$AX$43:$AZ$43</formula1>
    </dataValidation>
    <dataValidation type="list" allowBlank="1" showInputMessage="1" showErrorMessage="1" sqref="Y44:Z44" xr:uid="{00000000-0002-0000-0D00-000094000000}">
      <formula1>$AX$44:$AZ$44</formula1>
    </dataValidation>
    <dataValidation type="list" allowBlank="1" showInputMessage="1" showErrorMessage="1" sqref="AA43:AB43" xr:uid="{00000000-0002-0000-0D00-000095000000}">
      <formula1>$BA$43:$BC$43</formula1>
    </dataValidation>
    <dataValidation type="list" allowBlank="1" showInputMessage="1" showErrorMessage="1" sqref="AA44:AB44" xr:uid="{00000000-0002-0000-0D00-000096000000}">
      <formula1>$BA$44:$BC$44</formula1>
    </dataValidation>
    <dataValidation type="list" allowBlank="1" showInputMessage="1" showErrorMessage="1" sqref="AC43:AH43" xr:uid="{00000000-0002-0000-0D00-000097000000}">
      <formula1>$BD$43:$BF$43</formula1>
    </dataValidation>
    <dataValidation type="list" allowBlank="1" showInputMessage="1" showErrorMessage="1" sqref="AC44:AH44" xr:uid="{00000000-0002-0000-0D00-000098000000}">
      <formula1>$BD$44:$BF$44</formula1>
    </dataValidation>
    <dataValidation type="list" allowBlank="1" showInputMessage="1" showErrorMessage="1" sqref="AI43:AJ43" xr:uid="{00000000-0002-0000-0D00-000099000000}">
      <formula1>$BG$43:$BI$43</formula1>
    </dataValidation>
    <dataValidation type="list" allowBlank="1" showInputMessage="1" showErrorMessage="1" sqref="AI44:AJ44" xr:uid="{00000000-0002-0000-0D00-00009A000000}">
      <formula1>$BG$44:$BI$44</formula1>
    </dataValidation>
    <dataValidation type="list" allowBlank="1" showInputMessage="1" showErrorMessage="1" sqref="AK43:AL43" xr:uid="{00000000-0002-0000-0D00-00009B000000}">
      <formula1>$BJ$43:$BL$43</formula1>
    </dataValidation>
    <dataValidation type="list" allowBlank="1" showInputMessage="1" showErrorMessage="1" sqref="AK44:AL44" xr:uid="{00000000-0002-0000-0D00-00009C000000}">
      <formula1>$BJ$44:$BL$44</formula1>
    </dataValidation>
    <dataValidation type="list" allowBlank="1" showInputMessage="1" showErrorMessage="1" sqref="U46:V46" xr:uid="{00000000-0002-0000-0D00-00009D000000}">
      <formula1>$AP$46:$AS$46</formula1>
    </dataValidation>
    <dataValidation type="list" allowBlank="1" showInputMessage="1" showErrorMessage="1" sqref="W46:X46" xr:uid="{00000000-0002-0000-0D00-00009E000000}">
      <formula1>$AT$46:$AW$46</formula1>
    </dataValidation>
    <dataValidation type="list" allowBlank="1" showInputMessage="1" showErrorMessage="1" sqref="Y46:Z46" xr:uid="{00000000-0002-0000-0D00-00009F000000}">
      <formula1>$AX$46:$AZ$46</formula1>
    </dataValidation>
    <dataValidation type="list" allowBlank="1" showInputMessage="1" showErrorMessage="1" sqref="AA46:AB46" xr:uid="{00000000-0002-0000-0D00-0000A0000000}">
      <formula1>$BA$46:$BC$46</formula1>
    </dataValidation>
    <dataValidation type="list" allowBlank="1" showInputMessage="1" showErrorMessage="1" sqref="AC46:AH46" xr:uid="{00000000-0002-0000-0D00-0000A1000000}">
      <formula1>$BD$46:$BF$46</formula1>
    </dataValidation>
    <dataValidation type="list" allowBlank="1" showInputMessage="1" showErrorMessage="1" sqref="AI46:AJ46" xr:uid="{00000000-0002-0000-0D00-0000A2000000}">
      <formula1>$BG$46:$BI$46</formula1>
    </dataValidation>
    <dataValidation type="list" allowBlank="1" showInputMessage="1" showErrorMessage="1" sqref="AK46:AL46" xr:uid="{00000000-0002-0000-0D00-0000A3000000}">
      <formula1>$BJ$46:$BL$46</formula1>
    </dataValidation>
    <dataValidation type="list" allowBlank="1" showInputMessage="1" showErrorMessage="1" sqref="U47:V47" xr:uid="{00000000-0002-0000-0D00-0000A4000000}">
      <formula1>$AP$47:$AS$47</formula1>
    </dataValidation>
    <dataValidation type="list" allowBlank="1" showInputMessage="1" showErrorMessage="1" sqref="U48:V48" xr:uid="{00000000-0002-0000-0D00-0000A5000000}">
      <formula1>$AP$48:$AS$48</formula1>
    </dataValidation>
    <dataValidation type="list" allowBlank="1" showInputMessage="1" showErrorMessage="1" sqref="W47:X47" xr:uid="{00000000-0002-0000-0D00-0000A6000000}">
      <formula1>$AT$47:$AW$47</formula1>
    </dataValidation>
    <dataValidation type="list" allowBlank="1" showInputMessage="1" showErrorMessage="1" sqref="W48:X48" xr:uid="{00000000-0002-0000-0D00-0000A7000000}">
      <formula1>$AT$48:$AW$48</formula1>
    </dataValidation>
    <dataValidation type="list" allowBlank="1" showInputMessage="1" showErrorMessage="1" sqref="Y47:Z47" xr:uid="{00000000-0002-0000-0D00-0000A8000000}">
      <formula1>$AX$47:$AZ$47</formula1>
    </dataValidation>
    <dataValidation type="list" allowBlank="1" showInputMessage="1" showErrorMessage="1" sqref="Y48:Z48" xr:uid="{00000000-0002-0000-0D00-0000A9000000}">
      <formula1>$AX$48:$AZ$48</formula1>
    </dataValidation>
    <dataValidation type="list" allowBlank="1" showInputMessage="1" showErrorMessage="1" sqref="AA47:AB47" xr:uid="{00000000-0002-0000-0D00-0000AA000000}">
      <formula1>$BA$47:$BC$47</formula1>
    </dataValidation>
    <dataValidation type="list" allowBlank="1" showInputMessage="1" showErrorMessage="1" sqref="AA48:AB48" xr:uid="{00000000-0002-0000-0D00-0000AB000000}">
      <formula1>$BA$48:$BC$48</formula1>
    </dataValidation>
    <dataValidation type="list" allowBlank="1" showInputMessage="1" showErrorMessage="1" sqref="AC47:AH47" xr:uid="{00000000-0002-0000-0D00-0000AC000000}">
      <formula1>$BD$47:$BF$47</formula1>
    </dataValidation>
    <dataValidation type="list" allowBlank="1" showInputMessage="1" showErrorMessage="1" sqref="AC48:AH48" xr:uid="{00000000-0002-0000-0D00-0000AD000000}">
      <formula1>$BD$48:$BF$48</formula1>
    </dataValidation>
    <dataValidation type="list" allowBlank="1" showInputMessage="1" showErrorMessage="1" sqref="AI47:AJ47" xr:uid="{00000000-0002-0000-0D00-0000AE000000}">
      <formula1>$BG$47:$BI$47</formula1>
    </dataValidation>
    <dataValidation type="list" allowBlank="1" showInputMessage="1" showErrorMessage="1" sqref="AI48:AJ48" xr:uid="{00000000-0002-0000-0D00-0000AF000000}">
      <formula1>$BG$48:$BI$48</formula1>
    </dataValidation>
    <dataValidation type="list" allowBlank="1" showInputMessage="1" showErrorMessage="1" sqref="AK47:AL47" xr:uid="{00000000-0002-0000-0D00-0000B0000000}">
      <formula1>$BJ$47:$BL$47</formula1>
    </dataValidation>
    <dataValidation type="list" allowBlank="1" showInputMessage="1" showErrorMessage="1" sqref="AK48:AL48" xr:uid="{00000000-0002-0000-0D00-0000B1000000}">
      <formula1>$BJ$48:$BL$48</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DN407"/>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0" width="20.85546875" style="129" hidden="1" customWidth="1"/>
    <col min="51" max="51" width="20.85546875" style="86" hidden="1" customWidth="1"/>
    <col min="52" max="64" width="20.85546875" style="86" customWidth="1"/>
    <col min="65" max="66" width="5.140625" style="168" customWidth="1"/>
    <col min="67" max="72" width="5.140625" style="169" customWidth="1"/>
    <col min="73" max="118" width="9.140625" style="88"/>
    <col min="119" max="16384" width="9.140625" style="118"/>
  </cols>
  <sheetData>
    <row r="1" spans="1:77"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AY1" s="85"/>
      <c r="AZ1" s="85"/>
      <c r="BA1" s="85"/>
      <c r="BB1" s="85"/>
      <c r="BC1" s="85"/>
      <c r="BD1" s="85"/>
      <c r="BE1" s="85"/>
      <c r="BF1" s="85"/>
      <c r="BG1" s="85"/>
      <c r="BH1" s="138"/>
      <c r="BI1" s="138"/>
      <c r="BJ1" s="138"/>
      <c r="BK1" s="138"/>
      <c r="BL1" s="85"/>
      <c r="BM1" s="117"/>
      <c r="BN1" s="117"/>
      <c r="BO1" s="139"/>
      <c r="BP1" s="139"/>
      <c r="BQ1" s="139"/>
      <c r="BR1" s="139"/>
      <c r="BS1" s="165"/>
      <c r="BT1" s="165"/>
    </row>
    <row r="2" spans="1:77"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AY2" s="85"/>
      <c r="AZ2" s="85"/>
      <c r="BA2" s="85"/>
      <c r="BB2" s="85"/>
      <c r="BC2" s="85"/>
      <c r="BD2" s="85"/>
      <c r="BE2" s="85"/>
      <c r="BF2" s="85"/>
      <c r="BG2" s="85"/>
      <c r="BH2" s="85"/>
      <c r="BI2" s="85"/>
      <c r="BJ2" s="85"/>
      <c r="BK2" s="85"/>
      <c r="BL2" s="85"/>
      <c r="BM2" s="117"/>
      <c r="BN2" s="117"/>
      <c r="BO2" s="139"/>
      <c r="BP2" s="139"/>
      <c r="BQ2" s="139"/>
      <c r="BR2" s="139"/>
      <c r="BS2" s="165"/>
      <c r="BT2" s="165"/>
    </row>
    <row r="3" spans="1:77"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AU3" s="85"/>
      <c r="AV3" s="85"/>
      <c r="AW3" s="85"/>
      <c r="AX3" s="85"/>
      <c r="AY3" s="85"/>
      <c r="AZ3" s="85"/>
      <c r="BA3" s="85"/>
      <c r="BB3" s="85"/>
      <c r="BC3" s="85"/>
      <c r="BD3" s="85"/>
      <c r="BE3" s="85"/>
      <c r="BF3" s="85"/>
      <c r="BG3" s="85"/>
      <c r="BH3" s="85"/>
      <c r="BI3" s="85"/>
      <c r="BJ3" s="85"/>
      <c r="BK3" s="85"/>
      <c r="BL3" s="85"/>
      <c r="BM3" s="117"/>
      <c r="BN3" s="117"/>
      <c r="BO3" s="139"/>
      <c r="BP3" s="139"/>
      <c r="BQ3" s="139"/>
      <c r="BR3" s="139"/>
      <c r="BS3" s="165"/>
      <c r="BT3" s="165"/>
    </row>
    <row r="4" spans="1:77"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AU4" s="85"/>
      <c r="AV4" s="85"/>
      <c r="AW4" s="85"/>
      <c r="AX4" s="85"/>
      <c r="AY4" s="85"/>
      <c r="AZ4" s="85"/>
      <c r="BA4" s="85"/>
      <c r="BB4" s="85"/>
      <c r="BC4" s="85"/>
      <c r="BD4" s="85"/>
      <c r="BE4" s="85"/>
      <c r="BF4" s="85"/>
      <c r="BG4" s="85"/>
      <c r="BH4" s="85"/>
      <c r="BI4" s="85"/>
      <c r="BJ4" s="85"/>
      <c r="BK4" s="85"/>
      <c r="BL4" s="85"/>
      <c r="BM4" s="117"/>
      <c r="BN4" s="117"/>
      <c r="BO4" s="139"/>
      <c r="BP4" s="139"/>
      <c r="BQ4" s="139"/>
      <c r="BR4" s="139"/>
      <c r="BS4" s="165"/>
      <c r="BT4" s="165"/>
    </row>
    <row r="5" spans="1:77" ht="13.7" customHeight="1" x14ac:dyDescent="0.2">
      <c r="A5" s="89">
        <f>ROW()</f>
        <v>5</v>
      </c>
      <c r="B5" s="438" t="s">
        <v>177</v>
      </c>
      <c r="C5" s="428"/>
      <c r="D5" s="428"/>
      <c r="E5" s="428"/>
      <c r="F5" s="433" t="s">
        <v>640</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8"/>
      <c r="AF5" s="428"/>
      <c r="AG5" s="428"/>
      <c r="AH5" s="428"/>
      <c r="AI5" s="428"/>
      <c r="AJ5" s="428"/>
      <c r="AK5" s="428"/>
      <c r="AL5" s="429"/>
      <c r="AM5" s="359"/>
      <c r="AP5" s="85"/>
      <c r="AQ5" s="133"/>
      <c r="AR5" s="133"/>
      <c r="AS5" s="133"/>
      <c r="AT5" s="85"/>
      <c r="AU5" s="133"/>
      <c r="AV5" s="85"/>
      <c r="AW5" s="85"/>
      <c r="AX5" s="85"/>
      <c r="AY5" s="85"/>
      <c r="AZ5" s="85"/>
      <c r="BA5" s="85"/>
      <c r="BB5" s="85"/>
      <c r="BC5" s="85"/>
      <c r="BD5" s="85"/>
      <c r="BE5" s="85"/>
      <c r="BF5" s="85"/>
      <c r="BG5" s="85"/>
      <c r="BM5" s="166"/>
      <c r="BN5" s="166"/>
      <c r="BO5" s="166"/>
      <c r="BP5" s="166"/>
      <c r="BQ5" s="166"/>
      <c r="BR5" s="166"/>
      <c r="BS5" s="166"/>
      <c r="BT5" s="166"/>
      <c r="BU5" s="90"/>
      <c r="BV5" s="90"/>
      <c r="BW5" s="90"/>
      <c r="BX5" s="90"/>
      <c r="BY5" s="90"/>
    </row>
    <row r="6" spans="1:77" ht="13.7" customHeight="1" x14ac:dyDescent="0.2">
      <c r="A6" s="89">
        <f>ROW()</f>
        <v>6</v>
      </c>
      <c r="B6" s="446"/>
      <c r="C6" s="549"/>
      <c r="D6" s="549"/>
      <c r="E6" s="550"/>
      <c r="F6" s="430" t="s">
        <v>1101</v>
      </c>
      <c r="G6" s="431"/>
      <c r="H6" s="431"/>
      <c r="I6" s="431"/>
      <c r="J6" s="431"/>
      <c r="K6" s="431"/>
      <c r="L6" s="431"/>
      <c r="M6" s="431"/>
      <c r="N6" s="431"/>
      <c r="O6" s="431"/>
      <c r="P6" s="431"/>
      <c r="Q6" s="431"/>
      <c r="R6" s="431"/>
      <c r="S6" s="431"/>
      <c r="T6" s="431"/>
      <c r="U6" s="431"/>
      <c r="V6" s="431"/>
      <c r="W6" s="431"/>
      <c r="X6" s="439" t="s">
        <v>66</v>
      </c>
      <c r="Y6" s="439"/>
      <c r="Z6" s="439"/>
      <c r="AA6" s="439"/>
      <c r="AB6" s="439"/>
      <c r="AC6" s="439"/>
      <c r="AD6" s="439"/>
      <c r="AE6" s="425"/>
      <c r="AF6" s="426"/>
      <c r="AG6" s="426"/>
      <c r="AH6" s="426"/>
      <c r="AI6" s="426"/>
      <c r="AJ6" s="426"/>
      <c r="AK6" s="426"/>
      <c r="AL6" s="427"/>
      <c r="AM6" s="359"/>
      <c r="AP6" s="161" t="s">
        <v>66</v>
      </c>
      <c r="AQ6" s="244" t="s">
        <v>60</v>
      </c>
      <c r="AR6" s="244" t="s">
        <v>61</v>
      </c>
      <c r="AS6" s="247"/>
      <c r="AT6" s="247"/>
      <c r="AU6" s="182"/>
      <c r="AV6" s="182"/>
      <c r="AW6" s="182"/>
      <c r="AX6" s="182"/>
      <c r="AY6" s="85"/>
      <c r="AZ6" s="85"/>
      <c r="BA6" s="85"/>
      <c r="BB6" s="85"/>
      <c r="BC6" s="85"/>
      <c r="BD6" s="85"/>
      <c r="BE6" s="85"/>
      <c r="BF6" s="85"/>
      <c r="BG6" s="85"/>
      <c r="BM6" s="166"/>
      <c r="BN6" s="166"/>
      <c r="BO6" s="166"/>
      <c r="BP6" s="166"/>
      <c r="BQ6" s="166"/>
      <c r="BR6" s="166"/>
      <c r="BS6" s="166"/>
      <c r="BT6" s="166"/>
      <c r="BU6" s="90"/>
      <c r="BV6" s="90"/>
      <c r="BW6" s="90"/>
      <c r="BX6" s="90"/>
      <c r="BY6" s="90"/>
    </row>
    <row r="7" spans="1:77" ht="13.7" customHeight="1" x14ac:dyDescent="0.2">
      <c r="A7" s="89">
        <f>ROW()</f>
        <v>7</v>
      </c>
      <c r="B7" s="446" t="s">
        <v>641</v>
      </c>
      <c r="C7" s="549"/>
      <c r="D7" s="549"/>
      <c r="E7" s="550"/>
      <c r="F7" s="430" t="s">
        <v>247</v>
      </c>
      <c r="G7" s="431"/>
      <c r="H7" s="431"/>
      <c r="I7" s="431"/>
      <c r="J7" s="431"/>
      <c r="K7" s="431"/>
      <c r="L7" s="431"/>
      <c r="M7" s="431"/>
      <c r="N7" s="431"/>
      <c r="O7" s="431"/>
      <c r="P7" s="431"/>
      <c r="Q7" s="431"/>
      <c r="R7" s="431"/>
      <c r="S7" s="431"/>
      <c r="T7" s="431"/>
      <c r="U7" s="431"/>
      <c r="V7" s="431"/>
      <c r="W7" s="431"/>
      <c r="X7" s="439" t="s">
        <v>66</v>
      </c>
      <c r="Y7" s="439"/>
      <c r="Z7" s="439"/>
      <c r="AA7" s="439"/>
      <c r="AB7" s="439"/>
      <c r="AC7" s="439"/>
      <c r="AD7" s="439"/>
      <c r="AE7" s="425"/>
      <c r="AF7" s="426"/>
      <c r="AG7" s="426"/>
      <c r="AH7" s="426"/>
      <c r="AI7" s="426"/>
      <c r="AJ7" s="426"/>
      <c r="AK7" s="426"/>
      <c r="AL7" s="427"/>
      <c r="AM7" s="359"/>
      <c r="AP7" s="161" t="s">
        <v>66</v>
      </c>
      <c r="AQ7" s="244" t="s">
        <v>60</v>
      </c>
      <c r="AR7" s="244" t="s">
        <v>61</v>
      </c>
      <c r="AS7" s="247"/>
      <c r="AT7" s="247"/>
      <c r="AU7" s="182"/>
      <c r="AV7" s="182"/>
      <c r="AW7" s="182"/>
      <c r="AX7" s="182"/>
      <c r="AY7" s="85"/>
      <c r="AZ7" s="85"/>
      <c r="BA7" s="85"/>
      <c r="BB7" s="85"/>
      <c r="BC7" s="85"/>
      <c r="BD7" s="85"/>
      <c r="BE7" s="85"/>
      <c r="BF7" s="85"/>
      <c r="BG7" s="85"/>
      <c r="BM7" s="166"/>
      <c r="BN7" s="166"/>
      <c r="BO7" s="166"/>
      <c r="BP7" s="166"/>
      <c r="BQ7" s="166"/>
      <c r="BR7" s="166"/>
      <c r="BS7" s="166"/>
      <c r="BT7" s="166"/>
      <c r="BU7" s="90"/>
      <c r="BV7" s="90"/>
      <c r="BW7" s="90"/>
      <c r="BX7" s="90"/>
      <c r="BY7" s="90"/>
    </row>
    <row r="8" spans="1:77" ht="13.7" customHeight="1" x14ac:dyDescent="0.2">
      <c r="A8" s="89">
        <f>ROW()</f>
        <v>8</v>
      </c>
      <c r="B8" s="446" t="s">
        <v>642</v>
      </c>
      <c r="C8" s="549"/>
      <c r="D8" s="549"/>
      <c r="E8" s="550"/>
      <c r="F8" s="430" t="s">
        <v>1323</v>
      </c>
      <c r="G8" s="431"/>
      <c r="H8" s="431"/>
      <c r="I8" s="431"/>
      <c r="J8" s="431"/>
      <c r="K8" s="431"/>
      <c r="L8" s="431"/>
      <c r="M8" s="431"/>
      <c r="N8" s="431"/>
      <c r="O8" s="431"/>
      <c r="P8" s="431"/>
      <c r="Q8" s="431"/>
      <c r="R8" s="431"/>
      <c r="S8" s="431"/>
      <c r="T8" s="431"/>
      <c r="U8" s="431"/>
      <c r="V8" s="431"/>
      <c r="W8" s="431"/>
      <c r="X8" s="439" t="s">
        <v>66</v>
      </c>
      <c r="Y8" s="439"/>
      <c r="Z8" s="439"/>
      <c r="AA8" s="439"/>
      <c r="AB8" s="439"/>
      <c r="AC8" s="439"/>
      <c r="AD8" s="439"/>
      <c r="AE8" s="425"/>
      <c r="AF8" s="426"/>
      <c r="AG8" s="426"/>
      <c r="AH8" s="426"/>
      <c r="AI8" s="426"/>
      <c r="AJ8" s="426"/>
      <c r="AK8" s="426"/>
      <c r="AL8" s="427"/>
      <c r="AM8" s="359"/>
      <c r="AP8" s="161" t="s">
        <v>66</v>
      </c>
      <c r="AQ8" s="244" t="s">
        <v>60</v>
      </c>
      <c r="AR8" s="244" t="s">
        <v>61</v>
      </c>
      <c r="AS8" s="247"/>
      <c r="AT8" s="247"/>
      <c r="AU8" s="182"/>
      <c r="AV8" s="182"/>
      <c r="AW8" s="182"/>
      <c r="AX8" s="182"/>
      <c r="AY8" s="85"/>
      <c r="AZ8" s="85"/>
      <c r="BA8" s="85"/>
      <c r="BB8" s="85"/>
      <c r="BC8" s="85"/>
      <c r="BD8" s="85"/>
      <c r="BE8" s="85"/>
      <c r="BF8" s="85"/>
      <c r="BG8" s="85"/>
      <c r="BM8" s="166"/>
      <c r="BN8" s="166"/>
      <c r="BO8" s="166"/>
      <c r="BP8" s="166"/>
      <c r="BQ8" s="166"/>
      <c r="BR8" s="166"/>
      <c r="BS8" s="166"/>
      <c r="BT8" s="166"/>
      <c r="BU8" s="90"/>
      <c r="BV8" s="90"/>
      <c r="BW8" s="90"/>
      <c r="BX8" s="90"/>
      <c r="BY8" s="90"/>
    </row>
    <row r="9" spans="1:77" ht="13.7" customHeight="1" x14ac:dyDescent="0.2">
      <c r="A9" s="89">
        <f>ROW()</f>
        <v>9</v>
      </c>
      <c r="B9" s="446" t="s">
        <v>643</v>
      </c>
      <c r="C9" s="549"/>
      <c r="D9" s="549"/>
      <c r="E9" s="550"/>
      <c r="F9" s="430" t="s">
        <v>1321</v>
      </c>
      <c r="G9" s="431"/>
      <c r="H9" s="431"/>
      <c r="I9" s="431"/>
      <c r="J9" s="431"/>
      <c r="K9" s="431"/>
      <c r="L9" s="431"/>
      <c r="M9" s="431"/>
      <c r="N9" s="431"/>
      <c r="O9" s="431"/>
      <c r="P9" s="431"/>
      <c r="Q9" s="431"/>
      <c r="R9" s="431"/>
      <c r="S9" s="431"/>
      <c r="T9" s="431"/>
      <c r="U9" s="431"/>
      <c r="V9" s="431"/>
      <c r="W9" s="431"/>
      <c r="X9" s="439" t="s">
        <v>66</v>
      </c>
      <c r="Y9" s="439"/>
      <c r="Z9" s="439"/>
      <c r="AA9" s="439"/>
      <c r="AB9" s="439"/>
      <c r="AC9" s="439"/>
      <c r="AD9" s="439"/>
      <c r="AE9" s="425"/>
      <c r="AF9" s="426"/>
      <c r="AG9" s="426"/>
      <c r="AH9" s="426"/>
      <c r="AI9" s="426"/>
      <c r="AJ9" s="426"/>
      <c r="AK9" s="426"/>
      <c r="AL9" s="427"/>
      <c r="AM9" s="359"/>
      <c r="AP9" s="191" t="s">
        <v>66</v>
      </c>
      <c r="AQ9" s="245" t="s">
        <v>60</v>
      </c>
      <c r="AR9" s="245" t="s">
        <v>61</v>
      </c>
      <c r="AS9" s="247"/>
      <c r="AT9" s="247"/>
      <c r="AU9" s="182"/>
      <c r="AV9" s="182"/>
      <c r="AW9" s="182"/>
      <c r="AX9" s="182"/>
      <c r="AY9" s="85"/>
      <c r="AZ9" s="85"/>
      <c r="BA9" s="85"/>
      <c r="BB9" s="85"/>
      <c r="BC9" s="85"/>
      <c r="BD9" s="85"/>
      <c r="BE9" s="85"/>
      <c r="BF9" s="85"/>
      <c r="BG9" s="85"/>
      <c r="BM9" s="166"/>
      <c r="BN9" s="166"/>
      <c r="BO9" s="166"/>
      <c r="BP9" s="166"/>
      <c r="BQ9" s="166"/>
      <c r="BR9" s="166"/>
      <c r="BS9" s="166"/>
      <c r="BT9" s="166"/>
      <c r="BU9" s="90"/>
      <c r="BV9" s="90"/>
      <c r="BW9" s="90"/>
      <c r="BX9" s="90"/>
      <c r="BY9" s="90"/>
    </row>
    <row r="10" spans="1:77" ht="13.7" customHeight="1" x14ac:dyDescent="0.2">
      <c r="A10" s="89">
        <f>ROW()</f>
        <v>10</v>
      </c>
      <c r="B10" s="446" t="s">
        <v>120</v>
      </c>
      <c r="C10" s="549"/>
      <c r="D10" s="549"/>
      <c r="E10" s="550"/>
      <c r="F10" s="430" t="s">
        <v>1322</v>
      </c>
      <c r="G10" s="431"/>
      <c r="H10" s="431"/>
      <c r="I10" s="431"/>
      <c r="J10" s="431"/>
      <c r="K10" s="431"/>
      <c r="L10" s="431"/>
      <c r="M10" s="431"/>
      <c r="N10" s="431"/>
      <c r="O10" s="431"/>
      <c r="P10" s="431"/>
      <c r="Q10" s="431"/>
      <c r="R10" s="431"/>
      <c r="S10" s="431"/>
      <c r="T10" s="431"/>
      <c r="U10" s="431"/>
      <c r="V10" s="431"/>
      <c r="W10" s="431"/>
      <c r="X10" s="439" t="s">
        <v>1317</v>
      </c>
      <c r="Y10" s="439"/>
      <c r="Z10" s="439"/>
      <c r="AA10" s="439"/>
      <c r="AB10" s="439"/>
      <c r="AC10" s="439"/>
      <c r="AD10" s="458"/>
      <c r="AE10" s="348"/>
      <c r="AF10" s="349"/>
      <c r="AG10" s="349"/>
      <c r="AH10" s="349"/>
      <c r="AI10" s="349"/>
      <c r="AJ10" s="349"/>
      <c r="AK10" s="349"/>
      <c r="AL10" s="350"/>
      <c r="AM10" s="359"/>
      <c r="AP10" s="191" t="s">
        <v>66</v>
      </c>
      <c r="AQ10" s="245" t="s">
        <v>1317</v>
      </c>
      <c r="AR10" s="245" t="s">
        <v>1318</v>
      </c>
      <c r="AS10" s="244" t="s">
        <v>70</v>
      </c>
      <c r="AT10" s="247"/>
      <c r="AU10" s="182"/>
      <c r="AV10" s="182"/>
      <c r="AW10" s="182"/>
      <c r="AX10" s="182"/>
      <c r="AY10" s="85"/>
      <c r="AZ10" s="85"/>
      <c r="BA10" s="85"/>
      <c r="BB10" s="85"/>
      <c r="BC10" s="85"/>
      <c r="BD10" s="85"/>
      <c r="BE10" s="85"/>
      <c r="BF10" s="85"/>
      <c r="BG10" s="85"/>
      <c r="BM10" s="166"/>
      <c r="BN10" s="166"/>
      <c r="BO10" s="166"/>
      <c r="BP10" s="166"/>
      <c r="BQ10" s="166"/>
      <c r="BR10" s="166"/>
      <c r="BS10" s="166"/>
      <c r="BT10" s="166"/>
      <c r="BU10" s="90"/>
      <c r="BV10" s="90"/>
      <c r="BW10" s="90"/>
      <c r="BX10" s="90"/>
      <c r="BY10" s="90"/>
    </row>
    <row r="11" spans="1:77" ht="13.7" customHeight="1" x14ac:dyDescent="0.2">
      <c r="A11" s="89">
        <f>ROW()</f>
        <v>11</v>
      </c>
      <c r="B11" s="446"/>
      <c r="C11" s="549"/>
      <c r="D11" s="549"/>
      <c r="E11" s="550"/>
      <c r="F11" s="430" t="s">
        <v>1102</v>
      </c>
      <c r="G11" s="431"/>
      <c r="H11" s="431"/>
      <c r="I11" s="431"/>
      <c r="J11" s="431"/>
      <c r="K11" s="431"/>
      <c r="L11" s="112"/>
      <c r="M11" s="439" t="s">
        <v>66</v>
      </c>
      <c r="N11" s="439"/>
      <c r="O11" s="439"/>
      <c r="P11" s="439"/>
      <c r="Q11" s="439"/>
      <c r="R11" s="243"/>
      <c r="S11" s="439" t="s">
        <v>66</v>
      </c>
      <c r="T11" s="439"/>
      <c r="U11" s="439"/>
      <c r="V11" s="439"/>
      <c r="W11" s="439"/>
      <c r="X11" s="243"/>
      <c r="Y11" s="439" t="s">
        <v>66</v>
      </c>
      <c r="Z11" s="439"/>
      <c r="AA11" s="439"/>
      <c r="AB11" s="439"/>
      <c r="AC11" s="439"/>
      <c r="AD11" s="439"/>
      <c r="AE11" s="425"/>
      <c r="AF11" s="426"/>
      <c r="AG11" s="426"/>
      <c r="AH11" s="426"/>
      <c r="AI11" s="426"/>
      <c r="AJ11" s="426"/>
      <c r="AK11" s="426"/>
      <c r="AL11" s="427"/>
      <c r="AM11" s="359"/>
      <c r="AP11" s="161" t="s">
        <v>66</v>
      </c>
      <c r="AQ11" s="178" t="s">
        <v>644</v>
      </c>
      <c r="AR11" s="178"/>
      <c r="AS11" s="161" t="s">
        <v>66</v>
      </c>
      <c r="AT11" s="178" t="s">
        <v>645</v>
      </c>
      <c r="AU11" s="178"/>
      <c r="AV11" s="161" t="s">
        <v>66</v>
      </c>
      <c r="AW11" s="178" t="s">
        <v>70</v>
      </c>
      <c r="AX11" s="178"/>
      <c r="AY11" s="85"/>
      <c r="AZ11" s="85"/>
      <c r="BA11" s="85"/>
      <c r="BB11" s="85"/>
      <c r="BC11" s="85"/>
      <c r="BD11" s="85"/>
      <c r="BE11" s="85"/>
      <c r="BF11" s="85"/>
      <c r="BG11" s="85"/>
      <c r="BM11" s="166"/>
      <c r="BN11" s="166"/>
      <c r="BO11" s="166"/>
      <c r="BP11" s="166"/>
      <c r="BQ11" s="166"/>
      <c r="BR11" s="166"/>
      <c r="BS11" s="166"/>
      <c r="BT11" s="166"/>
      <c r="BU11" s="90"/>
      <c r="BV11" s="90"/>
      <c r="BW11" s="90"/>
      <c r="BX11" s="90"/>
      <c r="BY11" s="90"/>
    </row>
    <row r="12" spans="1:77" ht="13.7" customHeight="1" x14ac:dyDescent="0.2">
      <c r="A12" s="89">
        <f>ROW()</f>
        <v>12</v>
      </c>
      <c r="B12" s="446" t="s">
        <v>646</v>
      </c>
      <c r="C12" s="549"/>
      <c r="D12" s="549"/>
      <c r="E12" s="550"/>
      <c r="F12" s="430" t="s">
        <v>1103</v>
      </c>
      <c r="G12" s="431"/>
      <c r="H12" s="431"/>
      <c r="I12" s="431"/>
      <c r="J12" s="431"/>
      <c r="K12" s="112"/>
      <c r="L12" s="112"/>
      <c r="M12" s="462" t="s">
        <v>66</v>
      </c>
      <c r="N12" s="462"/>
      <c r="O12" s="462"/>
      <c r="P12" s="462"/>
      <c r="Q12" s="462"/>
      <c r="R12" s="334" t="s">
        <v>136</v>
      </c>
      <c r="S12" s="462" t="s">
        <v>179</v>
      </c>
      <c r="T12" s="462"/>
      <c r="U12" s="462"/>
      <c r="V12" s="435" t="s">
        <v>1331</v>
      </c>
      <c r="W12" s="435"/>
      <c r="X12" s="435"/>
      <c r="Y12" s="435"/>
      <c r="Z12" s="435"/>
      <c r="AA12" s="435"/>
      <c r="AB12" s="435"/>
      <c r="AC12" s="435"/>
      <c r="AD12" s="436"/>
      <c r="AE12" s="425"/>
      <c r="AF12" s="426"/>
      <c r="AG12" s="426"/>
      <c r="AH12" s="426"/>
      <c r="AI12" s="426"/>
      <c r="AJ12" s="426"/>
      <c r="AK12" s="426"/>
      <c r="AL12" s="427"/>
      <c r="AM12" s="359"/>
      <c r="AP12" s="233" t="s">
        <v>66</v>
      </c>
      <c r="AQ12" s="246" t="s">
        <v>60</v>
      </c>
      <c r="AR12" s="246" t="s">
        <v>61</v>
      </c>
      <c r="AS12" s="247"/>
      <c r="AT12" s="247"/>
      <c r="AU12" s="182"/>
      <c r="AV12" s="182"/>
      <c r="AW12" s="182"/>
      <c r="AX12" s="182"/>
      <c r="AY12" s="85"/>
      <c r="AZ12" s="85"/>
      <c r="BA12" s="85"/>
      <c r="BB12" s="85"/>
      <c r="BC12" s="85"/>
      <c r="BD12" s="85"/>
      <c r="BE12" s="85"/>
      <c r="BF12" s="85"/>
      <c r="BG12" s="85"/>
      <c r="BM12" s="166"/>
      <c r="BN12" s="166"/>
      <c r="BO12" s="166"/>
      <c r="BP12" s="166"/>
      <c r="BQ12" s="166"/>
      <c r="BR12" s="166"/>
      <c r="BS12" s="166"/>
      <c r="BT12" s="166"/>
      <c r="BU12" s="90"/>
      <c r="BV12" s="90"/>
      <c r="BW12" s="90"/>
      <c r="BX12" s="90"/>
      <c r="BY12" s="90"/>
    </row>
    <row r="13" spans="1:77" ht="13.7" customHeight="1" x14ac:dyDescent="0.2">
      <c r="A13" s="89">
        <f>ROW()</f>
        <v>13</v>
      </c>
      <c r="B13" s="446"/>
      <c r="C13" s="549"/>
      <c r="D13" s="549"/>
      <c r="E13" s="550"/>
      <c r="F13" s="430" t="s">
        <v>1104</v>
      </c>
      <c r="G13" s="431"/>
      <c r="H13" s="431"/>
      <c r="I13" s="431"/>
      <c r="J13" s="431"/>
      <c r="K13" s="431"/>
      <c r="L13" s="431"/>
      <c r="M13" s="431"/>
      <c r="N13" s="431"/>
      <c r="O13" s="431"/>
      <c r="P13" s="431"/>
      <c r="Q13" s="431"/>
      <c r="R13" s="431"/>
      <c r="S13" s="431"/>
      <c r="T13" s="431"/>
      <c r="U13" s="431"/>
      <c r="V13" s="431"/>
      <c r="W13" s="431"/>
      <c r="X13" s="439" t="s">
        <v>66</v>
      </c>
      <c r="Y13" s="439"/>
      <c r="Z13" s="439"/>
      <c r="AA13" s="439"/>
      <c r="AB13" s="439"/>
      <c r="AC13" s="439"/>
      <c r="AD13" s="439"/>
      <c r="AE13" s="425"/>
      <c r="AF13" s="426"/>
      <c r="AG13" s="426"/>
      <c r="AH13" s="426"/>
      <c r="AI13" s="426"/>
      <c r="AJ13" s="426"/>
      <c r="AK13" s="426"/>
      <c r="AL13" s="427"/>
      <c r="AM13" s="359"/>
      <c r="AP13" s="191" t="s">
        <v>66</v>
      </c>
      <c r="AQ13" s="245" t="s">
        <v>60</v>
      </c>
      <c r="AR13" s="245" t="s">
        <v>61</v>
      </c>
      <c r="AS13" s="247"/>
      <c r="AT13" s="247"/>
      <c r="AU13" s="182"/>
      <c r="AV13" s="182"/>
      <c r="AW13" s="182"/>
      <c r="AX13" s="182"/>
      <c r="AY13" s="85"/>
      <c r="AZ13" s="85"/>
      <c r="BA13" s="85"/>
      <c r="BB13" s="85"/>
      <c r="BC13" s="85"/>
      <c r="BD13" s="85"/>
      <c r="BE13" s="85"/>
      <c r="BF13" s="85"/>
      <c r="BG13" s="85"/>
      <c r="BM13" s="166"/>
      <c r="BN13" s="166"/>
      <c r="BO13" s="166"/>
      <c r="BP13" s="166"/>
      <c r="BQ13" s="166"/>
      <c r="BR13" s="166"/>
      <c r="BS13" s="166"/>
      <c r="BT13" s="166"/>
      <c r="BU13" s="90"/>
      <c r="BV13" s="90"/>
      <c r="BW13" s="90"/>
      <c r="BX13" s="90"/>
      <c r="BY13" s="90"/>
    </row>
    <row r="14" spans="1:77" ht="13.7" customHeight="1" x14ac:dyDescent="0.2">
      <c r="A14" s="89">
        <f>ROW()</f>
        <v>14</v>
      </c>
      <c r="B14" s="446" t="s">
        <v>1320</v>
      </c>
      <c r="C14" s="549"/>
      <c r="D14" s="549"/>
      <c r="E14" s="550"/>
      <c r="F14" s="430" t="s">
        <v>1319</v>
      </c>
      <c r="G14" s="431"/>
      <c r="H14" s="431"/>
      <c r="I14" s="431"/>
      <c r="J14" s="431"/>
      <c r="K14" s="431"/>
      <c r="L14" s="431"/>
      <c r="M14" s="431"/>
      <c r="N14" s="431"/>
      <c r="O14" s="431"/>
      <c r="P14" s="431"/>
      <c r="Q14" s="431"/>
      <c r="R14" s="431"/>
      <c r="S14" s="431"/>
      <c r="T14" s="431"/>
      <c r="U14" s="431"/>
      <c r="V14" s="431"/>
      <c r="W14" s="431"/>
      <c r="X14" s="439" t="s">
        <v>60</v>
      </c>
      <c r="Y14" s="439"/>
      <c r="Z14" s="439"/>
      <c r="AA14" s="439"/>
      <c r="AB14" s="439"/>
      <c r="AC14" s="439"/>
      <c r="AD14" s="458"/>
      <c r="AE14" s="348"/>
      <c r="AF14" s="349"/>
      <c r="AG14" s="349"/>
      <c r="AH14" s="349"/>
      <c r="AI14" s="349"/>
      <c r="AJ14" s="349"/>
      <c r="AK14" s="349"/>
      <c r="AL14" s="350"/>
      <c r="AM14" s="359"/>
      <c r="AP14" s="191" t="s">
        <v>66</v>
      </c>
      <c r="AQ14" s="245" t="s">
        <v>60</v>
      </c>
      <c r="AR14" s="245" t="s">
        <v>61</v>
      </c>
      <c r="AS14" s="247"/>
      <c r="AT14" s="247"/>
      <c r="AU14" s="182"/>
      <c r="AV14" s="182"/>
      <c r="AW14" s="182"/>
      <c r="AX14" s="182"/>
      <c r="AY14" s="85"/>
      <c r="AZ14" s="85"/>
      <c r="BA14" s="85"/>
      <c r="BB14" s="85"/>
      <c r="BC14" s="85"/>
      <c r="BD14" s="85"/>
      <c r="BE14" s="85"/>
      <c r="BF14" s="85"/>
      <c r="BG14" s="85"/>
      <c r="BM14" s="166"/>
      <c r="BN14" s="166"/>
      <c r="BO14" s="166"/>
      <c r="BP14" s="166"/>
      <c r="BQ14" s="166"/>
      <c r="BR14" s="166"/>
      <c r="BS14" s="166"/>
      <c r="BT14" s="166"/>
      <c r="BU14" s="90"/>
      <c r="BV14" s="90"/>
      <c r="BW14" s="90"/>
      <c r="BX14" s="90"/>
      <c r="BY14" s="90"/>
    </row>
    <row r="15" spans="1:77" ht="13.7" customHeight="1" x14ac:dyDescent="0.2">
      <c r="A15" s="89">
        <f>ROW()</f>
        <v>15</v>
      </c>
      <c r="B15" s="446" t="s">
        <v>647</v>
      </c>
      <c r="C15" s="549"/>
      <c r="D15" s="549"/>
      <c r="E15" s="550"/>
      <c r="F15" s="430" t="s">
        <v>1105</v>
      </c>
      <c r="G15" s="431"/>
      <c r="H15" s="431"/>
      <c r="I15" s="431"/>
      <c r="J15" s="431"/>
      <c r="K15" s="431"/>
      <c r="L15" s="431"/>
      <c r="M15" s="704" t="s">
        <v>66</v>
      </c>
      <c r="N15" s="704"/>
      <c r="O15" s="704"/>
      <c r="P15" s="704"/>
      <c r="Q15" s="154"/>
      <c r="R15" s="154"/>
      <c r="S15" s="431" t="s">
        <v>648</v>
      </c>
      <c r="T15" s="431"/>
      <c r="U15" s="431"/>
      <c r="V15" s="431"/>
      <c r="W15" s="431"/>
      <c r="X15" s="439" t="s">
        <v>66</v>
      </c>
      <c r="Y15" s="439"/>
      <c r="Z15" s="439"/>
      <c r="AA15" s="439"/>
      <c r="AB15" s="439"/>
      <c r="AC15" s="439"/>
      <c r="AD15" s="439"/>
      <c r="AE15" s="425"/>
      <c r="AF15" s="426"/>
      <c r="AG15" s="426"/>
      <c r="AH15" s="426"/>
      <c r="AI15" s="426"/>
      <c r="AJ15" s="426"/>
      <c r="AK15" s="426"/>
      <c r="AL15" s="427"/>
      <c r="AM15" s="359"/>
      <c r="AP15" s="161" t="s">
        <v>66</v>
      </c>
      <c r="AQ15" s="244" t="s">
        <v>60</v>
      </c>
      <c r="AR15" s="244" t="s">
        <v>61</v>
      </c>
      <c r="AS15" s="161" t="s">
        <v>66</v>
      </c>
      <c r="AT15" s="244" t="s">
        <v>60</v>
      </c>
      <c r="AU15" s="244" t="s">
        <v>61</v>
      </c>
      <c r="AV15" s="182"/>
      <c r="AW15" s="182"/>
      <c r="AX15" s="182"/>
      <c r="AY15" s="85"/>
      <c r="AZ15" s="85"/>
      <c r="BA15" s="85"/>
      <c r="BB15" s="85"/>
      <c r="BC15" s="85"/>
      <c r="BD15" s="85"/>
      <c r="BE15" s="85"/>
      <c r="BF15" s="85"/>
      <c r="BG15" s="85"/>
      <c r="BM15" s="166"/>
      <c r="BN15" s="166"/>
      <c r="BO15" s="166"/>
      <c r="BP15" s="166"/>
      <c r="BQ15" s="166"/>
      <c r="BR15" s="166"/>
      <c r="BS15" s="166"/>
      <c r="BT15" s="166"/>
      <c r="BU15" s="90"/>
      <c r="BV15" s="90"/>
      <c r="BW15" s="90"/>
      <c r="BX15" s="90"/>
      <c r="BY15" s="90"/>
    </row>
    <row r="16" spans="1:77" ht="13.7" customHeight="1" x14ac:dyDescent="0.2">
      <c r="A16" s="89">
        <f>ROW()</f>
        <v>16</v>
      </c>
      <c r="B16" s="446" t="s">
        <v>649</v>
      </c>
      <c r="C16" s="549"/>
      <c r="D16" s="549"/>
      <c r="E16" s="550"/>
      <c r="F16" s="430" t="s">
        <v>1106</v>
      </c>
      <c r="G16" s="431"/>
      <c r="H16" s="431"/>
      <c r="I16" s="431"/>
      <c r="J16" s="431"/>
      <c r="K16" s="431"/>
      <c r="L16" s="431"/>
      <c r="M16" s="431"/>
      <c r="N16" s="431"/>
      <c r="O16" s="431"/>
      <c r="P16" s="431"/>
      <c r="Q16" s="431"/>
      <c r="R16" s="431"/>
      <c r="S16" s="431"/>
      <c r="T16" s="431"/>
      <c r="U16" s="431"/>
      <c r="V16" s="431"/>
      <c r="W16" s="431"/>
      <c r="X16" s="439" t="s">
        <v>66</v>
      </c>
      <c r="Y16" s="439"/>
      <c r="Z16" s="439"/>
      <c r="AA16" s="439"/>
      <c r="AB16" s="439"/>
      <c r="AC16" s="439"/>
      <c r="AD16" s="439"/>
      <c r="AE16" s="425"/>
      <c r="AF16" s="426"/>
      <c r="AG16" s="426"/>
      <c r="AH16" s="426"/>
      <c r="AI16" s="426"/>
      <c r="AJ16" s="426"/>
      <c r="AK16" s="426"/>
      <c r="AL16" s="427"/>
      <c r="AM16" s="359"/>
      <c r="AP16" s="233" t="s">
        <v>66</v>
      </c>
      <c r="AQ16" s="246" t="s">
        <v>60</v>
      </c>
      <c r="AR16" s="246" t="s">
        <v>61</v>
      </c>
      <c r="AS16" s="179"/>
      <c r="AT16" s="179"/>
      <c r="AU16" s="182"/>
      <c r="AV16" s="182"/>
      <c r="AW16" s="182"/>
      <c r="AX16" s="182"/>
      <c r="AY16" s="85"/>
      <c r="AZ16" s="85"/>
      <c r="BA16" s="85"/>
      <c r="BB16" s="85"/>
      <c r="BC16" s="85"/>
      <c r="BD16" s="85"/>
      <c r="BE16" s="85"/>
      <c r="BF16" s="85"/>
      <c r="BG16" s="85"/>
      <c r="BM16" s="166"/>
      <c r="BN16" s="166"/>
      <c r="BO16" s="166"/>
      <c r="BP16" s="166"/>
      <c r="BQ16" s="166"/>
      <c r="BR16" s="166"/>
      <c r="BS16" s="166"/>
      <c r="BT16" s="166"/>
      <c r="BU16" s="90"/>
      <c r="BV16" s="90"/>
      <c r="BW16" s="90"/>
      <c r="BX16" s="90"/>
      <c r="BY16" s="90"/>
    </row>
    <row r="17" spans="1:77" ht="13.7" customHeight="1" x14ac:dyDescent="0.2">
      <c r="A17" s="89">
        <f>ROW()</f>
        <v>17</v>
      </c>
      <c r="B17" s="446" t="s">
        <v>650</v>
      </c>
      <c r="C17" s="549"/>
      <c r="D17" s="549"/>
      <c r="E17" s="550"/>
      <c r="F17" s="430" t="s">
        <v>1107</v>
      </c>
      <c r="G17" s="431"/>
      <c r="H17" s="431"/>
      <c r="I17" s="431"/>
      <c r="J17" s="431"/>
      <c r="K17" s="431"/>
      <c r="L17" s="431"/>
      <c r="M17" s="431"/>
      <c r="N17" s="431"/>
      <c r="O17" s="431"/>
      <c r="P17" s="431"/>
      <c r="Q17" s="431"/>
      <c r="R17" s="431"/>
      <c r="S17" s="431"/>
      <c r="T17" s="431"/>
      <c r="U17" s="431"/>
      <c r="V17" s="431"/>
      <c r="W17" s="431"/>
      <c r="X17" s="439" t="s">
        <v>66</v>
      </c>
      <c r="Y17" s="439"/>
      <c r="Z17" s="439"/>
      <c r="AA17" s="439"/>
      <c r="AB17" s="439"/>
      <c r="AC17" s="439"/>
      <c r="AD17" s="439"/>
      <c r="AE17" s="425"/>
      <c r="AF17" s="426"/>
      <c r="AG17" s="426"/>
      <c r="AH17" s="426"/>
      <c r="AI17" s="426"/>
      <c r="AJ17" s="426"/>
      <c r="AK17" s="426"/>
      <c r="AL17" s="427"/>
      <c r="AM17" s="359"/>
      <c r="AP17" s="161" t="s">
        <v>66</v>
      </c>
      <c r="AQ17" s="244" t="s">
        <v>60</v>
      </c>
      <c r="AR17" s="244" t="s">
        <v>61</v>
      </c>
      <c r="AS17" s="179"/>
      <c r="AT17" s="179"/>
      <c r="AU17" s="182"/>
      <c r="AV17" s="182"/>
      <c r="AW17" s="182"/>
      <c r="AX17" s="182"/>
      <c r="AY17" s="85"/>
      <c r="AZ17" s="85"/>
      <c r="BA17" s="85"/>
      <c r="BB17" s="85"/>
      <c r="BC17" s="85"/>
      <c r="BD17" s="85"/>
      <c r="BE17" s="85"/>
      <c r="BF17" s="85"/>
      <c r="BG17" s="85"/>
      <c r="BM17" s="166"/>
      <c r="BN17" s="166"/>
      <c r="BO17" s="166"/>
      <c r="BP17" s="166"/>
      <c r="BQ17" s="166"/>
      <c r="BR17" s="166"/>
      <c r="BS17" s="166"/>
      <c r="BT17" s="166"/>
      <c r="BU17" s="90"/>
      <c r="BV17" s="90"/>
      <c r="BW17" s="90"/>
      <c r="BX17" s="90"/>
      <c r="BY17" s="90"/>
    </row>
    <row r="18" spans="1:77" ht="13.7" customHeight="1" x14ac:dyDescent="0.2">
      <c r="A18" s="89">
        <f>ROW()</f>
        <v>18</v>
      </c>
      <c r="B18" s="446" t="s">
        <v>651</v>
      </c>
      <c r="C18" s="549"/>
      <c r="D18" s="549"/>
      <c r="E18" s="550"/>
      <c r="F18" s="430" t="s">
        <v>1108</v>
      </c>
      <c r="G18" s="431"/>
      <c r="H18" s="431"/>
      <c r="I18" s="431"/>
      <c r="J18" s="431"/>
      <c r="K18" s="431"/>
      <c r="L18" s="431"/>
      <c r="M18" s="431"/>
      <c r="N18" s="431"/>
      <c r="O18" s="431"/>
      <c r="P18" s="431"/>
      <c r="Q18" s="431"/>
      <c r="R18" s="431"/>
      <c r="S18" s="431"/>
      <c r="T18" s="431"/>
      <c r="U18" s="431"/>
      <c r="V18" s="431"/>
      <c r="W18" s="431"/>
      <c r="X18" s="439" t="s">
        <v>66</v>
      </c>
      <c r="Y18" s="439"/>
      <c r="Z18" s="439"/>
      <c r="AA18" s="439"/>
      <c r="AB18" s="439"/>
      <c r="AC18" s="439"/>
      <c r="AD18" s="439"/>
      <c r="AE18" s="425"/>
      <c r="AF18" s="426"/>
      <c r="AG18" s="426"/>
      <c r="AH18" s="426"/>
      <c r="AI18" s="426"/>
      <c r="AJ18" s="426"/>
      <c r="AK18" s="426"/>
      <c r="AL18" s="427"/>
      <c r="AM18" s="359"/>
      <c r="AP18" s="161" t="s">
        <v>66</v>
      </c>
      <c r="AQ18" s="244" t="s">
        <v>60</v>
      </c>
      <c r="AR18" s="244" t="s">
        <v>61</v>
      </c>
      <c r="AS18" s="179"/>
      <c r="AT18" s="179"/>
      <c r="AU18" s="182"/>
      <c r="AV18" s="182"/>
      <c r="AW18" s="182"/>
      <c r="AX18" s="182"/>
      <c r="AY18" s="85"/>
      <c r="AZ18" s="85"/>
      <c r="BA18" s="85"/>
      <c r="BB18" s="85"/>
      <c r="BC18" s="85"/>
      <c r="BD18" s="85"/>
      <c r="BE18" s="85"/>
      <c r="BF18" s="85"/>
      <c r="BG18" s="85"/>
      <c r="BM18" s="166"/>
      <c r="BN18" s="166"/>
      <c r="BO18" s="166"/>
      <c r="BP18" s="166"/>
      <c r="BQ18" s="166"/>
      <c r="BR18" s="166"/>
      <c r="BS18" s="166"/>
      <c r="BT18" s="166"/>
      <c r="BU18" s="90"/>
      <c r="BV18" s="90"/>
      <c r="BW18" s="90"/>
      <c r="BX18" s="90"/>
      <c r="BY18" s="90"/>
    </row>
    <row r="19" spans="1:77" ht="13.7" customHeight="1" x14ac:dyDescent="0.2">
      <c r="A19" s="89">
        <f>ROW()</f>
        <v>19</v>
      </c>
      <c r="B19" s="446"/>
      <c r="C19" s="549"/>
      <c r="D19" s="549"/>
      <c r="E19" s="550"/>
      <c r="F19" s="430" t="s">
        <v>1109</v>
      </c>
      <c r="G19" s="431"/>
      <c r="H19" s="431"/>
      <c r="I19" s="431"/>
      <c r="J19" s="431"/>
      <c r="K19" s="431"/>
      <c r="L19" s="431"/>
      <c r="M19" s="431"/>
      <c r="N19" s="431"/>
      <c r="O19" s="431"/>
      <c r="P19" s="431"/>
      <c r="Q19" s="431"/>
      <c r="R19" s="431"/>
      <c r="S19" s="431"/>
      <c r="T19" s="431"/>
      <c r="U19" s="431"/>
      <c r="V19" s="431"/>
      <c r="W19" s="431"/>
      <c r="X19" s="439" t="s">
        <v>66</v>
      </c>
      <c r="Y19" s="439"/>
      <c r="Z19" s="439"/>
      <c r="AA19" s="439"/>
      <c r="AB19" s="439"/>
      <c r="AC19" s="439"/>
      <c r="AD19" s="439"/>
      <c r="AE19" s="425"/>
      <c r="AF19" s="426"/>
      <c r="AG19" s="426"/>
      <c r="AH19" s="426"/>
      <c r="AI19" s="426"/>
      <c r="AJ19" s="426"/>
      <c r="AK19" s="426"/>
      <c r="AL19" s="427"/>
      <c r="AM19" s="359"/>
      <c r="AP19" s="161" t="s">
        <v>66</v>
      </c>
      <c r="AQ19" s="244" t="s">
        <v>60</v>
      </c>
      <c r="AR19" s="244" t="s">
        <v>61</v>
      </c>
      <c r="AS19" s="179"/>
      <c r="AT19" s="179"/>
      <c r="AU19" s="182"/>
      <c r="AV19" s="182"/>
      <c r="AW19" s="182"/>
      <c r="AX19" s="182"/>
      <c r="AY19" s="85"/>
      <c r="AZ19" s="85"/>
      <c r="BA19" s="85"/>
      <c r="BB19" s="85"/>
      <c r="BC19" s="85"/>
      <c r="BD19" s="85"/>
      <c r="BE19" s="85"/>
      <c r="BF19" s="85"/>
      <c r="BG19" s="85"/>
      <c r="BM19" s="166"/>
      <c r="BN19" s="166"/>
      <c r="BO19" s="166"/>
      <c r="BP19" s="166"/>
      <c r="BQ19" s="166"/>
      <c r="BR19" s="166"/>
      <c r="BS19" s="166"/>
      <c r="BT19" s="166"/>
      <c r="BU19" s="90"/>
      <c r="BV19" s="90"/>
      <c r="BW19" s="90"/>
      <c r="BX19" s="90"/>
      <c r="BY19" s="90"/>
    </row>
    <row r="20" spans="1:77" ht="13.7" customHeight="1" x14ac:dyDescent="0.2">
      <c r="A20" s="89">
        <f>ROW()</f>
        <v>20</v>
      </c>
      <c r="B20" s="446"/>
      <c r="C20" s="549"/>
      <c r="D20" s="549"/>
      <c r="E20" s="550"/>
      <c r="F20" s="430" t="s">
        <v>1110</v>
      </c>
      <c r="G20" s="431"/>
      <c r="H20" s="431"/>
      <c r="I20" s="431"/>
      <c r="J20" s="431"/>
      <c r="K20" s="431"/>
      <c r="L20" s="431"/>
      <c r="M20" s="431"/>
      <c r="N20" s="431"/>
      <c r="O20" s="431"/>
      <c r="P20" s="431"/>
      <c r="Q20" s="431"/>
      <c r="R20" s="431"/>
      <c r="S20" s="431"/>
      <c r="T20" s="431"/>
      <c r="U20" s="431"/>
      <c r="V20" s="431"/>
      <c r="W20" s="431"/>
      <c r="X20" s="439" t="s">
        <v>66</v>
      </c>
      <c r="Y20" s="439"/>
      <c r="Z20" s="439"/>
      <c r="AA20" s="439"/>
      <c r="AB20" s="439"/>
      <c r="AC20" s="439"/>
      <c r="AD20" s="439"/>
      <c r="AE20" s="425"/>
      <c r="AF20" s="426"/>
      <c r="AG20" s="426"/>
      <c r="AH20" s="426"/>
      <c r="AI20" s="426"/>
      <c r="AJ20" s="426"/>
      <c r="AK20" s="426"/>
      <c r="AL20" s="427"/>
      <c r="AM20" s="359"/>
      <c r="AP20" s="161" t="s">
        <v>66</v>
      </c>
      <c r="AQ20" s="244" t="s">
        <v>60</v>
      </c>
      <c r="AR20" s="244" t="s">
        <v>61</v>
      </c>
      <c r="AS20" s="179"/>
      <c r="AT20" s="179"/>
      <c r="AU20" s="182"/>
      <c r="AV20" s="182"/>
      <c r="AW20" s="182"/>
      <c r="AX20" s="182"/>
      <c r="AY20" s="85"/>
      <c r="AZ20" s="85"/>
      <c r="BA20" s="85"/>
      <c r="BB20" s="85"/>
      <c r="BC20" s="85"/>
      <c r="BD20" s="85"/>
      <c r="BE20" s="85"/>
      <c r="BF20" s="85"/>
      <c r="BG20" s="85"/>
      <c r="BM20" s="166"/>
      <c r="BN20" s="166"/>
      <c r="BO20" s="166"/>
      <c r="BP20" s="166"/>
      <c r="BQ20" s="166"/>
      <c r="BR20" s="166"/>
      <c r="BS20" s="166"/>
      <c r="BT20" s="166"/>
      <c r="BU20" s="90"/>
      <c r="BV20" s="90"/>
      <c r="BW20" s="90"/>
      <c r="BX20" s="90"/>
      <c r="BY20" s="90"/>
    </row>
    <row r="21" spans="1:77" ht="13.7" customHeight="1" x14ac:dyDescent="0.2">
      <c r="A21" s="89">
        <f>ROW()</f>
        <v>21</v>
      </c>
      <c r="B21" s="446"/>
      <c r="C21" s="549"/>
      <c r="D21" s="549"/>
      <c r="E21" s="550"/>
      <c r="F21" s="430" t="s">
        <v>1111</v>
      </c>
      <c r="G21" s="431"/>
      <c r="H21" s="431"/>
      <c r="I21" s="431"/>
      <c r="J21" s="431"/>
      <c r="K21" s="431"/>
      <c r="L21" s="431"/>
      <c r="M21" s="431"/>
      <c r="N21" s="431"/>
      <c r="O21" s="431"/>
      <c r="P21" s="431"/>
      <c r="Q21" s="431"/>
      <c r="R21" s="431"/>
      <c r="S21" s="431"/>
      <c r="T21" s="431"/>
      <c r="U21" s="431"/>
      <c r="V21" s="431"/>
      <c r="W21" s="431"/>
      <c r="X21" s="518" t="s">
        <v>66</v>
      </c>
      <c r="Y21" s="518"/>
      <c r="Z21" s="518"/>
      <c r="AA21" s="518"/>
      <c r="AB21" s="518"/>
      <c r="AC21" s="518"/>
      <c r="AD21" s="518"/>
      <c r="AE21" s="425"/>
      <c r="AF21" s="426"/>
      <c r="AG21" s="426"/>
      <c r="AH21" s="426"/>
      <c r="AI21" s="426"/>
      <c r="AJ21" s="426"/>
      <c r="AK21" s="426"/>
      <c r="AL21" s="427"/>
      <c r="AM21" s="359"/>
      <c r="AP21" s="161" t="s">
        <v>66</v>
      </c>
      <c r="AQ21" s="244" t="s">
        <v>60</v>
      </c>
      <c r="AR21" s="244" t="s">
        <v>61</v>
      </c>
      <c r="AS21" s="179"/>
      <c r="AT21" s="179"/>
      <c r="AU21" s="215"/>
      <c r="AV21" s="182"/>
      <c r="AW21" s="182"/>
      <c r="AX21" s="182"/>
      <c r="AY21" s="85"/>
      <c r="AZ21" s="85"/>
      <c r="BA21" s="85"/>
      <c r="BB21" s="85"/>
      <c r="BC21" s="85"/>
      <c r="BD21" s="85"/>
      <c r="BE21" s="85"/>
      <c r="BF21" s="85"/>
      <c r="BG21" s="85"/>
      <c r="BM21" s="166"/>
      <c r="BN21" s="166"/>
      <c r="BO21" s="166"/>
      <c r="BP21" s="166"/>
      <c r="BQ21" s="166"/>
      <c r="BR21" s="166"/>
      <c r="BS21" s="166"/>
      <c r="BT21" s="166"/>
      <c r="BU21" s="90"/>
      <c r="BV21" s="90"/>
      <c r="BW21" s="90"/>
      <c r="BX21" s="90"/>
      <c r="BY21" s="90"/>
    </row>
    <row r="22" spans="1:77" ht="13.7" customHeight="1" x14ac:dyDescent="0.2">
      <c r="A22" s="89">
        <f>ROW()</f>
        <v>22</v>
      </c>
      <c r="B22" s="446" t="s">
        <v>652</v>
      </c>
      <c r="C22" s="549"/>
      <c r="D22" s="549"/>
      <c r="E22" s="550"/>
      <c r="F22" s="430" t="s">
        <v>1112</v>
      </c>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2"/>
      <c r="AE22" s="425"/>
      <c r="AF22" s="426"/>
      <c r="AG22" s="426"/>
      <c r="AH22" s="426"/>
      <c r="AI22" s="426"/>
      <c r="AJ22" s="426"/>
      <c r="AK22" s="426"/>
      <c r="AL22" s="427"/>
      <c r="AM22" s="359"/>
      <c r="AP22" s="182"/>
      <c r="AQ22" s="247"/>
      <c r="AR22" s="247"/>
      <c r="AS22" s="247"/>
      <c r="AT22" s="247"/>
      <c r="AU22" s="215"/>
      <c r="AV22" s="182"/>
      <c r="AW22" s="182"/>
      <c r="AX22" s="182"/>
      <c r="AY22" s="85"/>
      <c r="AZ22" s="85"/>
      <c r="BA22" s="85"/>
      <c r="BB22" s="85"/>
      <c r="BC22" s="85"/>
      <c r="BD22" s="85"/>
      <c r="BE22" s="85"/>
      <c r="BF22" s="85"/>
      <c r="BG22" s="85"/>
      <c r="BM22" s="166"/>
      <c r="BN22" s="166"/>
      <c r="BO22" s="166"/>
      <c r="BP22" s="166"/>
      <c r="BQ22" s="166"/>
      <c r="BR22" s="166"/>
      <c r="BS22" s="166"/>
      <c r="BT22" s="166"/>
      <c r="BU22" s="90"/>
      <c r="BV22" s="90"/>
      <c r="BW22" s="90"/>
      <c r="BX22" s="90"/>
      <c r="BY22" s="90"/>
    </row>
    <row r="23" spans="1:77" ht="13.7" customHeight="1" x14ac:dyDescent="0.2">
      <c r="A23" s="89">
        <f>ROW()</f>
        <v>23</v>
      </c>
      <c r="B23" s="446"/>
      <c r="C23" s="549"/>
      <c r="D23" s="549"/>
      <c r="E23" s="550"/>
      <c r="F23" s="430"/>
      <c r="G23" s="431"/>
      <c r="H23" s="431"/>
      <c r="I23" s="431"/>
      <c r="J23" s="431"/>
      <c r="K23" s="431"/>
      <c r="L23" s="431"/>
      <c r="M23" s="431"/>
      <c r="N23" s="431"/>
      <c r="O23" s="431"/>
      <c r="P23" s="431"/>
      <c r="Q23" s="431"/>
      <c r="R23" s="431"/>
      <c r="S23" s="431"/>
      <c r="T23" s="431"/>
      <c r="U23" s="439" t="s">
        <v>66</v>
      </c>
      <c r="V23" s="439"/>
      <c r="W23" s="439"/>
      <c r="X23" s="439"/>
      <c r="Y23" s="439"/>
      <c r="Z23" s="439"/>
      <c r="AA23" s="439"/>
      <c r="AB23" s="439"/>
      <c r="AC23" s="439"/>
      <c r="AD23" s="458"/>
      <c r="AE23" s="425"/>
      <c r="AF23" s="426"/>
      <c r="AG23" s="426"/>
      <c r="AH23" s="426"/>
      <c r="AI23" s="426"/>
      <c r="AJ23" s="426"/>
      <c r="AK23" s="426"/>
      <c r="AL23" s="427"/>
      <c r="AM23" s="359"/>
      <c r="AP23" s="161" t="s">
        <v>66</v>
      </c>
      <c r="AQ23" s="244" t="s">
        <v>653</v>
      </c>
      <c r="AR23" s="244" t="s">
        <v>654</v>
      </c>
      <c r="AS23" s="247"/>
      <c r="AT23" s="247"/>
      <c r="AU23" s="215"/>
      <c r="AV23" s="182"/>
      <c r="AW23" s="182"/>
      <c r="AX23" s="182"/>
      <c r="AY23" s="85"/>
      <c r="AZ23" s="85"/>
      <c r="BA23" s="85"/>
      <c r="BB23" s="85"/>
      <c r="BC23" s="85"/>
      <c r="BD23" s="85"/>
      <c r="BE23" s="85"/>
      <c r="BF23" s="85"/>
      <c r="BG23" s="85"/>
      <c r="BM23" s="166"/>
      <c r="BN23" s="166"/>
      <c r="BO23" s="166"/>
      <c r="BP23" s="166"/>
      <c r="BQ23" s="166"/>
      <c r="BR23" s="166"/>
      <c r="BS23" s="166"/>
      <c r="BT23" s="166"/>
      <c r="BU23" s="90"/>
      <c r="BV23" s="90"/>
      <c r="BW23" s="90"/>
      <c r="BX23" s="90"/>
      <c r="BY23" s="90"/>
    </row>
    <row r="24" spans="1:77" ht="13.7" customHeight="1" x14ac:dyDescent="0.2">
      <c r="A24" s="89">
        <f>ROW()</f>
        <v>24</v>
      </c>
      <c r="B24" s="446"/>
      <c r="C24" s="549"/>
      <c r="D24" s="549"/>
      <c r="E24" s="550"/>
      <c r="F24" s="430" t="s">
        <v>1113</v>
      </c>
      <c r="G24" s="431"/>
      <c r="H24" s="431"/>
      <c r="I24" s="431"/>
      <c r="J24" s="431"/>
      <c r="K24" s="431"/>
      <c r="L24" s="431"/>
      <c r="M24" s="431"/>
      <c r="N24" s="431"/>
      <c r="O24" s="431"/>
      <c r="P24" s="431"/>
      <c r="Q24" s="431"/>
      <c r="R24" s="431"/>
      <c r="S24" s="431"/>
      <c r="T24" s="431"/>
      <c r="U24" s="431"/>
      <c r="V24" s="431"/>
      <c r="W24" s="431"/>
      <c r="X24" s="518" t="s">
        <v>66</v>
      </c>
      <c r="Y24" s="518"/>
      <c r="Z24" s="518"/>
      <c r="AA24" s="518"/>
      <c r="AB24" s="518"/>
      <c r="AC24" s="518"/>
      <c r="AD24" s="605"/>
      <c r="AE24" s="425"/>
      <c r="AF24" s="426"/>
      <c r="AG24" s="426"/>
      <c r="AH24" s="426"/>
      <c r="AI24" s="426"/>
      <c r="AJ24" s="426"/>
      <c r="AK24" s="426"/>
      <c r="AL24" s="427"/>
      <c r="AM24" s="359"/>
      <c r="AP24" s="161" t="s">
        <v>66</v>
      </c>
      <c r="AQ24" s="244" t="s">
        <v>60</v>
      </c>
      <c r="AR24" s="244" t="s">
        <v>61</v>
      </c>
      <c r="AS24" s="247"/>
      <c r="AT24" s="247"/>
      <c r="AU24" s="215"/>
      <c r="AV24" s="182"/>
      <c r="AW24" s="182"/>
      <c r="AX24" s="182"/>
      <c r="AY24" s="85"/>
      <c r="AZ24" s="85"/>
      <c r="BA24" s="85"/>
      <c r="BB24" s="85"/>
      <c r="BC24" s="85"/>
      <c r="BD24" s="85"/>
      <c r="BE24" s="85"/>
      <c r="BF24" s="85"/>
      <c r="BG24" s="85"/>
      <c r="BM24" s="166"/>
      <c r="BN24" s="166"/>
      <c r="BO24" s="166"/>
      <c r="BP24" s="166"/>
      <c r="BQ24" s="166"/>
      <c r="BR24" s="166"/>
      <c r="BS24" s="166"/>
      <c r="BT24" s="166"/>
      <c r="BU24" s="90"/>
      <c r="BV24" s="90"/>
      <c r="BW24" s="90"/>
      <c r="BX24" s="90"/>
      <c r="BY24" s="90"/>
    </row>
    <row r="25" spans="1:77" ht="13.7" customHeight="1" x14ac:dyDescent="0.2">
      <c r="A25" s="89">
        <f>ROW()</f>
        <v>25</v>
      </c>
      <c r="B25" s="446"/>
      <c r="C25" s="549"/>
      <c r="D25" s="549"/>
      <c r="E25" s="550"/>
      <c r="F25" s="447" t="s">
        <v>1120</v>
      </c>
      <c r="G25" s="448"/>
      <c r="H25" s="448"/>
      <c r="I25" s="448"/>
      <c r="J25" s="448"/>
      <c r="K25" s="448"/>
      <c r="L25" s="448"/>
      <c r="M25" s="448"/>
      <c r="N25" s="448"/>
      <c r="O25" s="448"/>
      <c r="P25" s="448"/>
      <c r="Q25" s="496" t="s">
        <v>1114</v>
      </c>
      <c r="R25" s="496"/>
      <c r="S25" s="496"/>
      <c r="T25" s="496"/>
      <c r="U25" s="496"/>
      <c r="V25" s="496"/>
      <c r="W25" s="112"/>
      <c r="X25" s="439" t="s">
        <v>66</v>
      </c>
      <c r="Y25" s="439"/>
      <c r="Z25" s="439"/>
      <c r="AA25" s="439"/>
      <c r="AB25" s="439"/>
      <c r="AC25" s="439"/>
      <c r="AD25" s="458"/>
      <c r="AE25" s="425"/>
      <c r="AF25" s="426"/>
      <c r="AG25" s="426"/>
      <c r="AH25" s="426"/>
      <c r="AI25" s="426"/>
      <c r="AJ25" s="426"/>
      <c r="AK25" s="426"/>
      <c r="AL25" s="427"/>
      <c r="AM25" s="359"/>
      <c r="AP25" s="161" t="s">
        <v>66</v>
      </c>
      <c r="AQ25" s="244" t="s">
        <v>60</v>
      </c>
      <c r="AR25" s="244" t="s">
        <v>61</v>
      </c>
      <c r="AS25" s="247"/>
      <c r="AT25" s="247"/>
      <c r="AU25" s="215"/>
      <c r="AV25" s="182"/>
      <c r="AW25" s="182"/>
      <c r="AX25" s="182"/>
      <c r="AY25" s="85"/>
      <c r="AZ25" s="85"/>
      <c r="BA25" s="85"/>
      <c r="BB25" s="85"/>
      <c r="BC25" s="85"/>
      <c r="BD25" s="85"/>
      <c r="BE25" s="85"/>
      <c r="BF25" s="85"/>
      <c r="BG25" s="85"/>
      <c r="BM25" s="166"/>
      <c r="BN25" s="166"/>
      <c r="BO25" s="166"/>
      <c r="BP25" s="166"/>
      <c r="BQ25" s="166"/>
      <c r="BR25" s="166"/>
      <c r="BS25" s="166"/>
      <c r="BT25" s="166"/>
      <c r="BU25" s="90"/>
      <c r="BV25" s="90"/>
      <c r="BW25" s="90"/>
      <c r="BX25" s="90"/>
      <c r="BY25" s="90"/>
    </row>
    <row r="26" spans="1:77" ht="13.7" customHeight="1" x14ac:dyDescent="0.2">
      <c r="A26" s="89">
        <f>ROW()</f>
        <v>26</v>
      </c>
      <c r="B26" s="446"/>
      <c r="C26" s="549"/>
      <c r="D26" s="549"/>
      <c r="E26" s="550"/>
      <c r="F26" s="131"/>
      <c r="G26" s="108"/>
      <c r="H26" s="108"/>
      <c r="I26" s="108"/>
      <c r="J26" s="108"/>
      <c r="K26" s="108"/>
      <c r="L26" s="108"/>
      <c r="M26" s="108"/>
      <c r="N26" s="108"/>
      <c r="O26" s="108"/>
      <c r="P26" s="108"/>
      <c r="Q26" s="496" t="s">
        <v>1115</v>
      </c>
      <c r="R26" s="496"/>
      <c r="S26" s="496"/>
      <c r="T26" s="496"/>
      <c r="U26" s="496"/>
      <c r="V26" s="496"/>
      <c r="W26" s="108"/>
      <c r="X26" s="439" t="s">
        <v>66</v>
      </c>
      <c r="Y26" s="439"/>
      <c r="Z26" s="439"/>
      <c r="AA26" s="439"/>
      <c r="AB26" s="439"/>
      <c r="AC26" s="439"/>
      <c r="AD26" s="458"/>
      <c r="AE26" s="425"/>
      <c r="AF26" s="426"/>
      <c r="AG26" s="426"/>
      <c r="AH26" s="426"/>
      <c r="AI26" s="426"/>
      <c r="AJ26" s="426"/>
      <c r="AK26" s="426"/>
      <c r="AL26" s="427"/>
      <c r="AM26" s="359"/>
      <c r="AP26" s="161" t="s">
        <v>66</v>
      </c>
      <c r="AQ26" s="244" t="s">
        <v>60</v>
      </c>
      <c r="AR26" s="244" t="s">
        <v>61</v>
      </c>
      <c r="AS26" s="247"/>
      <c r="AT26" s="247"/>
      <c r="AU26" s="215"/>
      <c r="AV26" s="182"/>
      <c r="AW26" s="182"/>
      <c r="AX26" s="182"/>
      <c r="AY26" s="85"/>
      <c r="AZ26" s="85"/>
      <c r="BA26" s="85"/>
      <c r="BB26" s="85"/>
      <c r="BC26" s="85"/>
      <c r="BD26" s="85"/>
      <c r="BE26" s="85"/>
      <c r="BF26" s="85"/>
      <c r="BG26" s="85"/>
      <c r="BM26" s="166"/>
      <c r="BN26" s="166"/>
      <c r="BO26" s="166"/>
      <c r="BP26" s="166"/>
      <c r="BQ26" s="166"/>
      <c r="BR26" s="166"/>
      <c r="BS26" s="166"/>
      <c r="BT26" s="166"/>
      <c r="BU26" s="90"/>
      <c r="BV26" s="90"/>
      <c r="BW26" s="90"/>
      <c r="BX26" s="90"/>
      <c r="BY26" s="90"/>
    </row>
    <row r="27" spans="1:77" ht="13.7" customHeight="1" x14ac:dyDescent="0.2">
      <c r="A27" s="89">
        <f>ROW()</f>
        <v>27</v>
      </c>
      <c r="B27" s="446"/>
      <c r="C27" s="549"/>
      <c r="D27" s="549"/>
      <c r="E27" s="550"/>
      <c r="F27" s="131"/>
      <c r="G27" s="108"/>
      <c r="H27" s="108"/>
      <c r="I27" s="108"/>
      <c r="J27" s="108"/>
      <c r="K27" s="108"/>
      <c r="L27" s="108"/>
      <c r="M27" s="108"/>
      <c r="N27" s="108"/>
      <c r="O27" s="108"/>
      <c r="P27" s="108"/>
      <c r="Q27" s="496" t="s">
        <v>1116</v>
      </c>
      <c r="R27" s="496"/>
      <c r="S27" s="496"/>
      <c r="T27" s="496"/>
      <c r="U27" s="496"/>
      <c r="V27" s="496"/>
      <c r="W27" s="108"/>
      <c r="X27" s="439" t="s">
        <v>66</v>
      </c>
      <c r="Y27" s="439"/>
      <c r="Z27" s="439"/>
      <c r="AA27" s="439"/>
      <c r="AB27" s="439"/>
      <c r="AC27" s="439"/>
      <c r="AD27" s="439"/>
      <c r="AE27" s="425"/>
      <c r="AF27" s="426"/>
      <c r="AG27" s="426"/>
      <c r="AH27" s="426"/>
      <c r="AI27" s="426"/>
      <c r="AJ27" s="426"/>
      <c r="AK27" s="426"/>
      <c r="AL27" s="427"/>
      <c r="AM27" s="359"/>
      <c r="AP27" s="161" t="s">
        <v>66</v>
      </c>
      <c r="AQ27" s="244" t="s">
        <v>60</v>
      </c>
      <c r="AR27" s="244" t="s">
        <v>61</v>
      </c>
      <c r="AS27" s="247"/>
      <c r="AT27" s="247"/>
      <c r="AU27" s="182"/>
      <c r="AV27" s="182"/>
      <c r="AW27" s="182"/>
      <c r="AX27" s="182"/>
      <c r="AY27" s="85"/>
      <c r="AZ27" s="85"/>
      <c r="BA27" s="85"/>
      <c r="BB27" s="85"/>
      <c r="BC27" s="85"/>
      <c r="BD27" s="85"/>
      <c r="BE27" s="85"/>
      <c r="BF27" s="85"/>
      <c r="BG27" s="85"/>
      <c r="BM27" s="166"/>
      <c r="BN27" s="166"/>
      <c r="BO27" s="166"/>
      <c r="BP27" s="166"/>
      <c r="BQ27" s="166"/>
      <c r="BR27" s="166"/>
      <c r="BS27" s="166"/>
      <c r="BT27" s="166"/>
      <c r="BU27" s="90"/>
      <c r="BV27" s="90"/>
      <c r="BW27" s="90"/>
      <c r="BX27" s="90"/>
      <c r="BY27" s="90"/>
    </row>
    <row r="28" spans="1:77" ht="13.7" customHeight="1" x14ac:dyDescent="0.2">
      <c r="A28" s="89">
        <f>ROW()</f>
        <v>28</v>
      </c>
      <c r="B28" s="446" t="s">
        <v>655</v>
      </c>
      <c r="C28" s="549"/>
      <c r="D28" s="549"/>
      <c r="E28" s="550"/>
      <c r="F28" s="130" t="s">
        <v>656</v>
      </c>
      <c r="G28" s="108"/>
      <c r="H28" s="108"/>
      <c r="I28" s="108"/>
      <c r="J28" s="108"/>
      <c r="K28" s="108"/>
      <c r="L28" s="108"/>
      <c r="M28" s="108"/>
      <c r="N28" s="108"/>
      <c r="O28" s="108"/>
      <c r="P28" s="108"/>
      <c r="Q28" s="496" t="s">
        <v>1117</v>
      </c>
      <c r="R28" s="496"/>
      <c r="S28" s="496"/>
      <c r="T28" s="496"/>
      <c r="U28" s="496"/>
      <c r="V28" s="496"/>
      <c r="W28" s="108"/>
      <c r="X28" s="439" t="s">
        <v>66</v>
      </c>
      <c r="Y28" s="439"/>
      <c r="Z28" s="439"/>
      <c r="AA28" s="439"/>
      <c r="AB28" s="439"/>
      <c r="AC28" s="439"/>
      <c r="AD28" s="439"/>
      <c r="AE28" s="425"/>
      <c r="AF28" s="426"/>
      <c r="AG28" s="426"/>
      <c r="AH28" s="426"/>
      <c r="AI28" s="426"/>
      <c r="AJ28" s="426"/>
      <c r="AK28" s="426"/>
      <c r="AL28" s="427"/>
      <c r="AM28" s="359"/>
      <c r="AP28" s="161" t="s">
        <v>66</v>
      </c>
      <c r="AQ28" s="244" t="s">
        <v>60</v>
      </c>
      <c r="AR28" s="244" t="s">
        <v>61</v>
      </c>
      <c r="AS28" s="247"/>
      <c r="AT28" s="247"/>
      <c r="AU28" s="182"/>
      <c r="AV28" s="182"/>
      <c r="AW28" s="182"/>
      <c r="AX28" s="182"/>
      <c r="AY28" s="85"/>
      <c r="AZ28" s="85"/>
      <c r="BA28" s="85"/>
      <c r="BB28" s="85"/>
      <c r="BC28" s="85"/>
      <c r="BD28" s="85"/>
      <c r="BE28" s="85"/>
      <c r="BF28" s="85"/>
      <c r="BG28" s="85"/>
      <c r="BM28" s="166"/>
      <c r="BN28" s="166"/>
      <c r="BO28" s="166"/>
      <c r="BP28" s="166"/>
      <c r="BQ28" s="166"/>
      <c r="BR28" s="166"/>
      <c r="BS28" s="166"/>
      <c r="BT28" s="166"/>
      <c r="BU28" s="90"/>
      <c r="BV28" s="90"/>
      <c r="BW28" s="90"/>
      <c r="BX28" s="90"/>
      <c r="BY28" s="90"/>
    </row>
    <row r="29" spans="1:77" ht="13.7" customHeight="1" x14ac:dyDescent="0.2">
      <c r="A29" s="89">
        <f>ROW()</f>
        <v>29</v>
      </c>
      <c r="B29" s="446"/>
      <c r="C29" s="549"/>
      <c r="D29" s="549"/>
      <c r="E29" s="550"/>
      <c r="F29" s="131"/>
      <c r="G29" s="108"/>
      <c r="H29" s="108"/>
      <c r="I29" s="108"/>
      <c r="J29" s="108"/>
      <c r="K29" s="108"/>
      <c r="L29" s="108"/>
      <c r="M29" s="108"/>
      <c r="N29" s="108"/>
      <c r="O29" s="108"/>
      <c r="P29" s="108"/>
      <c r="Q29" s="496" t="s">
        <v>1118</v>
      </c>
      <c r="R29" s="496"/>
      <c r="S29" s="496"/>
      <c r="T29" s="496"/>
      <c r="U29" s="496"/>
      <c r="V29" s="496"/>
      <c r="W29" s="108"/>
      <c r="X29" s="439" t="s">
        <v>66</v>
      </c>
      <c r="Y29" s="439"/>
      <c r="Z29" s="439"/>
      <c r="AA29" s="439"/>
      <c r="AB29" s="439"/>
      <c r="AC29" s="439"/>
      <c r="AD29" s="439"/>
      <c r="AE29" s="425"/>
      <c r="AF29" s="426"/>
      <c r="AG29" s="426"/>
      <c r="AH29" s="426"/>
      <c r="AI29" s="426"/>
      <c r="AJ29" s="426"/>
      <c r="AK29" s="426"/>
      <c r="AL29" s="427"/>
      <c r="AM29" s="359"/>
      <c r="AP29" s="161" t="s">
        <v>66</v>
      </c>
      <c r="AQ29" s="244" t="s">
        <v>60</v>
      </c>
      <c r="AR29" s="244" t="s">
        <v>61</v>
      </c>
      <c r="AS29" s="247"/>
      <c r="AT29" s="247"/>
      <c r="AU29" s="182"/>
      <c r="AV29" s="182"/>
      <c r="AW29" s="182"/>
      <c r="AX29" s="182"/>
      <c r="AY29" s="85"/>
      <c r="AZ29" s="85"/>
      <c r="BA29" s="85"/>
      <c r="BB29" s="85"/>
      <c r="BC29" s="85"/>
      <c r="BD29" s="85"/>
      <c r="BE29" s="85"/>
      <c r="BF29" s="85"/>
      <c r="BG29" s="85"/>
      <c r="BM29" s="166"/>
      <c r="BN29" s="166"/>
      <c r="BO29" s="166"/>
      <c r="BP29" s="166"/>
      <c r="BQ29" s="166"/>
      <c r="BR29" s="166"/>
      <c r="BS29" s="166"/>
      <c r="BT29" s="166"/>
      <c r="BU29" s="90"/>
      <c r="BV29" s="90"/>
      <c r="BW29" s="90"/>
      <c r="BX29" s="90"/>
      <c r="BY29" s="90"/>
    </row>
    <row r="30" spans="1:77" ht="13.7" customHeight="1" x14ac:dyDescent="0.2">
      <c r="A30" s="89">
        <f>ROW()</f>
        <v>30</v>
      </c>
      <c r="B30" s="446"/>
      <c r="C30" s="549"/>
      <c r="D30" s="549"/>
      <c r="E30" s="550"/>
      <c r="F30" s="131"/>
      <c r="G30" s="108"/>
      <c r="H30" s="108"/>
      <c r="I30" s="108"/>
      <c r="J30" s="108"/>
      <c r="K30" s="108"/>
      <c r="L30" s="108"/>
      <c r="M30" s="108"/>
      <c r="N30" s="108"/>
      <c r="O30" s="108"/>
      <c r="P30" s="108"/>
      <c r="Q30" s="496" t="s">
        <v>1119</v>
      </c>
      <c r="R30" s="496"/>
      <c r="S30" s="496"/>
      <c r="T30" s="496"/>
      <c r="U30" s="496"/>
      <c r="V30" s="496"/>
      <c r="W30" s="108"/>
      <c r="X30" s="439" t="s">
        <v>66</v>
      </c>
      <c r="Y30" s="439"/>
      <c r="Z30" s="439"/>
      <c r="AA30" s="439"/>
      <c r="AB30" s="439"/>
      <c r="AC30" s="439"/>
      <c r="AD30" s="439"/>
      <c r="AE30" s="425"/>
      <c r="AF30" s="426"/>
      <c r="AG30" s="426"/>
      <c r="AH30" s="426"/>
      <c r="AI30" s="426"/>
      <c r="AJ30" s="426"/>
      <c r="AK30" s="426"/>
      <c r="AL30" s="427"/>
      <c r="AM30" s="359"/>
      <c r="AP30" s="161" t="s">
        <v>66</v>
      </c>
      <c r="AQ30" s="244" t="s">
        <v>60</v>
      </c>
      <c r="AR30" s="244" t="s">
        <v>61</v>
      </c>
      <c r="AS30" s="247"/>
      <c r="AT30" s="247"/>
      <c r="AU30" s="182"/>
      <c r="AV30" s="182"/>
      <c r="AW30" s="182"/>
      <c r="AX30" s="182"/>
      <c r="AY30" s="85"/>
      <c r="AZ30" s="85"/>
      <c r="BA30" s="85"/>
      <c r="BB30" s="85"/>
      <c r="BC30" s="85"/>
      <c r="BD30" s="85"/>
      <c r="BE30" s="85"/>
      <c r="BF30" s="85"/>
      <c r="BG30" s="85"/>
      <c r="BM30" s="166"/>
      <c r="BN30" s="166"/>
      <c r="BO30" s="166"/>
      <c r="BP30" s="166"/>
      <c r="BQ30" s="166"/>
      <c r="BR30" s="166"/>
      <c r="BS30" s="166"/>
      <c r="BT30" s="166"/>
      <c r="BU30" s="90"/>
      <c r="BV30" s="90"/>
      <c r="BW30" s="90"/>
      <c r="BX30" s="90"/>
      <c r="BY30" s="90"/>
    </row>
    <row r="31" spans="1:77" ht="13.7" customHeight="1" x14ac:dyDescent="0.2">
      <c r="A31" s="89">
        <f>ROW()</f>
        <v>31</v>
      </c>
      <c r="B31" s="446"/>
      <c r="C31" s="549"/>
      <c r="D31" s="549"/>
      <c r="E31" s="550"/>
      <c r="F31" s="430" t="s">
        <v>1121</v>
      </c>
      <c r="G31" s="431"/>
      <c r="H31" s="431"/>
      <c r="I31" s="431"/>
      <c r="J31" s="431"/>
      <c r="K31" s="431"/>
      <c r="L31" s="431"/>
      <c r="M31" s="431"/>
      <c r="N31" s="431"/>
      <c r="O31" s="431"/>
      <c r="P31" s="431"/>
      <c r="Q31" s="431"/>
      <c r="R31" s="431"/>
      <c r="S31" s="431"/>
      <c r="T31" s="431"/>
      <c r="U31" s="431"/>
      <c r="V31" s="431"/>
      <c r="W31" s="431"/>
      <c r="X31" s="439" t="s">
        <v>66</v>
      </c>
      <c r="Y31" s="439"/>
      <c r="Z31" s="439"/>
      <c r="AA31" s="439"/>
      <c r="AB31" s="439"/>
      <c r="AC31" s="439"/>
      <c r="AD31" s="439"/>
      <c r="AE31" s="425"/>
      <c r="AF31" s="426"/>
      <c r="AG31" s="426"/>
      <c r="AH31" s="426"/>
      <c r="AI31" s="426"/>
      <c r="AJ31" s="426"/>
      <c r="AK31" s="426"/>
      <c r="AL31" s="427"/>
      <c r="AM31" s="359"/>
      <c r="AP31" s="161" t="s">
        <v>66</v>
      </c>
      <c r="AQ31" s="244" t="s">
        <v>60</v>
      </c>
      <c r="AR31" s="244" t="s">
        <v>61</v>
      </c>
      <c r="AS31" s="247"/>
      <c r="AT31" s="247"/>
      <c r="AU31" s="182"/>
      <c r="AV31" s="182"/>
      <c r="AW31" s="182"/>
      <c r="AX31" s="182"/>
      <c r="AY31" s="85"/>
      <c r="AZ31" s="85"/>
      <c r="BA31" s="85"/>
      <c r="BB31" s="85"/>
      <c r="BC31" s="85"/>
      <c r="BD31" s="85"/>
      <c r="BE31" s="85"/>
      <c r="BF31" s="85"/>
      <c r="BG31" s="85"/>
      <c r="BM31" s="166"/>
      <c r="BN31" s="166"/>
      <c r="BO31" s="166"/>
      <c r="BP31" s="166"/>
      <c r="BQ31" s="166"/>
      <c r="BR31" s="166"/>
      <c r="BS31" s="166"/>
      <c r="BT31" s="166"/>
      <c r="BU31" s="90"/>
      <c r="BV31" s="90"/>
      <c r="BW31" s="90"/>
      <c r="BX31" s="90"/>
      <c r="BY31" s="90"/>
    </row>
    <row r="32" spans="1:77" ht="13.7" customHeight="1" x14ac:dyDescent="0.2">
      <c r="A32" s="89">
        <f>ROW()</f>
        <v>32</v>
      </c>
      <c r="B32" s="446"/>
      <c r="C32" s="549"/>
      <c r="D32" s="549"/>
      <c r="E32" s="550"/>
      <c r="F32" s="430" t="s">
        <v>1122</v>
      </c>
      <c r="G32" s="431"/>
      <c r="H32" s="431"/>
      <c r="I32" s="431"/>
      <c r="J32" s="431"/>
      <c r="K32" s="431"/>
      <c r="L32" s="431"/>
      <c r="M32" s="431"/>
      <c r="N32" s="431"/>
      <c r="O32" s="431"/>
      <c r="P32" s="431"/>
      <c r="Q32" s="431"/>
      <c r="R32" s="431"/>
      <c r="S32" s="431"/>
      <c r="T32" s="431"/>
      <c r="U32" s="431"/>
      <c r="V32" s="431"/>
      <c r="W32" s="431"/>
      <c r="X32" s="439" t="s">
        <v>66</v>
      </c>
      <c r="Y32" s="439"/>
      <c r="Z32" s="439"/>
      <c r="AA32" s="439"/>
      <c r="AB32" s="439"/>
      <c r="AC32" s="439"/>
      <c r="AD32" s="439"/>
      <c r="AE32" s="425"/>
      <c r="AF32" s="426"/>
      <c r="AG32" s="426"/>
      <c r="AH32" s="426"/>
      <c r="AI32" s="426"/>
      <c r="AJ32" s="426"/>
      <c r="AK32" s="426"/>
      <c r="AL32" s="427"/>
      <c r="AM32" s="359"/>
      <c r="AP32" s="161" t="s">
        <v>66</v>
      </c>
      <c r="AQ32" s="244" t="s">
        <v>60</v>
      </c>
      <c r="AR32" s="244" t="s">
        <v>61</v>
      </c>
      <c r="AS32" s="247"/>
      <c r="AT32" s="247"/>
      <c r="AU32" s="182"/>
      <c r="AV32" s="182"/>
      <c r="AW32" s="182"/>
      <c r="AX32" s="182"/>
      <c r="AY32" s="85"/>
      <c r="AZ32" s="85"/>
      <c r="BA32" s="85"/>
      <c r="BB32" s="85"/>
      <c r="BC32" s="85"/>
      <c r="BD32" s="85"/>
      <c r="BE32" s="85"/>
      <c r="BF32" s="85"/>
      <c r="BG32" s="85"/>
      <c r="BM32" s="166"/>
      <c r="BN32" s="166"/>
      <c r="BO32" s="166"/>
      <c r="BP32" s="166"/>
      <c r="BQ32" s="166"/>
      <c r="BR32" s="166"/>
      <c r="BS32" s="166"/>
      <c r="BT32" s="166"/>
      <c r="BU32" s="90"/>
      <c r="BV32" s="90"/>
      <c r="BW32" s="90"/>
      <c r="BX32" s="90"/>
      <c r="BY32" s="90"/>
    </row>
    <row r="33" spans="1:77" ht="13.7" customHeight="1" x14ac:dyDescent="0.2">
      <c r="A33" s="89">
        <f>ROW()</f>
        <v>33</v>
      </c>
      <c r="B33" s="446"/>
      <c r="C33" s="549"/>
      <c r="D33" s="549"/>
      <c r="E33" s="550"/>
      <c r="F33" s="430" t="s">
        <v>1123</v>
      </c>
      <c r="G33" s="431"/>
      <c r="H33" s="431"/>
      <c r="I33" s="431"/>
      <c r="J33" s="431"/>
      <c r="K33" s="431"/>
      <c r="L33" s="431"/>
      <c r="M33" s="431"/>
      <c r="N33" s="431"/>
      <c r="O33" s="431"/>
      <c r="P33" s="431"/>
      <c r="Q33" s="431"/>
      <c r="R33" s="431"/>
      <c r="S33" s="431"/>
      <c r="T33" s="431"/>
      <c r="U33" s="431"/>
      <c r="V33" s="431"/>
      <c r="W33" s="431"/>
      <c r="X33" s="439" t="s">
        <v>66</v>
      </c>
      <c r="Y33" s="439"/>
      <c r="Z33" s="439"/>
      <c r="AA33" s="439"/>
      <c r="AB33" s="439"/>
      <c r="AC33" s="439"/>
      <c r="AD33" s="439"/>
      <c r="AE33" s="425"/>
      <c r="AF33" s="426"/>
      <c r="AG33" s="426"/>
      <c r="AH33" s="426"/>
      <c r="AI33" s="426"/>
      <c r="AJ33" s="426"/>
      <c r="AK33" s="426"/>
      <c r="AL33" s="427"/>
      <c r="AM33" s="359"/>
      <c r="AP33" s="161" t="s">
        <v>66</v>
      </c>
      <c r="AQ33" s="244" t="s">
        <v>60</v>
      </c>
      <c r="AR33" s="244" t="s">
        <v>61</v>
      </c>
      <c r="AS33" s="247"/>
      <c r="AT33" s="247"/>
      <c r="AU33" s="182"/>
      <c r="AV33" s="182"/>
      <c r="AW33" s="182"/>
      <c r="AX33" s="182"/>
      <c r="AY33" s="85"/>
      <c r="AZ33" s="85"/>
      <c r="BA33" s="85"/>
      <c r="BB33" s="85"/>
      <c r="BC33" s="85"/>
      <c r="BD33" s="85"/>
      <c r="BE33" s="85"/>
      <c r="BF33" s="85"/>
      <c r="BG33" s="85"/>
      <c r="BM33" s="166"/>
      <c r="BN33" s="166"/>
      <c r="BO33" s="166"/>
      <c r="BP33" s="166"/>
      <c r="BQ33" s="166"/>
      <c r="BR33" s="166"/>
      <c r="BS33" s="166"/>
      <c r="BT33" s="166"/>
      <c r="BU33" s="90"/>
      <c r="BV33" s="90"/>
      <c r="BW33" s="90"/>
      <c r="BX33" s="90"/>
      <c r="BY33" s="90"/>
    </row>
    <row r="34" spans="1:77" ht="13.7" customHeight="1" x14ac:dyDescent="0.2">
      <c r="A34" s="89">
        <f>ROW()</f>
        <v>34</v>
      </c>
      <c r="B34" s="446"/>
      <c r="C34" s="549"/>
      <c r="D34" s="549"/>
      <c r="E34" s="550"/>
      <c r="F34" s="430" t="s">
        <v>1124</v>
      </c>
      <c r="G34" s="431"/>
      <c r="H34" s="431"/>
      <c r="I34" s="431"/>
      <c r="J34" s="431"/>
      <c r="K34" s="431"/>
      <c r="L34" s="431"/>
      <c r="M34" s="431"/>
      <c r="N34" s="431"/>
      <c r="O34" s="431"/>
      <c r="P34" s="431"/>
      <c r="Q34" s="431"/>
      <c r="R34" s="431"/>
      <c r="S34" s="431"/>
      <c r="T34" s="431"/>
      <c r="U34" s="431"/>
      <c r="V34" s="431"/>
      <c r="W34" s="431"/>
      <c r="X34" s="439" t="s">
        <v>66</v>
      </c>
      <c r="Y34" s="439"/>
      <c r="Z34" s="439"/>
      <c r="AA34" s="439"/>
      <c r="AB34" s="439"/>
      <c r="AC34" s="439"/>
      <c r="AD34" s="439"/>
      <c r="AE34" s="425"/>
      <c r="AF34" s="426"/>
      <c r="AG34" s="426"/>
      <c r="AH34" s="426"/>
      <c r="AI34" s="426"/>
      <c r="AJ34" s="426"/>
      <c r="AK34" s="426"/>
      <c r="AL34" s="427"/>
      <c r="AM34" s="359"/>
      <c r="AP34" s="161" t="s">
        <v>66</v>
      </c>
      <c r="AQ34" s="244" t="s">
        <v>60</v>
      </c>
      <c r="AR34" s="244" t="s">
        <v>61</v>
      </c>
      <c r="AS34" s="247"/>
      <c r="AT34" s="247"/>
      <c r="AU34" s="182"/>
      <c r="AV34" s="182"/>
      <c r="AW34" s="182"/>
      <c r="AX34" s="182"/>
      <c r="AY34" s="85"/>
      <c r="AZ34" s="85"/>
      <c r="BA34" s="85"/>
      <c r="BB34" s="85"/>
      <c r="BC34" s="85"/>
      <c r="BD34" s="85"/>
      <c r="BE34" s="85"/>
      <c r="BF34" s="85"/>
      <c r="BG34" s="85"/>
      <c r="BH34" s="85"/>
      <c r="BI34" s="85"/>
      <c r="BJ34" s="85"/>
      <c r="BK34" s="85"/>
      <c r="BL34" s="85"/>
      <c r="BM34" s="117"/>
      <c r="BN34" s="117"/>
      <c r="BO34" s="117"/>
      <c r="BP34" s="117"/>
      <c r="BQ34" s="117"/>
      <c r="BR34" s="117"/>
      <c r="BS34" s="117"/>
      <c r="BT34" s="166"/>
      <c r="BU34" s="90"/>
      <c r="BV34" s="90"/>
      <c r="BW34" s="90"/>
      <c r="BX34" s="90"/>
      <c r="BY34" s="90"/>
    </row>
    <row r="35" spans="1:77" ht="13.7" customHeight="1" x14ac:dyDescent="0.2">
      <c r="A35" s="89">
        <f>ROW()</f>
        <v>35</v>
      </c>
      <c r="B35" s="446"/>
      <c r="C35" s="549"/>
      <c r="D35" s="549"/>
      <c r="E35" s="550"/>
      <c r="F35" s="153" t="s">
        <v>205</v>
      </c>
      <c r="G35" s="154"/>
      <c r="H35" s="154"/>
      <c r="I35" s="462" t="s">
        <v>179</v>
      </c>
      <c r="J35" s="462"/>
      <c r="K35" s="462"/>
      <c r="L35" s="462"/>
      <c r="M35" s="462"/>
      <c r="N35" s="462"/>
      <c r="O35" s="462"/>
      <c r="P35" s="462"/>
      <c r="Q35" s="462"/>
      <c r="R35" s="462"/>
      <c r="S35" s="462"/>
      <c r="T35" s="462"/>
      <c r="U35" s="462"/>
      <c r="V35" s="462"/>
      <c r="W35" s="154"/>
      <c r="X35" s="439" t="s">
        <v>66</v>
      </c>
      <c r="Y35" s="439"/>
      <c r="Z35" s="439"/>
      <c r="AA35" s="439"/>
      <c r="AB35" s="439"/>
      <c r="AC35" s="439"/>
      <c r="AD35" s="439"/>
      <c r="AE35" s="425"/>
      <c r="AF35" s="426"/>
      <c r="AG35" s="426"/>
      <c r="AH35" s="426"/>
      <c r="AI35" s="426"/>
      <c r="AJ35" s="426"/>
      <c r="AK35" s="426"/>
      <c r="AL35" s="427"/>
      <c r="AM35" s="359"/>
      <c r="AP35" s="161" t="s">
        <v>66</v>
      </c>
      <c r="AQ35" s="244" t="s">
        <v>60</v>
      </c>
      <c r="AR35" s="244" t="s">
        <v>61</v>
      </c>
      <c r="AS35" s="247"/>
      <c r="AT35" s="247"/>
      <c r="AU35" s="182"/>
      <c r="AV35" s="182"/>
      <c r="AW35" s="182"/>
      <c r="AX35" s="182"/>
      <c r="AY35" s="85"/>
      <c r="AZ35" s="85"/>
      <c r="BA35" s="85"/>
      <c r="BB35" s="85"/>
      <c r="BC35" s="85"/>
      <c r="BD35" s="85"/>
      <c r="BE35" s="85"/>
      <c r="BF35" s="85"/>
      <c r="BG35" s="85"/>
      <c r="BH35" s="85"/>
      <c r="BI35" s="85"/>
      <c r="BJ35" s="85"/>
      <c r="BK35" s="85"/>
      <c r="BL35" s="85"/>
      <c r="BM35" s="117"/>
      <c r="BN35" s="117"/>
      <c r="BO35" s="117"/>
      <c r="BP35" s="117"/>
      <c r="BQ35" s="117"/>
      <c r="BR35" s="117"/>
      <c r="BS35" s="117"/>
      <c r="BT35" s="166"/>
      <c r="BU35" s="90"/>
      <c r="BV35" s="90"/>
      <c r="BW35" s="90"/>
      <c r="BX35" s="90"/>
      <c r="BY35" s="90"/>
    </row>
    <row r="36" spans="1:77" ht="13.7" customHeight="1" x14ac:dyDescent="0.2">
      <c r="A36" s="89">
        <f>ROW()</f>
        <v>36</v>
      </c>
      <c r="B36" s="613" t="s">
        <v>164</v>
      </c>
      <c r="C36" s="614"/>
      <c r="D36" s="614"/>
      <c r="E36" s="614"/>
      <c r="F36" s="433" t="s">
        <v>165</v>
      </c>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28"/>
      <c r="AF36" s="428"/>
      <c r="AG36" s="428"/>
      <c r="AH36" s="428"/>
      <c r="AI36" s="428"/>
      <c r="AJ36" s="428"/>
      <c r="AK36" s="428"/>
      <c r="AL36" s="429"/>
      <c r="AM36" s="359"/>
      <c r="AP36" s="183"/>
      <c r="AQ36" s="183"/>
      <c r="AR36" s="198"/>
      <c r="AS36" s="247"/>
      <c r="AT36" s="247"/>
      <c r="AU36" s="203"/>
      <c r="AV36" s="203"/>
      <c r="AW36" s="203"/>
      <c r="AX36" s="203"/>
      <c r="AY36" s="90"/>
      <c r="AZ36" s="90"/>
      <c r="BA36" s="90"/>
      <c r="BB36" s="90"/>
      <c r="BC36" s="90"/>
      <c r="BD36" s="90"/>
      <c r="BE36" s="90"/>
      <c r="BF36" s="90"/>
      <c r="BG36" s="90"/>
      <c r="BH36" s="85"/>
      <c r="BI36" s="85"/>
      <c r="BJ36" s="85"/>
      <c r="BK36" s="85"/>
      <c r="BL36" s="85"/>
      <c r="BM36" s="117"/>
      <c r="BN36" s="117"/>
      <c r="BO36" s="139"/>
      <c r="BP36" s="139"/>
      <c r="BQ36" s="139"/>
      <c r="BR36" s="139"/>
      <c r="BS36" s="139"/>
      <c r="BT36" s="165"/>
    </row>
    <row r="37" spans="1:77" ht="13.7" customHeight="1" x14ac:dyDescent="0.2">
      <c r="A37" s="89">
        <f>ROW()</f>
        <v>37</v>
      </c>
      <c r="B37" s="446"/>
      <c r="C37" s="549"/>
      <c r="D37" s="549"/>
      <c r="E37" s="550"/>
      <c r="F37" s="430" t="s">
        <v>207</v>
      </c>
      <c r="G37" s="431"/>
      <c r="H37" s="431"/>
      <c r="I37" s="431"/>
      <c r="J37" s="431"/>
      <c r="K37" s="431"/>
      <c r="L37" s="431"/>
      <c r="M37" s="431"/>
      <c r="N37" s="431"/>
      <c r="O37" s="431"/>
      <c r="P37" s="431"/>
      <c r="Q37" s="431"/>
      <c r="R37" s="431"/>
      <c r="S37" s="431"/>
      <c r="T37" s="431"/>
      <c r="U37" s="462" t="s">
        <v>66</v>
      </c>
      <c r="V37" s="462"/>
      <c r="W37" s="462"/>
      <c r="X37" s="462"/>
      <c r="Y37" s="462"/>
      <c r="Z37" s="462"/>
      <c r="AA37" s="462"/>
      <c r="AB37" s="462"/>
      <c r="AC37" s="462"/>
      <c r="AD37" s="498"/>
      <c r="AE37" s="425"/>
      <c r="AF37" s="426"/>
      <c r="AG37" s="426"/>
      <c r="AH37" s="426"/>
      <c r="AI37" s="426"/>
      <c r="AJ37" s="426"/>
      <c r="AK37" s="426"/>
      <c r="AL37" s="427"/>
      <c r="AM37" s="359"/>
      <c r="AP37" s="161" t="s">
        <v>66</v>
      </c>
      <c r="AQ37" s="199" t="s">
        <v>166</v>
      </c>
      <c r="AR37" s="199" t="s">
        <v>167</v>
      </c>
      <c r="AS37" s="247"/>
      <c r="AT37" s="247"/>
      <c r="AU37" s="203"/>
      <c r="AV37" s="203"/>
      <c r="AW37" s="203"/>
      <c r="AX37" s="203"/>
      <c r="AY37" s="90"/>
      <c r="AZ37" s="90"/>
      <c r="BA37" s="90"/>
      <c r="BB37" s="90"/>
      <c r="BC37" s="90"/>
      <c r="BD37" s="90"/>
      <c r="BE37" s="90"/>
      <c r="BF37" s="90"/>
      <c r="BG37" s="90"/>
      <c r="BH37" s="85"/>
      <c r="BI37" s="85"/>
      <c r="BJ37" s="85"/>
      <c r="BK37" s="85"/>
      <c r="BL37" s="85"/>
      <c r="BM37" s="117"/>
      <c r="BN37" s="117"/>
      <c r="BO37" s="139"/>
      <c r="BP37" s="139"/>
      <c r="BQ37" s="139"/>
      <c r="BR37" s="139"/>
      <c r="BS37" s="139"/>
      <c r="BT37" s="165"/>
    </row>
    <row r="38" spans="1:77" ht="13.7" customHeight="1" x14ac:dyDescent="0.2">
      <c r="A38" s="89">
        <f>ROW()</f>
        <v>38</v>
      </c>
      <c r="B38" s="446"/>
      <c r="C38" s="549"/>
      <c r="D38" s="549"/>
      <c r="E38" s="550"/>
      <c r="F38" s="430" t="s">
        <v>251</v>
      </c>
      <c r="G38" s="431"/>
      <c r="H38" s="431"/>
      <c r="I38" s="431"/>
      <c r="J38" s="431"/>
      <c r="K38" s="431"/>
      <c r="L38" s="431"/>
      <c r="M38" s="431"/>
      <c r="N38" s="431"/>
      <c r="O38" s="431"/>
      <c r="P38" s="431"/>
      <c r="Q38" s="431"/>
      <c r="R38" s="431"/>
      <c r="S38" s="431"/>
      <c r="T38" s="431"/>
      <c r="U38" s="439" t="s">
        <v>66</v>
      </c>
      <c r="V38" s="439"/>
      <c r="W38" s="439"/>
      <c r="X38" s="439"/>
      <c r="Y38" s="439"/>
      <c r="Z38" s="439"/>
      <c r="AA38" s="439"/>
      <c r="AB38" s="439"/>
      <c r="AC38" s="439"/>
      <c r="AD38" s="439"/>
      <c r="AE38" s="425"/>
      <c r="AF38" s="426"/>
      <c r="AG38" s="426"/>
      <c r="AH38" s="426"/>
      <c r="AI38" s="426"/>
      <c r="AJ38" s="426"/>
      <c r="AK38" s="426"/>
      <c r="AL38" s="427"/>
      <c r="AM38" s="359"/>
      <c r="AP38" s="161" t="s">
        <v>66</v>
      </c>
      <c r="AQ38" s="199" t="s">
        <v>60</v>
      </c>
      <c r="AR38" s="199" t="s">
        <v>61</v>
      </c>
      <c r="AS38" s="247"/>
      <c r="AT38" s="247"/>
      <c r="AU38" s="203"/>
      <c r="AV38" s="203"/>
      <c r="AW38" s="203"/>
      <c r="AX38" s="203"/>
      <c r="AY38" s="90"/>
      <c r="AZ38" s="90"/>
      <c r="BA38" s="90"/>
      <c r="BB38" s="90"/>
      <c r="BC38" s="90"/>
      <c r="BD38" s="90"/>
      <c r="BE38" s="90"/>
      <c r="BF38" s="90"/>
      <c r="BG38" s="90"/>
      <c r="BH38" s="85"/>
      <c r="BI38" s="85"/>
      <c r="BJ38" s="85"/>
      <c r="BK38" s="85"/>
      <c r="BL38" s="85"/>
      <c r="BM38" s="117"/>
      <c r="BN38" s="117"/>
      <c r="BO38" s="139"/>
      <c r="BP38" s="139"/>
      <c r="BQ38" s="139"/>
      <c r="BR38" s="139"/>
      <c r="BS38" s="139"/>
      <c r="BT38" s="165"/>
    </row>
    <row r="39" spans="1:77" ht="13.7" customHeight="1" x14ac:dyDescent="0.2">
      <c r="A39" s="89">
        <f>ROW()</f>
        <v>39</v>
      </c>
      <c r="B39" s="446"/>
      <c r="C39" s="549"/>
      <c r="D39" s="549"/>
      <c r="E39" s="550"/>
      <c r="F39" s="430" t="s">
        <v>252</v>
      </c>
      <c r="G39" s="431"/>
      <c r="H39" s="431"/>
      <c r="I39" s="431"/>
      <c r="J39" s="431"/>
      <c r="K39" s="431"/>
      <c r="L39" s="431"/>
      <c r="M39" s="431"/>
      <c r="N39" s="431"/>
      <c r="O39" s="431"/>
      <c r="P39" s="431"/>
      <c r="Q39" s="431"/>
      <c r="R39" s="431"/>
      <c r="S39" s="431"/>
      <c r="T39" s="431"/>
      <c r="U39" s="439" t="s">
        <v>66</v>
      </c>
      <c r="V39" s="439"/>
      <c r="W39" s="439"/>
      <c r="X39" s="439"/>
      <c r="Y39" s="439"/>
      <c r="Z39" s="439"/>
      <c r="AA39" s="439"/>
      <c r="AB39" s="439"/>
      <c r="AC39" s="439"/>
      <c r="AD39" s="439"/>
      <c r="AE39" s="425"/>
      <c r="AF39" s="426"/>
      <c r="AG39" s="426"/>
      <c r="AH39" s="426"/>
      <c r="AI39" s="426"/>
      <c r="AJ39" s="426"/>
      <c r="AK39" s="426"/>
      <c r="AL39" s="427"/>
      <c r="AM39" s="359"/>
      <c r="AP39" s="208" t="s">
        <v>66</v>
      </c>
      <c r="AQ39" s="244" t="s">
        <v>61</v>
      </c>
      <c r="AR39" s="244" t="s">
        <v>168</v>
      </c>
      <c r="AS39" s="248" t="s">
        <v>169</v>
      </c>
      <c r="AT39" s="244" t="s">
        <v>170</v>
      </c>
      <c r="AU39" s="203"/>
      <c r="AV39" s="203"/>
      <c r="AW39" s="203"/>
      <c r="AX39" s="203"/>
      <c r="AY39" s="90"/>
      <c r="AZ39" s="90"/>
      <c r="BA39" s="90"/>
      <c r="BB39" s="90"/>
      <c r="BC39" s="90"/>
      <c r="BD39" s="90"/>
      <c r="BE39" s="90"/>
      <c r="BF39" s="90"/>
      <c r="BG39" s="90"/>
      <c r="BH39" s="85"/>
      <c r="BI39" s="85"/>
      <c r="BJ39" s="85"/>
      <c r="BK39" s="85"/>
      <c r="BL39" s="85"/>
      <c r="BM39" s="117"/>
      <c r="BN39" s="117"/>
      <c r="BO39" s="139"/>
      <c r="BP39" s="139"/>
      <c r="BQ39" s="139"/>
      <c r="BR39" s="139"/>
      <c r="BS39" s="139"/>
      <c r="BT39" s="165"/>
    </row>
    <row r="40" spans="1:77" ht="13.7" customHeight="1" x14ac:dyDescent="0.2">
      <c r="A40" s="89">
        <f>ROW()</f>
        <v>40</v>
      </c>
      <c r="B40" s="446"/>
      <c r="C40" s="549"/>
      <c r="D40" s="549"/>
      <c r="E40" s="550"/>
      <c r="F40" s="447" t="s">
        <v>657</v>
      </c>
      <c r="G40" s="448"/>
      <c r="H40" s="448"/>
      <c r="I40" s="448"/>
      <c r="J40" s="448"/>
      <c r="K40" s="448"/>
      <c r="L40" s="448"/>
      <c r="M40" s="448"/>
      <c r="N40" s="448"/>
      <c r="O40" s="448"/>
      <c r="P40" s="448"/>
      <c r="Q40" s="448"/>
      <c r="R40" s="448"/>
      <c r="S40" s="448"/>
      <c r="T40" s="448"/>
      <c r="U40" s="448"/>
      <c r="V40" s="448"/>
      <c r="W40" s="448"/>
      <c r="X40" s="448"/>
      <c r="Y40" s="448"/>
      <c r="Z40" s="448"/>
      <c r="AA40" s="449"/>
      <c r="AB40" s="492"/>
      <c r="AC40" s="493"/>
      <c r="AD40" s="494"/>
      <c r="AE40" s="425"/>
      <c r="AF40" s="426"/>
      <c r="AG40" s="426"/>
      <c r="AH40" s="426"/>
      <c r="AI40" s="426"/>
      <c r="AJ40" s="426"/>
      <c r="AK40" s="426"/>
      <c r="AL40" s="427"/>
      <c r="AM40" s="359"/>
      <c r="AP40" s="195"/>
      <c r="AQ40" s="199" t="s">
        <v>172</v>
      </c>
      <c r="AR40" s="199" t="s">
        <v>171</v>
      </c>
      <c r="AS40" s="201" t="str">
        <f>IF(units=unit_usc,AR40,AQ40)</f>
        <v>kg</v>
      </c>
      <c r="AT40" s="183"/>
      <c r="AU40" s="203"/>
      <c r="AV40" s="203"/>
      <c r="AW40" s="203"/>
      <c r="AX40" s="203"/>
      <c r="AY40" s="90"/>
      <c r="AZ40" s="90"/>
      <c r="BA40" s="90"/>
      <c r="BB40" s="90"/>
      <c r="BC40" s="90"/>
      <c r="BD40" s="90"/>
      <c r="BE40" s="90"/>
      <c r="BF40" s="90"/>
      <c r="BG40" s="90"/>
      <c r="BH40" s="85"/>
      <c r="BI40" s="85"/>
      <c r="BJ40" s="85"/>
      <c r="BK40" s="85"/>
      <c r="BL40" s="85"/>
      <c r="BM40" s="117"/>
      <c r="BN40" s="167"/>
      <c r="BO40" s="167"/>
      <c r="BP40" s="167"/>
      <c r="BQ40" s="139"/>
      <c r="BR40" s="139"/>
      <c r="BS40" s="139"/>
      <c r="BT40" s="165"/>
    </row>
    <row r="41" spans="1:77" ht="13.7" customHeight="1" x14ac:dyDescent="0.2">
      <c r="A41" s="89">
        <f>ROW()</f>
        <v>41</v>
      </c>
      <c r="B41" s="446"/>
      <c r="C41" s="549"/>
      <c r="D41" s="549"/>
      <c r="E41" s="550"/>
      <c r="F41" s="430" t="s">
        <v>1125</v>
      </c>
      <c r="G41" s="431"/>
      <c r="H41" s="431"/>
      <c r="I41" s="431"/>
      <c r="J41" s="431"/>
      <c r="K41" s="431"/>
      <c r="L41" s="431"/>
      <c r="M41" s="431"/>
      <c r="N41" s="431"/>
      <c r="O41" s="431"/>
      <c r="P41" s="431"/>
      <c r="Q41" s="431"/>
      <c r="R41" s="431"/>
      <c r="S41" s="431"/>
      <c r="T41" s="110"/>
      <c r="U41" s="567" t="s">
        <v>179</v>
      </c>
      <c r="V41" s="568"/>
      <c r="W41" s="568"/>
      <c r="X41" s="568"/>
      <c r="Y41" s="568"/>
      <c r="Z41" s="568"/>
      <c r="AA41" s="569"/>
      <c r="AB41" s="485" t="str">
        <f>IF(units="Select","",AS40)</f>
        <v/>
      </c>
      <c r="AC41" s="486"/>
      <c r="AD41" s="500"/>
      <c r="AE41" s="425"/>
      <c r="AF41" s="426"/>
      <c r="AG41" s="426"/>
      <c r="AH41" s="426"/>
      <c r="AI41" s="426"/>
      <c r="AJ41" s="426"/>
      <c r="AK41" s="426"/>
      <c r="AL41" s="427"/>
      <c r="AM41" s="359"/>
      <c r="AP41" s="183"/>
      <c r="AQ41" s="181"/>
      <c r="AR41" s="187"/>
      <c r="AS41" s="183"/>
      <c r="AT41" s="183"/>
      <c r="AU41" s="203"/>
      <c r="AV41" s="203"/>
      <c r="AW41" s="203"/>
      <c r="AX41" s="203"/>
      <c r="AY41" s="90"/>
      <c r="AZ41" s="90"/>
      <c r="BA41" s="90"/>
      <c r="BB41" s="90"/>
      <c r="BC41" s="90"/>
      <c r="BD41" s="90"/>
      <c r="BE41" s="90"/>
      <c r="BF41" s="90"/>
      <c r="BG41" s="90"/>
      <c r="BH41" s="85"/>
      <c r="BI41" s="85"/>
      <c r="BJ41" s="85"/>
      <c r="BK41" s="85"/>
      <c r="BL41" s="85"/>
      <c r="BM41" s="117"/>
      <c r="BN41" s="167"/>
      <c r="BO41" s="167"/>
      <c r="BP41" s="139"/>
      <c r="BQ41" s="139"/>
      <c r="BR41" s="139"/>
      <c r="BS41" s="139"/>
      <c r="BT41" s="165"/>
    </row>
    <row r="42" spans="1:77" ht="13.7" customHeight="1" x14ac:dyDescent="0.2">
      <c r="A42" s="89">
        <f>ROW()</f>
        <v>42</v>
      </c>
      <c r="B42" s="446"/>
      <c r="C42" s="549"/>
      <c r="D42" s="549"/>
      <c r="E42" s="550"/>
      <c r="F42" s="430" t="s">
        <v>235</v>
      </c>
      <c r="G42" s="431"/>
      <c r="H42" s="431"/>
      <c r="I42" s="431"/>
      <c r="J42" s="431"/>
      <c r="K42" s="431"/>
      <c r="L42" s="431"/>
      <c r="M42" s="431"/>
      <c r="N42" s="431"/>
      <c r="O42" s="431"/>
      <c r="P42" s="431"/>
      <c r="Q42" s="431"/>
      <c r="R42" s="431"/>
      <c r="S42" s="431"/>
      <c r="T42" s="110"/>
      <c r="U42" s="567" t="s">
        <v>179</v>
      </c>
      <c r="V42" s="568"/>
      <c r="W42" s="568"/>
      <c r="X42" s="568"/>
      <c r="Y42" s="568"/>
      <c r="Z42" s="568"/>
      <c r="AA42" s="569"/>
      <c r="AB42" s="485" t="str">
        <f>IF(units="Select","",AS40)</f>
        <v/>
      </c>
      <c r="AC42" s="486"/>
      <c r="AD42" s="500"/>
      <c r="AE42" s="425"/>
      <c r="AF42" s="426"/>
      <c r="AG42" s="426"/>
      <c r="AH42" s="426"/>
      <c r="AI42" s="426"/>
      <c r="AJ42" s="426"/>
      <c r="AK42" s="426"/>
      <c r="AL42" s="427"/>
      <c r="AM42" s="359"/>
      <c r="AP42" s="183"/>
      <c r="AQ42" s="182"/>
      <c r="AR42" s="183"/>
      <c r="AS42" s="183"/>
      <c r="AT42" s="183"/>
      <c r="AU42" s="203"/>
      <c r="AV42" s="203"/>
      <c r="AW42" s="203"/>
      <c r="AX42" s="203"/>
      <c r="AY42" s="90"/>
      <c r="AZ42" s="90"/>
      <c r="BA42" s="90"/>
      <c r="BB42" s="90"/>
      <c r="BC42" s="90"/>
      <c r="BD42" s="90"/>
      <c r="BE42" s="90"/>
      <c r="BF42" s="90"/>
      <c r="BG42" s="90"/>
      <c r="BH42" s="85"/>
      <c r="BI42" s="85"/>
      <c r="BJ42" s="85"/>
      <c r="BK42" s="85"/>
      <c r="BL42" s="85"/>
      <c r="BM42" s="117"/>
      <c r="BN42" s="167"/>
      <c r="BO42" s="167"/>
      <c r="BP42" s="139"/>
      <c r="BQ42" s="139"/>
      <c r="BR42" s="139"/>
      <c r="BS42" s="139"/>
      <c r="BT42" s="165"/>
    </row>
    <row r="43" spans="1:77" ht="13.7" customHeight="1" x14ac:dyDescent="0.2">
      <c r="A43" s="89">
        <f>ROW()</f>
        <v>43</v>
      </c>
      <c r="B43" s="446"/>
      <c r="C43" s="549"/>
      <c r="D43" s="549"/>
      <c r="E43" s="550"/>
      <c r="F43" s="430" t="s">
        <v>1126</v>
      </c>
      <c r="G43" s="431"/>
      <c r="H43" s="431"/>
      <c r="I43" s="431"/>
      <c r="J43" s="431"/>
      <c r="K43" s="431"/>
      <c r="L43" s="431"/>
      <c r="M43" s="431"/>
      <c r="N43" s="431"/>
      <c r="O43" s="431"/>
      <c r="P43" s="431"/>
      <c r="Q43" s="431"/>
      <c r="R43" s="431"/>
      <c r="S43" s="431"/>
      <c r="T43" s="110"/>
      <c r="U43" s="567" t="s">
        <v>179</v>
      </c>
      <c r="V43" s="568"/>
      <c r="W43" s="568"/>
      <c r="X43" s="568"/>
      <c r="Y43" s="568"/>
      <c r="Z43" s="568"/>
      <c r="AA43" s="569"/>
      <c r="AB43" s="485" t="str">
        <f>IF(units="Select","",AS40)</f>
        <v/>
      </c>
      <c r="AC43" s="486"/>
      <c r="AD43" s="500"/>
      <c r="AE43" s="425"/>
      <c r="AF43" s="426"/>
      <c r="AG43" s="426"/>
      <c r="AH43" s="426"/>
      <c r="AI43" s="426"/>
      <c r="AJ43" s="426"/>
      <c r="AK43" s="426"/>
      <c r="AL43" s="427"/>
      <c r="AM43" s="359"/>
      <c r="AP43" s="183"/>
      <c r="AQ43" s="182"/>
      <c r="AR43" s="183"/>
      <c r="AS43" s="183"/>
      <c r="AT43" s="183"/>
      <c r="AU43" s="203"/>
      <c r="AV43" s="203"/>
      <c r="AW43" s="203"/>
      <c r="AX43" s="203"/>
      <c r="AY43" s="90"/>
      <c r="AZ43" s="90"/>
      <c r="BA43" s="90"/>
      <c r="BB43" s="90"/>
      <c r="BC43" s="90"/>
      <c r="BD43" s="90"/>
      <c r="BE43" s="90"/>
      <c r="BF43" s="90"/>
      <c r="BG43" s="90"/>
      <c r="BH43" s="85"/>
      <c r="BI43" s="85"/>
      <c r="BJ43" s="85"/>
      <c r="BK43" s="85"/>
      <c r="BL43" s="85"/>
      <c r="BM43" s="117"/>
      <c r="BN43" s="167"/>
      <c r="BO43" s="167"/>
      <c r="BP43" s="139"/>
      <c r="BQ43" s="139"/>
      <c r="BR43" s="139"/>
      <c r="BS43" s="139"/>
      <c r="BT43" s="165"/>
    </row>
    <row r="44" spans="1:77" ht="13.7" customHeight="1" x14ac:dyDescent="0.2">
      <c r="A44" s="89">
        <f>ROW()</f>
        <v>44</v>
      </c>
      <c r="B44" s="446"/>
      <c r="C44" s="549"/>
      <c r="D44" s="549"/>
      <c r="E44" s="550"/>
      <c r="F44" s="430" t="s">
        <v>1127</v>
      </c>
      <c r="G44" s="431"/>
      <c r="H44" s="431"/>
      <c r="I44" s="431"/>
      <c r="J44" s="431"/>
      <c r="K44" s="431"/>
      <c r="L44" s="431"/>
      <c r="M44" s="431"/>
      <c r="N44" s="431"/>
      <c r="O44" s="431"/>
      <c r="P44" s="431"/>
      <c r="Q44" s="431"/>
      <c r="R44" s="431"/>
      <c r="S44" s="431"/>
      <c r="T44" s="110"/>
      <c r="U44" s="567" t="s">
        <v>179</v>
      </c>
      <c r="V44" s="568"/>
      <c r="W44" s="568"/>
      <c r="X44" s="568"/>
      <c r="Y44" s="568"/>
      <c r="Z44" s="568"/>
      <c r="AA44" s="569"/>
      <c r="AB44" s="485" t="str">
        <f>IF(units="Select","",AS40)</f>
        <v/>
      </c>
      <c r="AC44" s="486"/>
      <c r="AD44" s="500"/>
      <c r="AE44" s="425"/>
      <c r="AF44" s="426"/>
      <c r="AG44" s="426"/>
      <c r="AH44" s="426"/>
      <c r="AI44" s="426"/>
      <c r="AJ44" s="426"/>
      <c r="AK44" s="426"/>
      <c r="AL44" s="427"/>
      <c r="AM44" s="359"/>
      <c r="AP44" s="183"/>
      <c r="AQ44" s="182"/>
      <c r="AR44" s="183"/>
      <c r="AS44" s="183"/>
      <c r="AT44" s="183"/>
      <c r="AU44" s="203"/>
      <c r="AV44" s="203"/>
      <c r="AW44" s="203"/>
      <c r="AX44" s="203"/>
      <c r="AY44" s="90"/>
      <c r="AZ44" s="90"/>
      <c r="BA44" s="90"/>
      <c r="BB44" s="90"/>
      <c r="BC44" s="90"/>
      <c r="BD44" s="90"/>
      <c r="BE44" s="90"/>
      <c r="BF44" s="90"/>
      <c r="BG44" s="90"/>
      <c r="BH44" s="85"/>
      <c r="BI44" s="85"/>
      <c r="BJ44" s="85"/>
      <c r="BK44" s="85"/>
      <c r="BL44" s="85"/>
      <c r="BM44" s="117"/>
      <c r="BN44" s="167"/>
      <c r="BO44" s="167"/>
      <c r="BP44" s="139"/>
      <c r="BQ44" s="139"/>
      <c r="BR44" s="139"/>
      <c r="BS44" s="139"/>
      <c r="BT44" s="165"/>
    </row>
    <row r="45" spans="1:77" ht="13.7" customHeight="1" x14ac:dyDescent="0.2">
      <c r="A45" s="89">
        <f>ROW()</f>
        <v>45</v>
      </c>
      <c r="B45" s="446"/>
      <c r="C45" s="549"/>
      <c r="D45" s="549"/>
      <c r="E45" s="550"/>
      <c r="F45" s="430" t="s">
        <v>1128</v>
      </c>
      <c r="G45" s="431"/>
      <c r="H45" s="431"/>
      <c r="I45" s="431"/>
      <c r="J45" s="431"/>
      <c r="K45" s="431"/>
      <c r="L45" s="431"/>
      <c r="M45" s="431"/>
      <c r="N45" s="431"/>
      <c r="O45" s="431"/>
      <c r="P45" s="431"/>
      <c r="Q45" s="431"/>
      <c r="R45" s="431"/>
      <c r="S45" s="431"/>
      <c r="T45" s="110"/>
      <c r="U45" s="567" t="s">
        <v>179</v>
      </c>
      <c r="V45" s="568"/>
      <c r="W45" s="568"/>
      <c r="X45" s="568"/>
      <c r="Y45" s="568"/>
      <c r="Z45" s="568"/>
      <c r="AA45" s="569"/>
      <c r="AB45" s="485" t="str">
        <f>IF(units="Select","",AS40)</f>
        <v/>
      </c>
      <c r="AC45" s="486"/>
      <c r="AD45" s="500"/>
      <c r="AE45" s="425"/>
      <c r="AF45" s="426"/>
      <c r="AG45" s="426"/>
      <c r="AH45" s="426"/>
      <c r="AI45" s="426"/>
      <c r="AJ45" s="426"/>
      <c r="AK45" s="426"/>
      <c r="AL45" s="427"/>
      <c r="AM45" s="359"/>
      <c r="AP45" s="183"/>
      <c r="AQ45" s="182"/>
      <c r="AR45" s="183"/>
      <c r="AS45" s="183"/>
      <c r="AT45" s="183"/>
      <c r="AU45" s="203"/>
      <c r="AV45" s="203"/>
      <c r="AW45" s="203"/>
      <c r="AX45" s="203"/>
      <c r="AY45" s="90"/>
      <c r="AZ45" s="90"/>
      <c r="BA45" s="90"/>
      <c r="BB45" s="90"/>
      <c r="BC45" s="90"/>
      <c r="BD45" s="90"/>
      <c r="BE45" s="90"/>
      <c r="BF45" s="90"/>
      <c r="BG45" s="90"/>
      <c r="BH45" s="85"/>
      <c r="BI45" s="85"/>
      <c r="BJ45" s="85"/>
      <c r="BK45" s="85"/>
      <c r="BL45" s="85"/>
      <c r="BM45" s="117"/>
      <c r="BN45" s="167"/>
      <c r="BO45" s="167"/>
      <c r="BP45" s="139"/>
      <c r="BQ45" s="139"/>
      <c r="BR45" s="139"/>
      <c r="BS45" s="139"/>
      <c r="BT45" s="165"/>
    </row>
    <row r="46" spans="1:77" ht="13.7" customHeight="1" x14ac:dyDescent="0.2">
      <c r="A46" s="89">
        <f>ROW()</f>
        <v>46</v>
      </c>
      <c r="B46" s="446"/>
      <c r="C46" s="549"/>
      <c r="D46" s="549"/>
      <c r="E46" s="550"/>
      <c r="F46" s="430" t="s">
        <v>1129</v>
      </c>
      <c r="G46" s="431"/>
      <c r="H46" s="431"/>
      <c r="I46" s="431"/>
      <c r="J46" s="431"/>
      <c r="K46" s="431"/>
      <c r="L46" s="431"/>
      <c r="M46" s="431"/>
      <c r="N46" s="431"/>
      <c r="O46" s="431"/>
      <c r="P46" s="431"/>
      <c r="Q46" s="431"/>
      <c r="R46" s="431"/>
      <c r="S46" s="431"/>
      <c r="T46" s="110"/>
      <c r="U46" s="567" t="s">
        <v>179</v>
      </c>
      <c r="V46" s="568"/>
      <c r="W46" s="568"/>
      <c r="X46" s="568"/>
      <c r="Y46" s="568"/>
      <c r="Z46" s="568"/>
      <c r="AA46" s="569"/>
      <c r="AB46" s="485" t="str">
        <f>IF(units="Select","",AS40)</f>
        <v/>
      </c>
      <c r="AC46" s="486"/>
      <c r="AD46" s="500"/>
      <c r="AE46" s="425"/>
      <c r="AF46" s="426"/>
      <c r="AG46" s="426"/>
      <c r="AH46" s="426"/>
      <c r="AI46" s="426"/>
      <c r="AJ46" s="426"/>
      <c r="AK46" s="426"/>
      <c r="AL46" s="427"/>
      <c r="AM46" s="359"/>
      <c r="AP46" s="183"/>
      <c r="AQ46" s="182"/>
      <c r="AR46" s="183"/>
      <c r="AS46" s="183"/>
      <c r="AT46" s="183"/>
      <c r="AU46" s="203"/>
      <c r="AV46" s="203"/>
      <c r="AW46" s="203"/>
      <c r="AX46" s="203"/>
      <c r="AY46" s="90"/>
      <c r="AZ46" s="90"/>
      <c r="BA46" s="90"/>
      <c r="BB46" s="90"/>
      <c r="BC46" s="90"/>
      <c r="BD46" s="90"/>
      <c r="BE46" s="90"/>
      <c r="BF46" s="90"/>
      <c r="BG46" s="90"/>
      <c r="BH46" s="85"/>
      <c r="BI46" s="85"/>
      <c r="BJ46" s="85"/>
      <c r="BK46" s="85"/>
      <c r="BL46" s="85"/>
      <c r="BM46" s="117"/>
      <c r="BN46" s="167"/>
      <c r="BO46" s="167"/>
      <c r="BP46" s="139"/>
      <c r="BQ46" s="139"/>
      <c r="BR46" s="139"/>
      <c r="BS46" s="139"/>
      <c r="BT46" s="165"/>
    </row>
    <row r="47" spans="1:77" ht="13.7" customHeight="1" x14ac:dyDescent="0.2">
      <c r="A47" s="89">
        <f>ROW()</f>
        <v>47</v>
      </c>
      <c r="B47" s="446"/>
      <c r="C47" s="549"/>
      <c r="D47" s="549"/>
      <c r="E47" s="550"/>
      <c r="F47" s="430" t="s">
        <v>974</v>
      </c>
      <c r="G47" s="431"/>
      <c r="H47" s="431"/>
      <c r="I47" s="431"/>
      <c r="J47" s="431"/>
      <c r="K47" s="431"/>
      <c r="L47" s="431"/>
      <c r="M47" s="431"/>
      <c r="N47" s="431"/>
      <c r="O47" s="431"/>
      <c r="P47" s="431"/>
      <c r="Q47" s="431"/>
      <c r="R47" s="431"/>
      <c r="S47" s="431"/>
      <c r="T47" s="110"/>
      <c r="U47" s="567" t="s">
        <v>179</v>
      </c>
      <c r="V47" s="568"/>
      <c r="W47" s="568"/>
      <c r="X47" s="568"/>
      <c r="Y47" s="568"/>
      <c r="Z47" s="568"/>
      <c r="AA47" s="569"/>
      <c r="AB47" s="485" t="str">
        <f>IF(units="Select","",AS40)</f>
        <v/>
      </c>
      <c r="AC47" s="486"/>
      <c r="AD47" s="500"/>
      <c r="AE47" s="425"/>
      <c r="AF47" s="426"/>
      <c r="AG47" s="426"/>
      <c r="AH47" s="426"/>
      <c r="AI47" s="426"/>
      <c r="AJ47" s="426"/>
      <c r="AK47" s="426"/>
      <c r="AL47" s="427"/>
      <c r="AM47" s="359"/>
      <c r="AP47" s="183"/>
      <c r="AQ47" s="182"/>
      <c r="AR47" s="183"/>
      <c r="AS47" s="183"/>
      <c r="AT47" s="183"/>
      <c r="AU47" s="203"/>
      <c r="AV47" s="203"/>
      <c r="AW47" s="203"/>
      <c r="AX47" s="203"/>
      <c r="AY47" s="90"/>
      <c r="AZ47" s="90"/>
      <c r="BA47" s="90"/>
      <c r="BB47" s="90"/>
      <c r="BC47" s="90"/>
      <c r="BD47" s="90"/>
      <c r="BE47" s="90"/>
      <c r="BF47" s="90"/>
      <c r="BG47" s="90"/>
      <c r="BH47" s="85"/>
      <c r="BI47" s="85"/>
      <c r="BJ47" s="85"/>
      <c r="BK47" s="85"/>
      <c r="BL47" s="85"/>
      <c r="BM47" s="117"/>
      <c r="BN47" s="167"/>
      <c r="BO47" s="167"/>
      <c r="BP47" s="139"/>
      <c r="BQ47" s="139"/>
      <c r="BR47" s="139"/>
      <c r="BS47" s="139"/>
      <c r="BT47" s="165"/>
    </row>
    <row r="48" spans="1:77" ht="13.7" customHeight="1" x14ac:dyDescent="0.2">
      <c r="A48" s="89">
        <f>ROW()</f>
        <v>48</v>
      </c>
      <c r="B48" s="446"/>
      <c r="C48" s="549"/>
      <c r="D48" s="549"/>
      <c r="E48" s="550"/>
      <c r="F48" s="430" t="s">
        <v>975</v>
      </c>
      <c r="G48" s="431"/>
      <c r="H48" s="431"/>
      <c r="I48" s="431"/>
      <c r="J48" s="431"/>
      <c r="K48" s="431"/>
      <c r="L48" s="431"/>
      <c r="M48" s="431"/>
      <c r="N48" s="431"/>
      <c r="O48" s="431"/>
      <c r="P48" s="431"/>
      <c r="Q48" s="431"/>
      <c r="R48" s="431"/>
      <c r="S48" s="431"/>
      <c r="T48" s="110"/>
      <c r="U48" s="567" t="s">
        <v>179</v>
      </c>
      <c r="V48" s="568"/>
      <c r="W48" s="568"/>
      <c r="X48" s="568"/>
      <c r="Y48" s="568"/>
      <c r="Z48" s="568"/>
      <c r="AA48" s="569"/>
      <c r="AB48" s="485" t="str">
        <f>IF(units="Select","",AS40)</f>
        <v/>
      </c>
      <c r="AC48" s="486"/>
      <c r="AD48" s="500"/>
      <c r="AE48" s="425"/>
      <c r="AF48" s="426"/>
      <c r="AG48" s="426"/>
      <c r="AH48" s="426"/>
      <c r="AI48" s="426"/>
      <c r="AJ48" s="426"/>
      <c r="AK48" s="426"/>
      <c r="AL48" s="427"/>
      <c r="AM48" s="359"/>
      <c r="AP48" s="183"/>
      <c r="AQ48" s="182"/>
      <c r="AR48" s="183"/>
      <c r="AS48" s="183"/>
      <c r="AT48" s="183"/>
      <c r="AU48" s="203"/>
      <c r="AV48" s="203"/>
      <c r="AW48" s="203"/>
      <c r="AX48" s="203"/>
      <c r="AY48" s="90"/>
      <c r="AZ48" s="90"/>
      <c r="BA48" s="90"/>
      <c r="BB48" s="90"/>
      <c r="BC48" s="90"/>
      <c r="BD48" s="90"/>
      <c r="BE48" s="90"/>
      <c r="BF48" s="90"/>
      <c r="BG48" s="90"/>
      <c r="BH48" s="85"/>
      <c r="BI48" s="85"/>
      <c r="BJ48" s="85"/>
      <c r="BK48" s="85"/>
      <c r="BL48" s="85"/>
      <c r="BM48" s="117"/>
      <c r="BN48" s="167"/>
      <c r="BO48" s="167"/>
      <c r="BP48" s="139"/>
      <c r="BQ48" s="139"/>
      <c r="BR48" s="139"/>
      <c r="BS48" s="139"/>
      <c r="BT48" s="165"/>
    </row>
    <row r="49" spans="1:118" ht="13.7" customHeight="1" x14ac:dyDescent="0.2">
      <c r="A49" s="89">
        <f>ROW()</f>
        <v>49</v>
      </c>
      <c r="B49" s="446"/>
      <c r="C49" s="549"/>
      <c r="D49" s="549"/>
      <c r="E49" s="550"/>
      <c r="F49" s="430" t="s">
        <v>977</v>
      </c>
      <c r="G49" s="431"/>
      <c r="H49" s="431"/>
      <c r="I49" s="431"/>
      <c r="J49" s="431"/>
      <c r="K49" s="431"/>
      <c r="L49" s="431"/>
      <c r="M49" s="431"/>
      <c r="N49" s="431"/>
      <c r="O49" s="431"/>
      <c r="P49" s="431"/>
      <c r="Q49" s="431"/>
      <c r="R49" s="431"/>
      <c r="S49" s="431"/>
      <c r="T49" s="110"/>
      <c r="U49" s="567" t="s">
        <v>179</v>
      </c>
      <c r="V49" s="568"/>
      <c r="W49" s="568"/>
      <c r="X49" s="568"/>
      <c r="Y49" s="568"/>
      <c r="Z49" s="568"/>
      <c r="AA49" s="569"/>
      <c r="AB49" s="485" t="str">
        <f>IF(units="Select","",AS40)</f>
        <v/>
      </c>
      <c r="AC49" s="486"/>
      <c r="AD49" s="500"/>
      <c r="AE49" s="425"/>
      <c r="AF49" s="426"/>
      <c r="AG49" s="426"/>
      <c r="AH49" s="426"/>
      <c r="AI49" s="426"/>
      <c r="AJ49" s="426"/>
      <c r="AK49" s="426"/>
      <c r="AL49" s="427"/>
      <c r="AM49" s="359"/>
      <c r="AP49" s="183"/>
      <c r="AQ49" s="182"/>
      <c r="AR49" s="183"/>
      <c r="AS49" s="183"/>
      <c r="AT49" s="183"/>
      <c r="AU49" s="203"/>
      <c r="AV49" s="203"/>
      <c r="AW49" s="203"/>
      <c r="AX49" s="203"/>
      <c r="AY49" s="90"/>
      <c r="AZ49" s="90"/>
      <c r="BA49" s="90"/>
      <c r="BB49" s="90"/>
      <c r="BC49" s="90"/>
      <c r="BD49" s="90"/>
      <c r="BE49" s="90"/>
      <c r="BF49" s="90"/>
      <c r="BG49" s="90"/>
      <c r="BH49" s="85"/>
      <c r="BI49" s="85"/>
      <c r="BJ49" s="85"/>
      <c r="BK49" s="85"/>
      <c r="BL49" s="85"/>
      <c r="BM49" s="117"/>
      <c r="BN49" s="167"/>
      <c r="BO49" s="167"/>
      <c r="BP49" s="139"/>
      <c r="BQ49" s="139"/>
      <c r="BR49" s="139"/>
      <c r="BS49" s="139"/>
      <c r="BT49" s="165"/>
    </row>
    <row r="50" spans="1:118" ht="13.7" customHeight="1" x14ac:dyDescent="0.2">
      <c r="A50" s="89">
        <f>ROW()</f>
        <v>50</v>
      </c>
      <c r="B50" s="446"/>
      <c r="C50" s="549"/>
      <c r="D50" s="549"/>
      <c r="E50" s="550"/>
      <c r="F50" s="430" t="s">
        <v>1130</v>
      </c>
      <c r="G50" s="431"/>
      <c r="H50" s="431"/>
      <c r="I50" s="431"/>
      <c r="J50" s="431"/>
      <c r="K50" s="431"/>
      <c r="L50" s="431"/>
      <c r="M50" s="431"/>
      <c r="N50" s="431"/>
      <c r="O50" s="431"/>
      <c r="P50" s="431"/>
      <c r="Q50" s="431"/>
      <c r="R50" s="431"/>
      <c r="S50" s="431"/>
      <c r="T50" s="110"/>
      <c r="U50" s="567" t="s">
        <v>179</v>
      </c>
      <c r="V50" s="568"/>
      <c r="W50" s="568"/>
      <c r="X50" s="568"/>
      <c r="Y50" s="568"/>
      <c r="Z50" s="568"/>
      <c r="AA50" s="569"/>
      <c r="AB50" s="485" t="str">
        <f>IF(units="Select","",AS40)</f>
        <v/>
      </c>
      <c r="AC50" s="486"/>
      <c r="AD50" s="500"/>
      <c r="AE50" s="425"/>
      <c r="AF50" s="426"/>
      <c r="AG50" s="426"/>
      <c r="AH50" s="426"/>
      <c r="AI50" s="426"/>
      <c r="AJ50" s="426"/>
      <c r="AK50" s="426"/>
      <c r="AL50" s="427"/>
      <c r="AM50" s="359"/>
      <c r="AP50" s="183"/>
      <c r="AQ50" s="185"/>
      <c r="AR50" s="185"/>
      <c r="AS50" s="183"/>
      <c r="AT50" s="183"/>
      <c r="AU50" s="203"/>
      <c r="AV50" s="203"/>
      <c r="AW50" s="203"/>
      <c r="AX50" s="203"/>
      <c r="AY50" s="90"/>
      <c r="AZ50" s="90"/>
      <c r="BA50" s="90"/>
      <c r="BB50" s="90"/>
      <c r="BC50" s="90"/>
      <c r="BD50" s="90"/>
      <c r="BE50" s="90"/>
      <c r="BF50" s="90"/>
      <c r="BG50" s="90"/>
      <c r="BH50" s="85"/>
      <c r="BI50" s="85"/>
      <c r="BJ50" s="85"/>
      <c r="BK50" s="85"/>
      <c r="BL50" s="85"/>
      <c r="BM50" s="117"/>
      <c r="BN50" s="167"/>
      <c r="BO50" s="167"/>
      <c r="BP50" s="139"/>
      <c r="BQ50" s="139"/>
      <c r="BR50" s="139"/>
      <c r="BS50" s="139"/>
      <c r="BT50" s="165"/>
    </row>
    <row r="51" spans="1:118" ht="13.7" customHeight="1" x14ac:dyDescent="0.2">
      <c r="A51" s="89">
        <f>ROW()</f>
        <v>51</v>
      </c>
      <c r="B51" s="446"/>
      <c r="C51" s="549"/>
      <c r="D51" s="549"/>
      <c r="E51" s="550"/>
      <c r="F51" s="447" t="s">
        <v>544</v>
      </c>
      <c r="G51" s="448"/>
      <c r="H51" s="448"/>
      <c r="I51" s="448"/>
      <c r="J51" s="448"/>
      <c r="K51" s="448"/>
      <c r="L51" s="448"/>
      <c r="M51" s="449"/>
      <c r="N51" s="434" t="s">
        <v>628</v>
      </c>
      <c r="O51" s="435"/>
      <c r="P51" s="435"/>
      <c r="Q51" s="435"/>
      <c r="R51" s="436"/>
      <c r="S51" s="297" t="s">
        <v>192</v>
      </c>
      <c r="T51" s="434" t="s">
        <v>658</v>
      </c>
      <c r="U51" s="435"/>
      <c r="V51" s="435"/>
      <c r="W51" s="435"/>
      <c r="X51" s="436"/>
      <c r="Y51" s="297" t="s">
        <v>192</v>
      </c>
      <c r="Z51" s="434" t="s">
        <v>625</v>
      </c>
      <c r="AA51" s="435"/>
      <c r="AB51" s="435"/>
      <c r="AC51" s="435"/>
      <c r="AD51" s="436"/>
      <c r="AE51" s="425"/>
      <c r="AF51" s="426"/>
      <c r="AG51" s="426"/>
      <c r="AH51" s="426"/>
      <c r="AI51" s="426"/>
      <c r="AJ51" s="426"/>
      <c r="AK51" s="426"/>
      <c r="AL51" s="427"/>
      <c r="AM51" s="359"/>
      <c r="AP51" s="211"/>
      <c r="AQ51" s="178" t="s">
        <v>117</v>
      </c>
      <c r="AR51" s="178" t="s">
        <v>116</v>
      </c>
      <c r="AS51" s="201" t="str">
        <f>IF(units=unit_usc,AR51,AQ51)</f>
        <v>mm</v>
      </c>
      <c r="AT51" s="182"/>
      <c r="AU51" s="182"/>
      <c r="AV51" s="182"/>
      <c r="AW51" s="182"/>
      <c r="AX51" s="182"/>
      <c r="AY51" s="85"/>
      <c r="AZ51" s="85"/>
      <c r="BA51" s="85"/>
      <c r="BB51" s="85"/>
      <c r="BC51" s="85"/>
      <c r="BD51" s="85"/>
      <c r="BE51" s="85"/>
      <c r="BF51" s="85"/>
      <c r="BG51" s="85"/>
      <c r="BH51" s="85"/>
      <c r="BI51" s="85"/>
      <c r="BJ51" s="85"/>
      <c r="BK51" s="85"/>
      <c r="BL51" s="85"/>
      <c r="BM51" s="117"/>
      <c r="BN51" s="117"/>
      <c r="BO51" s="117"/>
      <c r="BP51" s="117"/>
      <c r="BQ51" s="117"/>
      <c r="BR51" s="117"/>
      <c r="BS51" s="117"/>
      <c r="BT51" s="166"/>
      <c r="BU51" s="90"/>
      <c r="BV51" s="90"/>
      <c r="BW51" s="90"/>
      <c r="BX51" s="90"/>
      <c r="BY51" s="90"/>
    </row>
    <row r="52" spans="1:118" ht="13.7" customHeight="1" x14ac:dyDescent="0.2">
      <c r="A52" s="89">
        <f>ROW()</f>
        <v>52</v>
      </c>
      <c r="B52" s="446"/>
      <c r="C52" s="549"/>
      <c r="D52" s="549"/>
      <c r="E52" s="550"/>
      <c r="F52" s="430" t="s">
        <v>1131</v>
      </c>
      <c r="G52" s="431"/>
      <c r="H52" s="431"/>
      <c r="I52" s="431"/>
      <c r="J52" s="431"/>
      <c r="K52" s="431"/>
      <c r="L52" s="431"/>
      <c r="M52" s="432"/>
      <c r="N52" s="705" t="s">
        <v>179</v>
      </c>
      <c r="O52" s="705"/>
      <c r="P52" s="567"/>
      <c r="Q52" s="467" t="str">
        <f>IF(units="Select","",AS51)</f>
        <v/>
      </c>
      <c r="R52" s="444"/>
      <c r="S52" s="297" t="s">
        <v>192</v>
      </c>
      <c r="T52" s="705" t="s">
        <v>179</v>
      </c>
      <c r="U52" s="705"/>
      <c r="V52" s="567"/>
      <c r="W52" s="467" t="str">
        <f>IF(units="Select","",AS51)</f>
        <v/>
      </c>
      <c r="X52" s="444"/>
      <c r="Y52" s="297" t="s">
        <v>192</v>
      </c>
      <c r="Z52" s="705" t="s">
        <v>179</v>
      </c>
      <c r="AA52" s="705"/>
      <c r="AB52" s="567"/>
      <c r="AC52" s="467" t="str">
        <f>IF(units="Select","",AS51)</f>
        <v/>
      </c>
      <c r="AD52" s="444"/>
      <c r="AE52" s="425"/>
      <c r="AF52" s="426"/>
      <c r="AG52" s="426"/>
      <c r="AH52" s="426"/>
      <c r="AI52" s="426"/>
      <c r="AJ52" s="426"/>
      <c r="AK52" s="426"/>
      <c r="AL52" s="427"/>
      <c r="AM52" s="359"/>
      <c r="AP52" s="85"/>
      <c r="AQ52" s="163"/>
      <c r="AR52" s="85"/>
      <c r="AS52" s="85"/>
      <c r="AT52" s="85"/>
      <c r="AU52" s="85"/>
      <c r="AV52" s="85"/>
      <c r="AW52" s="85"/>
      <c r="AX52" s="85"/>
      <c r="AY52" s="85"/>
      <c r="AZ52" s="85"/>
      <c r="BA52" s="85"/>
      <c r="BB52" s="85"/>
      <c r="BC52" s="85"/>
      <c r="BD52" s="85"/>
      <c r="BE52" s="85"/>
      <c r="BF52" s="85"/>
      <c r="BG52" s="85"/>
      <c r="BH52" s="85"/>
      <c r="BI52" s="85"/>
      <c r="BJ52" s="85"/>
      <c r="BK52" s="85"/>
      <c r="BL52" s="85"/>
      <c r="BM52" s="117"/>
      <c r="BN52" s="117"/>
      <c r="BO52" s="117"/>
      <c r="BP52" s="117"/>
      <c r="BQ52" s="117"/>
      <c r="BR52" s="117"/>
      <c r="BS52" s="117"/>
      <c r="BT52" s="166"/>
      <c r="BU52" s="90"/>
      <c r="BV52" s="90"/>
      <c r="BW52" s="90"/>
      <c r="BX52" s="90"/>
      <c r="BY52" s="90"/>
    </row>
    <row r="53" spans="1:118" ht="13.7" customHeight="1" x14ac:dyDescent="0.2">
      <c r="A53" s="89">
        <f>ROW()</f>
        <v>53</v>
      </c>
      <c r="B53" s="446"/>
      <c r="C53" s="549"/>
      <c r="D53" s="549"/>
      <c r="E53" s="550"/>
      <c r="F53" s="430" t="s">
        <v>1132</v>
      </c>
      <c r="G53" s="431"/>
      <c r="H53" s="431"/>
      <c r="I53" s="431"/>
      <c r="J53" s="431"/>
      <c r="K53" s="431"/>
      <c r="L53" s="431"/>
      <c r="M53" s="432"/>
      <c r="N53" s="705" t="s">
        <v>179</v>
      </c>
      <c r="O53" s="705"/>
      <c r="P53" s="567"/>
      <c r="Q53" s="467" t="str">
        <f>IF(units="Select","",AS51)</f>
        <v/>
      </c>
      <c r="R53" s="444"/>
      <c r="S53" s="297" t="s">
        <v>192</v>
      </c>
      <c r="T53" s="705" t="s">
        <v>179</v>
      </c>
      <c r="U53" s="705"/>
      <c r="V53" s="567"/>
      <c r="W53" s="467" t="str">
        <f>IF(units="Select","",AS51)</f>
        <v/>
      </c>
      <c r="X53" s="444"/>
      <c r="Y53" s="297" t="s">
        <v>192</v>
      </c>
      <c r="Z53" s="705" t="s">
        <v>179</v>
      </c>
      <c r="AA53" s="705"/>
      <c r="AB53" s="567"/>
      <c r="AC53" s="467" t="str">
        <f>IF(units="Select","",AS51)</f>
        <v/>
      </c>
      <c r="AD53" s="444"/>
      <c r="AE53" s="425"/>
      <c r="AF53" s="426"/>
      <c r="AG53" s="426"/>
      <c r="AH53" s="426"/>
      <c r="AI53" s="426"/>
      <c r="AJ53" s="426"/>
      <c r="AK53" s="426"/>
      <c r="AL53" s="427"/>
      <c r="AM53" s="359"/>
      <c r="AP53" s="85"/>
      <c r="AQ53" s="163"/>
      <c r="AR53" s="85"/>
      <c r="AS53" s="85"/>
      <c r="AT53" s="85"/>
      <c r="AU53" s="85"/>
      <c r="AV53" s="85"/>
      <c r="AW53" s="85"/>
      <c r="AX53" s="85"/>
      <c r="AY53" s="85"/>
      <c r="AZ53" s="85"/>
      <c r="BA53" s="85"/>
      <c r="BB53" s="85"/>
      <c r="BC53" s="85"/>
      <c r="BD53" s="85"/>
      <c r="BE53" s="85"/>
      <c r="BF53" s="85"/>
      <c r="BG53" s="85"/>
      <c r="BH53" s="85"/>
      <c r="BI53" s="85"/>
      <c r="BJ53" s="85"/>
      <c r="BK53" s="85"/>
      <c r="BL53" s="85"/>
      <c r="BM53" s="117"/>
      <c r="BN53" s="117"/>
      <c r="BO53" s="117"/>
      <c r="BP53" s="117"/>
      <c r="BQ53" s="117"/>
      <c r="BR53" s="117"/>
      <c r="BS53" s="117"/>
      <c r="BT53" s="166"/>
      <c r="BU53" s="90"/>
      <c r="BV53" s="90"/>
      <c r="BW53" s="90"/>
      <c r="BX53" s="90"/>
      <c r="BY53" s="90"/>
    </row>
    <row r="54" spans="1:118" ht="13.7" customHeight="1" x14ac:dyDescent="0.2">
      <c r="A54" s="89">
        <f>ROW()</f>
        <v>54</v>
      </c>
      <c r="B54" s="446"/>
      <c r="C54" s="549"/>
      <c r="D54" s="549"/>
      <c r="E54" s="550"/>
      <c r="F54" s="430" t="s">
        <v>1133</v>
      </c>
      <c r="G54" s="431"/>
      <c r="H54" s="431"/>
      <c r="I54" s="431"/>
      <c r="J54" s="431"/>
      <c r="K54" s="431"/>
      <c r="L54" s="431"/>
      <c r="M54" s="432"/>
      <c r="N54" s="705" t="s">
        <v>179</v>
      </c>
      <c r="O54" s="705"/>
      <c r="P54" s="567"/>
      <c r="Q54" s="467" t="str">
        <f>IF(units="Select","",AS51)</f>
        <v/>
      </c>
      <c r="R54" s="444"/>
      <c r="S54" s="297" t="s">
        <v>192</v>
      </c>
      <c r="T54" s="705" t="s">
        <v>179</v>
      </c>
      <c r="U54" s="705"/>
      <c r="V54" s="567"/>
      <c r="W54" s="467" t="str">
        <f>IF(units="Select","",AS51)</f>
        <v/>
      </c>
      <c r="X54" s="444"/>
      <c r="Y54" s="297" t="s">
        <v>192</v>
      </c>
      <c r="Z54" s="705" t="s">
        <v>179</v>
      </c>
      <c r="AA54" s="705"/>
      <c r="AB54" s="567"/>
      <c r="AC54" s="467" t="str">
        <f>IF(units="Select","",AS51)</f>
        <v/>
      </c>
      <c r="AD54" s="444"/>
      <c r="AE54" s="425"/>
      <c r="AF54" s="426"/>
      <c r="AG54" s="426"/>
      <c r="AH54" s="426"/>
      <c r="AI54" s="426"/>
      <c r="AJ54" s="426"/>
      <c r="AK54" s="426"/>
      <c r="AL54" s="427"/>
      <c r="AM54" s="359"/>
      <c r="AP54" s="85"/>
      <c r="AQ54" s="163"/>
      <c r="AR54" s="85"/>
      <c r="AS54" s="85"/>
      <c r="AT54" s="85"/>
      <c r="AU54" s="85"/>
      <c r="AV54" s="85"/>
      <c r="AW54" s="85"/>
      <c r="AX54" s="85"/>
      <c r="AY54" s="85"/>
      <c r="AZ54" s="85"/>
      <c r="BA54" s="85"/>
      <c r="BB54" s="85"/>
      <c r="BC54" s="85"/>
      <c r="BD54" s="85"/>
      <c r="BE54" s="85"/>
      <c r="BF54" s="85"/>
      <c r="BG54" s="85"/>
      <c r="BM54" s="166"/>
      <c r="BN54" s="166"/>
      <c r="BO54" s="166"/>
      <c r="BP54" s="166"/>
      <c r="BQ54" s="166"/>
      <c r="BR54" s="166"/>
      <c r="BS54" s="166"/>
      <c r="BT54" s="166"/>
      <c r="BU54" s="90"/>
      <c r="BV54" s="90"/>
      <c r="BW54" s="90"/>
      <c r="BX54" s="90"/>
      <c r="BY54" s="90"/>
    </row>
    <row r="55" spans="1:118" ht="13.7" customHeight="1" x14ac:dyDescent="0.2">
      <c r="A55" s="89">
        <f>ROW()</f>
        <v>55</v>
      </c>
      <c r="B55" s="446"/>
      <c r="C55" s="549"/>
      <c r="D55" s="549"/>
      <c r="E55" s="550"/>
      <c r="F55" s="430" t="s">
        <v>975</v>
      </c>
      <c r="G55" s="431"/>
      <c r="H55" s="431"/>
      <c r="I55" s="431"/>
      <c r="J55" s="431"/>
      <c r="K55" s="431"/>
      <c r="L55" s="431"/>
      <c r="M55" s="432"/>
      <c r="N55" s="705" t="s">
        <v>179</v>
      </c>
      <c r="O55" s="705"/>
      <c r="P55" s="567"/>
      <c r="Q55" s="467" t="str">
        <f>IF(units="Select","",AS51)</f>
        <v/>
      </c>
      <c r="R55" s="444"/>
      <c r="S55" s="297" t="s">
        <v>192</v>
      </c>
      <c r="T55" s="705" t="s">
        <v>179</v>
      </c>
      <c r="U55" s="705"/>
      <c r="V55" s="567"/>
      <c r="W55" s="467" t="str">
        <f>IF(units="Select","",AS51)</f>
        <v/>
      </c>
      <c r="X55" s="444"/>
      <c r="Y55" s="297" t="s">
        <v>192</v>
      </c>
      <c r="Z55" s="705" t="s">
        <v>179</v>
      </c>
      <c r="AA55" s="705"/>
      <c r="AB55" s="567"/>
      <c r="AC55" s="467" t="str">
        <f>IF(units="Select","",AS51)</f>
        <v/>
      </c>
      <c r="AD55" s="444"/>
      <c r="AE55" s="425"/>
      <c r="AF55" s="426"/>
      <c r="AG55" s="426"/>
      <c r="AH55" s="426"/>
      <c r="AI55" s="426"/>
      <c r="AJ55" s="426"/>
      <c r="AK55" s="426"/>
      <c r="AL55" s="427"/>
      <c r="AM55" s="359"/>
      <c r="AP55" s="85"/>
      <c r="AQ55" s="163"/>
      <c r="AR55" s="85"/>
      <c r="AS55" s="85"/>
      <c r="AT55" s="85"/>
      <c r="AU55" s="85"/>
      <c r="AV55" s="85"/>
      <c r="AW55" s="85"/>
      <c r="AX55" s="85"/>
      <c r="AY55" s="85"/>
      <c r="AZ55" s="85"/>
      <c r="BA55" s="85"/>
      <c r="BB55" s="85"/>
      <c r="BC55" s="85"/>
      <c r="BD55" s="85"/>
      <c r="BE55" s="85"/>
      <c r="BF55" s="85"/>
      <c r="BG55" s="85"/>
      <c r="BM55" s="166"/>
      <c r="BN55" s="166"/>
      <c r="BO55" s="166"/>
      <c r="BP55" s="166"/>
      <c r="BQ55" s="166"/>
      <c r="BR55" s="166"/>
      <c r="BS55" s="166"/>
      <c r="BT55" s="166"/>
      <c r="BU55" s="90"/>
      <c r="BV55" s="90"/>
      <c r="BW55" s="90"/>
      <c r="BX55" s="90"/>
      <c r="BY55" s="90"/>
    </row>
    <row r="56" spans="1:118" ht="13.7" customHeight="1" x14ac:dyDescent="0.2">
      <c r="A56" s="89">
        <f>ROW()</f>
        <v>56</v>
      </c>
      <c r="B56" s="446"/>
      <c r="C56" s="549"/>
      <c r="D56" s="549"/>
      <c r="E56" s="550"/>
      <c r="F56" s="430" t="s">
        <v>205</v>
      </c>
      <c r="G56" s="431"/>
      <c r="H56" s="431"/>
      <c r="I56" s="431"/>
      <c r="J56" s="431"/>
      <c r="K56" s="431"/>
      <c r="L56" s="431"/>
      <c r="M56" s="432"/>
      <c r="N56" s="705" t="s">
        <v>179</v>
      </c>
      <c r="O56" s="705"/>
      <c r="P56" s="567"/>
      <c r="Q56" s="467" t="str">
        <f>IF(units="Select","",AS51)</f>
        <v/>
      </c>
      <c r="R56" s="444"/>
      <c r="S56" s="297" t="s">
        <v>192</v>
      </c>
      <c r="T56" s="705" t="s">
        <v>179</v>
      </c>
      <c r="U56" s="705"/>
      <c r="V56" s="567"/>
      <c r="W56" s="467" t="str">
        <f>IF(units="Select","",AS51)</f>
        <v/>
      </c>
      <c r="X56" s="444"/>
      <c r="Y56" s="297" t="s">
        <v>192</v>
      </c>
      <c r="Z56" s="705" t="s">
        <v>179</v>
      </c>
      <c r="AA56" s="705"/>
      <c r="AB56" s="567"/>
      <c r="AC56" s="467" t="str">
        <f>IF(units="Select","",AS51)</f>
        <v/>
      </c>
      <c r="AD56" s="444"/>
      <c r="AE56" s="425"/>
      <c r="AF56" s="426"/>
      <c r="AG56" s="426"/>
      <c r="AH56" s="426"/>
      <c r="AI56" s="426"/>
      <c r="AJ56" s="426"/>
      <c r="AK56" s="426"/>
      <c r="AL56" s="427"/>
      <c r="AM56" s="359"/>
      <c r="AP56" s="85"/>
      <c r="AQ56" s="163"/>
      <c r="AR56" s="85"/>
      <c r="AS56" s="85"/>
      <c r="AT56" s="85"/>
      <c r="AU56" s="85"/>
      <c r="AV56" s="85"/>
      <c r="AW56" s="85"/>
      <c r="AX56" s="85"/>
      <c r="AY56" s="85"/>
      <c r="AZ56" s="85"/>
      <c r="BA56" s="85"/>
      <c r="BB56" s="85"/>
      <c r="BC56" s="85"/>
      <c r="BD56" s="85"/>
      <c r="BE56" s="85"/>
      <c r="BF56" s="85"/>
      <c r="BG56" s="85"/>
      <c r="BM56" s="166"/>
      <c r="BN56" s="166"/>
      <c r="BO56" s="166"/>
      <c r="BP56" s="166"/>
      <c r="BQ56" s="166"/>
      <c r="BR56" s="166"/>
      <c r="BS56" s="166"/>
      <c r="BT56" s="166"/>
      <c r="BU56" s="90"/>
      <c r="BV56" s="90"/>
      <c r="BW56" s="90"/>
      <c r="BX56" s="90"/>
      <c r="BY56" s="90"/>
    </row>
    <row r="57" spans="1:118" ht="13.7" customHeight="1" x14ac:dyDescent="0.2">
      <c r="A57" s="89">
        <f>ROW()</f>
        <v>57</v>
      </c>
      <c r="B57" s="446"/>
      <c r="C57" s="549"/>
      <c r="D57" s="549"/>
      <c r="E57" s="550"/>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364"/>
      <c r="AP57" s="85"/>
      <c r="AQ57" s="92"/>
      <c r="AR57" s="85"/>
      <c r="AS57" s="85"/>
      <c r="AT57" s="85"/>
      <c r="AU57" s="85"/>
      <c r="AV57" s="85"/>
      <c r="AW57" s="85"/>
      <c r="AX57" s="85"/>
      <c r="AY57" s="85"/>
      <c r="AZ57" s="85"/>
      <c r="BA57" s="85"/>
      <c r="BB57" s="85"/>
      <c r="BC57" s="85"/>
      <c r="BD57" s="85"/>
      <c r="BE57" s="85"/>
      <c r="BF57" s="85"/>
      <c r="BG57" s="85"/>
      <c r="BM57" s="166"/>
      <c r="BN57" s="166"/>
      <c r="BO57" s="166"/>
      <c r="BP57" s="166"/>
      <c r="BQ57" s="166"/>
      <c r="BR57" s="166"/>
      <c r="BS57" s="166"/>
      <c r="BT57" s="166"/>
      <c r="BU57" s="90"/>
      <c r="BV57" s="90"/>
      <c r="BW57" s="90"/>
      <c r="BX57" s="90"/>
      <c r="BY57" s="90"/>
    </row>
    <row r="58" spans="1:118" ht="13.7"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364"/>
      <c r="AP58" s="85"/>
      <c r="AQ58" s="92"/>
      <c r="AR58" s="85"/>
      <c r="AS58" s="85"/>
      <c r="AT58" s="85"/>
      <c r="AU58" s="85"/>
      <c r="AV58" s="85"/>
      <c r="AW58" s="85"/>
      <c r="AX58" s="85"/>
      <c r="AY58" s="85"/>
      <c r="AZ58" s="85"/>
      <c r="BA58" s="85"/>
      <c r="BB58" s="85"/>
      <c r="BC58" s="85"/>
      <c r="BD58" s="85"/>
      <c r="BE58" s="85"/>
      <c r="BF58" s="85"/>
      <c r="BG58" s="85"/>
      <c r="BM58" s="166"/>
      <c r="BN58" s="166"/>
      <c r="BO58" s="166"/>
      <c r="BP58" s="166"/>
      <c r="BQ58" s="166"/>
      <c r="BR58" s="166"/>
      <c r="BS58" s="166"/>
      <c r="BT58" s="166"/>
      <c r="BU58" s="90"/>
      <c r="BV58" s="90"/>
      <c r="BW58" s="90"/>
      <c r="BX58" s="90"/>
      <c r="BY58" s="90"/>
    </row>
    <row r="59" spans="1:118" ht="13.7"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364"/>
      <c r="AP59" s="85"/>
      <c r="AQ59" s="92"/>
      <c r="AR59" s="85"/>
      <c r="AS59" s="85"/>
      <c r="AT59" s="85"/>
      <c r="AU59" s="85"/>
      <c r="AV59" s="85"/>
      <c r="AW59" s="85"/>
      <c r="AX59" s="85"/>
      <c r="AY59" s="85"/>
      <c r="AZ59" s="85"/>
      <c r="BA59" s="85"/>
      <c r="BB59" s="85"/>
      <c r="BC59" s="85"/>
      <c r="BD59" s="85"/>
      <c r="BE59" s="85"/>
      <c r="BF59" s="85"/>
      <c r="BG59" s="85"/>
      <c r="BM59" s="166"/>
      <c r="BN59" s="166"/>
      <c r="BO59" s="166"/>
      <c r="BP59" s="166"/>
      <c r="BQ59" s="166"/>
      <c r="BR59" s="166"/>
      <c r="BS59" s="166"/>
      <c r="BT59" s="166"/>
      <c r="BU59" s="90"/>
      <c r="BV59" s="90"/>
      <c r="BW59" s="90"/>
      <c r="BX59" s="90"/>
      <c r="BY59" s="90"/>
    </row>
    <row r="60" spans="1:118" ht="13.7"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364"/>
      <c r="AP60" s="85"/>
      <c r="AQ60" s="92"/>
      <c r="AR60" s="85"/>
      <c r="AS60" s="85"/>
      <c r="AT60" s="85"/>
      <c r="AU60" s="85"/>
      <c r="AV60" s="85"/>
      <c r="AW60" s="85"/>
      <c r="AX60" s="85"/>
      <c r="AY60" s="85"/>
      <c r="AZ60" s="85"/>
      <c r="BA60" s="85"/>
      <c r="BB60" s="85"/>
      <c r="BC60" s="85"/>
      <c r="BD60" s="85"/>
      <c r="BE60" s="85"/>
      <c r="BF60" s="85"/>
      <c r="BG60" s="85"/>
      <c r="BM60" s="166"/>
      <c r="BN60" s="166"/>
      <c r="BO60" s="166"/>
      <c r="BP60" s="166"/>
      <c r="BQ60" s="166"/>
      <c r="BR60" s="166"/>
      <c r="BS60" s="166"/>
      <c r="BT60" s="166"/>
      <c r="BU60" s="90"/>
      <c r="BV60" s="90"/>
      <c r="BW60" s="90"/>
      <c r="BX60" s="90"/>
      <c r="BY60" s="90"/>
    </row>
    <row r="61" spans="1:118" ht="13.7"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364"/>
      <c r="AP61" s="85"/>
      <c r="AQ61" s="92"/>
      <c r="AR61" s="85"/>
      <c r="AS61" s="85"/>
      <c r="AT61" s="85"/>
      <c r="AU61" s="85"/>
      <c r="AV61" s="85"/>
      <c r="AW61" s="85"/>
      <c r="AX61" s="85"/>
      <c r="AY61" s="85"/>
      <c r="AZ61" s="85"/>
      <c r="BA61" s="85"/>
      <c r="BB61" s="85"/>
      <c r="BC61" s="85"/>
      <c r="BD61" s="85"/>
      <c r="BE61" s="85"/>
      <c r="BF61" s="85"/>
      <c r="BG61" s="85"/>
      <c r="BM61" s="166"/>
      <c r="BN61" s="166"/>
      <c r="BO61" s="166"/>
      <c r="BP61" s="166"/>
      <c r="BQ61" s="166"/>
      <c r="BR61" s="166"/>
      <c r="BS61" s="166"/>
      <c r="BT61" s="166"/>
      <c r="BU61" s="90"/>
      <c r="BV61" s="90"/>
      <c r="BW61" s="90"/>
      <c r="BX61" s="90"/>
      <c r="BY61" s="90"/>
    </row>
    <row r="62" spans="1:118" ht="13.7"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364"/>
      <c r="AP62" s="85"/>
      <c r="AQ62" s="92"/>
      <c r="AR62" s="85"/>
      <c r="AS62" s="85"/>
      <c r="AT62" s="85"/>
      <c r="AU62" s="85"/>
      <c r="AV62" s="85"/>
      <c r="AW62" s="85"/>
      <c r="AX62" s="85"/>
      <c r="AY62" s="85"/>
      <c r="AZ62" s="85"/>
      <c r="BA62" s="85"/>
      <c r="BB62" s="85"/>
      <c r="BC62" s="85"/>
      <c r="BD62" s="85"/>
      <c r="BE62" s="85"/>
      <c r="BF62" s="85"/>
      <c r="BG62" s="85"/>
      <c r="BM62" s="166"/>
      <c r="BN62" s="166"/>
      <c r="BO62" s="166"/>
      <c r="BP62" s="166"/>
      <c r="BQ62" s="166"/>
      <c r="BR62" s="166"/>
      <c r="BS62" s="166"/>
      <c r="BT62" s="166"/>
      <c r="BU62" s="90"/>
      <c r="BV62" s="90"/>
      <c r="BW62" s="90"/>
      <c r="BX62" s="90"/>
      <c r="BY62" s="90"/>
    </row>
    <row r="63" spans="1:11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659</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168"/>
      <c r="BN63" s="168"/>
      <c r="BO63" s="169"/>
      <c r="BP63" s="169"/>
      <c r="BQ63" s="169"/>
      <c r="BR63" s="169"/>
      <c r="BS63" s="169"/>
      <c r="BT63" s="169"/>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row>
    <row r="64" spans="1:118"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168"/>
      <c r="BN64" s="168"/>
      <c r="BO64" s="169"/>
      <c r="BP64" s="169"/>
      <c r="BQ64" s="169"/>
      <c r="BR64" s="169"/>
      <c r="BS64" s="169"/>
      <c r="BT64" s="169"/>
    </row>
    <row r="65" spans="1:72"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168"/>
      <c r="BN65" s="168"/>
      <c r="BO65" s="169"/>
      <c r="BP65" s="169"/>
      <c r="BQ65" s="169"/>
      <c r="BR65" s="169"/>
      <c r="BS65" s="169"/>
      <c r="BT65" s="169"/>
    </row>
    <row r="66" spans="1:72"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168"/>
      <c r="BN66" s="168"/>
      <c r="BO66" s="169"/>
      <c r="BP66" s="169"/>
      <c r="BQ66" s="169"/>
      <c r="BR66" s="169"/>
      <c r="BS66" s="169"/>
      <c r="BT66" s="169"/>
    </row>
    <row r="67" spans="1:72"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168"/>
      <c r="BN67" s="168"/>
      <c r="BO67" s="169"/>
      <c r="BP67" s="169"/>
      <c r="BQ67" s="169"/>
      <c r="BR67" s="169"/>
      <c r="BS67" s="169"/>
      <c r="BT67" s="169"/>
    </row>
    <row r="68" spans="1:72"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168"/>
      <c r="BN68" s="168"/>
      <c r="BO68" s="169"/>
      <c r="BP68" s="169"/>
      <c r="BQ68" s="169"/>
      <c r="BR68" s="169"/>
      <c r="BS68" s="169"/>
      <c r="BT68" s="169"/>
    </row>
    <row r="69" spans="1:72"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168"/>
      <c r="BN69" s="168"/>
      <c r="BO69" s="169"/>
      <c r="BP69" s="169"/>
      <c r="BQ69" s="169"/>
      <c r="BR69" s="169"/>
      <c r="BS69" s="169"/>
      <c r="BT69" s="169"/>
    </row>
    <row r="70" spans="1:72"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168"/>
      <c r="BN70" s="168"/>
      <c r="BO70" s="169"/>
      <c r="BP70" s="169"/>
      <c r="BQ70" s="169"/>
      <c r="BR70" s="169"/>
      <c r="BS70" s="169"/>
      <c r="BT70" s="169"/>
    </row>
    <row r="71" spans="1:72"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168"/>
      <c r="BN71" s="168"/>
      <c r="BO71" s="169"/>
      <c r="BP71" s="169"/>
      <c r="BQ71" s="169"/>
      <c r="BR71" s="169"/>
      <c r="BS71" s="169"/>
      <c r="BT71" s="169"/>
    </row>
    <row r="72" spans="1:72"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168"/>
      <c r="BN72" s="168"/>
      <c r="BO72" s="169"/>
      <c r="BP72" s="169"/>
      <c r="BQ72" s="169"/>
      <c r="BR72" s="169"/>
      <c r="BS72" s="169"/>
      <c r="BT72" s="169"/>
    </row>
    <row r="73" spans="1:72"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168"/>
      <c r="BN73" s="168"/>
      <c r="BO73" s="169"/>
      <c r="BP73" s="169"/>
      <c r="BQ73" s="169"/>
      <c r="BR73" s="169"/>
      <c r="BS73" s="169"/>
      <c r="BT73" s="169"/>
    </row>
    <row r="74" spans="1:72"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168"/>
      <c r="BN74" s="168"/>
      <c r="BO74" s="169"/>
      <c r="BP74" s="169"/>
      <c r="BQ74" s="169"/>
      <c r="BR74" s="169"/>
      <c r="BS74" s="169"/>
      <c r="BT74" s="169"/>
    </row>
    <row r="75" spans="1:72"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168"/>
      <c r="BN75" s="168"/>
      <c r="BO75" s="169"/>
      <c r="BP75" s="169"/>
      <c r="BQ75" s="169"/>
      <c r="BR75" s="169"/>
      <c r="BS75" s="169"/>
      <c r="BT75" s="169"/>
    </row>
    <row r="76" spans="1:72"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168"/>
      <c r="BN76" s="168"/>
      <c r="BO76" s="169"/>
      <c r="BP76" s="169"/>
      <c r="BQ76" s="169"/>
      <c r="BR76" s="169"/>
      <c r="BS76" s="169"/>
      <c r="BT76" s="169"/>
    </row>
    <row r="77" spans="1:72"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168"/>
      <c r="BN77" s="168"/>
      <c r="BO77" s="169"/>
      <c r="BP77" s="169"/>
      <c r="BQ77" s="169"/>
      <c r="BR77" s="169"/>
      <c r="BS77" s="169"/>
      <c r="BT77" s="169"/>
    </row>
    <row r="78" spans="1:72"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168"/>
      <c r="BN78" s="168"/>
      <c r="BO78" s="169"/>
      <c r="BP78" s="169"/>
      <c r="BQ78" s="169"/>
      <c r="BR78" s="169"/>
      <c r="BS78" s="169"/>
      <c r="BT78" s="169"/>
    </row>
    <row r="79" spans="1:72"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168"/>
      <c r="BN79" s="168"/>
      <c r="BO79" s="169"/>
      <c r="BP79" s="169"/>
      <c r="BQ79" s="169"/>
      <c r="BR79" s="169"/>
      <c r="BS79" s="169"/>
      <c r="BT79" s="169"/>
    </row>
    <row r="80" spans="1:72"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168"/>
      <c r="BN80" s="168"/>
      <c r="BO80" s="169"/>
      <c r="BP80" s="169"/>
      <c r="BQ80" s="169"/>
      <c r="BR80" s="169"/>
      <c r="BS80" s="169"/>
      <c r="BT80" s="169"/>
    </row>
    <row r="81" spans="1:72"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168"/>
      <c r="BN81" s="168"/>
      <c r="BO81" s="169"/>
      <c r="BP81" s="169"/>
      <c r="BQ81" s="169"/>
      <c r="BR81" s="169"/>
      <c r="BS81" s="169"/>
      <c r="BT81" s="169"/>
    </row>
    <row r="82" spans="1:72"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168"/>
      <c r="BN82" s="168"/>
      <c r="BO82" s="169"/>
      <c r="BP82" s="169"/>
      <c r="BQ82" s="169"/>
      <c r="BR82" s="169"/>
      <c r="BS82" s="169"/>
      <c r="BT82" s="169"/>
    </row>
    <row r="83" spans="1:72"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168"/>
      <c r="BN83" s="168"/>
      <c r="BO83" s="169"/>
      <c r="BP83" s="169"/>
      <c r="BQ83" s="169"/>
      <c r="BR83" s="169"/>
      <c r="BS83" s="169"/>
      <c r="BT83" s="169"/>
    </row>
    <row r="84" spans="1:72"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168"/>
      <c r="BN84" s="168"/>
      <c r="BO84" s="169"/>
      <c r="BP84" s="169"/>
      <c r="BQ84" s="169"/>
      <c r="BR84" s="169"/>
      <c r="BS84" s="169"/>
      <c r="BT84" s="169"/>
    </row>
    <row r="85" spans="1:72"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168"/>
      <c r="BN85" s="168"/>
      <c r="BO85" s="169"/>
      <c r="BP85" s="169"/>
      <c r="BQ85" s="169"/>
      <c r="BR85" s="169"/>
      <c r="BS85" s="169"/>
      <c r="BT85" s="169"/>
    </row>
    <row r="86" spans="1:72"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168"/>
      <c r="BN86" s="168"/>
      <c r="BO86" s="169"/>
      <c r="BP86" s="169"/>
      <c r="BQ86" s="169"/>
      <c r="BR86" s="169"/>
      <c r="BS86" s="169"/>
      <c r="BT86" s="169"/>
    </row>
    <row r="87" spans="1:72"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168"/>
      <c r="BN87" s="168"/>
      <c r="BO87" s="169"/>
      <c r="BP87" s="169"/>
      <c r="BQ87" s="169"/>
      <c r="BR87" s="169"/>
      <c r="BS87" s="169"/>
      <c r="BT87" s="169"/>
    </row>
    <row r="88" spans="1:72"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168"/>
      <c r="BN88" s="168"/>
      <c r="BO88" s="169"/>
      <c r="BP88" s="169"/>
      <c r="BQ88" s="169"/>
      <c r="BR88" s="169"/>
      <c r="BS88" s="169"/>
      <c r="BT88" s="169"/>
    </row>
    <row r="89" spans="1:72"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168"/>
      <c r="BN89" s="168"/>
      <c r="BO89" s="169"/>
      <c r="BP89" s="169"/>
      <c r="BQ89" s="169"/>
      <c r="BR89" s="169"/>
      <c r="BS89" s="169"/>
      <c r="BT89" s="169"/>
    </row>
    <row r="90" spans="1:72"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168"/>
      <c r="BN90" s="168"/>
      <c r="BO90" s="169"/>
      <c r="BP90" s="169"/>
      <c r="BQ90" s="169"/>
      <c r="BR90" s="169"/>
      <c r="BS90" s="169"/>
      <c r="BT90" s="169"/>
    </row>
    <row r="91" spans="1:72"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168"/>
      <c r="BN91" s="168"/>
      <c r="BO91" s="169"/>
      <c r="BP91" s="169"/>
      <c r="BQ91" s="169"/>
      <c r="BR91" s="169"/>
      <c r="BS91" s="169"/>
      <c r="BT91" s="169"/>
    </row>
    <row r="92" spans="1:72"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168"/>
      <c r="BN92" s="168"/>
      <c r="BO92" s="169"/>
      <c r="BP92" s="169"/>
      <c r="BQ92" s="169"/>
      <c r="BR92" s="169"/>
      <c r="BS92" s="169"/>
      <c r="BT92" s="169"/>
    </row>
    <row r="93" spans="1:72"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168"/>
      <c r="BN93" s="168"/>
      <c r="BO93" s="169"/>
      <c r="BP93" s="169"/>
      <c r="BQ93" s="169"/>
      <c r="BR93" s="169"/>
      <c r="BS93" s="169"/>
      <c r="BT93" s="169"/>
    </row>
    <row r="94" spans="1:72"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168"/>
      <c r="BN94" s="168"/>
      <c r="BO94" s="169"/>
      <c r="BP94" s="169"/>
      <c r="BQ94" s="169"/>
      <c r="BR94" s="169"/>
      <c r="BS94" s="169"/>
      <c r="BT94" s="169"/>
    </row>
    <row r="95" spans="1:72"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168"/>
      <c r="BN95" s="168"/>
      <c r="BO95" s="169"/>
      <c r="BP95" s="169"/>
      <c r="BQ95" s="169"/>
      <c r="BR95" s="169"/>
      <c r="BS95" s="169"/>
      <c r="BT95" s="169"/>
    </row>
    <row r="96" spans="1:72"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168"/>
      <c r="BN96" s="168"/>
      <c r="BO96" s="169"/>
      <c r="BP96" s="169"/>
      <c r="BQ96" s="169"/>
      <c r="BR96" s="169"/>
      <c r="BS96" s="169"/>
      <c r="BT96" s="169"/>
    </row>
    <row r="97" spans="1:72"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168"/>
      <c r="BN97" s="168"/>
      <c r="BO97" s="169"/>
      <c r="BP97" s="169"/>
      <c r="BQ97" s="169"/>
      <c r="BR97" s="169"/>
      <c r="BS97" s="169"/>
      <c r="BT97" s="169"/>
    </row>
    <row r="98" spans="1:72"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168"/>
      <c r="BN98" s="168"/>
      <c r="BO98" s="169"/>
      <c r="BP98" s="169"/>
      <c r="BQ98" s="169"/>
      <c r="BR98" s="169"/>
      <c r="BS98" s="169"/>
      <c r="BT98" s="169"/>
    </row>
    <row r="99" spans="1:72"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168"/>
      <c r="BN99" s="168"/>
      <c r="BO99" s="169"/>
      <c r="BP99" s="169"/>
      <c r="BQ99" s="169"/>
      <c r="BR99" s="169"/>
      <c r="BS99" s="169"/>
      <c r="BT99" s="169"/>
    </row>
    <row r="100" spans="1:72"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168"/>
      <c r="BN100" s="168"/>
      <c r="BO100" s="169"/>
      <c r="BP100" s="169"/>
      <c r="BQ100" s="169"/>
      <c r="BR100" s="169"/>
      <c r="BS100" s="169"/>
      <c r="BT100" s="169"/>
    </row>
    <row r="101" spans="1:72"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168"/>
      <c r="BN101" s="168"/>
      <c r="BO101" s="169"/>
      <c r="BP101" s="169"/>
      <c r="BQ101" s="169"/>
      <c r="BR101" s="169"/>
      <c r="BS101" s="169"/>
      <c r="BT101" s="169"/>
    </row>
    <row r="102" spans="1:72"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168"/>
      <c r="BN102" s="168"/>
      <c r="BO102" s="169"/>
      <c r="BP102" s="169"/>
      <c r="BQ102" s="169"/>
      <c r="BR102" s="169"/>
      <c r="BS102" s="169"/>
      <c r="BT102" s="169"/>
    </row>
    <row r="103" spans="1:72"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168"/>
      <c r="BN103" s="168"/>
      <c r="BO103" s="169"/>
      <c r="BP103" s="169"/>
      <c r="BQ103" s="169"/>
      <c r="BR103" s="169"/>
      <c r="BS103" s="169"/>
      <c r="BT103" s="169"/>
    </row>
    <row r="104" spans="1:72"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168"/>
      <c r="BN104" s="168"/>
      <c r="BO104" s="169"/>
      <c r="BP104" s="169"/>
      <c r="BQ104" s="169"/>
      <c r="BR104" s="169"/>
      <c r="BS104" s="169"/>
      <c r="BT104" s="169"/>
    </row>
    <row r="105" spans="1:72"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168"/>
      <c r="BN105" s="168"/>
      <c r="BO105" s="169"/>
      <c r="BP105" s="169"/>
      <c r="BQ105" s="169"/>
      <c r="BR105" s="169"/>
      <c r="BS105" s="169"/>
      <c r="BT105" s="169"/>
    </row>
    <row r="106" spans="1:72"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168"/>
      <c r="BN106" s="168"/>
      <c r="BO106" s="169"/>
      <c r="BP106" s="169"/>
      <c r="BQ106" s="169"/>
      <c r="BR106" s="169"/>
      <c r="BS106" s="169"/>
      <c r="BT106" s="169"/>
    </row>
    <row r="107" spans="1:72"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168"/>
      <c r="BN107" s="168"/>
      <c r="BO107" s="169"/>
      <c r="BP107" s="169"/>
      <c r="BQ107" s="169"/>
      <c r="BR107" s="169"/>
      <c r="BS107" s="169"/>
      <c r="BT107" s="169"/>
    </row>
    <row r="108" spans="1:72"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168"/>
      <c r="BN108" s="168"/>
      <c r="BO108" s="169"/>
      <c r="BP108" s="169"/>
      <c r="BQ108" s="169"/>
      <c r="BR108" s="169"/>
      <c r="BS108" s="169"/>
      <c r="BT108" s="169"/>
    </row>
    <row r="109" spans="1:72"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168"/>
      <c r="BN109" s="168"/>
      <c r="BO109" s="169"/>
      <c r="BP109" s="169"/>
      <c r="BQ109" s="169"/>
      <c r="BR109" s="169"/>
      <c r="BS109" s="169"/>
      <c r="BT109" s="169"/>
    </row>
    <row r="110" spans="1:72"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168"/>
      <c r="BN110" s="168"/>
      <c r="BO110" s="169"/>
      <c r="BP110" s="169"/>
      <c r="BQ110" s="169"/>
      <c r="BR110" s="169"/>
      <c r="BS110" s="169"/>
      <c r="BT110" s="169"/>
    </row>
    <row r="111" spans="1:72"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168"/>
      <c r="BN111" s="168"/>
      <c r="BO111" s="169"/>
      <c r="BP111" s="169"/>
      <c r="BQ111" s="169"/>
      <c r="BR111" s="169"/>
      <c r="BS111" s="169"/>
      <c r="BT111" s="169"/>
    </row>
    <row r="112" spans="1:72"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168"/>
      <c r="BN112" s="168"/>
      <c r="BO112" s="169"/>
      <c r="BP112" s="169"/>
      <c r="BQ112" s="169"/>
      <c r="BR112" s="169"/>
      <c r="BS112" s="169"/>
      <c r="BT112" s="169"/>
    </row>
    <row r="113" spans="1:72"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168"/>
      <c r="BN113" s="168"/>
      <c r="BO113" s="169"/>
      <c r="BP113" s="169"/>
      <c r="BQ113" s="169"/>
      <c r="BR113" s="169"/>
      <c r="BS113" s="169"/>
      <c r="BT113" s="169"/>
    </row>
    <row r="114" spans="1:72"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168"/>
      <c r="BN114" s="168"/>
      <c r="BO114" s="169"/>
      <c r="BP114" s="169"/>
      <c r="BQ114" s="169"/>
      <c r="BR114" s="169"/>
      <c r="BS114" s="169"/>
      <c r="BT114" s="169"/>
    </row>
    <row r="115" spans="1:72"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168"/>
      <c r="BN115" s="168"/>
      <c r="BO115" s="169"/>
      <c r="BP115" s="169"/>
      <c r="BQ115" s="169"/>
      <c r="BR115" s="169"/>
      <c r="BS115" s="169"/>
      <c r="BT115" s="169"/>
    </row>
    <row r="116" spans="1:72"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168"/>
      <c r="BN116" s="168"/>
      <c r="BO116" s="169"/>
      <c r="BP116" s="169"/>
      <c r="BQ116" s="169"/>
      <c r="BR116" s="169"/>
      <c r="BS116" s="169"/>
      <c r="BT116" s="169"/>
    </row>
    <row r="117" spans="1:72"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168"/>
      <c r="BN117" s="168"/>
      <c r="BO117" s="169"/>
      <c r="BP117" s="169"/>
      <c r="BQ117" s="169"/>
      <c r="BR117" s="169"/>
      <c r="BS117" s="169"/>
      <c r="BT117" s="169"/>
    </row>
    <row r="118" spans="1:72"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168"/>
      <c r="BN118" s="168"/>
      <c r="BO118" s="169"/>
      <c r="BP118" s="169"/>
      <c r="BQ118" s="169"/>
      <c r="BR118" s="169"/>
      <c r="BS118" s="169"/>
      <c r="BT118" s="169"/>
    </row>
    <row r="119" spans="1:72"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168"/>
      <c r="BN119" s="168"/>
      <c r="BO119" s="169"/>
      <c r="BP119" s="169"/>
      <c r="BQ119" s="169"/>
      <c r="BR119" s="169"/>
      <c r="BS119" s="169"/>
      <c r="BT119" s="169"/>
    </row>
    <row r="120" spans="1:72"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168"/>
      <c r="BN120" s="168"/>
      <c r="BO120" s="169"/>
      <c r="BP120" s="169"/>
      <c r="BQ120" s="169"/>
      <c r="BR120" s="169"/>
      <c r="BS120" s="169"/>
      <c r="BT120" s="169"/>
    </row>
    <row r="121" spans="1:72"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168"/>
      <c r="BN121" s="168"/>
      <c r="BO121" s="169"/>
      <c r="BP121" s="169"/>
      <c r="BQ121" s="169"/>
      <c r="BR121" s="169"/>
      <c r="BS121" s="169"/>
      <c r="BT121" s="169"/>
    </row>
    <row r="122" spans="1:72"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168"/>
      <c r="BN122" s="168"/>
      <c r="BO122" s="169"/>
      <c r="BP122" s="169"/>
      <c r="BQ122" s="169"/>
      <c r="BR122" s="169"/>
      <c r="BS122" s="169"/>
      <c r="BT122" s="169"/>
    </row>
    <row r="123" spans="1:72"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168"/>
      <c r="BN123" s="168"/>
      <c r="BO123" s="169"/>
      <c r="BP123" s="169"/>
      <c r="BQ123" s="169"/>
      <c r="BR123" s="169"/>
      <c r="BS123" s="169"/>
      <c r="BT123" s="169"/>
    </row>
    <row r="124" spans="1:72"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168"/>
      <c r="BN124" s="168"/>
      <c r="BO124" s="169"/>
      <c r="BP124" s="169"/>
      <c r="BQ124" s="169"/>
      <c r="BR124" s="169"/>
      <c r="BS124" s="169"/>
      <c r="BT124" s="169"/>
    </row>
    <row r="125" spans="1:72"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168"/>
      <c r="BN125" s="168"/>
      <c r="BO125" s="169"/>
      <c r="BP125" s="169"/>
      <c r="BQ125" s="169"/>
      <c r="BR125" s="169"/>
      <c r="BS125" s="169"/>
      <c r="BT125" s="169"/>
    </row>
    <row r="126" spans="1:72"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168"/>
      <c r="BN126" s="168"/>
      <c r="BO126" s="169"/>
      <c r="BP126" s="169"/>
      <c r="BQ126" s="169"/>
      <c r="BR126" s="169"/>
      <c r="BS126" s="169"/>
      <c r="BT126" s="169"/>
    </row>
    <row r="127" spans="1:72"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168"/>
      <c r="BN127" s="168"/>
      <c r="BO127" s="169"/>
      <c r="BP127" s="169"/>
      <c r="BQ127" s="169"/>
      <c r="BR127" s="169"/>
      <c r="BS127" s="169"/>
      <c r="BT127" s="169"/>
    </row>
    <row r="128" spans="1:72"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168"/>
      <c r="BN128" s="168"/>
      <c r="BO128" s="169"/>
      <c r="BP128" s="169"/>
      <c r="BQ128" s="169"/>
      <c r="BR128" s="169"/>
      <c r="BS128" s="169"/>
      <c r="BT128" s="169"/>
    </row>
    <row r="129" spans="1:72"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168"/>
      <c r="BN129" s="168"/>
      <c r="BO129" s="169"/>
      <c r="BP129" s="169"/>
      <c r="BQ129" s="169"/>
      <c r="BR129" s="169"/>
      <c r="BS129" s="169"/>
      <c r="BT129" s="169"/>
    </row>
    <row r="130" spans="1:72"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168"/>
      <c r="BN130" s="168"/>
      <c r="BO130" s="169"/>
      <c r="BP130" s="169"/>
      <c r="BQ130" s="169"/>
      <c r="BR130" s="169"/>
      <c r="BS130" s="169"/>
      <c r="BT130" s="169"/>
    </row>
    <row r="131" spans="1:72"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168"/>
      <c r="BN131" s="168"/>
      <c r="BO131" s="169"/>
      <c r="BP131" s="169"/>
      <c r="BQ131" s="169"/>
      <c r="BR131" s="169"/>
      <c r="BS131" s="169"/>
      <c r="BT131" s="169"/>
    </row>
    <row r="132" spans="1:72"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168"/>
      <c r="BN132" s="168"/>
      <c r="BO132" s="169"/>
      <c r="BP132" s="169"/>
      <c r="BQ132" s="169"/>
      <c r="BR132" s="169"/>
      <c r="BS132" s="169"/>
      <c r="BT132" s="169"/>
    </row>
    <row r="133" spans="1:72"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168"/>
      <c r="BN133" s="168"/>
      <c r="BO133" s="169"/>
      <c r="BP133" s="169"/>
      <c r="BQ133" s="169"/>
      <c r="BR133" s="169"/>
      <c r="BS133" s="169"/>
      <c r="BT133" s="169"/>
    </row>
    <row r="134" spans="1:72"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168"/>
      <c r="BN134" s="168"/>
      <c r="BO134" s="169"/>
      <c r="BP134" s="169"/>
      <c r="BQ134" s="169"/>
      <c r="BR134" s="169"/>
      <c r="BS134" s="169"/>
      <c r="BT134" s="169"/>
    </row>
    <row r="135" spans="1:72"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168"/>
      <c r="BN135" s="168"/>
      <c r="BO135" s="169"/>
      <c r="BP135" s="169"/>
      <c r="BQ135" s="169"/>
      <c r="BR135" s="169"/>
      <c r="BS135" s="169"/>
      <c r="BT135" s="169"/>
    </row>
    <row r="136" spans="1:72"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168"/>
      <c r="BN136" s="168"/>
      <c r="BO136" s="169"/>
      <c r="BP136" s="169"/>
      <c r="BQ136" s="169"/>
      <c r="BR136" s="169"/>
      <c r="BS136" s="169"/>
      <c r="BT136" s="169"/>
    </row>
    <row r="137" spans="1:72"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168"/>
      <c r="BN137" s="168"/>
      <c r="BO137" s="169"/>
      <c r="BP137" s="169"/>
      <c r="BQ137" s="169"/>
      <c r="BR137" s="169"/>
      <c r="BS137" s="169"/>
      <c r="BT137" s="169"/>
    </row>
    <row r="138" spans="1:72"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168"/>
      <c r="BN138" s="168"/>
      <c r="BO138" s="169"/>
      <c r="BP138" s="169"/>
      <c r="BQ138" s="169"/>
      <c r="BR138" s="169"/>
      <c r="BS138" s="169"/>
      <c r="BT138" s="169"/>
    </row>
    <row r="139" spans="1:72"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168"/>
      <c r="BN139" s="168"/>
      <c r="BO139" s="169"/>
      <c r="BP139" s="169"/>
      <c r="BQ139" s="169"/>
      <c r="BR139" s="169"/>
      <c r="BS139" s="169"/>
      <c r="BT139" s="169"/>
    </row>
    <row r="140" spans="1:72"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168"/>
      <c r="BN140" s="168"/>
      <c r="BO140" s="169"/>
      <c r="BP140" s="169"/>
      <c r="BQ140" s="169"/>
      <c r="BR140" s="169"/>
      <c r="BS140" s="169"/>
      <c r="BT140" s="169"/>
    </row>
    <row r="141" spans="1:72"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168"/>
      <c r="BN141" s="168"/>
      <c r="BO141" s="169"/>
      <c r="BP141" s="169"/>
      <c r="BQ141" s="169"/>
      <c r="BR141" s="169"/>
      <c r="BS141" s="169"/>
      <c r="BT141" s="169"/>
    </row>
    <row r="142" spans="1:72"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168"/>
      <c r="BN142" s="168"/>
      <c r="BO142" s="169"/>
      <c r="BP142" s="169"/>
      <c r="BQ142" s="169"/>
      <c r="BR142" s="169"/>
      <c r="BS142" s="169"/>
      <c r="BT142" s="169"/>
    </row>
    <row r="143" spans="1:72"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168"/>
      <c r="BN143" s="168"/>
      <c r="BO143" s="169"/>
      <c r="BP143" s="169"/>
      <c r="BQ143" s="169"/>
      <c r="BR143" s="169"/>
      <c r="BS143" s="169"/>
      <c r="BT143" s="169"/>
    </row>
    <row r="144" spans="1:72"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168"/>
      <c r="BN144" s="168"/>
      <c r="BO144" s="169"/>
      <c r="BP144" s="169"/>
      <c r="BQ144" s="169"/>
      <c r="BR144" s="169"/>
      <c r="BS144" s="169"/>
      <c r="BT144" s="169"/>
    </row>
    <row r="145" spans="1:72"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168"/>
      <c r="BN145" s="168"/>
      <c r="BO145" s="169"/>
      <c r="BP145" s="169"/>
      <c r="BQ145" s="169"/>
      <c r="BR145" s="169"/>
      <c r="BS145" s="169"/>
      <c r="BT145" s="169"/>
    </row>
    <row r="146" spans="1:72"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168"/>
      <c r="BN146" s="168"/>
      <c r="BO146" s="169"/>
      <c r="BP146" s="169"/>
      <c r="BQ146" s="169"/>
      <c r="BR146" s="169"/>
      <c r="BS146" s="169"/>
      <c r="BT146" s="169"/>
    </row>
    <row r="147" spans="1:72"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168"/>
      <c r="BN147" s="168"/>
      <c r="BO147" s="169"/>
      <c r="BP147" s="169"/>
      <c r="BQ147" s="169"/>
      <c r="BR147" s="169"/>
      <c r="BS147" s="169"/>
      <c r="BT147" s="169"/>
    </row>
    <row r="148" spans="1:72"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168"/>
      <c r="BN148" s="168"/>
      <c r="BO148" s="169"/>
      <c r="BP148" s="169"/>
      <c r="BQ148" s="169"/>
      <c r="BR148" s="169"/>
      <c r="BS148" s="169"/>
      <c r="BT148" s="169"/>
    </row>
    <row r="149" spans="1:72"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168"/>
      <c r="BN149" s="168"/>
      <c r="BO149" s="169"/>
      <c r="BP149" s="169"/>
      <c r="BQ149" s="169"/>
      <c r="BR149" s="169"/>
      <c r="BS149" s="169"/>
      <c r="BT149" s="169"/>
    </row>
    <row r="150" spans="1:72"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168"/>
      <c r="BN150" s="168"/>
      <c r="BO150" s="169"/>
      <c r="BP150" s="169"/>
      <c r="BQ150" s="169"/>
      <c r="BR150" s="169"/>
      <c r="BS150" s="169"/>
      <c r="BT150" s="169"/>
    </row>
    <row r="151" spans="1:72"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168"/>
      <c r="BN151" s="168"/>
      <c r="BO151" s="169"/>
      <c r="BP151" s="169"/>
      <c r="BQ151" s="169"/>
      <c r="BR151" s="169"/>
      <c r="BS151" s="169"/>
      <c r="BT151" s="169"/>
    </row>
    <row r="152" spans="1:72"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168"/>
      <c r="BN152" s="168"/>
      <c r="BO152" s="169"/>
      <c r="BP152" s="169"/>
      <c r="BQ152" s="169"/>
      <c r="BR152" s="169"/>
      <c r="BS152" s="169"/>
      <c r="BT152" s="169"/>
    </row>
    <row r="153" spans="1:72"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168"/>
      <c r="BN153" s="168"/>
      <c r="BO153" s="169"/>
      <c r="BP153" s="169"/>
      <c r="BQ153" s="169"/>
      <c r="BR153" s="169"/>
      <c r="BS153" s="169"/>
      <c r="BT153" s="169"/>
    </row>
    <row r="154" spans="1:72"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168"/>
      <c r="BN154" s="168"/>
      <c r="BO154" s="169"/>
      <c r="BP154" s="169"/>
      <c r="BQ154" s="169"/>
      <c r="BR154" s="169"/>
      <c r="BS154" s="169"/>
      <c r="BT154" s="169"/>
    </row>
    <row r="155" spans="1:72"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168"/>
      <c r="BN155" s="168"/>
      <c r="BO155" s="169"/>
      <c r="BP155" s="169"/>
      <c r="BQ155" s="169"/>
      <c r="BR155" s="169"/>
      <c r="BS155" s="169"/>
      <c r="BT155" s="169"/>
    </row>
    <row r="156" spans="1:72"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168"/>
      <c r="BN156" s="168"/>
      <c r="BO156" s="169"/>
      <c r="BP156" s="169"/>
      <c r="BQ156" s="169"/>
      <c r="BR156" s="169"/>
      <c r="BS156" s="169"/>
      <c r="BT156" s="169"/>
    </row>
    <row r="157" spans="1:72"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168"/>
      <c r="BN157" s="168"/>
      <c r="BO157" s="169"/>
      <c r="BP157" s="169"/>
      <c r="BQ157" s="169"/>
      <c r="BR157" s="169"/>
      <c r="BS157" s="169"/>
      <c r="BT157" s="169"/>
    </row>
    <row r="158" spans="1:72"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168"/>
      <c r="BN158" s="168"/>
      <c r="BO158" s="169"/>
      <c r="BP158" s="169"/>
      <c r="BQ158" s="169"/>
      <c r="BR158" s="169"/>
      <c r="BS158" s="169"/>
      <c r="BT158" s="169"/>
    </row>
    <row r="159" spans="1:72"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168"/>
      <c r="BN159" s="168"/>
      <c r="BO159" s="169"/>
      <c r="BP159" s="169"/>
      <c r="BQ159" s="169"/>
      <c r="BR159" s="169"/>
      <c r="BS159" s="169"/>
      <c r="BT159" s="169"/>
    </row>
    <row r="160" spans="1:72"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168"/>
      <c r="BN160" s="168"/>
      <c r="BO160" s="169"/>
      <c r="BP160" s="169"/>
      <c r="BQ160" s="169"/>
      <c r="BR160" s="169"/>
      <c r="BS160" s="169"/>
      <c r="BT160" s="169"/>
    </row>
    <row r="161" spans="1:72"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168"/>
      <c r="BN161" s="168"/>
      <c r="BO161" s="169"/>
      <c r="BP161" s="169"/>
      <c r="BQ161" s="169"/>
      <c r="BR161" s="169"/>
      <c r="BS161" s="169"/>
      <c r="BT161" s="169"/>
    </row>
    <row r="162" spans="1:72"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168"/>
      <c r="BN162" s="168"/>
      <c r="BO162" s="169"/>
      <c r="BP162" s="169"/>
      <c r="BQ162" s="169"/>
      <c r="BR162" s="169"/>
      <c r="BS162" s="169"/>
      <c r="BT162" s="169"/>
    </row>
    <row r="163" spans="1:72"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168"/>
      <c r="BN163" s="168"/>
      <c r="BO163" s="169"/>
      <c r="BP163" s="169"/>
      <c r="BQ163" s="169"/>
      <c r="BR163" s="169"/>
      <c r="BS163" s="169"/>
      <c r="BT163" s="169"/>
    </row>
    <row r="164" spans="1:72"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168"/>
      <c r="BN164" s="168"/>
      <c r="BO164" s="169"/>
      <c r="BP164" s="169"/>
      <c r="BQ164" s="169"/>
      <c r="BR164" s="169"/>
      <c r="BS164" s="169"/>
      <c r="BT164" s="169"/>
    </row>
    <row r="165" spans="1:72"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168"/>
      <c r="BN165" s="168"/>
      <c r="BO165" s="169"/>
      <c r="BP165" s="169"/>
      <c r="BQ165" s="169"/>
      <c r="BR165" s="169"/>
      <c r="BS165" s="169"/>
      <c r="BT165" s="169"/>
    </row>
    <row r="166" spans="1:72"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168"/>
      <c r="BN166" s="168"/>
      <c r="BO166" s="169"/>
      <c r="BP166" s="169"/>
      <c r="BQ166" s="169"/>
      <c r="BR166" s="169"/>
      <c r="BS166" s="169"/>
      <c r="BT166" s="169"/>
    </row>
    <row r="167" spans="1:72"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168"/>
      <c r="BN167" s="168"/>
      <c r="BO167" s="169"/>
      <c r="BP167" s="169"/>
      <c r="BQ167" s="169"/>
      <c r="BR167" s="169"/>
      <c r="BS167" s="169"/>
      <c r="BT167" s="169"/>
    </row>
    <row r="168" spans="1:72"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168"/>
      <c r="BN168" s="168"/>
      <c r="BO168" s="169"/>
      <c r="BP168" s="169"/>
      <c r="BQ168" s="169"/>
      <c r="BR168" s="169"/>
      <c r="BS168" s="169"/>
      <c r="BT168" s="169"/>
    </row>
    <row r="169" spans="1:72"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168"/>
      <c r="BN169" s="168"/>
      <c r="BO169" s="169"/>
      <c r="BP169" s="169"/>
      <c r="BQ169" s="169"/>
      <c r="BR169" s="169"/>
      <c r="BS169" s="169"/>
      <c r="BT169" s="169"/>
    </row>
    <row r="170" spans="1:72"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168"/>
      <c r="BN170" s="168"/>
      <c r="BO170" s="169"/>
      <c r="BP170" s="169"/>
      <c r="BQ170" s="169"/>
      <c r="BR170" s="169"/>
      <c r="BS170" s="169"/>
      <c r="BT170" s="169"/>
    </row>
    <row r="171" spans="1:72"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168"/>
      <c r="BN171" s="168"/>
      <c r="BO171" s="169"/>
      <c r="BP171" s="169"/>
      <c r="BQ171" s="169"/>
      <c r="BR171" s="169"/>
      <c r="BS171" s="169"/>
      <c r="BT171" s="169"/>
    </row>
    <row r="172" spans="1:72"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168"/>
      <c r="BN172" s="168"/>
      <c r="BO172" s="169"/>
      <c r="BP172" s="169"/>
      <c r="BQ172" s="169"/>
      <c r="BR172" s="169"/>
      <c r="BS172" s="169"/>
      <c r="BT172" s="169"/>
    </row>
    <row r="173" spans="1:72"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168"/>
      <c r="BN173" s="168"/>
      <c r="BO173" s="169"/>
      <c r="BP173" s="169"/>
      <c r="BQ173" s="169"/>
      <c r="BR173" s="169"/>
      <c r="BS173" s="169"/>
      <c r="BT173" s="169"/>
    </row>
    <row r="174" spans="1:72"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168"/>
      <c r="BN174" s="168"/>
      <c r="BO174" s="169"/>
      <c r="BP174" s="169"/>
      <c r="BQ174" s="169"/>
      <c r="BR174" s="169"/>
      <c r="BS174" s="169"/>
      <c r="BT174" s="169"/>
    </row>
    <row r="175" spans="1:72"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168"/>
      <c r="BN175" s="168"/>
      <c r="BO175" s="169"/>
      <c r="BP175" s="169"/>
      <c r="BQ175" s="169"/>
      <c r="BR175" s="169"/>
      <c r="BS175" s="169"/>
      <c r="BT175" s="169"/>
    </row>
    <row r="176" spans="1:72"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168"/>
      <c r="BN176" s="168"/>
      <c r="BO176" s="169"/>
      <c r="BP176" s="169"/>
      <c r="BQ176" s="169"/>
      <c r="BR176" s="169"/>
      <c r="BS176" s="169"/>
      <c r="BT176" s="169"/>
    </row>
    <row r="177" spans="1:72"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168"/>
      <c r="BN177" s="168"/>
      <c r="BO177" s="169"/>
      <c r="BP177" s="169"/>
      <c r="BQ177" s="169"/>
      <c r="BR177" s="169"/>
      <c r="BS177" s="169"/>
      <c r="BT177" s="169"/>
    </row>
    <row r="178" spans="1:72"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168"/>
      <c r="BN178" s="168"/>
      <c r="BO178" s="169"/>
      <c r="BP178" s="169"/>
      <c r="BQ178" s="169"/>
      <c r="BR178" s="169"/>
      <c r="BS178" s="169"/>
      <c r="BT178" s="169"/>
    </row>
    <row r="179" spans="1:72"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168"/>
      <c r="BN179" s="168"/>
      <c r="BO179" s="169"/>
      <c r="BP179" s="169"/>
      <c r="BQ179" s="169"/>
      <c r="BR179" s="169"/>
      <c r="BS179" s="169"/>
      <c r="BT179" s="169"/>
    </row>
    <row r="180" spans="1:72"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168"/>
      <c r="BN180" s="168"/>
      <c r="BO180" s="169"/>
      <c r="BP180" s="169"/>
      <c r="BQ180" s="169"/>
      <c r="BR180" s="169"/>
      <c r="BS180" s="169"/>
      <c r="BT180" s="169"/>
    </row>
    <row r="181" spans="1:72"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168"/>
      <c r="BN181" s="168"/>
      <c r="BO181" s="169"/>
      <c r="BP181" s="169"/>
      <c r="BQ181" s="169"/>
      <c r="BR181" s="169"/>
      <c r="BS181" s="169"/>
      <c r="BT181" s="169"/>
    </row>
    <row r="182" spans="1:72"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168"/>
      <c r="BN182" s="168"/>
      <c r="BO182" s="169"/>
      <c r="BP182" s="169"/>
      <c r="BQ182" s="169"/>
      <c r="BR182" s="169"/>
      <c r="BS182" s="169"/>
      <c r="BT182" s="169"/>
    </row>
    <row r="183" spans="1:72"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168"/>
      <c r="BN183" s="168"/>
      <c r="BO183" s="169"/>
      <c r="BP183" s="169"/>
      <c r="BQ183" s="169"/>
      <c r="BR183" s="169"/>
      <c r="BS183" s="169"/>
      <c r="BT183" s="169"/>
    </row>
    <row r="184" spans="1:72"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168"/>
      <c r="BN184" s="168"/>
      <c r="BO184" s="169"/>
      <c r="BP184" s="169"/>
      <c r="BQ184" s="169"/>
      <c r="BR184" s="169"/>
      <c r="BS184" s="169"/>
      <c r="BT184" s="169"/>
    </row>
    <row r="185" spans="1:72"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168"/>
      <c r="BN185" s="168"/>
      <c r="BO185" s="169"/>
      <c r="BP185" s="169"/>
      <c r="BQ185" s="169"/>
      <c r="BR185" s="169"/>
      <c r="BS185" s="169"/>
      <c r="BT185" s="169"/>
    </row>
    <row r="186" spans="1:72"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168"/>
      <c r="BN186" s="168"/>
      <c r="BO186" s="169"/>
      <c r="BP186" s="169"/>
      <c r="BQ186" s="169"/>
      <c r="BR186" s="169"/>
      <c r="BS186" s="169"/>
      <c r="BT186" s="169"/>
    </row>
    <row r="187" spans="1:72"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168"/>
      <c r="BN187" s="168"/>
      <c r="BO187" s="169"/>
      <c r="BP187" s="169"/>
      <c r="BQ187" s="169"/>
      <c r="BR187" s="169"/>
      <c r="BS187" s="169"/>
      <c r="BT187" s="169"/>
    </row>
    <row r="188" spans="1:72"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168"/>
      <c r="BN188" s="168"/>
      <c r="BO188" s="169"/>
      <c r="BP188" s="169"/>
      <c r="BQ188" s="169"/>
      <c r="BR188" s="169"/>
      <c r="BS188" s="169"/>
      <c r="BT188" s="169"/>
    </row>
    <row r="189" spans="1:72"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168"/>
      <c r="BN189" s="168"/>
      <c r="BO189" s="169"/>
      <c r="BP189" s="169"/>
      <c r="BQ189" s="169"/>
      <c r="BR189" s="169"/>
      <c r="BS189" s="169"/>
      <c r="BT189" s="169"/>
    </row>
    <row r="190" spans="1:72"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168"/>
      <c r="BN190" s="168"/>
      <c r="BO190" s="169"/>
      <c r="BP190" s="169"/>
      <c r="BQ190" s="169"/>
      <c r="BR190" s="169"/>
      <c r="BS190" s="169"/>
      <c r="BT190" s="169"/>
    </row>
    <row r="191" spans="1:72"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168"/>
      <c r="BN191" s="168"/>
      <c r="BO191" s="169"/>
      <c r="BP191" s="169"/>
      <c r="BQ191" s="169"/>
      <c r="BR191" s="169"/>
      <c r="BS191" s="169"/>
      <c r="BT191" s="169"/>
    </row>
    <row r="192" spans="1:72"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168"/>
      <c r="BN192" s="168"/>
      <c r="BO192" s="169"/>
      <c r="BP192" s="169"/>
      <c r="BQ192" s="169"/>
      <c r="BR192" s="169"/>
      <c r="BS192" s="169"/>
      <c r="BT192" s="169"/>
    </row>
    <row r="193" spans="1:72"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168"/>
      <c r="BN193" s="168"/>
      <c r="BO193" s="169"/>
      <c r="BP193" s="169"/>
      <c r="BQ193" s="169"/>
      <c r="BR193" s="169"/>
      <c r="BS193" s="169"/>
      <c r="BT193" s="169"/>
    </row>
    <row r="194" spans="1:72"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168"/>
      <c r="BN194" s="168"/>
      <c r="BO194" s="169"/>
      <c r="BP194" s="169"/>
      <c r="BQ194" s="169"/>
      <c r="BR194" s="169"/>
      <c r="BS194" s="169"/>
      <c r="BT194" s="169"/>
    </row>
    <row r="195" spans="1:72"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168"/>
      <c r="BN195" s="168"/>
      <c r="BO195" s="169"/>
      <c r="BP195" s="169"/>
      <c r="BQ195" s="169"/>
      <c r="BR195" s="169"/>
      <c r="BS195" s="169"/>
      <c r="BT195" s="169"/>
    </row>
    <row r="196" spans="1:72"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168"/>
      <c r="BN196" s="168"/>
      <c r="BO196" s="169"/>
      <c r="BP196" s="169"/>
      <c r="BQ196" s="169"/>
      <c r="BR196" s="169"/>
      <c r="BS196" s="169"/>
      <c r="BT196" s="169"/>
    </row>
    <row r="197" spans="1:72"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168"/>
      <c r="BN197" s="168"/>
      <c r="BO197" s="169"/>
      <c r="BP197" s="169"/>
      <c r="BQ197" s="169"/>
      <c r="BR197" s="169"/>
      <c r="BS197" s="169"/>
      <c r="BT197" s="169"/>
    </row>
    <row r="198" spans="1:72"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168"/>
      <c r="BN198" s="168"/>
      <c r="BO198" s="169"/>
      <c r="BP198" s="169"/>
      <c r="BQ198" s="169"/>
      <c r="BR198" s="169"/>
      <c r="BS198" s="169"/>
      <c r="BT198" s="169"/>
    </row>
    <row r="199" spans="1:72"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168"/>
      <c r="BN199" s="168"/>
      <c r="BO199" s="169"/>
      <c r="BP199" s="169"/>
      <c r="BQ199" s="169"/>
      <c r="BR199" s="169"/>
      <c r="BS199" s="169"/>
      <c r="BT199" s="169"/>
    </row>
    <row r="200" spans="1:72"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168"/>
      <c r="BN200" s="168"/>
      <c r="BO200" s="169"/>
      <c r="BP200" s="169"/>
      <c r="BQ200" s="169"/>
      <c r="BR200" s="169"/>
      <c r="BS200" s="169"/>
      <c r="BT200" s="169"/>
    </row>
    <row r="201" spans="1:72"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168"/>
      <c r="BN201" s="168"/>
      <c r="BO201" s="169"/>
      <c r="BP201" s="169"/>
      <c r="BQ201" s="169"/>
      <c r="BR201" s="169"/>
      <c r="BS201" s="169"/>
      <c r="BT201" s="169"/>
    </row>
    <row r="202" spans="1:72"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168"/>
      <c r="BN202" s="168"/>
      <c r="BO202" s="169"/>
      <c r="BP202" s="169"/>
      <c r="BQ202" s="169"/>
      <c r="BR202" s="169"/>
      <c r="BS202" s="169"/>
      <c r="BT202" s="169"/>
    </row>
    <row r="203" spans="1:72"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168"/>
      <c r="BN203" s="168"/>
      <c r="BO203" s="169"/>
      <c r="BP203" s="169"/>
      <c r="BQ203" s="169"/>
      <c r="BR203" s="169"/>
      <c r="BS203" s="169"/>
      <c r="BT203" s="169"/>
    </row>
    <row r="204" spans="1:72"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168"/>
      <c r="BN204" s="168"/>
      <c r="BO204" s="169"/>
      <c r="BP204" s="169"/>
      <c r="BQ204" s="169"/>
      <c r="BR204" s="169"/>
      <c r="BS204" s="169"/>
      <c r="BT204" s="169"/>
    </row>
    <row r="205" spans="1:72"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168"/>
      <c r="BN205" s="168"/>
      <c r="BO205" s="169"/>
      <c r="BP205" s="169"/>
      <c r="BQ205" s="169"/>
      <c r="BR205" s="169"/>
      <c r="BS205" s="169"/>
      <c r="BT205" s="169"/>
    </row>
    <row r="206" spans="1:72"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168"/>
      <c r="BN206" s="168"/>
      <c r="BO206" s="169"/>
      <c r="BP206" s="169"/>
      <c r="BQ206" s="169"/>
      <c r="BR206" s="169"/>
      <c r="BS206" s="169"/>
      <c r="BT206" s="169"/>
    </row>
    <row r="207" spans="1:72"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168"/>
      <c r="BN207" s="168"/>
      <c r="BO207" s="169"/>
      <c r="BP207" s="169"/>
      <c r="BQ207" s="169"/>
      <c r="BR207" s="169"/>
      <c r="BS207" s="169"/>
      <c r="BT207" s="169"/>
    </row>
    <row r="208" spans="1:72"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168"/>
      <c r="BN208" s="168"/>
      <c r="BO208" s="169"/>
      <c r="BP208" s="169"/>
      <c r="BQ208" s="169"/>
      <c r="BR208" s="169"/>
      <c r="BS208" s="169"/>
      <c r="BT208" s="169"/>
    </row>
    <row r="209" spans="1:72"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168"/>
      <c r="BN209" s="168"/>
      <c r="BO209" s="169"/>
      <c r="BP209" s="169"/>
      <c r="BQ209" s="169"/>
      <c r="BR209" s="169"/>
      <c r="BS209" s="169"/>
      <c r="BT209" s="169"/>
    </row>
    <row r="210" spans="1:72"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168"/>
      <c r="BN210" s="168"/>
      <c r="BO210" s="169"/>
      <c r="BP210" s="169"/>
      <c r="BQ210" s="169"/>
      <c r="BR210" s="169"/>
      <c r="BS210" s="169"/>
      <c r="BT210" s="169"/>
    </row>
    <row r="211" spans="1:72"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168"/>
      <c r="BN211" s="168"/>
      <c r="BO211" s="169"/>
      <c r="BP211" s="169"/>
      <c r="BQ211" s="169"/>
      <c r="BR211" s="169"/>
      <c r="BS211" s="169"/>
      <c r="BT211" s="169"/>
    </row>
    <row r="212" spans="1:72"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168"/>
      <c r="BN212" s="168"/>
      <c r="BO212" s="169"/>
      <c r="BP212" s="169"/>
      <c r="BQ212" s="169"/>
      <c r="BR212" s="169"/>
      <c r="BS212" s="169"/>
      <c r="BT212" s="169"/>
    </row>
    <row r="213" spans="1:72"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168"/>
      <c r="BN213" s="168"/>
      <c r="BO213" s="169"/>
      <c r="BP213" s="169"/>
      <c r="BQ213" s="169"/>
      <c r="BR213" s="169"/>
      <c r="BS213" s="169"/>
      <c r="BT213" s="169"/>
    </row>
    <row r="214" spans="1:72"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168"/>
      <c r="BN214" s="168"/>
      <c r="BO214" s="169"/>
      <c r="BP214" s="169"/>
      <c r="BQ214" s="169"/>
      <c r="BR214" s="169"/>
      <c r="BS214" s="169"/>
      <c r="BT214" s="169"/>
    </row>
    <row r="215" spans="1:72"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168"/>
      <c r="BN215" s="168"/>
      <c r="BO215" s="169"/>
      <c r="BP215" s="169"/>
      <c r="BQ215" s="169"/>
      <c r="BR215" s="169"/>
      <c r="BS215" s="169"/>
      <c r="BT215" s="169"/>
    </row>
    <row r="216" spans="1:72"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168"/>
      <c r="BN216" s="168"/>
      <c r="BO216" s="169"/>
      <c r="BP216" s="169"/>
      <c r="BQ216" s="169"/>
      <c r="BR216" s="169"/>
      <c r="BS216" s="169"/>
      <c r="BT216" s="169"/>
    </row>
    <row r="217" spans="1:72"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168"/>
      <c r="BN217" s="168"/>
      <c r="BO217" s="169"/>
      <c r="BP217" s="169"/>
      <c r="BQ217" s="169"/>
      <c r="BR217" s="169"/>
      <c r="BS217" s="169"/>
      <c r="BT217" s="169"/>
    </row>
    <row r="218" spans="1:72"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168"/>
      <c r="BN218" s="168"/>
      <c r="BO218" s="169"/>
      <c r="BP218" s="169"/>
      <c r="BQ218" s="169"/>
      <c r="BR218" s="169"/>
      <c r="BS218" s="169"/>
      <c r="BT218" s="169"/>
    </row>
    <row r="219" spans="1:72"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168"/>
      <c r="BN219" s="168"/>
      <c r="BO219" s="169"/>
      <c r="BP219" s="169"/>
      <c r="BQ219" s="169"/>
      <c r="BR219" s="169"/>
      <c r="BS219" s="169"/>
      <c r="BT219" s="169"/>
    </row>
    <row r="220" spans="1:72"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168"/>
      <c r="BN220" s="168"/>
      <c r="BO220" s="169"/>
      <c r="BP220" s="169"/>
      <c r="BQ220" s="169"/>
      <c r="BR220" s="169"/>
      <c r="BS220" s="169"/>
      <c r="BT220" s="169"/>
    </row>
    <row r="221" spans="1:72"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168"/>
      <c r="BN221" s="168"/>
      <c r="BO221" s="169"/>
      <c r="BP221" s="169"/>
      <c r="BQ221" s="169"/>
      <c r="BR221" s="169"/>
      <c r="BS221" s="169"/>
      <c r="BT221" s="169"/>
    </row>
    <row r="222" spans="1:72"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168"/>
      <c r="BN222" s="168"/>
      <c r="BO222" s="169"/>
      <c r="BP222" s="169"/>
      <c r="BQ222" s="169"/>
      <c r="BR222" s="169"/>
      <c r="BS222" s="169"/>
      <c r="BT222" s="169"/>
    </row>
    <row r="223" spans="1:72"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168"/>
      <c r="BN223" s="168"/>
      <c r="BO223" s="169"/>
      <c r="BP223" s="169"/>
      <c r="BQ223" s="169"/>
      <c r="BR223" s="169"/>
      <c r="BS223" s="169"/>
      <c r="BT223" s="169"/>
    </row>
    <row r="224" spans="1:72"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168"/>
      <c r="BN224" s="168"/>
      <c r="BO224" s="169"/>
      <c r="BP224" s="169"/>
      <c r="BQ224" s="169"/>
      <c r="BR224" s="169"/>
      <c r="BS224" s="169"/>
      <c r="BT224" s="169"/>
    </row>
    <row r="225" spans="1:72"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168"/>
      <c r="BN225" s="168"/>
      <c r="BO225" s="169"/>
      <c r="BP225" s="169"/>
      <c r="BQ225" s="169"/>
      <c r="BR225" s="169"/>
      <c r="BS225" s="169"/>
      <c r="BT225" s="169"/>
    </row>
    <row r="226" spans="1:72"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168"/>
      <c r="BN226" s="168"/>
      <c r="BO226" s="169"/>
      <c r="BP226" s="169"/>
      <c r="BQ226" s="169"/>
      <c r="BR226" s="169"/>
      <c r="BS226" s="169"/>
      <c r="BT226" s="169"/>
    </row>
    <row r="227" spans="1:72"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168"/>
      <c r="BN227" s="168"/>
      <c r="BO227" s="169"/>
      <c r="BP227" s="169"/>
      <c r="BQ227" s="169"/>
      <c r="BR227" s="169"/>
      <c r="BS227" s="169"/>
      <c r="BT227" s="169"/>
    </row>
    <row r="228" spans="1:72"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168"/>
      <c r="BN228" s="168"/>
      <c r="BO228" s="169"/>
      <c r="BP228" s="169"/>
      <c r="BQ228" s="169"/>
      <c r="BR228" s="169"/>
      <c r="BS228" s="169"/>
      <c r="BT228" s="169"/>
    </row>
    <row r="229" spans="1:72"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168"/>
      <c r="BN229" s="168"/>
      <c r="BO229" s="169"/>
      <c r="BP229" s="169"/>
      <c r="BQ229" s="169"/>
      <c r="BR229" s="169"/>
      <c r="BS229" s="169"/>
      <c r="BT229" s="169"/>
    </row>
    <row r="230" spans="1:72"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168"/>
      <c r="BN230" s="168"/>
      <c r="BO230" s="169"/>
      <c r="BP230" s="169"/>
      <c r="BQ230" s="169"/>
      <c r="BR230" s="169"/>
      <c r="BS230" s="169"/>
      <c r="BT230" s="169"/>
    </row>
    <row r="231" spans="1:72"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168"/>
      <c r="BN231" s="168"/>
      <c r="BO231" s="169"/>
      <c r="BP231" s="169"/>
      <c r="BQ231" s="169"/>
      <c r="BR231" s="169"/>
      <c r="BS231" s="169"/>
      <c r="BT231" s="169"/>
    </row>
    <row r="232" spans="1:72"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168"/>
      <c r="BN232" s="168"/>
      <c r="BO232" s="169"/>
      <c r="BP232" s="169"/>
      <c r="BQ232" s="169"/>
      <c r="BR232" s="169"/>
      <c r="BS232" s="169"/>
      <c r="BT232" s="169"/>
    </row>
    <row r="233" spans="1:72"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168"/>
      <c r="BN233" s="168"/>
      <c r="BO233" s="169"/>
      <c r="BP233" s="169"/>
      <c r="BQ233" s="169"/>
      <c r="BR233" s="169"/>
      <c r="BS233" s="169"/>
      <c r="BT233" s="169"/>
    </row>
    <row r="234" spans="1:72"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168"/>
      <c r="BN234" s="168"/>
      <c r="BO234" s="169"/>
      <c r="BP234" s="169"/>
      <c r="BQ234" s="169"/>
      <c r="BR234" s="169"/>
      <c r="BS234" s="169"/>
      <c r="BT234" s="169"/>
    </row>
    <row r="235" spans="1:72"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168"/>
      <c r="BN235" s="168"/>
      <c r="BO235" s="169"/>
      <c r="BP235" s="169"/>
      <c r="BQ235" s="169"/>
      <c r="BR235" s="169"/>
      <c r="BS235" s="169"/>
      <c r="BT235" s="169"/>
    </row>
    <row r="236" spans="1:72"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168"/>
      <c r="BN236" s="168"/>
      <c r="BO236" s="169"/>
      <c r="BP236" s="169"/>
      <c r="BQ236" s="169"/>
      <c r="BR236" s="169"/>
      <c r="BS236" s="169"/>
      <c r="BT236" s="169"/>
    </row>
    <row r="237" spans="1:72"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168"/>
      <c r="BN237" s="168"/>
      <c r="BO237" s="169"/>
      <c r="BP237" s="169"/>
      <c r="BQ237" s="169"/>
      <c r="BR237" s="169"/>
      <c r="BS237" s="169"/>
      <c r="BT237" s="169"/>
    </row>
    <row r="238" spans="1:72"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168"/>
      <c r="BN238" s="168"/>
      <c r="BO238" s="169"/>
      <c r="BP238" s="169"/>
      <c r="BQ238" s="169"/>
      <c r="BR238" s="169"/>
      <c r="BS238" s="169"/>
      <c r="BT238" s="169"/>
    </row>
    <row r="239" spans="1:72"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168"/>
      <c r="BN239" s="168"/>
      <c r="BO239" s="169"/>
      <c r="BP239" s="169"/>
      <c r="BQ239" s="169"/>
      <c r="BR239" s="169"/>
      <c r="BS239" s="169"/>
      <c r="BT239" s="169"/>
    </row>
    <row r="240" spans="1:72"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168"/>
      <c r="BN240" s="168"/>
      <c r="BO240" s="169"/>
      <c r="BP240" s="169"/>
      <c r="BQ240" s="169"/>
      <c r="BR240" s="169"/>
      <c r="BS240" s="169"/>
      <c r="BT240" s="169"/>
    </row>
    <row r="241" spans="1:72"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168"/>
      <c r="BN241" s="168"/>
      <c r="BO241" s="169"/>
      <c r="BP241" s="169"/>
      <c r="BQ241" s="169"/>
      <c r="BR241" s="169"/>
      <c r="BS241" s="169"/>
      <c r="BT241" s="169"/>
    </row>
    <row r="242" spans="1:72"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168"/>
      <c r="BN242" s="168"/>
      <c r="BO242" s="169"/>
      <c r="BP242" s="169"/>
      <c r="BQ242" s="169"/>
      <c r="BR242" s="169"/>
      <c r="BS242" s="169"/>
      <c r="BT242" s="169"/>
    </row>
    <row r="243" spans="1:72"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168"/>
      <c r="BN243" s="168"/>
      <c r="BO243" s="169"/>
      <c r="BP243" s="169"/>
      <c r="BQ243" s="169"/>
      <c r="BR243" s="169"/>
      <c r="BS243" s="169"/>
      <c r="BT243" s="169"/>
    </row>
    <row r="244" spans="1:72"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168"/>
      <c r="BN244" s="168"/>
      <c r="BO244" s="169"/>
      <c r="BP244" s="169"/>
      <c r="BQ244" s="169"/>
      <c r="BR244" s="169"/>
      <c r="BS244" s="169"/>
      <c r="BT244" s="169"/>
    </row>
    <row r="245" spans="1:72"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168"/>
      <c r="BN245" s="168"/>
      <c r="BO245" s="169"/>
      <c r="BP245" s="169"/>
      <c r="BQ245" s="169"/>
      <c r="BR245" s="169"/>
      <c r="BS245" s="169"/>
      <c r="BT245" s="169"/>
    </row>
    <row r="246" spans="1:72"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168"/>
      <c r="BN246" s="168"/>
      <c r="BO246" s="169"/>
      <c r="BP246" s="169"/>
      <c r="BQ246" s="169"/>
      <c r="BR246" s="169"/>
      <c r="BS246" s="169"/>
      <c r="BT246" s="169"/>
    </row>
    <row r="247" spans="1:72"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168"/>
      <c r="BN247" s="168"/>
      <c r="BO247" s="169"/>
      <c r="BP247" s="169"/>
      <c r="BQ247" s="169"/>
      <c r="BR247" s="169"/>
      <c r="BS247" s="169"/>
      <c r="BT247" s="169"/>
    </row>
    <row r="248" spans="1:72"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168"/>
      <c r="BN248" s="168"/>
      <c r="BO248" s="169"/>
      <c r="BP248" s="169"/>
      <c r="BQ248" s="169"/>
      <c r="BR248" s="169"/>
      <c r="BS248" s="169"/>
      <c r="BT248" s="169"/>
    </row>
    <row r="249" spans="1:72"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168"/>
      <c r="BN249" s="168"/>
      <c r="BO249" s="169"/>
      <c r="BP249" s="169"/>
      <c r="BQ249" s="169"/>
      <c r="BR249" s="169"/>
      <c r="BS249" s="169"/>
      <c r="BT249" s="169"/>
    </row>
    <row r="250" spans="1:72"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168"/>
      <c r="BN250" s="168"/>
      <c r="BO250" s="169"/>
      <c r="BP250" s="169"/>
      <c r="BQ250" s="169"/>
      <c r="BR250" s="169"/>
      <c r="BS250" s="169"/>
      <c r="BT250" s="169"/>
    </row>
    <row r="251" spans="1:72"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168"/>
      <c r="BN251" s="168"/>
      <c r="BO251" s="169"/>
      <c r="BP251" s="169"/>
      <c r="BQ251" s="169"/>
      <c r="BR251" s="169"/>
      <c r="BS251" s="169"/>
      <c r="BT251" s="169"/>
    </row>
    <row r="252" spans="1:72"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168"/>
      <c r="BN252" s="168"/>
      <c r="BO252" s="169"/>
      <c r="BP252" s="169"/>
      <c r="BQ252" s="169"/>
      <c r="BR252" s="169"/>
      <c r="BS252" s="169"/>
      <c r="BT252" s="169"/>
    </row>
    <row r="253" spans="1:72"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168"/>
      <c r="BN253" s="168"/>
      <c r="BO253" s="169"/>
      <c r="BP253" s="169"/>
      <c r="BQ253" s="169"/>
      <c r="BR253" s="169"/>
      <c r="BS253" s="169"/>
      <c r="BT253" s="169"/>
    </row>
    <row r="254" spans="1:72"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168"/>
      <c r="BN254" s="168"/>
      <c r="BO254" s="169"/>
      <c r="BP254" s="169"/>
      <c r="BQ254" s="169"/>
      <c r="BR254" s="169"/>
      <c r="BS254" s="169"/>
      <c r="BT254" s="169"/>
    </row>
    <row r="255" spans="1:72"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168"/>
      <c r="BN255" s="168"/>
      <c r="BO255" s="169"/>
      <c r="BP255" s="169"/>
      <c r="BQ255" s="169"/>
      <c r="BR255" s="169"/>
      <c r="BS255" s="169"/>
      <c r="BT255" s="169"/>
    </row>
    <row r="256" spans="1:72"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168"/>
      <c r="BN256" s="168"/>
      <c r="BO256" s="169"/>
      <c r="BP256" s="169"/>
      <c r="BQ256" s="169"/>
      <c r="BR256" s="169"/>
      <c r="BS256" s="169"/>
      <c r="BT256" s="169"/>
    </row>
    <row r="257" spans="1:72"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168"/>
      <c r="BN257" s="168"/>
      <c r="BO257" s="169"/>
      <c r="BP257" s="169"/>
      <c r="BQ257" s="169"/>
      <c r="BR257" s="169"/>
      <c r="BS257" s="169"/>
      <c r="BT257" s="169"/>
    </row>
    <row r="258" spans="1:72"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168"/>
      <c r="BN258" s="168"/>
      <c r="BO258" s="169"/>
      <c r="BP258" s="169"/>
      <c r="BQ258" s="169"/>
      <c r="BR258" s="169"/>
      <c r="BS258" s="169"/>
      <c r="BT258" s="169"/>
    </row>
    <row r="259" spans="1:72"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168"/>
      <c r="BN259" s="168"/>
      <c r="BO259" s="169"/>
      <c r="BP259" s="169"/>
      <c r="BQ259" s="169"/>
      <c r="BR259" s="169"/>
      <c r="BS259" s="169"/>
      <c r="BT259" s="169"/>
    </row>
    <row r="260" spans="1:72"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168"/>
      <c r="BN260" s="168"/>
      <c r="BO260" s="169"/>
      <c r="BP260" s="169"/>
      <c r="BQ260" s="169"/>
      <c r="BR260" s="169"/>
      <c r="BS260" s="169"/>
      <c r="BT260" s="169"/>
    </row>
    <row r="261" spans="1:72"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168"/>
      <c r="BN261" s="168"/>
      <c r="BO261" s="169"/>
      <c r="BP261" s="169"/>
      <c r="BQ261" s="169"/>
      <c r="BR261" s="169"/>
      <c r="BS261" s="169"/>
      <c r="BT261" s="169"/>
    </row>
    <row r="262" spans="1:72"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168"/>
      <c r="BN262" s="168"/>
      <c r="BO262" s="169"/>
      <c r="BP262" s="169"/>
      <c r="BQ262" s="169"/>
      <c r="BR262" s="169"/>
      <c r="BS262" s="169"/>
      <c r="BT262" s="169"/>
    </row>
    <row r="263" spans="1:72"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168"/>
      <c r="BN263" s="168"/>
      <c r="BO263" s="169"/>
      <c r="BP263" s="169"/>
      <c r="BQ263" s="169"/>
      <c r="BR263" s="169"/>
      <c r="BS263" s="169"/>
      <c r="BT263" s="169"/>
    </row>
    <row r="264" spans="1:72"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168"/>
      <c r="BN264" s="168"/>
      <c r="BO264" s="169"/>
      <c r="BP264" s="169"/>
      <c r="BQ264" s="169"/>
      <c r="BR264" s="169"/>
      <c r="BS264" s="169"/>
      <c r="BT264" s="169"/>
    </row>
    <row r="265" spans="1:72"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168"/>
      <c r="BN265" s="168"/>
      <c r="BO265" s="169"/>
      <c r="BP265" s="169"/>
      <c r="BQ265" s="169"/>
      <c r="BR265" s="169"/>
      <c r="BS265" s="169"/>
      <c r="BT265" s="169"/>
    </row>
    <row r="266" spans="1:72"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168"/>
      <c r="BN266" s="168"/>
      <c r="BO266" s="169"/>
      <c r="BP266" s="169"/>
      <c r="BQ266" s="169"/>
      <c r="BR266" s="169"/>
      <c r="BS266" s="169"/>
      <c r="BT266" s="169"/>
    </row>
    <row r="267" spans="1:72"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168"/>
      <c r="BN267" s="168"/>
      <c r="BO267" s="169"/>
      <c r="BP267" s="169"/>
      <c r="BQ267" s="169"/>
      <c r="BR267" s="169"/>
      <c r="BS267" s="169"/>
      <c r="BT267" s="169"/>
    </row>
    <row r="268" spans="1:72"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168"/>
      <c r="BN268" s="168"/>
      <c r="BO268" s="169"/>
      <c r="BP268" s="169"/>
      <c r="BQ268" s="169"/>
      <c r="BR268" s="169"/>
      <c r="BS268" s="169"/>
      <c r="BT268" s="169"/>
    </row>
    <row r="269" spans="1:72"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168"/>
      <c r="BN269" s="168"/>
      <c r="BO269" s="169"/>
      <c r="BP269" s="169"/>
      <c r="BQ269" s="169"/>
      <c r="BR269" s="169"/>
      <c r="BS269" s="169"/>
      <c r="BT269" s="169"/>
    </row>
    <row r="270" spans="1:72"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168"/>
      <c r="BN270" s="168"/>
      <c r="BO270" s="169"/>
      <c r="BP270" s="169"/>
      <c r="BQ270" s="169"/>
      <c r="BR270" s="169"/>
      <c r="BS270" s="169"/>
      <c r="BT270" s="169"/>
    </row>
    <row r="271" spans="1:72"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168"/>
      <c r="BN271" s="168"/>
      <c r="BO271" s="169"/>
      <c r="BP271" s="169"/>
      <c r="BQ271" s="169"/>
      <c r="BR271" s="169"/>
      <c r="BS271" s="169"/>
      <c r="BT271" s="169"/>
    </row>
    <row r="272" spans="1:72"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168"/>
      <c r="BN272" s="168"/>
      <c r="BO272" s="169"/>
      <c r="BP272" s="169"/>
      <c r="BQ272" s="169"/>
      <c r="BR272" s="169"/>
      <c r="BS272" s="169"/>
      <c r="BT272" s="169"/>
    </row>
    <row r="273" spans="1:72"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168"/>
      <c r="BN273" s="168"/>
      <c r="BO273" s="169"/>
      <c r="BP273" s="169"/>
      <c r="BQ273" s="169"/>
      <c r="BR273" s="169"/>
      <c r="BS273" s="169"/>
      <c r="BT273" s="169"/>
    </row>
    <row r="274" spans="1:72"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168"/>
      <c r="BN274" s="168"/>
      <c r="BO274" s="169"/>
      <c r="BP274" s="169"/>
      <c r="BQ274" s="169"/>
      <c r="BR274" s="169"/>
      <c r="BS274" s="169"/>
      <c r="BT274" s="169"/>
    </row>
    <row r="275" spans="1:72"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168"/>
      <c r="BN275" s="168"/>
      <c r="BO275" s="169"/>
      <c r="BP275" s="169"/>
      <c r="BQ275" s="169"/>
      <c r="BR275" s="169"/>
      <c r="BS275" s="169"/>
      <c r="BT275" s="169"/>
    </row>
    <row r="276" spans="1:72"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168"/>
      <c r="BN276" s="168"/>
      <c r="BO276" s="169"/>
      <c r="BP276" s="169"/>
      <c r="BQ276" s="169"/>
      <c r="BR276" s="169"/>
      <c r="BS276" s="169"/>
      <c r="BT276" s="169"/>
    </row>
    <row r="277" spans="1:72"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168"/>
      <c r="BN277" s="168"/>
      <c r="BO277" s="169"/>
      <c r="BP277" s="169"/>
      <c r="BQ277" s="169"/>
      <c r="BR277" s="169"/>
      <c r="BS277" s="169"/>
      <c r="BT277" s="169"/>
    </row>
    <row r="278" spans="1:72"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168"/>
      <c r="BN278" s="168"/>
      <c r="BO278" s="169"/>
      <c r="BP278" s="169"/>
      <c r="BQ278" s="169"/>
      <c r="BR278" s="169"/>
      <c r="BS278" s="169"/>
      <c r="BT278" s="169"/>
    </row>
    <row r="279" spans="1:72"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168"/>
      <c r="BN279" s="168"/>
      <c r="BO279" s="169"/>
      <c r="BP279" s="169"/>
      <c r="BQ279" s="169"/>
      <c r="BR279" s="169"/>
      <c r="BS279" s="169"/>
      <c r="BT279" s="169"/>
    </row>
    <row r="280" spans="1:72"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168"/>
      <c r="BN280" s="168"/>
      <c r="BO280" s="169"/>
      <c r="BP280" s="169"/>
      <c r="BQ280" s="169"/>
      <c r="BR280" s="169"/>
      <c r="BS280" s="169"/>
      <c r="BT280" s="169"/>
    </row>
    <row r="281" spans="1:72"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168"/>
      <c r="BN281" s="168"/>
      <c r="BO281" s="169"/>
      <c r="BP281" s="169"/>
      <c r="BQ281" s="169"/>
      <c r="BR281" s="169"/>
      <c r="BS281" s="169"/>
      <c r="BT281" s="169"/>
    </row>
    <row r="282" spans="1:72"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168"/>
      <c r="BN282" s="168"/>
      <c r="BO282" s="169"/>
      <c r="BP282" s="169"/>
      <c r="BQ282" s="169"/>
      <c r="BR282" s="169"/>
      <c r="BS282" s="169"/>
      <c r="BT282" s="169"/>
    </row>
    <row r="283" spans="1:72"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168"/>
      <c r="BN283" s="168"/>
      <c r="BO283" s="169"/>
      <c r="BP283" s="169"/>
      <c r="BQ283" s="169"/>
      <c r="BR283" s="169"/>
      <c r="BS283" s="169"/>
      <c r="BT283" s="169"/>
    </row>
    <row r="284" spans="1:72"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168"/>
      <c r="BN284" s="168"/>
      <c r="BO284" s="169"/>
      <c r="BP284" s="169"/>
      <c r="BQ284" s="169"/>
      <c r="BR284" s="169"/>
      <c r="BS284" s="169"/>
      <c r="BT284" s="169"/>
    </row>
    <row r="285" spans="1:72"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168"/>
      <c r="BN285" s="168"/>
      <c r="BO285" s="169"/>
      <c r="BP285" s="169"/>
      <c r="BQ285" s="169"/>
      <c r="BR285" s="169"/>
      <c r="BS285" s="169"/>
      <c r="BT285" s="169"/>
    </row>
    <row r="286" spans="1:72"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168"/>
      <c r="BN286" s="168"/>
      <c r="BO286" s="169"/>
      <c r="BP286" s="169"/>
      <c r="BQ286" s="169"/>
      <c r="BR286" s="169"/>
      <c r="BS286" s="169"/>
      <c r="BT286" s="169"/>
    </row>
    <row r="287" spans="1:72"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168"/>
      <c r="BN287" s="168"/>
      <c r="BO287" s="169"/>
      <c r="BP287" s="169"/>
      <c r="BQ287" s="169"/>
      <c r="BR287" s="169"/>
      <c r="BS287" s="169"/>
      <c r="BT287" s="169"/>
    </row>
    <row r="288" spans="1:72"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168"/>
      <c r="BN288" s="168"/>
      <c r="BO288" s="169"/>
      <c r="BP288" s="169"/>
      <c r="BQ288" s="169"/>
      <c r="BR288" s="169"/>
      <c r="BS288" s="169"/>
      <c r="BT288" s="169"/>
    </row>
    <row r="289" spans="1:72"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168"/>
      <c r="BN289" s="168"/>
      <c r="BO289" s="169"/>
      <c r="BP289" s="169"/>
      <c r="BQ289" s="169"/>
      <c r="BR289" s="169"/>
      <c r="BS289" s="169"/>
      <c r="BT289" s="169"/>
    </row>
    <row r="290" spans="1:72"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168"/>
      <c r="BN290" s="168"/>
      <c r="BO290" s="169"/>
      <c r="BP290" s="169"/>
      <c r="BQ290" s="169"/>
      <c r="BR290" s="169"/>
      <c r="BS290" s="169"/>
      <c r="BT290" s="169"/>
    </row>
    <row r="291" spans="1:72"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168"/>
      <c r="BN291" s="168"/>
      <c r="BO291" s="169"/>
      <c r="BP291" s="169"/>
      <c r="BQ291" s="169"/>
      <c r="BR291" s="169"/>
      <c r="BS291" s="169"/>
      <c r="BT291" s="169"/>
    </row>
    <row r="292" spans="1:72"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168"/>
      <c r="BN292" s="168"/>
      <c r="BO292" s="169"/>
      <c r="BP292" s="169"/>
      <c r="BQ292" s="169"/>
      <c r="BR292" s="169"/>
      <c r="BS292" s="169"/>
      <c r="BT292" s="169"/>
    </row>
    <row r="293" spans="1:72"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168"/>
      <c r="BN293" s="168"/>
      <c r="BO293" s="169"/>
      <c r="BP293" s="169"/>
      <c r="BQ293" s="169"/>
      <c r="BR293" s="169"/>
      <c r="BS293" s="169"/>
      <c r="BT293" s="169"/>
    </row>
    <row r="294" spans="1:72"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168"/>
      <c r="BN294" s="168"/>
      <c r="BO294" s="169"/>
      <c r="BP294" s="169"/>
      <c r="BQ294" s="169"/>
      <c r="BR294" s="169"/>
      <c r="BS294" s="169"/>
      <c r="BT294" s="169"/>
    </row>
    <row r="295" spans="1:72"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168"/>
      <c r="BN295" s="168"/>
      <c r="BO295" s="169"/>
      <c r="BP295" s="169"/>
      <c r="BQ295" s="169"/>
      <c r="BR295" s="169"/>
      <c r="BS295" s="169"/>
      <c r="BT295" s="169"/>
    </row>
    <row r="296" spans="1:72"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168"/>
      <c r="BN296" s="168"/>
      <c r="BO296" s="169"/>
      <c r="BP296" s="169"/>
      <c r="BQ296" s="169"/>
      <c r="BR296" s="169"/>
      <c r="BS296" s="169"/>
      <c r="BT296" s="169"/>
    </row>
    <row r="297" spans="1:72"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168"/>
      <c r="BN297" s="168"/>
      <c r="BO297" s="169"/>
      <c r="BP297" s="169"/>
      <c r="BQ297" s="169"/>
      <c r="BR297" s="169"/>
      <c r="BS297" s="169"/>
      <c r="BT297" s="169"/>
    </row>
    <row r="298" spans="1:72"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168"/>
      <c r="BN298" s="168"/>
      <c r="BO298" s="169"/>
      <c r="BP298" s="169"/>
      <c r="BQ298" s="169"/>
      <c r="BR298" s="169"/>
      <c r="BS298" s="169"/>
      <c r="BT298" s="169"/>
    </row>
    <row r="299" spans="1:72"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168"/>
      <c r="BN299" s="168"/>
      <c r="BO299" s="169"/>
      <c r="BP299" s="169"/>
      <c r="BQ299" s="169"/>
      <c r="BR299" s="169"/>
      <c r="BS299" s="169"/>
      <c r="BT299" s="169"/>
    </row>
    <row r="300" spans="1:72"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168"/>
      <c r="BN300" s="168"/>
      <c r="BO300" s="169"/>
      <c r="BP300" s="169"/>
      <c r="BQ300" s="169"/>
      <c r="BR300" s="169"/>
      <c r="BS300" s="169"/>
      <c r="BT300" s="169"/>
    </row>
    <row r="301" spans="1:72"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168"/>
      <c r="BN301" s="168"/>
      <c r="BO301" s="169"/>
      <c r="BP301" s="169"/>
      <c r="BQ301" s="169"/>
      <c r="BR301" s="169"/>
      <c r="BS301" s="169"/>
      <c r="BT301" s="169"/>
    </row>
    <row r="302" spans="1:72"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168"/>
      <c r="BN302" s="168"/>
      <c r="BO302" s="169"/>
      <c r="BP302" s="169"/>
      <c r="BQ302" s="169"/>
      <c r="BR302" s="169"/>
      <c r="BS302" s="169"/>
      <c r="BT302" s="169"/>
    </row>
    <row r="303" spans="1:72"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168"/>
      <c r="BN303" s="168"/>
      <c r="BO303" s="169"/>
      <c r="BP303" s="169"/>
      <c r="BQ303" s="169"/>
      <c r="BR303" s="169"/>
      <c r="BS303" s="169"/>
      <c r="BT303" s="169"/>
    </row>
    <row r="304" spans="1:72"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168"/>
      <c r="BN304" s="168"/>
      <c r="BO304" s="169"/>
      <c r="BP304" s="169"/>
      <c r="BQ304" s="169"/>
      <c r="BR304" s="169"/>
      <c r="BS304" s="169"/>
      <c r="BT304" s="169"/>
    </row>
    <row r="305" spans="1:72"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168"/>
      <c r="BN305" s="168"/>
      <c r="BO305" s="169"/>
      <c r="BP305" s="169"/>
      <c r="BQ305" s="169"/>
      <c r="BR305" s="169"/>
      <c r="BS305" s="169"/>
      <c r="BT305" s="169"/>
    </row>
    <row r="306" spans="1:72"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168"/>
      <c r="BN306" s="168"/>
      <c r="BO306" s="169"/>
      <c r="BP306" s="169"/>
      <c r="BQ306" s="169"/>
      <c r="BR306" s="169"/>
      <c r="BS306" s="169"/>
      <c r="BT306" s="169"/>
    </row>
    <row r="307" spans="1:72"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168"/>
      <c r="BN307" s="168"/>
      <c r="BO307" s="169"/>
      <c r="BP307" s="169"/>
      <c r="BQ307" s="169"/>
      <c r="BR307" s="169"/>
      <c r="BS307" s="169"/>
      <c r="BT307" s="169"/>
    </row>
    <row r="308" spans="1:72"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168"/>
      <c r="BN308" s="168"/>
      <c r="BO308" s="169"/>
      <c r="BP308" s="169"/>
      <c r="BQ308" s="169"/>
      <c r="BR308" s="169"/>
      <c r="BS308" s="169"/>
      <c r="BT308" s="169"/>
    </row>
    <row r="309" spans="1:72"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168"/>
      <c r="BN309" s="168"/>
      <c r="BO309" s="169"/>
      <c r="BP309" s="169"/>
      <c r="BQ309" s="169"/>
      <c r="BR309" s="169"/>
      <c r="BS309" s="169"/>
      <c r="BT309" s="169"/>
    </row>
    <row r="310" spans="1:72"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168"/>
      <c r="BN310" s="168"/>
      <c r="BO310" s="169"/>
      <c r="BP310" s="169"/>
      <c r="BQ310" s="169"/>
      <c r="BR310" s="169"/>
      <c r="BS310" s="169"/>
      <c r="BT310" s="169"/>
    </row>
    <row r="311" spans="1:72"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168"/>
      <c r="BN311" s="168"/>
      <c r="BO311" s="169"/>
      <c r="BP311" s="169"/>
      <c r="BQ311" s="169"/>
      <c r="BR311" s="169"/>
      <c r="BS311" s="169"/>
      <c r="BT311" s="169"/>
    </row>
    <row r="312" spans="1:72"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168"/>
      <c r="BN312" s="168"/>
      <c r="BO312" s="169"/>
      <c r="BP312" s="169"/>
      <c r="BQ312" s="169"/>
      <c r="BR312" s="169"/>
      <c r="BS312" s="169"/>
      <c r="BT312" s="169"/>
    </row>
    <row r="313" spans="1:72"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168"/>
      <c r="BN313" s="168"/>
      <c r="BO313" s="169"/>
      <c r="BP313" s="169"/>
      <c r="BQ313" s="169"/>
      <c r="BR313" s="169"/>
      <c r="BS313" s="169"/>
      <c r="BT313" s="169"/>
    </row>
    <row r="314" spans="1:72"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168"/>
      <c r="BN314" s="168"/>
      <c r="BO314" s="169"/>
      <c r="BP314" s="169"/>
      <c r="BQ314" s="169"/>
      <c r="BR314" s="169"/>
      <c r="BS314" s="169"/>
      <c r="BT314" s="169"/>
    </row>
    <row r="315" spans="1:72"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168"/>
      <c r="BN315" s="168"/>
      <c r="BO315" s="169"/>
      <c r="BP315" s="169"/>
      <c r="BQ315" s="169"/>
      <c r="BR315" s="169"/>
      <c r="BS315" s="169"/>
      <c r="BT315" s="169"/>
    </row>
    <row r="316" spans="1:72"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168"/>
      <c r="BN316" s="168"/>
      <c r="BO316" s="169"/>
      <c r="BP316" s="169"/>
      <c r="BQ316" s="169"/>
      <c r="BR316" s="169"/>
      <c r="BS316" s="169"/>
      <c r="BT316" s="169"/>
    </row>
    <row r="317" spans="1:72"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168"/>
      <c r="BN317" s="168"/>
      <c r="BO317" s="169"/>
      <c r="BP317" s="169"/>
      <c r="BQ317" s="169"/>
      <c r="BR317" s="169"/>
      <c r="BS317" s="169"/>
      <c r="BT317" s="169"/>
    </row>
    <row r="318" spans="1:72"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6"/>
      <c r="BH318" s="86"/>
      <c r="BI318" s="86"/>
      <c r="BJ318" s="86"/>
      <c r="BK318" s="86"/>
      <c r="BL318" s="86"/>
      <c r="BM318" s="168"/>
      <c r="BN318" s="168"/>
      <c r="BO318" s="169"/>
      <c r="BP318" s="169"/>
      <c r="BQ318" s="169"/>
      <c r="BR318" s="169"/>
      <c r="BS318" s="169"/>
      <c r="BT318" s="169"/>
    </row>
    <row r="319" spans="1:72"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6"/>
      <c r="BH319" s="86"/>
      <c r="BI319" s="86"/>
      <c r="BJ319" s="86"/>
      <c r="BK319" s="86"/>
      <c r="BL319" s="86"/>
      <c r="BM319" s="168"/>
      <c r="BN319" s="168"/>
      <c r="BO319" s="169"/>
      <c r="BP319" s="169"/>
      <c r="BQ319" s="169"/>
      <c r="BR319" s="169"/>
      <c r="BS319" s="169"/>
      <c r="BT319" s="169"/>
    </row>
    <row r="320" spans="1:72"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6"/>
      <c r="BH320" s="86"/>
      <c r="BI320" s="86"/>
      <c r="BJ320" s="86"/>
      <c r="BK320" s="86"/>
      <c r="BL320" s="86"/>
      <c r="BM320" s="168"/>
      <c r="BN320" s="168"/>
      <c r="BO320" s="169"/>
      <c r="BP320" s="169"/>
      <c r="BQ320" s="169"/>
      <c r="BR320" s="169"/>
      <c r="BS320" s="169"/>
      <c r="BT320" s="169"/>
    </row>
    <row r="321" spans="1:72"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c r="BM321" s="168"/>
      <c r="BN321" s="168"/>
      <c r="BO321" s="169"/>
      <c r="BP321" s="169"/>
      <c r="BQ321" s="169"/>
      <c r="BR321" s="169"/>
      <c r="BS321" s="169"/>
      <c r="BT321" s="169"/>
    </row>
    <row r="322" spans="1:72"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168"/>
      <c r="BN322" s="168"/>
      <c r="BO322" s="169"/>
      <c r="BP322" s="169"/>
      <c r="BQ322" s="169"/>
      <c r="BR322" s="169"/>
      <c r="BS322" s="169"/>
      <c r="BT322" s="169"/>
    </row>
    <row r="323" spans="1:72"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168"/>
      <c r="BN323" s="168"/>
      <c r="BO323" s="169"/>
      <c r="BP323" s="169"/>
      <c r="BQ323" s="169"/>
      <c r="BR323" s="169"/>
      <c r="BS323" s="169"/>
      <c r="BT323" s="169"/>
    </row>
    <row r="324" spans="1:72"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168"/>
      <c r="BN324" s="168"/>
      <c r="BO324" s="169"/>
      <c r="BP324" s="169"/>
      <c r="BQ324" s="169"/>
      <c r="BR324" s="169"/>
      <c r="BS324" s="169"/>
      <c r="BT324" s="169"/>
    </row>
    <row r="325" spans="1:72"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168"/>
      <c r="BN325" s="168"/>
      <c r="BO325" s="169"/>
      <c r="BP325" s="169"/>
      <c r="BQ325" s="169"/>
      <c r="BR325" s="169"/>
      <c r="BS325" s="169"/>
      <c r="BT325" s="169"/>
    </row>
    <row r="326" spans="1:72"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168"/>
      <c r="BN326" s="168"/>
      <c r="BO326" s="169"/>
      <c r="BP326" s="169"/>
      <c r="BQ326" s="169"/>
      <c r="BR326" s="169"/>
      <c r="BS326" s="169"/>
      <c r="BT326" s="169"/>
    </row>
    <row r="327" spans="1:72"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168"/>
      <c r="BN327" s="168"/>
      <c r="BO327" s="169"/>
      <c r="BP327" s="169"/>
      <c r="BQ327" s="169"/>
      <c r="BR327" s="169"/>
      <c r="BS327" s="169"/>
      <c r="BT327" s="169"/>
    </row>
    <row r="328" spans="1:72"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168"/>
      <c r="BN328" s="168"/>
      <c r="BO328" s="169"/>
      <c r="BP328" s="169"/>
      <c r="BQ328" s="169"/>
      <c r="BR328" s="169"/>
      <c r="BS328" s="169"/>
      <c r="BT328" s="169"/>
    </row>
    <row r="329" spans="1:72"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168"/>
      <c r="BN329" s="168"/>
      <c r="BO329" s="169"/>
      <c r="BP329" s="169"/>
      <c r="BQ329" s="169"/>
      <c r="BR329" s="169"/>
      <c r="BS329" s="169"/>
      <c r="BT329" s="169"/>
    </row>
    <row r="330" spans="1:72"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168"/>
      <c r="BN330" s="168"/>
      <c r="BO330" s="169"/>
      <c r="BP330" s="169"/>
      <c r="BQ330" s="169"/>
      <c r="BR330" s="169"/>
      <c r="BS330" s="169"/>
      <c r="BT330" s="169"/>
    </row>
    <row r="331" spans="1:72"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168"/>
      <c r="BN331" s="168"/>
      <c r="BO331" s="169"/>
      <c r="BP331" s="169"/>
      <c r="BQ331" s="169"/>
      <c r="BR331" s="169"/>
      <c r="BS331" s="169"/>
      <c r="BT331" s="169"/>
    </row>
    <row r="332" spans="1:72"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168"/>
      <c r="BN332" s="168"/>
      <c r="BO332" s="169"/>
      <c r="BP332" s="169"/>
      <c r="BQ332" s="169"/>
      <c r="BR332" s="169"/>
      <c r="BS332" s="169"/>
      <c r="BT332" s="169"/>
    </row>
    <row r="333" spans="1:72"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168"/>
      <c r="BN333" s="168"/>
      <c r="BO333" s="169"/>
      <c r="BP333" s="169"/>
      <c r="BQ333" s="169"/>
      <c r="BR333" s="169"/>
      <c r="BS333" s="169"/>
      <c r="BT333" s="169"/>
    </row>
    <row r="334" spans="1:72"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168"/>
      <c r="BN334" s="168"/>
      <c r="BO334" s="169"/>
      <c r="BP334" s="169"/>
      <c r="BQ334" s="169"/>
      <c r="BR334" s="169"/>
      <c r="BS334" s="169"/>
      <c r="BT334" s="169"/>
    </row>
    <row r="335" spans="1:72"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168"/>
      <c r="BN335" s="168"/>
      <c r="BO335" s="169"/>
      <c r="BP335" s="169"/>
      <c r="BQ335" s="169"/>
      <c r="BR335" s="169"/>
      <c r="BS335" s="169"/>
      <c r="BT335" s="169"/>
    </row>
    <row r="336" spans="1:72"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168"/>
      <c r="BN336" s="168"/>
      <c r="BO336" s="169"/>
      <c r="BP336" s="169"/>
      <c r="BQ336" s="169"/>
      <c r="BR336" s="169"/>
      <c r="BS336" s="169"/>
      <c r="BT336" s="169"/>
    </row>
    <row r="337" spans="1:72"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168"/>
      <c r="BN337" s="168"/>
      <c r="BO337" s="169"/>
      <c r="BP337" s="169"/>
      <c r="BQ337" s="169"/>
      <c r="BR337" s="169"/>
      <c r="BS337" s="169"/>
      <c r="BT337" s="169"/>
    </row>
    <row r="338" spans="1:72"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168"/>
      <c r="BN338" s="168"/>
      <c r="BO338" s="169"/>
      <c r="BP338" s="169"/>
      <c r="BQ338" s="169"/>
      <c r="BR338" s="169"/>
      <c r="BS338" s="169"/>
      <c r="BT338" s="169"/>
    </row>
    <row r="339" spans="1:72"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168"/>
      <c r="BN339" s="168"/>
      <c r="BO339" s="169"/>
      <c r="BP339" s="169"/>
      <c r="BQ339" s="169"/>
      <c r="BR339" s="169"/>
      <c r="BS339" s="169"/>
      <c r="BT339" s="169"/>
    </row>
    <row r="340" spans="1:72"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168"/>
      <c r="BN340" s="168"/>
      <c r="BO340" s="169"/>
      <c r="BP340" s="169"/>
      <c r="BQ340" s="169"/>
      <c r="BR340" s="169"/>
      <c r="BS340" s="169"/>
      <c r="BT340" s="169"/>
    </row>
    <row r="341" spans="1:72"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168"/>
      <c r="BN341" s="168"/>
      <c r="BO341" s="169"/>
      <c r="BP341" s="169"/>
      <c r="BQ341" s="169"/>
      <c r="BR341" s="169"/>
      <c r="BS341" s="169"/>
      <c r="BT341" s="169"/>
    </row>
    <row r="342" spans="1:72"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168"/>
      <c r="BN342" s="168"/>
      <c r="BO342" s="169"/>
      <c r="BP342" s="169"/>
      <c r="BQ342" s="169"/>
      <c r="BR342" s="169"/>
      <c r="BS342" s="169"/>
      <c r="BT342" s="169"/>
    </row>
    <row r="343" spans="1:72"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168"/>
      <c r="BN343" s="168"/>
      <c r="BO343" s="169"/>
      <c r="BP343" s="169"/>
      <c r="BQ343" s="169"/>
      <c r="BR343" s="169"/>
      <c r="BS343" s="169"/>
      <c r="BT343" s="169"/>
    </row>
    <row r="344" spans="1:72"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168"/>
      <c r="BN344" s="168"/>
      <c r="BO344" s="169"/>
      <c r="BP344" s="169"/>
      <c r="BQ344" s="169"/>
      <c r="BR344" s="169"/>
      <c r="BS344" s="169"/>
      <c r="BT344" s="169"/>
    </row>
    <row r="345" spans="1:72"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168"/>
      <c r="BN345" s="168"/>
      <c r="BO345" s="169"/>
      <c r="BP345" s="169"/>
      <c r="BQ345" s="169"/>
      <c r="BR345" s="169"/>
      <c r="BS345" s="169"/>
      <c r="BT345" s="169"/>
    </row>
    <row r="346" spans="1:72"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168"/>
      <c r="BN346" s="168"/>
      <c r="BO346" s="169"/>
      <c r="BP346" s="169"/>
      <c r="BQ346" s="169"/>
      <c r="BR346" s="169"/>
      <c r="BS346" s="169"/>
      <c r="BT346" s="169"/>
    </row>
    <row r="347" spans="1:72"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168"/>
      <c r="BN347" s="168"/>
      <c r="BO347" s="169"/>
      <c r="BP347" s="169"/>
      <c r="BQ347" s="169"/>
      <c r="BR347" s="169"/>
      <c r="BS347" s="169"/>
      <c r="BT347" s="169"/>
    </row>
    <row r="348" spans="1:72"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6"/>
      <c r="BH348" s="86"/>
      <c r="BI348" s="86"/>
      <c r="BJ348" s="86"/>
      <c r="BK348" s="86"/>
      <c r="BL348" s="86"/>
      <c r="BM348" s="168"/>
      <c r="BN348" s="168"/>
      <c r="BO348" s="169"/>
      <c r="BP348" s="169"/>
      <c r="BQ348" s="169"/>
      <c r="BR348" s="169"/>
      <c r="BS348" s="169"/>
      <c r="BT348" s="169"/>
    </row>
    <row r="349" spans="1:72"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c r="BM349" s="168"/>
      <c r="BN349" s="168"/>
      <c r="BO349" s="169"/>
      <c r="BP349" s="169"/>
      <c r="BQ349" s="169"/>
      <c r="BR349" s="169"/>
      <c r="BS349" s="169"/>
      <c r="BT349" s="169"/>
    </row>
    <row r="350" spans="1:72"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6"/>
      <c r="BH350" s="86"/>
      <c r="BI350" s="86"/>
      <c r="BJ350" s="86"/>
      <c r="BK350" s="86"/>
      <c r="BL350" s="86"/>
      <c r="BM350" s="168"/>
      <c r="BN350" s="168"/>
      <c r="BO350" s="169"/>
      <c r="BP350" s="169"/>
      <c r="BQ350" s="169"/>
      <c r="BR350" s="169"/>
      <c r="BS350" s="169"/>
      <c r="BT350" s="169"/>
    </row>
    <row r="351" spans="1:72"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6"/>
      <c r="BH351" s="86"/>
      <c r="BI351" s="86"/>
      <c r="BJ351" s="86"/>
      <c r="BK351" s="86"/>
      <c r="BL351" s="86"/>
      <c r="BM351" s="168"/>
      <c r="BN351" s="168"/>
      <c r="BO351" s="169"/>
      <c r="BP351" s="169"/>
      <c r="BQ351" s="169"/>
      <c r="BR351" s="169"/>
      <c r="BS351" s="169"/>
      <c r="BT351" s="169"/>
    </row>
    <row r="352" spans="1:72"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6"/>
      <c r="BH352" s="86"/>
      <c r="BI352" s="86"/>
      <c r="BJ352" s="86"/>
      <c r="BK352" s="86"/>
      <c r="BL352" s="86"/>
      <c r="BM352" s="168"/>
      <c r="BN352" s="168"/>
      <c r="BO352" s="169"/>
      <c r="BP352" s="169"/>
      <c r="BQ352" s="169"/>
      <c r="BR352" s="169"/>
      <c r="BS352" s="169"/>
      <c r="BT352" s="169"/>
    </row>
    <row r="353" spans="1:72"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6"/>
      <c r="BH353" s="86"/>
      <c r="BI353" s="86"/>
      <c r="BJ353" s="86"/>
      <c r="BK353" s="86"/>
      <c r="BL353" s="86"/>
      <c r="BM353" s="168"/>
      <c r="BN353" s="168"/>
      <c r="BO353" s="169"/>
      <c r="BP353" s="169"/>
      <c r="BQ353" s="169"/>
      <c r="BR353" s="169"/>
      <c r="BS353" s="169"/>
      <c r="BT353" s="169"/>
    </row>
    <row r="354" spans="1:72"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6"/>
      <c r="BH354" s="86"/>
      <c r="BI354" s="86"/>
      <c r="BJ354" s="86"/>
      <c r="BK354" s="86"/>
      <c r="BL354" s="86"/>
      <c r="BM354" s="168"/>
      <c r="BN354" s="168"/>
      <c r="BO354" s="169"/>
      <c r="BP354" s="169"/>
      <c r="BQ354" s="169"/>
      <c r="BR354" s="169"/>
      <c r="BS354" s="169"/>
      <c r="BT354" s="169"/>
    </row>
    <row r="355" spans="1:72"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6"/>
      <c r="BH355" s="86"/>
      <c r="BI355" s="86"/>
      <c r="BJ355" s="86"/>
      <c r="BK355" s="86"/>
      <c r="BL355" s="86"/>
      <c r="BM355" s="168"/>
      <c r="BN355" s="168"/>
      <c r="BO355" s="169"/>
      <c r="BP355" s="169"/>
      <c r="BQ355" s="169"/>
      <c r="BR355" s="169"/>
      <c r="BS355" s="169"/>
      <c r="BT355" s="169"/>
    </row>
    <row r="356" spans="1:72"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6"/>
      <c r="BH356" s="86"/>
      <c r="BI356" s="86"/>
      <c r="BJ356" s="86"/>
      <c r="BK356" s="86"/>
      <c r="BL356" s="86"/>
      <c r="BM356" s="168"/>
      <c r="BN356" s="168"/>
      <c r="BO356" s="169"/>
      <c r="BP356" s="169"/>
      <c r="BQ356" s="169"/>
      <c r="BR356" s="169"/>
      <c r="BS356" s="169"/>
      <c r="BT356" s="169"/>
    </row>
    <row r="357" spans="1:72"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6"/>
      <c r="BH357" s="86"/>
      <c r="BI357" s="86"/>
      <c r="BJ357" s="86"/>
      <c r="BK357" s="86"/>
      <c r="BL357" s="86"/>
      <c r="BM357" s="168"/>
      <c r="BN357" s="168"/>
      <c r="BO357" s="169"/>
      <c r="BP357" s="169"/>
      <c r="BQ357" s="169"/>
      <c r="BR357" s="169"/>
      <c r="BS357" s="169"/>
      <c r="BT357" s="169"/>
    </row>
    <row r="358" spans="1:72"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6"/>
      <c r="BH358" s="86"/>
      <c r="BI358" s="86"/>
      <c r="BJ358" s="86"/>
      <c r="BK358" s="86"/>
      <c r="BL358" s="86"/>
      <c r="BM358" s="168"/>
      <c r="BN358" s="168"/>
      <c r="BO358" s="169"/>
      <c r="BP358" s="169"/>
      <c r="BQ358" s="169"/>
      <c r="BR358" s="169"/>
      <c r="BS358" s="169"/>
      <c r="BT358" s="169"/>
    </row>
    <row r="359" spans="1:72"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6"/>
      <c r="BH359" s="86"/>
      <c r="BI359" s="86"/>
      <c r="BJ359" s="86"/>
      <c r="BK359" s="86"/>
      <c r="BL359" s="86"/>
      <c r="BM359" s="168"/>
      <c r="BN359" s="168"/>
      <c r="BO359" s="169"/>
      <c r="BP359" s="169"/>
      <c r="BQ359" s="169"/>
      <c r="BR359" s="169"/>
      <c r="BS359" s="169"/>
      <c r="BT359" s="169"/>
    </row>
    <row r="360" spans="1:72"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6"/>
      <c r="BH360" s="86"/>
      <c r="BI360" s="86"/>
      <c r="BJ360" s="86"/>
      <c r="BK360" s="86"/>
      <c r="BL360" s="86"/>
      <c r="BM360" s="168"/>
      <c r="BN360" s="168"/>
      <c r="BO360" s="169"/>
      <c r="BP360" s="169"/>
      <c r="BQ360" s="169"/>
      <c r="BR360" s="169"/>
      <c r="BS360" s="169"/>
      <c r="BT360" s="169"/>
    </row>
    <row r="361" spans="1:72"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6"/>
      <c r="BH361" s="86"/>
      <c r="BI361" s="86"/>
      <c r="BJ361" s="86"/>
      <c r="BK361" s="86"/>
      <c r="BL361" s="86"/>
      <c r="BM361" s="168"/>
      <c r="BN361" s="168"/>
      <c r="BO361" s="169"/>
      <c r="BP361" s="169"/>
      <c r="BQ361" s="169"/>
      <c r="BR361" s="169"/>
      <c r="BS361" s="169"/>
      <c r="BT361" s="169"/>
    </row>
    <row r="362" spans="1:72"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6"/>
      <c r="BH362" s="86"/>
      <c r="BI362" s="86"/>
      <c r="BJ362" s="86"/>
      <c r="BK362" s="86"/>
      <c r="BL362" s="86"/>
      <c r="BM362" s="168"/>
      <c r="BN362" s="168"/>
      <c r="BO362" s="169"/>
      <c r="BP362" s="169"/>
      <c r="BQ362" s="169"/>
      <c r="BR362" s="169"/>
      <c r="BS362" s="169"/>
      <c r="BT362" s="169"/>
    </row>
    <row r="363" spans="1:72"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6"/>
      <c r="BH363" s="86"/>
      <c r="BI363" s="86"/>
      <c r="BJ363" s="86"/>
      <c r="BK363" s="86"/>
      <c r="BL363" s="86"/>
      <c r="BM363" s="168"/>
      <c r="BN363" s="168"/>
      <c r="BO363" s="169"/>
      <c r="BP363" s="169"/>
      <c r="BQ363" s="169"/>
      <c r="BR363" s="169"/>
      <c r="BS363" s="169"/>
      <c r="BT363" s="169"/>
    </row>
    <row r="364" spans="1:72"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6"/>
      <c r="BH364" s="86"/>
      <c r="BI364" s="86"/>
      <c r="BJ364" s="86"/>
      <c r="BK364" s="86"/>
      <c r="BL364" s="86"/>
      <c r="BM364" s="168"/>
      <c r="BN364" s="168"/>
      <c r="BO364" s="169"/>
      <c r="BP364" s="169"/>
      <c r="BQ364" s="169"/>
      <c r="BR364" s="169"/>
      <c r="BS364" s="169"/>
      <c r="BT364" s="169"/>
    </row>
    <row r="365" spans="1:72"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6"/>
      <c r="BH365" s="86"/>
      <c r="BI365" s="86"/>
      <c r="BJ365" s="86"/>
      <c r="BK365" s="86"/>
      <c r="BL365" s="86"/>
      <c r="BM365" s="168"/>
      <c r="BN365" s="168"/>
      <c r="BO365" s="169"/>
      <c r="BP365" s="169"/>
      <c r="BQ365" s="169"/>
      <c r="BR365" s="169"/>
      <c r="BS365" s="169"/>
      <c r="BT365" s="169"/>
    </row>
    <row r="366" spans="1:72"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6"/>
      <c r="BH366" s="86"/>
      <c r="BI366" s="86"/>
      <c r="BJ366" s="86"/>
      <c r="BK366" s="86"/>
      <c r="BL366" s="86"/>
      <c r="BM366" s="168"/>
      <c r="BN366" s="168"/>
      <c r="BO366" s="169"/>
      <c r="BP366" s="169"/>
      <c r="BQ366" s="169"/>
      <c r="BR366" s="169"/>
      <c r="BS366" s="169"/>
      <c r="BT366" s="169"/>
    </row>
    <row r="367" spans="1:72"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6"/>
      <c r="BH367" s="86"/>
      <c r="BI367" s="86"/>
      <c r="BJ367" s="86"/>
      <c r="BK367" s="86"/>
      <c r="BL367" s="86"/>
      <c r="BM367" s="168"/>
      <c r="BN367" s="168"/>
      <c r="BO367" s="169"/>
      <c r="BP367" s="169"/>
      <c r="BQ367" s="169"/>
      <c r="BR367" s="169"/>
      <c r="BS367" s="169"/>
      <c r="BT367" s="169"/>
    </row>
    <row r="368" spans="1:72"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6"/>
      <c r="BH368" s="86"/>
      <c r="BI368" s="86"/>
      <c r="BJ368" s="86"/>
      <c r="BK368" s="86"/>
      <c r="BL368" s="86"/>
      <c r="BM368" s="168"/>
      <c r="BN368" s="168"/>
      <c r="BO368" s="169"/>
      <c r="BP368" s="169"/>
      <c r="BQ368" s="169"/>
      <c r="BR368" s="169"/>
      <c r="BS368" s="169"/>
      <c r="BT368" s="169"/>
    </row>
    <row r="369" spans="1:72"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6"/>
      <c r="BH369" s="86"/>
      <c r="BI369" s="86"/>
      <c r="BJ369" s="86"/>
      <c r="BK369" s="86"/>
      <c r="BL369" s="86"/>
      <c r="BM369" s="168"/>
      <c r="BN369" s="168"/>
      <c r="BO369" s="169"/>
      <c r="BP369" s="169"/>
      <c r="BQ369" s="169"/>
      <c r="BR369" s="169"/>
      <c r="BS369" s="169"/>
      <c r="BT369" s="169"/>
    </row>
    <row r="370" spans="1:72"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6"/>
      <c r="BH370" s="86"/>
      <c r="BI370" s="86"/>
      <c r="BJ370" s="86"/>
      <c r="BK370" s="86"/>
      <c r="BL370" s="86"/>
      <c r="BM370" s="168"/>
      <c r="BN370" s="168"/>
      <c r="BO370" s="169"/>
      <c r="BP370" s="169"/>
      <c r="BQ370" s="169"/>
      <c r="BR370" s="169"/>
      <c r="BS370" s="169"/>
      <c r="BT370" s="169"/>
    </row>
    <row r="371" spans="1:72"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6"/>
      <c r="BH371" s="86"/>
      <c r="BI371" s="86"/>
      <c r="BJ371" s="86"/>
      <c r="BK371" s="86"/>
      <c r="BL371" s="86"/>
      <c r="BM371" s="168"/>
      <c r="BN371" s="168"/>
      <c r="BO371" s="169"/>
      <c r="BP371" s="169"/>
      <c r="BQ371" s="169"/>
      <c r="BR371" s="169"/>
      <c r="BS371" s="169"/>
      <c r="BT371" s="169"/>
    </row>
    <row r="372" spans="1:72"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6"/>
      <c r="BH372" s="86"/>
      <c r="BI372" s="86"/>
      <c r="BJ372" s="86"/>
      <c r="BK372" s="86"/>
      <c r="BL372" s="86"/>
      <c r="BM372" s="168"/>
      <c r="BN372" s="168"/>
      <c r="BO372" s="169"/>
      <c r="BP372" s="169"/>
      <c r="BQ372" s="169"/>
      <c r="BR372" s="169"/>
      <c r="BS372" s="169"/>
      <c r="BT372" s="169"/>
    </row>
    <row r="373" spans="1:72"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6"/>
      <c r="BH373" s="86"/>
      <c r="BI373" s="86"/>
      <c r="BJ373" s="86"/>
      <c r="BK373" s="86"/>
      <c r="BL373" s="86"/>
      <c r="BM373" s="168"/>
      <c r="BN373" s="168"/>
      <c r="BO373" s="169"/>
      <c r="BP373" s="169"/>
      <c r="BQ373" s="169"/>
      <c r="BR373" s="169"/>
      <c r="BS373" s="169"/>
      <c r="BT373" s="169"/>
    </row>
    <row r="374" spans="1:72"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6"/>
      <c r="BH374" s="86"/>
      <c r="BI374" s="86"/>
      <c r="BJ374" s="86"/>
      <c r="BK374" s="86"/>
      <c r="BL374" s="86"/>
      <c r="BM374" s="168"/>
      <c r="BN374" s="168"/>
      <c r="BO374" s="169"/>
      <c r="BP374" s="169"/>
      <c r="BQ374" s="169"/>
      <c r="BR374" s="169"/>
      <c r="BS374" s="169"/>
      <c r="BT374" s="169"/>
    </row>
    <row r="375" spans="1:72"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6"/>
      <c r="BH375" s="86"/>
      <c r="BI375" s="86"/>
      <c r="BJ375" s="86"/>
      <c r="BK375" s="86"/>
      <c r="BL375" s="86"/>
      <c r="BM375" s="168"/>
      <c r="BN375" s="168"/>
      <c r="BO375" s="169"/>
      <c r="BP375" s="169"/>
      <c r="BQ375" s="169"/>
      <c r="BR375" s="169"/>
      <c r="BS375" s="169"/>
      <c r="BT375" s="169"/>
    </row>
    <row r="376" spans="1:72"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6"/>
      <c r="BH376" s="86"/>
      <c r="BI376" s="86"/>
      <c r="BJ376" s="86"/>
      <c r="BK376" s="86"/>
      <c r="BL376" s="86"/>
      <c r="BM376" s="168"/>
      <c r="BN376" s="168"/>
      <c r="BO376" s="169"/>
      <c r="BP376" s="169"/>
      <c r="BQ376" s="169"/>
      <c r="BR376" s="169"/>
      <c r="BS376" s="169"/>
      <c r="BT376" s="169"/>
    </row>
    <row r="377" spans="1:72"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6"/>
      <c r="BH377" s="86"/>
      <c r="BI377" s="86"/>
      <c r="BJ377" s="86"/>
      <c r="BK377" s="86"/>
      <c r="BL377" s="86"/>
      <c r="BM377" s="168"/>
      <c r="BN377" s="168"/>
      <c r="BO377" s="169"/>
      <c r="BP377" s="169"/>
      <c r="BQ377" s="169"/>
      <c r="BR377" s="169"/>
      <c r="BS377" s="169"/>
      <c r="BT377" s="169"/>
    </row>
    <row r="378" spans="1:72"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6"/>
      <c r="BH378" s="86"/>
      <c r="BI378" s="86"/>
      <c r="BJ378" s="86"/>
      <c r="BK378" s="86"/>
      <c r="BL378" s="86"/>
      <c r="BM378" s="168"/>
      <c r="BN378" s="168"/>
      <c r="BO378" s="169"/>
      <c r="BP378" s="169"/>
      <c r="BQ378" s="169"/>
      <c r="BR378" s="169"/>
      <c r="BS378" s="169"/>
      <c r="BT378" s="169"/>
    </row>
    <row r="379" spans="1:72"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6"/>
      <c r="BH379" s="86"/>
      <c r="BI379" s="86"/>
      <c r="BJ379" s="86"/>
      <c r="BK379" s="86"/>
      <c r="BL379" s="86"/>
      <c r="BM379" s="168"/>
      <c r="BN379" s="168"/>
      <c r="BO379" s="169"/>
      <c r="BP379" s="169"/>
      <c r="BQ379" s="169"/>
      <c r="BR379" s="169"/>
      <c r="BS379" s="169"/>
      <c r="BT379" s="169"/>
    </row>
    <row r="380" spans="1:72"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6"/>
      <c r="BH380" s="86"/>
      <c r="BI380" s="86"/>
      <c r="BJ380" s="86"/>
      <c r="BK380" s="86"/>
      <c r="BL380" s="86"/>
      <c r="BM380" s="168"/>
      <c r="BN380" s="168"/>
      <c r="BO380" s="169"/>
      <c r="BP380" s="169"/>
      <c r="BQ380" s="169"/>
      <c r="BR380" s="169"/>
      <c r="BS380" s="169"/>
      <c r="BT380" s="169"/>
    </row>
    <row r="381" spans="1:72"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6"/>
      <c r="BH381" s="86"/>
      <c r="BI381" s="86"/>
      <c r="BJ381" s="86"/>
      <c r="BK381" s="86"/>
      <c r="BL381" s="86"/>
      <c r="BM381" s="168"/>
      <c r="BN381" s="168"/>
      <c r="BO381" s="169"/>
      <c r="BP381" s="169"/>
      <c r="BQ381" s="169"/>
      <c r="BR381" s="169"/>
      <c r="BS381" s="169"/>
      <c r="BT381" s="169"/>
    </row>
    <row r="382" spans="1:72"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168"/>
      <c r="BN382" s="168"/>
      <c r="BO382" s="169"/>
      <c r="BP382" s="169"/>
      <c r="BQ382" s="169"/>
      <c r="BR382" s="169"/>
      <c r="BS382" s="169"/>
      <c r="BT382" s="169"/>
    </row>
    <row r="383" spans="1:72"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6"/>
      <c r="BH383" s="86"/>
      <c r="BI383" s="86"/>
      <c r="BJ383" s="86"/>
      <c r="BK383" s="86"/>
      <c r="BL383" s="86"/>
      <c r="BM383" s="168"/>
      <c r="BN383" s="168"/>
      <c r="BO383" s="169"/>
      <c r="BP383" s="169"/>
      <c r="BQ383" s="169"/>
      <c r="BR383" s="169"/>
      <c r="BS383" s="169"/>
      <c r="BT383" s="169"/>
    </row>
    <row r="384" spans="1:72"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6"/>
      <c r="BH384" s="86"/>
      <c r="BI384" s="86"/>
      <c r="BJ384" s="86"/>
      <c r="BK384" s="86"/>
      <c r="BL384" s="86"/>
      <c r="BM384" s="168"/>
      <c r="BN384" s="168"/>
      <c r="BO384" s="169"/>
      <c r="BP384" s="169"/>
      <c r="BQ384" s="169"/>
      <c r="BR384" s="169"/>
      <c r="BS384" s="169"/>
      <c r="BT384" s="169"/>
    </row>
    <row r="385" spans="1:72"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6"/>
      <c r="BH385" s="86"/>
      <c r="BI385" s="86"/>
      <c r="BJ385" s="86"/>
      <c r="BK385" s="86"/>
      <c r="BL385" s="86"/>
      <c r="BM385" s="168"/>
      <c r="BN385" s="168"/>
      <c r="BO385" s="169"/>
      <c r="BP385" s="169"/>
      <c r="BQ385" s="169"/>
      <c r="BR385" s="169"/>
      <c r="BS385" s="169"/>
      <c r="BT385" s="169"/>
    </row>
    <row r="386" spans="1:72"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6"/>
      <c r="BH386" s="86"/>
      <c r="BI386" s="86"/>
      <c r="BJ386" s="86"/>
      <c r="BK386" s="86"/>
      <c r="BL386" s="86"/>
      <c r="BM386" s="168"/>
      <c r="BN386" s="168"/>
      <c r="BO386" s="169"/>
      <c r="BP386" s="169"/>
      <c r="BQ386" s="169"/>
      <c r="BR386" s="169"/>
      <c r="BS386" s="169"/>
      <c r="BT386" s="169"/>
    </row>
    <row r="387" spans="1:72"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6"/>
      <c r="BH387" s="86"/>
      <c r="BI387" s="86"/>
      <c r="BJ387" s="86"/>
      <c r="BK387" s="86"/>
      <c r="BL387" s="86"/>
      <c r="BM387" s="168"/>
      <c r="BN387" s="168"/>
      <c r="BO387" s="169"/>
      <c r="BP387" s="169"/>
      <c r="BQ387" s="169"/>
      <c r="BR387" s="169"/>
      <c r="BS387" s="169"/>
      <c r="BT387" s="169"/>
    </row>
    <row r="388" spans="1:72"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6"/>
      <c r="BH388" s="86"/>
      <c r="BI388" s="86"/>
      <c r="BJ388" s="86"/>
      <c r="BK388" s="86"/>
      <c r="BL388" s="86"/>
      <c r="BM388" s="168"/>
      <c r="BN388" s="168"/>
      <c r="BO388" s="169"/>
      <c r="BP388" s="169"/>
      <c r="BQ388" s="169"/>
      <c r="BR388" s="169"/>
      <c r="BS388" s="169"/>
      <c r="BT388" s="169"/>
    </row>
    <row r="389" spans="1:72"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6"/>
      <c r="BH389" s="86"/>
      <c r="BI389" s="86"/>
      <c r="BJ389" s="86"/>
      <c r="BK389" s="86"/>
      <c r="BL389" s="86"/>
      <c r="BM389" s="168"/>
      <c r="BN389" s="168"/>
      <c r="BO389" s="169"/>
      <c r="BP389" s="169"/>
      <c r="BQ389" s="169"/>
      <c r="BR389" s="169"/>
      <c r="BS389" s="169"/>
      <c r="BT389" s="169"/>
    </row>
    <row r="390" spans="1:72"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6"/>
      <c r="BH390" s="86"/>
      <c r="BI390" s="86"/>
      <c r="BJ390" s="86"/>
      <c r="BK390" s="86"/>
      <c r="BL390" s="86"/>
      <c r="BM390" s="168"/>
      <c r="BN390" s="168"/>
      <c r="BO390" s="169"/>
      <c r="BP390" s="169"/>
      <c r="BQ390" s="169"/>
      <c r="BR390" s="169"/>
      <c r="BS390" s="169"/>
      <c r="BT390" s="169"/>
    </row>
    <row r="391" spans="1:72"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6"/>
      <c r="BH391" s="86"/>
      <c r="BI391" s="86"/>
      <c r="BJ391" s="86"/>
      <c r="BK391" s="86"/>
      <c r="BL391" s="86"/>
      <c r="BM391" s="168"/>
      <c r="BN391" s="168"/>
      <c r="BO391" s="169"/>
      <c r="BP391" s="169"/>
      <c r="BQ391" s="169"/>
      <c r="BR391" s="169"/>
      <c r="BS391" s="169"/>
      <c r="BT391" s="169"/>
    </row>
    <row r="392" spans="1:72"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6"/>
      <c r="BH392" s="86"/>
      <c r="BI392" s="86"/>
      <c r="BJ392" s="86"/>
      <c r="BK392" s="86"/>
      <c r="BL392" s="86"/>
      <c r="BM392" s="168"/>
      <c r="BN392" s="168"/>
      <c r="BO392" s="169"/>
      <c r="BP392" s="169"/>
      <c r="BQ392" s="169"/>
      <c r="BR392" s="169"/>
      <c r="BS392" s="169"/>
      <c r="BT392" s="169"/>
    </row>
    <row r="393" spans="1:72"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6"/>
      <c r="BH393" s="86"/>
      <c r="BI393" s="86"/>
      <c r="BJ393" s="86"/>
      <c r="BK393" s="86"/>
      <c r="BL393" s="86"/>
      <c r="BM393" s="168"/>
      <c r="BN393" s="168"/>
      <c r="BO393" s="169"/>
      <c r="BP393" s="169"/>
      <c r="BQ393" s="169"/>
      <c r="BR393" s="169"/>
      <c r="BS393" s="169"/>
      <c r="BT393" s="169"/>
    </row>
    <row r="394" spans="1:72"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6"/>
      <c r="BH394" s="86"/>
      <c r="BI394" s="86"/>
      <c r="BJ394" s="86"/>
      <c r="BK394" s="86"/>
      <c r="BL394" s="86"/>
      <c r="BM394" s="168"/>
      <c r="BN394" s="168"/>
      <c r="BO394" s="169"/>
      <c r="BP394" s="169"/>
      <c r="BQ394" s="169"/>
      <c r="BR394" s="169"/>
      <c r="BS394" s="169"/>
      <c r="BT394" s="169"/>
    </row>
    <row r="395" spans="1:72"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6"/>
      <c r="BH395" s="86"/>
      <c r="BI395" s="86"/>
      <c r="BJ395" s="86"/>
      <c r="BK395" s="86"/>
      <c r="BL395" s="86"/>
      <c r="BM395" s="168"/>
      <c r="BN395" s="168"/>
      <c r="BO395" s="169"/>
      <c r="BP395" s="169"/>
      <c r="BQ395" s="169"/>
      <c r="BR395" s="169"/>
      <c r="BS395" s="169"/>
      <c r="BT395" s="169"/>
    </row>
    <row r="396" spans="1:72"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6"/>
      <c r="BH396" s="86"/>
      <c r="BI396" s="86"/>
      <c r="BJ396" s="86"/>
      <c r="BK396" s="86"/>
      <c r="BL396" s="86"/>
      <c r="BM396" s="168"/>
      <c r="BN396" s="168"/>
      <c r="BO396" s="169"/>
      <c r="BP396" s="169"/>
      <c r="BQ396" s="169"/>
      <c r="BR396" s="169"/>
      <c r="BS396" s="169"/>
      <c r="BT396" s="169"/>
    </row>
    <row r="397" spans="1:72"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6"/>
      <c r="BH397" s="86"/>
      <c r="BI397" s="86"/>
      <c r="BJ397" s="86"/>
      <c r="BK397" s="86"/>
      <c r="BL397" s="86"/>
      <c r="BM397" s="168"/>
      <c r="BN397" s="168"/>
      <c r="BO397" s="169"/>
      <c r="BP397" s="169"/>
      <c r="BQ397" s="169"/>
      <c r="BR397" s="169"/>
      <c r="BS397" s="169"/>
      <c r="BT397" s="169"/>
    </row>
    <row r="398" spans="1:72"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6"/>
      <c r="BH398" s="86"/>
      <c r="BI398" s="86"/>
      <c r="BJ398" s="86"/>
      <c r="BK398" s="86"/>
      <c r="BL398" s="86"/>
      <c r="BM398" s="168"/>
      <c r="BN398" s="168"/>
      <c r="BO398" s="169"/>
      <c r="BP398" s="169"/>
      <c r="BQ398" s="169"/>
      <c r="BR398" s="169"/>
      <c r="BS398" s="169"/>
      <c r="BT398" s="169"/>
    </row>
    <row r="399" spans="1:72"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6"/>
      <c r="BH399" s="86"/>
      <c r="BI399" s="86"/>
      <c r="BJ399" s="86"/>
      <c r="BK399" s="86"/>
      <c r="BL399" s="86"/>
      <c r="BM399" s="168"/>
      <c r="BN399" s="168"/>
      <c r="BO399" s="169"/>
      <c r="BP399" s="169"/>
      <c r="BQ399" s="169"/>
      <c r="BR399" s="169"/>
      <c r="BS399" s="169"/>
      <c r="BT399" s="169"/>
    </row>
    <row r="400" spans="1:72"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168"/>
      <c r="BN400" s="168"/>
      <c r="BO400" s="169"/>
      <c r="BP400" s="169"/>
      <c r="BQ400" s="169"/>
      <c r="BR400" s="169"/>
      <c r="BS400" s="169"/>
      <c r="BT400" s="169"/>
    </row>
    <row r="401" spans="1:72"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168"/>
      <c r="BN401" s="168"/>
      <c r="BO401" s="169"/>
      <c r="BP401" s="169"/>
      <c r="BQ401" s="169"/>
      <c r="BR401" s="169"/>
      <c r="BS401" s="169"/>
      <c r="BT401" s="169"/>
    </row>
    <row r="402" spans="1:72"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6"/>
      <c r="BH402" s="86"/>
      <c r="BI402" s="86"/>
      <c r="BJ402" s="86"/>
      <c r="BK402" s="86"/>
      <c r="BL402" s="86"/>
      <c r="BM402" s="168"/>
      <c r="BN402" s="168"/>
      <c r="BO402" s="169"/>
      <c r="BP402" s="169"/>
      <c r="BQ402" s="169"/>
      <c r="BR402" s="169"/>
      <c r="BS402" s="169"/>
      <c r="BT402" s="169"/>
    </row>
    <row r="403" spans="1:72"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6"/>
      <c r="BH403" s="86"/>
      <c r="BI403" s="86"/>
      <c r="BJ403" s="86"/>
      <c r="BK403" s="86"/>
      <c r="BL403" s="86"/>
      <c r="BM403" s="168"/>
      <c r="BN403" s="168"/>
      <c r="BO403" s="169"/>
      <c r="BP403" s="169"/>
      <c r="BQ403" s="169"/>
      <c r="BR403" s="169"/>
      <c r="BS403" s="169"/>
      <c r="BT403" s="169"/>
    </row>
    <row r="404" spans="1:72"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6"/>
      <c r="BH404" s="86"/>
      <c r="BI404" s="86"/>
      <c r="BJ404" s="86"/>
      <c r="BK404" s="86"/>
      <c r="BL404" s="86"/>
      <c r="BM404" s="168"/>
      <c r="BN404" s="168"/>
      <c r="BO404" s="169"/>
      <c r="BP404" s="169"/>
      <c r="BQ404" s="169"/>
      <c r="BR404" s="169"/>
      <c r="BS404" s="169"/>
      <c r="BT404" s="169"/>
    </row>
    <row r="405" spans="1:72"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6"/>
      <c r="BH405" s="86"/>
      <c r="BI405" s="86"/>
      <c r="BJ405" s="86"/>
      <c r="BK405" s="86"/>
      <c r="BL405" s="86"/>
      <c r="BM405" s="168"/>
      <c r="BN405" s="168"/>
      <c r="BO405" s="169"/>
      <c r="BP405" s="169"/>
      <c r="BQ405" s="169"/>
      <c r="BR405" s="169"/>
      <c r="BS405" s="169"/>
      <c r="BT405" s="169"/>
    </row>
    <row r="406" spans="1:72"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6"/>
      <c r="BH406" s="86"/>
      <c r="BI406" s="86"/>
      <c r="BJ406" s="86"/>
      <c r="BK406" s="86"/>
      <c r="BL406" s="86"/>
      <c r="BM406" s="168"/>
      <c r="BN406" s="168"/>
      <c r="BO406" s="169"/>
      <c r="BP406" s="169"/>
      <c r="BQ406" s="169"/>
      <c r="BR406" s="169"/>
      <c r="BS406" s="169"/>
      <c r="BT406" s="169"/>
    </row>
    <row r="407" spans="1:72"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6"/>
      <c r="BH407" s="86"/>
      <c r="BI407" s="86"/>
      <c r="BJ407" s="86"/>
      <c r="BK407" s="86"/>
      <c r="BL407" s="86"/>
      <c r="BM407" s="168"/>
      <c r="BN407" s="168"/>
      <c r="BO407" s="169"/>
      <c r="BP407" s="169"/>
      <c r="BQ407" s="169"/>
      <c r="BR407" s="169"/>
      <c r="BS407" s="169"/>
      <c r="BT407" s="169"/>
    </row>
  </sheetData>
  <sheetProtection algorithmName="SHA-512" hashValue="XOs2n6c6ta0Xh9t72efA0ZU9QD5ija3QnlZoAvGpkeZQ2QIdgRUQGBts2PXewTJy3kg6eAHxUEYMQf5OV3LpCQ==" saltValue="+cci7S+i6f/iI/V0Mhg++A==" spinCount="100000" sheet="1" objects="1" scenarios="1"/>
  <dataConsolidate/>
  <mergeCells count="277">
    <mergeCell ref="B63:J63"/>
    <mergeCell ref="K63:Y63"/>
    <mergeCell ref="Z63:AB63"/>
    <mergeCell ref="AC63:AF63"/>
    <mergeCell ref="AG63:AK63"/>
    <mergeCell ref="AL63:AM63"/>
    <mergeCell ref="AC55:AD55"/>
    <mergeCell ref="F56:M56"/>
    <mergeCell ref="N56:P56"/>
    <mergeCell ref="Q56:R56"/>
    <mergeCell ref="T56:V56"/>
    <mergeCell ref="W56:X56"/>
    <mergeCell ref="Z56:AB56"/>
    <mergeCell ref="AC56:AD56"/>
    <mergeCell ref="F55:M55"/>
    <mergeCell ref="N55:P55"/>
    <mergeCell ref="Q55:R55"/>
    <mergeCell ref="T55:V55"/>
    <mergeCell ref="W55:X55"/>
    <mergeCell ref="Z55:AB55"/>
    <mergeCell ref="AE60:AL60"/>
    <mergeCell ref="AE61:AL61"/>
    <mergeCell ref="F60:AD60"/>
    <mergeCell ref="F61:AD61"/>
    <mergeCell ref="F53:M53"/>
    <mergeCell ref="N53:P53"/>
    <mergeCell ref="Q53:R53"/>
    <mergeCell ref="T53:V53"/>
    <mergeCell ref="W53:X53"/>
    <mergeCell ref="Z53:AB53"/>
    <mergeCell ref="AC53:AD53"/>
    <mergeCell ref="AE53:AL53"/>
    <mergeCell ref="F54:M54"/>
    <mergeCell ref="N54:P54"/>
    <mergeCell ref="Q54:R54"/>
    <mergeCell ref="T54:V54"/>
    <mergeCell ref="W54:X54"/>
    <mergeCell ref="Z54:AB54"/>
    <mergeCell ref="AC54:AD54"/>
    <mergeCell ref="AE50:AL50"/>
    <mergeCell ref="B51:E51"/>
    <mergeCell ref="F51:M51"/>
    <mergeCell ref="AE51:AL51"/>
    <mergeCell ref="B52:E52"/>
    <mergeCell ref="F52:M52"/>
    <mergeCell ref="N52:P52"/>
    <mergeCell ref="Q52:R52"/>
    <mergeCell ref="T52:V52"/>
    <mergeCell ref="W52:X52"/>
    <mergeCell ref="Z52:AB52"/>
    <mergeCell ref="AC52:AD52"/>
    <mergeCell ref="AE52:AL52"/>
    <mergeCell ref="N51:R51"/>
    <mergeCell ref="T51:X51"/>
    <mergeCell ref="Z51:AD51"/>
    <mergeCell ref="AE41:AL41"/>
    <mergeCell ref="F42:S42"/>
    <mergeCell ref="U42:AA42"/>
    <mergeCell ref="AB42:AD42"/>
    <mergeCell ref="B39:E39"/>
    <mergeCell ref="F39:T39"/>
    <mergeCell ref="U39:AD39"/>
    <mergeCell ref="AE39:AL39"/>
    <mergeCell ref="B40:E40"/>
    <mergeCell ref="F40:AA40"/>
    <mergeCell ref="AB40:AD40"/>
    <mergeCell ref="AE40:AL40"/>
    <mergeCell ref="AE42:AL42"/>
    <mergeCell ref="B41:E41"/>
    <mergeCell ref="F41:S41"/>
    <mergeCell ref="U41:AA41"/>
    <mergeCell ref="AB41:AD41"/>
    <mergeCell ref="AE36:AL36"/>
    <mergeCell ref="B37:E37"/>
    <mergeCell ref="F37:T37"/>
    <mergeCell ref="U37:AD37"/>
    <mergeCell ref="AE37:AL37"/>
    <mergeCell ref="B38:E38"/>
    <mergeCell ref="F38:T38"/>
    <mergeCell ref="U38:AD38"/>
    <mergeCell ref="AE38:AL38"/>
    <mergeCell ref="B35:E35"/>
    <mergeCell ref="X35:AD35"/>
    <mergeCell ref="B36:E36"/>
    <mergeCell ref="F36:AD36"/>
    <mergeCell ref="B30:E30"/>
    <mergeCell ref="X30:AD30"/>
    <mergeCell ref="B31:E31"/>
    <mergeCell ref="F31:W31"/>
    <mergeCell ref="X31:AD31"/>
    <mergeCell ref="X32:AD32"/>
    <mergeCell ref="Q30:V30"/>
    <mergeCell ref="F32:W32"/>
    <mergeCell ref="F33:W33"/>
    <mergeCell ref="F34:W34"/>
    <mergeCell ref="I35:V35"/>
    <mergeCell ref="B28:E28"/>
    <mergeCell ref="X28:AD28"/>
    <mergeCell ref="B29:E29"/>
    <mergeCell ref="X29:AD29"/>
    <mergeCell ref="U23:AD23"/>
    <mergeCell ref="B24:E24"/>
    <mergeCell ref="F24:W24"/>
    <mergeCell ref="X24:AD24"/>
    <mergeCell ref="X25:AD25"/>
    <mergeCell ref="X26:AD26"/>
    <mergeCell ref="F23:T23"/>
    <mergeCell ref="Q25:V25"/>
    <mergeCell ref="Q26:V26"/>
    <mergeCell ref="Q27:V27"/>
    <mergeCell ref="Q28:V28"/>
    <mergeCell ref="Q29:V29"/>
    <mergeCell ref="F25:P25"/>
    <mergeCell ref="B23:E23"/>
    <mergeCell ref="B25:E25"/>
    <mergeCell ref="B26:E26"/>
    <mergeCell ref="B27:E27"/>
    <mergeCell ref="B22:E22"/>
    <mergeCell ref="F22:AD22"/>
    <mergeCell ref="B18:E18"/>
    <mergeCell ref="X18:AD18"/>
    <mergeCell ref="B19:E19"/>
    <mergeCell ref="F19:W19"/>
    <mergeCell ref="X19:AD19"/>
    <mergeCell ref="B20:E20"/>
    <mergeCell ref="F20:W20"/>
    <mergeCell ref="X20:AD20"/>
    <mergeCell ref="F18:W18"/>
    <mergeCell ref="B21:E21"/>
    <mergeCell ref="F16:W16"/>
    <mergeCell ref="F17:W17"/>
    <mergeCell ref="B12:E12"/>
    <mergeCell ref="B16:E16"/>
    <mergeCell ref="B15:E15"/>
    <mergeCell ref="B17:E17"/>
    <mergeCell ref="F21:W21"/>
    <mergeCell ref="X21:AD21"/>
    <mergeCell ref="AE21:AL21"/>
    <mergeCell ref="AE19:AL19"/>
    <mergeCell ref="AE20:AL20"/>
    <mergeCell ref="F12:J12"/>
    <mergeCell ref="B13:E13"/>
    <mergeCell ref="X13:AD13"/>
    <mergeCell ref="S15:W15"/>
    <mergeCell ref="M15:P15"/>
    <mergeCell ref="S12:U12"/>
    <mergeCell ref="V12:AD12"/>
    <mergeCell ref="M12:Q12"/>
    <mergeCell ref="F13:W13"/>
    <mergeCell ref="F15:L15"/>
    <mergeCell ref="F14:W14"/>
    <mergeCell ref="B14:E14"/>
    <mergeCell ref="X14:AD14"/>
    <mergeCell ref="B9:E9"/>
    <mergeCell ref="F9:W9"/>
    <mergeCell ref="X9:AD9"/>
    <mergeCell ref="B11:E11"/>
    <mergeCell ref="F11:K11"/>
    <mergeCell ref="Y11:AD11"/>
    <mergeCell ref="B7:E7"/>
    <mergeCell ref="F7:W7"/>
    <mergeCell ref="X7:AD7"/>
    <mergeCell ref="B8:E8"/>
    <mergeCell ref="F8:W8"/>
    <mergeCell ref="X8:AD8"/>
    <mergeCell ref="M11:Q11"/>
    <mergeCell ref="S11:W11"/>
    <mergeCell ref="B10:E10"/>
    <mergeCell ref="F10:W10"/>
    <mergeCell ref="X10:AD10"/>
    <mergeCell ref="B5:E5"/>
    <mergeCell ref="F5:AD5"/>
    <mergeCell ref="AE5:AL5"/>
    <mergeCell ref="B6:E6"/>
    <mergeCell ref="F6:W6"/>
    <mergeCell ref="X6:AD6"/>
    <mergeCell ref="B1:AL1"/>
    <mergeCell ref="B2:J2"/>
    <mergeCell ref="K2:AL2"/>
    <mergeCell ref="B3:J3"/>
    <mergeCell ref="K3:AL3"/>
    <mergeCell ref="B4:E4"/>
    <mergeCell ref="AE6:AL6"/>
    <mergeCell ref="AE7:AL7"/>
    <mergeCell ref="AE8:AL8"/>
    <mergeCell ref="AE9:AL9"/>
    <mergeCell ref="AE12:AL12"/>
    <mergeCell ref="AE13:AL13"/>
    <mergeCell ref="AE15:AL15"/>
    <mergeCell ref="AE16:AL16"/>
    <mergeCell ref="AE17:AL17"/>
    <mergeCell ref="AE18:AL18"/>
    <mergeCell ref="AE11:AL11"/>
    <mergeCell ref="AE23:AL23"/>
    <mergeCell ref="AE24:AL24"/>
    <mergeCell ref="AE25:AL25"/>
    <mergeCell ref="AE26:AL26"/>
    <mergeCell ref="X15:AD15"/>
    <mergeCell ref="X16:AD16"/>
    <mergeCell ref="AE27:AL27"/>
    <mergeCell ref="AE28:AL28"/>
    <mergeCell ref="AE29:AL29"/>
    <mergeCell ref="X17:AD17"/>
    <mergeCell ref="AE22:AL22"/>
    <mergeCell ref="X27:AD27"/>
    <mergeCell ref="AE30:AL30"/>
    <mergeCell ref="AE31:AL31"/>
    <mergeCell ref="AE32:AL32"/>
    <mergeCell ref="AE33:AL33"/>
    <mergeCell ref="AE34:AL34"/>
    <mergeCell ref="AE35:AL35"/>
    <mergeCell ref="B60:E60"/>
    <mergeCell ref="B54:E54"/>
    <mergeCell ref="B55:E55"/>
    <mergeCell ref="B56:E56"/>
    <mergeCell ref="B57:E57"/>
    <mergeCell ref="B58:E58"/>
    <mergeCell ref="B59:E59"/>
    <mergeCell ref="B48:E48"/>
    <mergeCell ref="B50:E50"/>
    <mergeCell ref="B53:E53"/>
    <mergeCell ref="B32:E32"/>
    <mergeCell ref="B33:E33"/>
    <mergeCell ref="B34:E34"/>
    <mergeCell ref="B42:E42"/>
    <mergeCell ref="F57:AD57"/>
    <mergeCell ref="F58:AD58"/>
    <mergeCell ref="X33:AD33"/>
    <mergeCell ref="X34:AD34"/>
    <mergeCell ref="F43:S43"/>
    <mergeCell ref="U43:AA43"/>
    <mergeCell ref="AB43:AD43"/>
    <mergeCell ref="F44:S44"/>
    <mergeCell ref="U44:AA44"/>
    <mergeCell ref="AB44:AD44"/>
    <mergeCell ref="AE46:AL46"/>
    <mergeCell ref="B47:E47"/>
    <mergeCell ref="F47:S47"/>
    <mergeCell ref="U47:AA47"/>
    <mergeCell ref="B43:E43"/>
    <mergeCell ref="B44:E44"/>
    <mergeCell ref="B45:E45"/>
    <mergeCell ref="AB47:AD47"/>
    <mergeCell ref="AE47:AL47"/>
    <mergeCell ref="F45:S45"/>
    <mergeCell ref="U45:AA45"/>
    <mergeCell ref="AB45:AD45"/>
    <mergeCell ref="B46:E46"/>
    <mergeCell ref="F46:S46"/>
    <mergeCell ref="U46:AA46"/>
    <mergeCell ref="AB46:AD46"/>
    <mergeCell ref="AE43:AL43"/>
    <mergeCell ref="AE44:AL44"/>
    <mergeCell ref="F62:AD62"/>
    <mergeCell ref="AE62:AL62"/>
    <mergeCell ref="B61:E61"/>
    <mergeCell ref="B62:E62"/>
    <mergeCell ref="AE45:AL45"/>
    <mergeCell ref="AE54:AL54"/>
    <mergeCell ref="AE55:AL55"/>
    <mergeCell ref="AE56:AL56"/>
    <mergeCell ref="AE57:AL57"/>
    <mergeCell ref="AE58:AL58"/>
    <mergeCell ref="AE59:AL59"/>
    <mergeCell ref="F59:AD59"/>
    <mergeCell ref="F48:S48"/>
    <mergeCell ref="U48:AA48"/>
    <mergeCell ref="AB48:AD48"/>
    <mergeCell ref="AE48:AL48"/>
    <mergeCell ref="B49:E49"/>
    <mergeCell ref="F49:S49"/>
    <mergeCell ref="U49:AA49"/>
    <mergeCell ref="AB49:AD49"/>
    <mergeCell ref="AE49:AL49"/>
    <mergeCell ref="F50:S50"/>
    <mergeCell ref="U50:AA50"/>
    <mergeCell ref="AB50:AD50"/>
  </mergeCells>
  <dataValidations count="36">
    <dataValidation type="list" allowBlank="1" showInputMessage="1" showErrorMessage="1" sqref="X25:AD25" xr:uid="{00000000-0002-0000-0E00-000000000000}">
      <formula1>$AP$25:$AR$25</formula1>
    </dataValidation>
    <dataValidation type="list" allowBlank="1" showInputMessage="1" showErrorMessage="1" sqref="X26:AD26" xr:uid="{00000000-0002-0000-0E00-000001000000}">
      <formula1>$AP$26:$AR$26</formula1>
    </dataValidation>
    <dataValidation type="list" allowBlank="1" showInputMessage="1" showErrorMessage="1" sqref="X27:AD27" xr:uid="{00000000-0002-0000-0E00-000002000000}">
      <formula1>$AP$27:$AR$27</formula1>
    </dataValidation>
    <dataValidation type="list" allowBlank="1" showInputMessage="1" showErrorMessage="1" sqref="X28:AD28" xr:uid="{00000000-0002-0000-0E00-000003000000}">
      <formula1>$AP$28:$AR$28</formula1>
    </dataValidation>
    <dataValidation type="list" allowBlank="1" showInputMessage="1" showErrorMessage="1" sqref="X29:AD29" xr:uid="{00000000-0002-0000-0E00-000004000000}">
      <formula1>$AP$29:$AR$29</formula1>
    </dataValidation>
    <dataValidation type="list" allowBlank="1" showInputMessage="1" showErrorMessage="1" sqref="X30:AD30" xr:uid="{00000000-0002-0000-0E00-000005000000}">
      <formula1>$AP$30:$AR$30</formula1>
    </dataValidation>
    <dataValidation type="list" allowBlank="1" showInputMessage="1" showErrorMessage="1" sqref="X31:AD31" xr:uid="{00000000-0002-0000-0E00-000006000000}">
      <formula1>$AP$31:$AR$31</formula1>
    </dataValidation>
    <dataValidation type="list" allowBlank="1" showInputMessage="1" showErrorMessage="1" sqref="X32:AD32" xr:uid="{00000000-0002-0000-0E00-000007000000}">
      <formula1>$AP$32:$AR$32</formula1>
    </dataValidation>
    <dataValidation type="list" allowBlank="1" showInputMessage="1" showErrorMessage="1" sqref="X33:AD33" xr:uid="{00000000-0002-0000-0E00-000008000000}">
      <formula1>$AP$33:$AR$33</formula1>
    </dataValidation>
    <dataValidation type="list" allowBlank="1" showInputMessage="1" showErrorMessage="1" sqref="X34:AD34" xr:uid="{00000000-0002-0000-0E00-000009000000}">
      <formula1>$AP$34:$AR$34</formula1>
    </dataValidation>
    <dataValidation type="list" allowBlank="1" showInputMessage="1" showErrorMessage="1" sqref="X35:AD35" xr:uid="{00000000-0002-0000-0E00-00000A000000}">
      <formula1>$AP$35:$AR$35</formula1>
    </dataValidation>
    <dataValidation type="list" allowBlank="1" showInputMessage="1" showErrorMessage="1" sqref="X24:AD24" xr:uid="{00000000-0002-0000-0E00-00000B000000}">
      <formula1>$AP$24:$AR$24</formula1>
    </dataValidation>
    <dataValidation type="list" allowBlank="1" showInputMessage="1" showErrorMessage="1" sqref="M11" xr:uid="{00000000-0002-0000-0E00-00000C000000}">
      <formula1>$AP$11:$AR$11</formula1>
    </dataValidation>
    <dataValidation type="list" allowBlank="1" showInputMessage="1" showErrorMessage="1" sqref="S11" xr:uid="{00000000-0002-0000-0E00-00000D000000}">
      <formula1>$AS$11:$AU$11</formula1>
    </dataValidation>
    <dataValidation type="list" allowBlank="1" showInputMessage="1" showErrorMessage="1" sqref="Y11:AD11" xr:uid="{00000000-0002-0000-0E00-00000E000000}">
      <formula1>$AV$11:$AX$11</formula1>
    </dataValidation>
    <dataValidation type="list" allowBlank="1" showInputMessage="1" showErrorMessage="1" sqref="X6:AD6" xr:uid="{00000000-0002-0000-0E00-00000F000000}">
      <formula1>$AP$6:$AR$6</formula1>
    </dataValidation>
    <dataValidation type="list" allowBlank="1" showInputMessage="1" showErrorMessage="1" sqref="X7:AD7" xr:uid="{00000000-0002-0000-0E00-000010000000}">
      <formula1>$AP$7:$AR$7</formula1>
    </dataValidation>
    <dataValidation type="list" allowBlank="1" showInputMessage="1" showErrorMessage="1" sqref="X8:AD8" xr:uid="{00000000-0002-0000-0E00-000011000000}">
      <formula1>$AP$8:$AR$8</formula1>
    </dataValidation>
    <dataValidation type="list" allowBlank="1" showInputMessage="1" showErrorMessage="1" sqref="X9:AD9" xr:uid="{00000000-0002-0000-0E00-000012000000}">
      <formula1>$AP$9:$AR$9</formula1>
    </dataValidation>
    <dataValidation type="list" allowBlank="1" showInputMessage="1" showErrorMessage="1" sqref="M12" xr:uid="{00000000-0002-0000-0E00-000013000000}">
      <formula1>$AP$12:$AR$12</formula1>
    </dataValidation>
    <dataValidation type="list" allowBlank="1" showInputMessage="1" showErrorMessage="1" sqref="X13:AD13" xr:uid="{00000000-0002-0000-0E00-000014000000}">
      <formula1>$AP$13:$AR$13</formula1>
    </dataValidation>
    <dataValidation type="list" allowBlank="1" showInputMessage="1" showErrorMessage="1" sqref="X16:AD16" xr:uid="{00000000-0002-0000-0E00-000015000000}">
      <formula1>$AP$16:$AR$16</formula1>
    </dataValidation>
    <dataValidation type="list" allowBlank="1" showInputMessage="1" showErrorMessage="1" sqref="X17:AD17" xr:uid="{00000000-0002-0000-0E00-000016000000}">
      <formula1>$AP$17:$AR$17</formula1>
    </dataValidation>
    <dataValidation type="list" allowBlank="1" showInputMessage="1" showErrorMessage="1" sqref="X18:AD18" xr:uid="{00000000-0002-0000-0E00-000017000000}">
      <formula1>$AP$18:$AR$18</formula1>
    </dataValidation>
    <dataValidation type="list" allowBlank="1" showInputMessage="1" showErrorMessage="1" sqref="X19:AD19" xr:uid="{00000000-0002-0000-0E00-000018000000}">
      <formula1>$AP$19:$AR$19</formula1>
    </dataValidation>
    <dataValidation type="list" allowBlank="1" showInputMessage="1" showErrorMessage="1" sqref="X20:AD20" xr:uid="{00000000-0002-0000-0E00-000019000000}">
      <formula1>$AP$20:$AR$20</formula1>
    </dataValidation>
    <dataValidation type="list" allowBlank="1" showInputMessage="1" showErrorMessage="1" sqref="U23:AD23" xr:uid="{00000000-0002-0000-0E00-00001A000000}">
      <formula1>$AP$23:$AR$23</formula1>
    </dataValidation>
    <dataValidation type="list" allowBlank="1" showInputMessage="1" showErrorMessage="1" sqref="X15:AD15" xr:uid="{00000000-0002-0000-0E00-00001B000000}">
      <formula1>$AS$15:$AU$15</formula1>
    </dataValidation>
    <dataValidation type="list" allowBlank="1" showInputMessage="1" showErrorMessage="1" sqref="M15:P15" xr:uid="{00000000-0002-0000-0E00-00001C000000}">
      <formula1>$AP$15:$AR$15</formula1>
    </dataValidation>
    <dataValidation type="list" allowBlank="1" showInputMessage="1" showErrorMessage="1" sqref="X21:AD21" xr:uid="{00000000-0002-0000-0E00-00001D000000}">
      <formula1>$AP$21:$AR$21</formula1>
    </dataValidation>
    <dataValidation type="list" allowBlank="1" showInputMessage="1" showErrorMessage="1" sqref="U37:AD37" xr:uid="{00000000-0002-0000-0E00-00001E000000}">
      <formula1>$AP$37:$AR$37</formula1>
    </dataValidation>
    <dataValidation type="list" allowBlank="1" showInputMessage="1" showErrorMessage="1" sqref="U38:AD38" xr:uid="{00000000-0002-0000-0E00-00001F000000}">
      <formula1>$AP$38:$AR$38</formula1>
    </dataValidation>
    <dataValidation type="list" allowBlank="1" showInputMessage="1" showErrorMessage="1" sqref="U39:AD39" xr:uid="{00000000-0002-0000-0E00-000020000000}">
      <formula1>$AP$39:$AT$39</formula1>
    </dataValidation>
    <dataValidation type="list" allowBlank="1" showInputMessage="1" showErrorMessage="1" sqref="X10:AD10" xr:uid="{00000000-0002-0000-0E00-000021000000}">
      <formula1>$AP$10:$AS$10</formula1>
    </dataValidation>
    <dataValidation type="list" allowBlank="1" showInputMessage="1" showErrorMessage="1" sqref="X14:AD14" xr:uid="{00000000-0002-0000-0E00-000022000000}">
      <formula1>$AP$14:$AR$14</formula1>
    </dataValidation>
    <dataValidation type="list" allowBlank="1" showInputMessage="1" showErrorMessage="1" sqref="V58:V62" xr:uid="{00000000-0002-0000-0E00-000023000000}">
      <formula1>#REF!</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FD485"/>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43" width="20.85546875" style="129" hidden="1" customWidth="1"/>
    <col min="44" max="58" width="20.85546875" style="129" customWidth="1"/>
    <col min="59" max="64" width="20.85546875" style="85" customWidth="1"/>
    <col min="65" max="66" width="5.140625" style="85" customWidth="1"/>
    <col min="67" max="72" width="5.140625" style="90" customWidth="1"/>
    <col min="73" max="160" width="9.140625" style="90"/>
    <col min="161"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6"/>
      <c r="AS1" s="86"/>
      <c r="AT1" s="86"/>
      <c r="AU1" s="86"/>
      <c r="AV1" s="86"/>
      <c r="AW1" s="86"/>
      <c r="AX1" s="86"/>
      <c r="AY1" s="86"/>
      <c r="AZ1" s="86"/>
      <c r="BA1" s="86"/>
      <c r="BB1" s="86"/>
      <c r="BC1" s="86"/>
      <c r="BD1" s="86"/>
      <c r="BE1" s="86"/>
      <c r="BF1" s="86"/>
      <c r="BH1" s="138"/>
      <c r="BI1" s="138"/>
      <c r="BJ1" s="138"/>
      <c r="BK1" s="138"/>
      <c r="BM1" s="117"/>
      <c r="BN1" s="117"/>
      <c r="BO1" s="139"/>
      <c r="BP1" s="139"/>
      <c r="BQ1" s="139"/>
      <c r="BR1" s="139"/>
      <c r="BS1" s="139"/>
      <c r="BT1" s="139"/>
    </row>
    <row r="2" spans="1:72"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6"/>
      <c r="AS2" s="86"/>
      <c r="AT2" s="86"/>
      <c r="AU2" s="86"/>
      <c r="AV2" s="86"/>
      <c r="AW2" s="86"/>
      <c r="AX2" s="86"/>
      <c r="AY2" s="86"/>
      <c r="AZ2" s="86"/>
      <c r="BA2" s="86"/>
      <c r="BB2" s="86"/>
      <c r="BC2" s="86"/>
      <c r="BD2" s="86"/>
      <c r="BE2" s="86"/>
      <c r="BF2" s="86"/>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6"/>
      <c r="AS3" s="86"/>
      <c r="AT3" s="86"/>
      <c r="AU3" s="86"/>
      <c r="AV3" s="86"/>
      <c r="AW3" s="86"/>
      <c r="AX3" s="86"/>
      <c r="AY3" s="86"/>
      <c r="AZ3" s="86"/>
      <c r="BA3" s="86"/>
      <c r="BB3" s="86"/>
      <c r="BC3" s="86"/>
      <c r="BD3" s="86"/>
      <c r="BE3" s="86"/>
      <c r="BF3" s="86"/>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6"/>
      <c r="AS4" s="86"/>
      <c r="AT4" s="86"/>
      <c r="AU4" s="86"/>
      <c r="AV4" s="86"/>
      <c r="AW4" s="86"/>
      <c r="AX4" s="86"/>
      <c r="AY4" s="86"/>
      <c r="AZ4" s="86"/>
      <c r="BA4" s="86"/>
      <c r="BB4" s="86"/>
      <c r="BC4" s="86"/>
      <c r="BD4" s="86"/>
      <c r="BE4" s="86"/>
      <c r="BF4" s="86"/>
      <c r="BM4" s="117"/>
      <c r="BN4" s="117"/>
      <c r="BO4" s="139"/>
      <c r="BP4" s="139"/>
      <c r="BQ4" s="139"/>
      <c r="BR4" s="139"/>
      <c r="BS4" s="139"/>
      <c r="BT4" s="139"/>
    </row>
    <row r="5" spans="1:72" ht="13.7" customHeight="1" x14ac:dyDescent="0.2">
      <c r="A5" s="89">
        <f>ROW()</f>
        <v>5</v>
      </c>
      <c r="B5" s="613"/>
      <c r="C5" s="614"/>
      <c r="D5" s="614"/>
      <c r="E5" s="614"/>
      <c r="F5" s="170" t="s">
        <v>660</v>
      </c>
      <c r="G5" s="171"/>
      <c r="H5" s="171"/>
      <c r="I5" s="171"/>
      <c r="J5" s="171"/>
      <c r="K5" s="171"/>
      <c r="L5" s="171"/>
      <c r="M5" s="171"/>
      <c r="N5" s="171"/>
      <c r="O5" s="171"/>
      <c r="P5" s="171"/>
      <c r="Q5" s="171"/>
      <c r="R5" s="171"/>
      <c r="S5" s="172"/>
      <c r="T5" s="172"/>
      <c r="U5" s="171"/>
      <c r="V5" s="171"/>
      <c r="W5" s="171"/>
      <c r="X5" s="171"/>
      <c r="Y5" s="171"/>
      <c r="Z5" s="171"/>
      <c r="AA5" s="171"/>
      <c r="AB5" s="171"/>
      <c r="AC5" s="171"/>
      <c r="AD5" s="171"/>
      <c r="AE5" s="173"/>
      <c r="AF5" s="173"/>
      <c r="AG5" s="173"/>
      <c r="AH5" s="173"/>
      <c r="AI5" s="173"/>
      <c r="AJ5" s="173"/>
      <c r="AK5" s="173"/>
      <c r="AL5" s="174"/>
      <c r="AM5" s="359"/>
      <c r="AP5" s="85"/>
      <c r="AQ5" s="92"/>
      <c r="AR5" s="85"/>
      <c r="AS5" s="85"/>
      <c r="AT5" s="85"/>
      <c r="AU5" s="85"/>
      <c r="AV5" s="85"/>
      <c r="AW5" s="85"/>
      <c r="AX5" s="85"/>
      <c r="AY5" s="85"/>
      <c r="AZ5" s="85"/>
      <c r="BA5" s="85"/>
      <c r="BB5" s="85"/>
      <c r="BC5" s="85"/>
      <c r="BD5" s="85"/>
      <c r="BE5" s="85"/>
      <c r="BF5" s="85"/>
      <c r="BM5" s="117"/>
      <c r="BN5" s="117"/>
      <c r="BO5" s="117"/>
      <c r="BP5" s="117"/>
      <c r="BQ5" s="117"/>
      <c r="BR5" s="117"/>
      <c r="BS5" s="117"/>
      <c r="BT5" s="117"/>
    </row>
    <row r="6" spans="1:72" ht="13.7" customHeight="1" x14ac:dyDescent="0.2">
      <c r="A6" s="89">
        <f>ROW()</f>
        <v>6</v>
      </c>
      <c r="B6" s="446"/>
      <c r="C6" s="549"/>
      <c r="D6" s="549"/>
      <c r="E6" s="550"/>
      <c r="F6" s="706" t="s">
        <v>661</v>
      </c>
      <c r="G6" s="706"/>
      <c r="H6" s="706"/>
      <c r="I6" s="706"/>
      <c r="J6" s="706"/>
      <c r="K6" s="706"/>
      <c r="L6" s="706"/>
      <c r="M6" s="706"/>
      <c r="N6" s="706"/>
      <c r="O6" s="706"/>
      <c r="P6" s="706"/>
      <c r="Q6" s="706" t="s">
        <v>662</v>
      </c>
      <c r="R6" s="706"/>
      <c r="S6" s="706"/>
      <c r="T6" s="706"/>
      <c r="U6" s="706"/>
      <c r="V6" s="706"/>
      <c r="W6" s="706"/>
      <c r="X6" s="706"/>
      <c r="Y6" s="706"/>
      <c r="Z6" s="706"/>
      <c r="AA6" s="706"/>
      <c r="AB6" s="706" t="s">
        <v>663</v>
      </c>
      <c r="AC6" s="706"/>
      <c r="AD6" s="706"/>
      <c r="AE6" s="706"/>
      <c r="AF6" s="706"/>
      <c r="AG6" s="706"/>
      <c r="AH6" s="706"/>
      <c r="AI6" s="706"/>
      <c r="AJ6" s="706"/>
      <c r="AK6" s="706"/>
      <c r="AL6" s="706"/>
      <c r="AM6" s="360"/>
      <c r="AP6" s="85"/>
      <c r="AQ6" s="92"/>
      <c r="AR6" s="85"/>
      <c r="AS6" s="85"/>
      <c r="AT6" s="85"/>
      <c r="AU6" s="85"/>
      <c r="AV6" s="85"/>
      <c r="AW6" s="85"/>
      <c r="AX6" s="85"/>
      <c r="AY6" s="85"/>
      <c r="AZ6" s="85"/>
      <c r="BA6" s="85"/>
      <c r="BB6" s="85"/>
      <c r="BC6" s="85"/>
      <c r="BD6" s="85"/>
      <c r="BE6" s="85"/>
      <c r="BF6" s="85"/>
      <c r="BM6" s="117"/>
      <c r="BN6" s="117"/>
      <c r="BO6" s="117"/>
      <c r="BP6" s="117"/>
      <c r="BQ6" s="117"/>
      <c r="BR6" s="117"/>
      <c r="BS6" s="117"/>
      <c r="BT6" s="117"/>
    </row>
    <row r="7" spans="1:72" ht="13.7" customHeight="1" x14ac:dyDescent="0.2">
      <c r="A7" s="89">
        <f>ROW()</f>
        <v>7</v>
      </c>
      <c r="B7" s="446"/>
      <c r="C7" s="549"/>
      <c r="D7" s="549"/>
      <c r="E7" s="550"/>
      <c r="F7" s="430" t="s">
        <v>664</v>
      </c>
      <c r="G7" s="431"/>
      <c r="H7" s="431"/>
      <c r="I7" s="431"/>
      <c r="J7" s="431"/>
      <c r="K7" s="431"/>
      <c r="L7" s="431"/>
      <c r="M7" s="431"/>
      <c r="N7" s="431"/>
      <c r="O7" s="431"/>
      <c r="P7" s="432"/>
      <c r="Q7" s="707"/>
      <c r="R7" s="707"/>
      <c r="S7" s="707"/>
      <c r="T7" s="707"/>
      <c r="U7" s="707"/>
      <c r="V7" s="707"/>
      <c r="W7" s="707"/>
      <c r="X7" s="707"/>
      <c r="Y7" s="707"/>
      <c r="Z7" s="707"/>
      <c r="AA7" s="707"/>
      <c r="AB7" s="708"/>
      <c r="AC7" s="709"/>
      <c r="AD7" s="709"/>
      <c r="AE7" s="709"/>
      <c r="AF7" s="709"/>
      <c r="AG7" s="709"/>
      <c r="AH7" s="709"/>
      <c r="AI7" s="709"/>
      <c r="AJ7" s="709"/>
      <c r="AK7" s="709"/>
      <c r="AL7" s="710"/>
      <c r="AM7" s="360"/>
      <c r="AP7" s="85"/>
      <c r="AQ7" s="92"/>
      <c r="AR7" s="85"/>
      <c r="AS7" s="85"/>
      <c r="AT7" s="85"/>
      <c r="AU7" s="85"/>
      <c r="AV7" s="85"/>
      <c r="AW7" s="85"/>
      <c r="AX7" s="85"/>
      <c r="AY7" s="85"/>
      <c r="AZ7" s="85"/>
      <c r="BA7" s="85"/>
      <c r="BB7" s="85"/>
      <c r="BC7" s="85"/>
      <c r="BD7" s="85"/>
      <c r="BE7" s="85"/>
      <c r="BF7" s="85"/>
      <c r="BM7" s="117"/>
      <c r="BN7" s="117"/>
      <c r="BO7" s="117"/>
      <c r="BP7" s="117"/>
      <c r="BQ7" s="117"/>
      <c r="BR7" s="117"/>
      <c r="BS7" s="117"/>
      <c r="BT7" s="117"/>
    </row>
    <row r="8" spans="1:72" ht="13.7" customHeight="1" x14ac:dyDescent="0.2">
      <c r="A8" s="89">
        <f>ROW()</f>
        <v>8</v>
      </c>
      <c r="B8" s="446"/>
      <c r="C8" s="549"/>
      <c r="D8" s="549"/>
      <c r="E8" s="550"/>
      <c r="F8" s="430" t="s">
        <v>665</v>
      </c>
      <c r="G8" s="431"/>
      <c r="H8" s="431"/>
      <c r="I8" s="431"/>
      <c r="J8" s="431"/>
      <c r="K8" s="431"/>
      <c r="L8" s="431"/>
      <c r="M8" s="431"/>
      <c r="N8" s="431"/>
      <c r="O8" s="431"/>
      <c r="P8" s="432"/>
      <c r="Q8" s="707"/>
      <c r="R8" s="707"/>
      <c r="S8" s="707"/>
      <c r="T8" s="707"/>
      <c r="U8" s="707"/>
      <c r="V8" s="707"/>
      <c r="W8" s="707"/>
      <c r="X8" s="707"/>
      <c r="Y8" s="707"/>
      <c r="Z8" s="707"/>
      <c r="AA8" s="707"/>
      <c r="AB8" s="708"/>
      <c r="AC8" s="709"/>
      <c r="AD8" s="709"/>
      <c r="AE8" s="709"/>
      <c r="AF8" s="709"/>
      <c r="AG8" s="709"/>
      <c r="AH8" s="709"/>
      <c r="AI8" s="709"/>
      <c r="AJ8" s="709"/>
      <c r="AK8" s="709"/>
      <c r="AL8" s="710"/>
      <c r="AM8" s="360"/>
      <c r="AP8" s="85"/>
      <c r="AQ8" s="92"/>
      <c r="AR8" s="85"/>
      <c r="AS8" s="85"/>
      <c r="AT8" s="85"/>
      <c r="AU8" s="85"/>
      <c r="AV8" s="85"/>
      <c r="AW8" s="85"/>
      <c r="AX8" s="85"/>
      <c r="AY8" s="85"/>
      <c r="AZ8" s="85"/>
      <c r="BA8" s="85"/>
      <c r="BB8" s="85"/>
      <c r="BC8" s="85"/>
      <c r="BD8" s="85"/>
      <c r="BE8" s="85"/>
      <c r="BF8" s="85"/>
      <c r="BM8" s="117"/>
      <c r="BN8" s="117"/>
      <c r="BO8" s="117"/>
      <c r="BP8" s="117"/>
      <c r="BQ8" s="117"/>
      <c r="BR8" s="117"/>
      <c r="BS8" s="117"/>
      <c r="BT8" s="117"/>
    </row>
    <row r="9" spans="1:72" ht="13.7" customHeight="1" x14ac:dyDescent="0.2">
      <c r="A9" s="89">
        <f>ROW()</f>
        <v>9</v>
      </c>
      <c r="B9" s="446"/>
      <c r="C9" s="549"/>
      <c r="D9" s="549"/>
      <c r="E9" s="550"/>
      <c r="F9" s="430" t="s">
        <v>1134</v>
      </c>
      <c r="G9" s="431"/>
      <c r="H9" s="431"/>
      <c r="I9" s="431"/>
      <c r="J9" s="431"/>
      <c r="K9" s="431"/>
      <c r="L9" s="431"/>
      <c r="M9" s="431"/>
      <c r="N9" s="431"/>
      <c r="O9" s="431"/>
      <c r="P9" s="432"/>
      <c r="Q9" s="707"/>
      <c r="R9" s="707"/>
      <c r="S9" s="707"/>
      <c r="T9" s="707"/>
      <c r="U9" s="707"/>
      <c r="V9" s="707"/>
      <c r="W9" s="707"/>
      <c r="X9" s="707"/>
      <c r="Y9" s="707"/>
      <c r="Z9" s="707"/>
      <c r="AA9" s="707"/>
      <c r="AB9" s="708"/>
      <c r="AC9" s="709"/>
      <c r="AD9" s="709"/>
      <c r="AE9" s="709"/>
      <c r="AF9" s="709"/>
      <c r="AG9" s="709"/>
      <c r="AH9" s="709"/>
      <c r="AI9" s="709"/>
      <c r="AJ9" s="709"/>
      <c r="AK9" s="709"/>
      <c r="AL9" s="710"/>
      <c r="AM9" s="360"/>
      <c r="AP9" s="85"/>
      <c r="AQ9" s="92"/>
      <c r="AR9" s="85"/>
      <c r="AS9" s="85"/>
      <c r="AT9" s="85"/>
      <c r="AU9" s="85"/>
      <c r="AV9" s="85"/>
      <c r="AW9" s="85"/>
      <c r="AX9" s="85"/>
      <c r="AY9" s="85"/>
      <c r="AZ9" s="85"/>
      <c r="BA9" s="85"/>
      <c r="BB9" s="85"/>
      <c r="BC9" s="85"/>
      <c r="BD9" s="85"/>
      <c r="BE9" s="85"/>
      <c r="BF9" s="85"/>
      <c r="BM9" s="117"/>
      <c r="BN9" s="117"/>
      <c r="BO9" s="117"/>
      <c r="BP9" s="117"/>
      <c r="BQ9" s="117"/>
      <c r="BR9" s="117"/>
      <c r="BS9" s="117"/>
      <c r="BT9" s="117"/>
    </row>
    <row r="10" spans="1:72" ht="13.7" customHeight="1" x14ac:dyDescent="0.2">
      <c r="A10" s="89">
        <f>ROW()</f>
        <v>10</v>
      </c>
      <c r="B10" s="446"/>
      <c r="C10" s="549"/>
      <c r="D10" s="549"/>
      <c r="E10" s="550"/>
      <c r="F10" s="430" t="s">
        <v>497</v>
      </c>
      <c r="G10" s="431"/>
      <c r="H10" s="431"/>
      <c r="I10" s="431"/>
      <c r="J10" s="431"/>
      <c r="K10" s="431"/>
      <c r="L10" s="431"/>
      <c r="M10" s="431"/>
      <c r="N10" s="431"/>
      <c r="O10" s="431"/>
      <c r="P10" s="432"/>
      <c r="Q10" s="707"/>
      <c r="R10" s="707"/>
      <c r="S10" s="707"/>
      <c r="T10" s="707"/>
      <c r="U10" s="707"/>
      <c r="V10" s="707"/>
      <c r="W10" s="707"/>
      <c r="X10" s="707"/>
      <c r="Y10" s="707"/>
      <c r="Z10" s="707"/>
      <c r="AA10" s="707"/>
      <c r="AB10" s="708"/>
      <c r="AC10" s="709"/>
      <c r="AD10" s="709"/>
      <c r="AE10" s="709"/>
      <c r="AF10" s="709"/>
      <c r="AG10" s="709"/>
      <c r="AH10" s="709"/>
      <c r="AI10" s="709"/>
      <c r="AJ10" s="709"/>
      <c r="AK10" s="709"/>
      <c r="AL10" s="710"/>
      <c r="AM10" s="360"/>
      <c r="AP10" s="85"/>
      <c r="AQ10" s="92"/>
      <c r="AR10" s="85"/>
      <c r="AS10" s="85"/>
      <c r="AT10" s="85"/>
      <c r="AU10" s="85"/>
      <c r="AV10" s="85"/>
      <c r="AW10" s="85"/>
      <c r="AX10" s="85"/>
      <c r="AY10" s="85"/>
      <c r="AZ10" s="85"/>
      <c r="BA10" s="85"/>
      <c r="BB10" s="85"/>
      <c r="BC10" s="85"/>
      <c r="BD10" s="85"/>
      <c r="BE10" s="85"/>
      <c r="BF10" s="85"/>
      <c r="BM10" s="117"/>
      <c r="BN10" s="117"/>
      <c r="BO10" s="117"/>
      <c r="BP10" s="117"/>
      <c r="BQ10" s="117"/>
      <c r="BR10" s="117"/>
      <c r="BS10" s="117"/>
      <c r="BT10" s="117"/>
    </row>
    <row r="11" spans="1:72" ht="13.7" customHeight="1" x14ac:dyDescent="0.2">
      <c r="A11" s="89">
        <f>ROW()</f>
        <v>11</v>
      </c>
      <c r="B11" s="446"/>
      <c r="C11" s="549"/>
      <c r="D11" s="549"/>
      <c r="E11" s="550"/>
      <c r="F11" s="430" t="s">
        <v>666</v>
      </c>
      <c r="G11" s="431"/>
      <c r="H11" s="431"/>
      <c r="I11" s="431"/>
      <c r="J11" s="431"/>
      <c r="K11" s="431"/>
      <c r="L11" s="431"/>
      <c r="M11" s="431"/>
      <c r="N11" s="431"/>
      <c r="O11" s="431"/>
      <c r="P11" s="432"/>
      <c r="Q11" s="707"/>
      <c r="R11" s="707"/>
      <c r="S11" s="707"/>
      <c r="T11" s="707"/>
      <c r="U11" s="707"/>
      <c r="V11" s="707"/>
      <c r="W11" s="707"/>
      <c r="X11" s="707"/>
      <c r="Y11" s="707"/>
      <c r="Z11" s="707"/>
      <c r="AA11" s="707"/>
      <c r="AB11" s="708"/>
      <c r="AC11" s="709"/>
      <c r="AD11" s="709"/>
      <c r="AE11" s="709"/>
      <c r="AF11" s="709"/>
      <c r="AG11" s="709"/>
      <c r="AH11" s="709"/>
      <c r="AI11" s="709"/>
      <c r="AJ11" s="709"/>
      <c r="AK11" s="709"/>
      <c r="AL11" s="710"/>
      <c r="AM11" s="360"/>
      <c r="AP11" s="85"/>
      <c r="AQ11" s="92"/>
      <c r="AR11" s="85"/>
      <c r="AS11" s="85"/>
      <c r="AT11" s="85"/>
      <c r="AU11" s="85"/>
      <c r="AV11" s="85"/>
      <c r="AW11" s="85"/>
      <c r="AX11" s="85"/>
      <c r="AY11" s="85"/>
      <c r="AZ11" s="85"/>
      <c r="BA11" s="85"/>
      <c r="BB11" s="85"/>
      <c r="BC11" s="85"/>
      <c r="BD11" s="85"/>
      <c r="BE11" s="85"/>
      <c r="BF11" s="85"/>
      <c r="BM11" s="117"/>
      <c r="BN11" s="117"/>
      <c r="BO11" s="117"/>
      <c r="BP11" s="117"/>
      <c r="BQ11" s="117"/>
      <c r="BR11" s="117"/>
      <c r="BS11" s="117"/>
      <c r="BT11" s="117"/>
    </row>
    <row r="12" spans="1:72" ht="13.7" customHeight="1" x14ac:dyDescent="0.2">
      <c r="A12" s="89">
        <f>ROW()</f>
        <v>12</v>
      </c>
      <c r="B12" s="446"/>
      <c r="C12" s="549"/>
      <c r="D12" s="549"/>
      <c r="E12" s="550"/>
      <c r="F12" s="430" t="s">
        <v>667</v>
      </c>
      <c r="G12" s="431"/>
      <c r="H12" s="431"/>
      <c r="I12" s="431"/>
      <c r="J12" s="431"/>
      <c r="K12" s="431"/>
      <c r="L12" s="431"/>
      <c r="M12" s="431"/>
      <c r="N12" s="431"/>
      <c r="O12" s="431"/>
      <c r="P12" s="432"/>
      <c r="Q12" s="707"/>
      <c r="R12" s="707"/>
      <c r="S12" s="707"/>
      <c r="T12" s="707"/>
      <c r="U12" s="707"/>
      <c r="V12" s="707"/>
      <c r="W12" s="707"/>
      <c r="X12" s="707"/>
      <c r="Y12" s="707"/>
      <c r="Z12" s="707"/>
      <c r="AA12" s="707"/>
      <c r="AB12" s="708"/>
      <c r="AC12" s="709"/>
      <c r="AD12" s="709"/>
      <c r="AE12" s="709"/>
      <c r="AF12" s="709"/>
      <c r="AG12" s="709"/>
      <c r="AH12" s="709"/>
      <c r="AI12" s="709"/>
      <c r="AJ12" s="709"/>
      <c r="AK12" s="709"/>
      <c r="AL12" s="710"/>
      <c r="AM12" s="360"/>
      <c r="AP12" s="85"/>
      <c r="AQ12" s="92"/>
      <c r="AR12" s="85"/>
      <c r="AS12" s="85"/>
      <c r="AT12" s="85"/>
      <c r="AU12" s="85"/>
      <c r="AV12" s="85"/>
      <c r="AW12" s="85"/>
      <c r="AX12" s="85"/>
      <c r="AY12" s="85"/>
      <c r="AZ12" s="85"/>
      <c r="BA12" s="85"/>
      <c r="BB12" s="85"/>
      <c r="BC12" s="85"/>
      <c r="BD12" s="85"/>
      <c r="BE12" s="85"/>
      <c r="BF12" s="85"/>
      <c r="BM12" s="117"/>
      <c r="BN12" s="117"/>
      <c r="BO12" s="117"/>
      <c r="BP12" s="117"/>
      <c r="BQ12" s="117"/>
      <c r="BR12" s="117"/>
      <c r="BS12" s="117"/>
      <c r="BT12" s="117"/>
    </row>
    <row r="13" spans="1:72" ht="13.7" customHeight="1" x14ac:dyDescent="0.2">
      <c r="A13" s="89">
        <f>ROW()</f>
        <v>13</v>
      </c>
      <c r="B13" s="446"/>
      <c r="C13" s="549"/>
      <c r="D13" s="549"/>
      <c r="E13" s="550"/>
      <c r="F13" s="430" t="s">
        <v>949</v>
      </c>
      <c r="G13" s="431"/>
      <c r="H13" s="431"/>
      <c r="I13" s="431"/>
      <c r="J13" s="431"/>
      <c r="K13" s="431"/>
      <c r="L13" s="431"/>
      <c r="M13" s="431"/>
      <c r="N13" s="431"/>
      <c r="O13" s="431"/>
      <c r="P13" s="432"/>
      <c r="Q13" s="707"/>
      <c r="R13" s="707"/>
      <c r="S13" s="707"/>
      <c r="T13" s="707"/>
      <c r="U13" s="707"/>
      <c r="V13" s="707"/>
      <c r="W13" s="707"/>
      <c r="X13" s="707"/>
      <c r="Y13" s="707"/>
      <c r="Z13" s="707"/>
      <c r="AA13" s="707"/>
      <c r="AB13" s="708"/>
      <c r="AC13" s="709"/>
      <c r="AD13" s="709"/>
      <c r="AE13" s="709"/>
      <c r="AF13" s="709"/>
      <c r="AG13" s="709"/>
      <c r="AH13" s="709"/>
      <c r="AI13" s="709"/>
      <c r="AJ13" s="709"/>
      <c r="AK13" s="709"/>
      <c r="AL13" s="710"/>
      <c r="AM13" s="360"/>
      <c r="AP13" s="85"/>
      <c r="AQ13" s="92"/>
      <c r="AR13" s="85"/>
      <c r="AS13" s="85"/>
      <c r="AT13" s="85"/>
      <c r="AU13" s="85"/>
      <c r="AV13" s="85"/>
      <c r="AW13" s="85"/>
      <c r="AX13" s="85"/>
      <c r="AY13" s="85"/>
      <c r="AZ13" s="85"/>
      <c r="BA13" s="85"/>
      <c r="BB13" s="85"/>
      <c r="BC13" s="85"/>
      <c r="BD13" s="85"/>
      <c r="BE13" s="85"/>
      <c r="BF13" s="85"/>
      <c r="BM13" s="117"/>
      <c r="BN13" s="117"/>
      <c r="BO13" s="117"/>
      <c r="BP13" s="117"/>
      <c r="BQ13" s="117"/>
      <c r="BR13" s="117"/>
      <c r="BS13" s="117"/>
      <c r="BT13" s="117"/>
    </row>
    <row r="14" spans="1:72" ht="13.7" customHeight="1" x14ac:dyDescent="0.2">
      <c r="A14" s="89">
        <f>ROW()</f>
        <v>14</v>
      </c>
      <c r="B14" s="446"/>
      <c r="C14" s="549"/>
      <c r="D14" s="549"/>
      <c r="E14" s="550"/>
      <c r="F14" s="430" t="s">
        <v>668</v>
      </c>
      <c r="G14" s="431"/>
      <c r="H14" s="431"/>
      <c r="I14" s="431"/>
      <c r="J14" s="431"/>
      <c r="K14" s="431"/>
      <c r="L14" s="431"/>
      <c r="M14" s="431"/>
      <c r="N14" s="431"/>
      <c r="O14" s="431"/>
      <c r="P14" s="432"/>
      <c r="Q14" s="707"/>
      <c r="R14" s="707"/>
      <c r="S14" s="707"/>
      <c r="T14" s="707"/>
      <c r="U14" s="707"/>
      <c r="V14" s="707"/>
      <c r="W14" s="707"/>
      <c r="X14" s="707"/>
      <c r="Y14" s="707"/>
      <c r="Z14" s="707"/>
      <c r="AA14" s="707"/>
      <c r="AB14" s="708"/>
      <c r="AC14" s="709"/>
      <c r="AD14" s="709"/>
      <c r="AE14" s="709"/>
      <c r="AF14" s="709"/>
      <c r="AG14" s="709"/>
      <c r="AH14" s="709"/>
      <c r="AI14" s="709"/>
      <c r="AJ14" s="709"/>
      <c r="AK14" s="709"/>
      <c r="AL14" s="710"/>
      <c r="AM14" s="360"/>
      <c r="AP14" s="85"/>
      <c r="AQ14" s="92"/>
      <c r="AR14" s="85"/>
      <c r="AS14" s="85"/>
      <c r="AT14" s="85"/>
      <c r="AU14" s="85"/>
      <c r="AV14" s="85"/>
      <c r="AW14" s="85"/>
      <c r="AX14" s="85"/>
      <c r="AY14" s="85"/>
      <c r="AZ14" s="85"/>
      <c r="BA14" s="85"/>
      <c r="BB14" s="85"/>
      <c r="BC14" s="85"/>
      <c r="BD14" s="85"/>
      <c r="BE14" s="85"/>
      <c r="BF14" s="85"/>
      <c r="BM14" s="117"/>
      <c r="BN14" s="117"/>
      <c r="BO14" s="117"/>
      <c r="BP14" s="117"/>
      <c r="BQ14" s="117"/>
      <c r="BR14" s="117"/>
      <c r="BS14" s="117"/>
      <c r="BT14" s="117"/>
    </row>
    <row r="15" spans="1:72" ht="13.7" customHeight="1" x14ac:dyDescent="0.2">
      <c r="A15" s="89">
        <f>ROW()</f>
        <v>15</v>
      </c>
      <c r="B15" s="446"/>
      <c r="C15" s="549"/>
      <c r="D15" s="549"/>
      <c r="E15" s="550"/>
      <c r="F15" s="430" t="s">
        <v>669</v>
      </c>
      <c r="G15" s="431"/>
      <c r="H15" s="431"/>
      <c r="I15" s="431"/>
      <c r="J15" s="431"/>
      <c r="K15" s="431"/>
      <c r="L15" s="431"/>
      <c r="M15" s="431"/>
      <c r="N15" s="431"/>
      <c r="O15" s="431"/>
      <c r="P15" s="432"/>
      <c r="Q15" s="707"/>
      <c r="R15" s="707"/>
      <c r="S15" s="707"/>
      <c r="T15" s="707"/>
      <c r="U15" s="707"/>
      <c r="V15" s="707"/>
      <c r="W15" s="707"/>
      <c r="X15" s="707"/>
      <c r="Y15" s="707"/>
      <c r="Z15" s="707"/>
      <c r="AA15" s="707"/>
      <c r="AB15" s="708"/>
      <c r="AC15" s="709"/>
      <c r="AD15" s="709"/>
      <c r="AE15" s="709"/>
      <c r="AF15" s="709"/>
      <c r="AG15" s="709"/>
      <c r="AH15" s="709"/>
      <c r="AI15" s="709"/>
      <c r="AJ15" s="709"/>
      <c r="AK15" s="709"/>
      <c r="AL15" s="710"/>
      <c r="AM15" s="360"/>
      <c r="AP15" s="85"/>
      <c r="AQ15" s="92"/>
      <c r="AR15" s="85"/>
      <c r="AS15" s="85"/>
      <c r="AT15" s="85"/>
      <c r="AU15" s="85"/>
      <c r="AV15" s="85"/>
      <c r="AW15" s="85"/>
      <c r="AX15" s="85"/>
      <c r="AY15" s="85"/>
      <c r="AZ15" s="85"/>
      <c r="BA15" s="85"/>
      <c r="BB15" s="85"/>
      <c r="BC15" s="85"/>
      <c r="BD15" s="85"/>
      <c r="BE15" s="85"/>
      <c r="BF15" s="85"/>
      <c r="BM15" s="117"/>
      <c r="BN15" s="117"/>
      <c r="BO15" s="117"/>
      <c r="BP15" s="117"/>
      <c r="BQ15" s="117"/>
      <c r="BR15" s="117"/>
      <c r="BS15" s="117"/>
      <c r="BT15" s="117"/>
    </row>
    <row r="16" spans="1:72" ht="13.7" customHeight="1" x14ac:dyDescent="0.2">
      <c r="A16" s="89">
        <f>ROW()</f>
        <v>16</v>
      </c>
      <c r="B16" s="446"/>
      <c r="C16" s="549"/>
      <c r="D16" s="549"/>
      <c r="E16" s="550"/>
      <c r="F16" s="680" t="s">
        <v>670</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2"/>
      <c r="AM16" s="360"/>
      <c r="AP16" s="85"/>
      <c r="AQ16" s="92"/>
      <c r="AR16" s="85"/>
      <c r="AS16" s="85"/>
      <c r="AT16" s="85"/>
      <c r="AU16" s="85"/>
      <c r="AV16" s="85"/>
      <c r="AW16" s="85"/>
      <c r="AX16" s="85"/>
      <c r="AY16" s="85"/>
      <c r="AZ16" s="85"/>
      <c r="BA16" s="85"/>
      <c r="BB16" s="85"/>
      <c r="BC16" s="85"/>
      <c r="BD16" s="85"/>
      <c r="BE16" s="85"/>
      <c r="BF16" s="85"/>
      <c r="BM16" s="117"/>
      <c r="BN16" s="117"/>
      <c r="BO16" s="117"/>
      <c r="BP16" s="117"/>
      <c r="BQ16" s="117"/>
      <c r="BR16" s="117"/>
      <c r="BS16" s="117"/>
      <c r="BT16" s="117"/>
    </row>
    <row r="17" spans="1:72" ht="13.7" customHeight="1" x14ac:dyDescent="0.2">
      <c r="A17" s="89">
        <f>ROW()</f>
        <v>17</v>
      </c>
      <c r="B17" s="446"/>
      <c r="C17" s="549"/>
      <c r="D17" s="549"/>
      <c r="E17" s="550"/>
      <c r="F17" s="430" t="s">
        <v>671</v>
      </c>
      <c r="G17" s="431"/>
      <c r="H17" s="431"/>
      <c r="I17" s="431"/>
      <c r="J17" s="431"/>
      <c r="K17" s="431"/>
      <c r="L17" s="431"/>
      <c r="M17" s="431"/>
      <c r="N17" s="431"/>
      <c r="O17" s="431"/>
      <c r="P17" s="432"/>
      <c r="Q17" s="707"/>
      <c r="R17" s="707"/>
      <c r="S17" s="707"/>
      <c r="T17" s="707"/>
      <c r="U17" s="707"/>
      <c r="V17" s="707"/>
      <c r="W17" s="707"/>
      <c r="X17" s="707"/>
      <c r="Y17" s="707"/>
      <c r="Z17" s="707"/>
      <c r="AA17" s="707"/>
      <c r="AB17" s="708"/>
      <c r="AC17" s="709"/>
      <c r="AD17" s="709"/>
      <c r="AE17" s="709"/>
      <c r="AF17" s="709"/>
      <c r="AG17" s="709"/>
      <c r="AH17" s="709"/>
      <c r="AI17" s="709"/>
      <c r="AJ17" s="709"/>
      <c r="AK17" s="709"/>
      <c r="AL17" s="710"/>
      <c r="AM17" s="360"/>
      <c r="AP17" s="85"/>
      <c r="AQ17" s="92"/>
      <c r="AR17" s="85"/>
      <c r="AS17" s="85"/>
      <c r="AT17" s="85"/>
      <c r="AU17" s="85"/>
      <c r="AV17" s="85"/>
      <c r="AW17" s="85"/>
      <c r="AX17" s="85"/>
      <c r="AY17" s="85"/>
      <c r="AZ17" s="85"/>
      <c r="BA17" s="85"/>
      <c r="BB17" s="85"/>
      <c r="BC17" s="85"/>
      <c r="BD17" s="85"/>
      <c r="BE17" s="85"/>
      <c r="BF17" s="85"/>
      <c r="BM17" s="117"/>
      <c r="BN17" s="117"/>
      <c r="BO17" s="117"/>
      <c r="BP17" s="117"/>
      <c r="BQ17" s="117"/>
      <c r="BR17" s="117"/>
      <c r="BS17" s="117"/>
      <c r="BT17" s="117"/>
    </row>
    <row r="18" spans="1:72" ht="13.7" customHeight="1" x14ac:dyDescent="0.2">
      <c r="A18" s="89">
        <f>ROW()</f>
        <v>18</v>
      </c>
      <c r="B18" s="446"/>
      <c r="C18" s="549"/>
      <c r="D18" s="549"/>
      <c r="E18" s="550"/>
      <c r="F18" s="430" t="s">
        <v>672</v>
      </c>
      <c r="G18" s="431"/>
      <c r="H18" s="431"/>
      <c r="I18" s="431"/>
      <c r="J18" s="431"/>
      <c r="K18" s="431"/>
      <c r="L18" s="431"/>
      <c r="M18" s="431"/>
      <c r="N18" s="431"/>
      <c r="O18" s="431"/>
      <c r="P18" s="432"/>
      <c r="Q18" s="707"/>
      <c r="R18" s="707"/>
      <c r="S18" s="707"/>
      <c r="T18" s="707"/>
      <c r="U18" s="707"/>
      <c r="V18" s="707"/>
      <c r="W18" s="707"/>
      <c r="X18" s="707"/>
      <c r="Y18" s="707"/>
      <c r="Z18" s="707"/>
      <c r="AA18" s="707"/>
      <c r="AB18" s="708"/>
      <c r="AC18" s="709"/>
      <c r="AD18" s="709"/>
      <c r="AE18" s="709"/>
      <c r="AF18" s="709"/>
      <c r="AG18" s="709"/>
      <c r="AH18" s="709"/>
      <c r="AI18" s="709"/>
      <c r="AJ18" s="709"/>
      <c r="AK18" s="709"/>
      <c r="AL18" s="710"/>
      <c r="AM18" s="360"/>
      <c r="AP18" s="85"/>
      <c r="AQ18" s="92"/>
      <c r="AR18" s="85"/>
      <c r="AS18" s="85"/>
      <c r="AT18" s="85"/>
      <c r="AU18" s="85"/>
      <c r="AV18" s="85"/>
      <c r="AW18" s="85"/>
      <c r="AX18" s="85"/>
      <c r="AY18" s="85"/>
      <c r="AZ18" s="85"/>
      <c r="BA18" s="85"/>
      <c r="BB18" s="85"/>
      <c r="BC18" s="85"/>
      <c r="BD18" s="85"/>
      <c r="BE18" s="85"/>
      <c r="BF18" s="85"/>
      <c r="BM18" s="117"/>
      <c r="BN18" s="117"/>
      <c r="BO18" s="117"/>
      <c r="BP18" s="117"/>
      <c r="BQ18" s="117"/>
      <c r="BR18" s="117"/>
      <c r="BS18" s="117"/>
      <c r="BT18" s="117"/>
    </row>
    <row r="19" spans="1:72" ht="13.7" customHeight="1" x14ac:dyDescent="0.2">
      <c r="A19" s="89">
        <f>ROW()</f>
        <v>19</v>
      </c>
      <c r="B19" s="446"/>
      <c r="C19" s="549"/>
      <c r="D19" s="549"/>
      <c r="E19" s="550"/>
      <c r="F19" s="430" t="s">
        <v>673</v>
      </c>
      <c r="G19" s="431"/>
      <c r="H19" s="431"/>
      <c r="I19" s="431"/>
      <c r="J19" s="431"/>
      <c r="K19" s="431"/>
      <c r="L19" s="431"/>
      <c r="M19" s="431"/>
      <c r="N19" s="431"/>
      <c r="O19" s="431"/>
      <c r="P19" s="432"/>
      <c r="Q19" s="707"/>
      <c r="R19" s="707"/>
      <c r="S19" s="707"/>
      <c r="T19" s="707"/>
      <c r="U19" s="707"/>
      <c r="V19" s="707"/>
      <c r="W19" s="707"/>
      <c r="X19" s="707"/>
      <c r="Y19" s="707"/>
      <c r="Z19" s="707"/>
      <c r="AA19" s="707"/>
      <c r="AB19" s="708"/>
      <c r="AC19" s="709"/>
      <c r="AD19" s="709"/>
      <c r="AE19" s="709"/>
      <c r="AF19" s="709"/>
      <c r="AG19" s="709"/>
      <c r="AH19" s="709"/>
      <c r="AI19" s="709"/>
      <c r="AJ19" s="709"/>
      <c r="AK19" s="709"/>
      <c r="AL19" s="710"/>
      <c r="AM19" s="360"/>
      <c r="AP19" s="85"/>
      <c r="AQ19" s="92"/>
      <c r="AR19" s="85"/>
      <c r="AS19" s="85"/>
      <c r="AT19" s="85"/>
      <c r="AU19" s="85"/>
      <c r="AV19" s="85"/>
      <c r="AW19" s="85"/>
      <c r="AX19" s="85"/>
      <c r="AY19" s="85"/>
      <c r="AZ19" s="85"/>
      <c r="BA19" s="85"/>
      <c r="BB19" s="85"/>
      <c r="BC19" s="85"/>
      <c r="BD19" s="85"/>
      <c r="BE19" s="85"/>
      <c r="BF19" s="85"/>
      <c r="BM19" s="117"/>
      <c r="BN19" s="117"/>
      <c r="BO19" s="117"/>
      <c r="BP19" s="117"/>
      <c r="BQ19" s="117"/>
      <c r="BR19" s="117"/>
      <c r="BS19" s="117"/>
      <c r="BT19" s="117"/>
    </row>
    <row r="20" spans="1:72" ht="13.7" customHeight="1" x14ac:dyDescent="0.2">
      <c r="A20" s="89">
        <f>ROW()</f>
        <v>20</v>
      </c>
      <c r="B20" s="446"/>
      <c r="C20" s="549"/>
      <c r="D20" s="549"/>
      <c r="E20" s="550"/>
      <c r="F20" s="430" t="s">
        <v>674</v>
      </c>
      <c r="G20" s="431"/>
      <c r="H20" s="431"/>
      <c r="I20" s="431"/>
      <c r="J20" s="431"/>
      <c r="K20" s="431"/>
      <c r="L20" s="431"/>
      <c r="M20" s="431"/>
      <c r="N20" s="431"/>
      <c r="O20" s="431"/>
      <c r="P20" s="432"/>
      <c r="Q20" s="707"/>
      <c r="R20" s="707"/>
      <c r="S20" s="707"/>
      <c r="T20" s="707"/>
      <c r="U20" s="707"/>
      <c r="V20" s="707"/>
      <c r="W20" s="707"/>
      <c r="X20" s="707"/>
      <c r="Y20" s="707"/>
      <c r="Z20" s="707"/>
      <c r="AA20" s="707"/>
      <c r="AB20" s="708"/>
      <c r="AC20" s="709"/>
      <c r="AD20" s="709"/>
      <c r="AE20" s="709"/>
      <c r="AF20" s="709"/>
      <c r="AG20" s="709"/>
      <c r="AH20" s="709"/>
      <c r="AI20" s="709"/>
      <c r="AJ20" s="709"/>
      <c r="AK20" s="709"/>
      <c r="AL20" s="710"/>
      <c r="AM20" s="360"/>
      <c r="AP20" s="85"/>
      <c r="AQ20" s="92"/>
      <c r="AR20" s="85"/>
      <c r="AS20" s="85"/>
      <c r="AT20" s="85"/>
      <c r="AU20" s="85"/>
      <c r="AV20" s="85"/>
      <c r="AW20" s="85"/>
      <c r="AX20" s="85"/>
      <c r="AY20" s="85"/>
      <c r="AZ20" s="85"/>
      <c r="BA20" s="85"/>
      <c r="BB20" s="85"/>
      <c r="BC20" s="85"/>
      <c r="BD20" s="85"/>
      <c r="BE20" s="85"/>
      <c r="BF20" s="85"/>
      <c r="BM20" s="117"/>
      <c r="BN20" s="117"/>
      <c r="BO20" s="117"/>
      <c r="BP20" s="117"/>
      <c r="BQ20" s="117"/>
      <c r="BR20" s="117"/>
      <c r="BS20" s="117"/>
      <c r="BT20" s="117"/>
    </row>
    <row r="21" spans="1:72" ht="13.7" customHeight="1" x14ac:dyDescent="0.2">
      <c r="A21" s="89">
        <f>ROW()</f>
        <v>21</v>
      </c>
      <c r="B21" s="446"/>
      <c r="C21" s="549"/>
      <c r="D21" s="549"/>
      <c r="E21" s="550"/>
      <c r="F21" s="430" t="s">
        <v>421</v>
      </c>
      <c r="G21" s="431"/>
      <c r="H21" s="431"/>
      <c r="I21" s="431"/>
      <c r="J21" s="431"/>
      <c r="K21" s="431"/>
      <c r="L21" s="431"/>
      <c r="M21" s="431"/>
      <c r="N21" s="431"/>
      <c r="O21" s="431"/>
      <c r="P21" s="432"/>
      <c r="Q21" s="707"/>
      <c r="R21" s="707"/>
      <c r="S21" s="707"/>
      <c r="T21" s="707"/>
      <c r="U21" s="707"/>
      <c r="V21" s="707"/>
      <c r="W21" s="707"/>
      <c r="X21" s="707"/>
      <c r="Y21" s="707"/>
      <c r="Z21" s="707"/>
      <c r="AA21" s="707"/>
      <c r="AB21" s="708"/>
      <c r="AC21" s="709"/>
      <c r="AD21" s="709"/>
      <c r="AE21" s="709"/>
      <c r="AF21" s="709"/>
      <c r="AG21" s="709"/>
      <c r="AH21" s="709"/>
      <c r="AI21" s="709"/>
      <c r="AJ21" s="709"/>
      <c r="AK21" s="709"/>
      <c r="AL21" s="710"/>
      <c r="AM21" s="360"/>
      <c r="AP21" s="85"/>
      <c r="AQ21" s="92"/>
      <c r="AR21" s="85"/>
      <c r="AS21" s="85"/>
      <c r="AT21" s="85"/>
      <c r="AU21" s="85"/>
      <c r="AV21" s="85"/>
      <c r="AW21" s="85"/>
      <c r="AX21" s="85"/>
      <c r="AY21" s="85"/>
      <c r="AZ21" s="85"/>
      <c r="BA21" s="85"/>
      <c r="BB21" s="85"/>
      <c r="BC21" s="85"/>
      <c r="BD21" s="85"/>
      <c r="BE21" s="85"/>
      <c r="BF21" s="85"/>
      <c r="BM21" s="117"/>
      <c r="BN21" s="117"/>
      <c r="BO21" s="117"/>
      <c r="BP21" s="117"/>
      <c r="BQ21" s="117"/>
      <c r="BR21" s="117"/>
      <c r="BS21" s="117"/>
      <c r="BT21" s="117"/>
    </row>
    <row r="22" spans="1:72" ht="13.7" customHeight="1" x14ac:dyDescent="0.2">
      <c r="A22" s="89">
        <f>ROW()</f>
        <v>22</v>
      </c>
      <c r="B22" s="446"/>
      <c r="C22" s="549"/>
      <c r="D22" s="549"/>
      <c r="E22" s="550"/>
      <c r="F22" s="430" t="s">
        <v>675</v>
      </c>
      <c r="G22" s="431"/>
      <c r="H22" s="431"/>
      <c r="I22" s="431"/>
      <c r="J22" s="431"/>
      <c r="K22" s="431"/>
      <c r="L22" s="431"/>
      <c r="M22" s="431"/>
      <c r="N22" s="431"/>
      <c r="O22" s="431"/>
      <c r="P22" s="432"/>
      <c r="Q22" s="707"/>
      <c r="R22" s="707"/>
      <c r="S22" s="707"/>
      <c r="T22" s="707"/>
      <c r="U22" s="707"/>
      <c r="V22" s="707"/>
      <c r="W22" s="707"/>
      <c r="X22" s="707"/>
      <c r="Y22" s="707"/>
      <c r="Z22" s="707"/>
      <c r="AA22" s="707"/>
      <c r="AB22" s="708"/>
      <c r="AC22" s="709"/>
      <c r="AD22" s="709"/>
      <c r="AE22" s="709"/>
      <c r="AF22" s="709"/>
      <c r="AG22" s="709"/>
      <c r="AH22" s="709"/>
      <c r="AI22" s="709"/>
      <c r="AJ22" s="709"/>
      <c r="AK22" s="709"/>
      <c r="AL22" s="710"/>
      <c r="AM22" s="360"/>
      <c r="AP22" s="85"/>
      <c r="AQ22" s="92"/>
      <c r="AR22" s="85"/>
      <c r="AS22" s="85"/>
      <c r="AT22" s="85"/>
      <c r="AU22" s="85"/>
      <c r="AV22" s="85"/>
      <c r="AW22" s="85"/>
      <c r="AX22" s="85"/>
      <c r="AY22" s="85"/>
      <c r="AZ22" s="85"/>
      <c r="BA22" s="85"/>
      <c r="BB22" s="85"/>
      <c r="BC22" s="85"/>
      <c r="BD22" s="85"/>
      <c r="BE22" s="85"/>
      <c r="BF22" s="85"/>
      <c r="BM22" s="117"/>
      <c r="BN22" s="117"/>
      <c r="BO22" s="117"/>
      <c r="BP22" s="117"/>
      <c r="BQ22" s="117"/>
      <c r="BR22" s="117"/>
      <c r="BS22" s="117"/>
      <c r="BT22" s="117"/>
    </row>
    <row r="23" spans="1:72" ht="13.7" customHeight="1" x14ac:dyDescent="0.2">
      <c r="A23" s="89">
        <f>ROW()</f>
        <v>23</v>
      </c>
      <c r="B23" s="446"/>
      <c r="C23" s="549"/>
      <c r="D23" s="549"/>
      <c r="E23" s="550"/>
      <c r="F23" s="430" t="s">
        <v>676</v>
      </c>
      <c r="G23" s="431"/>
      <c r="H23" s="431"/>
      <c r="I23" s="431"/>
      <c r="J23" s="431"/>
      <c r="K23" s="431"/>
      <c r="L23" s="431"/>
      <c r="M23" s="431"/>
      <c r="N23" s="431"/>
      <c r="O23" s="431"/>
      <c r="P23" s="432"/>
      <c r="Q23" s="707"/>
      <c r="R23" s="707"/>
      <c r="S23" s="707"/>
      <c r="T23" s="707"/>
      <c r="U23" s="707"/>
      <c r="V23" s="707"/>
      <c r="W23" s="707"/>
      <c r="X23" s="707"/>
      <c r="Y23" s="707"/>
      <c r="Z23" s="707"/>
      <c r="AA23" s="707"/>
      <c r="AB23" s="708"/>
      <c r="AC23" s="709"/>
      <c r="AD23" s="709"/>
      <c r="AE23" s="709"/>
      <c r="AF23" s="709"/>
      <c r="AG23" s="709"/>
      <c r="AH23" s="709"/>
      <c r="AI23" s="709"/>
      <c r="AJ23" s="709"/>
      <c r="AK23" s="709"/>
      <c r="AL23" s="710"/>
      <c r="AM23" s="360"/>
      <c r="AP23" s="85"/>
      <c r="AQ23" s="92"/>
      <c r="AR23" s="85"/>
      <c r="AS23" s="85"/>
      <c r="AT23" s="85"/>
      <c r="AU23" s="85"/>
      <c r="AV23" s="85"/>
      <c r="AW23" s="85"/>
      <c r="AX23" s="85"/>
      <c r="AY23" s="85"/>
      <c r="AZ23" s="85"/>
      <c r="BA23" s="85"/>
      <c r="BB23" s="85"/>
      <c r="BC23" s="85"/>
      <c r="BD23" s="85"/>
      <c r="BE23" s="85"/>
      <c r="BF23" s="85"/>
      <c r="BM23" s="117"/>
      <c r="BN23" s="117"/>
      <c r="BO23" s="117"/>
      <c r="BP23" s="117"/>
      <c r="BQ23" s="117"/>
      <c r="BR23" s="117"/>
      <c r="BS23" s="117"/>
      <c r="BT23" s="117"/>
    </row>
    <row r="24" spans="1:72" ht="13.7" customHeight="1" x14ac:dyDescent="0.2">
      <c r="A24" s="89">
        <f>ROW()</f>
        <v>24</v>
      </c>
      <c r="B24" s="446"/>
      <c r="C24" s="549"/>
      <c r="D24" s="549"/>
      <c r="E24" s="550"/>
      <c r="F24" s="430" t="s">
        <v>677</v>
      </c>
      <c r="G24" s="431"/>
      <c r="H24" s="431"/>
      <c r="I24" s="431"/>
      <c r="J24" s="431"/>
      <c r="K24" s="431"/>
      <c r="L24" s="431"/>
      <c r="M24" s="431"/>
      <c r="N24" s="431"/>
      <c r="O24" s="431"/>
      <c r="P24" s="432"/>
      <c r="Q24" s="707"/>
      <c r="R24" s="707"/>
      <c r="S24" s="707"/>
      <c r="T24" s="707"/>
      <c r="U24" s="707"/>
      <c r="V24" s="707"/>
      <c r="W24" s="707"/>
      <c r="X24" s="707"/>
      <c r="Y24" s="707"/>
      <c r="Z24" s="707"/>
      <c r="AA24" s="707"/>
      <c r="AB24" s="708"/>
      <c r="AC24" s="709"/>
      <c r="AD24" s="709"/>
      <c r="AE24" s="709"/>
      <c r="AF24" s="709"/>
      <c r="AG24" s="709"/>
      <c r="AH24" s="709"/>
      <c r="AI24" s="709"/>
      <c r="AJ24" s="709"/>
      <c r="AK24" s="709"/>
      <c r="AL24" s="710"/>
      <c r="AM24" s="360"/>
      <c r="AP24" s="85"/>
      <c r="AQ24" s="92"/>
      <c r="AR24" s="85"/>
      <c r="AS24" s="85"/>
      <c r="AT24" s="85"/>
      <c r="AU24" s="85"/>
      <c r="AV24" s="85"/>
      <c r="AW24" s="85"/>
      <c r="AX24" s="85"/>
      <c r="AY24" s="85"/>
      <c r="AZ24" s="85"/>
      <c r="BA24" s="85"/>
      <c r="BB24" s="85"/>
      <c r="BC24" s="85"/>
      <c r="BD24" s="85"/>
      <c r="BE24" s="85"/>
      <c r="BF24" s="85"/>
      <c r="BM24" s="117"/>
      <c r="BN24" s="117"/>
      <c r="BO24" s="117"/>
      <c r="BP24" s="117"/>
      <c r="BQ24" s="117"/>
      <c r="BR24" s="117"/>
      <c r="BS24" s="117"/>
      <c r="BT24" s="117"/>
    </row>
    <row r="25" spans="1:72" ht="13.7" customHeight="1" x14ac:dyDescent="0.2">
      <c r="A25" s="89">
        <f>ROW()</f>
        <v>25</v>
      </c>
      <c r="B25" s="446"/>
      <c r="C25" s="549"/>
      <c r="D25" s="549"/>
      <c r="E25" s="550"/>
      <c r="F25" s="430" t="s">
        <v>678</v>
      </c>
      <c r="G25" s="431"/>
      <c r="H25" s="431"/>
      <c r="I25" s="431"/>
      <c r="J25" s="431"/>
      <c r="K25" s="431"/>
      <c r="L25" s="431"/>
      <c r="M25" s="431"/>
      <c r="N25" s="431"/>
      <c r="O25" s="431"/>
      <c r="P25" s="432"/>
      <c r="Q25" s="707"/>
      <c r="R25" s="707"/>
      <c r="S25" s="707"/>
      <c r="T25" s="707"/>
      <c r="U25" s="707"/>
      <c r="V25" s="707"/>
      <c r="W25" s="707"/>
      <c r="X25" s="707"/>
      <c r="Y25" s="707"/>
      <c r="Z25" s="707"/>
      <c r="AA25" s="707"/>
      <c r="AB25" s="708"/>
      <c r="AC25" s="709"/>
      <c r="AD25" s="709"/>
      <c r="AE25" s="709"/>
      <c r="AF25" s="709"/>
      <c r="AG25" s="709"/>
      <c r="AH25" s="709"/>
      <c r="AI25" s="709"/>
      <c r="AJ25" s="709"/>
      <c r="AK25" s="709"/>
      <c r="AL25" s="710"/>
      <c r="AM25" s="360"/>
      <c r="AP25" s="85"/>
      <c r="AQ25" s="92"/>
      <c r="AR25" s="85"/>
      <c r="AS25" s="85"/>
      <c r="AT25" s="85"/>
      <c r="AU25" s="85"/>
      <c r="AV25" s="85"/>
      <c r="AW25" s="85"/>
      <c r="AX25" s="85"/>
      <c r="AY25" s="85"/>
      <c r="AZ25" s="85"/>
      <c r="BA25" s="85"/>
      <c r="BB25" s="85"/>
      <c r="BC25" s="85"/>
      <c r="BD25" s="85"/>
      <c r="BE25" s="85"/>
      <c r="BF25" s="85"/>
      <c r="BM25" s="117"/>
      <c r="BN25" s="117"/>
      <c r="BO25" s="117"/>
      <c r="BP25" s="117"/>
      <c r="BQ25" s="117"/>
      <c r="BR25" s="117"/>
      <c r="BS25" s="117"/>
      <c r="BT25" s="117"/>
    </row>
    <row r="26" spans="1:72" ht="13.7" customHeight="1" x14ac:dyDescent="0.2">
      <c r="A26" s="89">
        <f>ROW()</f>
        <v>26</v>
      </c>
      <c r="B26" s="446"/>
      <c r="C26" s="549"/>
      <c r="D26" s="549"/>
      <c r="E26" s="550"/>
      <c r="F26" s="430" t="s">
        <v>679</v>
      </c>
      <c r="G26" s="431"/>
      <c r="H26" s="431"/>
      <c r="I26" s="431"/>
      <c r="J26" s="431"/>
      <c r="K26" s="431"/>
      <c r="L26" s="431"/>
      <c r="M26" s="431"/>
      <c r="N26" s="431"/>
      <c r="O26" s="431"/>
      <c r="P26" s="432"/>
      <c r="Q26" s="707"/>
      <c r="R26" s="707"/>
      <c r="S26" s="707"/>
      <c r="T26" s="707"/>
      <c r="U26" s="707"/>
      <c r="V26" s="707"/>
      <c r="W26" s="707"/>
      <c r="X26" s="707"/>
      <c r="Y26" s="707"/>
      <c r="Z26" s="707"/>
      <c r="AA26" s="707"/>
      <c r="AB26" s="708"/>
      <c r="AC26" s="709"/>
      <c r="AD26" s="709"/>
      <c r="AE26" s="709"/>
      <c r="AF26" s="709"/>
      <c r="AG26" s="709"/>
      <c r="AH26" s="709"/>
      <c r="AI26" s="709"/>
      <c r="AJ26" s="709"/>
      <c r="AK26" s="709"/>
      <c r="AL26" s="710"/>
      <c r="AM26" s="360"/>
      <c r="AP26" s="85"/>
      <c r="AQ26" s="92"/>
      <c r="AR26" s="85"/>
      <c r="AS26" s="85"/>
      <c r="AT26" s="85"/>
      <c r="AU26" s="85"/>
      <c r="AV26" s="85"/>
      <c r="AW26" s="85"/>
      <c r="AX26" s="85"/>
      <c r="AY26" s="85"/>
      <c r="AZ26" s="85"/>
      <c r="BA26" s="85"/>
      <c r="BB26" s="85"/>
      <c r="BC26" s="85"/>
      <c r="BD26" s="85"/>
      <c r="BE26" s="85"/>
      <c r="BF26" s="85"/>
      <c r="BM26" s="117"/>
      <c r="BN26" s="117"/>
      <c r="BO26" s="117"/>
      <c r="BP26" s="117"/>
      <c r="BQ26" s="117"/>
      <c r="BR26" s="117"/>
      <c r="BS26" s="117"/>
      <c r="BT26" s="117"/>
    </row>
    <row r="27" spans="1:72" ht="13.7" customHeight="1" x14ac:dyDescent="0.2">
      <c r="A27" s="89">
        <f>ROW()</f>
        <v>27</v>
      </c>
      <c r="B27" s="446"/>
      <c r="C27" s="549"/>
      <c r="D27" s="549"/>
      <c r="E27" s="550"/>
      <c r="F27" s="430" t="s">
        <v>680</v>
      </c>
      <c r="G27" s="431"/>
      <c r="H27" s="431"/>
      <c r="I27" s="431"/>
      <c r="J27" s="431"/>
      <c r="K27" s="431"/>
      <c r="L27" s="431"/>
      <c r="M27" s="431"/>
      <c r="N27" s="431"/>
      <c r="O27" s="431"/>
      <c r="P27" s="432"/>
      <c r="Q27" s="707"/>
      <c r="R27" s="707"/>
      <c r="S27" s="707"/>
      <c r="T27" s="707"/>
      <c r="U27" s="707"/>
      <c r="V27" s="707"/>
      <c r="W27" s="707"/>
      <c r="X27" s="707"/>
      <c r="Y27" s="707"/>
      <c r="Z27" s="707"/>
      <c r="AA27" s="707"/>
      <c r="AB27" s="708"/>
      <c r="AC27" s="709"/>
      <c r="AD27" s="709"/>
      <c r="AE27" s="709"/>
      <c r="AF27" s="709"/>
      <c r="AG27" s="709"/>
      <c r="AH27" s="709"/>
      <c r="AI27" s="709"/>
      <c r="AJ27" s="709"/>
      <c r="AK27" s="709"/>
      <c r="AL27" s="710"/>
      <c r="AM27" s="360"/>
      <c r="AP27" s="85"/>
      <c r="AQ27" s="92"/>
      <c r="AR27" s="85"/>
      <c r="AS27" s="85"/>
      <c r="AT27" s="85"/>
      <c r="AU27" s="85"/>
      <c r="AV27" s="85"/>
      <c r="AW27" s="85"/>
      <c r="AX27" s="85"/>
      <c r="AY27" s="85"/>
      <c r="AZ27" s="85"/>
      <c r="BA27" s="85"/>
      <c r="BB27" s="85"/>
      <c r="BC27" s="85"/>
      <c r="BD27" s="85"/>
      <c r="BE27" s="85"/>
      <c r="BF27" s="85"/>
      <c r="BM27" s="117"/>
      <c r="BN27" s="117"/>
      <c r="BO27" s="117"/>
      <c r="BP27" s="117"/>
      <c r="BQ27" s="117"/>
      <c r="BR27" s="117"/>
      <c r="BS27" s="117"/>
      <c r="BT27" s="117"/>
    </row>
    <row r="28" spans="1:72" ht="13.7" customHeight="1" x14ac:dyDescent="0.2">
      <c r="A28" s="89">
        <f>ROW()</f>
        <v>28</v>
      </c>
      <c r="B28" s="446"/>
      <c r="C28" s="549"/>
      <c r="D28" s="549"/>
      <c r="E28" s="550"/>
      <c r="F28" s="430" t="s">
        <v>681</v>
      </c>
      <c r="G28" s="431"/>
      <c r="H28" s="431"/>
      <c r="I28" s="431"/>
      <c r="J28" s="431"/>
      <c r="K28" s="431"/>
      <c r="L28" s="431"/>
      <c r="M28" s="431"/>
      <c r="N28" s="431"/>
      <c r="O28" s="431"/>
      <c r="P28" s="432"/>
      <c r="Q28" s="707"/>
      <c r="R28" s="707"/>
      <c r="S28" s="707"/>
      <c r="T28" s="707"/>
      <c r="U28" s="707"/>
      <c r="V28" s="707"/>
      <c r="W28" s="707"/>
      <c r="X28" s="707"/>
      <c r="Y28" s="707"/>
      <c r="Z28" s="707"/>
      <c r="AA28" s="707"/>
      <c r="AB28" s="708"/>
      <c r="AC28" s="709"/>
      <c r="AD28" s="709"/>
      <c r="AE28" s="709"/>
      <c r="AF28" s="709"/>
      <c r="AG28" s="709"/>
      <c r="AH28" s="709"/>
      <c r="AI28" s="709"/>
      <c r="AJ28" s="709"/>
      <c r="AK28" s="709"/>
      <c r="AL28" s="710"/>
      <c r="AM28" s="360"/>
      <c r="AP28" s="85"/>
      <c r="AQ28" s="92"/>
      <c r="AR28" s="85"/>
      <c r="AS28" s="85"/>
      <c r="AT28" s="85"/>
      <c r="AU28" s="85"/>
      <c r="AV28" s="85"/>
      <c r="AW28" s="85"/>
      <c r="AX28" s="85"/>
      <c r="AY28" s="85"/>
      <c r="AZ28" s="85"/>
      <c r="BA28" s="85"/>
      <c r="BB28" s="85"/>
      <c r="BC28" s="85"/>
      <c r="BD28" s="85"/>
      <c r="BE28" s="85"/>
      <c r="BF28" s="85"/>
      <c r="BM28" s="117"/>
      <c r="BN28" s="117"/>
      <c r="BO28" s="117"/>
      <c r="BP28" s="117"/>
      <c r="BQ28" s="117"/>
      <c r="BR28" s="117"/>
      <c r="BS28" s="117"/>
      <c r="BT28" s="117"/>
    </row>
    <row r="29" spans="1:72" ht="13.7" customHeight="1" x14ac:dyDescent="0.2">
      <c r="A29" s="89">
        <f>ROW()</f>
        <v>29</v>
      </c>
      <c r="B29" s="446"/>
      <c r="C29" s="549"/>
      <c r="D29" s="549"/>
      <c r="E29" s="550"/>
      <c r="F29" s="430" t="s">
        <v>682</v>
      </c>
      <c r="G29" s="431"/>
      <c r="H29" s="431"/>
      <c r="I29" s="431"/>
      <c r="J29" s="431"/>
      <c r="K29" s="431"/>
      <c r="L29" s="431"/>
      <c r="M29" s="431"/>
      <c r="N29" s="431"/>
      <c r="O29" s="431"/>
      <c r="P29" s="432"/>
      <c r="Q29" s="707"/>
      <c r="R29" s="707"/>
      <c r="S29" s="707"/>
      <c r="T29" s="707"/>
      <c r="U29" s="707"/>
      <c r="V29" s="707"/>
      <c r="W29" s="707"/>
      <c r="X29" s="707"/>
      <c r="Y29" s="707"/>
      <c r="Z29" s="707"/>
      <c r="AA29" s="707"/>
      <c r="AB29" s="708"/>
      <c r="AC29" s="709"/>
      <c r="AD29" s="709"/>
      <c r="AE29" s="709"/>
      <c r="AF29" s="709"/>
      <c r="AG29" s="709"/>
      <c r="AH29" s="709"/>
      <c r="AI29" s="709"/>
      <c r="AJ29" s="709"/>
      <c r="AK29" s="709"/>
      <c r="AL29" s="710"/>
      <c r="AM29" s="360"/>
      <c r="AP29" s="85"/>
      <c r="AQ29" s="92"/>
      <c r="AR29" s="85"/>
      <c r="AS29" s="85"/>
      <c r="AT29" s="85"/>
      <c r="AU29" s="85"/>
      <c r="AV29" s="85"/>
      <c r="AW29" s="85"/>
      <c r="AX29" s="85"/>
      <c r="AY29" s="85"/>
      <c r="AZ29" s="85"/>
      <c r="BA29" s="85"/>
      <c r="BB29" s="85"/>
      <c r="BC29" s="85"/>
      <c r="BD29" s="85"/>
      <c r="BE29" s="85"/>
      <c r="BF29" s="85"/>
      <c r="BM29" s="117"/>
      <c r="BN29" s="117"/>
      <c r="BO29" s="117"/>
      <c r="BP29" s="117"/>
      <c r="BQ29" s="117"/>
      <c r="BR29" s="117"/>
      <c r="BS29" s="117"/>
      <c r="BT29" s="117"/>
    </row>
    <row r="30" spans="1:72" ht="13.7" customHeight="1" x14ac:dyDescent="0.2">
      <c r="A30" s="89">
        <f>ROW()</f>
        <v>30</v>
      </c>
      <c r="B30" s="446"/>
      <c r="C30" s="549"/>
      <c r="D30" s="549"/>
      <c r="E30" s="550"/>
      <c r="F30" s="680" t="s">
        <v>683</v>
      </c>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2"/>
      <c r="AM30" s="360"/>
      <c r="AP30" s="85"/>
      <c r="AQ30" s="92"/>
      <c r="AR30" s="85"/>
      <c r="AS30" s="85"/>
      <c r="AT30" s="85"/>
      <c r="AU30" s="85"/>
      <c r="AV30" s="85"/>
      <c r="AW30" s="85"/>
      <c r="AX30" s="85"/>
      <c r="AY30" s="85"/>
      <c r="AZ30" s="85"/>
      <c r="BA30" s="85"/>
      <c r="BB30" s="85"/>
      <c r="BC30" s="85"/>
      <c r="BD30" s="85"/>
      <c r="BE30" s="85"/>
      <c r="BF30" s="85"/>
      <c r="BM30" s="117"/>
      <c r="BN30" s="117"/>
      <c r="BO30" s="117"/>
      <c r="BP30" s="117"/>
      <c r="BQ30" s="117"/>
      <c r="BR30" s="117"/>
      <c r="BS30" s="117"/>
      <c r="BT30" s="117"/>
    </row>
    <row r="31" spans="1:72" ht="13.7" customHeight="1" x14ac:dyDescent="0.2">
      <c r="A31" s="89">
        <f>ROW()</f>
        <v>31</v>
      </c>
      <c r="B31" s="446"/>
      <c r="C31" s="549"/>
      <c r="D31" s="549"/>
      <c r="E31" s="550"/>
      <c r="F31" s="430" t="s">
        <v>163</v>
      </c>
      <c r="G31" s="431"/>
      <c r="H31" s="431"/>
      <c r="I31" s="431"/>
      <c r="J31" s="431"/>
      <c r="K31" s="431"/>
      <c r="L31" s="431"/>
      <c r="M31" s="431"/>
      <c r="N31" s="431"/>
      <c r="O31" s="431"/>
      <c r="P31" s="432"/>
      <c r="Q31" s="707"/>
      <c r="R31" s="707"/>
      <c r="S31" s="707"/>
      <c r="T31" s="707"/>
      <c r="U31" s="707"/>
      <c r="V31" s="707"/>
      <c r="W31" s="707"/>
      <c r="X31" s="707"/>
      <c r="Y31" s="707"/>
      <c r="Z31" s="707"/>
      <c r="AA31" s="707"/>
      <c r="AB31" s="708"/>
      <c r="AC31" s="709"/>
      <c r="AD31" s="709"/>
      <c r="AE31" s="709"/>
      <c r="AF31" s="709"/>
      <c r="AG31" s="709"/>
      <c r="AH31" s="709"/>
      <c r="AI31" s="709"/>
      <c r="AJ31" s="709"/>
      <c r="AK31" s="709"/>
      <c r="AL31" s="710"/>
      <c r="AM31" s="360"/>
      <c r="AP31" s="85"/>
      <c r="AQ31" s="92"/>
      <c r="AR31" s="85"/>
      <c r="AS31" s="85"/>
      <c r="AT31" s="85"/>
      <c r="AU31" s="85"/>
      <c r="AV31" s="85"/>
      <c r="AW31" s="85"/>
      <c r="AX31" s="85"/>
      <c r="AY31" s="85"/>
      <c r="AZ31" s="85"/>
      <c r="BA31" s="85"/>
      <c r="BB31" s="85"/>
      <c r="BC31" s="85"/>
      <c r="BD31" s="85"/>
      <c r="BE31" s="85"/>
      <c r="BF31" s="85"/>
      <c r="BM31" s="117"/>
      <c r="BN31" s="117"/>
      <c r="BO31" s="117"/>
      <c r="BP31" s="117"/>
      <c r="BQ31" s="117"/>
      <c r="BR31" s="117"/>
      <c r="BS31" s="117"/>
      <c r="BT31" s="117"/>
    </row>
    <row r="32" spans="1:72" ht="13.7" customHeight="1" x14ac:dyDescent="0.2">
      <c r="A32" s="89">
        <f>ROW()</f>
        <v>32</v>
      </c>
      <c r="B32" s="446"/>
      <c r="C32" s="549"/>
      <c r="D32" s="549"/>
      <c r="E32" s="550"/>
      <c r="F32" s="430" t="s">
        <v>684</v>
      </c>
      <c r="G32" s="431"/>
      <c r="H32" s="431"/>
      <c r="I32" s="431"/>
      <c r="J32" s="431"/>
      <c r="K32" s="431"/>
      <c r="L32" s="431"/>
      <c r="M32" s="431"/>
      <c r="N32" s="431"/>
      <c r="O32" s="431"/>
      <c r="P32" s="432"/>
      <c r="Q32" s="707"/>
      <c r="R32" s="707"/>
      <c r="S32" s="707"/>
      <c r="T32" s="707"/>
      <c r="U32" s="707"/>
      <c r="V32" s="707"/>
      <c r="W32" s="707"/>
      <c r="X32" s="707"/>
      <c r="Y32" s="707"/>
      <c r="Z32" s="707"/>
      <c r="AA32" s="707"/>
      <c r="AB32" s="708"/>
      <c r="AC32" s="709"/>
      <c r="AD32" s="709"/>
      <c r="AE32" s="709"/>
      <c r="AF32" s="709"/>
      <c r="AG32" s="709"/>
      <c r="AH32" s="709"/>
      <c r="AI32" s="709"/>
      <c r="AJ32" s="709"/>
      <c r="AK32" s="709"/>
      <c r="AL32" s="710"/>
      <c r="AM32" s="360"/>
      <c r="AP32" s="85"/>
      <c r="AQ32" s="92"/>
      <c r="AR32" s="85"/>
      <c r="AS32" s="85"/>
      <c r="AT32" s="85"/>
      <c r="AU32" s="85"/>
      <c r="AV32" s="85"/>
      <c r="AW32" s="85"/>
      <c r="AX32" s="85"/>
      <c r="AY32" s="85"/>
      <c r="AZ32" s="85"/>
      <c r="BA32" s="85"/>
      <c r="BB32" s="85"/>
      <c r="BC32" s="85"/>
      <c r="BD32" s="85"/>
      <c r="BE32" s="85"/>
      <c r="BF32" s="85"/>
      <c r="BM32" s="117"/>
      <c r="BN32" s="117"/>
      <c r="BO32" s="117"/>
      <c r="BP32" s="117"/>
      <c r="BQ32" s="117"/>
      <c r="BR32" s="117"/>
      <c r="BS32" s="117"/>
      <c r="BT32" s="117"/>
    </row>
    <row r="33" spans="1:72" ht="13.7" customHeight="1" x14ac:dyDescent="0.2">
      <c r="A33" s="89">
        <f>ROW()</f>
        <v>33</v>
      </c>
      <c r="B33" s="446"/>
      <c r="C33" s="549"/>
      <c r="D33" s="549"/>
      <c r="E33" s="550"/>
      <c r="F33" s="430" t="s">
        <v>685</v>
      </c>
      <c r="G33" s="431"/>
      <c r="H33" s="431"/>
      <c r="I33" s="431"/>
      <c r="J33" s="431"/>
      <c r="K33" s="431"/>
      <c r="L33" s="431"/>
      <c r="M33" s="431"/>
      <c r="N33" s="431"/>
      <c r="O33" s="431"/>
      <c r="P33" s="432"/>
      <c r="Q33" s="707"/>
      <c r="R33" s="707"/>
      <c r="S33" s="707"/>
      <c r="T33" s="707"/>
      <c r="U33" s="707"/>
      <c r="V33" s="707"/>
      <c r="W33" s="707"/>
      <c r="X33" s="707"/>
      <c r="Y33" s="707"/>
      <c r="Z33" s="707"/>
      <c r="AA33" s="707"/>
      <c r="AB33" s="708"/>
      <c r="AC33" s="709"/>
      <c r="AD33" s="709"/>
      <c r="AE33" s="709"/>
      <c r="AF33" s="709"/>
      <c r="AG33" s="709"/>
      <c r="AH33" s="709"/>
      <c r="AI33" s="709"/>
      <c r="AJ33" s="709"/>
      <c r="AK33" s="709"/>
      <c r="AL33" s="710"/>
      <c r="AM33" s="360"/>
      <c r="AP33" s="85"/>
      <c r="AQ33" s="92"/>
      <c r="AR33" s="85"/>
      <c r="AS33" s="85"/>
      <c r="AT33" s="85"/>
      <c r="AU33" s="85"/>
      <c r="AV33" s="85"/>
      <c r="AW33" s="85"/>
      <c r="AX33" s="85"/>
      <c r="AY33" s="85"/>
      <c r="AZ33" s="85"/>
      <c r="BA33" s="85"/>
      <c r="BB33" s="85"/>
      <c r="BC33" s="85"/>
      <c r="BD33" s="85"/>
      <c r="BE33" s="85"/>
      <c r="BF33" s="85"/>
      <c r="BM33" s="117"/>
      <c r="BN33" s="117"/>
      <c r="BO33" s="117"/>
      <c r="BP33" s="117"/>
      <c r="BQ33" s="117"/>
      <c r="BR33" s="117"/>
      <c r="BS33" s="117"/>
      <c r="BT33" s="117"/>
    </row>
    <row r="34" spans="1:72" ht="13.7" customHeight="1" x14ac:dyDescent="0.2">
      <c r="A34" s="89">
        <f>ROW()</f>
        <v>34</v>
      </c>
      <c r="B34" s="446"/>
      <c r="C34" s="549"/>
      <c r="D34" s="549"/>
      <c r="E34" s="550"/>
      <c r="F34" s="430" t="s">
        <v>686</v>
      </c>
      <c r="G34" s="431"/>
      <c r="H34" s="431"/>
      <c r="I34" s="431"/>
      <c r="J34" s="431"/>
      <c r="K34" s="431"/>
      <c r="L34" s="431"/>
      <c r="M34" s="431"/>
      <c r="N34" s="431"/>
      <c r="O34" s="431"/>
      <c r="P34" s="432"/>
      <c r="Q34" s="707"/>
      <c r="R34" s="707"/>
      <c r="S34" s="707"/>
      <c r="T34" s="707"/>
      <c r="U34" s="707"/>
      <c r="V34" s="707"/>
      <c r="W34" s="707"/>
      <c r="X34" s="707"/>
      <c r="Y34" s="707"/>
      <c r="Z34" s="707"/>
      <c r="AA34" s="707"/>
      <c r="AB34" s="708"/>
      <c r="AC34" s="709"/>
      <c r="AD34" s="709"/>
      <c r="AE34" s="709"/>
      <c r="AF34" s="709"/>
      <c r="AG34" s="709"/>
      <c r="AH34" s="709"/>
      <c r="AI34" s="709"/>
      <c r="AJ34" s="709"/>
      <c r="AK34" s="709"/>
      <c r="AL34" s="710"/>
      <c r="AM34" s="360"/>
      <c r="AP34" s="85"/>
      <c r="AQ34" s="92"/>
      <c r="AR34" s="85"/>
      <c r="AS34" s="85"/>
      <c r="AT34" s="85"/>
      <c r="AU34" s="85"/>
      <c r="AV34" s="85"/>
      <c r="AW34" s="85"/>
      <c r="AX34" s="85"/>
      <c r="AY34" s="85"/>
      <c r="AZ34" s="85"/>
      <c r="BA34" s="85"/>
      <c r="BB34" s="85"/>
      <c r="BC34" s="85"/>
      <c r="BD34" s="85"/>
      <c r="BE34" s="85"/>
      <c r="BF34" s="85"/>
      <c r="BM34" s="117"/>
      <c r="BN34" s="117"/>
      <c r="BO34" s="117"/>
      <c r="BP34" s="117"/>
      <c r="BQ34" s="117"/>
      <c r="BR34" s="117"/>
      <c r="BS34" s="117"/>
      <c r="BT34" s="117"/>
    </row>
    <row r="35" spans="1:72" ht="13.7" customHeight="1" x14ac:dyDescent="0.2">
      <c r="A35" s="89">
        <f>ROW()</f>
        <v>35</v>
      </c>
      <c r="B35" s="446"/>
      <c r="C35" s="549"/>
      <c r="D35" s="549"/>
      <c r="E35" s="550"/>
      <c r="F35" s="430" t="s">
        <v>687</v>
      </c>
      <c r="G35" s="431"/>
      <c r="H35" s="431"/>
      <c r="I35" s="431"/>
      <c r="J35" s="431"/>
      <c r="K35" s="431"/>
      <c r="L35" s="431"/>
      <c r="M35" s="431"/>
      <c r="N35" s="431"/>
      <c r="O35" s="431"/>
      <c r="P35" s="432"/>
      <c r="Q35" s="707"/>
      <c r="R35" s="707"/>
      <c r="S35" s="707"/>
      <c r="T35" s="707"/>
      <c r="U35" s="707"/>
      <c r="V35" s="707"/>
      <c r="W35" s="707"/>
      <c r="X35" s="707"/>
      <c r="Y35" s="707"/>
      <c r="Z35" s="707"/>
      <c r="AA35" s="707"/>
      <c r="AB35" s="708"/>
      <c r="AC35" s="709"/>
      <c r="AD35" s="709"/>
      <c r="AE35" s="709"/>
      <c r="AF35" s="709"/>
      <c r="AG35" s="709"/>
      <c r="AH35" s="709"/>
      <c r="AI35" s="709"/>
      <c r="AJ35" s="709"/>
      <c r="AK35" s="709"/>
      <c r="AL35" s="710"/>
      <c r="AM35" s="360"/>
      <c r="AP35" s="85"/>
      <c r="AQ35" s="92"/>
      <c r="AR35" s="85"/>
      <c r="AS35" s="85"/>
      <c r="AT35" s="85"/>
      <c r="AU35" s="85"/>
      <c r="AV35" s="85"/>
      <c r="AW35" s="85"/>
      <c r="AX35" s="85"/>
      <c r="AY35" s="85"/>
      <c r="AZ35" s="85"/>
      <c r="BA35" s="85"/>
      <c r="BB35" s="85"/>
      <c r="BC35" s="85"/>
      <c r="BD35" s="85"/>
      <c r="BE35" s="85"/>
      <c r="BF35" s="85"/>
      <c r="BM35" s="117"/>
      <c r="BN35" s="117"/>
      <c r="BO35" s="117"/>
      <c r="BP35" s="117"/>
      <c r="BQ35" s="117"/>
      <c r="BR35" s="117"/>
      <c r="BS35" s="117"/>
      <c r="BT35" s="117"/>
    </row>
    <row r="36" spans="1:72" ht="13.7" customHeight="1" x14ac:dyDescent="0.2">
      <c r="A36" s="89">
        <f>ROW()</f>
        <v>36</v>
      </c>
      <c r="B36" s="446"/>
      <c r="C36" s="549"/>
      <c r="D36" s="549"/>
      <c r="E36" s="550"/>
      <c r="F36" s="430" t="s">
        <v>688</v>
      </c>
      <c r="G36" s="431"/>
      <c r="H36" s="431"/>
      <c r="I36" s="431"/>
      <c r="J36" s="431"/>
      <c r="K36" s="431"/>
      <c r="L36" s="431"/>
      <c r="M36" s="431"/>
      <c r="N36" s="431"/>
      <c r="O36" s="431"/>
      <c r="P36" s="432"/>
      <c r="Q36" s="707"/>
      <c r="R36" s="707"/>
      <c r="S36" s="707"/>
      <c r="T36" s="707"/>
      <c r="U36" s="707"/>
      <c r="V36" s="707"/>
      <c r="W36" s="707"/>
      <c r="X36" s="707"/>
      <c r="Y36" s="707"/>
      <c r="Z36" s="707"/>
      <c r="AA36" s="707"/>
      <c r="AB36" s="708"/>
      <c r="AC36" s="709"/>
      <c r="AD36" s="709"/>
      <c r="AE36" s="709"/>
      <c r="AF36" s="709"/>
      <c r="AG36" s="709"/>
      <c r="AH36" s="709"/>
      <c r="AI36" s="709"/>
      <c r="AJ36" s="709"/>
      <c r="AK36" s="709"/>
      <c r="AL36" s="710"/>
      <c r="AM36" s="360"/>
      <c r="AP36" s="85"/>
      <c r="AQ36" s="92"/>
      <c r="AR36" s="85"/>
      <c r="AS36" s="85"/>
      <c r="AT36" s="85"/>
      <c r="AU36" s="85"/>
      <c r="AV36" s="85"/>
      <c r="AW36" s="85"/>
      <c r="AX36" s="85"/>
      <c r="AY36" s="85"/>
      <c r="AZ36" s="85"/>
      <c r="BA36" s="85"/>
      <c r="BB36" s="85"/>
      <c r="BC36" s="85"/>
      <c r="BD36" s="85"/>
      <c r="BE36" s="85"/>
      <c r="BF36" s="85"/>
      <c r="BM36" s="117"/>
      <c r="BN36" s="117"/>
      <c r="BO36" s="117"/>
      <c r="BP36" s="117"/>
      <c r="BQ36" s="117"/>
      <c r="BR36" s="117"/>
      <c r="BS36" s="117"/>
      <c r="BT36" s="117"/>
    </row>
    <row r="37" spans="1:72" ht="13.7" customHeight="1" x14ac:dyDescent="0.2">
      <c r="A37" s="89">
        <f>ROW()</f>
        <v>37</v>
      </c>
      <c r="B37" s="446"/>
      <c r="C37" s="549"/>
      <c r="D37" s="549"/>
      <c r="E37" s="550"/>
      <c r="F37" s="430" t="s">
        <v>689</v>
      </c>
      <c r="G37" s="431"/>
      <c r="H37" s="431"/>
      <c r="I37" s="431"/>
      <c r="J37" s="431"/>
      <c r="K37" s="431"/>
      <c r="L37" s="431"/>
      <c r="M37" s="431"/>
      <c r="N37" s="431"/>
      <c r="O37" s="431"/>
      <c r="P37" s="432"/>
      <c r="Q37" s="707"/>
      <c r="R37" s="707"/>
      <c r="S37" s="707"/>
      <c r="T37" s="707"/>
      <c r="U37" s="707"/>
      <c r="V37" s="707"/>
      <c r="W37" s="707"/>
      <c r="X37" s="707"/>
      <c r="Y37" s="707"/>
      <c r="Z37" s="707"/>
      <c r="AA37" s="707"/>
      <c r="AB37" s="708"/>
      <c r="AC37" s="709"/>
      <c r="AD37" s="709"/>
      <c r="AE37" s="709"/>
      <c r="AF37" s="709"/>
      <c r="AG37" s="709"/>
      <c r="AH37" s="709"/>
      <c r="AI37" s="709"/>
      <c r="AJ37" s="709"/>
      <c r="AK37" s="709"/>
      <c r="AL37" s="710"/>
      <c r="AM37" s="360"/>
      <c r="AP37" s="85"/>
      <c r="AQ37" s="92"/>
      <c r="AR37" s="85"/>
      <c r="AS37" s="85"/>
      <c r="AT37" s="85"/>
      <c r="AU37" s="85"/>
      <c r="AV37" s="85"/>
      <c r="AW37" s="85"/>
      <c r="AX37" s="85"/>
      <c r="AY37" s="85"/>
      <c r="AZ37" s="85"/>
      <c r="BA37" s="85"/>
      <c r="BB37" s="85"/>
      <c r="BC37" s="85"/>
      <c r="BD37" s="85"/>
      <c r="BE37" s="85"/>
      <c r="BF37" s="85"/>
      <c r="BM37" s="117"/>
      <c r="BN37" s="117"/>
      <c r="BO37" s="117"/>
      <c r="BP37" s="117"/>
      <c r="BQ37" s="117"/>
      <c r="BR37" s="117"/>
      <c r="BS37" s="117"/>
      <c r="BT37" s="117"/>
    </row>
    <row r="38" spans="1:72" ht="13.7" customHeight="1" x14ac:dyDescent="0.2">
      <c r="A38" s="89">
        <f>ROW()</f>
        <v>38</v>
      </c>
      <c r="B38" s="446"/>
      <c r="C38" s="549"/>
      <c r="D38" s="549"/>
      <c r="E38" s="550"/>
      <c r="F38" s="430" t="s">
        <v>690</v>
      </c>
      <c r="G38" s="431"/>
      <c r="H38" s="431"/>
      <c r="I38" s="431"/>
      <c r="J38" s="431"/>
      <c r="K38" s="431"/>
      <c r="L38" s="431"/>
      <c r="M38" s="431"/>
      <c r="N38" s="431"/>
      <c r="O38" s="431"/>
      <c r="P38" s="432"/>
      <c r="Q38" s="707"/>
      <c r="R38" s="707"/>
      <c r="S38" s="707"/>
      <c r="T38" s="707"/>
      <c r="U38" s="707"/>
      <c r="V38" s="707"/>
      <c r="W38" s="707"/>
      <c r="X38" s="707"/>
      <c r="Y38" s="707"/>
      <c r="Z38" s="707"/>
      <c r="AA38" s="707"/>
      <c r="AB38" s="708"/>
      <c r="AC38" s="709"/>
      <c r="AD38" s="709"/>
      <c r="AE38" s="709"/>
      <c r="AF38" s="709"/>
      <c r="AG38" s="709"/>
      <c r="AH38" s="709"/>
      <c r="AI38" s="709"/>
      <c r="AJ38" s="709"/>
      <c r="AK38" s="709"/>
      <c r="AL38" s="710"/>
      <c r="AM38" s="360"/>
      <c r="AP38" s="85"/>
      <c r="AQ38" s="92"/>
      <c r="AR38" s="85"/>
      <c r="AS38" s="85"/>
      <c r="AT38" s="85"/>
      <c r="AU38" s="85"/>
      <c r="AV38" s="85"/>
      <c r="AW38" s="85"/>
      <c r="AX38" s="85"/>
      <c r="AY38" s="85"/>
      <c r="AZ38" s="85"/>
      <c r="BA38" s="85"/>
      <c r="BB38" s="85"/>
      <c r="BC38" s="85"/>
      <c r="BD38" s="85"/>
      <c r="BE38" s="85"/>
      <c r="BF38" s="85"/>
      <c r="BM38" s="117"/>
      <c r="BN38" s="117"/>
      <c r="BO38" s="117"/>
      <c r="BP38" s="117"/>
      <c r="BQ38" s="117"/>
      <c r="BR38" s="117"/>
      <c r="BS38" s="117"/>
      <c r="BT38" s="117"/>
    </row>
    <row r="39" spans="1:72" ht="13.7" customHeight="1" x14ac:dyDescent="0.2">
      <c r="A39" s="89">
        <f>ROW()</f>
        <v>39</v>
      </c>
      <c r="B39" s="446"/>
      <c r="C39" s="549"/>
      <c r="D39" s="549"/>
      <c r="E39" s="550"/>
      <c r="F39" s="430" t="s">
        <v>691</v>
      </c>
      <c r="G39" s="431"/>
      <c r="H39" s="431"/>
      <c r="I39" s="431"/>
      <c r="J39" s="431"/>
      <c r="K39" s="431"/>
      <c r="L39" s="431"/>
      <c r="M39" s="431"/>
      <c r="N39" s="431"/>
      <c r="O39" s="431"/>
      <c r="P39" s="432"/>
      <c r="Q39" s="707"/>
      <c r="R39" s="707"/>
      <c r="S39" s="707"/>
      <c r="T39" s="707"/>
      <c r="U39" s="707"/>
      <c r="V39" s="707"/>
      <c r="W39" s="707"/>
      <c r="X39" s="707"/>
      <c r="Y39" s="707"/>
      <c r="Z39" s="707"/>
      <c r="AA39" s="707"/>
      <c r="AB39" s="708"/>
      <c r="AC39" s="709"/>
      <c r="AD39" s="709"/>
      <c r="AE39" s="709"/>
      <c r="AF39" s="709"/>
      <c r="AG39" s="709"/>
      <c r="AH39" s="709"/>
      <c r="AI39" s="709"/>
      <c r="AJ39" s="709"/>
      <c r="AK39" s="709"/>
      <c r="AL39" s="710"/>
      <c r="AM39" s="360"/>
      <c r="AP39" s="85"/>
      <c r="AQ39" s="85"/>
      <c r="AR39" s="85"/>
      <c r="AS39" s="85"/>
      <c r="AT39" s="85"/>
      <c r="AU39" s="85"/>
      <c r="AV39" s="85"/>
      <c r="AW39" s="85"/>
      <c r="AX39" s="85"/>
      <c r="AY39" s="85"/>
      <c r="AZ39" s="85"/>
      <c r="BA39" s="85"/>
      <c r="BB39" s="85"/>
      <c r="BC39" s="85"/>
      <c r="BD39" s="85"/>
      <c r="BE39" s="85"/>
      <c r="BF39" s="85"/>
      <c r="BM39" s="117"/>
      <c r="BN39" s="117"/>
      <c r="BO39" s="117"/>
      <c r="BP39" s="117"/>
      <c r="BQ39" s="117"/>
      <c r="BR39" s="117"/>
      <c r="BS39" s="117"/>
      <c r="BT39" s="117"/>
    </row>
    <row r="40" spans="1:72" ht="13.7" customHeight="1" x14ac:dyDescent="0.2">
      <c r="A40" s="89">
        <f>ROW()</f>
        <v>40</v>
      </c>
      <c r="B40" s="446"/>
      <c r="C40" s="549"/>
      <c r="D40" s="549"/>
      <c r="E40" s="550"/>
      <c r="F40" s="430" t="s">
        <v>692</v>
      </c>
      <c r="G40" s="431"/>
      <c r="H40" s="431"/>
      <c r="I40" s="431"/>
      <c r="J40" s="431"/>
      <c r="K40" s="431"/>
      <c r="L40" s="431"/>
      <c r="M40" s="431"/>
      <c r="N40" s="431"/>
      <c r="O40" s="431"/>
      <c r="P40" s="432"/>
      <c r="Q40" s="707"/>
      <c r="R40" s="707"/>
      <c r="S40" s="707"/>
      <c r="T40" s="707"/>
      <c r="U40" s="707"/>
      <c r="V40" s="707"/>
      <c r="W40" s="707"/>
      <c r="X40" s="707"/>
      <c r="Y40" s="707"/>
      <c r="Z40" s="707"/>
      <c r="AA40" s="707"/>
      <c r="AB40" s="708"/>
      <c r="AC40" s="709"/>
      <c r="AD40" s="709"/>
      <c r="AE40" s="709"/>
      <c r="AF40" s="709"/>
      <c r="AG40" s="709"/>
      <c r="AH40" s="709"/>
      <c r="AI40" s="709"/>
      <c r="AJ40" s="709"/>
      <c r="AK40" s="709"/>
      <c r="AL40" s="710"/>
      <c r="AM40" s="360"/>
      <c r="AP40" s="85"/>
      <c r="AQ40" s="85"/>
      <c r="AR40" s="85"/>
      <c r="AS40" s="85"/>
      <c r="AT40" s="85"/>
      <c r="AU40" s="85"/>
      <c r="AV40" s="85"/>
      <c r="AW40" s="85"/>
      <c r="AX40" s="85"/>
      <c r="AY40" s="85"/>
      <c r="AZ40" s="85"/>
      <c r="BA40" s="85"/>
      <c r="BB40" s="85"/>
      <c r="BC40" s="85"/>
      <c r="BD40" s="85"/>
      <c r="BE40" s="85"/>
      <c r="BF40" s="85"/>
      <c r="BM40" s="117"/>
      <c r="BN40" s="117"/>
      <c r="BO40" s="117"/>
      <c r="BP40" s="117"/>
      <c r="BQ40" s="117"/>
      <c r="BR40" s="117"/>
      <c r="BS40" s="117"/>
      <c r="BT40" s="117"/>
    </row>
    <row r="41" spans="1:72" ht="13.7" customHeight="1" x14ac:dyDescent="0.2">
      <c r="A41" s="89">
        <f>ROW()</f>
        <v>41</v>
      </c>
      <c r="B41" s="446"/>
      <c r="C41" s="549"/>
      <c r="D41" s="549"/>
      <c r="E41" s="550"/>
      <c r="F41" s="430" t="s">
        <v>693</v>
      </c>
      <c r="G41" s="431"/>
      <c r="H41" s="431"/>
      <c r="I41" s="431"/>
      <c r="J41" s="431"/>
      <c r="K41" s="431"/>
      <c r="L41" s="431"/>
      <c r="M41" s="431"/>
      <c r="N41" s="431"/>
      <c r="O41" s="431"/>
      <c r="P41" s="432"/>
      <c r="Q41" s="707"/>
      <c r="R41" s="707"/>
      <c r="S41" s="707"/>
      <c r="T41" s="707"/>
      <c r="U41" s="707"/>
      <c r="V41" s="707"/>
      <c r="W41" s="707"/>
      <c r="X41" s="707"/>
      <c r="Y41" s="707"/>
      <c r="Z41" s="707"/>
      <c r="AA41" s="707"/>
      <c r="AB41" s="708"/>
      <c r="AC41" s="709"/>
      <c r="AD41" s="709"/>
      <c r="AE41" s="709"/>
      <c r="AF41" s="709"/>
      <c r="AG41" s="709"/>
      <c r="AH41" s="709"/>
      <c r="AI41" s="709"/>
      <c r="AJ41" s="709"/>
      <c r="AK41" s="709"/>
      <c r="AL41" s="710"/>
      <c r="AM41" s="360"/>
      <c r="AP41" s="85"/>
      <c r="AQ41" s="85"/>
      <c r="AR41" s="85"/>
      <c r="AS41" s="85"/>
      <c r="AT41" s="85"/>
      <c r="AU41" s="85"/>
      <c r="AV41" s="85"/>
      <c r="AW41" s="85"/>
      <c r="AX41" s="85"/>
      <c r="AY41" s="85"/>
      <c r="AZ41" s="85"/>
      <c r="BA41" s="85"/>
      <c r="BB41" s="85"/>
      <c r="BC41" s="85"/>
      <c r="BD41" s="85"/>
      <c r="BE41" s="85"/>
      <c r="BF41" s="85"/>
      <c r="BM41" s="117"/>
      <c r="BN41" s="117"/>
      <c r="BO41" s="117"/>
      <c r="BP41" s="117"/>
      <c r="BQ41" s="117"/>
      <c r="BR41" s="117"/>
      <c r="BS41" s="117"/>
      <c r="BT41" s="117"/>
    </row>
    <row r="42" spans="1:72" ht="13.7" customHeight="1" x14ac:dyDescent="0.2">
      <c r="A42" s="89">
        <f>ROW()</f>
        <v>42</v>
      </c>
      <c r="B42" s="446"/>
      <c r="C42" s="549"/>
      <c r="D42" s="549"/>
      <c r="E42" s="550"/>
      <c r="F42" s="430" t="s">
        <v>694</v>
      </c>
      <c r="G42" s="431"/>
      <c r="H42" s="431"/>
      <c r="I42" s="431"/>
      <c r="J42" s="431"/>
      <c r="K42" s="431"/>
      <c r="L42" s="431"/>
      <c r="M42" s="431"/>
      <c r="N42" s="431"/>
      <c r="O42" s="431"/>
      <c r="P42" s="432"/>
      <c r="Q42" s="707"/>
      <c r="R42" s="707"/>
      <c r="S42" s="707"/>
      <c r="T42" s="707"/>
      <c r="U42" s="707"/>
      <c r="V42" s="707"/>
      <c r="W42" s="707"/>
      <c r="X42" s="707"/>
      <c r="Y42" s="707"/>
      <c r="Z42" s="707"/>
      <c r="AA42" s="707"/>
      <c r="AB42" s="708"/>
      <c r="AC42" s="709"/>
      <c r="AD42" s="709"/>
      <c r="AE42" s="709"/>
      <c r="AF42" s="709"/>
      <c r="AG42" s="709"/>
      <c r="AH42" s="709"/>
      <c r="AI42" s="709"/>
      <c r="AJ42" s="709"/>
      <c r="AK42" s="709"/>
      <c r="AL42" s="710"/>
      <c r="AM42" s="360"/>
      <c r="AP42" s="85"/>
      <c r="AQ42" s="85"/>
      <c r="AR42" s="85"/>
      <c r="AS42" s="85"/>
      <c r="AT42" s="85"/>
      <c r="AU42" s="85"/>
      <c r="AV42" s="85"/>
      <c r="AW42" s="85"/>
      <c r="AX42" s="85"/>
      <c r="AY42" s="85"/>
      <c r="AZ42" s="85"/>
      <c r="BA42" s="85"/>
      <c r="BB42" s="85"/>
      <c r="BC42" s="85"/>
      <c r="BD42" s="85"/>
      <c r="BE42" s="85"/>
      <c r="BF42" s="85"/>
      <c r="BM42" s="117"/>
      <c r="BN42" s="117"/>
      <c r="BO42" s="117"/>
      <c r="BP42" s="117"/>
      <c r="BQ42" s="117"/>
      <c r="BR42" s="117"/>
      <c r="BS42" s="117"/>
      <c r="BT42" s="117"/>
    </row>
    <row r="43" spans="1:72" ht="13.7" customHeight="1" x14ac:dyDescent="0.2">
      <c r="A43" s="89">
        <f>ROW()</f>
        <v>43</v>
      </c>
      <c r="B43" s="446"/>
      <c r="C43" s="549"/>
      <c r="D43" s="549"/>
      <c r="E43" s="550"/>
      <c r="F43" s="430" t="s">
        <v>695</v>
      </c>
      <c r="G43" s="431"/>
      <c r="H43" s="431"/>
      <c r="I43" s="431"/>
      <c r="J43" s="431"/>
      <c r="K43" s="431"/>
      <c r="L43" s="431"/>
      <c r="M43" s="431"/>
      <c r="N43" s="431"/>
      <c r="O43" s="431"/>
      <c r="P43" s="432"/>
      <c r="Q43" s="707"/>
      <c r="R43" s="707"/>
      <c r="S43" s="707"/>
      <c r="T43" s="707"/>
      <c r="U43" s="707"/>
      <c r="V43" s="707"/>
      <c r="W43" s="707"/>
      <c r="X43" s="707"/>
      <c r="Y43" s="707"/>
      <c r="Z43" s="707"/>
      <c r="AA43" s="707"/>
      <c r="AB43" s="708"/>
      <c r="AC43" s="709"/>
      <c r="AD43" s="709"/>
      <c r="AE43" s="709"/>
      <c r="AF43" s="709"/>
      <c r="AG43" s="709"/>
      <c r="AH43" s="709"/>
      <c r="AI43" s="709"/>
      <c r="AJ43" s="709"/>
      <c r="AK43" s="709"/>
      <c r="AL43" s="710"/>
      <c r="AM43" s="360"/>
      <c r="AP43" s="85"/>
      <c r="AQ43" s="85"/>
      <c r="AR43" s="85"/>
      <c r="AS43" s="85"/>
      <c r="AT43" s="85"/>
      <c r="AU43" s="85"/>
      <c r="AV43" s="85"/>
      <c r="AW43" s="85"/>
      <c r="AX43" s="85"/>
      <c r="AY43" s="85"/>
      <c r="AZ43" s="85"/>
      <c r="BA43" s="85"/>
      <c r="BB43" s="85"/>
      <c r="BC43" s="85"/>
      <c r="BD43" s="85"/>
      <c r="BE43" s="85"/>
      <c r="BF43" s="85"/>
      <c r="BM43" s="117"/>
      <c r="BN43" s="117"/>
      <c r="BO43" s="117"/>
      <c r="BP43" s="117"/>
      <c r="BQ43" s="117"/>
      <c r="BR43" s="117"/>
      <c r="BS43" s="117"/>
      <c r="BT43" s="117"/>
    </row>
    <row r="44" spans="1:72" ht="13.7" customHeight="1" x14ac:dyDescent="0.2">
      <c r="A44" s="89">
        <f>ROW()</f>
        <v>44</v>
      </c>
      <c r="B44" s="446"/>
      <c r="C44" s="549"/>
      <c r="D44" s="549"/>
      <c r="E44" s="550"/>
      <c r="F44" s="430" t="s">
        <v>696</v>
      </c>
      <c r="G44" s="431"/>
      <c r="H44" s="431"/>
      <c r="I44" s="431"/>
      <c r="J44" s="431"/>
      <c r="K44" s="431"/>
      <c r="L44" s="431"/>
      <c r="M44" s="431"/>
      <c r="N44" s="431"/>
      <c r="O44" s="431"/>
      <c r="P44" s="432"/>
      <c r="Q44" s="707"/>
      <c r="R44" s="707"/>
      <c r="S44" s="707"/>
      <c r="T44" s="707"/>
      <c r="U44" s="707"/>
      <c r="V44" s="707"/>
      <c r="W44" s="707"/>
      <c r="X44" s="707"/>
      <c r="Y44" s="707"/>
      <c r="Z44" s="707"/>
      <c r="AA44" s="707"/>
      <c r="AB44" s="708"/>
      <c r="AC44" s="709"/>
      <c r="AD44" s="709"/>
      <c r="AE44" s="709"/>
      <c r="AF44" s="709"/>
      <c r="AG44" s="709"/>
      <c r="AH44" s="709"/>
      <c r="AI44" s="709"/>
      <c r="AJ44" s="709"/>
      <c r="AK44" s="709"/>
      <c r="AL44" s="710"/>
      <c r="AM44" s="360"/>
      <c r="AP44" s="85"/>
      <c r="AQ44" s="85"/>
      <c r="AR44" s="85"/>
      <c r="AS44" s="85"/>
      <c r="AT44" s="85"/>
      <c r="AU44" s="85"/>
      <c r="AV44" s="85"/>
      <c r="AW44" s="85"/>
      <c r="AX44" s="85"/>
      <c r="AY44" s="85"/>
      <c r="AZ44" s="85"/>
      <c r="BA44" s="85"/>
      <c r="BB44" s="85"/>
      <c r="BC44" s="85"/>
      <c r="BD44" s="85"/>
      <c r="BE44" s="85"/>
      <c r="BF44" s="85"/>
      <c r="BM44" s="117"/>
      <c r="BN44" s="117"/>
      <c r="BO44" s="117"/>
      <c r="BP44" s="117"/>
      <c r="BQ44" s="117"/>
      <c r="BR44" s="117"/>
      <c r="BS44" s="117"/>
      <c r="BT44" s="117"/>
    </row>
    <row r="45" spans="1:72" ht="13.7" customHeight="1" x14ac:dyDescent="0.2">
      <c r="A45" s="89">
        <f>ROW()</f>
        <v>45</v>
      </c>
      <c r="B45" s="446"/>
      <c r="C45" s="549"/>
      <c r="D45" s="549"/>
      <c r="E45" s="550"/>
      <c r="F45" s="430" t="s">
        <v>697</v>
      </c>
      <c r="G45" s="431"/>
      <c r="H45" s="431"/>
      <c r="I45" s="431"/>
      <c r="J45" s="431"/>
      <c r="K45" s="431"/>
      <c r="L45" s="431"/>
      <c r="M45" s="431"/>
      <c r="N45" s="431"/>
      <c r="O45" s="431"/>
      <c r="P45" s="432"/>
      <c r="Q45" s="707"/>
      <c r="R45" s="707"/>
      <c r="S45" s="707"/>
      <c r="T45" s="707"/>
      <c r="U45" s="707"/>
      <c r="V45" s="707"/>
      <c r="W45" s="707"/>
      <c r="X45" s="707"/>
      <c r="Y45" s="707"/>
      <c r="Z45" s="707"/>
      <c r="AA45" s="707"/>
      <c r="AB45" s="708"/>
      <c r="AC45" s="709"/>
      <c r="AD45" s="709"/>
      <c r="AE45" s="709"/>
      <c r="AF45" s="709"/>
      <c r="AG45" s="709"/>
      <c r="AH45" s="709"/>
      <c r="AI45" s="709"/>
      <c r="AJ45" s="709"/>
      <c r="AK45" s="709"/>
      <c r="AL45" s="710"/>
      <c r="AM45" s="360"/>
      <c r="AP45" s="85"/>
      <c r="AQ45" s="85"/>
      <c r="AR45" s="85"/>
      <c r="AS45" s="85"/>
      <c r="AT45" s="85"/>
      <c r="AU45" s="85"/>
      <c r="AV45" s="85"/>
      <c r="AW45" s="85"/>
      <c r="AX45" s="85"/>
      <c r="AY45" s="85"/>
      <c r="AZ45" s="85"/>
      <c r="BA45" s="85"/>
      <c r="BB45" s="85"/>
      <c r="BC45" s="85"/>
      <c r="BD45" s="85"/>
      <c r="BE45" s="85"/>
      <c r="BF45" s="85"/>
      <c r="BM45" s="117"/>
      <c r="BN45" s="117"/>
      <c r="BO45" s="117"/>
      <c r="BP45" s="117"/>
      <c r="BQ45" s="117"/>
      <c r="BR45" s="117"/>
      <c r="BS45" s="117"/>
      <c r="BT45" s="117"/>
    </row>
    <row r="46" spans="1:72" ht="13.7" customHeight="1" x14ac:dyDescent="0.2">
      <c r="A46" s="89">
        <f>ROW()</f>
        <v>46</v>
      </c>
      <c r="B46" s="446"/>
      <c r="C46" s="549"/>
      <c r="D46" s="549"/>
      <c r="E46" s="550"/>
      <c r="F46" s="430" t="s">
        <v>698</v>
      </c>
      <c r="G46" s="431"/>
      <c r="H46" s="431"/>
      <c r="I46" s="431"/>
      <c r="J46" s="431"/>
      <c r="K46" s="431"/>
      <c r="L46" s="431"/>
      <c r="M46" s="431"/>
      <c r="N46" s="431"/>
      <c r="O46" s="431"/>
      <c r="P46" s="432"/>
      <c r="Q46" s="707"/>
      <c r="R46" s="707"/>
      <c r="S46" s="707"/>
      <c r="T46" s="707"/>
      <c r="U46" s="707"/>
      <c r="V46" s="707"/>
      <c r="W46" s="707"/>
      <c r="X46" s="707"/>
      <c r="Y46" s="707"/>
      <c r="Z46" s="707"/>
      <c r="AA46" s="707"/>
      <c r="AB46" s="708"/>
      <c r="AC46" s="709"/>
      <c r="AD46" s="709"/>
      <c r="AE46" s="709"/>
      <c r="AF46" s="709"/>
      <c r="AG46" s="709"/>
      <c r="AH46" s="709"/>
      <c r="AI46" s="709"/>
      <c r="AJ46" s="709"/>
      <c r="AK46" s="709"/>
      <c r="AL46" s="710"/>
      <c r="AM46" s="360"/>
      <c r="AP46" s="85"/>
      <c r="AQ46" s="85"/>
      <c r="AR46" s="85"/>
      <c r="AS46" s="85"/>
      <c r="AT46" s="85"/>
      <c r="AU46" s="85"/>
      <c r="AV46" s="85"/>
      <c r="AW46" s="85"/>
      <c r="AX46" s="85"/>
      <c r="AY46" s="85"/>
      <c r="AZ46" s="85"/>
      <c r="BA46" s="85"/>
      <c r="BB46" s="85"/>
      <c r="BC46" s="85"/>
      <c r="BD46" s="85"/>
      <c r="BE46" s="85"/>
      <c r="BF46" s="85"/>
      <c r="BM46" s="117"/>
      <c r="BN46" s="117"/>
      <c r="BO46" s="117"/>
      <c r="BP46" s="117"/>
      <c r="BQ46" s="117"/>
      <c r="BR46" s="117"/>
      <c r="BS46" s="117"/>
      <c r="BT46" s="117"/>
    </row>
    <row r="47" spans="1:72" ht="13.7" customHeight="1" x14ac:dyDescent="0.2">
      <c r="A47" s="89">
        <f>ROW()</f>
        <v>47</v>
      </c>
      <c r="B47" s="446"/>
      <c r="C47" s="549"/>
      <c r="D47" s="549"/>
      <c r="E47" s="550"/>
      <c r="F47" s="430" t="s">
        <v>699</v>
      </c>
      <c r="G47" s="431"/>
      <c r="H47" s="431"/>
      <c r="I47" s="431"/>
      <c r="J47" s="431"/>
      <c r="K47" s="431"/>
      <c r="L47" s="431"/>
      <c r="M47" s="431"/>
      <c r="N47" s="431"/>
      <c r="O47" s="431"/>
      <c r="P47" s="432"/>
      <c r="Q47" s="707"/>
      <c r="R47" s="707"/>
      <c r="S47" s="707"/>
      <c r="T47" s="707"/>
      <c r="U47" s="707"/>
      <c r="V47" s="707"/>
      <c r="W47" s="707"/>
      <c r="X47" s="707"/>
      <c r="Y47" s="707"/>
      <c r="Z47" s="707"/>
      <c r="AA47" s="707"/>
      <c r="AB47" s="708"/>
      <c r="AC47" s="709"/>
      <c r="AD47" s="709"/>
      <c r="AE47" s="709"/>
      <c r="AF47" s="709"/>
      <c r="AG47" s="709"/>
      <c r="AH47" s="709"/>
      <c r="AI47" s="709"/>
      <c r="AJ47" s="709"/>
      <c r="AK47" s="709"/>
      <c r="AL47" s="710"/>
      <c r="AM47" s="360"/>
      <c r="AP47" s="85"/>
      <c r="AQ47" s="85"/>
      <c r="AR47" s="85"/>
      <c r="AS47" s="85"/>
      <c r="AT47" s="85"/>
      <c r="AU47" s="85"/>
      <c r="AV47" s="85"/>
      <c r="AW47" s="85"/>
      <c r="AX47" s="85"/>
      <c r="AY47" s="85"/>
      <c r="AZ47" s="85"/>
      <c r="BA47" s="85"/>
      <c r="BB47" s="85"/>
      <c r="BC47" s="85"/>
      <c r="BD47" s="85"/>
      <c r="BE47" s="85"/>
      <c r="BF47" s="85"/>
      <c r="BM47" s="117"/>
      <c r="BN47" s="117"/>
      <c r="BO47" s="117"/>
      <c r="BP47" s="117"/>
      <c r="BQ47" s="117"/>
      <c r="BR47" s="117"/>
      <c r="BS47" s="117"/>
      <c r="BT47" s="117"/>
    </row>
    <row r="48" spans="1:72" ht="13.7" customHeight="1" x14ac:dyDescent="0.2">
      <c r="A48" s="89">
        <f>ROW()</f>
        <v>48</v>
      </c>
      <c r="B48" s="446"/>
      <c r="C48" s="549"/>
      <c r="D48" s="549"/>
      <c r="E48" s="550"/>
      <c r="F48" s="430" t="s">
        <v>700</v>
      </c>
      <c r="G48" s="431"/>
      <c r="H48" s="431"/>
      <c r="I48" s="431"/>
      <c r="J48" s="431"/>
      <c r="K48" s="431"/>
      <c r="L48" s="431"/>
      <c r="M48" s="431"/>
      <c r="N48" s="431"/>
      <c r="O48" s="431"/>
      <c r="P48" s="432"/>
      <c r="Q48" s="707"/>
      <c r="R48" s="707"/>
      <c r="S48" s="707"/>
      <c r="T48" s="707"/>
      <c r="U48" s="707"/>
      <c r="V48" s="707"/>
      <c r="W48" s="707"/>
      <c r="X48" s="707"/>
      <c r="Y48" s="707"/>
      <c r="Z48" s="707"/>
      <c r="AA48" s="707"/>
      <c r="AB48" s="708"/>
      <c r="AC48" s="709"/>
      <c r="AD48" s="709"/>
      <c r="AE48" s="709"/>
      <c r="AF48" s="709"/>
      <c r="AG48" s="709"/>
      <c r="AH48" s="709"/>
      <c r="AI48" s="709"/>
      <c r="AJ48" s="709"/>
      <c r="AK48" s="709"/>
      <c r="AL48" s="710"/>
      <c r="AM48" s="360"/>
      <c r="AP48" s="85"/>
      <c r="AQ48" s="85"/>
      <c r="AR48" s="85"/>
      <c r="AS48" s="85"/>
      <c r="AT48" s="85"/>
      <c r="AU48" s="85"/>
      <c r="AV48" s="85"/>
      <c r="AW48" s="85"/>
      <c r="AX48" s="85"/>
      <c r="AY48" s="85"/>
      <c r="AZ48" s="85"/>
      <c r="BA48" s="85"/>
      <c r="BB48" s="85"/>
      <c r="BC48" s="85"/>
      <c r="BD48" s="85"/>
      <c r="BE48" s="85"/>
      <c r="BF48" s="85"/>
      <c r="BM48" s="117"/>
      <c r="BN48" s="117"/>
      <c r="BO48" s="117"/>
      <c r="BP48" s="117"/>
      <c r="BQ48" s="117"/>
      <c r="BR48" s="117"/>
      <c r="BS48" s="117"/>
      <c r="BT48" s="117"/>
    </row>
    <row r="49" spans="1:160" ht="13.7" customHeight="1" x14ac:dyDescent="0.2">
      <c r="A49" s="89">
        <f>ROW()</f>
        <v>49</v>
      </c>
      <c r="B49" s="446"/>
      <c r="C49" s="549"/>
      <c r="D49" s="549"/>
      <c r="E49" s="550"/>
      <c r="F49" s="430" t="s">
        <v>701</v>
      </c>
      <c r="G49" s="431"/>
      <c r="H49" s="431"/>
      <c r="I49" s="431"/>
      <c r="J49" s="431"/>
      <c r="K49" s="431"/>
      <c r="L49" s="431"/>
      <c r="M49" s="431"/>
      <c r="N49" s="431"/>
      <c r="O49" s="431"/>
      <c r="P49" s="432"/>
      <c r="Q49" s="707"/>
      <c r="R49" s="707"/>
      <c r="S49" s="707"/>
      <c r="T49" s="707"/>
      <c r="U49" s="707"/>
      <c r="V49" s="707"/>
      <c r="W49" s="707"/>
      <c r="X49" s="707"/>
      <c r="Y49" s="707"/>
      <c r="Z49" s="707"/>
      <c r="AA49" s="707"/>
      <c r="AB49" s="708"/>
      <c r="AC49" s="709"/>
      <c r="AD49" s="709"/>
      <c r="AE49" s="709"/>
      <c r="AF49" s="709"/>
      <c r="AG49" s="709"/>
      <c r="AH49" s="709"/>
      <c r="AI49" s="709"/>
      <c r="AJ49" s="709"/>
      <c r="AK49" s="709"/>
      <c r="AL49" s="710"/>
      <c r="AM49" s="360"/>
      <c r="AP49" s="85"/>
      <c r="AQ49" s="85"/>
      <c r="AR49" s="85"/>
      <c r="AS49" s="85"/>
      <c r="AT49" s="85"/>
      <c r="AU49" s="85"/>
      <c r="AV49" s="85"/>
      <c r="AW49" s="85"/>
      <c r="AX49" s="85"/>
      <c r="AY49" s="85"/>
      <c r="AZ49" s="85"/>
      <c r="BA49" s="85"/>
      <c r="BB49" s="85"/>
      <c r="BC49" s="85"/>
      <c r="BD49" s="85"/>
      <c r="BE49" s="85"/>
      <c r="BF49" s="85"/>
      <c r="BM49" s="117"/>
      <c r="BN49" s="117"/>
      <c r="BO49" s="117"/>
      <c r="BP49" s="117"/>
      <c r="BQ49" s="117"/>
      <c r="BR49" s="117"/>
      <c r="BS49" s="117"/>
      <c r="BT49" s="117"/>
    </row>
    <row r="50" spans="1:160" ht="13.7" customHeight="1" x14ac:dyDescent="0.2">
      <c r="A50" s="89">
        <f>ROW()</f>
        <v>50</v>
      </c>
      <c r="B50" s="446"/>
      <c r="C50" s="549"/>
      <c r="D50" s="549"/>
      <c r="E50" s="550"/>
      <c r="F50" s="430" t="s">
        <v>702</v>
      </c>
      <c r="G50" s="431"/>
      <c r="H50" s="431"/>
      <c r="I50" s="431"/>
      <c r="J50" s="431"/>
      <c r="K50" s="431"/>
      <c r="L50" s="431"/>
      <c r="M50" s="431"/>
      <c r="N50" s="431"/>
      <c r="O50" s="431"/>
      <c r="P50" s="432"/>
      <c r="Q50" s="707"/>
      <c r="R50" s="707"/>
      <c r="S50" s="707"/>
      <c r="T50" s="707"/>
      <c r="U50" s="707"/>
      <c r="V50" s="707"/>
      <c r="W50" s="707"/>
      <c r="X50" s="707"/>
      <c r="Y50" s="707"/>
      <c r="Z50" s="707"/>
      <c r="AA50" s="707"/>
      <c r="AB50" s="708"/>
      <c r="AC50" s="709"/>
      <c r="AD50" s="709"/>
      <c r="AE50" s="709"/>
      <c r="AF50" s="709"/>
      <c r="AG50" s="709"/>
      <c r="AH50" s="709"/>
      <c r="AI50" s="709"/>
      <c r="AJ50" s="709"/>
      <c r="AK50" s="709"/>
      <c r="AL50" s="710"/>
      <c r="AM50" s="360"/>
      <c r="AP50" s="85"/>
      <c r="AQ50" s="85"/>
      <c r="AR50" s="85"/>
      <c r="AS50" s="85"/>
      <c r="AT50" s="85"/>
      <c r="AU50" s="85"/>
      <c r="AV50" s="85"/>
      <c r="AW50" s="85"/>
      <c r="AX50" s="85"/>
      <c r="AY50" s="85"/>
      <c r="AZ50" s="85"/>
      <c r="BA50" s="85"/>
      <c r="BB50" s="85"/>
      <c r="BC50" s="85"/>
      <c r="BD50" s="85"/>
      <c r="BE50" s="85"/>
      <c r="BF50" s="85"/>
      <c r="BM50" s="117"/>
      <c r="BN50" s="117"/>
      <c r="BO50" s="117"/>
      <c r="BP50" s="117"/>
      <c r="BQ50" s="117"/>
      <c r="BR50" s="117"/>
      <c r="BS50" s="117"/>
      <c r="BT50" s="117"/>
    </row>
    <row r="51" spans="1:160" ht="13.7" customHeight="1" x14ac:dyDescent="0.2">
      <c r="A51" s="89">
        <f>ROW()</f>
        <v>51</v>
      </c>
      <c r="B51" s="446"/>
      <c r="C51" s="549"/>
      <c r="D51" s="549"/>
      <c r="E51" s="550"/>
      <c r="F51" s="430" t="s">
        <v>372</v>
      </c>
      <c r="G51" s="431"/>
      <c r="H51" s="431"/>
      <c r="I51" s="431"/>
      <c r="J51" s="431"/>
      <c r="K51" s="431"/>
      <c r="L51" s="431"/>
      <c r="M51" s="431"/>
      <c r="N51" s="431"/>
      <c r="O51" s="431"/>
      <c r="P51" s="432"/>
      <c r="Q51" s="707"/>
      <c r="R51" s="707"/>
      <c r="S51" s="707"/>
      <c r="T51" s="707"/>
      <c r="U51" s="707"/>
      <c r="V51" s="707"/>
      <c r="W51" s="707"/>
      <c r="X51" s="707"/>
      <c r="Y51" s="707"/>
      <c r="Z51" s="707"/>
      <c r="AA51" s="707"/>
      <c r="AB51" s="708"/>
      <c r="AC51" s="709"/>
      <c r="AD51" s="709"/>
      <c r="AE51" s="709"/>
      <c r="AF51" s="709"/>
      <c r="AG51" s="709"/>
      <c r="AH51" s="709"/>
      <c r="AI51" s="709"/>
      <c r="AJ51" s="709"/>
      <c r="AK51" s="709"/>
      <c r="AL51" s="710"/>
      <c r="AM51" s="360"/>
      <c r="AP51" s="85"/>
      <c r="AQ51" s="85"/>
      <c r="AR51" s="85"/>
      <c r="AS51" s="85"/>
      <c r="AT51" s="85"/>
      <c r="AU51" s="85"/>
      <c r="AV51" s="85"/>
      <c r="AW51" s="85"/>
      <c r="AX51" s="85"/>
      <c r="AY51" s="85"/>
      <c r="AZ51" s="85"/>
      <c r="BA51" s="85"/>
      <c r="BB51" s="85"/>
      <c r="BC51" s="85"/>
      <c r="BD51" s="85"/>
      <c r="BE51" s="85"/>
      <c r="BF51" s="85"/>
      <c r="BM51" s="117"/>
      <c r="BN51" s="117"/>
      <c r="BO51" s="117"/>
      <c r="BP51" s="117"/>
      <c r="BQ51" s="117"/>
      <c r="BR51" s="117"/>
      <c r="BS51" s="117"/>
      <c r="BT51" s="117"/>
    </row>
    <row r="52" spans="1:160" ht="13.7" customHeight="1" x14ac:dyDescent="0.2">
      <c r="A52" s="89">
        <f>ROW()</f>
        <v>52</v>
      </c>
      <c r="B52" s="446"/>
      <c r="C52" s="549"/>
      <c r="D52" s="549"/>
      <c r="E52" s="550"/>
      <c r="F52" s="430" t="s">
        <v>703</v>
      </c>
      <c r="G52" s="431"/>
      <c r="H52" s="431"/>
      <c r="I52" s="431"/>
      <c r="J52" s="431"/>
      <c r="K52" s="431"/>
      <c r="L52" s="431"/>
      <c r="M52" s="431"/>
      <c r="N52" s="431"/>
      <c r="O52" s="431"/>
      <c r="P52" s="432"/>
      <c r="Q52" s="707"/>
      <c r="R52" s="707"/>
      <c r="S52" s="707"/>
      <c r="T52" s="707"/>
      <c r="U52" s="707"/>
      <c r="V52" s="707"/>
      <c r="W52" s="707"/>
      <c r="X52" s="707"/>
      <c r="Y52" s="707"/>
      <c r="Z52" s="707"/>
      <c r="AA52" s="707"/>
      <c r="AB52" s="708"/>
      <c r="AC52" s="709"/>
      <c r="AD52" s="709"/>
      <c r="AE52" s="709"/>
      <c r="AF52" s="709"/>
      <c r="AG52" s="709"/>
      <c r="AH52" s="709"/>
      <c r="AI52" s="709"/>
      <c r="AJ52" s="709"/>
      <c r="AK52" s="709"/>
      <c r="AL52" s="710"/>
      <c r="AM52" s="360"/>
      <c r="AP52" s="85"/>
      <c r="AQ52" s="85"/>
      <c r="AR52" s="85"/>
      <c r="AS52" s="85"/>
      <c r="AT52" s="85"/>
      <c r="AU52" s="85"/>
      <c r="AV52" s="85"/>
      <c r="AW52" s="85"/>
      <c r="AX52" s="85"/>
      <c r="AY52" s="85"/>
      <c r="AZ52" s="85"/>
      <c r="BA52" s="85"/>
      <c r="BB52" s="85"/>
      <c r="BC52" s="85"/>
      <c r="BD52" s="85"/>
      <c r="BE52" s="85"/>
      <c r="BF52" s="85"/>
      <c r="BM52" s="117"/>
      <c r="BN52" s="117"/>
      <c r="BO52" s="117"/>
      <c r="BP52" s="117"/>
      <c r="BQ52" s="117"/>
      <c r="BR52" s="117"/>
      <c r="BS52" s="117"/>
      <c r="BT52" s="117"/>
    </row>
    <row r="53" spans="1:160" ht="13.7" customHeight="1" x14ac:dyDescent="0.2">
      <c r="A53" s="89">
        <f>ROW()</f>
        <v>53</v>
      </c>
      <c r="B53" s="446"/>
      <c r="C53" s="549"/>
      <c r="D53" s="549"/>
      <c r="E53" s="550"/>
      <c r="F53" s="430" t="s">
        <v>377</v>
      </c>
      <c r="G53" s="431"/>
      <c r="H53" s="431"/>
      <c r="I53" s="431"/>
      <c r="J53" s="431"/>
      <c r="K53" s="431"/>
      <c r="L53" s="431"/>
      <c r="M53" s="431"/>
      <c r="N53" s="431"/>
      <c r="O53" s="431"/>
      <c r="P53" s="432"/>
      <c r="Q53" s="707"/>
      <c r="R53" s="707"/>
      <c r="S53" s="707"/>
      <c r="T53" s="707"/>
      <c r="U53" s="707"/>
      <c r="V53" s="707"/>
      <c r="W53" s="707"/>
      <c r="X53" s="707"/>
      <c r="Y53" s="707"/>
      <c r="Z53" s="707"/>
      <c r="AA53" s="707"/>
      <c r="AB53" s="708"/>
      <c r="AC53" s="709"/>
      <c r="AD53" s="709"/>
      <c r="AE53" s="709"/>
      <c r="AF53" s="709"/>
      <c r="AG53" s="709"/>
      <c r="AH53" s="709"/>
      <c r="AI53" s="709"/>
      <c r="AJ53" s="709"/>
      <c r="AK53" s="709"/>
      <c r="AL53" s="710"/>
      <c r="AM53" s="360"/>
      <c r="AP53" s="85"/>
      <c r="AQ53" s="85"/>
      <c r="AR53" s="85"/>
      <c r="AS53" s="85"/>
      <c r="AT53" s="85"/>
      <c r="AU53" s="85"/>
      <c r="AV53" s="85"/>
      <c r="AW53" s="85"/>
      <c r="AX53" s="85"/>
      <c r="AY53" s="85"/>
      <c r="AZ53" s="85"/>
      <c r="BA53" s="85"/>
      <c r="BB53" s="85"/>
      <c r="BC53" s="85"/>
      <c r="BD53" s="85"/>
      <c r="BE53" s="85"/>
      <c r="BF53" s="85"/>
      <c r="BM53" s="117"/>
      <c r="BN53" s="117"/>
      <c r="BO53" s="117"/>
      <c r="BP53" s="117"/>
      <c r="BQ53" s="117"/>
      <c r="BR53" s="117"/>
      <c r="BS53" s="117"/>
      <c r="BT53" s="117"/>
    </row>
    <row r="54" spans="1:160" ht="13.7" customHeight="1" x14ac:dyDescent="0.2">
      <c r="A54" s="89">
        <f>ROW()</f>
        <v>54</v>
      </c>
      <c r="B54" s="446"/>
      <c r="C54" s="549"/>
      <c r="D54" s="549"/>
      <c r="E54" s="550"/>
      <c r="F54" s="430" t="s">
        <v>380</v>
      </c>
      <c r="G54" s="431"/>
      <c r="H54" s="431"/>
      <c r="I54" s="431"/>
      <c r="J54" s="431"/>
      <c r="K54" s="431"/>
      <c r="L54" s="431"/>
      <c r="M54" s="431"/>
      <c r="N54" s="431"/>
      <c r="O54" s="431"/>
      <c r="P54" s="432"/>
      <c r="Q54" s="707"/>
      <c r="R54" s="707"/>
      <c r="S54" s="707"/>
      <c r="T54" s="707"/>
      <c r="U54" s="707"/>
      <c r="V54" s="707"/>
      <c r="W54" s="707"/>
      <c r="X54" s="707"/>
      <c r="Y54" s="707"/>
      <c r="Z54" s="707"/>
      <c r="AA54" s="707"/>
      <c r="AB54" s="708"/>
      <c r="AC54" s="709"/>
      <c r="AD54" s="709"/>
      <c r="AE54" s="709"/>
      <c r="AF54" s="709"/>
      <c r="AG54" s="709"/>
      <c r="AH54" s="709"/>
      <c r="AI54" s="709"/>
      <c r="AJ54" s="709"/>
      <c r="AK54" s="709"/>
      <c r="AL54" s="710"/>
      <c r="AM54" s="360"/>
      <c r="AP54" s="85"/>
      <c r="AQ54" s="85"/>
      <c r="AR54" s="85"/>
      <c r="AS54" s="85"/>
      <c r="AT54" s="85"/>
      <c r="AU54" s="85"/>
      <c r="AV54" s="85"/>
      <c r="AW54" s="85"/>
      <c r="AX54" s="85"/>
      <c r="AY54" s="85"/>
      <c r="AZ54" s="85"/>
      <c r="BA54" s="85"/>
      <c r="BB54" s="85"/>
      <c r="BC54" s="85"/>
      <c r="BD54" s="85"/>
      <c r="BE54" s="85"/>
      <c r="BF54" s="85"/>
      <c r="BM54" s="117"/>
      <c r="BN54" s="117"/>
      <c r="BO54" s="117"/>
      <c r="BP54" s="117"/>
      <c r="BQ54" s="117"/>
      <c r="BR54" s="117"/>
      <c r="BS54" s="117"/>
      <c r="BT54" s="117"/>
    </row>
    <row r="55" spans="1:160" ht="13.7" customHeight="1" x14ac:dyDescent="0.2">
      <c r="A55" s="89">
        <f>ROW()</f>
        <v>55</v>
      </c>
      <c r="B55" s="446"/>
      <c r="C55" s="549"/>
      <c r="D55" s="549"/>
      <c r="E55" s="550"/>
      <c r="F55" s="430" t="s">
        <v>161</v>
      </c>
      <c r="G55" s="431"/>
      <c r="H55" s="431"/>
      <c r="I55" s="431"/>
      <c r="J55" s="431"/>
      <c r="K55" s="431"/>
      <c r="L55" s="431"/>
      <c r="M55" s="431"/>
      <c r="N55" s="431"/>
      <c r="O55" s="431"/>
      <c r="P55" s="432"/>
      <c r="Q55" s="707"/>
      <c r="R55" s="707"/>
      <c r="S55" s="707"/>
      <c r="T55" s="707"/>
      <c r="U55" s="707"/>
      <c r="V55" s="707"/>
      <c r="W55" s="707"/>
      <c r="X55" s="707"/>
      <c r="Y55" s="707"/>
      <c r="Z55" s="707"/>
      <c r="AA55" s="707"/>
      <c r="AB55" s="708"/>
      <c r="AC55" s="709"/>
      <c r="AD55" s="709"/>
      <c r="AE55" s="709"/>
      <c r="AF55" s="709"/>
      <c r="AG55" s="709"/>
      <c r="AH55" s="709"/>
      <c r="AI55" s="709"/>
      <c r="AJ55" s="709"/>
      <c r="AK55" s="709"/>
      <c r="AL55" s="710"/>
      <c r="AM55" s="360"/>
      <c r="AP55" s="85"/>
      <c r="AQ55" s="85"/>
      <c r="AR55" s="85"/>
      <c r="AS55" s="85"/>
      <c r="AT55" s="85"/>
      <c r="AU55" s="85"/>
      <c r="AV55" s="85"/>
      <c r="AW55" s="85"/>
      <c r="AX55" s="85"/>
      <c r="AY55" s="85"/>
      <c r="AZ55" s="85"/>
      <c r="BA55" s="85"/>
      <c r="BB55" s="85"/>
      <c r="BC55" s="85"/>
      <c r="BD55" s="85"/>
      <c r="BE55" s="85"/>
      <c r="BF55" s="85"/>
      <c r="BM55" s="117"/>
      <c r="BN55" s="117"/>
      <c r="BO55" s="117"/>
      <c r="BP55" s="117"/>
      <c r="BQ55" s="117"/>
      <c r="BR55" s="117"/>
      <c r="BS55" s="117"/>
      <c r="BT55" s="117"/>
    </row>
    <row r="56" spans="1:160" ht="13.7" customHeight="1" x14ac:dyDescent="0.2">
      <c r="A56" s="89">
        <f>ROW()</f>
        <v>56</v>
      </c>
      <c r="B56" s="446"/>
      <c r="C56" s="549"/>
      <c r="D56" s="549"/>
      <c r="E56" s="550"/>
      <c r="F56" s="680" t="s">
        <v>70</v>
      </c>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2"/>
      <c r="AM56" s="360"/>
      <c r="AP56" s="85"/>
      <c r="AQ56" s="85"/>
      <c r="AR56" s="85"/>
      <c r="AS56" s="85"/>
      <c r="AT56" s="85"/>
      <c r="AU56" s="85"/>
      <c r="AV56" s="85"/>
      <c r="AW56" s="85"/>
      <c r="AX56" s="85"/>
      <c r="AY56" s="85"/>
      <c r="AZ56" s="85"/>
      <c r="BA56" s="85"/>
      <c r="BB56" s="85"/>
      <c r="BC56" s="85"/>
      <c r="BD56" s="85"/>
      <c r="BE56" s="85"/>
      <c r="BF56" s="85"/>
      <c r="BM56" s="117"/>
      <c r="BN56" s="117"/>
      <c r="BO56" s="117"/>
      <c r="BP56" s="117"/>
      <c r="BQ56" s="117"/>
      <c r="BR56" s="117"/>
      <c r="BS56" s="117"/>
      <c r="BT56" s="117"/>
    </row>
    <row r="57" spans="1:160" ht="13.7" customHeight="1" x14ac:dyDescent="0.2">
      <c r="A57" s="89">
        <f>ROW()</f>
        <v>57</v>
      </c>
      <c r="B57" s="446"/>
      <c r="C57" s="549"/>
      <c r="D57" s="549"/>
      <c r="E57" s="550"/>
      <c r="F57" s="425"/>
      <c r="G57" s="426"/>
      <c r="H57" s="426"/>
      <c r="I57" s="426"/>
      <c r="J57" s="426"/>
      <c r="K57" s="426"/>
      <c r="L57" s="426"/>
      <c r="M57" s="426"/>
      <c r="N57" s="426"/>
      <c r="O57" s="426"/>
      <c r="P57" s="427"/>
      <c r="Q57" s="425"/>
      <c r="R57" s="426"/>
      <c r="S57" s="426"/>
      <c r="T57" s="426"/>
      <c r="U57" s="426"/>
      <c r="V57" s="426"/>
      <c r="W57" s="426"/>
      <c r="X57" s="426"/>
      <c r="Y57" s="426"/>
      <c r="Z57" s="426"/>
      <c r="AA57" s="427"/>
      <c r="AB57" s="425"/>
      <c r="AC57" s="426"/>
      <c r="AD57" s="426"/>
      <c r="AE57" s="426"/>
      <c r="AF57" s="426"/>
      <c r="AG57" s="426"/>
      <c r="AH57" s="426"/>
      <c r="AI57" s="426"/>
      <c r="AJ57" s="426"/>
      <c r="AK57" s="426"/>
      <c r="AL57" s="427"/>
      <c r="AM57" s="360"/>
      <c r="AP57" s="85"/>
      <c r="AQ57" s="85"/>
      <c r="AR57" s="85"/>
      <c r="AS57" s="85"/>
      <c r="AT57" s="85"/>
      <c r="AU57" s="85"/>
      <c r="AV57" s="85"/>
      <c r="AW57" s="85"/>
      <c r="AX57" s="85"/>
      <c r="AY57" s="85"/>
      <c r="AZ57" s="85"/>
      <c r="BA57" s="85"/>
      <c r="BB57" s="85"/>
      <c r="BC57" s="85"/>
      <c r="BD57" s="85"/>
      <c r="BE57" s="85"/>
      <c r="BF57" s="85"/>
      <c r="BM57" s="117"/>
      <c r="BN57" s="117"/>
      <c r="BO57" s="117"/>
      <c r="BP57" s="117"/>
      <c r="BQ57" s="117"/>
      <c r="BR57" s="117"/>
      <c r="BS57" s="117"/>
      <c r="BT57" s="117"/>
    </row>
    <row r="58" spans="1:160" ht="13.7" customHeight="1" x14ac:dyDescent="0.2">
      <c r="A58" s="89">
        <f>ROW()</f>
        <v>58</v>
      </c>
      <c r="B58" s="446"/>
      <c r="C58" s="549"/>
      <c r="D58" s="549"/>
      <c r="E58" s="550"/>
      <c r="F58" s="425"/>
      <c r="G58" s="426"/>
      <c r="H58" s="426"/>
      <c r="I58" s="426"/>
      <c r="J58" s="426"/>
      <c r="K58" s="426"/>
      <c r="L58" s="426"/>
      <c r="M58" s="426"/>
      <c r="N58" s="426"/>
      <c r="O58" s="426"/>
      <c r="P58" s="427"/>
      <c r="Q58" s="425"/>
      <c r="R58" s="426"/>
      <c r="S58" s="426"/>
      <c r="T58" s="426"/>
      <c r="U58" s="426"/>
      <c r="V58" s="426"/>
      <c r="W58" s="426"/>
      <c r="X58" s="426"/>
      <c r="Y58" s="426"/>
      <c r="Z58" s="426"/>
      <c r="AA58" s="427"/>
      <c r="AB58" s="425"/>
      <c r="AC58" s="426"/>
      <c r="AD58" s="426"/>
      <c r="AE58" s="426"/>
      <c r="AF58" s="426"/>
      <c r="AG58" s="426"/>
      <c r="AH58" s="426"/>
      <c r="AI58" s="426"/>
      <c r="AJ58" s="426"/>
      <c r="AK58" s="426"/>
      <c r="AL58" s="427"/>
      <c r="AM58" s="360"/>
      <c r="AP58" s="85"/>
      <c r="AQ58" s="85"/>
      <c r="AR58" s="85"/>
      <c r="AS58" s="85"/>
      <c r="AT58" s="85"/>
      <c r="AU58" s="85"/>
      <c r="AV58" s="85"/>
      <c r="AW58" s="85"/>
      <c r="AX58" s="85"/>
      <c r="AY58" s="85"/>
      <c r="AZ58" s="85"/>
      <c r="BA58" s="85"/>
      <c r="BB58" s="85"/>
      <c r="BC58" s="85"/>
      <c r="BD58" s="85"/>
      <c r="BE58" s="85"/>
      <c r="BF58" s="85"/>
      <c r="BM58" s="117"/>
      <c r="BN58" s="117"/>
      <c r="BO58" s="117"/>
      <c r="BP58" s="117"/>
      <c r="BQ58" s="117"/>
      <c r="BR58" s="117"/>
      <c r="BS58" s="117"/>
      <c r="BT58" s="117"/>
    </row>
    <row r="59" spans="1:160" ht="13.7" customHeight="1" x14ac:dyDescent="0.2">
      <c r="A59" s="89">
        <f>ROW()</f>
        <v>59</v>
      </c>
      <c r="B59" s="446"/>
      <c r="C59" s="549"/>
      <c r="D59" s="549"/>
      <c r="E59" s="550"/>
      <c r="F59" s="425"/>
      <c r="G59" s="426"/>
      <c r="H59" s="426"/>
      <c r="I59" s="426"/>
      <c r="J59" s="426"/>
      <c r="K59" s="426"/>
      <c r="L59" s="426"/>
      <c r="M59" s="426"/>
      <c r="N59" s="426"/>
      <c r="O59" s="426"/>
      <c r="P59" s="427"/>
      <c r="Q59" s="425"/>
      <c r="R59" s="426"/>
      <c r="S59" s="426"/>
      <c r="T59" s="426"/>
      <c r="U59" s="426"/>
      <c r="V59" s="426"/>
      <c r="W59" s="426"/>
      <c r="X59" s="426"/>
      <c r="Y59" s="426"/>
      <c r="Z59" s="426"/>
      <c r="AA59" s="427"/>
      <c r="AB59" s="425"/>
      <c r="AC59" s="426"/>
      <c r="AD59" s="426"/>
      <c r="AE59" s="426"/>
      <c r="AF59" s="426"/>
      <c r="AG59" s="426"/>
      <c r="AH59" s="426"/>
      <c r="AI59" s="426"/>
      <c r="AJ59" s="426"/>
      <c r="AK59" s="426"/>
      <c r="AL59" s="427"/>
      <c r="AM59" s="360"/>
      <c r="AP59" s="85"/>
      <c r="AQ59" s="85"/>
      <c r="AR59" s="85"/>
      <c r="AS59" s="85"/>
      <c r="AT59" s="85"/>
      <c r="AU59" s="85"/>
      <c r="AV59" s="85"/>
      <c r="AW59" s="85"/>
      <c r="AX59" s="85"/>
      <c r="AY59" s="85"/>
      <c r="AZ59" s="85"/>
      <c r="BA59" s="85"/>
      <c r="BB59" s="85"/>
      <c r="BC59" s="85"/>
      <c r="BD59" s="85"/>
      <c r="BE59" s="85"/>
      <c r="BF59" s="85"/>
      <c r="BM59" s="117"/>
      <c r="BN59" s="117"/>
      <c r="BO59" s="117"/>
      <c r="BP59" s="117"/>
      <c r="BQ59" s="117"/>
      <c r="BR59" s="117"/>
      <c r="BS59" s="117"/>
      <c r="BT59" s="117"/>
    </row>
    <row r="60" spans="1:160" ht="13.7" customHeight="1" x14ac:dyDescent="0.2">
      <c r="A60" s="89">
        <f>ROW()</f>
        <v>60</v>
      </c>
      <c r="B60" s="446"/>
      <c r="C60" s="549"/>
      <c r="D60" s="549"/>
      <c r="E60" s="550"/>
      <c r="F60" s="425"/>
      <c r="G60" s="426"/>
      <c r="H60" s="426"/>
      <c r="I60" s="426"/>
      <c r="J60" s="426"/>
      <c r="K60" s="426"/>
      <c r="L60" s="426"/>
      <c r="M60" s="426"/>
      <c r="N60" s="426"/>
      <c r="O60" s="426"/>
      <c r="P60" s="427"/>
      <c r="Q60" s="425"/>
      <c r="R60" s="426"/>
      <c r="S60" s="426"/>
      <c r="T60" s="426"/>
      <c r="U60" s="426"/>
      <c r="V60" s="426"/>
      <c r="W60" s="426"/>
      <c r="X60" s="426"/>
      <c r="Y60" s="426"/>
      <c r="Z60" s="426"/>
      <c r="AA60" s="427"/>
      <c r="AB60" s="425"/>
      <c r="AC60" s="426"/>
      <c r="AD60" s="426"/>
      <c r="AE60" s="426"/>
      <c r="AF60" s="426"/>
      <c r="AG60" s="426"/>
      <c r="AH60" s="426"/>
      <c r="AI60" s="426"/>
      <c r="AJ60" s="426"/>
      <c r="AK60" s="426"/>
      <c r="AL60" s="427"/>
      <c r="AM60" s="360"/>
      <c r="AP60" s="85"/>
      <c r="AQ60" s="85"/>
      <c r="AR60" s="85"/>
      <c r="AS60" s="85"/>
      <c r="AT60" s="85"/>
      <c r="AU60" s="85"/>
      <c r="AV60" s="85"/>
      <c r="AW60" s="85"/>
      <c r="AX60" s="85"/>
      <c r="AY60" s="85"/>
      <c r="AZ60" s="85"/>
      <c r="BA60" s="85"/>
      <c r="BB60" s="85"/>
      <c r="BC60" s="85"/>
      <c r="BD60" s="85"/>
      <c r="BE60" s="85"/>
      <c r="BF60" s="85"/>
      <c r="BM60" s="117"/>
      <c r="BN60" s="117"/>
      <c r="BO60" s="117"/>
      <c r="BP60" s="117"/>
      <c r="BQ60" s="117"/>
      <c r="BR60" s="117"/>
      <c r="BS60" s="117"/>
      <c r="BT60" s="117"/>
    </row>
    <row r="61" spans="1:160" ht="13.7" customHeight="1" x14ac:dyDescent="0.2">
      <c r="A61" s="89">
        <f>ROW()</f>
        <v>61</v>
      </c>
      <c r="B61" s="446"/>
      <c r="C61" s="549"/>
      <c r="D61" s="549"/>
      <c r="E61" s="550"/>
      <c r="F61" s="425"/>
      <c r="G61" s="426"/>
      <c r="H61" s="426"/>
      <c r="I61" s="426"/>
      <c r="J61" s="426"/>
      <c r="K61" s="426"/>
      <c r="L61" s="426"/>
      <c r="M61" s="426"/>
      <c r="N61" s="426"/>
      <c r="O61" s="426"/>
      <c r="P61" s="427"/>
      <c r="Q61" s="425"/>
      <c r="R61" s="426"/>
      <c r="S61" s="426"/>
      <c r="T61" s="426"/>
      <c r="U61" s="426"/>
      <c r="V61" s="426"/>
      <c r="W61" s="426"/>
      <c r="X61" s="426"/>
      <c r="Y61" s="426"/>
      <c r="Z61" s="426"/>
      <c r="AA61" s="427"/>
      <c r="AB61" s="425"/>
      <c r="AC61" s="426"/>
      <c r="AD61" s="426"/>
      <c r="AE61" s="426"/>
      <c r="AF61" s="426"/>
      <c r="AG61" s="426"/>
      <c r="AH61" s="426"/>
      <c r="AI61" s="426"/>
      <c r="AJ61" s="426"/>
      <c r="AK61" s="426"/>
      <c r="AL61" s="427"/>
      <c r="AM61" s="360"/>
      <c r="AP61" s="85"/>
      <c r="AQ61" s="85"/>
      <c r="AR61" s="85"/>
      <c r="AS61" s="85"/>
      <c r="AT61" s="85"/>
      <c r="AU61" s="85"/>
      <c r="AV61" s="85"/>
      <c r="AW61" s="85"/>
      <c r="AX61" s="85"/>
      <c r="AY61" s="85"/>
      <c r="AZ61" s="85"/>
      <c r="BA61" s="85"/>
      <c r="BB61" s="85"/>
      <c r="BC61" s="85"/>
      <c r="BD61" s="85"/>
      <c r="BE61" s="85"/>
      <c r="BF61" s="85"/>
      <c r="BM61" s="117"/>
      <c r="BN61" s="117"/>
      <c r="BO61" s="117"/>
      <c r="BP61" s="117"/>
      <c r="BQ61" s="117"/>
      <c r="BR61" s="117"/>
      <c r="BS61" s="117"/>
      <c r="BT61" s="117"/>
    </row>
    <row r="62" spans="1:160" ht="13.7" customHeight="1" thickBot="1" x14ac:dyDescent="0.25">
      <c r="A62" s="89">
        <f>ROW()</f>
        <v>62</v>
      </c>
      <c r="B62" s="446"/>
      <c r="C62" s="549"/>
      <c r="D62" s="549"/>
      <c r="E62" s="550"/>
      <c r="F62" s="425"/>
      <c r="G62" s="426"/>
      <c r="H62" s="426"/>
      <c r="I62" s="426"/>
      <c r="J62" s="426"/>
      <c r="K62" s="426"/>
      <c r="L62" s="426"/>
      <c r="M62" s="426"/>
      <c r="N62" s="426"/>
      <c r="O62" s="426"/>
      <c r="P62" s="427"/>
      <c r="Q62" s="425"/>
      <c r="R62" s="426"/>
      <c r="S62" s="426"/>
      <c r="T62" s="426"/>
      <c r="U62" s="426"/>
      <c r="V62" s="426"/>
      <c r="W62" s="426"/>
      <c r="X62" s="426"/>
      <c r="Y62" s="426"/>
      <c r="Z62" s="426"/>
      <c r="AA62" s="427"/>
      <c r="AB62" s="425"/>
      <c r="AC62" s="426"/>
      <c r="AD62" s="426"/>
      <c r="AE62" s="426"/>
      <c r="AF62" s="426"/>
      <c r="AG62" s="426"/>
      <c r="AH62" s="426"/>
      <c r="AI62" s="426"/>
      <c r="AJ62" s="426"/>
      <c r="AK62" s="426"/>
      <c r="AL62" s="427"/>
      <c r="AM62" s="360"/>
      <c r="AP62" s="85"/>
      <c r="AQ62" s="85"/>
      <c r="AR62" s="85"/>
      <c r="AS62" s="85"/>
      <c r="AT62" s="85"/>
      <c r="AU62" s="85"/>
      <c r="AV62" s="85"/>
      <c r="AW62" s="85"/>
      <c r="AX62" s="85"/>
      <c r="AY62" s="85"/>
      <c r="AZ62" s="85"/>
      <c r="BA62" s="85"/>
      <c r="BB62" s="85"/>
      <c r="BC62" s="85"/>
      <c r="BD62" s="85"/>
      <c r="BE62" s="85"/>
      <c r="BF62" s="85"/>
      <c r="BM62" s="117"/>
      <c r="BN62" s="117"/>
      <c r="BO62" s="117"/>
      <c r="BP62" s="117"/>
      <c r="BQ62" s="117"/>
      <c r="BR62" s="117"/>
      <c r="BS62" s="117"/>
      <c r="BT62" s="117"/>
    </row>
    <row r="63" spans="1:160"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704</v>
      </c>
      <c r="AH63" s="648"/>
      <c r="AI63" s="648"/>
      <c r="AJ63" s="648"/>
      <c r="AK63" s="648"/>
      <c r="AL63" s="473">
        <f>total_page</f>
        <v>16</v>
      </c>
      <c r="AM63" s="474"/>
      <c r="AN63" s="88"/>
      <c r="AO63" s="88"/>
      <c r="AP63" s="86"/>
      <c r="AQ63" s="86"/>
      <c r="AR63" s="86"/>
      <c r="AS63" s="86"/>
      <c r="AT63" s="86"/>
      <c r="AU63" s="86"/>
      <c r="AV63" s="86"/>
      <c r="AW63" s="86"/>
      <c r="AX63" s="86"/>
      <c r="AY63" s="86"/>
      <c r="AZ63" s="86"/>
      <c r="BA63" s="86"/>
      <c r="BB63" s="86"/>
      <c r="BC63" s="86"/>
      <c r="BD63" s="86"/>
      <c r="BE63" s="86"/>
      <c r="BF63" s="86"/>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row>
    <row r="64" spans="1:160"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row>
    <row r="65" spans="1:160"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row>
    <row r="66" spans="1:160"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row>
    <row r="67" spans="1:160"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row>
    <row r="68" spans="1:160"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row>
    <row r="69" spans="1:160"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row>
    <row r="70" spans="1:160"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row>
    <row r="71" spans="1:160"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row>
    <row r="72" spans="1:160"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row>
    <row r="73" spans="1:160"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row>
    <row r="74" spans="1:160"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row>
    <row r="75" spans="1:160"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row>
    <row r="76" spans="1:160"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row>
    <row r="77" spans="1:160"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row>
    <row r="78" spans="1:160"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row>
    <row r="79" spans="1:160"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row>
    <row r="80" spans="1:160"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row>
    <row r="81" spans="1:160"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row>
    <row r="82" spans="1:160"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row>
    <row r="83" spans="1:160"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row>
    <row r="84" spans="1:160"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row>
    <row r="85" spans="1:160"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row>
    <row r="86" spans="1:160"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row>
    <row r="87" spans="1:160"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row>
    <row r="88" spans="1:160"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row>
    <row r="89" spans="1:160"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row>
    <row r="90" spans="1:160"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row>
    <row r="91" spans="1:160"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row>
    <row r="92" spans="1:160"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row>
    <row r="93" spans="1:160"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row>
    <row r="94" spans="1:160"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row>
    <row r="95" spans="1:160"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row>
    <row r="96" spans="1:160"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row>
    <row r="97" spans="1:160"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row>
    <row r="98" spans="1:160"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row>
    <row r="99" spans="1:160"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row>
    <row r="100" spans="1:160"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row>
    <row r="101" spans="1:160"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row>
    <row r="102" spans="1:160"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row>
    <row r="103" spans="1:160"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row>
    <row r="104" spans="1:160"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row>
    <row r="105" spans="1:160"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row>
    <row r="106" spans="1:160"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row>
    <row r="107" spans="1:160"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row>
    <row r="108" spans="1:160"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row>
    <row r="109" spans="1:160"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row>
    <row r="110" spans="1:160"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row>
    <row r="111" spans="1:160"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row>
    <row r="112" spans="1:160"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row>
    <row r="113" spans="1:160"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row>
    <row r="114" spans="1:160"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row>
    <row r="115" spans="1:160"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row>
    <row r="116" spans="1:160"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row>
    <row r="117" spans="1:160"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row>
    <row r="118" spans="1:160"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row>
    <row r="119" spans="1:160"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row>
    <row r="120" spans="1:160"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row>
    <row r="121" spans="1:160"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row>
    <row r="122" spans="1:160"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row>
    <row r="123" spans="1:160"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row>
    <row r="124" spans="1:160"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row>
    <row r="125" spans="1:160"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row>
    <row r="126" spans="1:160"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row>
    <row r="127" spans="1:160"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row>
    <row r="128" spans="1:160"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row>
    <row r="129" spans="1:160"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row>
    <row r="130" spans="1:160"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row>
    <row r="131" spans="1:160"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row>
    <row r="132" spans="1:160"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row>
    <row r="133" spans="1:160"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row>
    <row r="134" spans="1:160"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row>
    <row r="135" spans="1:160"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row>
    <row r="136" spans="1:160"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row>
    <row r="137" spans="1:160"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row>
    <row r="138" spans="1:160"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row>
    <row r="139" spans="1:160"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row>
    <row r="140" spans="1:160"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row>
    <row r="141" spans="1:160"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row>
    <row r="142" spans="1:160"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row>
    <row r="143" spans="1:160"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row>
    <row r="144" spans="1:160"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row>
    <row r="145" spans="1:160"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row>
    <row r="146" spans="1:160"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row>
    <row r="147" spans="1:160"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row>
    <row r="148" spans="1:160"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row>
    <row r="149" spans="1:160"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row>
    <row r="150" spans="1:160"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row>
    <row r="151" spans="1:160"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row>
    <row r="152" spans="1:160"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row>
    <row r="153" spans="1:160"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row>
    <row r="154" spans="1:160"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row>
    <row r="155" spans="1:160"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row>
    <row r="156" spans="1:160"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row>
    <row r="157" spans="1:160"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row>
    <row r="158" spans="1:160"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row>
    <row r="159" spans="1:160"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row>
    <row r="160" spans="1:160"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row>
    <row r="161" spans="1:160"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row>
    <row r="162" spans="1:160"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row>
    <row r="163" spans="1:160"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row>
    <row r="164" spans="1:160"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row>
    <row r="165" spans="1:160"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row>
    <row r="166" spans="1:160"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row>
    <row r="167" spans="1:160"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row>
    <row r="168" spans="1:160"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row>
    <row r="169" spans="1:160"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row>
    <row r="170" spans="1:160"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row>
    <row r="171" spans="1:160"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row>
    <row r="172" spans="1:160"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row>
    <row r="173" spans="1:160"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row>
    <row r="174" spans="1:160"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row>
    <row r="175" spans="1:160"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row>
    <row r="176" spans="1:160"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row>
    <row r="177" spans="1:160"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row>
    <row r="178" spans="1:160"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row>
    <row r="179" spans="1:160"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row>
    <row r="180" spans="1:160"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row>
    <row r="181" spans="1:160"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row>
    <row r="182" spans="1:160"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row>
    <row r="183" spans="1:160"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row>
    <row r="184" spans="1:160"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row>
    <row r="185" spans="1:160"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row>
    <row r="186" spans="1:160"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row>
    <row r="187" spans="1:160"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row>
    <row r="188" spans="1:160"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row>
    <row r="189" spans="1:160"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row>
    <row r="190" spans="1:160"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row>
    <row r="191" spans="1:160"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row>
    <row r="192" spans="1:160"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row>
    <row r="193" spans="1:160"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row>
    <row r="194" spans="1:160"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row>
    <row r="195" spans="1:160"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row>
    <row r="196" spans="1:160"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row>
    <row r="197" spans="1:160"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row>
    <row r="198" spans="1:160"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row>
    <row r="199" spans="1:160"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row>
    <row r="200" spans="1:160"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row>
    <row r="201" spans="1:160"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row>
    <row r="202" spans="1:160"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row>
    <row r="203" spans="1:160"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row>
    <row r="204" spans="1:160"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row>
    <row r="205" spans="1:160"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row>
    <row r="206" spans="1:160"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row>
    <row r="207" spans="1:160"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row>
    <row r="208" spans="1:160"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row>
    <row r="209" spans="1:160"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row>
    <row r="210" spans="1:160"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row>
    <row r="211" spans="1:160"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row>
    <row r="212" spans="1:160"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row>
    <row r="213" spans="1:160"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row>
    <row r="214" spans="1:160"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row>
    <row r="215" spans="1:160"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row>
    <row r="216" spans="1:160"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row>
    <row r="217" spans="1:160"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row>
    <row r="218" spans="1:160"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row>
    <row r="219" spans="1:160"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row>
    <row r="220" spans="1:160"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row>
    <row r="221" spans="1:160"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row>
    <row r="222" spans="1:160"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row>
    <row r="223" spans="1:160"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row>
    <row r="224" spans="1:160"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row>
    <row r="225" spans="1:160"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row>
    <row r="226" spans="1:160"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row>
    <row r="227" spans="1:160"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row>
    <row r="228" spans="1:160"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row>
    <row r="229" spans="1:160"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row>
    <row r="230" spans="1:160"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row>
    <row r="231" spans="1:160"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row>
    <row r="232" spans="1:160"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row>
    <row r="233" spans="1:160"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row>
    <row r="234" spans="1:160"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row>
    <row r="235" spans="1:160"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row>
    <row r="236" spans="1:160"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row>
    <row r="237" spans="1:160"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row>
    <row r="238" spans="1:160"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row>
    <row r="239" spans="1:160"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row>
    <row r="240" spans="1:160"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row>
    <row r="241" spans="1:160"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row>
    <row r="242" spans="1:160"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row>
    <row r="243" spans="1:160"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row>
    <row r="244" spans="1:160"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row>
    <row r="245" spans="1:160"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row>
    <row r="246" spans="1:160"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row>
    <row r="247" spans="1:160"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row>
    <row r="248" spans="1:160"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row>
    <row r="249" spans="1:160"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row>
    <row r="250" spans="1:160"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row>
    <row r="251" spans="1:160"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row>
    <row r="252" spans="1:160"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row>
    <row r="253" spans="1:160"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row>
    <row r="254" spans="1:160"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row>
    <row r="255" spans="1:160"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row>
    <row r="256" spans="1:160"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row>
    <row r="257" spans="1:160"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row>
    <row r="258" spans="1:160"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row>
    <row r="259" spans="1:160"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row>
    <row r="260" spans="1:160"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row>
    <row r="261" spans="1:160"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row>
    <row r="262" spans="1:160"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row>
    <row r="263" spans="1:160"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row>
    <row r="264" spans="1:160"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row>
    <row r="265" spans="1:160"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row>
    <row r="266" spans="1:160"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row>
    <row r="267" spans="1:160"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row>
    <row r="268" spans="1:160"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row>
    <row r="269" spans="1:160"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row>
    <row r="270" spans="1:160"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row>
    <row r="271" spans="1:160"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row>
    <row r="272" spans="1:160"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row>
    <row r="273" spans="1:160"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row>
    <row r="274" spans="1:160"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row>
    <row r="275" spans="1:160"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row>
    <row r="276" spans="1:160"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row>
    <row r="277" spans="1:160"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row>
    <row r="278" spans="1:160"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row>
    <row r="279" spans="1:160"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row>
    <row r="280" spans="1:160"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row>
    <row r="281" spans="1:160"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row>
    <row r="282" spans="1:160"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row>
    <row r="283" spans="1:160"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row>
    <row r="284" spans="1:160"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row>
    <row r="285" spans="1:160"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row>
    <row r="286" spans="1:160"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row>
    <row r="287" spans="1:160"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row>
    <row r="288" spans="1:160"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row>
    <row r="289" spans="1:160"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row>
    <row r="290" spans="1:160"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row>
    <row r="291" spans="1:160"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row>
    <row r="292" spans="1:160"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row>
    <row r="293" spans="1:160"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row>
    <row r="294" spans="1:160"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row>
    <row r="295" spans="1:160"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row>
    <row r="296" spans="1:160"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row>
    <row r="297" spans="1:160"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row>
    <row r="298" spans="1:160"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row>
    <row r="299" spans="1:160"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row>
    <row r="300" spans="1:160"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row>
    <row r="301" spans="1:160"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row>
    <row r="302" spans="1:160"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row>
    <row r="303" spans="1:160"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row>
    <row r="304" spans="1:160"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row>
    <row r="305" spans="1:160"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row>
    <row r="306" spans="1:160"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row>
    <row r="307" spans="1:160"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row>
    <row r="308" spans="1:160"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row>
    <row r="309" spans="1:160"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row>
    <row r="310" spans="1:160"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row>
    <row r="311" spans="1:160"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row>
    <row r="312" spans="1:160"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row>
    <row r="313" spans="1:160"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row>
    <row r="314" spans="1:160"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row>
    <row r="315" spans="1:160"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row>
    <row r="316" spans="1:160"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row>
    <row r="317" spans="1:160"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row>
    <row r="318" spans="1:160"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row>
    <row r="319" spans="1:160"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row>
    <row r="320" spans="1:160"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row>
    <row r="321" spans="1:160"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row>
    <row r="322" spans="1:160"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row>
    <row r="323" spans="1:160"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row>
    <row r="324" spans="1:160"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row>
    <row r="325" spans="1:160"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row>
    <row r="326" spans="1:160"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row>
    <row r="327" spans="1:160"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row>
    <row r="328" spans="1:160"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row>
    <row r="329" spans="1:160"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row>
    <row r="330" spans="1:160"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row>
    <row r="331" spans="1:160"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row>
    <row r="332" spans="1:160"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row>
    <row r="333" spans="1:160"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row>
    <row r="334" spans="1:160"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row>
    <row r="335" spans="1:160"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row>
    <row r="336" spans="1:160"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row>
    <row r="337" spans="1:160"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row>
    <row r="338" spans="1:160"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row>
    <row r="339" spans="1:160"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row>
    <row r="340" spans="1:160"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row>
    <row r="341" spans="1:160"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row>
    <row r="342" spans="1:160"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row>
    <row r="343" spans="1:160"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row>
    <row r="344" spans="1:160"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row>
    <row r="345" spans="1:160"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row>
    <row r="346" spans="1:160"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row>
    <row r="347" spans="1:160"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row>
    <row r="348" spans="1:160"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6"/>
      <c r="BB348" s="86"/>
      <c r="BC348" s="86"/>
      <c r="BD348" s="86"/>
      <c r="BE348" s="86"/>
      <c r="BF348" s="86"/>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row>
    <row r="349" spans="1:160"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6"/>
      <c r="BB349" s="86"/>
      <c r="BC349" s="86"/>
      <c r="BD349" s="86"/>
      <c r="BE349" s="86"/>
      <c r="BF349" s="86"/>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row>
    <row r="350" spans="1:160"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6"/>
      <c r="BB350" s="86"/>
      <c r="BC350" s="86"/>
      <c r="BD350" s="86"/>
      <c r="BE350" s="86"/>
      <c r="BF350" s="86"/>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row>
    <row r="351" spans="1:160"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6"/>
      <c r="BB351" s="86"/>
      <c r="BC351" s="86"/>
      <c r="BD351" s="86"/>
      <c r="BE351" s="86"/>
      <c r="BF351" s="86"/>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row>
    <row r="352" spans="1:160"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6"/>
      <c r="BB352" s="86"/>
      <c r="BC352" s="86"/>
      <c r="BD352" s="86"/>
      <c r="BE352" s="86"/>
      <c r="BF352" s="86"/>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row>
    <row r="353" spans="1:160"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6"/>
      <c r="BB353" s="86"/>
      <c r="BC353" s="86"/>
      <c r="BD353" s="86"/>
      <c r="BE353" s="86"/>
      <c r="BF353" s="86"/>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row>
    <row r="354" spans="1:160"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6"/>
      <c r="BB354" s="86"/>
      <c r="BC354" s="86"/>
      <c r="BD354" s="86"/>
      <c r="BE354" s="86"/>
      <c r="BF354" s="86"/>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row>
    <row r="355" spans="1:160"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6"/>
      <c r="BB355" s="86"/>
      <c r="BC355" s="86"/>
      <c r="BD355" s="86"/>
      <c r="BE355" s="86"/>
      <c r="BF355" s="86"/>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row>
    <row r="356" spans="1:160"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6"/>
      <c r="BB356" s="86"/>
      <c r="BC356" s="86"/>
      <c r="BD356" s="86"/>
      <c r="BE356" s="86"/>
      <c r="BF356" s="86"/>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row>
    <row r="357" spans="1:160"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6"/>
      <c r="BB357" s="86"/>
      <c r="BC357" s="86"/>
      <c r="BD357" s="86"/>
      <c r="BE357" s="86"/>
      <c r="BF357" s="86"/>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row>
    <row r="358" spans="1:160"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6"/>
      <c r="BB358" s="86"/>
      <c r="BC358" s="86"/>
      <c r="BD358" s="86"/>
      <c r="BE358" s="86"/>
      <c r="BF358" s="86"/>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row>
    <row r="359" spans="1:160"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6"/>
      <c r="BB359" s="86"/>
      <c r="BC359" s="86"/>
      <c r="BD359" s="86"/>
      <c r="BE359" s="86"/>
      <c r="BF359" s="86"/>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row>
    <row r="360" spans="1:160"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6"/>
      <c r="BB360" s="86"/>
      <c r="BC360" s="86"/>
      <c r="BD360" s="86"/>
      <c r="BE360" s="86"/>
      <c r="BF360" s="86"/>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row>
    <row r="361" spans="1:160"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6"/>
      <c r="BB361" s="86"/>
      <c r="BC361" s="86"/>
      <c r="BD361" s="86"/>
      <c r="BE361" s="86"/>
      <c r="BF361" s="86"/>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row>
    <row r="362" spans="1:160"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6"/>
      <c r="BB362" s="86"/>
      <c r="BC362" s="86"/>
      <c r="BD362" s="86"/>
      <c r="BE362" s="86"/>
      <c r="BF362" s="86"/>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row>
    <row r="363" spans="1:160"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6"/>
      <c r="BB363" s="86"/>
      <c r="BC363" s="86"/>
      <c r="BD363" s="86"/>
      <c r="BE363" s="86"/>
      <c r="BF363" s="86"/>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row>
    <row r="364" spans="1:160"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6"/>
      <c r="BB364" s="86"/>
      <c r="BC364" s="86"/>
      <c r="BD364" s="86"/>
      <c r="BE364" s="86"/>
      <c r="BF364" s="86"/>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row>
    <row r="365" spans="1:160"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6"/>
      <c r="BB365" s="86"/>
      <c r="BC365" s="86"/>
      <c r="BD365" s="86"/>
      <c r="BE365" s="86"/>
      <c r="BF365" s="86"/>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row>
    <row r="366" spans="1:160"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6"/>
      <c r="BB366" s="86"/>
      <c r="BC366" s="86"/>
      <c r="BD366" s="86"/>
      <c r="BE366" s="86"/>
      <c r="BF366" s="86"/>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row>
    <row r="367" spans="1:160"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6"/>
      <c r="BB367" s="86"/>
      <c r="BC367" s="86"/>
      <c r="BD367" s="86"/>
      <c r="BE367" s="86"/>
      <c r="BF367" s="86"/>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row>
    <row r="368" spans="1:160"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6"/>
      <c r="BB368" s="86"/>
      <c r="BC368" s="86"/>
      <c r="BD368" s="86"/>
      <c r="BE368" s="86"/>
      <c r="BF368" s="86"/>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row>
    <row r="369" spans="1:160"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6"/>
      <c r="BB369" s="86"/>
      <c r="BC369" s="86"/>
      <c r="BD369" s="86"/>
      <c r="BE369" s="86"/>
      <c r="BF369" s="86"/>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row>
    <row r="370" spans="1:160"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6"/>
      <c r="BB370" s="86"/>
      <c r="BC370" s="86"/>
      <c r="BD370" s="86"/>
      <c r="BE370" s="86"/>
      <c r="BF370" s="86"/>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row>
    <row r="371" spans="1:160"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6"/>
      <c r="BB371" s="86"/>
      <c r="BC371" s="86"/>
      <c r="BD371" s="86"/>
      <c r="BE371" s="86"/>
      <c r="BF371" s="86"/>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row>
    <row r="372" spans="1:160"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6"/>
      <c r="BB372" s="86"/>
      <c r="BC372" s="86"/>
      <c r="BD372" s="86"/>
      <c r="BE372" s="86"/>
      <c r="BF372" s="86"/>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row>
    <row r="373" spans="1:160"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6"/>
      <c r="BB373" s="86"/>
      <c r="BC373" s="86"/>
      <c r="BD373" s="86"/>
      <c r="BE373" s="86"/>
      <c r="BF373" s="86"/>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row>
    <row r="374" spans="1:160"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6"/>
      <c r="BB374" s="86"/>
      <c r="BC374" s="86"/>
      <c r="BD374" s="86"/>
      <c r="BE374" s="86"/>
      <c r="BF374" s="86"/>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row>
    <row r="375" spans="1:160"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6"/>
      <c r="BB375" s="86"/>
      <c r="BC375" s="86"/>
      <c r="BD375" s="86"/>
      <c r="BE375" s="86"/>
      <c r="BF375" s="86"/>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row>
    <row r="376" spans="1:160"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6"/>
      <c r="BB376" s="86"/>
      <c r="BC376" s="86"/>
      <c r="BD376" s="86"/>
      <c r="BE376" s="86"/>
      <c r="BF376" s="86"/>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row>
    <row r="377" spans="1:160"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6"/>
      <c r="BB377" s="86"/>
      <c r="BC377" s="86"/>
      <c r="BD377" s="86"/>
      <c r="BE377" s="86"/>
      <c r="BF377" s="86"/>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row>
    <row r="378" spans="1:160"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6"/>
      <c r="BB378" s="86"/>
      <c r="BC378" s="86"/>
      <c r="BD378" s="86"/>
      <c r="BE378" s="86"/>
      <c r="BF378" s="86"/>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row>
    <row r="379" spans="1:160"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6"/>
      <c r="BB379" s="86"/>
      <c r="BC379" s="86"/>
      <c r="BD379" s="86"/>
      <c r="BE379" s="86"/>
      <c r="BF379" s="86"/>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row>
    <row r="380" spans="1:160"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6"/>
      <c r="BB380" s="86"/>
      <c r="BC380" s="86"/>
      <c r="BD380" s="86"/>
      <c r="BE380" s="86"/>
      <c r="BF380" s="86"/>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row>
    <row r="381" spans="1:160"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6"/>
      <c r="BB381" s="86"/>
      <c r="BC381" s="86"/>
      <c r="BD381" s="86"/>
      <c r="BE381" s="86"/>
      <c r="BF381" s="86"/>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row>
    <row r="382" spans="1:160"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6"/>
      <c r="BB382" s="86"/>
      <c r="BC382" s="86"/>
      <c r="BD382" s="86"/>
      <c r="BE382" s="86"/>
      <c r="BF382" s="86"/>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row>
    <row r="383" spans="1:160"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6"/>
      <c r="BB383" s="86"/>
      <c r="BC383" s="86"/>
      <c r="BD383" s="86"/>
      <c r="BE383" s="86"/>
      <c r="BF383" s="86"/>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row>
    <row r="384" spans="1:160"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6"/>
      <c r="BB384" s="86"/>
      <c r="BC384" s="86"/>
      <c r="BD384" s="86"/>
      <c r="BE384" s="86"/>
      <c r="BF384" s="86"/>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row>
    <row r="385" spans="1:160"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6"/>
      <c r="BB385" s="86"/>
      <c r="BC385" s="86"/>
      <c r="BD385" s="86"/>
      <c r="BE385" s="86"/>
      <c r="BF385" s="86"/>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row>
    <row r="386" spans="1:160"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6"/>
      <c r="BB386" s="86"/>
      <c r="BC386" s="86"/>
      <c r="BD386" s="86"/>
      <c r="BE386" s="86"/>
      <c r="BF386" s="86"/>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row>
    <row r="387" spans="1:160"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6"/>
      <c r="BB387" s="86"/>
      <c r="BC387" s="86"/>
      <c r="BD387" s="86"/>
      <c r="BE387" s="86"/>
      <c r="BF387" s="86"/>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row>
    <row r="388" spans="1:160"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6"/>
      <c r="BB388" s="86"/>
      <c r="BC388" s="86"/>
      <c r="BD388" s="86"/>
      <c r="BE388" s="86"/>
      <c r="BF388" s="86"/>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row>
    <row r="389" spans="1:160"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6"/>
      <c r="BB389" s="86"/>
      <c r="BC389" s="86"/>
      <c r="BD389" s="86"/>
      <c r="BE389" s="86"/>
      <c r="BF389" s="86"/>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row>
    <row r="390" spans="1:160"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6"/>
      <c r="BB390" s="86"/>
      <c r="BC390" s="86"/>
      <c r="BD390" s="86"/>
      <c r="BE390" s="86"/>
      <c r="BF390" s="86"/>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row>
    <row r="391" spans="1:160"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6"/>
      <c r="BB391" s="86"/>
      <c r="BC391" s="86"/>
      <c r="BD391" s="86"/>
      <c r="BE391" s="86"/>
      <c r="BF391" s="86"/>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row>
    <row r="392" spans="1:160"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6"/>
      <c r="BB392" s="86"/>
      <c r="BC392" s="86"/>
      <c r="BD392" s="86"/>
      <c r="BE392" s="86"/>
      <c r="BF392" s="86"/>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row>
    <row r="393" spans="1:160"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6"/>
      <c r="BB393" s="86"/>
      <c r="BC393" s="86"/>
      <c r="BD393" s="86"/>
      <c r="BE393" s="86"/>
      <c r="BF393" s="86"/>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row>
    <row r="394" spans="1:160"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6"/>
      <c r="BB394" s="86"/>
      <c r="BC394" s="86"/>
      <c r="BD394" s="86"/>
      <c r="BE394" s="86"/>
      <c r="BF394" s="86"/>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row>
    <row r="395" spans="1:160"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6"/>
      <c r="BB395" s="86"/>
      <c r="BC395" s="86"/>
      <c r="BD395" s="86"/>
      <c r="BE395" s="86"/>
      <c r="BF395" s="86"/>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row>
    <row r="396" spans="1:160"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6"/>
      <c r="BB396" s="86"/>
      <c r="BC396" s="86"/>
      <c r="BD396" s="86"/>
      <c r="BE396" s="86"/>
      <c r="BF396" s="86"/>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row>
    <row r="397" spans="1:160"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6"/>
      <c r="BB397" s="86"/>
      <c r="BC397" s="86"/>
      <c r="BD397" s="86"/>
      <c r="BE397" s="86"/>
      <c r="BF397" s="86"/>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row>
    <row r="398" spans="1:160"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6"/>
      <c r="BB398" s="86"/>
      <c r="BC398" s="86"/>
      <c r="BD398" s="86"/>
      <c r="BE398" s="86"/>
      <c r="BF398" s="86"/>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row>
    <row r="399" spans="1:160"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6"/>
      <c r="BB399" s="86"/>
      <c r="BC399" s="86"/>
      <c r="BD399" s="86"/>
      <c r="BE399" s="86"/>
      <c r="BF399" s="86"/>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row>
    <row r="400" spans="1:160"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6"/>
      <c r="BB400" s="86"/>
      <c r="BC400" s="86"/>
      <c r="BD400" s="86"/>
      <c r="BE400" s="86"/>
      <c r="BF400" s="86"/>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row>
    <row r="401" spans="1:160"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6"/>
      <c r="BB401" s="86"/>
      <c r="BC401" s="86"/>
      <c r="BD401" s="86"/>
      <c r="BE401" s="86"/>
      <c r="BF401" s="86"/>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row>
    <row r="402" spans="1:160"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6"/>
      <c r="BB402" s="86"/>
      <c r="BC402" s="86"/>
      <c r="BD402" s="86"/>
      <c r="BE402" s="86"/>
      <c r="BF402" s="86"/>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row>
    <row r="403" spans="1:160"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6"/>
      <c r="BB403" s="86"/>
      <c r="BC403" s="86"/>
      <c r="BD403" s="86"/>
      <c r="BE403" s="86"/>
      <c r="BF403" s="86"/>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row>
    <row r="404" spans="1:160"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6"/>
      <c r="BB404" s="86"/>
      <c r="BC404" s="86"/>
      <c r="BD404" s="86"/>
      <c r="BE404" s="86"/>
      <c r="BF404" s="86"/>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row>
    <row r="405" spans="1:160"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6"/>
      <c r="BB405" s="86"/>
      <c r="BC405" s="86"/>
      <c r="BD405" s="86"/>
      <c r="BE405" s="86"/>
      <c r="BF405" s="86"/>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row>
    <row r="406" spans="1:160"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6"/>
      <c r="BB406" s="86"/>
      <c r="BC406" s="86"/>
      <c r="BD406" s="86"/>
      <c r="BE406" s="86"/>
      <c r="BF406" s="86"/>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row>
    <row r="407" spans="1:160"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6"/>
      <c r="BB407" s="86"/>
      <c r="BC407" s="86"/>
      <c r="BD407" s="86"/>
      <c r="BE407" s="86"/>
      <c r="BF407" s="86"/>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row>
    <row r="408" spans="1:160"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6"/>
      <c r="BB408" s="86"/>
      <c r="BC408" s="86"/>
      <c r="BD408" s="86"/>
      <c r="BE408" s="86"/>
      <c r="BF408" s="86"/>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row>
    <row r="409" spans="1:160"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6"/>
      <c r="BB409" s="86"/>
      <c r="BC409" s="86"/>
      <c r="BD409" s="86"/>
      <c r="BE409" s="86"/>
      <c r="BF409" s="86"/>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row>
    <row r="410" spans="1:160"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6"/>
      <c r="BB410" s="86"/>
      <c r="BC410" s="86"/>
      <c r="BD410" s="86"/>
      <c r="BE410" s="86"/>
      <c r="BF410" s="86"/>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row>
    <row r="411" spans="1:160"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6"/>
      <c r="BB411" s="86"/>
      <c r="BC411" s="86"/>
      <c r="BD411" s="86"/>
      <c r="BE411" s="86"/>
      <c r="BF411" s="86"/>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row>
    <row r="412" spans="1:160"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6"/>
      <c r="BB412" s="86"/>
      <c r="BC412" s="86"/>
      <c r="BD412" s="86"/>
      <c r="BE412" s="86"/>
      <c r="BF412" s="86"/>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row>
    <row r="413" spans="1:160"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6"/>
      <c r="BB413" s="86"/>
      <c r="BC413" s="86"/>
      <c r="BD413" s="86"/>
      <c r="BE413" s="86"/>
      <c r="BF413" s="86"/>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row>
    <row r="414" spans="1:160"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6"/>
      <c r="BB414" s="86"/>
      <c r="BC414" s="86"/>
      <c r="BD414" s="86"/>
      <c r="BE414" s="86"/>
      <c r="BF414" s="86"/>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row>
    <row r="415" spans="1:160"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6"/>
      <c r="BB415" s="86"/>
      <c r="BC415" s="86"/>
      <c r="BD415" s="86"/>
      <c r="BE415" s="86"/>
      <c r="BF415" s="86"/>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row>
    <row r="416" spans="1:160"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6"/>
      <c r="BB416" s="86"/>
      <c r="BC416" s="86"/>
      <c r="BD416" s="86"/>
      <c r="BE416" s="86"/>
      <c r="BF416" s="86"/>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row>
    <row r="417" spans="1:160"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6"/>
      <c r="BB417" s="86"/>
      <c r="BC417" s="86"/>
      <c r="BD417" s="86"/>
      <c r="BE417" s="86"/>
      <c r="BF417" s="86"/>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row>
    <row r="418" spans="1:160"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6"/>
      <c r="BB418" s="86"/>
      <c r="BC418" s="86"/>
      <c r="BD418" s="86"/>
      <c r="BE418" s="86"/>
      <c r="BF418" s="86"/>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row>
    <row r="419" spans="1:160"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6"/>
      <c r="BB419" s="86"/>
      <c r="BC419" s="86"/>
      <c r="BD419" s="86"/>
      <c r="BE419" s="86"/>
      <c r="BF419" s="86"/>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row>
    <row r="420" spans="1:160"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6"/>
      <c r="BB420" s="86"/>
      <c r="BC420" s="86"/>
      <c r="BD420" s="86"/>
      <c r="BE420" s="86"/>
      <c r="BF420" s="86"/>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row>
    <row r="421" spans="1:160"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6"/>
      <c r="BB421" s="86"/>
      <c r="BC421" s="86"/>
      <c r="BD421" s="86"/>
      <c r="BE421" s="86"/>
      <c r="BF421" s="86"/>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row>
    <row r="422" spans="1:160"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6"/>
      <c r="BB422" s="86"/>
      <c r="BC422" s="86"/>
      <c r="BD422" s="86"/>
      <c r="BE422" s="86"/>
      <c r="BF422" s="86"/>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row>
    <row r="423" spans="1:160"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6"/>
      <c r="BB423" s="86"/>
      <c r="BC423" s="86"/>
      <c r="BD423" s="86"/>
      <c r="BE423" s="86"/>
      <c r="BF423" s="86"/>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row>
    <row r="424" spans="1:160"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6"/>
      <c r="BB424" s="86"/>
      <c r="BC424" s="86"/>
      <c r="BD424" s="86"/>
      <c r="BE424" s="86"/>
      <c r="BF424" s="86"/>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row>
    <row r="425" spans="1:160"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6"/>
      <c r="BB425" s="86"/>
      <c r="BC425" s="86"/>
      <c r="BD425" s="86"/>
      <c r="BE425" s="86"/>
      <c r="BF425" s="86"/>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row>
    <row r="426" spans="1:160"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6"/>
      <c r="BB426" s="86"/>
      <c r="BC426" s="86"/>
      <c r="BD426" s="86"/>
      <c r="BE426" s="86"/>
      <c r="BF426" s="86"/>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row>
    <row r="427" spans="1:160"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6"/>
      <c r="BB427" s="86"/>
      <c r="BC427" s="86"/>
      <c r="BD427" s="86"/>
      <c r="BE427" s="86"/>
      <c r="BF427" s="86"/>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row>
    <row r="428" spans="1:160"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6"/>
      <c r="BB428" s="86"/>
      <c r="BC428" s="86"/>
      <c r="BD428" s="86"/>
      <c r="BE428" s="86"/>
      <c r="BF428" s="86"/>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row>
    <row r="429" spans="1:160"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6"/>
      <c r="BB429" s="86"/>
      <c r="BC429" s="86"/>
      <c r="BD429" s="86"/>
      <c r="BE429" s="86"/>
      <c r="BF429" s="86"/>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row>
    <row r="430" spans="1:160"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6"/>
      <c r="BB430" s="86"/>
      <c r="BC430" s="86"/>
      <c r="BD430" s="86"/>
      <c r="BE430" s="86"/>
      <c r="BF430" s="86"/>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row>
    <row r="431" spans="1:160"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6"/>
      <c r="BB431" s="86"/>
      <c r="BC431" s="86"/>
      <c r="BD431" s="86"/>
      <c r="BE431" s="86"/>
      <c r="BF431" s="86"/>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row>
    <row r="432" spans="1:160"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6"/>
      <c r="BB432" s="86"/>
      <c r="BC432" s="86"/>
      <c r="BD432" s="86"/>
      <c r="BE432" s="86"/>
      <c r="BF432" s="86"/>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row>
    <row r="433" spans="1:160"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6"/>
      <c r="BB433" s="86"/>
      <c r="BC433" s="86"/>
      <c r="BD433" s="86"/>
      <c r="BE433" s="86"/>
      <c r="BF433" s="86"/>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row>
    <row r="434" spans="1:160"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6"/>
      <c r="BB434" s="86"/>
      <c r="BC434" s="86"/>
      <c r="BD434" s="86"/>
      <c r="BE434" s="86"/>
      <c r="BF434" s="86"/>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row>
    <row r="435" spans="1:160"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6"/>
      <c r="BB435" s="86"/>
      <c r="BC435" s="86"/>
      <c r="BD435" s="86"/>
      <c r="BE435" s="86"/>
      <c r="BF435" s="86"/>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row>
    <row r="436" spans="1:160"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6"/>
      <c r="BB436" s="86"/>
      <c r="BC436" s="86"/>
      <c r="BD436" s="86"/>
      <c r="BE436" s="86"/>
      <c r="BF436" s="86"/>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row>
    <row r="437" spans="1:160"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6"/>
      <c r="BB437" s="86"/>
      <c r="BC437" s="86"/>
      <c r="BD437" s="86"/>
      <c r="BE437" s="86"/>
      <c r="BF437" s="86"/>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row>
    <row r="438" spans="1:160"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6"/>
      <c r="BB438" s="86"/>
      <c r="BC438" s="86"/>
      <c r="BD438" s="86"/>
      <c r="BE438" s="86"/>
      <c r="BF438" s="86"/>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row>
    <row r="439" spans="1:160"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6"/>
      <c r="BB439" s="86"/>
      <c r="BC439" s="86"/>
      <c r="BD439" s="86"/>
      <c r="BE439" s="86"/>
      <c r="BF439" s="86"/>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row>
    <row r="440" spans="1:160"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6"/>
      <c r="BB440" s="86"/>
      <c r="BC440" s="86"/>
      <c r="BD440" s="86"/>
      <c r="BE440" s="86"/>
      <c r="BF440" s="86"/>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row>
    <row r="441" spans="1:160"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6"/>
      <c r="BB441" s="86"/>
      <c r="BC441" s="86"/>
      <c r="BD441" s="86"/>
      <c r="BE441" s="86"/>
      <c r="BF441" s="86"/>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row>
    <row r="442" spans="1:160"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6"/>
      <c r="BB442" s="86"/>
      <c r="BC442" s="86"/>
      <c r="BD442" s="86"/>
      <c r="BE442" s="86"/>
      <c r="BF442" s="86"/>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row>
    <row r="443" spans="1:160"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6"/>
      <c r="BB443" s="86"/>
      <c r="BC443" s="86"/>
      <c r="BD443" s="86"/>
      <c r="BE443" s="86"/>
      <c r="BF443" s="86"/>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row>
    <row r="444" spans="1:160"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6"/>
      <c r="BB444" s="86"/>
      <c r="BC444" s="86"/>
      <c r="BD444" s="86"/>
      <c r="BE444" s="86"/>
      <c r="BF444" s="86"/>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row>
    <row r="445" spans="1:160"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6"/>
      <c r="BB445" s="86"/>
      <c r="BC445" s="86"/>
      <c r="BD445" s="86"/>
      <c r="BE445" s="86"/>
      <c r="BF445" s="86"/>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row>
    <row r="446" spans="1:160"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6"/>
      <c r="BB446" s="86"/>
      <c r="BC446" s="86"/>
      <c r="BD446" s="86"/>
      <c r="BE446" s="86"/>
      <c r="BF446" s="86"/>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row>
    <row r="447" spans="1:160"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6"/>
      <c r="BB447" s="86"/>
      <c r="BC447" s="86"/>
      <c r="BD447" s="86"/>
      <c r="BE447" s="86"/>
      <c r="BF447" s="86"/>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row>
    <row r="448" spans="1:160"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6"/>
      <c r="BB448" s="86"/>
      <c r="BC448" s="86"/>
      <c r="BD448" s="86"/>
      <c r="BE448" s="86"/>
      <c r="BF448" s="86"/>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row>
    <row r="449" spans="1:160"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6"/>
      <c r="BB449" s="86"/>
      <c r="BC449" s="86"/>
      <c r="BD449" s="86"/>
      <c r="BE449" s="86"/>
      <c r="BF449" s="86"/>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row>
    <row r="450" spans="1:160"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6"/>
      <c r="BB450" s="86"/>
      <c r="BC450" s="86"/>
      <c r="BD450" s="86"/>
      <c r="BE450" s="86"/>
      <c r="BF450" s="86"/>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row>
    <row r="451" spans="1:160"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6"/>
      <c r="BB451" s="86"/>
      <c r="BC451" s="86"/>
      <c r="BD451" s="86"/>
      <c r="BE451" s="86"/>
      <c r="BF451" s="86"/>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row>
    <row r="452" spans="1:160"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6"/>
      <c r="BB452" s="86"/>
      <c r="BC452" s="86"/>
      <c r="BD452" s="86"/>
      <c r="BE452" s="86"/>
      <c r="BF452" s="86"/>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row>
    <row r="453" spans="1:160"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6"/>
      <c r="BB453" s="86"/>
      <c r="BC453" s="86"/>
      <c r="BD453" s="86"/>
      <c r="BE453" s="86"/>
      <c r="BF453" s="86"/>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row>
    <row r="454" spans="1:160"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6"/>
      <c r="BB454" s="86"/>
      <c r="BC454" s="86"/>
      <c r="BD454" s="86"/>
      <c r="BE454" s="86"/>
      <c r="BF454" s="86"/>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row>
    <row r="455" spans="1:160"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6"/>
      <c r="BB455" s="86"/>
      <c r="BC455" s="86"/>
      <c r="BD455" s="86"/>
      <c r="BE455" s="86"/>
      <c r="BF455" s="86"/>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row>
    <row r="456" spans="1:160"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6"/>
      <c r="BB456" s="86"/>
      <c r="BC456" s="86"/>
      <c r="BD456" s="86"/>
      <c r="BE456" s="86"/>
      <c r="BF456" s="86"/>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row>
    <row r="457" spans="1:160"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6"/>
      <c r="BB457" s="86"/>
      <c r="BC457" s="86"/>
      <c r="BD457" s="86"/>
      <c r="BE457" s="86"/>
      <c r="BF457" s="86"/>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row>
    <row r="458" spans="1:160"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6"/>
      <c r="BB458" s="86"/>
      <c r="BC458" s="86"/>
      <c r="BD458" s="86"/>
      <c r="BE458" s="86"/>
      <c r="BF458" s="86"/>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row>
    <row r="459" spans="1:160"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6"/>
      <c r="BB459" s="86"/>
      <c r="BC459" s="86"/>
      <c r="BD459" s="86"/>
      <c r="BE459" s="86"/>
      <c r="BF459" s="86"/>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row>
    <row r="460" spans="1:160"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6"/>
      <c r="BB460" s="86"/>
      <c r="BC460" s="86"/>
      <c r="BD460" s="86"/>
      <c r="BE460" s="86"/>
      <c r="BF460" s="86"/>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row>
    <row r="461" spans="1:160"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6"/>
      <c r="BB461" s="86"/>
      <c r="BC461" s="86"/>
      <c r="BD461" s="86"/>
      <c r="BE461" s="86"/>
      <c r="BF461" s="86"/>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row>
    <row r="462" spans="1:160"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6"/>
      <c r="BB462" s="86"/>
      <c r="BC462" s="86"/>
      <c r="BD462" s="86"/>
      <c r="BE462" s="86"/>
      <c r="BF462" s="86"/>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row>
    <row r="463" spans="1:160"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6"/>
      <c r="BB463" s="86"/>
      <c r="BC463" s="86"/>
      <c r="BD463" s="86"/>
      <c r="BE463" s="86"/>
      <c r="BF463" s="86"/>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row>
    <row r="464" spans="1:160"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6"/>
      <c r="BB464" s="86"/>
      <c r="BC464" s="86"/>
      <c r="BD464" s="86"/>
      <c r="BE464" s="86"/>
      <c r="BF464" s="86"/>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row>
    <row r="465" spans="1:160"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6"/>
      <c r="BB465" s="86"/>
      <c r="BC465" s="86"/>
      <c r="BD465" s="86"/>
      <c r="BE465" s="86"/>
      <c r="BF465" s="86"/>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row>
    <row r="466" spans="1:160"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6"/>
      <c r="BB466" s="86"/>
      <c r="BC466" s="86"/>
      <c r="BD466" s="86"/>
      <c r="BE466" s="86"/>
      <c r="BF466" s="86"/>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row>
    <row r="467" spans="1:160"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6"/>
      <c r="BB467" s="86"/>
      <c r="BC467" s="86"/>
      <c r="BD467" s="86"/>
      <c r="BE467" s="86"/>
      <c r="BF467" s="86"/>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row>
    <row r="468" spans="1:160"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6"/>
      <c r="BB468" s="86"/>
      <c r="BC468" s="86"/>
      <c r="BD468" s="86"/>
      <c r="BE468" s="86"/>
      <c r="BF468" s="86"/>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row>
    <row r="469" spans="1:160"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6"/>
      <c r="BB469" s="86"/>
      <c r="BC469" s="86"/>
      <c r="BD469" s="86"/>
      <c r="BE469" s="86"/>
      <c r="BF469" s="86"/>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row>
    <row r="470" spans="1:160"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6"/>
      <c r="BB470" s="86"/>
      <c r="BC470" s="86"/>
      <c r="BD470" s="86"/>
      <c r="BE470" s="86"/>
      <c r="BF470" s="86"/>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row>
    <row r="471" spans="1:160"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6"/>
      <c r="BB471" s="86"/>
      <c r="BC471" s="86"/>
      <c r="BD471" s="86"/>
      <c r="BE471" s="86"/>
      <c r="BF471" s="86"/>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row>
    <row r="472" spans="1:160"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6"/>
      <c r="BB472" s="86"/>
      <c r="BC472" s="86"/>
      <c r="BD472" s="86"/>
      <c r="BE472" s="86"/>
      <c r="BF472" s="86"/>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row>
    <row r="473" spans="1:160"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6"/>
      <c r="BB473" s="86"/>
      <c r="BC473" s="86"/>
      <c r="BD473" s="86"/>
      <c r="BE473" s="86"/>
      <c r="BF473" s="86"/>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row>
    <row r="474" spans="1:160"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6"/>
      <c r="BB474" s="86"/>
      <c r="BC474" s="86"/>
      <c r="BD474" s="86"/>
      <c r="BE474" s="86"/>
      <c r="BF474" s="86"/>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row>
    <row r="475" spans="1:160"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6"/>
      <c r="BB475" s="86"/>
      <c r="BC475" s="86"/>
      <c r="BD475" s="86"/>
      <c r="BE475" s="86"/>
      <c r="BF475" s="86"/>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row>
    <row r="476" spans="1:160"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6"/>
      <c r="BB476" s="86"/>
      <c r="BC476" s="86"/>
      <c r="BD476" s="86"/>
      <c r="BE476" s="86"/>
      <c r="BF476" s="86"/>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row>
    <row r="477" spans="1:160"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6"/>
      <c r="BB477" s="86"/>
      <c r="BC477" s="86"/>
      <c r="BD477" s="86"/>
      <c r="BE477" s="86"/>
      <c r="BF477" s="86"/>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row>
    <row r="478" spans="1:160"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6"/>
      <c r="BB478" s="86"/>
      <c r="BC478" s="86"/>
      <c r="BD478" s="86"/>
      <c r="BE478" s="86"/>
      <c r="BF478" s="86"/>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row>
    <row r="479" spans="1:160"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6"/>
      <c r="BB479" s="86"/>
      <c r="BC479" s="86"/>
      <c r="BD479" s="86"/>
      <c r="BE479" s="86"/>
      <c r="BF479" s="86"/>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row>
    <row r="480" spans="1:160"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6"/>
      <c r="BB480" s="86"/>
      <c r="BC480" s="86"/>
      <c r="BD480" s="86"/>
      <c r="BE480" s="86"/>
      <c r="BF480" s="86"/>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row>
    <row r="481" spans="1:160"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6"/>
      <c r="BB481" s="86"/>
      <c r="BC481" s="86"/>
      <c r="BD481" s="86"/>
      <c r="BE481" s="86"/>
      <c r="BF481" s="86"/>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row>
    <row r="482" spans="1:160"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6"/>
      <c r="BB482" s="86"/>
      <c r="BC482" s="86"/>
      <c r="BD482" s="86"/>
      <c r="BE482" s="86"/>
      <c r="BF482" s="86"/>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row>
    <row r="483" spans="1:160"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6"/>
      <c r="BB483" s="86"/>
      <c r="BC483" s="86"/>
      <c r="BD483" s="86"/>
      <c r="BE483" s="86"/>
      <c r="BF483" s="86"/>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row>
    <row r="484" spans="1:160"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6"/>
      <c r="BB484" s="86"/>
      <c r="BC484" s="86"/>
      <c r="BD484" s="86"/>
      <c r="BE484" s="86"/>
      <c r="BF484" s="86"/>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row>
    <row r="485" spans="1:160"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6"/>
      <c r="BA485" s="86"/>
      <c r="BB485" s="86"/>
      <c r="BC485" s="86"/>
      <c r="BD485" s="86"/>
      <c r="BE485" s="86"/>
      <c r="BF485" s="86"/>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row>
  </sheetData>
  <sheetProtection algorithmName="SHA-512" hashValue="q/IfuHWe+22eCPaTwhGWbDK3dRCCIvCK5xkFaIVubc5Va0BLY1ju8Zv3WX5UZBkW7jxcxvsonyNA4uBTeLhQFw==" saltValue="Rs/FWxB6w6YCzc3j/s7siA==" spinCount="100000" sheet="1" objects="1" scenarios="1"/>
  <dataConsolidate/>
  <mergeCells count="235">
    <mergeCell ref="B63:J63"/>
    <mergeCell ref="K63:Y63"/>
    <mergeCell ref="Z63:AB63"/>
    <mergeCell ref="AC63:AF63"/>
    <mergeCell ref="AG63:AK63"/>
    <mergeCell ref="AL63:AM63"/>
    <mergeCell ref="F61:P61"/>
    <mergeCell ref="Q61:AA61"/>
    <mergeCell ref="AB61:AL61"/>
    <mergeCell ref="F62:P62"/>
    <mergeCell ref="Q62:AA62"/>
    <mergeCell ref="AB62:AL62"/>
    <mergeCell ref="F56:AL56"/>
    <mergeCell ref="F57:P57"/>
    <mergeCell ref="Q57:AA57"/>
    <mergeCell ref="AB57:AL57"/>
    <mergeCell ref="F60:P60"/>
    <mergeCell ref="Q60:AA60"/>
    <mergeCell ref="AB60:AL60"/>
    <mergeCell ref="F54:P54"/>
    <mergeCell ref="Q54:AA54"/>
    <mergeCell ref="AB54:AL54"/>
    <mergeCell ref="F55:P55"/>
    <mergeCell ref="Q55:AA55"/>
    <mergeCell ref="AB55:AL55"/>
    <mergeCell ref="AB58:AL58"/>
    <mergeCell ref="AB59:AL59"/>
    <mergeCell ref="F52:P52"/>
    <mergeCell ref="Q52:AA52"/>
    <mergeCell ref="AB52:AL52"/>
    <mergeCell ref="F53:P53"/>
    <mergeCell ref="Q53:AA53"/>
    <mergeCell ref="AB53:AL53"/>
    <mergeCell ref="F50:P50"/>
    <mergeCell ref="Q50:AA50"/>
    <mergeCell ref="AB50:AL50"/>
    <mergeCell ref="F51:P51"/>
    <mergeCell ref="Q51:AA51"/>
    <mergeCell ref="AB51:AL51"/>
    <mergeCell ref="F48:P48"/>
    <mergeCell ref="Q48:AA48"/>
    <mergeCell ref="AB48:AL48"/>
    <mergeCell ref="B49:E49"/>
    <mergeCell ref="F49:P49"/>
    <mergeCell ref="Q49:AA49"/>
    <mergeCell ref="AB49:AL49"/>
    <mergeCell ref="B46:E46"/>
    <mergeCell ref="F46:P46"/>
    <mergeCell ref="Q46:AA46"/>
    <mergeCell ref="AB46:AL46"/>
    <mergeCell ref="B47:E47"/>
    <mergeCell ref="F47:P47"/>
    <mergeCell ref="Q47:AA47"/>
    <mergeCell ref="AB47:AL47"/>
    <mergeCell ref="F44:P44"/>
    <mergeCell ref="Q44:AA44"/>
    <mergeCell ref="AB44:AL44"/>
    <mergeCell ref="F45:P45"/>
    <mergeCell ref="Q45:AA45"/>
    <mergeCell ref="AB45:AL45"/>
    <mergeCell ref="F42:P42"/>
    <mergeCell ref="Q42:AA42"/>
    <mergeCell ref="AB42:AL42"/>
    <mergeCell ref="F43:P43"/>
    <mergeCell ref="Q43:AA43"/>
    <mergeCell ref="AB43:AL43"/>
    <mergeCell ref="F40:P40"/>
    <mergeCell ref="Q40:AA40"/>
    <mergeCell ref="AB40:AL40"/>
    <mergeCell ref="F41:P41"/>
    <mergeCell ref="Q41:AA41"/>
    <mergeCell ref="AB41:AL41"/>
    <mergeCell ref="F38:P38"/>
    <mergeCell ref="Q38:AA38"/>
    <mergeCell ref="AB38:AL38"/>
    <mergeCell ref="F39:P39"/>
    <mergeCell ref="Q39:AA39"/>
    <mergeCell ref="AB39:AL39"/>
    <mergeCell ref="F36:P36"/>
    <mergeCell ref="Q36:AA36"/>
    <mergeCell ref="AB36:AL36"/>
    <mergeCell ref="F37:P37"/>
    <mergeCell ref="Q37:AA37"/>
    <mergeCell ref="AB37:AL37"/>
    <mergeCell ref="F34:P34"/>
    <mergeCell ref="Q34:AA34"/>
    <mergeCell ref="AB34:AL34"/>
    <mergeCell ref="F35:P35"/>
    <mergeCell ref="Q35:AA35"/>
    <mergeCell ref="AB35:AL35"/>
    <mergeCell ref="F32:P32"/>
    <mergeCell ref="Q32:AA32"/>
    <mergeCell ref="AB32:AL32"/>
    <mergeCell ref="F33:P33"/>
    <mergeCell ref="Q33:AA33"/>
    <mergeCell ref="AB33:AL33"/>
    <mergeCell ref="F29:P29"/>
    <mergeCell ref="Q29:AA29"/>
    <mergeCell ref="AB29:AL29"/>
    <mergeCell ref="F30:AL30"/>
    <mergeCell ref="F31:P31"/>
    <mergeCell ref="Q31:AA31"/>
    <mergeCell ref="AB31:AL31"/>
    <mergeCell ref="F27:P27"/>
    <mergeCell ref="Q27:AA27"/>
    <mergeCell ref="AB27:AL27"/>
    <mergeCell ref="F28:P28"/>
    <mergeCell ref="Q28:AA28"/>
    <mergeCell ref="AB28:AL28"/>
    <mergeCell ref="F25:P25"/>
    <mergeCell ref="Q25:AA25"/>
    <mergeCell ref="AB25:AL25"/>
    <mergeCell ref="F26:P26"/>
    <mergeCell ref="Q26:AA26"/>
    <mergeCell ref="AB26:AL26"/>
    <mergeCell ref="F23:P23"/>
    <mergeCell ref="Q23:AA23"/>
    <mergeCell ref="AB23:AL23"/>
    <mergeCell ref="F24:P24"/>
    <mergeCell ref="Q24:AA24"/>
    <mergeCell ref="AB24:AL24"/>
    <mergeCell ref="F21:P21"/>
    <mergeCell ref="Q21:AA21"/>
    <mergeCell ref="AB21:AL21"/>
    <mergeCell ref="F22:P22"/>
    <mergeCell ref="Q22:AA22"/>
    <mergeCell ref="AB22:AL22"/>
    <mergeCell ref="F19:P19"/>
    <mergeCell ref="Q19:AA19"/>
    <mergeCell ref="AB19:AL19"/>
    <mergeCell ref="F20:P20"/>
    <mergeCell ref="Q20:AA20"/>
    <mergeCell ref="AB20:AL20"/>
    <mergeCell ref="F16:AL16"/>
    <mergeCell ref="F17:P17"/>
    <mergeCell ref="Q17:AA17"/>
    <mergeCell ref="AB17:AL17"/>
    <mergeCell ref="F18:P18"/>
    <mergeCell ref="Q18:AA18"/>
    <mergeCell ref="AB18:AL18"/>
    <mergeCell ref="F14:P14"/>
    <mergeCell ref="Q14:AA14"/>
    <mergeCell ref="AB14:AL14"/>
    <mergeCell ref="F15:P15"/>
    <mergeCell ref="Q15:AA15"/>
    <mergeCell ref="AB15:AL15"/>
    <mergeCell ref="F12:P12"/>
    <mergeCell ref="Q12:AA12"/>
    <mergeCell ref="AB12:AL12"/>
    <mergeCell ref="F13:P13"/>
    <mergeCell ref="Q13:AA13"/>
    <mergeCell ref="AB13:AL13"/>
    <mergeCell ref="F10:P10"/>
    <mergeCell ref="Q10:AA10"/>
    <mergeCell ref="AB10:AL10"/>
    <mergeCell ref="F11:P11"/>
    <mergeCell ref="Q11:AA11"/>
    <mergeCell ref="AB11:AL11"/>
    <mergeCell ref="F8:P8"/>
    <mergeCell ref="Q8:AA8"/>
    <mergeCell ref="AB8:AL8"/>
    <mergeCell ref="F9:P9"/>
    <mergeCell ref="Q9:AA9"/>
    <mergeCell ref="AB9:AL9"/>
    <mergeCell ref="F6:P6"/>
    <mergeCell ref="Q6:AA6"/>
    <mergeCell ref="AB6:AL6"/>
    <mergeCell ref="F7:P7"/>
    <mergeCell ref="Q7:AA7"/>
    <mergeCell ref="AB7:AL7"/>
    <mergeCell ref="B1:AL1"/>
    <mergeCell ref="B2:J2"/>
    <mergeCell ref="K2:AL2"/>
    <mergeCell ref="B3:J3"/>
    <mergeCell ref="K3:AL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50:E50"/>
    <mergeCell ref="B51:E51"/>
    <mergeCell ref="B52:E52"/>
    <mergeCell ref="B53:E53"/>
    <mergeCell ref="B54:E54"/>
    <mergeCell ref="B55:E55"/>
    <mergeCell ref="B56:E56"/>
    <mergeCell ref="B48:E48"/>
    <mergeCell ref="B57:E57"/>
    <mergeCell ref="B58:E58"/>
    <mergeCell ref="B59:E59"/>
    <mergeCell ref="B60:E60"/>
    <mergeCell ref="B61:E61"/>
    <mergeCell ref="B62:E62"/>
    <mergeCell ref="Q58:AA58"/>
    <mergeCell ref="Q59:AA59"/>
    <mergeCell ref="F58:P58"/>
    <mergeCell ref="F59:P59"/>
  </mergeCells>
  <dataValidations count="4">
    <dataValidation type="custom" allowBlank="1" showInputMessage="1" showErrorMessage="1" sqref="AB13:AD15 AB17:AD29 AB31:AD33" xr:uid="{00000000-0002-0000-0F00-000000000000}">
      <formula1>IF(#REF!="Select","",#REF!)</formula1>
    </dataValidation>
    <dataValidation type="custom" allowBlank="1" showInputMessage="1" showErrorMessage="1" sqref="AB36:AD36" xr:uid="{00000000-0002-0000-0F00-000001000000}">
      <formula1>IF(#REF!="Select","",#REF!)</formula1>
    </dataValidation>
    <dataValidation type="custom" allowBlank="1" showInputMessage="1" showErrorMessage="1" sqref="AB34:AD35" xr:uid="{00000000-0002-0000-0F00-000002000000}">
      <formula1>IF(#REF!="Select","",#REF!)</formula1>
    </dataValidation>
    <dataValidation type="custom" allowBlank="1" showInputMessage="1" showErrorMessage="1" sqref="AB5:AD5 AB7:AB12 AC8:AD12" xr:uid="{00000000-0002-0000-0F00-000003000000}">
      <formula1>IF(#REF!="Select","",#REF!)</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0F00-000004000000}">
          <x14:formula1>
            <xm:f>IF('Coolers 2'!#REF!="Select","",'Coolers 2'!#REF!)</xm:f>
          </x14:formula1>
          <xm:sqref>AB37:AD38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BY595"/>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1" width="20.85546875" style="129" hidden="1" customWidth="1"/>
    <col min="52" max="64" width="20.85546875" style="85" customWidth="1"/>
    <col min="65" max="66" width="5.140625" style="85" customWidth="1"/>
    <col min="67" max="72" width="5.140625" style="90" customWidth="1"/>
    <col min="73" max="76" width="9.140625" style="90"/>
    <col min="77" max="16384" width="9.140625" style="118"/>
  </cols>
  <sheetData>
    <row r="1" spans="1:77"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182"/>
      <c r="AQ1" s="182"/>
      <c r="AR1" s="182"/>
      <c r="AS1" s="182"/>
      <c r="AT1" s="182"/>
      <c r="AU1" s="182"/>
      <c r="AV1" s="182"/>
      <c r="AW1" s="182"/>
      <c r="AX1" s="182"/>
      <c r="AY1" s="85"/>
      <c r="BH1" s="138"/>
      <c r="BI1" s="138"/>
      <c r="BJ1" s="138"/>
      <c r="BK1" s="138"/>
      <c r="BM1" s="117"/>
      <c r="BN1" s="117"/>
      <c r="BO1" s="139"/>
      <c r="BP1" s="139"/>
      <c r="BQ1" s="139"/>
      <c r="BR1" s="139"/>
      <c r="BS1" s="139"/>
      <c r="BT1" s="139"/>
    </row>
    <row r="2" spans="1:77"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182"/>
      <c r="AQ2" s="182"/>
      <c r="AR2" s="182"/>
      <c r="AS2" s="182"/>
      <c r="AT2" s="182"/>
      <c r="AU2" s="182"/>
      <c r="AV2" s="182"/>
      <c r="AW2" s="182"/>
      <c r="AX2" s="182"/>
      <c r="AY2" s="85"/>
      <c r="BM2" s="117"/>
      <c r="BN2" s="117"/>
      <c r="BO2" s="139"/>
      <c r="BP2" s="139"/>
      <c r="BQ2" s="139"/>
      <c r="BR2" s="139"/>
      <c r="BS2" s="139"/>
      <c r="BT2" s="139"/>
    </row>
    <row r="3" spans="1:77"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AW3" s="182"/>
      <c r="AX3" s="182"/>
      <c r="AY3" s="85"/>
      <c r="BM3" s="117"/>
      <c r="BN3" s="117"/>
      <c r="BO3" s="139"/>
      <c r="BP3" s="139"/>
      <c r="BQ3" s="139"/>
      <c r="BR3" s="139"/>
      <c r="BS3" s="139"/>
      <c r="BT3" s="139"/>
    </row>
    <row r="4" spans="1:77"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AW4" s="182"/>
      <c r="AX4" s="182"/>
      <c r="AY4" s="85"/>
      <c r="BM4" s="117"/>
      <c r="BN4" s="117"/>
      <c r="BO4" s="139"/>
      <c r="BP4" s="139"/>
      <c r="BQ4" s="139"/>
      <c r="BR4" s="139"/>
      <c r="BS4" s="139"/>
      <c r="BT4" s="139"/>
    </row>
    <row r="5" spans="1:77" ht="13.7" customHeight="1" x14ac:dyDescent="0.2">
      <c r="A5" s="89">
        <f>ROW()</f>
        <v>5</v>
      </c>
      <c r="B5" s="740"/>
      <c r="C5" s="741"/>
      <c r="D5" s="741"/>
      <c r="E5" s="741"/>
      <c r="F5" s="742" t="s">
        <v>958</v>
      </c>
      <c r="G5" s="742"/>
      <c r="H5" s="742"/>
      <c r="I5" s="742"/>
      <c r="J5" s="742"/>
      <c r="K5" s="742"/>
      <c r="L5" s="742"/>
      <c r="M5" s="742"/>
      <c r="N5" s="742"/>
      <c r="O5" s="742"/>
      <c r="P5" s="742"/>
      <c r="Q5" s="742"/>
      <c r="R5" s="742"/>
      <c r="S5" s="742"/>
      <c r="T5" s="742"/>
      <c r="U5" s="742"/>
      <c r="V5" s="742"/>
      <c r="W5" s="742"/>
      <c r="X5" s="742"/>
      <c r="Y5" s="742"/>
      <c r="Z5" s="742"/>
      <c r="AA5" s="742"/>
      <c r="AB5" s="742"/>
      <c r="AC5" s="742"/>
      <c r="AD5" s="742"/>
      <c r="AE5" s="743"/>
      <c r="AF5" s="743"/>
      <c r="AG5" s="743"/>
      <c r="AH5" s="743"/>
      <c r="AI5" s="743"/>
      <c r="AJ5" s="743"/>
      <c r="AK5" s="743"/>
      <c r="AL5" s="744"/>
      <c r="AM5" s="359"/>
      <c r="AP5" s="203"/>
      <c r="AQ5" s="182"/>
      <c r="AR5" s="182"/>
      <c r="AS5" s="182"/>
      <c r="AT5" s="182"/>
      <c r="AU5" s="203"/>
      <c r="AV5" s="203"/>
      <c r="AW5" s="203"/>
      <c r="AX5" s="203"/>
      <c r="AY5" s="90"/>
      <c r="AZ5" s="90"/>
      <c r="BA5" s="90"/>
      <c r="BB5" s="90"/>
      <c r="BC5" s="90"/>
      <c r="BD5" s="90"/>
      <c r="BE5" s="90"/>
      <c r="BF5" s="90"/>
      <c r="BG5" s="90"/>
      <c r="BM5" s="117"/>
      <c r="BN5" s="117"/>
      <c r="BO5" s="139"/>
      <c r="BP5" s="139"/>
      <c r="BQ5" s="139"/>
      <c r="BR5" s="139"/>
      <c r="BS5" s="139"/>
      <c r="BT5" s="139"/>
    </row>
    <row r="6" spans="1:77" ht="13.7" customHeight="1" x14ac:dyDescent="0.2">
      <c r="A6" s="89">
        <f>ROW()</f>
        <v>6</v>
      </c>
      <c r="B6" s="734"/>
      <c r="C6" s="735"/>
      <c r="D6" s="735"/>
      <c r="E6" s="736"/>
      <c r="F6" s="745" t="s">
        <v>959</v>
      </c>
      <c r="G6" s="746"/>
      <c r="H6" s="746"/>
      <c r="I6" s="746"/>
      <c r="J6" s="746"/>
      <c r="K6" s="746"/>
      <c r="L6" s="746"/>
      <c r="M6" s="746"/>
      <c r="N6" s="746"/>
      <c r="O6" s="746"/>
      <c r="P6" s="746"/>
      <c r="Q6" s="746"/>
      <c r="R6" s="746"/>
      <c r="S6" s="746"/>
      <c r="T6" s="746"/>
      <c r="U6" s="431"/>
      <c r="V6" s="431"/>
      <c r="W6" s="431"/>
      <c r="X6" s="431"/>
      <c r="Y6" s="431"/>
      <c r="Z6" s="431"/>
      <c r="AA6" s="431"/>
      <c r="AB6" s="431"/>
      <c r="AC6" s="431"/>
      <c r="AD6" s="432"/>
      <c r="AE6" s="737"/>
      <c r="AF6" s="738"/>
      <c r="AG6" s="738"/>
      <c r="AH6" s="738"/>
      <c r="AI6" s="738"/>
      <c r="AJ6" s="738"/>
      <c r="AK6" s="738"/>
      <c r="AL6" s="739"/>
      <c r="AM6" s="359"/>
      <c r="AP6" s="251"/>
      <c r="AQ6" s="185"/>
      <c r="AR6" s="185"/>
      <c r="AS6" s="185"/>
      <c r="AT6" s="185"/>
      <c r="AU6" s="251"/>
      <c r="AV6" s="213"/>
      <c r="AW6" s="213"/>
      <c r="AX6" s="213"/>
      <c r="AY6" s="88"/>
      <c r="AZ6" s="90"/>
      <c r="BA6" s="90"/>
      <c r="BB6" s="90"/>
      <c r="BC6" s="90"/>
      <c r="BD6" s="90"/>
      <c r="BE6" s="90"/>
      <c r="BF6" s="90"/>
      <c r="BG6" s="90"/>
      <c r="BM6" s="117"/>
      <c r="BN6" s="117"/>
      <c r="BO6" s="139"/>
      <c r="BP6" s="139"/>
      <c r="BQ6" s="139"/>
      <c r="BR6" s="139"/>
      <c r="BS6" s="139"/>
      <c r="BT6" s="139"/>
    </row>
    <row r="7" spans="1:77" x14ac:dyDescent="0.2">
      <c r="A7" s="89">
        <f>ROW()</f>
        <v>7</v>
      </c>
      <c r="B7" s="734" t="s">
        <v>1187</v>
      </c>
      <c r="C7" s="735"/>
      <c r="D7" s="735"/>
      <c r="E7" s="736"/>
      <c r="F7" s="724" t="s">
        <v>1136</v>
      </c>
      <c r="G7" s="725"/>
      <c r="H7" s="725"/>
      <c r="I7" s="725"/>
      <c r="J7" s="725"/>
      <c r="K7" s="725"/>
      <c r="L7" s="725"/>
      <c r="M7" s="725"/>
      <c r="N7" s="725"/>
      <c r="O7" s="725"/>
      <c r="P7" s="725"/>
      <c r="Q7" s="725"/>
      <c r="R7" s="725"/>
      <c r="S7" s="725"/>
      <c r="T7" s="725"/>
      <c r="U7" s="721" t="s">
        <v>66</v>
      </c>
      <c r="V7" s="721"/>
      <c r="W7" s="721"/>
      <c r="X7" s="721"/>
      <c r="Y7" s="721"/>
      <c r="Z7" s="721"/>
      <c r="AA7" s="721"/>
      <c r="AB7" s="721"/>
      <c r="AC7" s="721"/>
      <c r="AD7" s="721"/>
      <c r="AE7" s="737"/>
      <c r="AF7" s="738"/>
      <c r="AG7" s="738"/>
      <c r="AH7" s="738"/>
      <c r="AI7" s="738"/>
      <c r="AJ7" s="738"/>
      <c r="AK7" s="738"/>
      <c r="AL7" s="739"/>
      <c r="AM7" s="359"/>
      <c r="AP7" s="252" t="s">
        <v>66</v>
      </c>
      <c r="AQ7" s="132" t="s">
        <v>705</v>
      </c>
      <c r="AR7" s="159" t="s">
        <v>706</v>
      </c>
      <c r="AS7" s="159" t="s">
        <v>707</v>
      </c>
      <c r="AT7" s="199" t="s">
        <v>1335</v>
      </c>
      <c r="AU7" s="244" t="s">
        <v>1336</v>
      </c>
      <c r="AV7" s="213"/>
      <c r="AW7" s="213"/>
      <c r="AX7" s="213"/>
      <c r="AY7" s="88"/>
      <c r="AZ7" s="90"/>
      <c r="BA7" s="90"/>
      <c r="BB7" s="90"/>
      <c r="BC7" s="90"/>
      <c r="BD7" s="90"/>
      <c r="BE7" s="90"/>
      <c r="BF7" s="90"/>
      <c r="BG7" s="90"/>
      <c r="BM7" s="117"/>
      <c r="BN7" s="117"/>
      <c r="BO7" s="117"/>
      <c r="BP7" s="117"/>
      <c r="BQ7" s="117"/>
      <c r="BR7" s="117"/>
      <c r="BS7" s="117"/>
      <c r="BT7" s="117"/>
    </row>
    <row r="8" spans="1:77" x14ac:dyDescent="0.2">
      <c r="A8" s="89">
        <f>ROW()</f>
        <v>8</v>
      </c>
      <c r="B8" s="734"/>
      <c r="C8" s="735"/>
      <c r="D8" s="735"/>
      <c r="E8" s="736"/>
      <c r="F8" s="724" t="s">
        <v>1137</v>
      </c>
      <c r="G8" s="725"/>
      <c r="H8" s="725"/>
      <c r="I8" s="725"/>
      <c r="J8" s="725"/>
      <c r="K8" s="725"/>
      <c r="L8" s="725"/>
      <c r="M8" s="725"/>
      <c r="N8" s="725"/>
      <c r="O8" s="725"/>
      <c r="P8" s="725"/>
      <c r="Q8" s="725"/>
      <c r="R8" s="725"/>
      <c r="S8" s="721" t="s">
        <v>179</v>
      </c>
      <c r="T8" s="721"/>
      <c r="U8" s="721"/>
      <c r="V8" s="257" t="s">
        <v>961</v>
      </c>
      <c r="W8" s="747" t="s">
        <v>963</v>
      </c>
      <c r="X8" s="747"/>
      <c r="Y8" s="747"/>
      <c r="Z8" s="747"/>
      <c r="AA8" s="730" t="s">
        <v>179</v>
      </c>
      <c r="AB8" s="730"/>
      <c r="AC8" s="730"/>
      <c r="AD8" s="318" t="s">
        <v>105</v>
      </c>
      <c r="AE8" s="737"/>
      <c r="AF8" s="738"/>
      <c r="AG8" s="738"/>
      <c r="AH8" s="738"/>
      <c r="AI8" s="738"/>
      <c r="AJ8" s="738"/>
      <c r="AK8" s="738"/>
      <c r="AL8" s="739"/>
      <c r="AM8" s="359"/>
      <c r="AP8" s="253"/>
      <c r="AQ8" s="249"/>
      <c r="AR8" s="179"/>
      <c r="AS8" s="179"/>
      <c r="AT8" s="183"/>
      <c r="AU8" s="247"/>
      <c r="AV8" s="213"/>
      <c r="AW8" s="213"/>
      <c r="AX8" s="213"/>
      <c r="AY8" s="88"/>
      <c r="AZ8" s="90"/>
      <c r="BA8" s="90"/>
      <c r="BB8" s="90"/>
      <c r="BC8" s="90"/>
      <c r="BD8" s="90"/>
      <c r="BE8" s="90"/>
      <c r="BF8" s="90"/>
      <c r="BG8" s="90"/>
      <c r="BM8" s="117"/>
      <c r="BN8" s="117"/>
      <c r="BO8" s="117"/>
      <c r="BP8" s="117"/>
      <c r="BQ8" s="117"/>
      <c r="BR8" s="117"/>
      <c r="BS8" s="117"/>
      <c r="BT8" s="117"/>
    </row>
    <row r="9" spans="1:77" x14ac:dyDescent="0.2">
      <c r="A9" s="89">
        <f>ROW()</f>
        <v>9</v>
      </c>
      <c r="B9" s="734"/>
      <c r="C9" s="735"/>
      <c r="D9" s="735"/>
      <c r="E9" s="736"/>
      <c r="F9" s="724" t="s">
        <v>1138</v>
      </c>
      <c r="G9" s="725"/>
      <c r="H9" s="725"/>
      <c r="I9" s="725"/>
      <c r="J9" s="725"/>
      <c r="K9" s="725"/>
      <c r="L9" s="725"/>
      <c r="M9" s="725"/>
      <c r="N9" s="725"/>
      <c r="O9" s="725"/>
      <c r="P9" s="725"/>
      <c r="Q9" s="725"/>
      <c r="R9" s="725"/>
      <c r="S9" s="722" t="s">
        <v>179</v>
      </c>
      <c r="T9" s="722"/>
      <c r="U9" s="722"/>
      <c r="V9" s="257"/>
      <c r="W9" s="257"/>
      <c r="X9" s="338"/>
      <c r="Y9" s="338"/>
      <c r="Z9" s="338"/>
      <c r="AA9" s="338"/>
      <c r="AB9" s="338"/>
      <c r="AC9" s="338"/>
      <c r="AD9" s="339"/>
      <c r="AE9" s="737"/>
      <c r="AF9" s="738"/>
      <c r="AG9" s="738"/>
      <c r="AH9" s="738"/>
      <c r="AI9" s="738"/>
      <c r="AJ9" s="738"/>
      <c r="AK9" s="738"/>
      <c r="AL9" s="739"/>
      <c r="AM9" s="359"/>
      <c r="AP9" s="253"/>
      <c r="AQ9" s="249"/>
      <c r="AR9" s="179"/>
      <c r="AS9" s="179"/>
      <c r="AT9" s="183"/>
      <c r="AU9" s="247"/>
      <c r="AV9" s="213"/>
      <c r="AW9" s="213"/>
      <c r="AX9" s="213"/>
      <c r="AY9" s="88"/>
      <c r="AZ9" s="90"/>
      <c r="BA9" s="90"/>
      <c r="BB9" s="90"/>
      <c r="BC9" s="90"/>
      <c r="BD9" s="90"/>
      <c r="BE9" s="90"/>
      <c r="BF9" s="90"/>
      <c r="BG9" s="90"/>
      <c r="BM9" s="117"/>
      <c r="BN9" s="117"/>
      <c r="BO9" s="117"/>
      <c r="BP9" s="117"/>
      <c r="BQ9" s="117"/>
      <c r="BR9" s="117"/>
      <c r="BS9" s="117"/>
      <c r="BT9" s="117"/>
    </row>
    <row r="10" spans="1:77" ht="12.75" customHeight="1" x14ac:dyDescent="0.2">
      <c r="A10" s="89">
        <f>ROW()</f>
        <v>10</v>
      </c>
      <c r="B10" s="734"/>
      <c r="C10" s="735"/>
      <c r="D10" s="735"/>
      <c r="E10" s="736"/>
      <c r="F10" s="724" t="s">
        <v>1139</v>
      </c>
      <c r="G10" s="725"/>
      <c r="H10" s="725"/>
      <c r="I10" s="725"/>
      <c r="J10" s="725"/>
      <c r="K10" s="725"/>
      <c r="L10" s="725"/>
      <c r="M10" s="725"/>
      <c r="N10" s="725"/>
      <c r="O10" s="725"/>
      <c r="P10" s="725"/>
      <c r="Q10" s="725"/>
      <c r="R10" s="725"/>
      <c r="S10" s="721" t="s">
        <v>66</v>
      </c>
      <c r="T10" s="721"/>
      <c r="U10" s="721"/>
      <c r="V10" s="257" t="s">
        <v>960</v>
      </c>
      <c r="W10" s="747" t="s">
        <v>963</v>
      </c>
      <c r="X10" s="747"/>
      <c r="Y10" s="747"/>
      <c r="Z10" s="747"/>
      <c r="AA10" s="730" t="s">
        <v>179</v>
      </c>
      <c r="AB10" s="730"/>
      <c r="AC10" s="730"/>
      <c r="AD10" s="318" t="s">
        <v>105</v>
      </c>
      <c r="AE10" s="737"/>
      <c r="AF10" s="738"/>
      <c r="AG10" s="738"/>
      <c r="AH10" s="738"/>
      <c r="AI10" s="738"/>
      <c r="AJ10" s="738"/>
      <c r="AK10" s="738"/>
      <c r="AL10" s="739"/>
      <c r="AM10" s="359"/>
      <c r="AP10" s="208" t="s">
        <v>66</v>
      </c>
      <c r="AQ10" s="132">
        <v>50</v>
      </c>
      <c r="AR10" s="159">
        <v>60</v>
      </c>
      <c r="AS10" s="179"/>
      <c r="AT10" s="183"/>
      <c r="AU10" s="247"/>
      <c r="AV10" s="213"/>
      <c r="AW10" s="213"/>
      <c r="AX10" s="213"/>
      <c r="AY10" s="88"/>
      <c r="AZ10" s="90"/>
      <c r="BA10" s="90"/>
      <c r="BB10" s="90"/>
      <c r="BC10" s="90"/>
      <c r="BD10" s="90"/>
      <c r="BE10" s="90"/>
      <c r="BF10" s="90"/>
      <c r="BG10" s="90"/>
      <c r="BM10" s="117"/>
      <c r="BN10" s="117"/>
      <c r="BO10" s="117"/>
      <c r="BP10" s="117"/>
      <c r="BQ10" s="117"/>
      <c r="BR10" s="117"/>
      <c r="BS10" s="117"/>
      <c r="BT10" s="117"/>
    </row>
    <row r="11" spans="1:77" ht="12" x14ac:dyDescent="0.2">
      <c r="A11" s="89">
        <f>ROW()</f>
        <v>11</v>
      </c>
      <c r="B11" s="734"/>
      <c r="C11" s="735"/>
      <c r="D11" s="735"/>
      <c r="E11" s="736"/>
      <c r="F11" s="724" t="s">
        <v>1140</v>
      </c>
      <c r="G11" s="725"/>
      <c r="H11" s="725"/>
      <c r="I11" s="725"/>
      <c r="J11" s="725"/>
      <c r="K11" s="725"/>
      <c r="L11" s="725"/>
      <c r="M11" s="725"/>
      <c r="N11" s="725"/>
      <c r="O11" s="725"/>
      <c r="P11" s="725"/>
      <c r="Q11" s="725"/>
      <c r="R11" s="725"/>
      <c r="S11" s="725"/>
      <c r="T11" s="725"/>
      <c r="U11" s="721" t="s">
        <v>179</v>
      </c>
      <c r="V11" s="721"/>
      <c r="W11" s="721"/>
      <c r="X11" s="721"/>
      <c r="Y11" s="721"/>
      <c r="Z11" s="721"/>
      <c r="AA11" s="721"/>
      <c r="AB11" s="466" t="str">
        <f>IF(units="Select","",AS11)</f>
        <v/>
      </c>
      <c r="AC11" s="466"/>
      <c r="AD11" s="467"/>
      <c r="AE11" s="737"/>
      <c r="AF11" s="738"/>
      <c r="AG11" s="738"/>
      <c r="AH11" s="738"/>
      <c r="AI11" s="738"/>
      <c r="AJ11" s="738"/>
      <c r="AK11" s="738"/>
      <c r="AL11" s="739"/>
      <c r="AM11" s="359"/>
      <c r="AP11" s="300"/>
      <c r="AQ11" s="159" t="s">
        <v>84</v>
      </c>
      <c r="AR11" s="159" t="s">
        <v>83</v>
      </c>
      <c r="AS11" s="202" t="str">
        <f>IF(units=unit_usc,AR11,AQ11)</f>
        <v>°C</v>
      </c>
      <c r="AT11" s="183"/>
      <c r="AU11" s="247"/>
      <c r="AV11" s="213"/>
      <c r="AW11" s="213"/>
      <c r="AX11" s="213"/>
      <c r="AY11" s="88"/>
      <c r="AZ11" s="90"/>
      <c r="BA11" s="90"/>
      <c r="BB11" s="90"/>
      <c r="BC11" s="90"/>
      <c r="BD11" s="90"/>
      <c r="BE11" s="90"/>
      <c r="BF11" s="90"/>
      <c r="BG11" s="90"/>
      <c r="BM11" s="117"/>
      <c r="BN11" s="117"/>
      <c r="BO11" s="117"/>
      <c r="BP11" s="117"/>
      <c r="BQ11" s="117"/>
      <c r="BR11" s="117"/>
      <c r="BS11" s="117"/>
      <c r="BT11" s="117"/>
    </row>
    <row r="12" spans="1:77" ht="12" x14ac:dyDescent="0.2">
      <c r="A12" s="89">
        <f>ROW()</f>
        <v>12</v>
      </c>
      <c r="B12" s="734"/>
      <c r="C12" s="735"/>
      <c r="D12" s="735"/>
      <c r="E12" s="736"/>
      <c r="F12" s="724" t="s">
        <v>1141</v>
      </c>
      <c r="G12" s="725"/>
      <c r="H12" s="725"/>
      <c r="I12" s="725"/>
      <c r="J12" s="725"/>
      <c r="K12" s="725"/>
      <c r="L12" s="725"/>
      <c r="M12" s="725"/>
      <c r="N12" s="725"/>
      <c r="O12" s="725"/>
      <c r="P12" s="725"/>
      <c r="Q12" s="725"/>
      <c r="R12" s="725"/>
      <c r="S12" s="725"/>
      <c r="T12" s="725"/>
      <c r="U12" s="462" t="s">
        <v>179</v>
      </c>
      <c r="V12" s="462"/>
      <c r="W12" s="462"/>
      <c r="X12" s="462"/>
      <c r="Y12" s="462"/>
      <c r="Z12" s="462"/>
      <c r="AA12" s="462"/>
      <c r="AB12" s="466" t="str">
        <f>IF(units="Select","",AS12)</f>
        <v/>
      </c>
      <c r="AC12" s="466"/>
      <c r="AD12" s="467"/>
      <c r="AE12" s="737"/>
      <c r="AF12" s="738"/>
      <c r="AG12" s="738"/>
      <c r="AH12" s="738"/>
      <c r="AI12" s="738"/>
      <c r="AJ12" s="738"/>
      <c r="AK12" s="738"/>
      <c r="AL12" s="739"/>
      <c r="AM12" s="359"/>
      <c r="AP12" s="309"/>
      <c r="AQ12" s="132" t="s">
        <v>92</v>
      </c>
      <c r="AR12" s="159" t="s">
        <v>91</v>
      </c>
      <c r="AS12" s="202" t="str">
        <f>IF(units=unit_usc,AR12,AQ12)</f>
        <v>kW</v>
      </c>
      <c r="AT12" s="183"/>
      <c r="AU12" s="247"/>
      <c r="AV12" s="213"/>
      <c r="AW12" s="213"/>
      <c r="AX12" s="213"/>
      <c r="AY12" s="88"/>
      <c r="AZ12" s="90"/>
      <c r="BA12" s="90"/>
      <c r="BB12" s="90"/>
      <c r="BC12" s="90"/>
      <c r="BD12" s="90"/>
      <c r="BE12" s="90"/>
      <c r="BF12" s="90"/>
      <c r="BG12" s="90"/>
      <c r="BM12" s="117"/>
      <c r="BN12" s="117"/>
      <c r="BO12" s="117"/>
      <c r="BP12" s="117"/>
      <c r="BQ12" s="117"/>
      <c r="BR12" s="117"/>
      <c r="BS12" s="117"/>
      <c r="BT12" s="117"/>
    </row>
    <row r="13" spans="1:77" ht="12" x14ac:dyDescent="0.2">
      <c r="A13" s="89">
        <f>ROW()</f>
        <v>13</v>
      </c>
      <c r="B13" s="734"/>
      <c r="C13" s="735"/>
      <c r="D13" s="735"/>
      <c r="E13" s="736"/>
      <c r="F13" s="724" t="s">
        <v>1142</v>
      </c>
      <c r="G13" s="725"/>
      <c r="H13" s="725"/>
      <c r="I13" s="725"/>
      <c r="J13" s="725"/>
      <c r="K13" s="725"/>
      <c r="L13" s="725"/>
      <c r="M13" s="725"/>
      <c r="N13" s="725"/>
      <c r="O13" s="725"/>
      <c r="P13" s="725"/>
      <c r="Q13" s="725"/>
      <c r="R13" s="725"/>
      <c r="S13" s="725"/>
      <c r="T13" s="725"/>
      <c r="U13" s="721" t="s">
        <v>66</v>
      </c>
      <c r="V13" s="721"/>
      <c r="W13" s="721"/>
      <c r="X13" s="721"/>
      <c r="Y13" s="721"/>
      <c r="Z13" s="721"/>
      <c r="AA13" s="721"/>
      <c r="AB13" s="721"/>
      <c r="AC13" s="721"/>
      <c r="AD13" s="721"/>
      <c r="AE13" s="737"/>
      <c r="AF13" s="738"/>
      <c r="AG13" s="738"/>
      <c r="AH13" s="738"/>
      <c r="AI13" s="738"/>
      <c r="AJ13" s="738"/>
      <c r="AK13" s="738"/>
      <c r="AL13" s="739"/>
      <c r="AM13" s="359"/>
      <c r="AP13" s="254" t="s">
        <v>66</v>
      </c>
      <c r="AQ13" s="193" t="s">
        <v>708</v>
      </c>
      <c r="AR13" s="178" t="s">
        <v>709</v>
      </c>
      <c r="AS13" s="178" t="s">
        <v>710</v>
      </c>
      <c r="AT13" s="199" t="s">
        <v>157</v>
      </c>
      <c r="AU13" s="247"/>
      <c r="AV13" s="213"/>
      <c r="AW13" s="213"/>
      <c r="AX13" s="213"/>
      <c r="AY13" s="88"/>
      <c r="AZ13" s="90"/>
      <c r="BA13" s="90"/>
      <c r="BB13" s="90"/>
      <c r="BC13" s="90"/>
      <c r="BD13" s="90"/>
      <c r="BE13" s="90"/>
      <c r="BF13" s="90"/>
      <c r="BG13" s="90"/>
      <c r="BM13" s="117"/>
      <c r="BN13" s="117"/>
      <c r="BO13" s="117"/>
      <c r="BP13" s="117"/>
      <c r="BQ13" s="117"/>
      <c r="BR13" s="117"/>
      <c r="BS13" s="117"/>
      <c r="BT13" s="117"/>
    </row>
    <row r="14" spans="1:77" ht="12" x14ac:dyDescent="0.2">
      <c r="A14" s="89">
        <f>ROW()</f>
        <v>14</v>
      </c>
      <c r="B14" s="734"/>
      <c r="C14" s="735"/>
      <c r="D14" s="735"/>
      <c r="E14" s="736"/>
      <c r="F14" s="724" t="s">
        <v>1143</v>
      </c>
      <c r="G14" s="725"/>
      <c r="H14" s="725"/>
      <c r="I14" s="725"/>
      <c r="J14" s="725"/>
      <c r="K14" s="725"/>
      <c r="L14" s="725"/>
      <c r="M14" s="725"/>
      <c r="N14" s="725"/>
      <c r="O14" s="725"/>
      <c r="P14" s="725"/>
      <c r="Q14" s="725"/>
      <c r="R14" s="725"/>
      <c r="S14" s="725"/>
      <c r="T14" s="725"/>
      <c r="U14" s="721" t="s">
        <v>66</v>
      </c>
      <c r="V14" s="721"/>
      <c r="W14" s="721"/>
      <c r="X14" s="721"/>
      <c r="Y14" s="721"/>
      <c r="Z14" s="721"/>
      <c r="AA14" s="721"/>
      <c r="AB14" s="721"/>
      <c r="AC14" s="721"/>
      <c r="AD14" s="721"/>
      <c r="AE14" s="737"/>
      <c r="AF14" s="738"/>
      <c r="AG14" s="738"/>
      <c r="AH14" s="738"/>
      <c r="AI14" s="738"/>
      <c r="AJ14" s="738"/>
      <c r="AK14" s="738"/>
      <c r="AL14" s="739"/>
      <c r="AM14" s="359"/>
      <c r="AP14" s="254" t="s">
        <v>66</v>
      </c>
      <c r="AQ14" s="193" t="s">
        <v>711</v>
      </c>
      <c r="AR14" s="178" t="s">
        <v>712</v>
      </c>
      <c r="AS14" s="178" t="s">
        <v>713</v>
      </c>
      <c r="AT14" s="193" t="s">
        <v>714</v>
      </c>
      <c r="AU14" s="178" t="s">
        <v>715</v>
      </c>
      <c r="AV14" s="199" t="s">
        <v>157</v>
      </c>
      <c r="AW14" s="213"/>
      <c r="AX14" s="213"/>
      <c r="AY14" s="88"/>
      <c r="AZ14" s="90"/>
      <c r="BA14" s="90"/>
      <c r="BB14" s="90"/>
      <c r="BC14" s="90"/>
      <c r="BD14" s="90"/>
      <c r="BE14" s="90"/>
      <c r="BF14" s="90"/>
      <c r="BG14" s="90"/>
      <c r="BM14" s="117"/>
      <c r="BN14" s="117"/>
      <c r="BO14" s="117"/>
      <c r="BP14" s="117"/>
      <c r="BQ14" s="117"/>
      <c r="BR14" s="117"/>
      <c r="BS14" s="117"/>
      <c r="BT14" s="117"/>
    </row>
    <row r="15" spans="1:77" ht="12" x14ac:dyDescent="0.2">
      <c r="A15" s="89">
        <f>ROW()</f>
        <v>15</v>
      </c>
      <c r="B15" s="734" t="s">
        <v>1188</v>
      </c>
      <c r="C15" s="735"/>
      <c r="D15" s="735"/>
      <c r="E15" s="736"/>
      <c r="F15" s="724" t="s">
        <v>1144</v>
      </c>
      <c r="G15" s="725"/>
      <c r="H15" s="725"/>
      <c r="I15" s="725"/>
      <c r="J15" s="725"/>
      <c r="K15" s="725"/>
      <c r="L15" s="725"/>
      <c r="M15" s="725"/>
      <c r="N15" s="725"/>
      <c r="O15" s="725"/>
      <c r="P15" s="725"/>
      <c r="Q15" s="725"/>
      <c r="R15" s="725"/>
      <c r="S15" s="725"/>
      <c r="T15" s="725"/>
      <c r="U15" s="721" t="s">
        <v>716</v>
      </c>
      <c r="V15" s="721"/>
      <c r="W15" s="721"/>
      <c r="X15" s="721"/>
      <c r="Y15" s="721"/>
      <c r="Z15" s="721"/>
      <c r="AA15" s="721"/>
      <c r="AB15" s="721"/>
      <c r="AC15" s="721"/>
      <c r="AD15" s="721"/>
      <c r="AE15" s="737"/>
      <c r="AF15" s="738"/>
      <c r="AG15" s="738"/>
      <c r="AH15" s="738"/>
      <c r="AI15" s="738"/>
      <c r="AJ15" s="738"/>
      <c r="AK15" s="738"/>
      <c r="AL15" s="739"/>
      <c r="AM15" s="359"/>
      <c r="AP15" s="264" t="s">
        <v>66</v>
      </c>
      <c r="AQ15" s="200" t="s">
        <v>716</v>
      </c>
      <c r="AR15" s="178" t="s">
        <v>717</v>
      </c>
      <c r="AS15" s="179"/>
      <c r="AT15" s="183"/>
      <c r="AU15" s="247"/>
      <c r="AV15" s="213"/>
      <c r="AW15" s="213"/>
      <c r="AX15" s="213"/>
      <c r="AY15" s="88"/>
      <c r="AZ15" s="90"/>
      <c r="BA15" s="90"/>
      <c r="BB15" s="90"/>
      <c r="BC15" s="90"/>
      <c r="BD15" s="90"/>
      <c r="BE15" s="90"/>
      <c r="BF15" s="90"/>
      <c r="BG15" s="90"/>
      <c r="BM15" s="117"/>
      <c r="BN15" s="117"/>
      <c r="BO15" s="117"/>
      <c r="BP15" s="117"/>
      <c r="BQ15" s="117"/>
      <c r="BR15" s="117"/>
      <c r="BS15" s="117"/>
      <c r="BT15" s="117"/>
    </row>
    <row r="16" spans="1:77" ht="13.7" customHeight="1" x14ac:dyDescent="0.2">
      <c r="A16" s="89">
        <f>ROW()</f>
        <v>16</v>
      </c>
      <c r="B16" s="734"/>
      <c r="C16" s="735"/>
      <c r="D16" s="735"/>
      <c r="E16" s="736"/>
      <c r="F16" s="724" t="s">
        <v>1145</v>
      </c>
      <c r="G16" s="725"/>
      <c r="H16" s="725"/>
      <c r="I16" s="725"/>
      <c r="J16" s="725"/>
      <c r="K16" s="725"/>
      <c r="L16" s="725"/>
      <c r="M16" s="725"/>
      <c r="N16" s="725"/>
      <c r="O16" s="725"/>
      <c r="P16" s="725"/>
      <c r="Q16" s="725"/>
      <c r="R16" s="725"/>
      <c r="S16" s="725"/>
      <c r="T16" s="725"/>
      <c r="U16" s="721" t="s">
        <v>179</v>
      </c>
      <c r="V16" s="721"/>
      <c r="W16" s="721"/>
      <c r="X16" s="721"/>
      <c r="Y16" s="721"/>
      <c r="Z16" s="721"/>
      <c r="AA16" s="721"/>
      <c r="AB16" s="435" t="s">
        <v>296</v>
      </c>
      <c r="AC16" s="435"/>
      <c r="AD16" s="436"/>
      <c r="AE16" s="737"/>
      <c r="AF16" s="738"/>
      <c r="AG16" s="738"/>
      <c r="AH16" s="738"/>
      <c r="AI16" s="738"/>
      <c r="AJ16" s="738"/>
      <c r="AK16" s="738"/>
      <c r="AL16" s="739"/>
      <c r="AM16" s="359"/>
      <c r="AP16" s="203"/>
      <c r="AQ16" s="203"/>
      <c r="AR16" s="182"/>
      <c r="AS16" s="182"/>
      <c r="AT16" s="182"/>
      <c r="AU16" s="203"/>
      <c r="AV16" s="203"/>
      <c r="AW16" s="203"/>
      <c r="AX16" s="203"/>
      <c r="AY16" s="90"/>
      <c r="AZ16" s="90"/>
      <c r="BA16" s="90"/>
      <c r="BB16" s="90"/>
      <c r="BC16" s="90"/>
      <c r="BD16" s="90"/>
      <c r="BE16" s="90"/>
      <c r="BF16" s="90"/>
      <c r="BG16" s="90"/>
      <c r="BM16" s="117"/>
      <c r="BN16" s="114"/>
      <c r="BO16" s="114"/>
      <c r="BP16" s="117"/>
      <c r="BQ16" s="117"/>
      <c r="BR16" s="117"/>
      <c r="BS16" s="117"/>
      <c r="BT16" s="117"/>
      <c r="BY16" s="90"/>
    </row>
    <row r="17" spans="1:77" ht="13.7" customHeight="1" x14ac:dyDescent="0.2">
      <c r="A17" s="89">
        <f>ROW()</f>
        <v>17</v>
      </c>
      <c r="B17" s="175"/>
      <c r="C17" s="176"/>
      <c r="D17" s="176"/>
      <c r="E17" s="177"/>
      <c r="F17" s="724" t="s">
        <v>1146</v>
      </c>
      <c r="G17" s="725"/>
      <c r="H17" s="725"/>
      <c r="I17" s="725"/>
      <c r="J17" s="725"/>
      <c r="K17" s="725"/>
      <c r="L17" s="725"/>
      <c r="M17" s="725"/>
      <c r="N17" s="725"/>
      <c r="O17" s="725"/>
      <c r="P17" s="725"/>
      <c r="Q17" s="725"/>
      <c r="R17" s="725"/>
      <c r="S17" s="725"/>
      <c r="T17" s="725"/>
      <c r="U17" s="731" t="s">
        <v>1147</v>
      </c>
      <c r="V17" s="732"/>
      <c r="W17" s="732"/>
      <c r="X17" s="732"/>
      <c r="Y17" s="733"/>
      <c r="Z17" s="731" t="s">
        <v>1148</v>
      </c>
      <c r="AA17" s="732"/>
      <c r="AB17" s="732"/>
      <c r="AC17" s="732"/>
      <c r="AD17" s="733"/>
      <c r="AE17" s="344"/>
      <c r="AF17" s="345"/>
      <c r="AG17" s="345"/>
      <c r="AH17" s="345"/>
      <c r="AI17" s="345"/>
      <c r="AJ17" s="345"/>
      <c r="AK17" s="345"/>
      <c r="AL17" s="346"/>
      <c r="AM17" s="359"/>
      <c r="AP17" s="203"/>
      <c r="AQ17" s="203"/>
      <c r="AR17" s="182"/>
      <c r="AS17" s="182"/>
      <c r="AT17" s="182"/>
      <c r="AU17" s="203"/>
      <c r="AV17" s="203"/>
      <c r="AW17" s="203"/>
      <c r="AX17" s="203"/>
      <c r="AY17" s="90"/>
      <c r="AZ17" s="90"/>
      <c r="BA17" s="90"/>
      <c r="BB17" s="90"/>
      <c r="BC17" s="90"/>
      <c r="BD17" s="90"/>
      <c r="BE17" s="90"/>
      <c r="BF17" s="90"/>
      <c r="BG17" s="90"/>
      <c r="BM17" s="117"/>
      <c r="BN17" s="114"/>
      <c r="BO17" s="114"/>
      <c r="BP17" s="117"/>
      <c r="BQ17" s="117"/>
      <c r="BR17" s="117"/>
      <c r="BS17" s="117"/>
      <c r="BT17" s="117"/>
      <c r="BY17" s="90"/>
    </row>
    <row r="18" spans="1:77" ht="13.7" customHeight="1" x14ac:dyDescent="0.2">
      <c r="A18" s="89">
        <f>ROW()</f>
        <v>18</v>
      </c>
      <c r="B18" s="734"/>
      <c r="C18" s="735"/>
      <c r="D18" s="735"/>
      <c r="E18" s="736"/>
      <c r="F18" s="724"/>
      <c r="G18" s="725"/>
      <c r="H18" s="725"/>
      <c r="I18" s="725"/>
      <c r="J18" s="725"/>
      <c r="K18" s="725"/>
      <c r="L18" s="725"/>
      <c r="M18" s="725"/>
      <c r="N18" s="725"/>
      <c r="O18" s="725"/>
      <c r="P18" s="725"/>
      <c r="Q18" s="725"/>
      <c r="R18" s="725"/>
      <c r="S18" s="725"/>
      <c r="T18" s="725"/>
      <c r="U18" s="729" t="s">
        <v>179</v>
      </c>
      <c r="V18" s="730"/>
      <c r="W18" s="730"/>
      <c r="X18" s="730"/>
      <c r="Y18" s="261" t="s">
        <v>224</v>
      </c>
      <c r="Z18" s="728" t="s">
        <v>179</v>
      </c>
      <c r="AA18" s="462"/>
      <c r="AB18" s="462"/>
      <c r="AC18" s="462"/>
      <c r="AD18" s="142" t="s">
        <v>224</v>
      </c>
      <c r="AE18" s="737"/>
      <c r="AF18" s="738"/>
      <c r="AG18" s="738"/>
      <c r="AH18" s="738"/>
      <c r="AI18" s="738"/>
      <c r="AJ18" s="738"/>
      <c r="AK18" s="738"/>
      <c r="AL18" s="739"/>
      <c r="AM18" s="359"/>
      <c r="AP18" s="182"/>
      <c r="AQ18" s="203"/>
      <c r="AR18" s="182"/>
      <c r="AS18" s="182"/>
      <c r="AT18" s="182"/>
      <c r="AU18" s="182"/>
      <c r="AV18" s="182"/>
      <c r="AW18" s="182"/>
      <c r="AX18" s="182"/>
      <c r="AY18" s="162"/>
      <c r="AZ18" s="162"/>
      <c r="BA18" s="162"/>
      <c r="BB18" s="162"/>
      <c r="BC18" s="162"/>
      <c r="BD18" s="162"/>
      <c r="BE18" s="162"/>
      <c r="BF18" s="162"/>
      <c r="BG18" s="162"/>
      <c r="BM18" s="117"/>
      <c r="BN18" s="158"/>
      <c r="BO18" s="158"/>
      <c r="BP18" s="158"/>
      <c r="BQ18" s="158"/>
      <c r="BR18" s="158"/>
      <c r="BS18" s="158"/>
      <c r="BT18" s="164"/>
      <c r="BY18" s="90"/>
    </row>
    <row r="19" spans="1:77" ht="13.7" customHeight="1" x14ac:dyDescent="0.2">
      <c r="A19" s="89">
        <f>ROW()</f>
        <v>19</v>
      </c>
      <c r="B19" s="734"/>
      <c r="C19" s="735"/>
      <c r="D19" s="735"/>
      <c r="E19" s="736"/>
      <c r="F19" s="447" t="s">
        <v>229</v>
      </c>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9"/>
      <c r="AE19" s="737"/>
      <c r="AF19" s="738"/>
      <c r="AG19" s="738"/>
      <c r="AH19" s="738"/>
      <c r="AI19" s="738"/>
      <c r="AJ19" s="738"/>
      <c r="AK19" s="738"/>
      <c r="AL19" s="739"/>
      <c r="AM19" s="359"/>
      <c r="AP19" s="182"/>
      <c r="AQ19" s="215"/>
      <c r="AR19" s="215"/>
      <c r="AS19" s="215"/>
      <c r="AT19" s="182"/>
      <c r="AU19" s="215"/>
      <c r="AV19" s="182"/>
      <c r="AW19" s="182"/>
      <c r="AX19" s="182"/>
      <c r="AY19" s="85"/>
      <c r="BM19" s="117"/>
      <c r="BN19" s="117"/>
      <c r="BO19" s="117"/>
      <c r="BP19" s="117"/>
      <c r="BQ19" s="117"/>
      <c r="BR19" s="117"/>
      <c r="BS19" s="117"/>
      <c r="BT19" s="117"/>
      <c r="BY19" s="90"/>
    </row>
    <row r="20" spans="1:77" ht="13.7" customHeight="1" x14ac:dyDescent="0.2">
      <c r="A20" s="89">
        <f>ROW()</f>
        <v>20</v>
      </c>
      <c r="B20" s="734"/>
      <c r="C20" s="735"/>
      <c r="D20" s="735"/>
      <c r="E20" s="736"/>
      <c r="F20" s="430" t="s">
        <v>1151</v>
      </c>
      <c r="G20" s="431"/>
      <c r="H20" s="431"/>
      <c r="I20" s="431"/>
      <c r="J20" s="431"/>
      <c r="K20" s="431"/>
      <c r="L20" s="431"/>
      <c r="M20" s="431"/>
      <c r="N20" s="431"/>
      <c r="O20" s="431"/>
      <c r="P20" s="431"/>
      <c r="Q20" s="431"/>
      <c r="R20" s="431"/>
      <c r="S20" s="431"/>
      <c r="T20" s="431"/>
      <c r="U20" s="711" t="s">
        <v>718</v>
      </c>
      <c r="V20" s="711"/>
      <c r="W20" s="711"/>
      <c r="X20" s="711"/>
      <c r="Y20" s="711"/>
      <c r="Z20" s="711"/>
      <c r="AA20" s="711"/>
      <c r="AB20" s="712" t="str">
        <f>IF(units="Select","",AS20)</f>
        <v/>
      </c>
      <c r="AC20" s="748"/>
      <c r="AD20" s="748"/>
      <c r="AE20" s="737"/>
      <c r="AF20" s="738"/>
      <c r="AG20" s="738"/>
      <c r="AH20" s="738"/>
      <c r="AI20" s="738"/>
      <c r="AJ20" s="738"/>
      <c r="AK20" s="738"/>
      <c r="AL20" s="739"/>
      <c r="AM20" s="359"/>
      <c r="AP20" s="255"/>
      <c r="AQ20" s="132" t="s">
        <v>92</v>
      </c>
      <c r="AR20" s="159" t="s">
        <v>91</v>
      </c>
      <c r="AS20" s="236" t="str">
        <f>IF(units=unit_usc,AR20,AQ20)</f>
        <v>kW</v>
      </c>
      <c r="AT20" s="182"/>
      <c r="AU20" s="215"/>
      <c r="AV20" s="182"/>
      <c r="AW20" s="182"/>
      <c r="AX20" s="182"/>
      <c r="AY20" s="85"/>
      <c r="BM20" s="117"/>
      <c r="BN20" s="117"/>
      <c r="BO20" s="117"/>
      <c r="BP20" s="117"/>
      <c r="BQ20" s="117"/>
      <c r="BR20" s="117"/>
      <c r="BS20" s="117"/>
      <c r="BT20" s="117"/>
      <c r="BY20" s="90"/>
    </row>
    <row r="21" spans="1:77" ht="13.7" customHeight="1" x14ac:dyDescent="0.2">
      <c r="A21" s="89">
        <f>ROW()</f>
        <v>21</v>
      </c>
      <c r="B21" s="734"/>
      <c r="C21" s="735"/>
      <c r="D21" s="735"/>
      <c r="E21" s="736"/>
      <c r="F21" s="430" t="s">
        <v>482</v>
      </c>
      <c r="G21" s="431"/>
      <c r="H21" s="431"/>
      <c r="I21" s="431"/>
      <c r="J21" s="431"/>
      <c r="K21" s="431"/>
      <c r="L21" s="431"/>
      <c r="M21" s="431"/>
      <c r="N21" s="431"/>
      <c r="O21" s="431"/>
      <c r="P21" s="431" t="s">
        <v>719</v>
      </c>
      <c r="Q21" s="431"/>
      <c r="R21" s="431"/>
      <c r="S21" s="431"/>
      <c r="T21" s="431"/>
      <c r="U21" s="711" t="s">
        <v>718</v>
      </c>
      <c r="V21" s="711"/>
      <c r="W21" s="711"/>
      <c r="X21" s="711"/>
      <c r="Y21" s="711"/>
      <c r="Z21" s="711"/>
      <c r="AA21" s="711"/>
      <c r="AB21" s="749" t="s">
        <v>118</v>
      </c>
      <c r="AC21" s="749"/>
      <c r="AD21" s="750"/>
      <c r="AE21" s="737"/>
      <c r="AF21" s="738"/>
      <c r="AG21" s="738"/>
      <c r="AH21" s="738"/>
      <c r="AI21" s="738"/>
      <c r="AJ21" s="738"/>
      <c r="AK21" s="738"/>
      <c r="AL21" s="739"/>
      <c r="AM21" s="359"/>
      <c r="AP21" s="182"/>
      <c r="AQ21" s="215"/>
      <c r="AR21" s="215"/>
      <c r="AS21" s="215"/>
      <c r="AT21" s="182"/>
      <c r="AU21" s="215"/>
      <c r="AV21" s="182"/>
      <c r="AW21" s="182"/>
      <c r="AX21" s="182"/>
      <c r="AY21" s="85"/>
      <c r="BM21" s="117"/>
      <c r="BN21" s="117"/>
      <c r="BO21" s="117"/>
      <c r="BP21" s="117"/>
      <c r="BQ21" s="117"/>
      <c r="BR21" s="117"/>
      <c r="BS21" s="117"/>
      <c r="BT21" s="117"/>
      <c r="BY21" s="90"/>
    </row>
    <row r="22" spans="1:77" ht="13.7" customHeight="1" x14ac:dyDescent="0.2">
      <c r="A22" s="89">
        <f>ROW()</f>
        <v>22</v>
      </c>
      <c r="B22" s="734"/>
      <c r="C22" s="735"/>
      <c r="D22" s="735"/>
      <c r="E22" s="736"/>
      <c r="F22" s="430" t="s">
        <v>1152</v>
      </c>
      <c r="G22" s="431"/>
      <c r="H22" s="431"/>
      <c r="I22" s="431"/>
      <c r="J22" s="431"/>
      <c r="K22" s="431"/>
      <c r="L22" s="431"/>
      <c r="M22" s="431"/>
      <c r="N22" s="431"/>
      <c r="O22" s="431"/>
      <c r="P22" s="431"/>
      <c r="Q22" s="431"/>
      <c r="R22" s="431"/>
      <c r="S22" s="431"/>
      <c r="T22" s="431"/>
      <c r="U22" s="711" t="s">
        <v>718</v>
      </c>
      <c r="V22" s="711"/>
      <c r="W22" s="711"/>
      <c r="X22" s="711"/>
      <c r="Y22" s="711"/>
      <c r="Z22" s="711"/>
      <c r="AA22" s="711"/>
      <c r="AB22" s="711"/>
      <c r="AC22" s="711"/>
      <c r="AD22" s="718"/>
      <c r="AE22" s="737"/>
      <c r="AF22" s="738"/>
      <c r="AG22" s="738"/>
      <c r="AH22" s="738"/>
      <c r="AI22" s="738"/>
      <c r="AJ22" s="738"/>
      <c r="AK22" s="738"/>
      <c r="AL22" s="739"/>
      <c r="AM22" s="359"/>
      <c r="AP22" s="182"/>
      <c r="AQ22" s="215"/>
      <c r="AR22" s="215"/>
      <c r="AS22" s="215"/>
      <c r="AT22" s="182"/>
      <c r="AU22" s="215"/>
      <c r="AV22" s="182"/>
      <c r="AW22" s="182"/>
      <c r="AX22" s="182"/>
      <c r="AY22" s="85"/>
      <c r="BM22" s="117"/>
      <c r="BN22" s="117"/>
      <c r="BO22" s="117"/>
      <c r="BP22" s="117"/>
      <c r="BQ22" s="117"/>
      <c r="BR22" s="117"/>
      <c r="BS22" s="117"/>
      <c r="BT22" s="117"/>
      <c r="BY22" s="90"/>
    </row>
    <row r="23" spans="1:77" ht="13.7" customHeight="1" x14ac:dyDescent="0.2">
      <c r="A23" s="89">
        <f>ROW()</f>
        <v>23</v>
      </c>
      <c r="B23" s="734"/>
      <c r="C23" s="735"/>
      <c r="D23" s="735"/>
      <c r="E23" s="736"/>
      <c r="F23" s="430" t="s">
        <v>154</v>
      </c>
      <c r="G23" s="431"/>
      <c r="H23" s="431"/>
      <c r="I23" s="431"/>
      <c r="J23" s="431"/>
      <c r="K23" s="431"/>
      <c r="L23" s="431"/>
      <c r="M23" s="431"/>
      <c r="N23" s="431"/>
      <c r="O23" s="431"/>
      <c r="P23" s="431"/>
      <c r="Q23" s="431"/>
      <c r="R23" s="431"/>
      <c r="S23" s="431"/>
      <c r="T23" s="431"/>
      <c r="U23" s="711" t="s">
        <v>718</v>
      </c>
      <c r="V23" s="711"/>
      <c r="W23" s="711"/>
      <c r="X23" s="711"/>
      <c r="Y23" s="711"/>
      <c r="Z23" s="711"/>
      <c r="AA23" s="711"/>
      <c r="AB23" s="711"/>
      <c r="AC23" s="711"/>
      <c r="AD23" s="718"/>
      <c r="AE23" s="737"/>
      <c r="AF23" s="738"/>
      <c r="AG23" s="738"/>
      <c r="AH23" s="738"/>
      <c r="AI23" s="738"/>
      <c r="AJ23" s="738"/>
      <c r="AK23" s="738"/>
      <c r="AL23" s="739"/>
      <c r="AM23" s="359"/>
      <c r="AP23" s="182"/>
      <c r="AQ23" s="215"/>
      <c r="AR23" s="215"/>
      <c r="AS23" s="215"/>
      <c r="AT23" s="182"/>
      <c r="AU23" s="215"/>
      <c r="AV23" s="182"/>
      <c r="AW23" s="182"/>
      <c r="AX23" s="182"/>
      <c r="AY23" s="85"/>
      <c r="BM23" s="117"/>
      <c r="BN23" s="117"/>
      <c r="BO23" s="117"/>
      <c r="BP23" s="117"/>
      <c r="BQ23" s="117"/>
      <c r="BR23" s="117"/>
      <c r="BS23" s="117"/>
      <c r="BT23" s="117"/>
      <c r="BY23" s="90"/>
    </row>
    <row r="24" spans="1:77" ht="13.7" customHeight="1" x14ac:dyDescent="0.2">
      <c r="A24" s="89">
        <f>ROW()</f>
        <v>24</v>
      </c>
      <c r="B24" s="734"/>
      <c r="C24" s="735"/>
      <c r="D24" s="735"/>
      <c r="E24" s="736"/>
      <c r="F24" s="430" t="s">
        <v>234</v>
      </c>
      <c r="G24" s="431"/>
      <c r="H24" s="431"/>
      <c r="I24" s="431"/>
      <c r="J24" s="431"/>
      <c r="K24" s="431"/>
      <c r="L24" s="431"/>
      <c r="M24" s="431"/>
      <c r="N24" s="431"/>
      <c r="O24" s="431"/>
      <c r="P24" s="431"/>
      <c r="Q24" s="431"/>
      <c r="R24" s="431"/>
      <c r="S24" s="431"/>
      <c r="T24" s="431"/>
      <c r="U24" s="711" t="s">
        <v>718</v>
      </c>
      <c r="V24" s="711"/>
      <c r="W24" s="711"/>
      <c r="X24" s="711"/>
      <c r="Y24" s="711"/>
      <c r="Z24" s="711"/>
      <c r="AA24" s="711"/>
      <c r="AB24" s="711"/>
      <c r="AC24" s="711"/>
      <c r="AD24" s="718"/>
      <c r="AE24" s="737"/>
      <c r="AF24" s="738"/>
      <c r="AG24" s="738"/>
      <c r="AH24" s="738"/>
      <c r="AI24" s="738"/>
      <c r="AJ24" s="738"/>
      <c r="AK24" s="738"/>
      <c r="AL24" s="739"/>
      <c r="AM24" s="359"/>
      <c r="AP24" s="182"/>
      <c r="AQ24" s="215"/>
      <c r="AR24" s="215"/>
      <c r="AS24" s="215"/>
      <c r="AT24" s="182"/>
      <c r="AU24" s="215"/>
      <c r="AV24" s="182"/>
      <c r="AW24" s="182"/>
      <c r="AX24" s="182"/>
      <c r="AY24" s="85"/>
      <c r="BM24" s="117"/>
      <c r="BN24" s="117"/>
      <c r="BO24" s="117"/>
      <c r="BP24" s="117"/>
      <c r="BQ24" s="117"/>
      <c r="BR24" s="117"/>
      <c r="BS24" s="117"/>
      <c r="BT24" s="117"/>
      <c r="BY24" s="90"/>
    </row>
    <row r="25" spans="1:77" ht="13.7" customHeight="1" x14ac:dyDescent="0.2">
      <c r="A25" s="89">
        <f>ROW()</f>
        <v>25</v>
      </c>
      <c r="B25" s="734"/>
      <c r="C25" s="735"/>
      <c r="D25" s="735"/>
      <c r="E25" s="736"/>
      <c r="F25" s="430" t="s">
        <v>1153</v>
      </c>
      <c r="G25" s="431"/>
      <c r="H25" s="431"/>
      <c r="I25" s="431"/>
      <c r="J25" s="431"/>
      <c r="K25" s="431"/>
      <c r="L25" s="431"/>
      <c r="M25" s="431"/>
      <c r="N25" s="431"/>
      <c r="O25" s="431"/>
      <c r="P25" s="431"/>
      <c r="Q25" s="431"/>
      <c r="R25" s="431"/>
      <c r="S25" s="431"/>
      <c r="T25" s="431"/>
      <c r="U25" s="711" t="s">
        <v>718</v>
      </c>
      <c r="V25" s="711"/>
      <c r="W25" s="711"/>
      <c r="X25" s="711"/>
      <c r="Y25" s="711"/>
      <c r="Z25" s="711"/>
      <c r="AA25" s="711"/>
      <c r="AB25" s="711"/>
      <c r="AC25" s="711"/>
      <c r="AD25" s="718"/>
      <c r="AE25" s="737"/>
      <c r="AF25" s="738"/>
      <c r="AG25" s="738"/>
      <c r="AH25" s="738"/>
      <c r="AI25" s="738"/>
      <c r="AJ25" s="738"/>
      <c r="AK25" s="738"/>
      <c r="AL25" s="739"/>
      <c r="AM25" s="359"/>
      <c r="AP25" s="182"/>
      <c r="AQ25" s="215"/>
      <c r="AR25" s="215"/>
      <c r="AS25" s="215"/>
      <c r="AT25" s="182"/>
      <c r="AU25" s="215"/>
      <c r="AV25" s="182"/>
      <c r="AW25" s="182"/>
      <c r="AX25" s="182"/>
      <c r="AY25" s="85"/>
      <c r="BM25" s="117"/>
      <c r="BN25" s="117"/>
      <c r="BO25" s="117"/>
      <c r="BP25" s="117"/>
      <c r="BQ25" s="117"/>
      <c r="BR25" s="117"/>
      <c r="BS25" s="117"/>
      <c r="BT25" s="117"/>
      <c r="BY25" s="90"/>
    </row>
    <row r="26" spans="1:77" ht="13.7" customHeight="1" x14ac:dyDescent="0.2">
      <c r="A26" s="89">
        <f>ROW()</f>
        <v>26</v>
      </c>
      <c r="B26" s="734"/>
      <c r="C26" s="735"/>
      <c r="D26" s="735"/>
      <c r="E26" s="736"/>
      <c r="F26" s="430" t="s">
        <v>1154</v>
      </c>
      <c r="G26" s="431"/>
      <c r="H26" s="431"/>
      <c r="I26" s="431"/>
      <c r="J26" s="431"/>
      <c r="K26" s="431"/>
      <c r="L26" s="431"/>
      <c r="M26" s="431"/>
      <c r="N26" s="431"/>
      <c r="O26" s="431"/>
      <c r="P26" s="431"/>
      <c r="Q26" s="431"/>
      <c r="R26" s="431"/>
      <c r="S26" s="431"/>
      <c r="T26" s="431"/>
      <c r="U26" s="711" t="s">
        <v>718</v>
      </c>
      <c r="V26" s="711"/>
      <c r="W26" s="711"/>
      <c r="X26" s="711"/>
      <c r="Y26" s="711"/>
      <c r="Z26" s="711"/>
      <c r="AA26" s="711"/>
      <c r="AB26" s="711"/>
      <c r="AC26" s="711"/>
      <c r="AD26" s="718"/>
      <c r="AE26" s="737"/>
      <c r="AF26" s="738"/>
      <c r="AG26" s="738"/>
      <c r="AH26" s="738"/>
      <c r="AI26" s="738"/>
      <c r="AJ26" s="738"/>
      <c r="AK26" s="738"/>
      <c r="AL26" s="739"/>
      <c r="AM26" s="359"/>
      <c r="AP26" s="182"/>
      <c r="AQ26" s="215"/>
      <c r="AR26" s="215"/>
      <c r="AS26" s="215"/>
      <c r="AT26" s="182"/>
      <c r="AU26" s="215"/>
      <c r="AV26" s="182"/>
      <c r="AW26" s="182"/>
      <c r="AX26" s="182"/>
      <c r="AY26" s="85"/>
      <c r="BM26" s="117"/>
      <c r="BN26" s="117"/>
      <c r="BO26" s="117"/>
      <c r="BP26" s="117"/>
      <c r="BQ26" s="117"/>
      <c r="BR26" s="117"/>
      <c r="BS26" s="117"/>
      <c r="BT26" s="117"/>
      <c r="BY26" s="90"/>
    </row>
    <row r="27" spans="1:77" ht="13.7" customHeight="1" x14ac:dyDescent="0.2">
      <c r="A27" s="89">
        <f>ROW()</f>
        <v>27</v>
      </c>
      <c r="B27" s="734"/>
      <c r="C27" s="735"/>
      <c r="D27" s="735"/>
      <c r="E27" s="736"/>
      <c r="F27" s="430" t="s">
        <v>1155</v>
      </c>
      <c r="G27" s="431"/>
      <c r="H27" s="431"/>
      <c r="I27" s="431"/>
      <c r="J27" s="431"/>
      <c r="K27" s="431"/>
      <c r="L27" s="431"/>
      <c r="M27" s="431"/>
      <c r="N27" s="431"/>
      <c r="O27" s="431"/>
      <c r="P27" s="431"/>
      <c r="Q27" s="431"/>
      <c r="R27" s="431"/>
      <c r="S27" s="431"/>
      <c r="T27" s="431"/>
      <c r="U27" s="711" t="s">
        <v>66</v>
      </c>
      <c r="V27" s="711"/>
      <c r="W27" s="711"/>
      <c r="X27" s="711"/>
      <c r="Y27" s="711"/>
      <c r="Z27" s="711"/>
      <c r="AA27" s="711"/>
      <c r="AB27" s="711"/>
      <c r="AC27" s="711"/>
      <c r="AD27" s="718"/>
      <c r="AE27" s="737"/>
      <c r="AF27" s="738"/>
      <c r="AG27" s="738"/>
      <c r="AH27" s="738"/>
      <c r="AI27" s="738"/>
      <c r="AJ27" s="738"/>
      <c r="AK27" s="738"/>
      <c r="AL27" s="739"/>
      <c r="AM27" s="359"/>
      <c r="AP27" s="254" t="s">
        <v>66</v>
      </c>
      <c r="AQ27" s="178" t="s">
        <v>137</v>
      </c>
      <c r="AR27" s="178" t="s">
        <v>720</v>
      </c>
      <c r="AS27" s="178" t="s">
        <v>721</v>
      </c>
      <c r="AT27" s="182"/>
      <c r="AU27" s="215"/>
      <c r="AV27" s="182"/>
      <c r="AW27" s="182"/>
      <c r="AX27" s="182"/>
      <c r="AY27" s="85"/>
      <c r="BM27" s="117"/>
      <c r="BN27" s="117"/>
      <c r="BO27" s="117"/>
      <c r="BP27" s="117"/>
      <c r="BQ27" s="117"/>
      <c r="BR27" s="117"/>
      <c r="BS27" s="117"/>
      <c r="BT27" s="117"/>
      <c r="BY27" s="90"/>
    </row>
    <row r="28" spans="1:77" ht="13.7" customHeight="1" x14ac:dyDescent="0.2">
      <c r="A28" s="89">
        <f>ROW()</f>
        <v>28</v>
      </c>
      <c r="B28" s="734"/>
      <c r="C28" s="735"/>
      <c r="D28" s="735"/>
      <c r="E28" s="736"/>
      <c r="F28" s="430" t="s">
        <v>1156</v>
      </c>
      <c r="G28" s="431"/>
      <c r="H28" s="431"/>
      <c r="I28" s="431"/>
      <c r="J28" s="431"/>
      <c r="K28" s="431"/>
      <c r="L28" s="431"/>
      <c r="M28" s="431"/>
      <c r="N28" s="431"/>
      <c r="O28" s="431"/>
      <c r="P28" s="431"/>
      <c r="Q28" s="431"/>
      <c r="R28" s="431"/>
      <c r="S28" s="431"/>
      <c r="T28" s="431"/>
      <c r="U28" s="716" t="s">
        <v>722</v>
      </c>
      <c r="V28" s="716"/>
      <c r="W28" s="716"/>
      <c r="X28" s="716"/>
      <c r="Y28" s="716"/>
      <c r="Z28" s="716"/>
      <c r="AA28" s="716"/>
      <c r="AB28" s="716"/>
      <c r="AC28" s="716"/>
      <c r="AD28" s="716"/>
      <c r="AE28" s="737"/>
      <c r="AF28" s="738"/>
      <c r="AG28" s="738"/>
      <c r="AH28" s="738"/>
      <c r="AI28" s="738"/>
      <c r="AJ28" s="738"/>
      <c r="AK28" s="738"/>
      <c r="AL28" s="739"/>
      <c r="AM28" s="359"/>
      <c r="AP28" s="264" t="s">
        <v>66</v>
      </c>
      <c r="AQ28" s="161" t="s">
        <v>722</v>
      </c>
      <c r="AR28" s="178" t="s">
        <v>723</v>
      </c>
      <c r="AS28" s="215"/>
      <c r="AT28" s="182"/>
      <c r="AU28" s="215"/>
      <c r="AV28" s="182"/>
      <c r="AW28" s="182"/>
      <c r="AX28" s="182"/>
      <c r="AY28" s="85"/>
      <c r="BM28" s="117"/>
      <c r="BN28" s="117"/>
      <c r="BO28" s="117"/>
      <c r="BP28" s="117"/>
      <c r="BQ28" s="117"/>
      <c r="BR28" s="117"/>
      <c r="BS28" s="117"/>
      <c r="BT28" s="117"/>
      <c r="BY28" s="90"/>
    </row>
    <row r="29" spans="1:77" ht="13.7" customHeight="1" x14ac:dyDescent="0.2">
      <c r="A29" s="89">
        <f>ROW()</f>
        <v>29</v>
      </c>
      <c r="B29" s="734"/>
      <c r="C29" s="735"/>
      <c r="D29" s="735"/>
      <c r="E29" s="736"/>
      <c r="F29" s="430" t="s">
        <v>1174</v>
      </c>
      <c r="G29" s="431"/>
      <c r="H29" s="431"/>
      <c r="I29" s="431"/>
      <c r="J29" s="431"/>
      <c r="K29" s="431"/>
      <c r="L29" s="431"/>
      <c r="M29" s="431"/>
      <c r="N29" s="431"/>
      <c r="O29" s="431"/>
      <c r="P29" s="431"/>
      <c r="Q29" s="431"/>
      <c r="R29" s="431"/>
      <c r="S29" s="431"/>
      <c r="T29" s="431"/>
      <c r="U29" s="716" t="s">
        <v>724</v>
      </c>
      <c r="V29" s="716"/>
      <c r="W29" s="716"/>
      <c r="X29" s="716"/>
      <c r="Y29" s="716"/>
      <c r="Z29" s="716"/>
      <c r="AA29" s="716"/>
      <c r="AB29" s="716"/>
      <c r="AC29" s="716"/>
      <c r="AD29" s="716"/>
      <c r="AE29" s="737"/>
      <c r="AF29" s="738"/>
      <c r="AG29" s="738"/>
      <c r="AH29" s="738"/>
      <c r="AI29" s="738"/>
      <c r="AJ29" s="738"/>
      <c r="AK29" s="738"/>
      <c r="AL29" s="739"/>
      <c r="AM29" s="359"/>
      <c r="AP29" s="264" t="s">
        <v>66</v>
      </c>
      <c r="AQ29" s="161" t="s">
        <v>724</v>
      </c>
      <c r="AR29" s="178" t="s">
        <v>725</v>
      </c>
      <c r="AS29" s="178" t="s">
        <v>726</v>
      </c>
      <c r="AT29" s="250" t="s">
        <v>727</v>
      </c>
      <c r="AU29" s="215"/>
      <c r="AV29" s="182"/>
      <c r="AW29" s="182"/>
      <c r="AX29" s="182"/>
      <c r="AY29" s="85"/>
      <c r="BM29" s="117"/>
      <c r="BN29" s="117"/>
      <c r="BO29" s="117"/>
      <c r="BP29" s="117"/>
      <c r="BQ29" s="117"/>
      <c r="BR29" s="117"/>
      <c r="BS29" s="117"/>
      <c r="BT29" s="117"/>
      <c r="BY29" s="90"/>
    </row>
    <row r="30" spans="1:77" ht="13.7" customHeight="1" x14ac:dyDescent="0.2">
      <c r="A30" s="89">
        <f>ROW()</f>
        <v>30</v>
      </c>
      <c r="B30" s="734"/>
      <c r="C30" s="735"/>
      <c r="D30" s="735"/>
      <c r="E30" s="736"/>
      <c r="F30" s="430" t="s">
        <v>1175</v>
      </c>
      <c r="G30" s="431"/>
      <c r="H30" s="431"/>
      <c r="I30" s="431"/>
      <c r="J30" s="431"/>
      <c r="K30" s="431"/>
      <c r="L30" s="431"/>
      <c r="M30" s="431"/>
      <c r="N30" s="431"/>
      <c r="O30" s="431"/>
      <c r="P30" s="431"/>
      <c r="Q30" s="431"/>
      <c r="R30" s="431"/>
      <c r="S30" s="431"/>
      <c r="T30" s="431"/>
      <c r="U30" s="711" t="s">
        <v>66</v>
      </c>
      <c r="V30" s="717"/>
      <c r="W30" s="717"/>
      <c r="X30" s="717"/>
      <c r="Y30" s="717"/>
      <c r="Z30" s="717"/>
      <c r="AA30" s="717"/>
      <c r="AB30" s="717"/>
      <c r="AC30" s="717"/>
      <c r="AD30" s="717"/>
      <c r="AE30" s="737"/>
      <c r="AF30" s="738"/>
      <c r="AG30" s="738"/>
      <c r="AH30" s="738"/>
      <c r="AI30" s="738"/>
      <c r="AJ30" s="738"/>
      <c r="AK30" s="738"/>
      <c r="AL30" s="739"/>
      <c r="AM30" s="359"/>
      <c r="AP30" s="254" t="s">
        <v>66</v>
      </c>
      <c r="AQ30" s="178" t="s">
        <v>728</v>
      </c>
      <c r="AR30" s="178" t="s">
        <v>729</v>
      </c>
      <c r="AS30" s="178" t="s">
        <v>730</v>
      </c>
      <c r="AT30" s="178" t="s">
        <v>731</v>
      </c>
      <c r="AU30" s="178" t="s">
        <v>732</v>
      </c>
      <c r="AV30" s="182"/>
      <c r="AW30" s="182"/>
      <c r="AX30" s="182"/>
      <c r="AY30" s="85"/>
      <c r="BM30" s="117"/>
      <c r="BN30" s="117"/>
      <c r="BO30" s="117"/>
      <c r="BP30" s="117"/>
      <c r="BQ30" s="117"/>
      <c r="BR30" s="117"/>
      <c r="BS30" s="117"/>
      <c r="BT30" s="117"/>
      <c r="BY30" s="90"/>
    </row>
    <row r="31" spans="1:77" ht="13.7" customHeight="1" x14ac:dyDescent="0.2">
      <c r="A31" s="89">
        <f>ROW()</f>
        <v>31</v>
      </c>
      <c r="B31" s="734"/>
      <c r="C31" s="735"/>
      <c r="D31" s="735"/>
      <c r="E31" s="736"/>
      <c r="F31" s="430" t="s">
        <v>1157</v>
      </c>
      <c r="G31" s="431"/>
      <c r="H31" s="431"/>
      <c r="I31" s="431"/>
      <c r="J31" s="431"/>
      <c r="K31" s="431"/>
      <c r="L31" s="431"/>
      <c r="M31" s="431"/>
      <c r="N31" s="431"/>
      <c r="O31" s="431"/>
      <c r="P31" s="431"/>
      <c r="Q31" s="431"/>
      <c r="R31" s="431"/>
      <c r="S31" s="431"/>
      <c r="T31" s="431"/>
      <c r="U31" s="711" t="s">
        <v>718</v>
      </c>
      <c r="V31" s="711"/>
      <c r="W31" s="711"/>
      <c r="X31" s="711"/>
      <c r="Y31" s="711"/>
      <c r="Z31" s="711"/>
      <c r="AA31" s="711"/>
      <c r="AB31" s="711"/>
      <c r="AC31" s="711"/>
      <c r="AD31" s="718"/>
      <c r="AE31" s="737"/>
      <c r="AF31" s="738"/>
      <c r="AG31" s="738"/>
      <c r="AH31" s="738"/>
      <c r="AI31" s="738"/>
      <c r="AJ31" s="738"/>
      <c r="AK31" s="738"/>
      <c r="AL31" s="739"/>
      <c r="AM31" s="359"/>
      <c r="AP31" s="203"/>
      <c r="AQ31" s="182"/>
      <c r="AR31" s="182"/>
      <c r="AS31" s="182"/>
      <c r="AT31" s="182"/>
      <c r="AU31" s="182"/>
      <c r="AV31" s="182"/>
      <c r="AW31" s="182"/>
      <c r="AX31" s="182"/>
      <c r="AY31" s="85"/>
      <c r="BM31" s="117"/>
      <c r="BN31" s="117"/>
      <c r="BO31" s="117"/>
      <c r="BP31" s="117"/>
      <c r="BQ31" s="117"/>
      <c r="BR31" s="117"/>
      <c r="BS31" s="117"/>
      <c r="BT31" s="117"/>
      <c r="BY31" s="90"/>
    </row>
    <row r="32" spans="1:77" ht="13.7" customHeight="1" x14ac:dyDescent="0.2">
      <c r="A32" s="89">
        <f>ROW()</f>
        <v>32</v>
      </c>
      <c r="B32" s="734"/>
      <c r="C32" s="735"/>
      <c r="D32" s="735"/>
      <c r="E32" s="736"/>
      <c r="F32" s="430" t="s">
        <v>1158</v>
      </c>
      <c r="G32" s="431"/>
      <c r="H32" s="431"/>
      <c r="I32" s="431"/>
      <c r="J32" s="431"/>
      <c r="K32" s="431"/>
      <c r="L32" s="431"/>
      <c r="M32" s="431"/>
      <c r="N32" s="431"/>
      <c r="O32" s="431"/>
      <c r="P32" s="431"/>
      <c r="Q32" s="431"/>
      <c r="R32" s="431"/>
      <c r="S32" s="431"/>
      <c r="T32" s="431"/>
      <c r="U32" s="711" t="s">
        <v>734</v>
      </c>
      <c r="V32" s="711"/>
      <c r="W32" s="711"/>
      <c r="X32" s="711"/>
      <c r="Y32" s="711"/>
      <c r="Z32" s="711"/>
      <c r="AA32" s="711"/>
      <c r="AB32" s="711"/>
      <c r="AC32" s="711"/>
      <c r="AD32" s="718"/>
      <c r="AE32" s="737"/>
      <c r="AF32" s="738"/>
      <c r="AG32" s="738"/>
      <c r="AH32" s="738"/>
      <c r="AI32" s="738"/>
      <c r="AJ32" s="738"/>
      <c r="AK32" s="738"/>
      <c r="AL32" s="739"/>
      <c r="AM32" s="359"/>
      <c r="AP32" s="264" t="s">
        <v>66</v>
      </c>
      <c r="AQ32" s="178" t="s">
        <v>733</v>
      </c>
      <c r="AR32" s="161" t="s">
        <v>734</v>
      </c>
      <c r="AS32" s="178" t="s">
        <v>735</v>
      </c>
      <c r="AT32" s="182"/>
      <c r="AU32" s="215"/>
      <c r="AV32" s="182"/>
      <c r="AW32" s="182"/>
      <c r="AX32" s="182"/>
      <c r="AY32" s="85"/>
      <c r="BM32" s="117"/>
      <c r="BN32" s="117"/>
      <c r="BO32" s="117"/>
      <c r="BP32" s="117"/>
      <c r="BQ32" s="117"/>
      <c r="BR32" s="117"/>
      <c r="BS32" s="117"/>
      <c r="BT32" s="117"/>
      <c r="BY32" s="90"/>
    </row>
    <row r="33" spans="1:77" ht="13.7" customHeight="1" x14ac:dyDescent="0.2">
      <c r="A33" s="89">
        <f>ROW()</f>
        <v>33</v>
      </c>
      <c r="B33" s="734"/>
      <c r="C33" s="735"/>
      <c r="D33" s="735"/>
      <c r="E33" s="736"/>
      <c r="F33" s="430" t="s">
        <v>1159</v>
      </c>
      <c r="G33" s="431"/>
      <c r="H33" s="431"/>
      <c r="I33" s="431"/>
      <c r="J33" s="431"/>
      <c r="K33" s="431"/>
      <c r="L33" s="431"/>
      <c r="M33" s="431"/>
      <c r="N33" s="431"/>
      <c r="O33" s="431"/>
      <c r="P33" s="431"/>
      <c r="Q33" s="431"/>
      <c r="R33" s="431"/>
      <c r="S33" s="431"/>
      <c r="T33" s="431"/>
      <c r="U33" s="711" t="s">
        <v>66</v>
      </c>
      <c r="V33" s="711"/>
      <c r="W33" s="711"/>
      <c r="X33" s="711"/>
      <c r="Y33" s="711"/>
      <c r="Z33" s="711"/>
      <c r="AA33" s="711"/>
      <c r="AB33" s="711"/>
      <c r="AC33" s="711"/>
      <c r="AD33" s="718"/>
      <c r="AE33" s="737"/>
      <c r="AF33" s="738"/>
      <c r="AG33" s="738"/>
      <c r="AH33" s="738"/>
      <c r="AI33" s="738"/>
      <c r="AJ33" s="738"/>
      <c r="AK33" s="738"/>
      <c r="AL33" s="739"/>
      <c r="AM33" s="359"/>
      <c r="AP33" s="254" t="s">
        <v>66</v>
      </c>
      <c r="AQ33" s="178" t="s">
        <v>736</v>
      </c>
      <c r="AR33" s="178" t="s">
        <v>737</v>
      </c>
      <c r="AS33" s="178" t="s">
        <v>738</v>
      </c>
      <c r="AT33" s="178" t="s">
        <v>739</v>
      </c>
      <c r="AU33" s="215"/>
      <c r="AV33" s="182"/>
      <c r="AW33" s="182"/>
      <c r="AX33" s="182"/>
      <c r="AY33" s="85"/>
      <c r="BM33" s="117"/>
      <c r="BN33" s="117"/>
      <c r="BO33" s="117"/>
      <c r="BP33" s="117"/>
      <c r="BQ33" s="117"/>
      <c r="BR33" s="117"/>
      <c r="BS33" s="117"/>
      <c r="BT33" s="117"/>
      <c r="BY33" s="90"/>
    </row>
    <row r="34" spans="1:77" ht="13.7" customHeight="1" x14ac:dyDescent="0.2">
      <c r="A34" s="89">
        <f>ROW()</f>
        <v>34</v>
      </c>
      <c r="B34" s="734"/>
      <c r="C34" s="735"/>
      <c r="D34" s="735"/>
      <c r="E34" s="736"/>
      <c r="F34" s="430" t="s">
        <v>1160</v>
      </c>
      <c r="G34" s="431"/>
      <c r="H34" s="431"/>
      <c r="I34" s="431"/>
      <c r="J34" s="431"/>
      <c r="K34" s="431"/>
      <c r="L34" s="431"/>
      <c r="M34" s="431"/>
      <c r="N34" s="431"/>
      <c r="O34" s="431"/>
      <c r="P34" s="431"/>
      <c r="Q34" s="431"/>
      <c r="R34" s="431"/>
      <c r="S34" s="431"/>
      <c r="T34" s="431"/>
      <c r="U34" s="711" t="s">
        <v>718</v>
      </c>
      <c r="V34" s="711"/>
      <c r="W34" s="711"/>
      <c r="X34" s="711"/>
      <c r="Y34" s="711"/>
      <c r="Z34" s="711"/>
      <c r="AA34" s="711"/>
      <c r="AB34" s="435" t="s">
        <v>296</v>
      </c>
      <c r="AC34" s="435"/>
      <c r="AD34" s="436"/>
      <c r="AE34" s="737"/>
      <c r="AF34" s="738"/>
      <c r="AG34" s="738"/>
      <c r="AH34" s="738"/>
      <c r="AI34" s="738"/>
      <c r="AJ34" s="738"/>
      <c r="AK34" s="738"/>
      <c r="AL34" s="739"/>
      <c r="AM34" s="359"/>
      <c r="AP34" s="203"/>
      <c r="AQ34" s="182"/>
      <c r="AR34" s="182"/>
      <c r="AS34" s="182"/>
      <c r="AT34" s="182"/>
      <c r="AU34" s="215"/>
      <c r="AV34" s="182"/>
      <c r="AW34" s="182"/>
      <c r="AX34" s="182"/>
      <c r="AY34" s="85"/>
      <c r="BM34" s="117"/>
      <c r="BN34" s="117"/>
      <c r="BO34" s="117"/>
      <c r="BP34" s="117"/>
      <c r="BQ34" s="117"/>
      <c r="BR34" s="117"/>
      <c r="BS34" s="117"/>
      <c r="BT34" s="117"/>
      <c r="BY34" s="90"/>
    </row>
    <row r="35" spans="1:77" ht="13.7" customHeight="1" x14ac:dyDescent="0.2">
      <c r="A35" s="89">
        <f>ROW()</f>
        <v>35</v>
      </c>
      <c r="B35" s="734"/>
      <c r="C35" s="735"/>
      <c r="D35" s="735"/>
      <c r="E35" s="736"/>
      <c r="F35" s="430" t="s">
        <v>1161</v>
      </c>
      <c r="G35" s="431"/>
      <c r="H35" s="431"/>
      <c r="I35" s="431"/>
      <c r="J35" s="431"/>
      <c r="K35" s="431"/>
      <c r="L35" s="431"/>
      <c r="M35" s="431"/>
      <c r="N35" s="431"/>
      <c r="O35" s="431"/>
      <c r="P35" s="431"/>
      <c r="Q35" s="431"/>
      <c r="R35" s="431"/>
      <c r="S35" s="431"/>
      <c r="T35" s="431"/>
      <c r="U35" s="711" t="s">
        <v>718</v>
      </c>
      <c r="V35" s="711"/>
      <c r="W35" s="711"/>
      <c r="X35" s="711"/>
      <c r="Y35" s="711"/>
      <c r="Z35" s="711"/>
      <c r="AA35" s="711"/>
      <c r="AB35" s="435" t="s">
        <v>296</v>
      </c>
      <c r="AC35" s="435"/>
      <c r="AD35" s="436"/>
      <c r="AE35" s="737"/>
      <c r="AF35" s="738"/>
      <c r="AG35" s="738"/>
      <c r="AH35" s="738"/>
      <c r="AI35" s="738"/>
      <c r="AJ35" s="738"/>
      <c r="AK35" s="738"/>
      <c r="AL35" s="739"/>
      <c r="AM35" s="359"/>
      <c r="AP35" s="203"/>
      <c r="AQ35" s="182"/>
      <c r="AR35" s="182"/>
      <c r="AS35" s="182"/>
      <c r="AT35" s="182"/>
      <c r="AU35" s="215"/>
      <c r="AV35" s="182"/>
      <c r="AW35" s="182"/>
      <c r="AX35" s="182"/>
      <c r="AY35" s="85"/>
      <c r="BM35" s="117"/>
      <c r="BN35" s="117"/>
      <c r="BO35" s="117"/>
      <c r="BP35" s="117"/>
      <c r="BQ35" s="117"/>
      <c r="BR35" s="117"/>
      <c r="BS35" s="117"/>
      <c r="BT35" s="117"/>
      <c r="BY35" s="90"/>
    </row>
    <row r="36" spans="1:77" ht="13.7" customHeight="1" x14ac:dyDescent="0.2">
      <c r="A36" s="89">
        <f>ROW()</f>
        <v>36</v>
      </c>
      <c r="B36" s="734"/>
      <c r="C36" s="735"/>
      <c r="D36" s="735"/>
      <c r="E36" s="736"/>
      <c r="F36" s="430" t="s">
        <v>1162</v>
      </c>
      <c r="G36" s="431"/>
      <c r="H36" s="431"/>
      <c r="I36" s="431"/>
      <c r="J36" s="431"/>
      <c r="K36" s="431"/>
      <c r="L36" s="431"/>
      <c r="M36" s="431"/>
      <c r="N36" s="431"/>
      <c r="O36" s="431"/>
      <c r="P36" s="431"/>
      <c r="Q36" s="431"/>
      <c r="R36" s="431"/>
      <c r="S36" s="431"/>
      <c r="T36" s="431"/>
      <c r="U36" s="711" t="s">
        <v>718</v>
      </c>
      <c r="V36" s="711"/>
      <c r="W36" s="711"/>
      <c r="X36" s="711"/>
      <c r="Y36" s="711"/>
      <c r="Z36" s="711"/>
      <c r="AA36" s="711"/>
      <c r="AB36" s="435" t="s">
        <v>296</v>
      </c>
      <c r="AC36" s="435"/>
      <c r="AD36" s="436"/>
      <c r="AE36" s="737"/>
      <c r="AF36" s="738"/>
      <c r="AG36" s="738"/>
      <c r="AH36" s="738"/>
      <c r="AI36" s="738"/>
      <c r="AJ36" s="738"/>
      <c r="AK36" s="738"/>
      <c r="AL36" s="739"/>
      <c r="AM36" s="359"/>
      <c r="AP36" s="203"/>
      <c r="AQ36" s="182"/>
      <c r="AR36" s="182"/>
      <c r="AS36" s="182"/>
      <c r="AT36" s="182"/>
      <c r="AU36" s="215"/>
      <c r="AV36" s="182"/>
      <c r="AW36" s="182"/>
      <c r="AX36" s="182"/>
      <c r="AY36" s="85"/>
      <c r="BM36" s="117"/>
      <c r="BN36" s="117"/>
      <c r="BO36" s="117"/>
      <c r="BP36" s="117"/>
      <c r="BQ36" s="117"/>
      <c r="BR36" s="117"/>
      <c r="BS36" s="117"/>
      <c r="BT36" s="117"/>
      <c r="BY36" s="90"/>
    </row>
    <row r="37" spans="1:77" ht="13.7" customHeight="1" x14ac:dyDescent="0.2">
      <c r="A37" s="89">
        <f>ROW()</f>
        <v>37</v>
      </c>
      <c r="B37" s="734"/>
      <c r="C37" s="735"/>
      <c r="D37" s="735"/>
      <c r="E37" s="736"/>
      <c r="F37" s="430" t="s">
        <v>1163</v>
      </c>
      <c r="G37" s="431"/>
      <c r="H37" s="431"/>
      <c r="I37" s="431"/>
      <c r="J37" s="431"/>
      <c r="K37" s="431"/>
      <c r="L37" s="431"/>
      <c r="M37" s="431"/>
      <c r="N37" s="431"/>
      <c r="O37" s="431"/>
      <c r="P37" s="431"/>
      <c r="Q37" s="431"/>
      <c r="R37" s="431"/>
      <c r="S37" s="431"/>
      <c r="T37" s="431"/>
      <c r="U37" s="726" t="s">
        <v>179</v>
      </c>
      <c r="V37" s="726"/>
      <c r="W37" s="726"/>
      <c r="X37" s="726"/>
      <c r="Y37" s="726"/>
      <c r="Z37" s="726"/>
      <c r="AA37" s="726"/>
      <c r="AB37" s="435" t="s">
        <v>224</v>
      </c>
      <c r="AC37" s="435"/>
      <c r="AD37" s="435"/>
      <c r="AE37" s="737"/>
      <c r="AF37" s="738"/>
      <c r="AG37" s="738"/>
      <c r="AH37" s="738"/>
      <c r="AI37" s="738"/>
      <c r="AJ37" s="738"/>
      <c r="AK37" s="738"/>
      <c r="AL37" s="739"/>
      <c r="AM37" s="359"/>
      <c r="AP37" s="203"/>
      <c r="AQ37" s="182"/>
      <c r="AR37" s="182"/>
      <c r="AS37" s="182"/>
      <c r="AT37" s="182"/>
      <c r="AU37" s="215"/>
      <c r="AV37" s="182"/>
      <c r="AW37" s="182"/>
      <c r="AX37" s="182"/>
      <c r="AY37" s="85"/>
      <c r="BM37" s="117"/>
      <c r="BN37" s="117"/>
      <c r="BO37" s="117"/>
      <c r="BP37" s="117"/>
      <c r="BQ37" s="117"/>
      <c r="BR37" s="117"/>
      <c r="BS37" s="117"/>
      <c r="BT37" s="117"/>
      <c r="BY37" s="90"/>
    </row>
    <row r="38" spans="1:77" ht="13.7" customHeight="1" x14ac:dyDescent="0.2">
      <c r="A38" s="89">
        <f>ROW()</f>
        <v>38</v>
      </c>
      <c r="B38" s="734"/>
      <c r="C38" s="735"/>
      <c r="D38" s="735"/>
      <c r="E38" s="736"/>
      <c r="F38" s="430" t="s">
        <v>1164</v>
      </c>
      <c r="G38" s="431"/>
      <c r="H38" s="431"/>
      <c r="I38" s="431"/>
      <c r="J38" s="431"/>
      <c r="K38" s="431"/>
      <c r="L38" s="431"/>
      <c r="M38" s="431"/>
      <c r="N38" s="431"/>
      <c r="O38" s="431"/>
      <c r="P38" s="431"/>
      <c r="Q38" s="431"/>
      <c r="R38" s="431"/>
      <c r="S38" s="431"/>
      <c r="T38" s="431"/>
      <c r="U38" s="726" t="s">
        <v>179</v>
      </c>
      <c r="V38" s="726"/>
      <c r="W38" s="726"/>
      <c r="X38" s="726"/>
      <c r="Y38" s="726"/>
      <c r="Z38" s="726"/>
      <c r="AA38" s="726"/>
      <c r="AB38" s="435" t="s">
        <v>224</v>
      </c>
      <c r="AC38" s="435"/>
      <c r="AD38" s="435"/>
      <c r="AE38" s="737"/>
      <c r="AF38" s="738"/>
      <c r="AG38" s="738"/>
      <c r="AH38" s="738"/>
      <c r="AI38" s="738"/>
      <c r="AJ38" s="738"/>
      <c r="AK38" s="738"/>
      <c r="AL38" s="739"/>
      <c r="AM38" s="359"/>
      <c r="AP38" s="203"/>
      <c r="AQ38" s="182"/>
      <c r="AR38" s="182"/>
      <c r="AS38" s="182"/>
      <c r="AT38" s="182"/>
      <c r="AU38" s="215"/>
      <c r="AV38" s="182"/>
      <c r="AW38" s="182"/>
      <c r="AX38" s="182"/>
      <c r="AY38" s="85"/>
      <c r="BM38" s="117"/>
      <c r="BN38" s="117"/>
      <c r="BO38" s="117"/>
      <c r="BP38" s="117"/>
      <c r="BQ38" s="117"/>
      <c r="BR38" s="117"/>
      <c r="BS38" s="117"/>
      <c r="BT38" s="117"/>
      <c r="BY38" s="90"/>
    </row>
    <row r="39" spans="1:77" ht="13.7" customHeight="1" x14ac:dyDescent="0.2">
      <c r="A39" s="89">
        <f>ROW()</f>
        <v>39</v>
      </c>
      <c r="B39" s="734"/>
      <c r="C39" s="735"/>
      <c r="D39" s="735"/>
      <c r="E39" s="736"/>
      <c r="F39" s="430" t="s">
        <v>1165</v>
      </c>
      <c r="G39" s="431"/>
      <c r="H39" s="431"/>
      <c r="I39" s="431"/>
      <c r="J39" s="431"/>
      <c r="K39" s="431"/>
      <c r="L39" s="431"/>
      <c r="M39" s="431"/>
      <c r="N39" s="431"/>
      <c r="O39" s="431"/>
      <c r="P39" s="431"/>
      <c r="Q39" s="431"/>
      <c r="R39" s="431"/>
      <c r="S39" s="431"/>
      <c r="T39" s="431"/>
      <c r="U39" s="723" t="s">
        <v>1150</v>
      </c>
      <c r="V39" s="723"/>
      <c r="W39" s="711" t="s">
        <v>193</v>
      </c>
      <c r="X39" s="711"/>
      <c r="Y39" s="259" t="s">
        <v>224</v>
      </c>
      <c r="Z39" s="521" t="s">
        <v>1149</v>
      </c>
      <c r="AA39" s="521"/>
      <c r="AB39" s="711" t="s">
        <v>193</v>
      </c>
      <c r="AC39" s="711"/>
      <c r="AD39" s="260" t="s">
        <v>224</v>
      </c>
      <c r="AE39" s="737"/>
      <c r="AF39" s="738"/>
      <c r="AG39" s="738"/>
      <c r="AH39" s="738"/>
      <c r="AI39" s="738"/>
      <c r="AJ39" s="738"/>
      <c r="AK39" s="738"/>
      <c r="AL39" s="739"/>
      <c r="AM39" s="359"/>
      <c r="AP39" s="203"/>
      <c r="AQ39" s="182"/>
      <c r="AR39" s="182"/>
      <c r="AS39" s="182"/>
      <c r="AT39" s="182"/>
      <c r="AU39" s="215"/>
      <c r="AV39" s="182"/>
      <c r="AW39" s="182"/>
      <c r="AX39" s="182"/>
      <c r="AY39" s="85"/>
      <c r="BM39" s="117"/>
      <c r="BN39" s="117"/>
      <c r="BO39" s="117"/>
      <c r="BP39" s="117"/>
      <c r="BQ39" s="117"/>
      <c r="BR39" s="117"/>
      <c r="BS39" s="117"/>
      <c r="BT39" s="117"/>
      <c r="BY39" s="90"/>
    </row>
    <row r="40" spans="1:77" ht="13.7" customHeight="1" x14ac:dyDescent="0.2">
      <c r="A40" s="89">
        <f>ROW()</f>
        <v>40</v>
      </c>
      <c r="B40" s="734"/>
      <c r="C40" s="735"/>
      <c r="D40" s="735"/>
      <c r="E40" s="736"/>
      <c r="F40" s="430" t="s">
        <v>1166</v>
      </c>
      <c r="G40" s="431"/>
      <c r="H40" s="431"/>
      <c r="I40" s="431"/>
      <c r="J40" s="431"/>
      <c r="K40" s="431"/>
      <c r="L40" s="431"/>
      <c r="M40" s="431"/>
      <c r="N40" s="431"/>
      <c r="O40" s="431"/>
      <c r="P40" s="431"/>
      <c r="Q40" s="431"/>
      <c r="R40" s="431"/>
      <c r="S40" s="431"/>
      <c r="T40" s="431"/>
      <c r="U40" s="726" t="s">
        <v>179</v>
      </c>
      <c r="V40" s="726"/>
      <c r="W40" s="726"/>
      <c r="X40" s="726"/>
      <c r="Y40" s="726"/>
      <c r="Z40" s="726"/>
      <c r="AA40" s="726"/>
      <c r="AB40" s="435" t="s">
        <v>224</v>
      </c>
      <c r="AC40" s="435"/>
      <c r="AD40" s="435"/>
      <c r="AE40" s="737"/>
      <c r="AF40" s="738"/>
      <c r="AG40" s="738"/>
      <c r="AH40" s="738"/>
      <c r="AI40" s="738"/>
      <c r="AJ40" s="738"/>
      <c r="AK40" s="738"/>
      <c r="AL40" s="739"/>
      <c r="AM40" s="359"/>
      <c r="AP40" s="203"/>
      <c r="AQ40" s="182"/>
      <c r="AR40" s="182"/>
      <c r="AS40" s="182"/>
      <c r="AT40" s="182"/>
      <c r="AU40" s="215"/>
      <c r="AV40" s="182"/>
      <c r="AW40" s="182"/>
      <c r="AX40" s="182"/>
      <c r="AY40" s="85"/>
      <c r="BM40" s="117"/>
      <c r="BN40" s="117"/>
      <c r="BO40" s="117"/>
      <c r="BP40" s="117"/>
      <c r="BQ40" s="117"/>
      <c r="BR40" s="117"/>
      <c r="BS40" s="117"/>
      <c r="BT40" s="117"/>
      <c r="BY40" s="90"/>
    </row>
    <row r="41" spans="1:77" ht="13.7" customHeight="1" x14ac:dyDescent="0.2">
      <c r="A41" s="89">
        <f>ROW()</f>
        <v>41</v>
      </c>
      <c r="B41" s="734"/>
      <c r="C41" s="735"/>
      <c r="D41" s="735"/>
      <c r="E41" s="736"/>
      <c r="F41" s="430" t="s">
        <v>1167</v>
      </c>
      <c r="G41" s="431"/>
      <c r="H41" s="431"/>
      <c r="I41" s="431"/>
      <c r="J41" s="431"/>
      <c r="K41" s="431"/>
      <c r="L41" s="431"/>
      <c r="M41" s="431"/>
      <c r="N41" s="431"/>
      <c r="O41" s="431"/>
      <c r="P41" s="431"/>
      <c r="Q41" s="431"/>
      <c r="R41" s="431"/>
      <c r="S41" s="431"/>
      <c r="T41" s="431"/>
      <c r="U41" s="711" t="s">
        <v>718</v>
      </c>
      <c r="V41" s="711"/>
      <c r="W41" s="711"/>
      <c r="X41" s="711"/>
      <c r="Y41" s="711"/>
      <c r="Z41" s="711"/>
      <c r="AA41" s="711"/>
      <c r="AB41" s="712" t="str">
        <f>IF(units="Select","",AS41)</f>
        <v/>
      </c>
      <c r="AC41" s="712"/>
      <c r="AD41" s="713"/>
      <c r="AE41" s="737"/>
      <c r="AF41" s="738"/>
      <c r="AG41" s="738"/>
      <c r="AH41" s="738"/>
      <c r="AI41" s="738"/>
      <c r="AJ41" s="738"/>
      <c r="AK41" s="738"/>
      <c r="AL41" s="739"/>
      <c r="AM41" s="359"/>
      <c r="AP41" s="203"/>
      <c r="AQ41" s="178" t="s">
        <v>740</v>
      </c>
      <c r="AR41" s="178" t="s">
        <v>957</v>
      </c>
      <c r="AS41" s="201" t="str">
        <f>IF(units=unit_usc,AR41,AQ41)</f>
        <v>Nm</v>
      </c>
      <c r="AT41" s="182"/>
      <c r="AU41" s="215"/>
      <c r="AV41" s="182"/>
      <c r="AW41" s="182"/>
      <c r="AX41" s="182"/>
      <c r="AY41" s="85"/>
      <c r="BM41" s="117"/>
      <c r="BN41" s="117"/>
      <c r="BO41" s="117"/>
      <c r="BP41" s="117"/>
      <c r="BQ41" s="117"/>
      <c r="BR41" s="117"/>
      <c r="BS41" s="117"/>
      <c r="BT41" s="117"/>
      <c r="BY41" s="90"/>
    </row>
    <row r="42" spans="1:77" ht="13.7" customHeight="1" x14ac:dyDescent="0.2">
      <c r="A42" s="89">
        <f>ROW()</f>
        <v>42</v>
      </c>
      <c r="B42" s="734"/>
      <c r="C42" s="735"/>
      <c r="D42" s="735"/>
      <c r="E42" s="736"/>
      <c r="F42" s="430" t="s">
        <v>1168</v>
      </c>
      <c r="G42" s="431"/>
      <c r="H42" s="431"/>
      <c r="I42" s="431"/>
      <c r="J42" s="431"/>
      <c r="K42" s="431"/>
      <c r="L42" s="431"/>
      <c r="M42" s="431"/>
      <c r="N42" s="431"/>
      <c r="O42" s="431"/>
      <c r="P42" s="431"/>
      <c r="Q42" s="431"/>
      <c r="R42" s="431"/>
      <c r="S42" s="431"/>
      <c r="T42" s="431"/>
      <c r="U42" s="711" t="s">
        <v>718</v>
      </c>
      <c r="V42" s="711"/>
      <c r="W42" s="711"/>
      <c r="X42" s="711"/>
      <c r="Y42" s="711"/>
      <c r="Z42" s="711"/>
      <c r="AA42" s="711"/>
      <c r="AB42" s="712" t="str">
        <f>IF(units="Select","",AS42)</f>
        <v/>
      </c>
      <c r="AC42" s="712"/>
      <c r="AD42" s="713"/>
      <c r="AE42" s="737"/>
      <c r="AF42" s="738"/>
      <c r="AG42" s="738"/>
      <c r="AH42" s="738"/>
      <c r="AI42" s="738"/>
      <c r="AJ42" s="738"/>
      <c r="AK42" s="738"/>
      <c r="AL42" s="739"/>
      <c r="AM42" s="359"/>
      <c r="AP42" s="203"/>
      <c r="AQ42" s="178" t="s">
        <v>740</v>
      </c>
      <c r="AR42" s="178" t="s">
        <v>957</v>
      </c>
      <c r="AS42" s="201" t="str">
        <f>IF(units=unit_usc,AR42,AQ42)</f>
        <v>Nm</v>
      </c>
      <c r="AT42" s="182"/>
      <c r="AU42" s="215"/>
      <c r="AV42" s="182"/>
      <c r="AW42" s="182"/>
      <c r="AX42" s="182"/>
      <c r="AY42" s="85"/>
      <c r="BM42" s="117"/>
      <c r="BN42" s="117"/>
      <c r="BO42" s="117"/>
      <c r="BP42" s="117"/>
      <c r="BQ42" s="117"/>
      <c r="BR42" s="117"/>
      <c r="BS42" s="117"/>
      <c r="BT42" s="117"/>
      <c r="BY42" s="90"/>
    </row>
    <row r="43" spans="1:77" ht="13.7" customHeight="1" x14ac:dyDescent="0.2">
      <c r="A43" s="89">
        <f>ROW()</f>
        <v>43</v>
      </c>
      <c r="B43" s="734"/>
      <c r="C43" s="735"/>
      <c r="D43" s="735"/>
      <c r="E43" s="736"/>
      <c r="F43" s="430" t="s">
        <v>1169</v>
      </c>
      <c r="G43" s="431"/>
      <c r="H43" s="431"/>
      <c r="I43" s="431"/>
      <c r="J43" s="431"/>
      <c r="K43" s="431"/>
      <c r="L43" s="431"/>
      <c r="M43" s="431"/>
      <c r="N43" s="431"/>
      <c r="O43" s="431"/>
      <c r="P43" s="431"/>
      <c r="Q43" s="431"/>
      <c r="R43" s="431"/>
      <c r="S43" s="431"/>
      <c r="T43" s="431"/>
      <c r="U43" s="711" t="s">
        <v>718</v>
      </c>
      <c r="V43" s="711"/>
      <c r="W43" s="711"/>
      <c r="X43" s="711"/>
      <c r="Y43" s="711"/>
      <c r="Z43" s="711"/>
      <c r="AA43" s="711"/>
      <c r="AB43" s="712" t="str">
        <f>IF(units="Select","",AS43)</f>
        <v/>
      </c>
      <c r="AC43" s="712"/>
      <c r="AD43" s="713"/>
      <c r="AE43" s="737"/>
      <c r="AF43" s="738"/>
      <c r="AG43" s="738"/>
      <c r="AH43" s="738"/>
      <c r="AI43" s="738"/>
      <c r="AJ43" s="738"/>
      <c r="AK43" s="738"/>
      <c r="AL43" s="739"/>
      <c r="AM43" s="359"/>
      <c r="AP43" s="203"/>
      <c r="AQ43" s="178" t="s">
        <v>740</v>
      </c>
      <c r="AR43" s="178" t="s">
        <v>957</v>
      </c>
      <c r="AS43" s="201" t="str">
        <f>IF(units=unit_usc,AR43,AQ43)</f>
        <v>Nm</v>
      </c>
      <c r="AT43" s="182"/>
      <c r="AU43" s="215"/>
      <c r="AV43" s="182"/>
      <c r="AW43" s="182"/>
      <c r="AX43" s="182"/>
      <c r="AY43" s="85"/>
      <c r="BM43" s="117"/>
      <c r="BN43" s="117"/>
      <c r="BO43" s="117"/>
      <c r="BP43" s="117"/>
      <c r="BQ43" s="117"/>
      <c r="BR43" s="117"/>
      <c r="BS43" s="117"/>
      <c r="BT43" s="117"/>
      <c r="BY43" s="90"/>
    </row>
    <row r="44" spans="1:77" ht="13.7" customHeight="1" x14ac:dyDescent="0.2">
      <c r="A44" s="89">
        <f>ROW()</f>
        <v>44</v>
      </c>
      <c r="B44" s="734"/>
      <c r="C44" s="735"/>
      <c r="D44" s="735"/>
      <c r="E44" s="736"/>
      <c r="F44" s="430" t="s">
        <v>854</v>
      </c>
      <c r="G44" s="431"/>
      <c r="H44" s="431"/>
      <c r="I44" s="431"/>
      <c r="J44" s="431"/>
      <c r="K44" s="431"/>
      <c r="L44" s="431"/>
      <c r="M44" s="431"/>
      <c r="N44" s="431"/>
      <c r="O44" s="431"/>
      <c r="P44" s="431"/>
      <c r="Q44" s="431"/>
      <c r="R44" s="431"/>
      <c r="S44" s="431"/>
      <c r="T44" s="431"/>
      <c r="U44" s="711" t="s">
        <v>66</v>
      </c>
      <c r="V44" s="711"/>
      <c r="W44" s="711"/>
      <c r="X44" s="711"/>
      <c r="Y44" s="711"/>
      <c r="Z44" s="711"/>
      <c r="AA44" s="711"/>
      <c r="AB44" s="711"/>
      <c r="AC44" s="711"/>
      <c r="AD44" s="718"/>
      <c r="AE44" s="737"/>
      <c r="AF44" s="738"/>
      <c r="AG44" s="738"/>
      <c r="AH44" s="738"/>
      <c r="AI44" s="738"/>
      <c r="AJ44" s="738"/>
      <c r="AK44" s="738"/>
      <c r="AL44" s="739"/>
      <c r="AM44" s="359"/>
      <c r="AP44" s="254" t="s">
        <v>66</v>
      </c>
      <c r="AQ44" s="178" t="s">
        <v>741</v>
      </c>
      <c r="AR44" s="178" t="s">
        <v>742</v>
      </c>
      <c r="AS44" s="250" t="s">
        <v>743</v>
      </c>
      <c r="AT44" s="197"/>
      <c r="AU44" s="197"/>
      <c r="AV44" s="182"/>
      <c r="AW44" s="182"/>
      <c r="AX44" s="182"/>
      <c r="AY44" s="85"/>
      <c r="BM44" s="117"/>
      <c r="BN44" s="117"/>
      <c r="BO44" s="117"/>
      <c r="BP44" s="117"/>
      <c r="BQ44" s="117"/>
      <c r="BR44" s="117"/>
      <c r="BS44" s="117"/>
      <c r="BT44" s="117"/>
      <c r="BY44" s="90"/>
    </row>
    <row r="45" spans="1:77" ht="13.7" customHeight="1" x14ac:dyDescent="0.2">
      <c r="A45" s="89">
        <f>ROW()</f>
        <v>45</v>
      </c>
      <c r="B45" s="734"/>
      <c r="C45" s="735"/>
      <c r="D45" s="735"/>
      <c r="E45" s="736"/>
      <c r="F45" s="430" t="s">
        <v>1170</v>
      </c>
      <c r="G45" s="431"/>
      <c r="H45" s="431"/>
      <c r="I45" s="431"/>
      <c r="J45" s="431"/>
      <c r="K45" s="431"/>
      <c r="L45" s="431"/>
      <c r="M45" s="431"/>
      <c r="N45" s="431"/>
      <c r="O45" s="431"/>
      <c r="P45" s="431"/>
      <c r="Q45" s="431"/>
      <c r="R45" s="431"/>
      <c r="S45" s="431"/>
      <c r="T45" s="431"/>
      <c r="U45" s="711" t="s">
        <v>66</v>
      </c>
      <c r="V45" s="717"/>
      <c r="W45" s="717"/>
      <c r="X45" s="717"/>
      <c r="Y45" s="717"/>
      <c r="Z45" s="717"/>
      <c r="AA45" s="717"/>
      <c r="AB45" s="717"/>
      <c r="AC45" s="717"/>
      <c r="AD45" s="727"/>
      <c r="AE45" s="737"/>
      <c r="AF45" s="738"/>
      <c r="AG45" s="738"/>
      <c r="AH45" s="738"/>
      <c r="AI45" s="738"/>
      <c r="AJ45" s="738"/>
      <c r="AK45" s="738"/>
      <c r="AL45" s="739"/>
      <c r="AM45" s="359"/>
      <c r="AP45" s="254" t="s">
        <v>66</v>
      </c>
      <c r="AQ45" s="178" t="s">
        <v>744</v>
      </c>
      <c r="AR45" s="178" t="s">
        <v>745</v>
      </c>
      <c r="AS45" s="182"/>
      <c r="AT45" s="197"/>
      <c r="AU45" s="197"/>
      <c r="AV45" s="182"/>
      <c r="AW45" s="182"/>
      <c r="AX45" s="182"/>
      <c r="AY45" s="85"/>
      <c r="BM45" s="117"/>
      <c r="BN45" s="117"/>
      <c r="BO45" s="117"/>
      <c r="BP45" s="117"/>
      <c r="BQ45" s="117"/>
      <c r="BR45" s="117"/>
      <c r="BS45" s="117"/>
      <c r="BT45" s="117"/>
      <c r="BY45" s="90"/>
    </row>
    <row r="46" spans="1:77" ht="13.7" customHeight="1" x14ac:dyDescent="0.2">
      <c r="A46" s="89">
        <f>ROW()</f>
        <v>46</v>
      </c>
      <c r="B46" s="734"/>
      <c r="C46" s="735"/>
      <c r="D46" s="735"/>
      <c r="E46" s="736"/>
      <c r="F46" s="430" t="s">
        <v>1171</v>
      </c>
      <c r="G46" s="431"/>
      <c r="H46" s="431"/>
      <c r="I46" s="431"/>
      <c r="J46" s="431"/>
      <c r="K46" s="431"/>
      <c r="L46" s="431"/>
      <c r="M46" s="431"/>
      <c r="N46" s="431"/>
      <c r="O46" s="431"/>
      <c r="P46" s="431"/>
      <c r="Q46" s="431"/>
      <c r="R46" s="431"/>
      <c r="S46" s="431"/>
      <c r="T46" s="431"/>
      <c r="U46" s="711" t="s">
        <v>718</v>
      </c>
      <c r="V46" s="711"/>
      <c r="W46" s="711"/>
      <c r="X46" s="711"/>
      <c r="Y46" s="521" t="s">
        <v>121</v>
      </c>
      <c r="Z46" s="521"/>
      <c r="AA46" s="521"/>
      <c r="AB46" s="719" t="s">
        <v>66</v>
      </c>
      <c r="AC46" s="719"/>
      <c r="AD46" s="720"/>
      <c r="AE46" s="737"/>
      <c r="AF46" s="738"/>
      <c r="AG46" s="738"/>
      <c r="AH46" s="738"/>
      <c r="AI46" s="738"/>
      <c r="AJ46" s="738"/>
      <c r="AK46" s="738"/>
      <c r="AL46" s="739"/>
      <c r="AM46" s="359"/>
      <c r="AP46" s="254" t="s">
        <v>66</v>
      </c>
      <c r="AQ46" s="178" t="s">
        <v>962</v>
      </c>
      <c r="AR46" s="178" t="s">
        <v>766</v>
      </c>
      <c r="AS46" s="182"/>
      <c r="AT46" s="197"/>
      <c r="AU46" s="197"/>
      <c r="AV46" s="182"/>
      <c r="AW46" s="182"/>
      <c r="AX46" s="182"/>
      <c r="AY46" s="85"/>
      <c r="BM46" s="117"/>
      <c r="BN46" s="117"/>
      <c r="BO46" s="117"/>
      <c r="BP46" s="117"/>
      <c r="BQ46" s="117"/>
      <c r="BR46" s="117"/>
      <c r="BS46" s="117"/>
      <c r="BT46" s="117"/>
      <c r="BY46" s="90"/>
    </row>
    <row r="47" spans="1:77" ht="13.7" customHeight="1" x14ac:dyDescent="0.2">
      <c r="A47" s="89">
        <f>ROW()</f>
        <v>47</v>
      </c>
      <c r="B47" s="734"/>
      <c r="C47" s="735"/>
      <c r="D47" s="735"/>
      <c r="E47" s="736"/>
      <c r="F47" s="430" t="s">
        <v>1172</v>
      </c>
      <c r="G47" s="431"/>
      <c r="H47" s="431"/>
      <c r="I47" s="431"/>
      <c r="J47" s="431"/>
      <c r="K47" s="431"/>
      <c r="L47" s="431"/>
      <c r="M47" s="431"/>
      <c r="N47" s="431"/>
      <c r="O47" s="431"/>
      <c r="P47" s="431"/>
      <c r="Q47" s="431"/>
      <c r="R47" s="431"/>
      <c r="S47" s="431"/>
      <c r="T47" s="431"/>
      <c r="U47" s="711" t="s">
        <v>718</v>
      </c>
      <c r="V47" s="711"/>
      <c r="W47" s="711"/>
      <c r="X47" s="711"/>
      <c r="Y47" s="711"/>
      <c r="Z47" s="711"/>
      <c r="AA47" s="711"/>
      <c r="AB47" s="711"/>
      <c r="AC47" s="711"/>
      <c r="AD47" s="718"/>
      <c r="AE47" s="737"/>
      <c r="AF47" s="738"/>
      <c r="AG47" s="738"/>
      <c r="AH47" s="738"/>
      <c r="AI47" s="738"/>
      <c r="AJ47" s="738"/>
      <c r="AK47" s="738"/>
      <c r="AL47" s="739"/>
      <c r="AM47" s="359"/>
      <c r="AP47" s="182"/>
      <c r="AQ47" s="215"/>
      <c r="AR47" s="215"/>
      <c r="AS47" s="215"/>
      <c r="AT47" s="182"/>
      <c r="AU47" s="215"/>
      <c r="AV47" s="182"/>
      <c r="AW47" s="182"/>
      <c r="AX47" s="182"/>
      <c r="AY47" s="85"/>
      <c r="BM47" s="117"/>
      <c r="BN47" s="117"/>
      <c r="BO47" s="117"/>
      <c r="BP47" s="117"/>
      <c r="BQ47" s="117"/>
      <c r="BR47" s="117"/>
      <c r="BS47" s="117"/>
      <c r="BT47" s="117"/>
      <c r="BY47" s="90"/>
    </row>
    <row r="48" spans="1:77" ht="13.7" customHeight="1" x14ac:dyDescent="0.2">
      <c r="A48" s="89">
        <f>ROW()</f>
        <v>48</v>
      </c>
      <c r="B48" s="734"/>
      <c r="C48" s="735"/>
      <c r="D48" s="735"/>
      <c r="E48" s="736"/>
      <c r="F48" s="430" t="s">
        <v>1173</v>
      </c>
      <c r="G48" s="431"/>
      <c r="H48" s="431"/>
      <c r="I48" s="431"/>
      <c r="J48" s="431"/>
      <c r="K48" s="431"/>
      <c r="L48" s="431"/>
      <c r="M48" s="431"/>
      <c r="N48" s="431"/>
      <c r="O48" s="431"/>
      <c r="P48" s="431"/>
      <c r="Q48" s="431"/>
      <c r="R48" s="431"/>
      <c r="S48" s="431"/>
      <c r="T48" s="431"/>
      <c r="U48" s="711" t="s">
        <v>718</v>
      </c>
      <c r="V48" s="711"/>
      <c r="W48" s="711"/>
      <c r="X48" s="711"/>
      <c r="Y48" s="711"/>
      <c r="Z48" s="711"/>
      <c r="AA48" s="711"/>
      <c r="AB48" s="711"/>
      <c r="AC48" s="711"/>
      <c r="AD48" s="718"/>
      <c r="AE48" s="737"/>
      <c r="AF48" s="738"/>
      <c r="AG48" s="738"/>
      <c r="AH48" s="738"/>
      <c r="AI48" s="738"/>
      <c r="AJ48" s="738"/>
      <c r="AK48" s="738"/>
      <c r="AL48" s="739"/>
      <c r="AM48" s="359"/>
      <c r="AP48" s="182"/>
      <c r="AQ48" s="215"/>
      <c r="AR48" s="215"/>
      <c r="AS48" s="215"/>
      <c r="AT48" s="182"/>
      <c r="AU48" s="215"/>
      <c r="AV48" s="182"/>
      <c r="AW48" s="182"/>
      <c r="AX48" s="182"/>
      <c r="AY48" s="85"/>
      <c r="BM48" s="117"/>
      <c r="BN48" s="117"/>
      <c r="BO48" s="117"/>
      <c r="BP48" s="117"/>
      <c r="BQ48" s="117"/>
      <c r="BR48" s="117"/>
      <c r="BS48" s="117"/>
      <c r="BT48" s="117"/>
      <c r="BY48" s="90"/>
    </row>
    <row r="49" spans="1:77" ht="13.7" customHeight="1" x14ac:dyDescent="0.2">
      <c r="A49" s="89">
        <f>ROW()</f>
        <v>49</v>
      </c>
      <c r="B49" s="734"/>
      <c r="C49" s="735"/>
      <c r="D49" s="735"/>
      <c r="E49" s="736"/>
      <c r="F49" s="430" t="s">
        <v>155</v>
      </c>
      <c r="G49" s="431"/>
      <c r="H49" s="431"/>
      <c r="I49" s="431"/>
      <c r="J49" s="431"/>
      <c r="K49" s="431"/>
      <c r="L49" s="431"/>
      <c r="M49" s="431"/>
      <c r="N49" s="431"/>
      <c r="O49" s="431"/>
      <c r="P49" s="431"/>
      <c r="Q49" s="431"/>
      <c r="R49" s="431"/>
      <c r="S49" s="256"/>
      <c r="T49" s="717" t="s">
        <v>66</v>
      </c>
      <c r="U49" s="717"/>
      <c r="V49" s="717"/>
      <c r="W49" s="521" t="s">
        <v>388</v>
      </c>
      <c r="X49" s="521"/>
      <c r="Y49" s="521"/>
      <c r="Z49" s="521"/>
      <c r="AA49" s="711" t="s">
        <v>66</v>
      </c>
      <c r="AB49" s="717"/>
      <c r="AC49" s="717"/>
      <c r="AD49" s="717"/>
      <c r="AE49" s="737"/>
      <c r="AF49" s="738"/>
      <c r="AG49" s="738"/>
      <c r="AH49" s="738"/>
      <c r="AI49" s="738"/>
      <c r="AJ49" s="738"/>
      <c r="AK49" s="738"/>
      <c r="AL49" s="739"/>
      <c r="AM49" s="359"/>
      <c r="AP49" s="254" t="s">
        <v>66</v>
      </c>
      <c r="AQ49" s="178" t="s">
        <v>141</v>
      </c>
      <c r="AR49" s="178" t="s">
        <v>142</v>
      </c>
      <c r="AS49" s="178" t="s">
        <v>143</v>
      </c>
      <c r="AT49" s="254" t="s">
        <v>66</v>
      </c>
      <c r="AU49" s="178" t="s">
        <v>746</v>
      </c>
      <c r="AV49" s="178" t="s">
        <v>747</v>
      </c>
      <c r="AW49" s="178" t="s">
        <v>748</v>
      </c>
      <c r="AX49" s="178" t="s">
        <v>749</v>
      </c>
      <c r="AY49" s="85"/>
      <c r="BM49" s="117"/>
      <c r="BN49" s="117"/>
      <c r="BO49" s="117"/>
      <c r="BP49" s="117"/>
      <c r="BQ49" s="117"/>
      <c r="BR49" s="117"/>
      <c r="BS49" s="117"/>
      <c r="BT49" s="117"/>
      <c r="BY49" s="90"/>
    </row>
    <row r="50" spans="1:77" ht="13.7" customHeight="1" x14ac:dyDescent="0.2">
      <c r="A50" s="89">
        <f>ROW()</f>
        <v>50</v>
      </c>
      <c r="B50" s="734"/>
      <c r="C50" s="735"/>
      <c r="D50" s="735"/>
      <c r="E50" s="736"/>
      <c r="F50" s="430" t="s">
        <v>1180</v>
      </c>
      <c r="G50" s="431"/>
      <c r="H50" s="431"/>
      <c r="I50" s="431"/>
      <c r="J50" s="431"/>
      <c r="K50" s="431"/>
      <c r="L50" s="431"/>
      <c r="M50" s="431"/>
      <c r="N50" s="431"/>
      <c r="O50" s="431"/>
      <c r="P50" s="431"/>
      <c r="Q50" s="431"/>
      <c r="R50" s="431"/>
      <c r="S50" s="431"/>
      <c r="T50" s="711" t="s">
        <v>66</v>
      </c>
      <c r="U50" s="711"/>
      <c r="V50" s="711"/>
      <c r="W50" s="521" t="s">
        <v>257</v>
      </c>
      <c r="X50" s="521"/>
      <c r="Y50" s="521"/>
      <c r="Z50" s="521"/>
      <c r="AA50" s="711" t="s">
        <v>66</v>
      </c>
      <c r="AB50" s="717"/>
      <c r="AC50" s="717"/>
      <c r="AD50" s="717"/>
      <c r="AE50" s="737"/>
      <c r="AF50" s="738"/>
      <c r="AG50" s="738"/>
      <c r="AH50" s="738"/>
      <c r="AI50" s="738"/>
      <c r="AJ50" s="738"/>
      <c r="AK50" s="738"/>
      <c r="AL50" s="739"/>
      <c r="AM50" s="359"/>
      <c r="AP50" s="254" t="s">
        <v>66</v>
      </c>
      <c r="AQ50" s="178" t="s">
        <v>60</v>
      </c>
      <c r="AR50" s="178" t="s">
        <v>61</v>
      </c>
      <c r="AS50" s="178"/>
      <c r="AT50" s="254" t="s">
        <v>66</v>
      </c>
      <c r="AU50" s="178" t="s">
        <v>141</v>
      </c>
      <c r="AV50" s="178" t="s">
        <v>142</v>
      </c>
      <c r="AW50" s="178" t="s">
        <v>143</v>
      </c>
      <c r="AX50" s="182"/>
      <c r="AY50" s="85"/>
      <c r="BM50" s="117"/>
      <c r="BN50" s="117"/>
      <c r="BO50" s="117"/>
      <c r="BP50" s="117"/>
      <c r="BQ50" s="117"/>
      <c r="BR50" s="117"/>
      <c r="BS50" s="117"/>
      <c r="BT50" s="117"/>
      <c r="BY50" s="90"/>
    </row>
    <row r="51" spans="1:77" ht="13.7" customHeight="1" x14ac:dyDescent="0.2">
      <c r="A51" s="89">
        <f>ROW()</f>
        <v>51</v>
      </c>
      <c r="B51" s="734"/>
      <c r="C51" s="735"/>
      <c r="D51" s="735"/>
      <c r="E51" s="736"/>
      <c r="F51" s="724" t="s">
        <v>1176</v>
      </c>
      <c r="G51" s="725"/>
      <c r="H51" s="725"/>
      <c r="I51" s="725"/>
      <c r="J51" s="725"/>
      <c r="K51" s="725"/>
      <c r="L51" s="725"/>
      <c r="M51" s="725"/>
      <c r="N51" s="725"/>
      <c r="O51" s="725"/>
      <c r="P51" s="725"/>
      <c r="Q51" s="725"/>
      <c r="R51" s="725"/>
      <c r="S51" s="725"/>
      <c r="T51" s="725"/>
      <c r="U51" s="717" t="s">
        <v>66</v>
      </c>
      <c r="V51" s="717"/>
      <c r="W51" s="717"/>
      <c r="X51" s="717"/>
      <c r="Y51" s="717"/>
      <c r="Z51" s="717"/>
      <c r="AA51" s="717"/>
      <c r="AB51" s="717"/>
      <c r="AC51" s="717"/>
      <c r="AD51" s="717"/>
      <c r="AE51" s="737"/>
      <c r="AF51" s="738"/>
      <c r="AG51" s="738"/>
      <c r="AH51" s="738"/>
      <c r="AI51" s="738"/>
      <c r="AJ51" s="738"/>
      <c r="AK51" s="738"/>
      <c r="AL51" s="739"/>
      <c r="AM51" s="359"/>
      <c r="AP51" s="254" t="s">
        <v>66</v>
      </c>
      <c r="AQ51" s="178" t="s">
        <v>139</v>
      </c>
      <c r="AR51" s="178" t="s">
        <v>750</v>
      </c>
      <c r="AS51" s="178" t="s">
        <v>751</v>
      </c>
      <c r="AT51" s="250" t="s">
        <v>70</v>
      </c>
      <c r="AU51" s="215"/>
      <c r="AV51" s="182"/>
      <c r="AW51" s="182"/>
      <c r="AX51" s="182"/>
      <c r="AY51" s="85"/>
      <c r="BM51" s="117"/>
      <c r="BN51" s="117"/>
      <c r="BO51" s="117"/>
      <c r="BP51" s="117"/>
      <c r="BQ51" s="117"/>
      <c r="BR51" s="117"/>
      <c r="BS51" s="117"/>
      <c r="BT51" s="117"/>
      <c r="BY51" s="90"/>
    </row>
    <row r="52" spans="1:77" ht="13.7" customHeight="1" x14ac:dyDescent="0.2">
      <c r="A52" s="89">
        <f>ROW()</f>
        <v>52</v>
      </c>
      <c r="B52" s="734"/>
      <c r="C52" s="735"/>
      <c r="D52" s="735"/>
      <c r="E52" s="736"/>
      <c r="F52" s="724" t="s">
        <v>1177</v>
      </c>
      <c r="G52" s="725"/>
      <c r="H52" s="725"/>
      <c r="I52" s="725"/>
      <c r="J52" s="725"/>
      <c r="K52" s="725"/>
      <c r="L52" s="725"/>
      <c r="M52" s="725"/>
      <c r="N52" s="725"/>
      <c r="O52" s="725"/>
      <c r="P52" s="725"/>
      <c r="Q52" s="725"/>
      <c r="R52" s="725"/>
      <c r="S52" s="725"/>
      <c r="T52" s="725"/>
      <c r="U52" s="711" t="s">
        <v>66</v>
      </c>
      <c r="V52" s="711"/>
      <c r="W52" s="711"/>
      <c r="X52" s="711"/>
      <c r="Y52" s="711"/>
      <c r="Z52" s="711"/>
      <c r="AA52" s="711"/>
      <c r="AB52" s="711"/>
      <c r="AC52" s="711"/>
      <c r="AD52" s="711"/>
      <c r="AE52" s="737"/>
      <c r="AF52" s="738"/>
      <c r="AG52" s="738"/>
      <c r="AH52" s="738"/>
      <c r="AI52" s="738"/>
      <c r="AJ52" s="738"/>
      <c r="AK52" s="738"/>
      <c r="AL52" s="739"/>
      <c r="AM52" s="359"/>
      <c r="AP52" s="254" t="s">
        <v>66</v>
      </c>
      <c r="AQ52" s="178" t="s">
        <v>752</v>
      </c>
      <c r="AR52" s="178" t="s">
        <v>753</v>
      </c>
      <c r="AS52" s="178" t="s">
        <v>754</v>
      </c>
      <c r="AT52" s="182"/>
      <c r="AU52" s="215"/>
      <c r="AV52" s="182"/>
      <c r="AW52" s="182"/>
      <c r="AX52" s="182"/>
      <c r="AY52" s="85"/>
      <c r="BM52" s="117"/>
      <c r="BN52" s="117"/>
      <c r="BO52" s="117"/>
      <c r="BP52" s="117"/>
      <c r="BQ52" s="117"/>
      <c r="BR52" s="117"/>
      <c r="BS52" s="117"/>
      <c r="BT52" s="117"/>
      <c r="BY52" s="90"/>
    </row>
    <row r="53" spans="1:77" ht="13.7" customHeight="1" x14ac:dyDescent="0.2">
      <c r="A53" s="89">
        <f>ROW()</f>
        <v>53</v>
      </c>
      <c r="B53" s="734"/>
      <c r="C53" s="735"/>
      <c r="D53" s="735"/>
      <c r="E53" s="736"/>
      <c r="F53" s="330" t="s">
        <v>1178</v>
      </c>
      <c r="G53" s="331"/>
      <c r="H53" s="331"/>
      <c r="I53" s="331"/>
      <c r="J53" s="331"/>
      <c r="K53" s="331"/>
      <c r="L53" s="331"/>
      <c r="M53" s="331"/>
      <c r="N53" s="331"/>
      <c r="O53" s="331"/>
      <c r="P53" s="331"/>
      <c r="Q53" s="568" t="s">
        <v>66</v>
      </c>
      <c r="R53" s="568"/>
      <c r="S53" s="568"/>
      <c r="T53" s="521" t="s">
        <v>954</v>
      </c>
      <c r="U53" s="521"/>
      <c r="V53" s="521"/>
      <c r="W53" s="521"/>
      <c r="X53" s="521"/>
      <c r="Y53" s="711" t="s">
        <v>66</v>
      </c>
      <c r="Z53" s="711"/>
      <c r="AA53" s="521" t="s">
        <v>463</v>
      </c>
      <c r="AB53" s="521"/>
      <c r="AC53" s="714" t="s">
        <v>755</v>
      </c>
      <c r="AD53" s="715"/>
      <c r="AE53" s="737"/>
      <c r="AF53" s="738"/>
      <c r="AG53" s="738"/>
      <c r="AH53" s="738"/>
      <c r="AI53" s="738"/>
      <c r="AJ53" s="738"/>
      <c r="AK53" s="738"/>
      <c r="AL53" s="739"/>
      <c r="AM53" s="359"/>
      <c r="AP53" s="254" t="s">
        <v>66</v>
      </c>
      <c r="AQ53" s="178" t="s">
        <v>60</v>
      </c>
      <c r="AR53" s="178" t="s">
        <v>61</v>
      </c>
      <c r="AS53" s="254" t="s">
        <v>66</v>
      </c>
      <c r="AT53" s="178">
        <v>1</v>
      </c>
      <c r="AU53" s="178">
        <v>2</v>
      </c>
      <c r="AV53" s="182"/>
      <c r="AW53" s="182"/>
      <c r="AX53" s="182"/>
      <c r="AY53" s="85"/>
      <c r="BM53" s="117"/>
      <c r="BN53" s="117"/>
      <c r="BO53" s="117"/>
      <c r="BP53" s="117"/>
      <c r="BQ53" s="117"/>
      <c r="BR53" s="117"/>
      <c r="BS53" s="117"/>
      <c r="BT53" s="117"/>
      <c r="BY53" s="90"/>
    </row>
    <row r="54" spans="1:77" ht="13.7" customHeight="1" x14ac:dyDescent="0.2">
      <c r="A54" s="89">
        <f>ROW()</f>
        <v>54</v>
      </c>
      <c r="B54" s="734"/>
      <c r="C54" s="735"/>
      <c r="D54" s="735"/>
      <c r="E54" s="736"/>
      <c r="F54" s="430" t="s">
        <v>1179</v>
      </c>
      <c r="G54" s="431"/>
      <c r="H54" s="431"/>
      <c r="I54" s="431"/>
      <c r="J54" s="431"/>
      <c r="K54" s="431"/>
      <c r="L54" s="431"/>
      <c r="M54" s="431"/>
      <c r="N54" s="431"/>
      <c r="O54" s="431"/>
      <c r="P54" s="431"/>
      <c r="Q54" s="568" t="s">
        <v>66</v>
      </c>
      <c r="R54" s="568"/>
      <c r="S54" s="568"/>
      <c r="T54" s="521" t="s">
        <v>1135</v>
      </c>
      <c r="U54" s="521"/>
      <c r="V54" s="521"/>
      <c r="W54" s="521"/>
      <c r="X54" s="521"/>
      <c r="Y54" s="711" t="s">
        <v>66</v>
      </c>
      <c r="Z54" s="711"/>
      <c r="AA54" s="521" t="s">
        <v>463</v>
      </c>
      <c r="AB54" s="521"/>
      <c r="AC54" s="714" t="s">
        <v>755</v>
      </c>
      <c r="AD54" s="715"/>
      <c r="AE54" s="737"/>
      <c r="AF54" s="738"/>
      <c r="AG54" s="738"/>
      <c r="AH54" s="738"/>
      <c r="AI54" s="738"/>
      <c r="AJ54" s="738"/>
      <c r="AK54" s="738"/>
      <c r="AL54" s="739"/>
      <c r="AM54" s="359"/>
      <c r="AP54" s="254" t="s">
        <v>66</v>
      </c>
      <c r="AQ54" s="178" t="s">
        <v>60</v>
      </c>
      <c r="AR54" s="178" t="s">
        <v>61</v>
      </c>
      <c r="AS54" s="254" t="s">
        <v>66</v>
      </c>
      <c r="AT54" s="178">
        <v>2</v>
      </c>
      <c r="AU54" s="178">
        <v>3</v>
      </c>
      <c r="AV54" s="182"/>
      <c r="AW54" s="182"/>
      <c r="AX54" s="182"/>
      <c r="AY54" s="85"/>
      <c r="BM54" s="117"/>
      <c r="BN54" s="117"/>
      <c r="BO54" s="117"/>
      <c r="BP54" s="117"/>
      <c r="BQ54" s="117"/>
      <c r="BR54" s="117"/>
      <c r="BS54" s="117"/>
      <c r="BT54" s="117"/>
      <c r="BY54" s="90"/>
    </row>
    <row r="55" spans="1:77" ht="13.7" customHeight="1" x14ac:dyDescent="0.2">
      <c r="A55" s="89">
        <f>ROW()</f>
        <v>55</v>
      </c>
      <c r="B55" s="734"/>
      <c r="C55" s="735"/>
      <c r="D55" s="735"/>
      <c r="E55" s="736"/>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2"/>
      <c r="AE55" s="751"/>
      <c r="AF55" s="752"/>
      <c r="AG55" s="752"/>
      <c r="AH55" s="752"/>
      <c r="AI55" s="752"/>
      <c r="AJ55" s="752"/>
      <c r="AK55" s="752"/>
      <c r="AL55" s="753"/>
      <c r="AM55" s="363"/>
      <c r="AP55" s="182"/>
      <c r="AQ55" s="215"/>
      <c r="AR55" s="215"/>
      <c r="AS55" s="215"/>
      <c r="AT55" s="182"/>
      <c r="AU55" s="215"/>
      <c r="AV55" s="182"/>
      <c r="AW55" s="182"/>
      <c r="AX55" s="182"/>
      <c r="AY55" s="85"/>
      <c r="BM55" s="117"/>
      <c r="BN55" s="117"/>
      <c r="BO55" s="117"/>
      <c r="BP55" s="117"/>
      <c r="BQ55" s="117"/>
      <c r="BR55" s="117"/>
      <c r="BS55" s="117"/>
      <c r="BT55" s="117"/>
      <c r="BY55" s="90"/>
    </row>
    <row r="56" spans="1:77" ht="13.7" customHeight="1" x14ac:dyDescent="0.2">
      <c r="A56" s="89">
        <f>ROW()</f>
        <v>56</v>
      </c>
      <c r="B56" s="734"/>
      <c r="C56" s="735"/>
      <c r="D56" s="735"/>
      <c r="E56" s="736"/>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751"/>
      <c r="AF56" s="752"/>
      <c r="AG56" s="752"/>
      <c r="AH56" s="752"/>
      <c r="AI56" s="752"/>
      <c r="AJ56" s="752"/>
      <c r="AK56" s="752"/>
      <c r="AL56" s="753"/>
      <c r="AM56" s="363"/>
      <c r="AP56" s="182"/>
      <c r="AQ56" s="215"/>
      <c r="AR56" s="215"/>
      <c r="AS56" s="215"/>
      <c r="AT56" s="182"/>
      <c r="AU56" s="215"/>
      <c r="AV56" s="182"/>
      <c r="AW56" s="182"/>
      <c r="AX56" s="182"/>
      <c r="AY56" s="85"/>
      <c r="BM56" s="117"/>
      <c r="BN56" s="117"/>
      <c r="BO56" s="117"/>
      <c r="BP56" s="117"/>
      <c r="BQ56" s="117"/>
      <c r="BR56" s="117"/>
      <c r="BS56" s="117"/>
      <c r="BT56" s="117"/>
      <c r="BY56" s="90"/>
    </row>
    <row r="57" spans="1:77" ht="13.7" customHeight="1" x14ac:dyDescent="0.2">
      <c r="A57" s="89">
        <f>ROW()</f>
        <v>57</v>
      </c>
      <c r="B57" s="734"/>
      <c r="C57" s="735"/>
      <c r="D57" s="735"/>
      <c r="E57" s="736"/>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751"/>
      <c r="AF57" s="752"/>
      <c r="AG57" s="752"/>
      <c r="AH57" s="752"/>
      <c r="AI57" s="752"/>
      <c r="AJ57" s="752"/>
      <c r="AK57" s="752"/>
      <c r="AL57" s="753"/>
      <c r="AM57" s="363"/>
      <c r="AP57" s="182"/>
      <c r="AQ57" s="215"/>
      <c r="AR57" s="215"/>
      <c r="AS57" s="215"/>
      <c r="AT57" s="182"/>
      <c r="AU57" s="215"/>
      <c r="AV57" s="182"/>
      <c r="AW57" s="182"/>
      <c r="AX57" s="182"/>
      <c r="AY57" s="85"/>
      <c r="BM57" s="117"/>
      <c r="BN57" s="117"/>
      <c r="BO57" s="117"/>
      <c r="BP57" s="117"/>
      <c r="BQ57" s="117"/>
      <c r="BR57" s="117"/>
      <c r="BS57" s="117"/>
      <c r="BT57" s="117"/>
      <c r="BY57" s="90"/>
    </row>
    <row r="58" spans="1:77" ht="13.7" customHeight="1" x14ac:dyDescent="0.2">
      <c r="A58" s="89">
        <f>ROW()</f>
        <v>58</v>
      </c>
      <c r="B58" s="734"/>
      <c r="C58" s="735"/>
      <c r="D58" s="735"/>
      <c r="E58" s="736"/>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751"/>
      <c r="AF58" s="752"/>
      <c r="AG58" s="752"/>
      <c r="AH58" s="752"/>
      <c r="AI58" s="752"/>
      <c r="AJ58" s="752"/>
      <c r="AK58" s="752"/>
      <c r="AL58" s="753"/>
      <c r="AM58" s="363"/>
      <c r="AP58" s="182"/>
      <c r="AQ58" s="215"/>
      <c r="AR58" s="215"/>
      <c r="AS58" s="215"/>
      <c r="AT58" s="182"/>
      <c r="AU58" s="215"/>
      <c r="AV58" s="182"/>
      <c r="AW58" s="182"/>
      <c r="AX58" s="182"/>
      <c r="AY58" s="85"/>
      <c r="BM58" s="117"/>
      <c r="BN58" s="117"/>
      <c r="BO58" s="117"/>
      <c r="BP58" s="117"/>
      <c r="BQ58" s="117"/>
      <c r="BR58" s="117"/>
      <c r="BS58" s="117"/>
      <c r="BT58" s="117"/>
      <c r="BY58" s="90"/>
    </row>
    <row r="59" spans="1:77" ht="13.7" customHeight="1" x14ac:dyDescent="0.2">
      <c r="A59" s="89">
        <f>ROW()</f>
        <v>59</v>
      </c>
      <c r="B59" s="734"/>
      <c r="C59" s="735"/>
      <c r="D59" s="735"/>
      <c r="E59" s="736"/>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751"/>
      <c r="AF59" s="752"/>
      <c r="AG59" s="752"/>
      <c r="AH59" s="752"/>
      <c r="AI59" s="752"/>
      <c r="AJ59" s="752"/>
      <c r="AK59" s="752"/>
      <c r="AL59" s="753"/>
      <c r="AM59" s="363"/>
      <c r="AP59" s="182"/>
      <c r="AQ59" s="215"/>
      <c r="AR59" s="215"/>
      <c r="AS59" s="215"/>
      <c r="AT59" s="182"/>
      <c r="AU59" s="215"/>
      <c r="AV59" s="182"/>
      <c r="AW59" s="182"/>
      <c r="AX59" s="182"/>
      <c r="AY59" s="85"/>
      <c r="BM59" s="117"/>
      <c r="BN59" s="117"/>
      <c r="BO59" s="117"/>
      <c r="BP59" s="117"/>
      <c r="BQ59" s="117"/>
      <c r="BR59" s="117"/>
      <c r="BS59" s="117"/>
      <c r="BT59" s="117"/>
      <c r="BY59" s="90"/>
    </row>
    <row r="60" spans="1:77" ht="13.7" customHeight="1" x14ac:dyDescent="0.2">
      <c r="A60" s="89">
        <f>ROW()</f>
        <v>60</v>
      </c>
      <c r="B60" s="734"/>
      <c r="C60" s="735"/>
      <c r="D60" s="735"/>
      <c r="E60" s="736"/>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751"/>
      <c r="AF60" s="752"/>
      <c r="AG60" s="752"/>
      <c r="AH60" s="752"/>
      <c r="AI60" s="752"/>
      <c r="AJ60" s="752"/>
      <c r="AK60" s="752"/>
      <c r="AL60" s="753"/>
      <c r="AM60" s="363"/>
      <c r="AP60" s="182"/>
      <c r="AQ60" s="215"/>
      <c r="AR60" s="215"/>
      <c r="AS60" s="215"/>
      <c r="AT60" s="182"/>
      <c r="AU60" s="215"/>
      <c r="AV60" s="182"/>
      <c r="AW60" s="182"/>
      <c r="AX60" s="182"/>
      <c r="AY60" s="85"/>
      <c r="BM60" s="117"/>
      <c r="BN60" s="117"/>
      <c r="BO60" s="117"/>
      <c r="BP60" s="117"/>
      <c r="BQ60" s="117"/>
      <c r="BR60" s="117"/>
      <c r="BS60" s="117"/>
      <c r="BT60" s="117"/>
      <c r="BY60" s="90"/>
    </row>
    <row r="61" spans="1:77" ht="13.7" customHeight="1" x14ac:dyDescent="0.2">
      <c r="A61" s="89">
        <f>ROW()</f>
        <v>61</v>
      </c>
      <c r="B61" s="734"/>
      <c r="C61" s="735"/>
      <c r="D61" s="735"/>
      <c r="E61" s="736"/>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751"/>
      <c r="AF61" s="752"/>
      <c r="AG61" s="752"/>
      <c r="AH61" s="752"/>
      <c r="AI61" s="752"/>
      <c r="AJ61" s="752"/>
      <c r="AK61" s="752"/>
      <c r="AL61" s="753"/>
      <c r="AM61" s="363"/>
      <c r="AP61" s="182"/>
      <c r="AQ61" s="215"/>
      <c r="AR61" s="215"/>
      <c r="AS61" s="215"/>
      <c r="AT61" s="182"/>
      <c r="AU61" s="215"/>
      <c r="AV61" s="182"/>
      <c r="AW61" s="182"/>
      <c r="AX61" s="182"/>
      <c r="AY61" s="85"/>
      <c r="BM61" s="117"/>
      <c r="BN61" s="117"/>
      <c r="BO61" s="117"/>
      <c r="BP61" s="117"/>
      <c r="BQ61" s="117"/>
      <c r="BR61" s="117"/>
      <c r="BS61" s="117"/>
      <c r="BT61" s="117"/>
      <c r="BY61" s="90"/>
    </row>
    <row r="62" spans="1:77" ht="13.7" customHeight="1" thickBot="1" x14ac:dyDescent="0.25">
      <c r="A62" s="89">
        <f>ROW()</f>
        <v>62</v>
      </c>
      <c r="B62" s="734"/>
      <c r="C62" s="735"/>
      <c r="D62" s="735"/>
      <c r="E62" s="736"/>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751"/>
      <c r="AF62" s="752"/>
      <c r="AG62" s="752"/>
      <c r="AH62" s="752"/>
      <c r="AI62" s="752"/>
      <c r="AJ62" s="752"/>
      <c r="AK62" s="752"/>
      <c r="AL62" s="753"/>
      <c r="AM62" s="363"/>
      <c r="AP62" s="182"/>
      <c r="AQ62" s="215"/>
      <c r="AR62" s="215"/>
      <c r="AS62" s="215"/>
      <c r="AT62" s="182"/>
      <c r="AU62" s="215"/>
      <c r="AV62" s="182"/>
      <c r="AW62" s="182"/>
      <c r="AX62" s="182"/>
      <c r="AY62" s="85"/>
      <c r="BM62" s="117"/>
      <c r="BN62" s="117"/>
      <c r="BO62" s="117"/>
      <c r="BP62" s="117"/>
      <c r="BQ62" s="117"/>
      <c r="BR62" s="117"/>
      <c r="BS62" s="117"/>
      <c r="BT62" s="117"/>
      <c r="BY62" s="90"/>
    </row>
    <row r="63" spans="1:7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756</v>
      </c>
      <c r="AH63" s="648"/>
      <c r="AI63" s="648"/>
      <c r="AJ63" s="648"/>
      <c r="AK63" s="648"/>
      <c r="AL63" s="473">
        <f>total_page</f>
        <v>16</v>
      </c>
      <c r="AM63" s="474"/>
      <c r="AN63" s="88"/>
      <c r="AO63" s="88"/>
      <c r="AP63" s="86"/>
      <c r="AQ63" s="86"/>
      <c r="AR63" s="86"/>
      <c r="AS63" s="86"/>
      <c r="AT63" s="86"/>
      <c r="AU63" s="86"/>
      <c r="AV63" s="86"/>
      <c r="AW63" s="86"/>
      <c r="AX63" s="86"/>
      <c r="AY63" s="86"/>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row>
    <row r="64" spans="1:77"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row>
    <row r="65" spans="1:76"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row>
    <row r="66" spans="1:76"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row>
    <row r="67" spans="1:76"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row>
    <row r="68" spans="1:76"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row>
    <row r="69" spans="1:76"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row>
    <row r="70" spans="1:76"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row>
    <row r="71" spans="1:76"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row>
    <row r="72" spans="1:76"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row>
    <row r="73" spans="1:76"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row>
    <row r="74" spans="1:76"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row>
    <row r="75" spans="1:76"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row>
    <row r="76" spans="1:76"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row>
    <row r="77" spans="1:76"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row>
    <row r="78" spans="1:76"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row>
    <row r="79" spans="1:76"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row>
    <row r="80" spans="1:76"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row>
    <row r="81" spans="1:76"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row>
    <row r="82" spans="1:76"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row>
    <row r="83" spans="1:76"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row>
    <row r="84" spans="1:76"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row>
    <row r="85" spans="1:76"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row>
    <row r="86" spans="1:76"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row>
    <row r="87" spans="1:76"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row>
    <row r="88" spans="1:76"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row>
    <row r="89" spans="1:76"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row>
    <row r="90" spans="1:76"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row>
    <row r="91" spans="1:76"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row>
    <row r="92" spans="1:76"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row>
    <row r="93" spans="1:76"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row>
    <row r="94" spans="1:76"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row>
    <row r="95" spans="1:76"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row>
    <row r="96" spans="1:76"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row>
    <row r="97" spans="1:76"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row>
    <row r="98" spans="1:76"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row>
    <row r="99" spans="1:76"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row>
    <row r="100" spans="1:76"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row>
    <row r="101" spans="1:76"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row>
    <row r="102" spans="1:76"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row>
    <row r="103" spans="1:76"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row>
    <row r="104" spans="1:76"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row>
    <row r="105" spans="1:76"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row>
    <row r="106" spans="1:76"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row>
    <row r="107" spans="1:76"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row>
    <row r="108" spans="1:76"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row>
    <row r="109" spans="1:76"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row>
    <row r="110" spans="1:76"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row>
    <row r="111" spans="1:76"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row>
    <row r="112" spans="1:76"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row>
    <row r="113" spans="1:76"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row>
    <row r="114" spans="1:76"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row>
    <row r="115" spans="1:76"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row>
    <row r="116" spans="1:76"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row>
    <row r="117" spans="1:76"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row>
    <row r="118" spans="1:76"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row>
    <row r="119" spans="1:76"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row>
    <row r="120" spans="1:76"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row>
    <row r="121" spans="1:76"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row>
    <row r="122" spans="1:76"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row>
    <row r="123" spans="1:76"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row>
    <row r="124" spans="1:76"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row>
    <row r="125" spans="1:76"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row>
    <row r="126" spans="1:76"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row>
    <row r="127" spans="1:76"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row>
    <row r="128" spans="1:76"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row>
    <row r="129" spans="1:76"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row>
    <row r="130" spans="1:76"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row>
    <row r="131" spans="1:76"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row>
    <row r="132" spans="1:76"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row>
    <row r="133" spans="1:76"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row>
    <row r="134" spans="1:76"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row>
    <row r="135" spans="1:76"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row>
    <row r="136" spans="1:76"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row>
    <row r="137" spans="1:76"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row>
    <row r="138" spans="1:76"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row>
    <row r="139" spans="1:76"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row>
    <row r="140" spans="1:76"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row>
    <row r="141" spans="1:76"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row>
    <row r="142" spans="1:76"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row>
    <row r="143" spans="1:76"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row>
    <row r="144" spans="1:76"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row>
    <row r="145" spans="1:76"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row>
    <row r="146" spans="1:76"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row>
    <row r="147" spans="1:76"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row>
    <row r="148" spans="1:76"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row>
    <row r="149" spans="1:76"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row>
    <row r="150" spans="1:76"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row>
    <row r="151" spans="1:76"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row>
    <row r="152" spans="1:76"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row>
    <row r="153" spans="1:76"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row>
    <row r="154" spans="1:76"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row>
    <row r="155" spans="1:76"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row>
    <row r="156" spans="1:76"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row>
    <row r="157" spans="1:76"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row>
    <row r="158" spans="1:76"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row>
    <row r="159" spans="1:76"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row>
    <row r="160" spans="1:76"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row>
    <row r="161" spans="1:76"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row>
    <row r="162" spans="1:76"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row>
    <row r="163" spans="1:76"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row>
    <row r="164" spans="1:76"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row>
    <row r="165" spans="1:76"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row>
    <row r="166" spans="1:76"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row>
    <row r="167" spans="1:76"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row>
    <row r="168" spans="1:76"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row>
    <row r="169" spans="1:76"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row>
    <row r="170" spans="1:76"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row>
    <row r="171" spans="1:76"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row>
    <row r="172" spans="1:76"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row>
    <row r="173" spans="1:76"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row>
    <row r="174" spans="1:76"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row>
    <row r="175" spans="1:76"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row>
    <row r="176" spans="1:76"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row>
    <row r="177" spans="1:76"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row>
    <row r="178" spans="1:76"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row>
    <row r="179" spans="1:76"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row>
    <row r="180" spans="1:76"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row>
    <row r="181" spans="1:76"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row>
    <row r="182" spans="1:76"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row>
    <row r="183" spans="1:76"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row>
    <row r="184" spans="1:76"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row>
    <row r="185" spans="1:76"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row>
    <row r="186" spans="1:76"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row>
    <row r="187" spans="1:76"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row>
    <row r="188" spans="1:76"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row>
    <row r="189" spans="1:76"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row>
    <row r="190" spans="1:76"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row>
    <row r="191" spans="1:76"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row>
    <row r="192" spans="1:76"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row>
    <row r="193" spans="1:76"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row>
    <row r="194" spans="1:76"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row>
    <row r="195" spans="1:76"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row>
    <row r="196" spans="1:76"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row>
    <row r="197" spans="1:76"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row>
    <row r="198" spans="1:76"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row>
    <row r="199" spans="1:76"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row>
    <row r="200" spans="1:76"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row>
    <row r="201" spans="1:76"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row>
    <row r="202" spans="1:76"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row>
    <row r="203" spans="1:76"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row>
    <row r="204" spans="1:76"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row>
    <row r="205" spans="1:76"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row>
    <row r="206" spans="1:76"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row>
    <row r="207" spans="1:76"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row>
    <row r="208" spans="1:76"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row>
    <row r="209" spans="1:76"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row>
    <row r="210" spans="1:76"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row>
    <row r="211" spans="1:76"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row>
    <row r="212" spans="1:76"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row>
    <row r="213" spans="1:76"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row>
    <row r="214" spans="1:76"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row>
    <row r="215" spans="1:76"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row>
    <row r="216" spans="1:76"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row>
    <row r="217" spans="1:76"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row>
    <row r="218" spans="1:76"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row>
    <row r="219" spans="1:76"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row>
    <row r="220" spans="1:76"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row>
    <row r="221" spans="1:76"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row>
    <row r="222" spans="1:76"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row>
    <row r="223" spans="1:76"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row>
    <row r="224" spans="1:76"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row>
    <row r="225" spans="1:76"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row>
    <row r="226" spans="1:76"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row>
    <row r="227" spans="1:76"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row>
    <row r="228" spans="1:76"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row>
    <row r="229" spans="1:76"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row>
    <row r="230" spans="1:76"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row>
    <row r="231" spans="1:76"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row>
    <row r="232" spans="1:76"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row>
    <row r="233" spans="1:76"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row>
    <row r="234" spans="1:76"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row>
    <row r="235" spans="1:76"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row>
    <row r="236" spans="1:76"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row>
    <row r="237" spans="1:76"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row>
    <row r="238" spans="1:76"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row>
    <row r="239" spans="1:76"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row>
    <row r="240" spans="1:76"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row>
    <row r="241" spans="1:76"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row>
    <row r="242" spans="1:76"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row>
    <row r="243" spans="1:76"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row>
    <row r="244" spans="1:76"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row>
    <row r="245" spans="1:76"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row>
    <row r="246" spans="1:76"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row>
    <row r="247" spans="1:76"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row>
    <row r="248" spans="1:76"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row>
    <row r="249" spans="1:76"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row>
    <row r="250" spans="1:76"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row>
    <row r="251" spans="1:76"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row>
    <row r="252" spans="1:76"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row>
    <row r="253" spans="1:76"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row>
    <row r="254" spans="1:76"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row>
    <row r="255" spans="1:76"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row>
    <row r="256" spans="1:76"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row>
    <row r="257" spans="1:76"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row>
    <row r="258" spans="1:76"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row>
    <row r="259" spans="1:76"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row>
    <row r="260" spans="1:76"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row>
    <row r="261" spans="1:76"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row>
    <row r="262" spans="1:76"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row>
    <row r="263" spans="1:76"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row>
    <row r="264" spans="1:76"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row>
    <row r="265" spans="1:76"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row>
    <row r="266" spans="1:76"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row>
    <row r="267" spans="1:76"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row>
    <row r="268" spans="1:76"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row>
    <row r="269" spans="1:76"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row>
    <row r="270" spans="1:76"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row>
    <row r="271" spans="1:76"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row>
    <row r="272" spans="1:76"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row>
    <row r="273" spans="1:76"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row>
    <row r="274" spans="1:76"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row>
    <row r="275" spans="1:76"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row>
    <row r="276" spans="1:76"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row>
    <row r="277" spans="1:76"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row>
    <row r="278" spans="1:76"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row>
    <row r="279" spans="1:76"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row>
    <row r="280" spans="1:76"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row>
    <row r="281" spans="1:76"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row>
    <row r="282" spans="1:76"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row>
    <row r="283" spans="1:76"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row>
    <row r="284" spans="1:76"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row>
    <row r="285" spans="1:76"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row>
    <row r="286" spans="1:76"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row>
    <row r="287" spans="1:76"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row>
    <row r="288" spans="1:76"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row>
    <row r="289" spans="1:76"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row>
    <row r="290" spans="1:76"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row>
    <row r="291" spans="1:76"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row>
    <row r="292" spans="1:76"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row>
    <row r="293" spans="1:76"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row>
    <row r="294" spans="1:76"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row>
    <row r="295" spans="1:76"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row>
    <row r="296" spans="1:76"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row>
    <row r="297" spans="1:76"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row>
    <row r="298" spans="1:76"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row>
    <row r="299" spans="1:76"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row>
    <row r="300" spans="1:76"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row>
    <row r="301" spans="1:76"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row>
    <row r="302" spans="1:76"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row>
    <row r="303" spans="1:76"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row>
    <row r="304" spans="1:76"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row>
    <row r="305" spans="1:76"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row>
    <row r="306" spans="1:76"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row>
    <row r="307" spans="1:76"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row>
    <row r="308" spans="1:76"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row>
    <row r="309" spans="1:76"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row>
    <row r="310" spans="1:76"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row>
    <row r="311" spans="1:76"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row>
    <row r="312" spans="1:76"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row>
    <row r="313" spans="1:76"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row>
    <row r="314" spans="1:76"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row>
    <row r="315" spans="1:76"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row>
    <row r="316" spans="1:76"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row>
    <row r="317" spans="1:76"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row>
    <row r="318" spans="1:76"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row>
    <row r="319" spans="1:76"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row>
    <row r="320" spans="1:76"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row>
    <row r="321" spans="1:76"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row>
    <row r="322" spans="1:76"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row>
    <row r="323" spans="1:76"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row>
    <row r="324" spans="1:76"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row>
    <row r="325" spans="1:76"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row>
    <row r="326" spans="1:76"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row>
    <row r="327" spans="1:76"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row>
    <row r="328" spans="1:76"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row>
    <row r="329" spans="1:76"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row>
    <row r="330" spans="1:76"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row>
    <row r="331" spans="1:76"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row>
    <row r="332" spans="1:76"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row>
    <row r="333" spans="1:76"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row>
    <row r="334" spans="1:76"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row>
    <row r="335" spans="1:76"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row>
    <row r="336" spans="1:76"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row>
    <row r="337" spans="1:76"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row>
    <row r="338" spans="1:76"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row>
    <row r="339" spans="1:76"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row>
    <row r="340" spans="1:76"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row>
    <row r="341" spans="1:76"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row>
    <row r="342" spans="1:76"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row>
    <row r="343" spans="1:76"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row>
    <row r="344" spans="1:76"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row>
    <row r="345" spans="1:76"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row>
    <row r="346" spans="1:76"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row>
    <row r="347" spans="1:76"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row>
    <row r="348" spans="1:76"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row>
    <row r="349" spans="1:76"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row>
    <row r="350" spans="1:76"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row>
    <row r="351" spans="1:76"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row>
    <row r="352" spans="1:76"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row>
    <row r="353" spans="1:76"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row>
    <row r="354" spans="1:76"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row>
    <row r="355" spans="1:76"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row>
    <row r="356" spans="1:76"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row>
    <row r="357" spans="1:76"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row>
    <row r="358" spans="1:76"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row>
    <row r="359" spans="1:76"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row>
    <row r="360" spans="1:76"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row>
    <row r="361" spans="1:76"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row>
    <row r="362" spans="1:76"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row>
    <row r="363" spans="1:76"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row>
    <row r="364" spans="1:76"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row>
    <row r="365" spans="1:76"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row>
    <row r="366" spans="1:76"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row>
    <row r="367" spans="1:76"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row>
    <row r="368" spans="1:76"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row>
    <row r="369" spans="1:76"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row>
    <row r="370" spans="1:76"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row>
    <row r="371" spans="1:76"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row>
    <row r="372" spans="1:76"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row>
    <row r="373" spans="1:76"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row>
    <row r="374" spans="1:76"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row>
    <row r="375" spans="1:76"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row>
    <row r="376" spans="1:76"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row>
    <row r="377" spans="1:76"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row>
    <row r="378" spans="1:76"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row>
    <row r="379" spans="1:76"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row>
    <row r="380" spans="1:76"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row>
    <row r="381" spans="1:76"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row>
    <row r="382" spans="1:76"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row>
    <row r="383" spans="1:76"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row>
    <row r="384" spans="1:76"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row>
    <row r="385" spans="1:76"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row>
    <row r="386" spans="1:76"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row>
    <row r="387" spans="1:76"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row>
    <row r="388" spans="1:76"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row>
    <row r="389" spans="1:76"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row>
    <row r="390" spans="1:76"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row>
    <row r="391" spans="1:76"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row>
    <row r="392" spans="1:76"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row>
    <row r="393" spans="1:76"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row>
    <row r="394" spans="1:76"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row>
    <row r="395" spans="1:76"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row>
    <row r="396" spans="1:76"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row>
    <row r="397" spans="1:76"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row>
    <row r="398" spans="1:76"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row>
    <row r="399" spans="1:76"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row>
    <row r="400" spans="1:76"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row>
    <row r="401" spans="1:76"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row>
    <row r="402" spans="1:76"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row>
    <row r="403" spans="1:76"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row>
    <row r="404" spans="1:76"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row>
    <row r="405" spans="1:76"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row>
    <row r="406" spans="1:76"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row>
    <row r="407" spans="1:76"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row>
    <row r="408" spans="1:76"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row>
    <row r="409" spans="1:76"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row>
    <row r="410" spans="1:76"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row>
    <row r="411" spans="1:76"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row>
    <row r="412" spans="1:76"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row>
    <row r="413" spans="1:76"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row>
    <row r="414" spans="1:76"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row>
    <row r="415" spans="1:76"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row>
    <row r="416" spans="1:76"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row>
    <row r="417" spans="1:76"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row>
    <row r="418" spans="1:76"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row>
    <row r="419" spans="1:76"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row>
    <row r="420" spans="1:76"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row>
    <row r="421" spans="1:76"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row>
    <row r="422" spans="1:76"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row>
    <row r="423" spans="1:76"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row>
    <row r="424" spans="1:76"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row>
    <row r="425" spans="1:76"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row>
    <row r="426" spans="1:76"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row>
    <row r="427" spans="1:76"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row>
    <row r="428" spans="1:76"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row>
    <row r="429" spans="1:76"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row>
    <row r="430" spans="1:76"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row>
    <row r="431" spans="1:76"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row>
    <row r="432" spans="1:76"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row>
    <row r="433" spans="1:76"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row>
    <row r="434" spans="1:76"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row>
    <row r="435" spans="1:76"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row>
    <row r="436" spans="1:76"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row>
    <row r="437" spans="1:76"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row>
    <row r="438" spans="1:76"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row>
    <row r="439" spans="1:76"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row>
    <row r="440" spans="1:76"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row>
    <row r="441" spans="1:76"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row>
    <row r="442" spans="1:76"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row>
    <row r="443" spans="1:76"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row>
    <row r="444" spans="1:76"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row>
    <row r="445" spans="1:76"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row>
    <row r="446" spans="1:76"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row>
    <row r="447" spans="1:76"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row>
    <row r="448" spans="1:76"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row>
    <row r="449" spans="1:76"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row>
    <row r="450" spans="1:76"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row>
    <row r="451" spans="1:76"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row>
    <row r="452" spans="1:76"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row>
    <row r="453" spans="1:76"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row>
    <row r="454" spans="1:76"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row>
    <row r="455" spans="1:76"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row>
    <row r="456" spans="1:76"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row>
    <row r="457" spans="1:76"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row>
    <row r="458" spans="1:76"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row>
    <row r="459" spans="1:76"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row>
    <row r="460" spans="1:76"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row>
    <row r="461" spans="1:76"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row>
    <row r="462" spans="1:76"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row>
    <row r="463" spans="1:76"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row>
    <row r="464" spans="1:76"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row>
    <row r="465" spans="1:76"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row>
    <row r="466" spans="1:76"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row>
    <row r="467" spans="1:76"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row>
    <row r="468" spans="1:76"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row>
    <row r="469" spans="1:76"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row>
    <row r="470" spans="1:76"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row>
    <row r="471" spans="1:76"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row>
    <row r="472" spans="1:76"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row>
    <row r="473" spans="1:76"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row>
    <row r="474" spans="1:76"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row>
    <row r="475" spans="1:76"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row>
    <row r="476" spans="1:76"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row>
    <row r="477" spans="1:76"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row>
    <row r="478" spans="1:76"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row>
    <row r="479" spans="1:76"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row>
    <row r="480" spans="1:76"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row>
    <row r="481" spans="1:76"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row>
    <row r="482" spans="1:76"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row>
    <row r="483" spans="1:76"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row>
    <row r="484" spans="1:76"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row>
    <row r="485" spans="1:76"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6"/>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row>
    <row r="486" spans="1:76" s="88" customForma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6"/>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row>
    <row r="487" spans="1:76" s="88" customForma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6"/>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row>
    <row r="488" spans="1:76" s="88" customForma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6"/>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row>
    <row r="489" spans="1:76" s="88" customForma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6"/>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row>
    <row r="490" spans="1:76" s="88" customForma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6"/>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row>
    <row r="491" spans="1:76" s="88" customForma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6"/>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row>
    <row r="492" spans="1:76" s="88" customForma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6"/>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row>
    <row r="493" spans="1:76" s="88" customForma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6"/>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row>
    <row r="494" spans="1:76" s="88" customForma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6"/>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row>
    <row r="495" spans="1:76" s="88" customForma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6"/>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row>
    <row r="496" spans="1:76" s="88" customForma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6"/>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row>
    <row r="497" spans="1:76" s="88" customForma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6"/>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row>
    <row r="498" spans="1:76" s="88" customForma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6"/>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row>
    <row r="499" spans="1:76" s="88" customForma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6"/>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row>
    <row r="500" spans="1:76" s="88" customForma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6"/>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row>
    <row r="501" spans="1:76" s="88" customForma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6"/>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row>
    <row r="502" spans="1:76" s="88" customForma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6"/>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row>
    <row r="503" spans="1:76" s="88" customForma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6"/>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row>
    <row r="504" spans="1:76" s="88" customForma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6"/>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row>
    <row r="505" spans="1:76" s="88" customForma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6"/>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row>
    <row r="506" spans="1:76" s="88" customForma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6"/>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row>
    <row r="507" spans="1:76" s="88" customForma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6"/>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row>
    <row r="508" spans="1:76" s="88" customForma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6"/>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row>
    <row r="509" spans="1:76" s="88" customForma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6"/>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row>
    <row r="510" spans="1:76" s="88" customForma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6"/>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row>
    <row r="511" spans="1:76" s="88" customForma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6"/>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row>
    <row r="512" spans="1:76" s="88" customForma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6"/>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row>
    <row r="513" spans="1:76" s="88" customForma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6"/>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row>
    <row r="514" spans="1:76" s="88" customForma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6"/>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row>
    <row r="515" spans="1:76" s="88" customForma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6"/>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row>
    <row r="516" spans="1:76" s="88" customForma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6"/>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row>
    <row r="517" spans="1:76" s="88" customForma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6"/>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row>
    <row r="518" spans="1:76" s="88" customForma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6"/>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row>
    <row r="519" spans="1:76" s="88" customForma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6"/>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row>
    <row r="520" spans="1:76" s="88" customForma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6"/>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row>
    <row r="521" spans="1:76" s="88" customForma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6"/>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row>
    <row r="522" spans="1:76" s="88" customForma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6"/>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row>
    <row r="523" spans="1:76" s="88" customForma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6"/>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row>
    <row r="524" spans="1:76" s="88" customForma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6"/>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row>
    <row r="525" spans="1:76" s="88" customForma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6"/>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row>
    <row r="526" spans="1:76" s="88" customForma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6"/>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row>
    <row r="527" spans="1:76" s="88" customForma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6"/>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row>
    <row r="528" spans="1:76" s="88" customForma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6"/>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row>
    <row r="529" spans="1:76" s="88" customForma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6"/>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row>
    <row r="530" spans="1:76" s="88" customForma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6"/>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row>
    <row r="531" spans="1:76" s="88" customForma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6"/>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row>
    <row r="532" spans="1:76" s="88" customForma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6"/>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row>
    <row r="533" spans="1:76" s="88" customForma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6"/>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row>
    <row r="534" spans="1:76" s="88" customForma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6"/>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row>
    <row r="535" spans="1:76" s="88" customForma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6"/>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row>
    <row r="536" spans="1:76" s="88" customForma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6"/>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row>
    <row r="537" spans="1:76" s="88" customForma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6"/>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row>
    <row r="538" spans="1:76" s="88" customForma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6"/>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row>
    <row r="539" spans="1:76" s="88" customForma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6"/>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row>
    <row r="540" spans="1:76" s="88" customForma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6"/>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row>
    <row r="541" spans="1:76" s="88" customForma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6"/>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row>
    <row r="542" spans="1:76" s="88" customForma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6"/>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row>
    <row r="543" spans="1:76" s="88" customForma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6"/>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row>
    <row r="544" spans="1:76" s="88" customForma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6"/>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row>
    <row r="545" spans="1:76" s="88" customForma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6"/>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row>
    <row r="546" spans="1:76" s="88" customForma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6"/>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row>
    <row r="547" spans="1:76" s="88" customForma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6"/>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row>
    <row r="548" spans="1:76" s="88" customForma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6"/>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row>
    <row r="549" spans="1:76" s="88" customForma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6"/>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row>
    <row r="550" spans="1:76" s="88" customForma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6"/>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row>
    <row r="551" spans="1:76" s="88" customForma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6"/>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row>
    <row r="552" spans="1:76" s="88" customForma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6"/>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row>
    <row r="553" spans="1:76" s="88" customForma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6"/>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row>
    <row r="554" spans="1:76" s="88" customForma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6"/>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row>
    <row r="555" spans="1:76" s="88" customForma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6"/>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row>
    <row r="556" spans="1:76" s="88" customForma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6"/>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row>
    <row r="557" spans="1:76" s="88" customForma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6"/>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row>
    <row r="558" spans="1:76" s="88" customForma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6"/>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row>
    <row r="559" spans="1:76" s="88" customForma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6"/>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row>
    <row r="560" spans="1:76" s="88" customForma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6"/>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row>
    <row r="561" spans="1:76" s="88" customForma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6"/>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row>
    <row r="562" spans="1:76" s="88" customForma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6"/>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row>
    <row r="563" spans="1:76" s="88" customForma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6"/>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row>
    <row r="564" spans="1:76" s="88" customForma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6"/>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row>
    <row r="565" spans="1:76" s="88" customForma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6"/>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row>
    <row r="566" spans="1:76" s="88" customForma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6"/>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row>
    <row r="567" spans="1:76" s="88" customForma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6"/>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row>
    <row r="568" spans="1:76" s="88" customForma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6"/>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row>
    <row r="569" spans="1:76" s="88" customForma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6"/>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row>
    <row r="570" spans="1:76" s="88" customFormat="1" x14ac:dyDescent="0.2">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6"/>
      <c r="AX570" s="86"/>
      <c r="AY570" s="86"/>
      <c r="AZ570" s="85"/>
      <c r="BA570" s="85"/>
      <c r="BB570" s="85"/>
      <c r="BC570" s="85"/>
      <c r="BD570" s="85"/>
      <c r="BE570" s="85"/>
      <c r="BF570" s="85"/>
      <c r="BG570" s="85"/>
      <c r="BH570" s="85"/>
      <c r="BI570" s="85"/>
      <c r="BJ570" s="85"/>
      <c r="BK570" s="85"/>
      <c r="BL570" s="85"/>
      <c r="BM570" s="85"/>
      <c r="BN570" s="85"/>
      <c r="BO570" s="90"/>
      <c r="BP570" s="90"/>
      <c r="BQ570" s="90"/>
      <c r="BR570" s="90"/>
      <c r="BS570" s="90"/>
      <c r="BT570" s="90"/>
      <c r="BU570" s="90"/>
      <c r="BV570" s="90"/>
      <c r="BW570" s="90"/>
      <c r="BX570" s="90"/>
    </row>
    <row r="571" spans="1:76" s="88" customFormat="1" x14ac:dyDescent="0.2">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6"/>
      <c r="AX571" s="86"/>
      <c r="AY571" s="86"/>
      <c r="AZ571" s="85"/>
      <c r="BA571" s="85"/>
      <c r="BB571" s="85"/>
      <c r="BC571" s="85"/>
      <c r="BD571" s="85"/>
      <c r="BE571" s="85"/>
      <c r="BF571" s="85"/>
      <c r="BG571" s="85"/>
      <c r="BH571" s="85"/>
      <c r="BI571" s="85"/>
      <c r="BJ571" s="85"/>
      <c r="BK571" s="85"/>
      <c r="BL571" s="85"/>
      <c r="BM571" s="85"/>
      <c r="BN571" s="85"/>
      <c r="BO571" s="90"/>
      <c r="BP571" s="90"/>
      <c r="BQ571" s="90"/>
      <c r="BR571" s="90"/>
      <c r="BS571" s="90"/>
      <c r="BT571" s="90"/>
      <c r="BU571" s="90"/>
      <c r="BV571" s="90"/>
      <c r="BW571" s="90"/>
      <c r="BX571" s="90"/>
    </row>
    <row r="572" spans="1:76" s="88" customFormat="1" x14ac:dyDescent="0.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6"/>
      <c r="AX572" s="86"/>
      <c r="AY572" s="86"/>
      <c r="AZ572" s="85"/>
      <c r="BA572" s="85"/>
      <c r="BB572" s="85"/>
      <c r="BC572" s="85"/>
      <c r="BD572" s="85"/>
      <c r="BE572" s="85"/>
      <c r="BF572" s="85"/>
      <c r="BG572" s="85"/>
      <c r="BH572" s="85"/>
      <c r="BI572" s="85"/>
      <c r="BJ572" s="85"/>
      <c r="BK572" s="85"/>
      <c r="BL572" s="85"/>
      <c r="BM572" s="85"/>
      <c r="BN572" s="85"/>
      <c r="BO572" s="90"/>
      <c r="BP572" s="90"/>
      <c r="BQ572" s="90"/>
      <c r="BR572" s="90"/>
      <c r="BS572" s="90"/>
      <c r="BT572" s="90"/>
      <c r="BU572" s="90"/>
      <c r="BV572" s="90"/>
      <c r="BW572" s="90"/>
      <c r="BX572" s="90"/>
    </row>
    <row r="573" spans="1:76" s="88" customFormat="1" x14ac:dyDescent="0.2">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6"/>
      <c r="AX573" s="86"/>
      <c r="AY573" s="86"/>
      <c r="AZ573" s="85"/>
      <c r="BA573" s="85"/>
      <c r="BB573" s="85"/>
      <c r="BC573" s="85"/>
      <c r="BD573" s="85"/>
      <c r="BE573" s="85"/>
      <c r="BF573" s="85"/>
      <c r="BG573" s="85"/>
      <c r="BH573" s="85"/>
      <c r="BI573" s="85"/>
      <c r="BJ573" s="85"/>
      <c r="BK573" s="85"/>
      <c r="BL573" s="85"/>
      <c r="BM573" s="85"/>
      <c r="BN573" s="85"/>
      <c r="BO573" s="90"/>
      <c r="BP573" s="90"/>
      <c r="BQ573" s="90"/>
      <c r="BR573" s="90"/>
      <c r="BS573" s="90"/>
      <c r="BT573" s="90"/>
      <c r="BU573" s="90"/>
      <c r="BV573" s="90"/>
      <c r="BW573" s="90"/>
      <c r="BX573" s="90"/>
    </row>
    <row r="574" spans="1:76" s="88" customFormat="1" x14ac:dyDescent="0.2">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6"/>
      <c r="AX574" s="86"/>
      <c r="AY574" s="86"/>
      <c r="AZ574" s="85"/>
      <c r="BA574" s="85"/>
      <c r="BB574" s="85"/>
      <c r="BC574" s="85"/>
      <c r="BD574" s="85"/>
      <c r="BE574" s="85"/>
      <c r="BF574" s="85"/>
      <c r="BG574" s="85"/>
      <c r="BH574" s="85"/>
      <c r="BI574" s="85"/>
      <c r="BJ574" s="85"/>
      <c r="BK574" s="85"/>
      <c r="BL574" s="85"/>
      <c r="BM574" s="85"/>
      <c r="BN574" s="85"/>
      <c r="BO574" s="90"/>
      <c r="BP574" s="90"/>
      <c r="BQ574" s="90"/>
      <c r="BR574" s="90"/>
      <c r="BS574" s="90"/>
      <c r="BT574" s="90"/>
      <c r="BU574" s="90"/>
      <c r="BV574" s="90"/>
      <c r="BW574" s="90"/>
      <c r="BX574" s="90"/>
    </row>
    <row r="575" spans="1:76" s="88" customFormat="1" x14ac:dyDescent="0.2">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6"/>
      <c r="AX575" s="86"/>
      <c r="AY575" s="86"/>
      <c r="AZ575" s="85"/>
      <c r="BA575" s="85"/>
      <c r="BB575" s="85"/>
      <c r="BC575" s="85"/>
      <c r="BD575" s="85"/>
      <c r="BE575" s="85"/>
      <c r="BF575" s="85"/>
      <c r="BG575" s="85"/>
      <c r="BH575" s="85"/>
      <c r="BI575" s="85"/>
      <c r="BJ575" s="85"/>
      <c r="BK575" s="85"/>
      <c r="BL575" s="85"/>
      <c r="BM575" s="85"/>
      <c r="BN575" s="85"/>
      <c r="BO575" s="90"/>
      <c r="BP575" s="90"/>
      <c r="BQ575" s="90"/>
      <c r="BR575" s="90"/>
      <c r="BS575" s="90"/>
      <c r="BT575" s="90"/>
      <c r="BU575" s="90"/>
      <c r="BV575" s="90"/>
      <c r="BW575" s="90"/>
      <c r="BX575" s="90"/>
    </row>
    <row r="576" spans="1:76" s="88" customFormat="1" x14ac:dyDescent="0.2">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6"/>
      <c r="AX576" s="86"/>
      <c r="AY576" s="86"/>
      <c r="AZ576" s="85"/>
      <c r="BA576" s="85"/>
      <c r="BB576" s="85"/>
      <c r="BC576" s="85"/>
      <c r="BD576" s="85"/>
      <c r="BE576" s="85"/>
      <c r="BF576" s="85"/>
      <c r="BG576" s="85"/>
      <c r="BH576" s="85"/>
      <c r="BI576" s="85"/>
      <c r="BJ576" s="85"/>
      <c r="BK576" s="85"/>
      <c r="BL576" s="85"/>
      <c r="BM576" s="85"/>
      <c r="BN576" s="85"/>
      <c r="BO576" s="90"/>
      <c r="BP576" s="90"/>
      <c r="BQ576" s="90"/>
      <c r="BR576" s="90"/>
      <c r="BS576" s="90"/>
      <c r="BT576" s="90"/>
      <c r="BU576" s="90"/>
      <c r="BV576" s="90"/>
      <c r="BW576" s="90"/>
      <c r="BX576" s="90"/>
    </row>
    <row r="577" spans="1:76" s="88" customFormat="1" x14ac:dyDescent="0.2">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6"/>
      <c r="AX577" s="86"/>
      <c r="AY577" s="86"/>
      <c r="AZ577" s="85"/>
      <c r="BA577" s="85"/>
      <c r="BB577" s="85"/>
      <c r="BC577" s="85"/>
      <c r="BD577" s="85"/>
      <c r="BE577" s="85"/>
      <c r="BF577" s="85"/>
      <c r="BG577" s="85"/>
      <c r="BH577" s="85"/>
      <c r="BI577" s="85"/>
      <c r="BJ577" s="85"/>
      <c r="BK577" s="85"/>
      <c r="BL577" s="85"/>
      <c r="BM577" s="85"/>
      <c r="BN577" s="85"/>
      <c r="BO577" s="90"/>
      <c r="BP577" s="90"/>
      <c r="BQ577" s="90"/>
      <c r="BR577" s="90"/>
      <c r="BS577" s="90"/>
      <c r="BT577" s="90"/>
      <c r="BU577" s="90"/>
      <c r="BV577" s="90"/>
      <c r="BW577" s="90"/>
      <c r="BX577" s="90"/>
    </row>
    <row r="578" spans="1:76" s="88" customFormat="1" x14ac:dyDescent="0.2">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6"/>
      <c r="AX578" s="86"/>
      <c r="AY578" s="86"/>
      <c r="AZ578" s="85"/>
      <c r="BA578" s="85"/>
      <c r="BB578" s="85"/>
      <c r="BC578" s="85"/>
      <c r="BD578" s="85"/>
      <c r="BE578" s="85"/>
      <c r="BF578" s="85"/>
      <c r="BG578" s="85"/>
      <c r="BH578" s="85"/>
      <c r="BI578" s="85"/>
      <c r="BJ578" s="85"/>
      <c r="BK578" s="85"/>
      <c r="BL578" s="85"/>
      <c r="BM578" s="85"/>
      <c r="BN578" s="85"/>
      <c r="BO578" s="90"/>
      <c r="BP578" s="90"/>
      <c r="BQ578" s="90"/>
      <c r="BR578" s="90"/>
      <c r="BS578" s="90"/>
      <c r="BT578" s="90"/>
      <c r="BU578" s="90"/>
      <c r="BV578" s="90"/>
      <c r="BW578" s="90"/>
      <c r="BX578" s="90"/>
    </row>
    <row r="579" spans="1:76" s="88" customFormat="1" x14ac:dyDescent="0.2">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6"/>
      <c r="AX579" s="86"/>
      <c r="AY579" s="86"/>
      <c r="AZ579" s="85"/>
      <c r="BA579" s="85"/>
      <c r="BB579" s="85"/>
      <c r="BC579" s="85"/>
      <c r="BD579" s="85"/>
      <c r="BE579" s="85"/>
      <c r="BF579" s="85"/>
      <c r="BG579" s="85"/>
      <c r="BH579" s="85"/>
      <c r="BI579" s="85"/>
      <c r="BJ579" s="85"/>
      <c r="BK579" s="85"/>
      <c r="BL579" s="85"/>
      <c r="BM579" s="85"/>
      <c r="BN579" s="85"/>
      <c r="BO579" s="90"/>
      <c r="BP579" s="90"/>
      <c r="BQ579" s="90"/>
      <c r="BR579" s="90"/>
      <c r="BS579" s="90"/>
      <c r="BT579" s="90"/>
      <c r="BU579" s="90"/>
      <c r="BV579" s="90"/>
      <c r="BW579" s="90"/>
      <c r="BX579" s="90"/>
    </row>
    <row r="580" spans="1:76" s="88" customFormat="1" x14ac:dyDescent="0.2">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6"/>
      <c r="AX580" s="86"/>
      <c r="AY580" s="86"/>
      <c r="AZ580" s="85"/>
      <c r="BA580" s="85"/>
      <c r="BB580" s="85"/>
      <c r="BC580" s="85"/>
      <c r="BD580" s="85"/>
      <c r="BE580" s="85"/>
      <c r="BF580" s="85"/>
      <c r="BG580" s="85"/>
      <c r="BH580" s="85"/>
      <c r="BI580" s="85"/>
      <c r="BJ580" s="85"/>
      <c r="BK580" s="85"/>
      <c r="BL580" s="85"/>
      <c r="BM580" s="85"/>
      <c r="BN580" s="85"/>
      <c r="BO580" s="90"/>
      <c r="BP580" s="90"/>
      <c r="BQ580" s="90"/>
      <c r="BR580" s="90"/>
      <c r="BS580" s="90"/>
      <c r="BT580" s="90"/>
      <c r="BU580" s="90"/>
      <c r="BV580" s="90"/>
      <c r="BW580" s="90"/>
      <c r="BX580" s="90"/>
    </row>
    <row r="581" spans="1:76" s="88" customFormat="1" x14ac:dyDescent="0.2">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6"/>
      <c r="AX581" s="86"/>
      <c r="AY581" s="86"/>
      <c r="AZ581" s="85"/>
      <c r="BA581" s="85"/>
      <c r="BB581" s="85"/>
      <c r="BC581" s="85"/>
      <c r="BD581" s="85"/>
      <c r="BE581" s="85"/>
      <c r="BF581" s="85"/>
      <c r="BG581" s="85"/>
      <c r="BH581" s="85"/>
      <c r="BI581" s="85"/>
      <c r="BJ581" s="85"/>
      <c r="BK581" s="85"/>
      <c r="BL581" s="85"/>
      <c r="BM581" s="85"/>
      <c r="BN581" s="85"/>
      <c r="BO581" s="90"/>
      <c r="BP581" s="90"/>
      <c r="BQ581" s="90"/>
      <c r="BR581" s="90"/>
      <c r="BS581" s="90"/>
      <c r="BT581" s="90"/>
      <c r="BU581" s="90"/>
      <c r="BV581" s="90"/>
      <c r="BW581" s="90"/>
      <c r="BX581" s="90"/>
    </row>
    <row r="582" spans="1:76" s="88" customFormat="1" x14ac:dyDescent="0.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6"/>
      <c r="AX582" s="86"/>
      <c r="AY582" s="86"/>
      <c r="AZ582" s="85"/>
      <c r="BA582" s="85"/>
      <c r="BB582" s="85"/>
      <c r="BC582" s="85"/>
      <c r="BD582" s="85"/>
      <c r="BE582" s="85"/>
      <c r="BF582" s="85"/>
      <c r="BG582" s="85"/>
      <c r="BH582" s="85"/>
      <c r="BI582" s="85"/>
      <c r="BJ582" s="85"/>
      <c r="BK582" s="85"/>
      <c r="BL582" s="85"/>
      <c r="BM582" s="85"/>
      <c r="BN582" s="85"/>
      <c r="BO582" s="90"/>
      <c r="BP582" s="90"/>
      <c r="BQ582" s="90"/>
      <c r="BR582" s="90"/>
      <c r="BS582" s="90"/>
      <c r="BT582" s="90"/>
      <c r="BU582" s="90"/>
      <c r="BV582" s="90"/>
      <c r="BW582" s="90"/>
      <c r="BX582" s="90"/>
    </row>
    <row r="583" spans="1:76" s="88" customFormat="1" x14ac:dyDescent="0.2">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6"/>
      <c r="AX583" s="86"/>
      <c r="AY583" s="86"/>
      <c r="AZ583" s="85"/>
      <c r="BA583" s="85"/>
      <c r="BB583" s="85"/>
      <c r="BC583" s="85"/>
      <c r="BD583" s="85"/>
      <c r="BE583" s="85"/>
      <c r="BF583" s="85"/>
      <c r="BG583" s="85"/>
      <c r="BH583" s="85"/>
      <c r="BI583" s="85"/>
      <c r="BJ583" s="85"/>
      <c r="BK583" s="85"/>
      <c r="BL583" s="85"/>
      <c r="BM583" s="85"/>
      <c r="BN583" s="85"/>
      <c r="BO583" s="90"/>
      <c r="BP583" s="90"/>
      <c r="BQ583" s="90"/>
      <c r="BR583" s="90"/>
      <c r="BS583" s="90"/>
      <c r="BT583" s="90"/>
      <c r="BU583" s="90"/>
      <c r="BV583" s="90"/>
      <c r="BW583" s="90"/>
      <c r="BX583" s="90"/>
    </row>
    <row r="584" spans="1:76" s="88" customFormat="1" x14ac:dyDescent="0.2">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6"/>
      <c r="AX584" s="86"/>
      <c r="AY584" s="86"/>
      <c r="AZ584" s="85"/>
      <c r="BA584" s="85"/>
      <c r="BB584" s="85"/>
      <c r="BC584" s="85"/>
      <c r="BD584" s="85"/>
      <c r="BE584" s="85"/>
      <c r="BF584" s="85"/>
      <c r="BG584" s="85"/>
      <c r="BH584" s="85"/>
      <c r="BI584" s="85"/>
      <c r="BJ584" s="85"/>
      <c r="BK584" s="85"/>
      <c r="BL584" s="85"/>
      <c r="BM584" s="85"/>
      <c r="BN584" s="85"/>
      <c r="BO584" s="90"/>
      <c r="BP584" s="90"/>
      <c r="BQ584" s="90"/>
      <c r="BR584" s="90"/>
      <c r="BS584" s="90"/>
      <c r="BT584" s="90"/>
      <c r="BU584" s="90"/>
      <c r="BV584" s="90"/>
      <c r="BW584" s="90"/>
      <c r="BX584" s="90"/>
    </row>
    <row r="585" spans="1:76" s="88" customFormat="1" x14ac:dyDescent="0.2">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6"/>
      <c r="AX585" s="86"/>
      <c r="AY585" s="86"/>
      <c r="AZ585" s="85"/>
      <c r="BA585" s="85"/>
      <c r="BB585" s="85"/>
      <c r="BC585" s="85"/>
      <c r="BD585" s="85"/>
      <c r="BE585" s="85"/>
      <c r="BF585" s="85"/>
      <c r="BG585" s="85"/>
      <c r="BH585" s="85"/>
      <c r="BI585" s="85"/>
      <c r="BJ585" s="85"/>
      <c r="BK585" s="85"/>
      <c r="BL585" s="85"/>
      <c r="BM585" s="85"/>
      <c r="BN585" s="85"/>
      <c r="BO585" s="90"/>
      <c r="BP585" s="90"/>
      <c r="BQ585" s="90"/>
      <c r="BR585" s="90"/>
      <c r="BS585" s="90"/>
      <c r="BT585" s="90"/>
      <c r="BU585" s="90"/>
      <c r="BV585" s="90"/>
      <c r="BW585" s="90"/>
      <c r="BX585" s="90"/>
    </row>
    <row r="586" spans="1:76" s="88" customFormat="1" x14ac:dyDescent="0.2">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6"/>
      <c r="AX586" s="86"/>
      <c r="AY586" s="86"/>
      <c r="AZ586" s="85"/>
      <c r="BA586" s="85"/>
      <c r="BB586" s="85"/>
      <c r="BC586" s="85"/>
      <c r="BD586" s="85"/>
      <c r="BE586" s="85"/>
      <c r="BF586" s="85"/>
      <c r="BG586" s="85"/>
      <c r="BH586" s="85"/>
      <c r="BI586" s="85"/>
      <c r="BJ586" s="85"/>
      <c r="BK586" s="85"/>
      <c r="BL586" s="85"/>
      <c r="BM586" s="85"/>
      <c r="BN586" s="85"/>
      <c r="BO586" s="90"/>
      <c r="BP586" s="90"/>
      <c r="BQ586" s="90"/>
      <c r="BR586" s="90"/>
      <c r="BS586" s="90"/>
      <c r="BT586" s="90"/>
      <c r="BU586" s="90"/>
      <c r="BV586" s="90"/>
      <c r="BW586" s="90"/>
      <c r="BX586" s="90"/>
    </row>
    <row r="587" spans="1:76" s="88" customFormat="1" x14ac:dyDescent="0.2">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6"/>
      <c r="AX587" s="86"/>
      <c r="AY587" s="86"/>
      <c r="AZ587" s="85"/>
      <c r="BA587" s="85"/>
      <c r="BB587" s="85"/>
      <c r="BC587" s="85"/>
      <c r="BD587" s="85"/>
      <c r="BE587" s="85"/>
      <c r="BF587" s="85"/>
      <c r="BG587" s="85"/>
      <c r="BH587" s="85"/>
      <c r="BI587" s="85"/>
      <c r="BJ587" s="85"/>
      <c r="BK587" s="85"/>
      <c r="BL587" s="85"/>
      <c r="BM587" s="85"/>
      <c r="BN587" s="85"/>
      <c r="BO587" s="90"/>
      <c r="BP587" s="90"/>
      <c r="BQ587" s="90"/>
      <c r="BR587" s="90"/>
      <c r="BS587" s="90"/>
      <c r="BT587" s="90"/>
      <c r="BU587" s="90"/>
      <c r="BV587" s="90"/>
      <c r="BW587" s="90"/>
      <c r="BX587" s="90"/>
    </row>
    <row r="588" spans="1:76" s="88" customFormat="1" x14ac:dyDescent="0.2">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6"/>
      <c r="AX588" s="86"/>
      <c r="AY588" s="86"/>
      <c r="AZ588" s="85"/>
      <c r="BA588" s="85"/>
      <c r="BB588" s="85"/>
      <c r="BC588" s="85"/>
      <c r="BD588" s="85"/>
      <c r="BE588" s="85"/>
      <c r="BF588" s="85"/>
      <c r="BG588" s="85"/>
      <c r="BH588" s="85"/>
      <c r="BI588" s="85"/>
      <c r="BJ588" s="85"/>
      <c r="BK588" s="85"/>
      <c r="BL588" s="85"/>
      <c r="BM588" s="85"/>
      <c r="BN588" s="85"/>
      <c r="BO588" s="90"/>
      <c r="BP588" s="90"/>
      <c r="BQ588" s="90"/>
      <c r="BR588" s="90"/>
      <c r="BS588" s="90"/>
      <c r="BT588" s="90"/>
      <c r="BU588" s="90"/>
      <c r="BV588" s="90"/>
      <c r="BW588" s="90"/>
      <c r="BX588" s="90"/>
    </row>
    <row r="589" spans="1:76" s="88" customFormat="1" x14ac:dyDescent="0.2">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6"/>
      <c r="AX589" s="86"/>
      <c r="AY589" s="86"/>
      <c r="AZ589" s="85"/>
      <c r="BA589" s="85"/>
      <c r="BB589" s="85"/>
      <c r="BC589" s="85"/>
      <c r="BD589" s="85"/>
      <c r="BE589" s="85"/>
      <c r="BF589" s="85"/>
      <c r="BG589" s="85"/>
      <c r="BH589" s="85"/>
      <c r="BI589" s="85"/>
      <c r="BJ589" s="85"/>
      <c r="BK589" s="85"/>
      <c r="BL589" s="85"/>
      <c r="BM589" s="85"/>
      <c r="BN589" s="85"/>
      <c r="BO589" s="90"/>
      <c r="BP589" s="90"/>
      <c r="BQ589" s="90"/>
      <c r="BR589" s="90"/>
      <c r="BS589" s="90"/>
      <c r="BT589" s="90"/>
      <c r="BU589" s="90"/>
      <c r="BV589" s="90"/>
      <c r="BW589" s="90"/>
      <c r="BX589" s="90"/>
    </row>
    <row r="590" spans="1:76" s="88" customFormat="1" x14ac:dyDescent="0.2">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6"/>
      <c r="AX590" s="86"/>
      <c r="AY590" s="86"/>
      <c r="AZ590" s="85"/>
      <c r="BA590" s="85"/>
      <c r="BB590" s="85"/>
      <c r="BC590" s="85"/>
      <c r="BD590" s="85"/>
      <c r="BE590" s="85"/>
      <c r="BF590" s="85"/>
      <c r="BG590" s="85"/>
      <c r="BH590" s="85"/>
      <c r="BI590" s="85"/>
      <c r="BJ590" s="85"/>
      <c r="BK590" s="85"/>
      <c r="BL590" s="85"/>
      <c r="BM590" s="85"/>
      <c r="BN590" s="85"/>
      <c r="BO590" s="90"/>
      <c r="BP590" s="90"/>
      <c r="BQ590" s="90"/>
      <c r="BR590" s="90"/>
      <c r="BS590" s="90"/>
      <c r="BT590" s="90"/>
      <c r="BU590" s="90"/>
      <c r="BV590" s="90"/>
      <c r="BW590" s="90"/>
      <c r="BX590" s="90"/>
    </row>
    <row r="591" spans="1:76" s="88" customFormat="1" x14ac:dyDescent="0.2">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6"/>
      <c r="AX591" s="86"/>
      <c r="AY591" s="86"/>
      <c r="AZ591" s="85"/>
      <c r="BA591" s="85"/>
      <c r="BB591" s="85"/>
      <c r="BC591" s="85"/>
      <c r="BD591" s="85"/>
      <c r="BE591" s="85"/>
      <c r="BF591" s="85"/>
      <c r="BG591" s="85"/>
      <c r="BH591" s="85"/>
      <c r="BI591" s="85"/>
      <c r="BJ591" s="85"/>
      <c r="BK591" s="85"/>
      <c r="BL591" s="85"/>
      <c r="BM591" s="85"/>
      <c r="BN591" s="85"/>
      <c r="BO591" s="90"/>
      <c r="BP591" s="90"/>
      <c r="BQ591" s="90"/>
      <c r="BR591" s="90"/>
      <c r="BS591" s="90"/>
      <c r="BT591" s="90"/>
      <c r="BU591" s="90"/>
      <c r="BV591" s="90"/>
      <c r="BW591" s="90"/>
      <c r="BX591" s="90"/>
    </row>
    <row r="592" spans="1:76" s="88" customFormat="1" x14ac:dyDescent="0.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6"/>
      <c r="AX592" s="86"/>
      <c r="AY592" s="86"/>
      <c r="AZ592" s="85"/>
      <c r="BA592" s="85"/>
      <c r="BB592" s="85"/>
      <c r="BC592" s="85"/>
      <c r="BD592" s="85"/>
      <c r="BE592" s="85"/>
      <c r="BF592" s="85"/>
      <c r="BG592" s="85"/>
      <c r="BH592" s="85"/>
      <c r="BI592" s="85"/>
      <c r="BJ592" s="85"/>
      <c r="BK592" s="85"/>
      <c r="BL592" s="85"/>
      <c r="BM592" s="85"/>
      <c r="BN592" s="85"/>
      <c r="BO592" s="90"/>
      <c r="BP592" s="90"/>
      <c r="BQ592" s="90"/>
      <c r="BR592" s="90"/>
      <c r="BS592" s="90"/>
      <c r="BT592" s="90"/>
      <c r="BU592" s="90"/>
      <c r="BV592" s="90"/>
      <c r="BW592" s="90"/>
      <c r="BX592" s="90"/>
    </row>
    <row r="593" spans="1:76" s="88" customFormat="1" x14ac:dyDescent="0.2">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6"/>
      <c r="AX593" s="86"/>
      <c r="AY593" s="86"/>
      <c r="AZ593" s="85"/>
      <c r="BA593" s="85"/>
      <c r="BB593" s="85"/>
      <c r="BC593" s="85"/>
      <c r="BD593" s="85"/>
      <c r="BE593" s="85"/>
      <c r="BF593" s="85"/>
      <c r="BG593" s="85"/>
      <c r="BH593" s="85"/>
      <c r="BI593" s="85"/>
      <c r="BJ593" s="85"/>
      <c r="BK593" s="85"/>
      <c r="BL593" s="85"/>
      <c r="BM593" s="85"/>
      <c r="BN593" s="85"/>
      <c r="BO593" s="90"/>
      <c r="BP593" s="90"/>
      <c r="BQ593" s="90"/>
      <c r="BR593" s="90"/>
      <c r="BS593" s="90"/>
      <c r="BT593" s="90"/>
      <c r="BU593" s="90"/>
      <c r="BV593" s="90"/>
      <c r="BW593" s="90"/>
      <c r="BX593" s="90"/>
    </row>
    <row r="594" spans="1:76" s="88" customFormat="1" x14ac:dyDescent="0.2">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6"/>
      <c r="AX594" s="86"/>
      <c r="AY594" s="86"/>
      <c r="AZ594" s="85"/>
      <c r="BA594" s="85"/>
      <c r="BB594" s="85"/>
      <c r="BC594" s="85"/>
      <c r="BD594" s="85"/>
      <c r="BE594" s="85"/>
      <c r="BF594" s="85"/>
      <c r="BG594" s="85"/>
      <c r="BH594" s="85"/>
      <c r="BI594" s="85"/>
      <c r="BJ594" s="85"/>
      <c r="BK594" s="85"/>
      <c r="BL594" s="85"/>
      <c r="BM594" s="85"/>
      <c r="BN594" s="85"/>
      <c r="BO594" s="90"/>
      <c r="BP594" s="90"/>
      <c r="BQ594" s="90"/>
      <c r="BR594" s="90"/>
      <c r="BS594" s="90"/>
      <c r="BT594" s="90"/>
      <c r="BU594" s="90"/>
      <c r="BV594" s="90"/>
      <c r="BW594" s="90"/>
      <c r="BX594" s="90"/>
    </row>
    <row r="595" spans="1:76" s="88" customFormat="1" x14ac:dyDescent="0.2">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6"/>
      <c r="AX595" s="86"/>
      <c r="AY595" s="86"/>
      <c r="AZ595" s="85"/>
      <c r="BA595" s="85"/>
      <c r="BB595" s="85"/>
      <c r="BC595" s="85"/>
      <c r="BD595" s="85"/>
      <c r="BE595" s="85"/>
      <c r="BF595" s="85"/>
      <c r="BG595" s="85"/>
      <c r="BH595" s="85"/>
      <c r="BI595" s="85"/>
      <c r="BJ595" s="85"/>
      <c r="BK595" s="85"/>
      <c r="BL595" s="85"/>
      <c r="BM595" s="85"/>
      <c r="BN595" s="85"/>
      <c r="BO595" s="90"/>
      <c r="BP595" s="90"/>
      <c r="BQ595" s="90"/>
      <c r="BR595" s="90"/>
      <c r="BS595" s="90"/>
      <c r="BT595" s="90"/>
      <c r="BU595" s="90"/>
      <c r="BV595" s="90"/>
      <c r="BW595" s="90"/>
      <c r="BX595" s="90"/>
    </row>
  </sheetData>
  <sheetProtection algorithmName="SHA-512" hashValue="JYa/GOoauVYWTR8jAB2fh6C2/pfwAawFWkOwijE7z1f7/QKWZRY9u7BuxwFd22aMO3/LWQhnjkKcjCRpcNafZg==" saltValue="MLZSla3RY8kt6S/6bVmFwA==" spinCount="100000" sheet="1" objects="1" scenarios="1"/>
  <dataConsolidate/>
  <mergeCells count="268">
    <mergeCell ref="B61:E61"/>
    <mergeCell ref="B62:E62"/>
    <mergeCell ref="F60:AD60"/>
    <mergeCell ref="F61:AD61"/>
    <mergeCell ref="F62:AD62"/>
    <mergeCell ref="F55:AD55"/>
    <mergeCell ref="F56:AD56"/>
    <mergeCell ref="F57:AD57"/>
    <mergeCell ref="F58:AD58"/>
    <mergeCell ref="B55:E55"/>
    <mergeCell ref="B56:E56"/>
    <mergeCell ref="B57:E57"/>
    <mergeCell ref="B58:E58"/>
    <mergeCell ref="B59:E59"/>
    <mergeCell ref="AG63:AK63"/>
    <mergeCell ref="F59:AD59"/>
    <mergeCell ref="AE51:AL51"/>
    <mergeCell ref="AE52:AL52"/>
    <mergeCell ref="AE53:AL53"/>
    <mergeCell ref="AE54:AL54"/>
    <mergeCell ref="AE55:AL55"/>
    <mergeCell ref="AE56:AL56"/>
    <mergeCell ref="AE57:AL57"/>
    <mergeCell ref="AE58:AL58"/>
    <mergeCell ref="AE59:AL59"/>
    <mergeCell ref="AL63:AM63"/>
    <mergeCell ref="B63:J63"/>
    <mergeCell ref="K63:Y63"/>
    <mergeCell ref="Z63:AB63"/>
    <mergeCell ref="AC63:AF63"/>
    <mergeCell ref="AE60:AL60"/>
    <mergeCell ref="AE61:AL61"/>
    <mergeCell ref="AE62:AL62"/>
    <mergeCell ref="B60:E60"/>
    <mergeCell ref="B51:E51"/>
    <mergeCell ref="B52:E52"/>
    <mergeCell ref="B53:E53"/>
    <mergeCell ref="B54:E54"/>
    <mergeCell ref="F34:T34"/>
    <mergeCell ref="AB38:AD38"/>
    <mergeCell ref="W39:X39"/>
    <mergeCell ref="Z39:AA39"/>
    <mergeCell ref="AB39:AC39"/>
    <mergeCell ref="U40:AA40"/>
    <mergeCell ref="AB40:AD40"/>
    <mergeCell ref="U35:AA35"/>
    <mergeCell ref="AB35:AD35"/>
    <mergeCell ref="U36:AA36"/>
    <mergeCell ref="AB36:AD36"/>
    <mergeCell ref="U37:AA37"/>
    <mergeCell ref="AB37:AD37"/>
    <mergeCell ref="U34:AA34"/>
    <mergeCell ref="AB34:AD34"/>
    <mergeCell ref="B18:E18"/>
    <mergeCell ref="F18:T18"/>
    <mergeCell ref="AE18:AL18"/>
    <mergeCell ref="AE21:AL21"/>
    <mergeCell ref="AE22:AL22"/>
    <mergeCell ref="AE23:AL23"/>
    <mergeCell ref="B21:E21"/>
    <mergeCell ref="B22:E22"/>
    <mergeCell ref="B23:E23"/>
    <mergeCell ref="F22:T22"/>
    <mergeCell ref="AE20:AL20"/>
    <mergeCell ref="B19:E19"/>
    <mergeCell ref="B20:E20"/>
    <mergeCell ref="F19:AD19"/>
    <mergeCell ref="F20:T20"/>
    <mergeCell ref="F21:T21"/>
    <mergeCell ref="U20:AA20"/>
    <mergeCell ref="U21:AA21"/>
    <mergeCell ref="AB20:AD20"/>
    <mergeCell ref="AB21:AD21"/>
    <mergeCell ref="U22:AD22"/>
    <mergeCell ref="F23:T23"/>
    <mergeCell ref="U23:AD23"/>
    <mergeCell ref="B8:E8"/>
    <mergeCell ref="U14:AD14"/>
    <mergeCell ref="F15:T15"/>
    <mergeCell ref="U15:AD15"/>
    <mergeCell ref="B16:E16"/>
    <mergeCell ref="F16:T16"/>
    <mergeCell ref="U16:AA16"/>
    <mergeCell ref="AB16:AD16"/>
    <mergeCell ref="AB12:AD12"/>
    <mergeCell ref="U13:AD13"/>
    <mergeCell ref="W10:Z10"/>
    <mergeCell ref="U12:AA12"/>
    <mergeCell ref="AB11:AD11"/>
    <mergeCell ref="U11:AA11"/>
    <mergeCell ref="AA8:AC8"/>
    <mergeCell ref="W8:Z8"/>
    <mergeCell ref="B9:E9"/>
    <mergeCell ref="B10:E10"/>
    <mergeCell ref="B11:E11"/>
    <mergeCell ref="B12:E12"/>
    <mergeCell ref="B13:E13"/>
    <mergeCell ref="B14:E14"/>
    <mergeCell ref="B15:E15"/>
    <mergeCell ref="F8:R8"/>
    <mergeCell ref="B1:AL1"/>
    <mergeCell ref="B2:J2"/>
    <mergeCell ref="K2:AL2"/>
    <mergeCell ref="B3:J3"/>
    <mergeCell ref="K3:AL3"/>
    <mergeCell ref="B4:E4"/>
    <mergeCell ref="B7:E7"/>
    <mergeCell ref="F7:T7"/>
    <mergeCell ref="U7:AD7"/>
    <mergeCell ref="AE7:AL7"/>
    <mergeCell ref="B5:E5"/>
    <mergeCell ref="F5:AD5"/>
    <mergeCell ref="AE5:AL5"/>
    <mergeCell ref="B6:E6"/>
    <mergeCell ref="F6:T6"/>
    <mergeCell ref="U6:AD6"/>
    <mergeCell ref="AE6:AL6"/>
    <mergeCell ref="AE8:AL8"/>
    <mergeCell ref="AE9:AL9"/>
    <mergeCell ref="AE10:AL10"/>
    <mergeCell ref="AE11:AL11"/>
    <mergeCell ref="AE12:AL12"/>
    <mergeCell ref="AE13:AL13"/>
    <mergeCell ref="AE14:AL14"/>
    <mergeCell ref="AE15:AL15"/>
    <mergeCell ref="AE19:AL19"/>
    <mergeCell ref="AE16:AL16"/>
    <mergeCell ref="AE24:AL24"/>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U27:AD27"/>
    <mergeCell ref="U28:AD28"/>
    <mergeCell ref="F25:T25"/>
    <mergeCell ref="F26:T26"/>
    <mergeCell ref="F27:T27"/>
    <mergeCell ref="F28:T28"/>
    <mergeCell ref="F9:R9"/>
    <mergeCell ref="F10:R10"/>
    <mergeCell ref="F11:T11"/>
    <mergeCell ref="F12:T12"/>
    <mergeCell ref="F13:T13"/>
    <mergeCell ref="F14:T14"/>
    <mergeCell ref="Z18:AC18"/>
    <mergeCell ref="U18:X18"/>
    <mergeCell ref="F17:T17"/>
    <mergeCell ref="U17:Y17"/>
    <mergeCell ref="Z17:AD17"/>
    <mergeCell ref="AA10:AC10"/>
    <mergeCell ref="F24:T24"/>
    <mergeCell ref="U24:AD24"/>
    <mergeCell ref="U25:AD25"/>
    <mergeCell ref="U26:AD26"/>
    <mergeCell ref="S8:U8"/>
    <mergeCell ref="S9:U9"/>
    <mergeCell ref="S10:U10"/>
    <mergeCell ref="U39:V39"/>
    <mergeCell ref="F50:S50"/>
    <mergeCell ref="F51:T51"/>
    <mergeCell ref="F52:T52"/>
    <mergeCell ref="F35:T35"/>
    <mergeCell ref="F36:T36"/>
    <mergeCell ref="F37:T37"/>
    <mergeCell ref="F38:T38"/>
    <mergeCell ref="F39:T39"/>
    <mergeCell ref="F40:T40"/>
    <mergeCell ref="F41:T41"/>
    <mergeCell ref="F42:T42"/>
    <mergeCell ref="F43:T43"/>
    <mergeCell ref="U38:AA38"/>
    <mergeCell ref="U44:AD44"/>
    <mergeCell ref="U45:AD45"/>
    <mergeCell ref="U46:X46"/>
    <mergeCell ref="Y46:AA46"/>
    <mergeCell ref="F46:T46"/>
    <mergeCell ref="F47:T47"/>
    <mergeCell ref="U41:AA41"/>
    <mergeCell ref="AB41:AD41"/>
    <mergeCell ref="U42:AA42"/>
    <mergeCell ref="AB42:AD42"/>
    <mergeCell ref="F48:T48"/>
    <mergeCell ref="AA53:AB53"/>
    <mergeCell ref="U51:AD51"/>
    <mergeCell ref="U52:AD52"/>
    <mergeCell ref="U48:AD48"/>
    <mergeCell ref="F49:R49"/>
    <mergeCell ref="T49:V49"/>
    <mergeCell ref="W49:Z49"/>
    <mergeCell ref="AA49:AD49"/>
    <mergeCell ref="T50:V50"/>
    <mergeCell ref="W50:Z50"/>
    <mergeCell ref="AA50:AD50"/>
    <mergeCell ref="T53:X53"/>
    <mergeCell ref="AB46:AD46"/>
    <mergeCell ref="U47:AD47"/>
    <mergeCell ref="F29:T29"/>
    <mergeCell ref="F30:T30"/>
    <mergeCell ref="F31:T31"/>
    <mergeCell ref="F32:T32"/>
    <mergeCell ref="U29:AD29"/>
    <mergeCell ref="U30:AD30"/>
    <mergeCell ref="U31:AD31"/>
    <mergeCell ref="U32:AD32"/>
    <mergeCell ref="U33:AD33"/>
    <mergeCell ref="F33:T33"/>
    <mergeCell ref="Q54:S54"/>
    <mergeCell ref="Q53:S53"/>
    <mergeCell ref="F54:P54"/>
    <mergeCell ref="F44:T44"/>
    <mergeCell ref="F45:T45"/>
    <mergeCell ref="AA54:AB54"/>
    <mergeCell ref="Y53:Z53"/>
    <mergeCell ref="Y54:Z54"/>
    <mergeCell ref="U43:AA43"/>
    <mergeCell ref="AB43:AD43"/>
    <mergeCell ref="AC54:AD54"/>
    <mergeCell ref="T54:X54"/>
    <mergeCell ref="AC53:AD53"/>
  </mergeCells>
  <dataValidations count="24">
    <dataValidation type="list" allowBlank="1" showInputMessage="1" showErrorMessage="1" sqref="AB46:AD46" xr:uid="{00000000-0002-0000-1000-000000000000}">
      <formula1>$AP$46:$AR$46</formula1>
    </dataValidation>
    <dataValidation type="list" allowBlank="1" showInputMessage="1" showErrorMessage="1" sqref="Q53:S53" xr:uid="{00000000-0002-0000-1000-000001000000}">
      <formula1>$AP$53:$AR$53</formula1>
    </dataValidation>
    <dataValidation type="list" allowBlank="1" showInputMessage="1" showErrorMessage="1" sqref="U44:AD44" xr:uid="{00000000-0002-0000-1000-000002000000}">
      <formula1>$AP$44:$AU$44</formula1>
    </dataValidation>
    <dataValidation type="list" allowBlank="1" showInputMessage="1" showErrorMessage="1" sqref="U45:AD45" xr:uid="{00000000-0002-0000-1000-000003000000}">
      <formula1>$AP$45:$AR$45</formula1>
    </dataValidation>
    <dataValidation type="list" allowBlank="1" showInputMessage="1" showErrorMessage="1" sqref="U30:AD30" xr:uid="{00000000-0002-0000-1000-000004000000}">
      <formula1>$AP$30:$AU$30</formula1>
    </dataValidation>
    <dataValidation type="list" allowBlank="1" showInputMessage="1" showErrorMessage="1" sqref="Q54:S54" xr:uid="{00000000-0002-0000-1000-000005000000}">
      <formula1>$AP$54:$AR$54</formula1>
    </dataValidation>
    <dataValidation type="list" allowBlank="1" showInputMessage="1" showErrorMessage="1" sqref="U33:AD33" xr:uid="{00000000-0002-0000-1000-000006000000}">
      <formula1>$AP$33:$AT$33</formula1>
    </dataValidation>
    <dataValidation type="list" allowBlank="1" showInputMessage="1" showErrorMessage="1" sqref="U14:AD14" xr:uid="{00000000-0002-0000-1000-000007000000}">
      <formula1>$AP$14:$AV$14</formula1>
    </dataValidation>
    <dataValidation type="list" allowBlank="1" showInputMessage="1" showErrorMessage="1" sqref="U29:AD29" xr:uid="{00000000-0002-0000-1000-000008000000}">
      <formula1>$AP$29:$AT$29</formula1>
    </dataValidation>
    <dataValidation type="list" allowBlank="1" showInputMessage="1" showErrorMessage="1" sqref="U28:AD28" xr:uid="{00000000-0002-0000-1000-000009000000}">
      <formula1>$AP$28:$AR$28</formula1>
    </dataValidation>
    <dataValidation type="list" allowBlank="1" showInputMessage="1" showErrorMessage="1" sqref="U27:AD27" xr:uid="{00000000-0002-0000-1000-00000A000000}">
      <formula1>$AP$27:$AS$27</formula1>
    </dataValidation>
    <dataValidation type="list" allowBlank="1" showInputMessage="1" showErrorMessage="1" sqref="U32:AD32" xr:uid="{00000000-0002-0000-1000-00000B000000}">
      <formula1>$AP$32:$AS$32</formula1>
    </dataValidation>
    <dataValidation type="list" allowBlank="1" showInputMessage="1" showErrorMessage="1" sqref="U52:AD52" xr:uid="{00000000-0002-0000-1000-00000C000000}">
      <formula1>$AP$52:$AS$52</formula1>
    </dataValidation>
    <dataValidation type="list" allowBlank="1" showInputMessage="1" showErrorMessage="1" sqref="U51:AD51" xr:uid="{00000000-0002-0000-1000-00000D000000}">
      <formula1>$AP$51:$AT$51</formula1>
    </dataValidation>
    <dataValidation type="list" allowBlank="1" showInputMessage="1" showErrorMessage="1" sqref="T50:V50" xr:uid="{00000000-0002-0000-1000-00000E000000}">
      <formula1>$AP$50:$AR$50</formula1>
    </dataValidation>
    <dataValidation type="list" allowBlank="1" showInputMessage="1" showErrorMessage="1" sqref="AA50:AD50" xr:uid="{00000000-0002-0000-1000-00000F000000}">
      <formula1>$AT$50:$AW$50</formula1>
    </dataValidation>
    <dataValidation type="list" allowBlank="1" showInputMessage="1" showErrorMessage="1" sqref="AA49:AD49" xr:uid="{00000000-0002-0000-1000-000010000000}">
      <formula1>$AT$49:$AX$49</formula1>
    </dataValidation>
    <dataValidation type="list" allowBlank="1" showInputMessage="1" showErrorMessage="1" sqref="T49:V49" xr:uid="{00000000-0002-0000-1000-000011000000}">
      <formula1>$AP$49:$AS$49</formula1>
    </dataValidation>
    <dataValidation type="list" allowBlank="1" showInputMessage="1" showErrorMessage="1" sqref="U13:AD13" xr:uid="{00000000-0002-0000-1000-000012000000}">
      <formula1>$AP$13:$AT$13</formula1>
    </dataValidation>
    <dataValidation type="list" allowBlank="1" showInputMessage="1" showErrorMessage="1" sqref="U7:AD7" xr:uid="{00000000-0002-0000-1000-000013000000}">
      <formula1>$AP$7:$AU$7</formula1>
    </dataValidation>
    <dataValidation type="list" allowBlank="1" showInputMessage="1" showErrorMessage="1" sqref="U15:AD15" xr:uid="{00000000-0002-0000-1000-000014000000}">
      <formula1>$AP$15:$AR$15</formula1>
    </dataValidation>
    <dataValidation type="list" allowBlank="1" showInputMessage="1" showErrorMessage="1" sqref="S10:U10" xr:uid="{00000000-0002-0000-1000-000015000000}">
      <formula1>$AP$10:$AR$10</formula1>
    </dataValidation>
    <dataValidation type="list" allowBlank="1" showInputMessage="1" showErrorMessage="1" sqref="Y53:Z53" xr:uid="{00000000-0002-0000-1000-000016000000}">
      <formula1>$AS$53:$AU$53</formula1>
    </dataValidation>
    <dataValidation type="list" allowBlank="1" showInputMessage="1" showErrorMessage="1" sqref="Y54:Z54" xr:uid="{00000000-0002-0000-1000-000017000000}">
      <formula1>$AS$54:$AU$54</formula1>
    </dataValidation>
  </dataValidations>
  <pageMargins left="0.19685039370078741" right="0.19685039370078741" top="0.19685039370078741" bottom="0.19685039370078741" header="0.31496062992125984" footer="0.31496062992125984"/>
  <pageSetup paperSize="9" scale="95"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50"/>
  </sheetPr>
  <dimension ref="A1:AN63"/>
  <sheetViews>
    <sheetView showGridLines="0" zoomScaleNormal="100" zoomScaleSheetLayoutView="100" workbookViewId="0"/>
  </sheetViews>
  <sheetFormatPr defaultRowHeight="12.75" x14ac:dyDescent="0.2"/>
  <cols>
    <col min="1" max="39" width="2.42578125" customWidth="1"/>
    <col min="40" max="40" width="2.7109375" customWidth="1"/>
  </cols>
  <sheetData>
    <row r="1" spans="1:39" ht="30.75" customHeight="1" thickBot="1" x14ac:dyDescent="0.25">
      <c r="A1" s="1" t="s">
        <v>0</v>
      </c>
      <c r="B1" s="757" t="s">
        <v>1229</v>
      </c>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2" t="s">
        <v>9</v>
      </c>
    </row>
    <row r="2" spans="1:39" ht="13.7" customHeight="1" x14ac:dyDescent="0.2">
      <c r="A2" s="5">
        <f>ROW()</f>
        <v>2</v>
      </c>
      <c r="B2" s="451" t="s">
        <v>255</v>
      </c>
      <c r="C2" s="451"/>
      <c r="D2" s="451"/>
      <c r="E2" s="451"/>
      <c r="F2" s="451"/>
      <c r="G2" s="451"/>
      <c r="H2" s="451"/>
      <c r="I2" s="451"/>
      <c r="J2" s="451"/>
      <c r="K2" s="761" t="str">
        <f>Tag_No</f>
        <v>Insert tag number</v>
      </c>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2"/>
      <c r="AM2" s="357"/>
    </row>
    <row r="3" spans="1:39" ht="13.7" customHeight="1" x14ac:dyDescent="0.2">
      <c r="A3" s="5">
        <f>ROW()</f>
        <v>3</v>
      </c>
      <c r="B3" s="453" t="s">
        <v>256</v>
      </c>
      <c r="C3" s="453"/>
      <c r="D3" s="453"/>
      <c r="E3" s="453"/>
      <c r="F3" s="453"/>
      <c r="G3" s="453"/>
      <c r="H3" s="453"/>
      <c r="I3" s="453"/>
      <c r="J3" s="453"/>
      <c r="K3" s="763" t="str">
        <f>Service</f>
        <v>Insert service description</v>
      </c>
      <c r="L3" s="763"/>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4"/>
      <c r="AM3" s="352"/>
    </row>
    <row r="4" spans="1:39" ht="13.7" customHeight="1" x14ac:dyDescent="0.2">
      <c r="A4" s="5">
        <f>ROW()</f>
        <v>4</v>
      </c>
      <c r="B4" s="765" t="s">
        <v>185</v>
      </c>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7"/>
      <c r="AM4" s="352"/>
    </row>
    <row r="5" spans="1:39" ht="13.7" customHeight="1" x14ac:dyDescent="0.2">
      <c r="A5" s="5">
        <f>ROW()</f>
        <v>5</v>
      </c>
      <c r="B5" s="758" t="s">
        <v>16</v>
      </c>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60"/>
      <c r="AM5" s="352"/>
    </row>
    <row r="6" spans="1:39" ht="13.7" customHeight="1" x14ac:dyDescent="0.2">
      <c r="A6" s="5">
        <f>ROW()</f>
        <v>6</v>
      </c>
      <c r="B6" s="754"/>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6"/>
      <c r="AM6" s="352"/>
    </row>
    <row r="7" spans="1:39" ht="13.7" customHeight="1" x14ac:dyDescent="0.2">
      <c r="A7" s="5">
        <f>ROW()</f>
        <v>7</v>
      </c>
      <c r="B7" s="754"/>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6"/>
      <c r="AM7" s="352"/>
    </row>
    <row r="8" spans="1:39" ht="13.7" customHeight="1" x14ac:dyDescent="0.2">
      <c r="A8" s="5">
        <f>ROW()</f>
        <v>8</v>
      </c>
      <c r="B8" s="754"/>
      <c r="C8" s="755"/>
      <c r="D8" s="755"/>
      <c r="E8" s="755"/>
      <c r="F8" s="755"/>
      <c r="G8" s="755"/>
      <c r="H8" s="755"/>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6"/>
      <c r="AM8" s="352"/>
    </row>
    <row r="9" spans="1:39" ht="13.7" customHeight="1" x14ac:dyDescent="0.2">
      <c r="A9" s="5">
        <f>ROW()</f>
        <v>9</v>
      </c>
      <c r="B9" s="754"/>
      <c r="C9" s="755"/>
      <c r="D9" s="755"/>
      <c r="E9" s="755"/>
      <c r="F9" s="755"/>
      <c r="G9" s="755"/>
      <c r="H9" s="755"/>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6"/>
      <c r="AM9" s="352"/>
    </row>
    <row r="10" spans="1:39" ht="13.7" customHeight="1" x14ac:dyDescent="0.2">
      <c r="A10" s="5">
        <f>ROW()</f>
        <v>10</v>
      </c>
      <c r="B10" s="754"/>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6"/>
      <c r="AM10" s="352"/>
    </row>
    <row r="11" spans="1:39" ht="13.7" customHeight="1" x14ac:dyDescent="0.2">
      <c r="A11" s="5">
        <f>ROW()</f>
        <v>11</v>
      </c>
      <c r="B11" s="754"/>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6"/>
      <c r="AM11" s="352"/>
    </row>
    <row r="12" spans="1:39" ht="13.7" customHeight="1" x14ac:dyDescent="0.2">
      <c r="A12" s="5">
        <f>ROW()</f>
        <v>12</v>
      </c>
      <c r="B12" s="754"/>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5"/>
      <c r="AK12" s="755"/>
      <c r="AL12" s="756"/>
      <c r="AM12" s="352"/>
    </row>
    <row r="13" spans="1:39" ht="13.7" customHeight="1" x14ac:dyDescent="0.2">
      <c r="A13" s="5">
        <f>ROW()</f>
        <v>13</v>
      </c>
      <c r="B13" s="754"/>
      <c r="C13" s="755"/>
      <c r="D13" s="755"/>
      <c r="E13" s="755"/>
      <c r="F13" s="755"/>
      <c r="G13" s="755"/>
      <c r="H13" s="755"/>
      <c r="I13" s="755"/>
      <c r="J13" s="755"/>
      <c r="K13" s="75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6"/>
      <c r="AM13" s="352"/>
    </row>
    <row r="14" spans="1:39" ht="13.7" customHeight="1" x14ac:dyDescent="0.2">
      <c r="A14" s="5">
        <f>ROW()</f>
        <v>14</v>
      </c>
      <c r="B14" s="754"/>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6"/>
      <c r="AM14" s="352"/>
    </row>
    <row r="15" spans="1:39" ht="13.7" customHeight="1" x14ac:dyDescent="0.2">
      <c r="A15" s="5">
        <f>ROW()</f>
        <v>15</v>
      </c>
      <c r="B15" s="754"/>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755"/>
      <c r="AK15" s="755"/>
      <c r="AL15" s="756"/>
      <c r="AM15" s="352"/>
    </row>
    <row r="16" spans="1:39" ht="13.7" customHeight="1" x14ac:dyDescent="0.2">
      <c r="A16" s="5">
        <f>ROW()</f>
        <v>16</v>
      </c>
      <c r="B16" s="754"/>
      <c r="C16" s="755"/>
      <c r="D16" s="755"/>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5"/>
      <c r="AK16" s="755"/>
      <c r="AL16" s="756"/>
      <c r="AM16" s="352"/>
    </row>
    <row r="17" spans="1:40" ht="13.7" customHeight="1" x14ac:dyDescent="0.2">
      <c r="A17" s="5">
        <f>ROW()</f>
        <v>17</v>
      </c>
      <c r="B17" s="754"/>
      <c r="C17" s="755"/>
      <c r="D17" s="755"/>
      <c r="E17" s="755"/>
      <c r="F17" s="755"/>
      <c r="G17" s="755"/>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5"/>
      <c r="AK17" s="755"/>
      <c r="AL17" s="756"/>
      <c r="AM17" s="352"/>
    </row>
    <row r="18" spans="1:40" ht="13.7" customHeight="1" x14ac:dyDescent="0.2">
      <c r="A18" s="5">
        <f>ROW()</f>
        <v>18</v>
      </c>
      <c r="B18" s="754"/>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6"/>
      <c r="AM18" s="352"/>
    </row>
    <row r="19" spans="1:40" ht="13.7" customHeight="1" x14ac:dyDescent="0.2">
      <c r="A19" s="5">
        <f>ROW()</f>
        <v>19</v>
      </c>
      <c r="B19" s="754"/>
      <c r="C19" s="755"/>
      <c r="D19" s="755"/>
      <c r="E19" s="755"/>
      <c r="F19" s="755"/>
      <c r="G19" s="755"/>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5"/>
      <c r="AK19" s="755"/>
      <c r="AL19" s="756"/>
      <c r="AM19" s="352"/>
    </row>
    <row r="20" spans="1:40" ht="13.7" customHeight="1" x14ac:dyDescent="0.2">
      <c r="A20" s="5">
        <f>ROW()</f>
        <v>20</v>
      </c>
      <c r="B20" s="754"/>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6"/>
      <c r="AM20" s="352"/>
    </row>
    <row r="21" spans="1:40" ht="13.7" customHeight="1" x14ac:dyDescent="0.2">
      <c r="A21" s="5">
        <f>ROW()</f>
        <v>21</v>
      </c>
      <c r="B21" s="754"/>
      <c r="C21" s="755"/>
      <c r="D21" s="755"/>
      <c r="E21" s="755"/>
      <c r="F21" s="755"/>
      <c r="G21" s="755"/>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755"/>
      <c r="AK21" s="755"/>
      <c r="AL21" s="756"/>
      <c r="AM21" s="352"/>
    </row>
    <row r="22" spans="1:40" ht="13.7" customHeight="1" x14ac:dyDescent="0.2">
      <c r="A22" s="5">
        <f>ROW()</f>
        <v>22</v>
      </c>
      <c r="B22" s="754"/>
      <c r="C22" s="755"/>
      <c r="D22" s="755"/>
      <c r="E22" s="755"/>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6"/>
      <c r="AM22" s="352"/>
    </row>
    <row r="23" spans="1:40" ht="13.7" customHeight="1" x14ac:dyDescent="0.2">
      <c r="A23" s="5">
        <f>ROW()</f>
        <v>23</v>
      </c>
      <c r="B23" s="754"/>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6"/>
      <c r="AM23" s="352"/>
    </row>
    <row r="24" spans="1:40" ht="13.7" customHeight="1" x14ac:dyDescent="0.2">
      <c r="A24" s="5">
        <f>ROW()</f>
        <v>24</v>
      </c>
      <c r="B24" s="754"/>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6"/>
      <c r="AM24" s="352"/>
    </row>
    <row r="25" spans="1:40" ht="13.7" customHeight="1" x14ac:dyDescent="0.2">
      <c r="A25" s="5">
        <f>ROW()</f>
        <v>25</v>
      </c>
      <c r="B25" s="754"/>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755"/>
      <c r="AK25" s="755"/>
      <c r="AL25" s="756"/>
      <c r="AM25" s="352"/>
    </row>
    <row r="26" spans="1:40" ht="13.7" customHeight="1" x14ac:dyDescent="0.2">
      <c r="A26" s="5">
        <f>ROW()</f>
        <v>26</v>
      </c>
      <c r="B26" s="754"/>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6"/>
      <c r="AM26" s="352"/>
    </row>
    <row r="27" spans="1:40" ht="13.7" customHeight="1" x14ac:dyDescent="0.2">
      <c r="A27" s="5">
        <f>ROW()</f>
        <v>27</v>
      </c>
      <c r="B27" s="754"/>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6"/>
      <c r="AM27" s="352"/>
    </row>
    <row r="28" spans="1:40" ht="13.7" customHeight="1" x14ac:dyDescent="0.2">
      <c r="A28" s="5">
        <f>ROW()</f>
        <v>28</v>
      </c>
      <c r="B28" s="754"/>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5"/>
      <c r="AF28" s="755"/>
      <c r="AG28" s="755"/>
      <c r="AH28" s="755"/>
      <c r="AI28" s="755"/>
      <c r="AJ28" s="755"/>
      <c r="AK28" s="755"/>
      <c r="AL28" s="756"/>
      <c r="AM28" s="352"/>
    </row>
    <row r="29" spans="1:40" ht="13.7" customHeight="1" x14ac:dyDescent="0.2">
      <c r="A29" s="5">
        <f>ROW()</f>
        <v>29</v>
      </c>
      <c r="B29" s="754"/>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755"/>
      <c r="AE29" s="755"/>
      <c r="AF29" s="755"/>
      <c r="AG29" s="755"/>
      <c r="AH29" s="755"/>
      <c r="AI29" s="755"/>
      <c r="AJ29" s="755"/>
      <c r="AK29" s="755"/>
      <c r="AL29" s="756"/>
      <c r="AM29" s="352"/>
    </row>
    <row r="30" spans="1:40" ht="13.7" customHeight="1" x14ac:dyDescent="0.2">
      <c r="A30" s="5">
        <f>ROW()</f>
        <v>30</v>
      </c>
      <c r="B30" s="754"/>
      <c r="C30" s="755"/>
      <c r="D30" s="755"/>
      <c r="E30" s="755"/>
      <c r="F30" s="755"/>
      <c r="G30" s="755"/>
      <c r="H30" s="755"/>
      <c r="I30" s="755"/>
      <c r="J30" s="755"/>
      <c r="K30" s="755"/>
      <c r="L30" s="755"/>
      <c r="M30" s="755"/>
      <c r="N30" s="755"/>
      <c r="O30" s="755"/>
      <c r="P30" s="755"/>
      <c r="Q30" s="755"/>
      <c r="R30" s="755"/>
      <c r="S30" s="755"/>
      <c r="T30" s="755"/>
      <c r="U30" s="755"/>
      <c r="V30" s="755"/>
      <c r="W30" s="755"/>
      <c r="X30" s="755"/>
      <c r="Y30" s="755"/>
      <c r="Z30" s="755"/>
      <c r="AA30" s="755"/>
      <c r="AB30" s="755"/>
      <c r="AC30" s="755"/>
      <c r="AD30" s="755"/>
      <c r="AE30" s="755"/>
      <c r="AF30" s="755"/>
      <c r="AG30" s="755"/>
      <c r="AH30" s="755"/>
      <c r="AI30" s="755"/>
      <c r="AJ30" s="755"/>
      <c r="AK30" s="755"/>
      <c r="AL30" s="756"/>
      <c r="AM30" s="352"/>
    </row>
    <row r="31" spans="1:40" ht="13.7" customHeight="1" x14ac:dyDescent="0.2">
      <c r="A31" s="5">
        <f>ROW()</f>
        <v>31</v>
      </c>
      <c r="B31" s="754"/>
      <c r="C31" s="755"/>
      <c r="D31" s="755"/>
      <c r="E31" s="755"/>
      <c r="F31" s="755"/>
      <c r="G31" s="755"/>
      <c r="H31" s="755"/>
      <c r="I31" s="755"/>
      <c r="J31" s="755"/>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755"/>
      <c r="AK31" s="755"/>
      <c r="AL31" s="756"/>
      <c r="AM31" s="352"/>
      <c r="AN31" s="3"/>
    </row>
    <row r="32" spans="1:40" ht="13.7" customHeight="1" x14ac:dyDescent="0.2">
      <c r="A32" s="5">
        <f>ROW()</f>
        <v>32</v>
      </c>
      <c r="B32" s="754"/>
      <c r="C32" s="755"/>
      <c r="D32" s="755"/>
      <c r="E32" s="755"/>
      <c r="F32" s="755"/>
      <c r="G32" s="755"/>
      <c r="H32" s="755"/>
      <c r="I32" s="755"/>
      <c r="J32" s="755"/>
      <c r="K32" s="755"/>
      <c r="L32" s="755"/>
      <c r="M32" s="755"/>
      <c r="N32" s="755"/>
      <c r="O32" s="755"/>
      <c r="P32" s="755"/>
      <c r="Q32" s="755"/>
      <c r="R32" s="755"/>
      <c r="S32" s="755"/>
      <c r="T32" s="755"/>
      <c r="U32" s="755"/>
      <c r="V32" s="755"/>
      <c r="W32" s="755"/>
      <c r="X32" s="755"/>
      <c r="Y32" s="755"/>
      <c r="Z32" s="755"/>
      <c r="AA32" s="755"/>
      <c r="AB32" s="755"/>
      <c r="AC32" s="755"/>
      <c r="AD32" s="755"/>
      <c r="AE32" s="755"/>
      <c r="AF32" s="755"/>
      <c r="AG32" s="755"/>
      <c r="AH32" s="755"/>
      <c r="AI32" s="755"/>
      <c r="AJ32" s="755"/>
      <c r="AK32" s="755"/>
      <c r="AL32" s="756"/>
      <c r="AM32" s="352"/>
    </row>
    <row r="33" spans="1:39" ht="13.7" customHeight="1" x14ac:dyDescent="0.2">
      <c r="A33" s="5">
        <f>ROW()</f>
        <v>33</v>
      </c>
      <c r="B33" s="754"/>
      <c r="C33" s="755"/>
      <c r="D33" s="755"/>
      <c r="E33" s="755"/>
      <c r="F33" s="755"/>
      <c r="G33" s="755"/>
      <c r="H33" s="755"/>
      <c r="I33" s="755"/>
      <c r="J33" s="755"/>
      <c r="K33" s="755"/>
      <c r="L33" s="755"/>
      <c r="M33" s="755"/>
      <c r="N33" s="755"/>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6"/>
      <c r="AM33" s="352"/>
    </row>
    <row r="34" spans="1:39" ht="13.7" customHeight="1" x14ac:dyDescent="0.2">
      <c r="A34" s="5">
        <f>ROW()</f>
        <v>34</v>
      </c>
      <c r="B34" s="754"/>
      <c r="C34" s="755"/>
      <c r="D34" s="755"/>
      <c r="E34" s="755"/>
      <c r="F34" s="755"/>
      <c r="G34" s="755"/>
      <c r="H34" s="755"/>
      <c r="I34" s="755"/>
      <c r="J34" s="755"/>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6"/>
      <c r="AM34" s="352"/>
    </row>
    <row r="35" spans="1:39" ht="13.7" customHeight="1" x14ac:dyDescent="0.2">
      <c r="A35" s="5">
        <f>ROW()</f>
        <v>35</v>
      </c>
      <c r="B35" s="754"/>
      <c r="C35" s="755"/>
      <c r="D35" s="755"/>
      <c r="E35" s="755"/>
      <c r="F35" s="755"/>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6"/>
      <c r="AM35" s="352"/>
    </row>
    <row r="36" spans="1:39" ht="13.7" customHeight="1" x14ac:dyDescent="0.2">
      <c r="A36" s="5">
        <f>ROW()</f>
        <v>36</v>
      </c>
      <c r="B36" s="754"/>
      <c r="C36" s="755"/>
      <c r="D36" s="755"/>
      <c r="E36" s="755"/>
      <c r="F36" s="755"/>
      <c r="G36" s="755"/>
      <c r="H36" s="755"/>
      <c r="I36" s="755"/>
      <c r="J36" s="755"/>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756"/>
      <c r="AM36" s="352"/>
    </row>
    <row r="37" spans="1:39" ht="13.7" customHeight="1" x14ac:dyDescent="0.2">
      <c r="A37" s="5">
        <f>ROW()</f>
        <v>37</v>
      </c>
      <c r="B37" s="754"/>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6"/>
      <c r="AM37" s="352"/>
    </row>
    <row r="38" spans="1:39" ht="13.7" customHeight="1" x14ac:dyDescent="0.2">
      <c r="A38" s="5">
        <f>ROW()</f>
        <v>38</v>
      </c>
      <c r="B38" s="754"/>
      <c r="C38" s="755"/>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6"/>
      <c r="AM38" s="352"/>
    </row>
    <row r="39" spans="1:39" ht="13.7" customHeight="1" x14ac:dyDescent="0.2">
      <c r="A39" s="5">
        <f>ROW()</f>
        <v>39</v>
      </c>
      <c r="B39" s="754"/>
      <c r="C39" s="755"/>
      <c r="D39" s="755"/>
      <c r="E39" s="755"/>
      <c r="F39" s="755"/>
      <c r="G39" s="755"/>
      <c r="H39" s="755"/>
      <c r="I39" s="755"/>
      <c r="J39" s="755"/>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6"/>
      <c r="AM39" s="352"/>
    </row>
    <row r="40" spans="1:39" ht="13.7" customHeight="1" x14ac:dyDescent="0.2">
      <c r="A40" s="5">
        <f>ROW()</f>
        <v>40</v>
      </c>
      <c r="B40" s="754"/>
      <c r="C40" s="755"/>
      <c r="D40" s="755"/>
      <c r="E40" s="755"/>
      <c r="F40" s="755"/>
      <c r="G40" s="755"/>
      <c r="H40" s="755"/>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6"/>
      <c r="AM40" s="352"/>
    </row>
    <row r="41" spans="1:39" ht="13.7" customHeight="1" x14ac:dyDescent="0.2">
      <c r="A41" s="5">
        <f>ROW()</f>
        <v>41</v>
      </c>
      <c r="B41" s="754"/>
      <c r="C41" s="755"/>
      <c r="D41" s="755"/>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6"/>
      <c r="AM41" s="352"/>
    </row>
    <row r="42" spans="1:39" ht="13.7" customHeight="1" x14ac:dyDescent="0.2">
      <c r="A42" s="5">
        <f>ROW()</f>
        <v>42</v>
      </c>
      <c r="B42" s="754"/>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6"/>
      <c r="AM42" s="352"/>
    </row>
    <row r="43" spans="1:39" ht="13.7" customHeight="1" x14ac:dyDescent="0.2">
      <c r="A43" s="5">
        <f>ROW()</f>
        <v>43</v>
      </c>
      <c r="B43" s="754"/>
      <c r="C43" s="755"/>
      <c r="D43" s="755"/>
      <c r="E43" s="755"/>
      <c r="F43" s="755"/>
      <c r="G43" s="755"/>
      <c r="H43" s="755"/>
      <c r="I43" s="755"/>
      <c r="J43" s="755"/>
      <c r="K43" s="755"/>
      <c r="L43" s="755"/>
      <c r="M43" s="755"/>
      <c r="N43" s="755"/>
      <c r="O43" s="755"/>
      <c r="P43" s="755"/>
      <c r="Q43" s="755"/>
      <c r="R43" s="755"/>
      <c r="S43" s="755"/>
      <c r="T43" s="755"/>
      <c r="U43" s="755"/>
      <c r="V43" s="755"/>
      <c r="W43" s="755"/>
      <c r="X43" s="755"/>
      <c r="Y43" s="755"/>
      <c r="Z43" s="755"/>
      <c r="AA43" s="755"/>
      <c r="AB43" s="755"/>
      <c r="AC43" s="755"/>
      <c r="AD43" s="755"/>
      <c r="AE43" s="755"/>
      <c r="AF43" s="755"/>
      <c r="AG43" s="755"/>
      <c r="AH43" s="755"/>
      <c r="AI43" s="755"/>
      <c r="AJ43" s="755"/>
      <c r="AK43" s="755"/>
      <c r="AL43" s="756"/>
      <c r="AM43" s="352"/>
    </row>
    <row r="44" spans="1:39" ht="13.7" customHeight="1" x14ac:dyDescent="0.2">
      <c r="A44" s="5">
        <f>ROW()</f>
        <v>44</v>
      </c>
      <c r="B44" s="353"/>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5"/>
      <c r="AM44" s="352"/>
    </row>
    <row r="45" spans="1:39" ht="13.7" customHeight="1" x14ac:dyDescent="0.2">
      <c r="A45" s="5">
        <f>ROW()</f>
        <v>45</v>
      </c>
      <c r="B45" s="353"/>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5"/>
      <c r="AM45" s="352"/>
    </row>
    <row r="46" spans="1:39" ht="13.7" customHeight="1" x14ac:dyDescent="0.2">
      <c r="A46" s="5">
        <f>ROW()</f>
        <v>46</v>
      </c>
      <c r="B46" s="754"/>
      <c r="C46" s="755"/>
      <c r="D46" s="755"/>
      <c r="E46" s="755"/>
      <c r="F46" s="755"/>
      <c r="G46" s="755"/>
      <c r="H46" s="755"/>
      <c r="I46" s="755"/>
      <c r="J46" s="755"/>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6"/>
      <c r="AM46" s="352"/>
    </row>
    <row r="47" spans="1:39" ht="13.7" customHeight="1" x14ac:dyDescent="0.2">
      <c r="A47" s="5">
        <f>ROW()</f>
        <v>47</v>
      </c>
      <c r="B47" s="754"/>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6"/>
      <c r="AM47" s="352"/>
    </row>
    <row r="48" spans="1:39" ht="13.7" customHeight="1" x14ac:dyDescent="0.2">
      <c r="A48" s="5">
        <f>ROW()</f>
        <v>48</v>
      </c>
      <c r="B48" s="754"/>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5"/>
      <c r="AJ48" s="755"/>
      <c r="AK48" s="755"/>
      <c r="AL48" s="756"/>
      <c r="AM48" s="352"/>
    </row>
    <row r="49" spans="1:39" ht="13.7" customHeight="1" x14ac:dyDescent="0.2">
      <c r="A49" s="5">
        <f>ROW()</f>
        <v>49</v>
      </c>
      <c r="B49" s="754"/>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6"/>
      <c r="AM49" s="352"/>
    </row>
    <row r="50" spans="1:39" ht="13.7" customHeight="1" x14ac:dyDescent="0.2">
      <c r="A50" s="5">
        <f>ROW()</f>
        <v>50</v>
      </c>
      <c r="B50" s="754"/>
      <c r="C50" s="755"/>
      <c r="D50" s="755"/>
      <c r="E50" s="755"/>
      <c r="F50" s="755"/>
      <c r="G50" s="755"/>
      <c r="H50" s="755"/>
      <c r="I50" s="755"/>
      <c r="J50" s="755"/>
      <c r="K50" s="755"/>
      <c r="L50" s="755"/>
      <c r="M50" s="755"/>
      <c r="N50" s="755"/>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6"/>
      <c r="AM50" s="352"/>
    </row>
    <row r="51" spans="1:39" ht="13.7" customHeight="1" x14ac:dyDescent="0.2">
      <c r="A51" s="5">
        <f>ROW()</f>
        <v>51</v>
      </c>
      <c r="B51" s="754"/>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6"/>
      <c r="AM51" s="352"/>
    </row>
    <row r="52" spans="1:39" ht="13.7" customHeight="1" x14ac:dyDescent="0.2">
      <c r="A52" s="5">
        <f>ROW()</f>
        <v>52</v>
      </c>
      <c r="B52" s="754"/>
      <c r="C52" s="755"/>
      <c r="D52" s="755"/>
      <c r="E52" s="755"/>
      <c r="F52" s="755"/>
      <c r="G52" s="755"/>
      <c r="H52" s="755"/>
      <c r="I52" s="755"/>
      <c r="J52" s="755"/>
      <c r="K52" s="755"/>
      <c r="L52" s="755"/>
      <c r="M52" s="755"/>
      <c r="N52" s="755"/>
      <c r="O52" s="755"/>
      <c r="P52" s="755"/>
      <c r="Q52" s="755"/>
      <c r="R52" s="755"/>
      <c r="S52" s="755"/>
      <c r="T52" s="755"/>
      <c r="U52" s="755"/>
      <c r="V52" s="755"/>
      <c r="W52" s="755"/>
      <c r="X52" s="755"/>
      <c r="Y52" s="755"/>
      <c r="Z52" s="755"/>
      <c r="AA52" s="755"/>
      <c r="AB52" s="755"/>
      <c r="AC52" s="755"/>
      <c r="AD52" s="755"/>
      <c r="AE52" s="755"/>
      <c r="AF52" s="755"/>
      <c r="AG52" s="755"/>
      <c r="AH52" s="755"/>
      <c r="AI52" s="755"/>
      <c r="AJ52" s="755"/>
      <c r="AK52" s="755"/>
      <c r="AL52" s="756"/>
      <c r="AM52" s="352"/>
    </row>
    <row r="53" spans="1:39" ht="13.7" customHeight="1" x14ac:dyDescent="0.2">
      <c r="A53" s="5">
        <f>ROW()</f>
        <v>53</v>
      </c>
      <c r="B53" s="754"/>
      <c r="C53" s="755"/>
      <c r="D53" s="755"/>
      <c r="E53" s="755"/>
      <c r="F53" s="755"/>
      <c r="G53" s="755"/>
      <c r="H53" s="755"/>
      <c r="I53" s="755"/>
      <c r="J53" s="755"/>
      <c r="K53" s="755"/>
      <c r="L53" s="755"/>
      <c r="M53" s="755"/>
      <c r="N53" s="755"/>
      <c r="O53" s="755"/>
      <c r="P53" s="755"/>
      <c r="Q53" s="755"/>
      <c r="R53" s="755"/>
      <c r="S53" s="755"/>
      <c r="T53" s="755"/>
      <c r="U53" s="755"/>
      <c r="V53" s="755"/>
      <c r="W53" s="755"/>
      <c r="X53" s="755"/>
      <c r="Y53" s="755"/>
      <c r="Z53" s="755"/>
      <c r="AA53" s="755"/>
      <c r="AB53" s="755"/>
      <c r="AC53" s="755"/>
      <c r="AD53" s="755"/>
      <c r="AE53" s="755"/>
      <c r="AF53" s="755"/>
      <c r="AG53" s="755"/>
      <c r="AH53" s="755"/>
      <c r="AI53" s="755"/>
      <c r="AJ53" s="755"/>
      <c r="AK53" s="755"/>
      <c r="AL53" s="756"/>
      <c r="AM53" s="352"/>
    </row>
    <row r="54" spans="1:39" ht="13.7" customHeight="1" x14ac:dyDescent="0.2">
      <c r="A54" s="5">
        <f>ROW()</f>
        <v>54</v>
      </c>
      <c r="B54" s="754"/>
      <c r="C54" s="755"/>
      <c r="D54" s="755"/>
      <c r="E54" s="755"/>
      <c r="F54" s="755"/>
      <c r="G54" s="755"/>
      <c r="H54" s="755"/>
      <c r="I54" s="755"/>
      <c r="J54" s="755"/>
      <c r="K54" s="755"/>
      <c r="L54" s="755"/>
      <c r="M54" s="755"/>
      <c r="N54" s="755"/>
      <c r="O54" s="755"/>
      <c r="P54" s="755"/>
      <c r="Q54" s="755"/>
      <c r="R54" s="755"/>
      <c r="S54" s="755"/>
      <c r="T54" s="755"/>
      <c r="U54" s="755"/>
      <c r="V54" s="755"/>
      <c r="W54" s="755"/>
      <c r="X54" s="755"/>
      <c r="Y54" s="755"/>
      <c r="Z54" s="755"/>
      <c r="AA54" s="755"/>
      <c r="AB54" s="755"/>
      <c r="AC54" s="755"/>
      <c r="AD54" s="755"/>
      <c r="AE54" s="755"/>
      <c r="AF54" s="755"/>
      <c r="AG54" s="755"/>
      <c r="AH54" s="755"/>
      <c r="AI54" s="755"/>
      <c r="AJ54" s="755"/>
      <c r="AK54" s="755"/>
      <c r="AL54" s="756"/>
      <c r="AM54" s="352"/>
    </row>
    <row r="55" spans="1:39" ht="13.7" customHeight="1" x14ac:dyDescent="0.2">
      <c r="A55" s="5">
        <f>ROW()</f>
        <v>55</v>
      </c>
      <c r="B55" s="754"/>
      <c r="C55" s="755"/>
      <c r="D55" s="755"/>
      <c r="E55" s="755"/>
      <c r="F55" s="755"/>
      <c r="G55" s="755"/>
      <c r="H55" s="755"/>
      <c r="I55" s="755"/>
      <c r="J55" s="755"/>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c r="AK55" s="755"/>
      <c r="AL55" s="756"/>
      <c r="AM55" s="352"/>
    </row>
    <row r="56" spans="1:39" ht="13.7" customHeight="1" x14ac:dyDescent="0.2">
      <c r="A56" s="5">
        <f>ROW()</f>
        <v>56</v>
      </c>
      <c r="B56" s="754"/>
      <c r="C56" s="755"/>
      <c r="D56" s="755"/>
      <c r="E56" s="755"/>
      <c r="F56" s="755"/>
      <c r="G56" s="755"/>
      <c r="H56" s="755"/>
      <c r="I56" s="755"/>
      <c r="J56" s="755"/>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c r="AK56" s="755"/>
      <c r="AL56" s="756"/>
      <c r="AM56" s="352"/>
    </row>
    <row r="57" spans="1:39" ht="13.7" customHeight="1" x14ac:dyDescent="0.2">
      <c r="A57" s="5">
        <f>ROW()</f>
        <v>57</v>
      </c>
      <c r="B57" s="353"/>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5"/>
      <c r="AM57" s="352"/>
    </row>
    <row r="58" spans="1:39" ht="13.7" customHeight="1" x14ac:dyDescent="0.2">
      <c r="A58" s="5">
        <f>ROW()</f>
        <v>58</v>
      </c>
      <c r="B58" s="754"/>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6"/>
      <c r="AM58" s="352"/>
    </row>
    <row r="59" spans="1:39" ht="13.7" customHeight="1" x14ac:dyDescent="0.2">
      <c r="A59" s="5">
        <f>ROW()</f>
        <v>59</v>
      </c>
      <c r="B59" s="754"/>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6"/>
      <c r="AM59" s="352"/>
    </row>
    <row r="60" spans="1:39" ht="13.7" customHeight="1" x14ac:dyDescent="0.2">
      <c r="A60" s="5">
        <f>ROW()</f>
        <v>60</v>
      </c>
      <c r="B60" s="754"/>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6"/>
      <c r="AM60" s="352"/>
    </row>
    <row r="61" spans="1:39" ht="13.7" customHeight="1" x14ac:dyDescent="0.2">
      <c r="A61" s="5">
        <f>ROW()</f>
        <v>61</v>
      </c>
      <c r="B61" s="754"/>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6"/>
      <c r="AM61" s="352"/>
    </row>
    <row r="62" spans="1:39" ht="13.7" customHeight="1" thickBot="1" x14ac:dyDescent="0.25">
      <c r="A62" s="5">
        <f>ROW()</f>
        <v>62</v>
      </c>
      <c r="B62" s="754"/>
      <c r="C62" s="755"/>
      <c r="D62" s="755"/>
      <c r="E62" s="755"/>
      <c r="F62" s="755"/>
      <c r="G62" s="755"/>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6"/>
      <c r="AM62" s="356"/>
    </row>
    <row r="63" spans="1:39"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648" t="s">
        <v>1234</v>
      </c>
      <c r="AH63" s="648"/>
      <c r="AI63" s="648"/>
      <c r="AJ63" s="648"/>
      <c r="AK63" s="648"/>
      <c r="AL63" s="473">
        <f>total_page</f>
        <v>16</v>
      </c>
      <c r="AM63" s="474"/>
    </row>
  </sheetData>
  <sheetProtection algorithmName="SHA-512" hashValue="VdNjaebE0zuw+nxqxLAy7jBrXIDBspWTepuMsRMMqBlfXdlkcgnpKZEXarj4iWR/toZCVlyH+8KPMPpMk1ZBwA==" saltValue="KNXXKCXEULCRORE7FDQ3yA==" spinCount="100000" sheet="1" objects="1" scenarios="1"/>
  <mergeCells count="67">
    <mergeCell ref="AL63:AM63"/>
    <mergeCell ref="B63:J63"/>
    <mergeCell ref="K63:Y63"/>
    <mergeCell ref="Z63:AB63"/>
    <mergeCell ref="AC63:AF63"/>
    <mergeCell ref="AG63:AK63"/>
    <mergeCell ref="B47:AL47"/>
    <mergeCell ref="B48:AL48"/>
    <mergeCell ref="B12:AL12"/>
    <mergeCell ref="B13:AL13"/>
    <mergeCell ref="B14:AL14"/>
    <mergeCell ref="B15:AL15"/>
    <mergeCell ref="B16:AL16"/>
    <mergeCell ref="B17:AL17"/>
    <mergeCell ref="B18:AL18"/>
    <mergeCell ref="B19:AL19"/>
    <mergeCell ref="B20:AL20"/>
    <mergeCell ref="B21:AL21"/>
    <mergeCell ref="B22:AL22"/>
    <mergeCell ref="B23:AL23"/>
    <mergeCell ref="B40:AL40"/>
    <mergeCell ref="B41:AL41"/>
    <mergeCell ref="B42:AL42"/>
    <mergeCell ref="B43:AL43"/>
    <mergeCell ref="B46:AL46"/>
    <mergeCell ref="B29:AL29"/>
    <mergeCell ref="B1:AL1"/>
    <mergeCell ref="B5:AL5"/>
    <mergeCell ref="B2:J2"/>
    <mergeCell ref="K2:AL2"/>
    <mergeCell ref="B3:J3"/>
    <mergeCell ref="K3:AL3"/>
    <mergeCell ref="B4:AL4"/>
    <mergeCell ref="B6:AL6"/>
    <mergeCell ref="B24:AL24"/>
    <mergeCell ref="B25:AL25"/>
    <mergeCell ref="B26:AL26"/>
    <mergeCell ref="B27:AL27"/>
    <mergeCell ref="B28:AL28"/>
    <mergeCell ref="B7:AL7"/>
    <mergeCell ref="B8:AL8"/>
    <mergeCell ref="B9:AL9"/>
    <mergeCell ref="B10:AL10"/>
    <mergeCell ref="B11:AL11"/>
    <mergeCell ref="B30:AL30"/>
    <mergeCell ref="B31:AL31"/>
    <mergeCell ref="B32:AL32"/>
    <mergeCell ref="B33:AL33"/>
    <mergeCell ref="B34:AL34"/>
    <mergeCell ref="B35:AL35"/>
    <mergeCell ref="B36:AL36"/>
    <mergeCell ref="B37:AL37"/>
    <mergeCell ref="B38:AL38"/>
    <mergeCell ref="B39:AL39"/>
    <mergeCell ref="B49:AL49"/>
    <mergeCell ref="B50:AL50"/>
    <mergeCell ref="B51:AL51"/>
    <mergeCell ref="B52:AL52"/>
    <mergeCell ref="B53:AL53"/>
    <mergeCell ref="B60:AL60"/>
    <mergeCell ref="B61:AL61"/>
    <mergeCell ref="B62:AL62"/>
    <mergeCell ref="B54:AL54"/>
    <mergeCell ref="B55:AL55"/>
    <mergeCell ref="B56:AL56"/>
    <mergeCell ref="B58:AL58"/>
    <mergeCell ref="B59:AL59"/>
  </mergeCells>
  <pageMargins left="0.19685039370078741" right="0.19685039370078741" top="0.19685039370078741" bottom="0.19685039370078741" header="0.31496062992125984" footer="0.31496062992125984"/>
  <pageSetup paperSize="9" scale="91"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O39"/>
  <sheetViews>
    <sheetView showGridLines="0" zoomScale="90" zoomScaleNormal="90" zoomScaleSheetLayoutView="100" zoomScalePageLayoutView="90" workbookViewId="0"/>
  </sheetViews>
  <sheetFormatPr defaultColWidth="9" defaultRowHeight="12.75" x14ac:dyDescent="0.2"/>
  <cols>
    <col min="1" max="28" width="3.28515625" customWidth="1"/>
    <col min="29" max="29" width="6.28515625" customWidth="1"/>
  </cols>
  <sheetData>
    <row r="1" spans="1:15" ht="20.100000000000001" customHeight="1" x14ac:dyDescent="0.2"/>
    <row r="2" spans="1:15" ht="20.100000000000001" customHeight="1" x14ac:dyDescent="0.2">
      <c r="K2" s="17"/>
      <c r="L2" s="17"/>
    </row>
    <row r="3" spans="1:15" ht="20.100000000000001" customHeight="1" x14ac:dyDescent="0.2">
      <c r="C3" s="18"/>
      <c r="D3" s="18"/>
      <c r="E3" s="768"/>
      <c r="F3" s="267"/>
      <c r="G3" s="17"/>
      <c r="J3" s="17"/>
      <c r="K3" s="17"/>
      <c r="L3" s="17"/>
    </row>
    <row r="4" spans="1:15" ht="20.100000000000001" customHeight="1" x14ac:dyDescent="0.3">
      <c r="C4" s="20"/>
      <c r="D4" s="20"/>
      <c r="E4" s="768"/>
      <c r="F4" s="267"/>
      <c r="G4" s="21"/>
    </row>
    <row r="5" spans="1:15" ht="20.100000000000001" customHeight="1" x14ac:dyDescent="0.2"/>
    <row r="6" spans="1:15" ht="20.100000000000001" customHeight="1" x14ac:dyDescent="0.2"/>
    <row r="7" spans="1:15" ht="20.100000000000001" customHeight="1" x14ac:dyDescent="0.2"/>
    <row r="8" spans="1:15" ht="20.100000000000001" customHeight="1" x14ac:dyDescent="0.2">
      <c r="B8" s="38"/>
    </row>
    <row r="9" spans="1:15" ht="20.100000000000001" customHeight="1" x14ac:dyDescent="0.2">
      <c r="B9" s="38"/>
    </row>
    <row r="10" spans="1:15" ht="20.100000000000001" customHeight="1" x14ac:dyDescent="0.4">
      <c r="A10" s="22"/>
    </row>
    <row r="11" spans="1:15" ht="20.100000000000001" customHeight="1" x14ac:dyDescent="0.4">
      <c r="A11" s="22"/>
    </row>
    <row r="12" spans="1:15" ht="20.100000000000001" customHeight="1" x14ac:dyDescent="0.4">
      <c r="A12" s="22"/>
    </row>
    <row r="13" spans="1:15" ht="20.100000000000001" customHeight="1" x14ac:dyDescent="0.4">
      <c r="A13" s="22"/>
    </row>
    <row r="14" spans="1:15" ht="20.100000000000001" customHeight="1" x14ac:dyDescent="0.4">
      <c r="A14" s="22"/>
    </row>
    <row r="15" spans="1:15" ht="20.100000000000001" customHeight="1" x14ac:dyDescent="0.4">
      <c r="A15" s="286"/>
      <c r="B15" s="278"/>
      <c r="C15" s="278"/>
      <c r="D15" s="278"/>
      <c r="E15" s="278"/>
      <c r="F15" s="278"/>
      <c r="G15" s="278"/>
      <c r="H15" s="278"/>
      <c r="I15" s="278"/>
      <c r="J15" s="278"/>
      <c r="K15" s="278"/>
      <c r="L15" s="278"/>
      <c r="M15" s="278"/>
      <c r="N15" s="278"/>
      <c r="O15" s="278"/>
    </row>
    <row r="16" spans="1:15" ht="20.100000000000001" customHeight="1" x14ac:dyDescent="0.25">
      <c r="A16" s="285"/>
      <c r="B16" s="278"/>
      <c r="C16" s="278"/>
      <c r="D16" s="278"/>
      <c r="E16" s="278"/>
      <c r="F16" s="278"/>
      <c r="G16" s="278"/>
      <c r="H16" s="278"/>
      <c r="I16" s="278"/>
      <c r="J16" s="278"/>
      <c r="K16" s="278"/>
      <c r="L16" s="278"/>
      <c r="M16" s="278"/>
      <c r="N16" s="278"/>
      <c r="O16" s="278"/>
    </row>
    <row r="17" spans="1:15" ht="20.100000000000001" customHeight="1" x14ac:dyDescent="0.25">
      <c r="A17" s="285"/>
      <c r="B17" s="278"/>
      <c r="C17" s="278"/>
      <c r="D17" s="278"/>
      <c r="E17" s="278"/>
      <c r="F17" s="278"/>
      <c r="G17" s="278"/>
      <c r="H17" s="278"/>
      <c r="I17" s="278"/>
      <c r="J17" s="278"/>
      <c r="K17" s="278"/>
      <c r="L17" s="278"/>
      <c r="M17" s="278"/>
      <c r="N17" s="278"/>
      <c r="O17" s="278"/>
    </row>
    <row r="18" spans="1:15" ht="20.100000000000001" customHeight="1" x14ac:dyDescent="0.3">
      <c r="A18" s="280"/>
      <c r="B18" s="282"/>
      <c r="C18" s="282"/>
      <c r="D18" s="284"/>
      <c r="E18" s="278"/>
      <c r="F18" s="278"/>
      <c r="G18" s="278"/>
      <c r="H18" s="278"/>
      <c r="I18" s="278"/>
      <c r="J18" s="278"/>
      <c r="K18" s="278"/>
      <c r="L18" s="278"/>
      <c r="M18" s="278"/>
      <c r="N18" s="278"/>
      <c r="O18" s="278"/>
    </row>
    <row r="19" spans="1:15" ht="20.100000000000001" customHeight="1" x14ac:dyDescent="0.3">
      <c r="A19" s="280"/>
      <c r="B19" s="282"/>
      <c r="C19" s="283"/>
      <c r="D19" s="278"/>
      <c r="E19" s="278"/>
      <c r="F19" s="278"/>
      <c r="G19" s="278"/>
      <c r="H19" s="278"/>
      <c r="I19" s="278"/>
      <c r="J19" s="278"/>
      <c r="K19" s="278"/>
      <c r="L19" s="278"/>
      <c r="M19" s="278"/>
      <c r="N19" s="278"/>
      <c r="O19" s="278"/>
    </row>
    <row r="20" spans="1:15" ht="20.100000000000001" customHeight="1" x14ac:dyDescent="0.3">
      <c r="A20" s="280"/>
      <c r="B20" s="282"/>
      <c r="C20" s="281"/>
      <c r="D20" s="278"/>
      <c r="E20" s="278"/>
      <c r="F20" s="278"/>
      <c r="G20" s="278"/>
      <c r="H20" s="278"/>
      <c r="I20" s="278"/>
      <c r="J20" s="278"/>
      <c r="K20" s="278"/>
      <c r="L20" s="278"/>
      <c r="M20" s="278"/>
      <c r="N20" s="278"/>
      <c r="O20" s="278"/>
    </row>
    <row r="21" spans="1:15" ht="20.100000000000001" customHeight="1" x14ac:dyDescent="0.3">
      <c r="A21" s="280"/>
      <c r="B21" s="282"/>
      <c r="C21" s="281"/>
      <c r="D21" s="278"/>
      <c r="E21" s="278"/>
      <c r="F21" s="278"/>
      <c r="G21" s="278"/>
      <c r="H21" s="278"/>
      <c r="I21" s="278"/>
      <c r="J21" s="278"/>
      <c r="K21" s="278"/>
      <c r="L21" s="278"/>
      <c r="M21" s="278"/>
      <c r="N21" s="278"/>
      <c r="O21" s="278"/>
    </row>
    <row r="22" spans="1:15" ht="20.100000000000001" customHeight="1" x14ac:dyDescent="0.3">
      <c r="A22" s="280"/>
      <c r="B22" s="282"/>
      <c r="C22" s="281"/>
      <c r="D22" s="278"/>
      <c r="E22" s="278"/>
      <c r="F22" s="278"/>
      <c r="G22" s="278"/>
      <c r="H22" s="278"/>
      <c r="I22" s="278"/>
      <c r="J22" s="278"/>
      <c r="K22" s="278"/>
      <c r="L22" s="278"/>
      <c r="M22" s="278"/>
      <c r="N22" s="278"/>
      <c r="O22" s="278"/>
    </row>
    <row r="23" spans="1:15" ht="20.100000000000001" customHeight="1" x14ac:dyDescent="0.25">
      <c r="A23" s="280"/>
      <c r="B23" s="278"/>
      <c r="C23" s="278"/>
      <c r="D23" s="278"/>
      <c r="E23" s="278"/>
      <c r="F23" s="278"/>
      <c r="G23" s="278"/>
      <c r="H23" s="278"/>
      <c r="I23" s="278"/>
      <c r="J23" s="278"/>
      <c r="K23" s="278"/>
      <c r="L23" s="278"/>
      <c r="M23" s="278"/>
      <c r="N23" s="278"/>
      <c r="O23" s="278"/>
    </row>
    <row r="24" spans="1:15" ht="20.100000000000001" customHeight="1" x14ac:dyDescent="0.25">
      <c r="A24" s="280"/>
      <c r="B24" s="278"/>
      <c r="C24" s="278"/>
      <c r="D24" s="278"/>
      <c r="E24" s="278"/>
      <c r="F24" s="278"/>
      <c r="G24" s="278"/>
      <c r="H24" s="278"/>
      <c r="I24" s="278"/>
      <c r="J24" s="278"/>
      <c r="K24" s="278"/>
      <c r="L24" s="278"/>
      <c r="M24" s="278"/>
      <c r="N24" s="278"/>
      <c r="O24" s="278"/>
    </row>
    <row r="25" spans="1:15" ht="20.100000000000001" customHeight="1" x14ac:dyDescent="0.25">
      <c r="A25" s="280"/>
      <c r="B25" s="278"/>
      <c r="C25" s="278"/>
      <c r="D25" s="278"/>
      <c r="E25" s="278"/>
      <c r="F25" s="278"/>
      <c r="G25" s="278"/>
      <c r="H25" s="278"/>
      <c r="I25" s="278"/>
      <c r="J25" s="278"/>
      <c r="K25" s="278"/>
      <c r="L25" s="278"/>
      <c r="M25" s="278"/>
      <c r="N25" s="278"/>
      <c r="O25" s="278"/>
    </row>
    <row r="26" spans="1:15" ht="20.100000000000001" customHeight="1" x14ac:dyDescent="0.25">
      <c r="A26" s="280"/>
      <c r="B26" s="278"/>
      <c r="C26" s="278"/>
      <c r="D26" s="278"/>
      <c r="E26" s="278"/>
      <c r="F26" s="278"/>
      <c r="G26" s="278"/>
      <c r="H26" s="278"/>
      <c r="I26" s="278"/>
      <c r="J26" s="278"/>
      <c r="K26" s="278"/>
      <c r="L26" s="278"/>
      <c r="M26" s="278"/>
      <c r="N26" s="278"/>
      <c r="O26" s="278"/>
    </row>
    <row r="27" spans="1:15" ht="20.100000000000001" customHeight="1" x14ac:dyDescent="0.25">
      <c r="A27" s="280"/>
      <c r="B27" s="278"/>
      <c r="C27" s="278"/>
      <c r="D27" s="278"/>
      <c r="E27" s="278"/>
      <c r="F27" s="278"/>
      <c r="G27" s="278"/>
      <c r="H27" s="278"/>
      <c r="I27" s="278"/>
      <c r="J27" s="278"/>
      <c r="K27" s="278"/>
      <c r="L27" s="278"/>
      <c r="M27" s="278"/>
      <c r="N27" s="278"/>
      <c r="O27" s="278"/>
    </row>
    <row r="28" spans="1:15" ht="20.100000000000001" customHeight="1" x14ac:dyDescent="0.25">
      <c r="A28" s="280"/>
      <c r="B28" s="278"/>
      <c r="C28" s="278"/>
      <c r="D28" s="278"/>
      <c r="E28" s="278"/>
      <c r="F28" s="278"/>
      <c r="G28" s="278"/>
      <c r="H28" s="278"/>
      <c r="I28" s="278"/>
      <c r="J28" s="278"/>
      <c r="K28" s="278"/>
      <c r="L28" s="278"/>
      <c r="M28" s="278"/>
      <c r="N28" s="278"/>
      <c r="O28" s="278"/>
    </row>
    <row r="29" spans="1:15" ht="20.100000000000001" customHeight="1" x14ac:dyDescent="0.25">
      <c r="A29" s="280"/>
      <c r="B29" s="278"/>
      <c r="C29" s="278"/>
      <c r="D29" s="278"/>
      <c r="E29" s="278"/>
      <c r="F29" s="278"/>
      <c r="G29" s="278"/>
      <c r="H29" s="278"/>
      <c r="I29" s="278"/>
      <c r="J29" s="278"/>
      <c r="K29" s="278"/>
      <c r="L29" s="278"/>
      <c r="M29" s="278"/>
      <c r="N29" s="278"/>
      <c r="O29" s="278"/>
    </row>
    <row r="30" spans="1:15" ht="20.100000000000001" customHeight="1" x14ac:dyDescent="0.25">
      <c r="A30" s="280"/>
      <c r="B30" s="278"/>
      <c r="C30" s="278"/>
      <c r="D30" s="278"/>
      <c r="E30" s="278"/>
      <c r="F30" s="278"/>
      <c r="G30" s="278"/>
      <c r="H30" s="278"/>
      <c r="I30" s="278"/>
      <c r="J30" s="278"/>
      <c r="K30" s="278"/>
      <c r="L30" s="278"/>
      <c r="M30" s="278"/>
      <c r="N30" s="278"/>
      <c r="O30" s="278"/>
    </row>
    <row r="31" spans="1:15" ht="20.100000000000001" customHeight="1" x14ac:dyDescent="0.25">
      <c r="A31" s="280"/>
      <c r="B31" s="278"/>
      <c r="C31" s="278"/>
      <c r="D31" s="278"/>
      <c r="E31" s="278"/>
      <c r="F31" s="278"/>
      <c r="G31" s="278"/>
      <c r="H31" s="278"/>
      <c r="I31" s="278"/>
      <c r="J31" s="278"/>
      <c r="K31" s="278"/>
      <c r="L31" s="278"/>
      <c r="M31" s="278"/>
      <c r="N31" s="278"/>
      <c r="O31" s="278"/>
    </row>
    <row r="32" spans="1:15" ht="20.100000000000001" customHeight="1" x14ac:dyDescent="0.25">
      <c r="A32" s="280"/>
      <c r="B32" s="278"/>
      <c r="C32" s="278"/>
      <c r="D32" s="278"/>
      <c r="E32" s="278"/>
      <c r="F32" s="278"/>
      <c r="G32" s="278"/>
      <c r="H32" s="278"/>
      <c r="I32" s="278"/>
      <c r="J32" s="278"/>
      <c r="K32" s="278"/>
      <c r="L32" s="278"/>
      <c r="M32" s="278"/>
      <c r="N32" s="278"/>
      <c r="O32" s="278"/>
    </row>
    <row r="33" spans="1:15" ht="20.100000000000001" customHeight="1" x14ac:dyDescent="0.25">
      <c r="A33" s="280"/>
      <c r="B33" s="278"/>
      <c r="C33" s="278"/>
      <c r="D33" s="278"/>
      <c r="E33" s="278"/>
      <c r="F33" s="278"/>
      <c r="G33" s="278"/>
      <c r="H33" s="278"/>
      <c r="I33" s="278"/>
      <c r="J33" s="278"/>
      <c r="K33" s="278"/>
      <c r="L33" s="278"/>
      <c r="M33" s="278"/>
      <c r="N33" s="278"/>
      <c r="O33" s="278"/>
    </row>
    <row r="34" spans="1:15" ht="20.100000000000001" customHeight="1" x14ac:dyDescent="0.25">
      <c r="A34" s="280"/>
      <c r="B34" s="278"/>
      <c r="C34" s="278"/>
      <c r="D34" s="278"/>
      <c r="E34" s="278"/>
      <c r="F34" s="278"/>
      <c r="G34" s="278"/>
      <c r="H34" s="278"/>
      <c r="I34" s="278"/>
      <c r="J34" s="278"/>
      <c r="K34" s="278"/>
      <c r="L34" s="278"/>
      <c r="M34" s="278"/>
      <c r="N34" s="278"/>
      <c r="O34" s="278"/>
    </row>
    <row r="35" spans="1:15" ht="20.100000000000001" customHeight="1" x14ac:dyDescent="0.25">
      <c r="A35" s="280"/>
      <c r="B35" s="278"/>
      <c r="C35" s="278"/>
      <c r="D35" s="278"/>
      <c r="E35" s="278"/>
      <c r="F35" s="278"/>
      <c r="G35" s="278"/>
      <c r="H35" s="278"/>
      <c r="I35" s="278"/>
      <c r="J35" s="278"/>
      <c r="K35" s="278"/>
      <c r="L35" s="278"/>
      <c r="M35" s="278"/>
      <c r="N35" s="278"/>
      <c r="O35" s="278"/>
    </row>
    <row r="36" spans="1:15" ht="20.100000000000001" customHeight="1" x14ac:dyDescent="0.25">
      <c r="A36" s="280"/>
      <c r="B36" s="278"/>
      <c r="C36" s="278"/>
      <c r="D36" s="278"/>
      <c r="E36" s="278"/>
      <c r="F36" s="278"/>
      <c r="G36" s="278"/>
      <c r="H36" s="278"/>
      <c r="I36" s="278"/>
      <c r="J36" s="278"/>
      <c r="K36" s="278"/>
      <c r="L36" s="278"/>
      <c r="M36" s="278"/>
      <c r="N36" s="278"/>
      <c r="O36" s="278"/>
    </row>
    <row r="37" spans="1:15" ht="20.100000000000001" customHeight="1" x14ac:dyDescent="0.25">
      <c r="A37" s="280"/>
      <c r="B37" s="278"/>
      <c r="C37" s="278"/>
      <c r="D37" s="278"/>
      <c r="E37" s="278"/>
      <c r="F37" s="278"/>
      <c r="G37" s="278"/>
      <c r="H37" s="278"/>
      <c r="I37" s="278"/>
      <c r="J37" s="278"/>
      <c r="K37" s="278"/>
      <c r="L37" s="278"/>
      <c r="M37" s="278"/>
      <c r="N37" s="278"/>
      <c r="O37" s="278"/>
    </row>
    <row r="38" spans="1:15" ht="80.25" customHeight="1" x14ac:dyDescent="0.25">
      <c r="A38" s="279"/>
      <c r="B38" s="278"/>
      <c r="C38" s="278"/>
      <c r="D38" s="278"/>
      <c r="E38" s="278"/>
      <c r="F38" s="278"/>
      <c r="G38" s="278"/>
      <c r="H38" s="278"/>
      <c r="I38" s="278"/>
      <c r="J38" s="278"/>
      <c r="K38" s="278"/>
      <c r="L38" s="278"/>
      <c r="M38" s="278"/>
      <c r="N38" s="278"/>
      <c r="O38" s="278"/>
    </row>
    <row r="39" spans="1:15" ht="254.25" customHeight="1" x14ac:dyDescent="0.2">
      <c r="B39" s="39"/>
    </row>
  </sheetData>
  <sheetProtection algorithmName="SHA-512" hashValue="y9j+iInc8Bov5a6dox/gZSP85ewUQ31Kz91aiIqKlZnFcb3IYYRTyarslhfpOq69kyNTKE+ZU5DOpc5tlQ/kfg==" saltValue="p/cGw+NUUryZ1pNj9znB9A==" spinCount="100000" sheet="1" objects="1" scenarios="1"/>
  <mergeCells count="1">
    <mergeCell ref="E3:E4"/>
  </mergeCells>
  <pageMargins left="0.19685039370078741" right="0.19685039370078741" top="0.19685039370078741" bottom="0.19685039370078741" header="0.31496062992125984" footer="0.31496062992125984"/>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rgb="FFFF0000"/>
  </sheetPr>
  <dimension ref="A1:AM64"/>
  <sheetViews>
    <sheetView showGridLines="0" showRuler="0" zoomScale="90" zoomScaleNormal="90" zoomScaleSheetLayoutView="100" zoomScalePageLayoutView="90" workbookViewId="0">
      <selection sqref="A1:AM2"/>
    </sheetView>
  </sheetViews>
  <sheetFormatPr defaultRowHeight="12.75" x14ac:dyDescent="0.2"/>
  <cols>
    <col min="1" max="2" width="2.7109375" customWidth="1"/>
    <col min="3" max="38" width="2.42578125" customWidth="1"/>
    <col min="39" max="40" width="2.7109375" customWidth="1"/>
  </cols>
  <sheetData>
    <row r="1" spans="1:39" ht="27.6" customHeight="1" x14ac:dyDescent="0.2">
      <c r="A1" s="373" t="s">
        <v>1229</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row>
    <row r="2" spans="1:39" ht="13.7" customHeight="1" x14ac:dyDescent="0.2">
      <c r="A2" s="373"/>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row>
    <row r="3" spans="1:39" ht="13.7" customHeight="1" x14ac:dyDescent="0.2">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row>
    <row r="4" spans="1:39" ht="13.7" customHeight="1" x14ac:dyDescent="0.2">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row>
    <row r="5" spans="1:39" ht="13.7" customHeight="1" x14ac:dyDescent="0.2">
      <c r="A5" s="12"/>
      <c r="B5" s="37" t="s">
        <v>21</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row>
    <row r="6" spans="1:39" ht="13.7"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row>
    <row r="7" spans="1:39" ht="13.7" customHeight="1" x14ac:dyDescent="0.2">
      <c r="A7" s="12"/>
      <c r="B7" s="12" t="s">
        <v>13</v>
      </c>
      <c r="C7" s="12"/>
      <c r="D7" s="12"/>
      <c r="E7" s="12"/>
      <c r="F7" s="12"/>
      <c r="G7" s="12"/>
      <c r="H7" s="12"/>
      <c r="I7" s="12"/>
      <c r="J7" s="12"/>
      <c r="K7" s="12"/>
      <c r="L7" s="12"/>
      <c r="M7" s="12"/>
      <c r="N7" s="12"/>
      <c r="O7" s="12"/>
      <c r="P7" s="12"/>
      <c r="Q7" s="12"/>
      <c r="R7" s="13"/>
      <c r="S7" s="12"/>
      <c r="T7" s="12"/>
      <c r="U7" s="12"/>
      <c r="V7" s="12"/>
      <c r="W7" s="12"/>
      <c r="X7" s="12"/>
      <c r="Y7" s="12"/>
      <c r="Z7" s="12"/>
      <c r="AA7" s="12"/>
      <c r="AB7" s="12"/>
      <c r="AC7" s="12"/>
      <c r="AD7" s="12"/>
      <c r="AE7" s="12"/>
      <c r="AF7" s="12"/>
      <c r="AG7" s="12"/>
      <c r="AH7" s="12"/>
      <c r="AI7" s="12"/>
      <c r="AJ7" s="12"/>
      <c r="AK7" s="12"/>
      <c r="AL7" s="12"/>
      <c r="AM7" s="12"/>
    </row>
    <row r="8" spans="1:39" ht="13.7" customHeight="1" x14ac:dyDescent="0.2">
      <c r="A8" s="12"/>
      <c r="B8" s="12"/>
      <c r="C8" s="36" t="s">
        <v>1232</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ht="13.7" customHeight="1" x14ac:dyDescent="0.2">
      <c r="A9" s="12"/>
      <c r="B9" s="12"/>
      <c r="C9" s="12" t="s">
        <v>1233</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39" ht="13.7" customHeight="1" x14ac:dyDescent="0.2">
      <c r="A10" s="12"/>
      <c r="B10" s="12"/>
      <c r="C10" s="12"/>
      <c r="D10" s="13"/>
      <c r="E10" s="13"/>
      <c r="F10" s="13"/>
      <c r="G10" s="13"/>
      <c r="H10" s="13"/>
      <c r="I10" s="13"/>
      <c r="J10" s="13"/>
      <c r="K10" s="13"/>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row>
    <row r="11" spans="1:39" ht="13.7" customHeight="1" x14ac:dyDescent="0.2">
      <c r="A11" s="12"/>
      <c r="B11" s="14" t="s">
        <v>1266</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ht="13.7" customHeight="1" x14ac:dyDescent="0.2">
      <c r="A12" s="12"/>
      <c r="B12" s="12"/>
      <c r="AF12" s="12"/>
      <c r="AG12" s="12"/>
      <c r="AH12" s="12"/>
      <c r="AI12" s="12"/>
      <c r="AJ12" s="12"/>
      <c r="AK12" s="12"/>
      <c r="AL12" s="12"/>
      <c r="AM12" s="12"/>
    </row>
    <row r="13" spans="1:39" ht="13.7" customHeight="1" x14ac:dyDescent="0.2">
      <c r="A13" s="12"/>
      <c r="B13" s="12" t="s">
        <v>1332</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row>
    <row r="14" spans="1:39" ht="13.7" customHeight="1" x14ac:dyDescent="0.2">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ht="13.7" customHeight="1" x14ac:dyDescent="0.2">
      <c r="A15" s="12"/>
      <c r="B15" s="12" t="s">
        <v>1267</v>
      </c>
      <c r="C15" s="12"/>
      <c r="D15" s="12"/>
      <c r="E15" s="12"/>
      <c r="F15" s="12"/>
      <c r="G15" s="332"/>
      <c r="H15" s="332"/>
      <c r="I15" s="33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39" ht="13.7" customHeight="1" x14ac:dyDescent="0.2">
      <c r="A16" s="12"/>
      <c r="B16" s="14"/>
      <c r="C16" s="12"/>
      <c r="D16" s="12"/>
      <c r="E16" s="12"/>
      <c r="F16" s="12"/>
      <c r="G16" s="332"/>
      <c r="H16" s="332"/>
      <c r="I16" s="33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row>
    <row r="17" spans="1:39" ht="13.7" customHeight="1" x14ac:dyDescent="0.2">
      <c r="A17" s="12"/>
      <c r="B17" s="12" t="s">
        <v>1341</v>
      </c>
      <c r="AL17" s="12"/>
      <c r="AM17" s="12"/>
    </row>
    <row r="18" spans="1:39" ht="13.7" customHeight="1" x14ac:dyDescent="0.2">
      <c r="A18" s="12"/>
      <c r="B18" s="14" t="s">
        <v>1342</v>
      </c>
      <c r="AL18" s="12"/>
      <c r="AM18" s="12"/>
    </row>
    <row r="19" spans="1:39" ht="13.7" customHeight="1" x14ac:dyDescent="0.2">
      <c r="A19" s="12"/>
      <c r="AL19" s="12"/>
      <c r="AM19" s="12"/>
    </row>
    <row r="20" spans="1:39" ht="13.7" customHeight="1" x14ac:dyDescent="0.2">
      <c r="A20" s="12"/>
      <c r="B20" s="14" t="s">
        <v>194</v>
      </c>
      <c r="C20" s="12"/>
      <c r="D20" s="12"/>
      <c r="E20" s="12"/>
      <c r="F20" s="12"/>
      <c r="G20" s="387" t="s">
        <v>66</v>
      </c>
      <c r="H20" s="387"/>
      <c r="I20" s="387"/>
      <c r="J20" s="12"/>
      <c r="K20" s="12" t="s">
        <v>195</v>
      </c>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ht="13.7" customHeight="1" x14ac:dyDescent="0.2">
      <c r="A21" s="12"/>
      <c r="B21" s="14"/>
      <c r="C21" s="12"/>
      <c r="D21" s="12"/>
      <c r="E21" s="12"/>
      <c r="F21" s="12"/>
      <c r="G21" s="387" t="s">
        <v>179</v>
      </c>
      <c r="H21" s="387"/>
      <c r="I21" s="387"/>
      <c r="J21" s="12"/>
      <c r="K21" s="12" t="s">
        <v>1260</v>
      </c>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row>
    <row r="22" spans="1:39" ht="13.7" customHeight="1" x14ac:dyDescent="0.2">
      <c r="A22" s="12"/>
      <c r="B22" s="14"/>
      <c r="C22" s="12"/>
      <c r="D22" s="12"/>
      <c r="E22" s="12"/>
      <c r="F22" s="12"/>
      <c r="G22" s="388" t="s">
        <v>66</v>
      </c>
      <c r="H22" s="388"/>
      <c r="I22" s="388"/>
      <c r="J22" s="12"/>
      <c r="K22" s="12" t="s">
        <v>196</v>
      </c>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row>
    <row r="23" spans="1:39" ht="13.7" customHeight="1" x14ac:dyDescent="0.2">
      <c r="A23" s="12"/>
      <c r="B23" s="13"/>
      <c r="C23" s="12"/>
      <c r="D23" s="12"/>
      <c r="E23" s="12"/>
      <c r="F23" s="12"/>
      <c r="G23" s="388" t="s">
        <v>179</v>
      </c>
      <c r="H23" s="388"/>
      <c r="I23" s="388"/>
      <c r="J23" s="12"/>
      <c r="K23" s="12" t="s">
        <v>1261</v>
      </c>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ht="13.7" customHeight="1" x14ac:dyDescent="0.2">
      <c r="A24" s="12"/>
      <c r="B24" s="12"/>
      <c r="C24" s="12"/>
      <c r="D24" s="12"/>
      <c r="E24" s="12"/>
      <c r="F24" s="12"/>
      <c r="G24" s="384" t="s">
        <v>66</v>
      </c>
      <c r="H24" s="384"/>
      <c r="I24" s="384"/>
      <c r="J24" s="12"/>
      <c r="K24" s="12" t="s">
        <v>1262</v>
      </c>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row>
    <row r="25" spans="1:39" ht="13.7" customHeight="1" x14ac:dyDescent="0.2">
      <c r="A25" s="12"/>
      <c r="B25" s="12"/>
      <c r="C25" s="12"/>
      <c r="D25" s="12"/>
      <c r="E25" s="12"/>
      <c r="F25" s="12"/>
      <c r="G25" s="385"/>
      <c r="H25" s="385"/>
      <c r="I25" s="385"/>
      <c r="J25" s="12"/>
      <c r="K25" s="12" t="s">
        <v>222</v>
      </c>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row>
    <row r="26" spans="1:39" ht="13.7" customHeight="1" x14ac:dyDescent="0.2">
      <c r="A26" s="12"/>
      <c r="B26" s="12"/>
      <c r="C26" s="12"/>
      <c r="D26" s="12"/>
      <c r="E26" s="12"/>
      <c r="F26" s="12"/>
      <c r="G26" s="386"/>
      <c r="H26" s="386"/>
      <c r="I26" s="386"/>
      <c r="J26" s="12"/>
      <c r="K26" s="12" t="s">
        <v>1263</v>
      </c>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row>
    <row r="27" spans="1:39" ht="13.7" customHeight="1" x14ac:dyDescent="0.2">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row>
    <row r="28" spans="1:39" ht="13.7" customHeight="1" x14ac:dyDescent="0.2">
      <c r="A28" s="12"/>
      <c r="B28" s="12" t="s">
        <v>19</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row>
    <row r="29" spans="1:39" ht="13.7" customHeight="1" x14ac:dyDescent="0.2">
      <c r="A29" s="12"/>
      <c r="B29" s="12" t="s">
        <v>20</v>
      </c>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row>
    <row r="30" spans="1:39" ht="13.7"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row>
    <row r="31" spans="1:39" ht="13.7"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row>
    <row r="32" spans="1:39" ht="13.7" customHeight="1" x14ac:dyDescent="0.2">
      <c r="A32" s="12"/>
      <c r="B32" s="12" t="s">
        <v>17</v>
      </c>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row>
    <row r="33" spans="1:39" ht="13.7" customHeight="1" x14ac:dyDescent="0.2">
      <c r="A33" s="12"/>
      <c r="B33" s="12" t="s">
        <v>223</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row>
    <row r="34" spans="1:39" ht="13.7"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row>
    <row r="35" spans="1:39" ht="13.7" customHeight="1" x14ac:dyDescent="0.2">
      <c r="A35" s="12"/>
      <c r="B35" s="12" t="s">
        <v>1264</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ht="13.7" customHeight="1" x14ac:dyDescent="0.2">
      <c r="A36" s="12"/>
      <c r="B36" s="12" t="s">
        <v>1265</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row>
    <row r="37" spans="1:39" ht="13.7"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row>
    <row r="38" spans="1:39" ht="13.7"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ht="13.7"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row>
    <row r="40" spans="1:39" ht="13.7"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row>
    <row r="41" spans="1:39" ht="13.7"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ht="13.7"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row>
    <row r="43" spans="1:39" ht="13.7"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1:39" ht="13.7"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ht="13.7"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row r="46" spans="1:39" ht="13.7"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row>
    <row r="47" spans="1:39" ht="13.7"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ht="13.7"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row>
    <row r="49" spans="1:39" ht="13.7"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row>
    <row r="50" spans="1:39" ht="13.7"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ht="13.7"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row>
    <row r="52" spans="1:39" ht="13.7" customHeight="1" x14ac:dyDescent="0.2">
      <c r="A52" s="12"/>
      <c r="B52" s="269" t="str">
        <f>DocNo._Version_No.</f>
        <v>S-612D Version 1.0</v>
      </c>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row>
    <row r="53" spans="1:39" ht="13.7"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row>
    <row r="54" spans="1:39" ht="13.7"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row>
    <row r="55" spans="1:39" ht="13.7"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row>
    <row r="56" spans="1:39" ht="13.7"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row>
    <row r="57" spans="1:39" ht="13.7"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row>
    <row r="58" spans="1:39" ht="13.7"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row>
    <row r="59" spans="1:39" ht="13.7"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row>
    <row r="60" spans="1:39" ht="13.7"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row>
    <row r="61" spans="1:39" ht="13.7"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row>
    <row r="62" spans="1:39" ht="13.7"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row>
    <row r="63" spans="1:39" ht="13.7"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row>
    <row r="64" spans="1:39" ht="13.7" customHeight="1" x14ac:dyDescent="0.2">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row>
  </sheetData>
  <sheetProtection algorithmName="SHA-512" hashValue="hAL1GCZulDeQi7lEcbWUwI5jGBZCBDYBCe8QX8/+133ikpjYVAYGILS5mVbAIvg0jmmALnUKsVc5yjPxqtWIqQ==" saltValue="FNeGwhEFnDGomoLge+r21g==" spinCount="100000" sheet="1" objects="1" scenarios="1"/>
  <mergeCells count="8">
    <mergeCell ref="A1:AM2"/>
    <mergeCell ref="G24:I24"/>
    <mergeCell ref="G25:I25"/>
    <mergeCell ref="G26:I26"/>
    <mergeCell ref="G20:I20"/>
    <mergeCell ref="G21:I21"/>
    <mergeCell ref="G22:I22"/>
    <mergeCell ref="G23:I23"/>
  </mergeCells>
  <pageMargins left="0.19685039370078741" right="0.19685039370078741" top="0.19685039370078741" bottom="0.19685039370078741"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50"/>
  </sheetPr>
  <dimension ref="A1:AT54"/>
  <sheetViews>
    <sheetView showGridLines="0" showWhiteSpace="0" zoomScaleNormal="100" zoomScaleSheetLayoutView="100" zoomScalePageLayoutView="90" workbookViewId="0">
      <selection sqref="A1:K1"/>
    </sheetView>
  </sheetViews>
  <sheetFormatPr defaultRowHeight="12.75" x14ac:dyDescent="0.2"/>
  <cols>
    <col min="1" max="2" width="2.7109375" customWidth="1"/>
    <col min="3" max="38" width="2.42578125" customWidth="1"/>
    <col min="39" max="40" width="2.7109375" customWidth="1"/>
    <col min="42" max="42" width="15.7109375" customWidth="1"/>
  </cols>
  <sheetData>
    <row r="1" spans="1:39" ht="129.94999999999999" customHeight="1" thickBot="1" x14ac:dyDescent="0.25">
      <c r="A1" s="419" t="s">
        <v>47</v>
      </c>
      <c r="B1" s="420"/>
      <c r="C1" s="420"/>
      <c r="D1" s="420"/>
      <c r="E1" s="420"/>
      <c r="F1" s="420"/>
      <c r="G1" s="420"/>
      <c r="H1" s="420"/>
      <c r="I1" s="420"/>
      <c r="J1" s="420"/>
      <c r="K1" s="421"/>
      <c r="L1" s="422" t="s">
        <v>1229</v>
      </c>
      <c r="M1" s="423"/>
      <c r="N1" s="423"/>
      <c r="O1" s="423"/>
      <c r="P1" s="423"/>
      <c r="Q1" s="423"/>
      <c r="R1" s="423"/>
      <c r="S1" s="423"/>
      <c r="T1" s="423"/>
      <c r="U1" s="423"/>
      <c r="V1" s="423"/>
      <c r="W1" s="423"/>
      <c r="X1" s="423"/>
      <c r="Y1" s="423"/>
      <c r="Z1" s="423"/>
      <c r="AA1" s="423"/>
      <c r="AB1" s="424"/>
      <c r="AC1" s="419" t="s">
        <v>48</v>
      </c>
      <c r="AD1" s="420"/>
      <c r="AE1" s="420"/>
      <c r="AF1" s="420"/>
      <c r="AG1" s="420"/>
      <c r="AH1" s="420"/>
      <c r="AI1" s="420"/>
      <c r="AJ1" s="420"/>
      <c r="AK1" s="420"/>
      <c r="AL1" s="420"/>
      <c r="AM1" s="421"/>
    </row>
    <row r="2" spans="1:39" ht="13.7" customHeight="1" x14ac:dyDescent="0.2">
      <c r="A2" s="6"/>
      <c r="B2" s="12"/>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7"/>
    </row>
    <row r="3" spans="1:39" ht="13.7" customHeight="1" x14ac:dyDescent="0.2">
      <c r="A3" s="6"/>
      <c r="B3" s="12"/>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7"/>
    </row>
    <row r="4" spans="1:39" ht="13.7" customHeight="1" x14ac:dyDescent="0.2">
      <c r="A4" s="6"/>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7"/>
    </row>
    <row r="5" spans="1:39" ht="13.7" customHeight="1" x14ac:dyDescent="0.2">
      <c r="A5" s="6"/>
      <c r="B5" s="12"/>
      <c r="C5" s="4"/>
      <c r="D5" s="4"/>
      <c r="E5" s="4"/>
      <c r="F5" s="4"/>
      <c r="G5" s="4"/>
      <c r="H5" s="4"/>
      <c r="I5" s="4"/>
      <c r="J5" s="4"/>
      <c r="K5" s="9"/>
      <c r="L5" s="9"/>
      <c r="M5" s="9"/>
      <c r="N5" s="9"/>
      <c r="O5" s="9"/>
      <c r="P5" s="9"/>
      <c r="Q5" s="9"/>
      <c r="R5" s="9"/>
      <c r="S5" s="9"/>
      <c r="T5" s="9"/>
      <c r="U5" s="9"/>
      <c r="V5" s="9"/>
      <c r="W5" s="9"/>
      <c r="X5" s="9"/>
      <c r="Y5" s="9"/>
      <c r="Z5" s="9"/>
      <c r="AA5" s="9"/>
      <c r="AB5" s="9"/>
      <c r="AC5" s="9"/>
      <c r="AD5" s="9"/>
      <c r="AE5" s="9"/>
      <c r="AF5" s="9"/>
      <c r="AG5" s="9"/>
      <c r="AH5" s="12"/>
      <c r="AI5" s="12"/>
      <c r="AJ5" s="12"/>
      <c r="AK5" s="12"/>
      <c r="AL5" s="12"/>
      <c r="AM5" s="7"/>
    </row>
    <row r="6" spans="1:39" ht="13.7" customHeight="1" x14ac:dyDescent="0.2">
      <c r="A6" s="6"/>
      <c r="B6" s="12"/>
      <c r="C6" s="62" t="s">
        <v>1</v>
      </c>
      <c r="D6" s="62"/>
      <c r="E6" s="62"/>
      <c r="F6" s="62"/>
      <c r="G6" s="62"/>
      <c r="H6" s="62"/>
      <c r="I6" s="62"/>
      <c r="J6" s="62"/>
      <c r="K6" s="62"/>
      <c r="L6" s="62"/>
      <c r="M6" s="62"/>
      <c r="N6" s="62"/>
      <c r="O6" s="62"/>
      <c r="P6" s="62"/>
      <c r="Q6" s="62"/>
      <c r="R6" s="65"/>
      <c r="S6" s="413" t="s">
        <v>213</v>
      </c>
      <c r="T6" s="413"/>
      <c r="U6" s="413"/>
      <c r="V6" s="413"/>
      <c r="W6" s="413"/>
      <c r="X6" s="413"/>
      <c r="Y6" s="413"/>
      <c r="Z6" s="413"/>
      <c r="AA6" s="413"/>
      <c r="AB6" s="413"/>
      <c r="AC6" s="413"/>
      <c r="AD6" s="413"/>
      <c r="AE6" s="413"/>
      <c r="AF6" s="413"/>
      <c r="AG6" s="413"/>
      <c r="AH6" s="413"/>
      <c r="AI6" s="12"/>
      <c r="AJ6" s="12"/>
      <c r="AK6" s="12"/>
      <c r="AL6" s="12"/>
      <c r="AM6" s="7"/>
    </row>
    <row r="7" spans="1:39" ht="13.7" customHeight="1" x14ac:dyDescent="0.2">
      <c r="A7" s="6"/>
      <c r="B7" s="12"/>
      <c r="C7" s="62"/>
      <c r="D7" s="62"/>
      <c r="E7" s="62"/>
      <c r="F7" s="62"/>
      <c r="G7" s="62"/>
      <c r="H7" s="62"/>
      <c r="I7" s="62"/>
      <c r="J7" s="62"/>
      <c r="K7" s="62"/>
      <c r="L7" s="62"/>
      <c r="M7" s="62"/>
      <c r="N7" s="62"/>
      <c r="O7" s="62"/>
      <c r="P7" s="62"/>
      <c r="Q7" s="62"/>
      <c r="R7" s="64"/>
      <c r="S7" s="12"/>
      <c r="T7" s="12"/>
      <c r="U7" s="12"/>
      <c r="V7" s="12"/>
      <c r="W7" s="12"/>
      <c r="X7" s="12"/>
      <c r="Y7" s="12"/>
      <c r="Z7" s="12"/>
      <c r="AA7" s="12"/>
      <c r="AB7" s="12"/>
      <c r="AC7" s="12"/>
      <c r="AD7" s="12"/>
      <c r="AE7" s="12"/>
      <c r="AF7" s="12"/>
      <c r="AG7" s="12"/>
      <c r="AH7" s="12"/>
      <c r="AI7" s="12"/>
      <c r="AJ7" s="12"/>
      <c r="AK7" s="12"/>
      <c r="AL7" s="12"/>
      <c r="AM7" s="7"/>
    </row>
    <row r="8" spans="1:39" ht="13.7" customHeight="1" x14ac:dyDescent="0.2">
      <c r="A8" s="6"/>
      <c r="B8" s="12"/>
      <c r="C8" s="62" t="s">
        <v>3</v>
      </c>
      <c r="D8" s="62"/>
      <c r="E8" s="62"/>
      <c r="F8" s="62"/>
      <c r="G8" s="62"/>
      <c r="H8" s="62"/>
      <c r="I8" s="62"/>
      <c r="J8" s="62"/>
      <c r="K8" s="62"/>
      <c r="L8" s="62"/>
      <c r="M8" s="62"/>
      <c r="N8" s="62"/>
      <c r="O8" s="62"/>
      <c r="P8" s="62"/>
      <c r="Q8" s="62"/>
      <c r="R8" s="65"/>
      <c r="S8" s="413" t="s">
        <v>214</v>
      </c>
      <c r="T8" s="413"/>
      <c r="U8" s="413"/>
      <c r="V8" s="413"/>
      <c r="W8" s="413"/>
      <c r="X8" s="413"/>
      <c r="Y8" s="413"/>
      <c r="Z8" s="413"/>
      <c r="AA8" s="413"/>
      <c r="AB8" s="413"/>
      <c r="AC8" s="413"/>
      <c r="AD8" s="413"/>
      <c r="AE8" s="413"/>
      <c r="AF8" s="413"/>
      <c r="AG8" s="413"/>
      <c r="AH8" s="413"/>
      <c r="AI8" s="12"/>
      <c r="AJ8" s="12"/>
      <c r="AK8" s="12"/>
      <c r="AL8" s="12"/>
      <c r="AM8" s="7"/>
    </row>
    <row r="9" spans="1:39" ht="13.7" customHeight="1" x14ac:dyDescent="0.2">
      <c r="A9" s="6"/>
      <c r="B9" s="12"/>
      <c r="C9" s="62"/>
      <c r="D9" s="62"/>
      <c r="E9" s="62"/>
      <c r="F9" s="62"/>
      <c r="G9" s="62"/>
      <c r="H9" s="62"/>
      <c r="I9" s="62"/>
      <c r="J9" s="62"/>
      <c r="K9" s="62"/>
      <c r="L9" s="62"/>
      <c r="M9" s="62"/>
      <c r="N9" s="62"/>
      <c r="O9" s="62"/>
      <c r="P9" s="62"/>
      <c r="Q9" s="62"/>
      <c r="R9" s="64"/>
      <c r="S9" s="12"/>
      <c r="T9" s="12"/>
      <c r="U9" s="12"/>
      <c r="V9" s="12"/>
      <c r="W9" s="12"/>
      <c r="X9" s="12"/>
      <c r="Y9" s="12"/>
      <c r="Z9" s="12"/>
      <c r="AA9" s="12"/>
      <c r="AB9" s="12"/>
      <c r="AC9" s="12"/>
      <c r="AD9" s="12"/>
      <c r="AE9" s="12"/>
      <c r="AF9" s="12"/>
      <c r="AG9" s="12"/>
      <c r="AH9" s="12"/>
      <c r="AI9" s="12"/>
      <c r="AJ9" s="12"/>
      <c r="AK9" s="12"/>
      <c r="AL9" s="12"/>
      <c r="AM9" s="7"/>
    </row>
    <row r="10" spans="1:39" ht="13.7" customHeight="1" x14ac:dyDescent="0.2">
      <c r="A10" s="6"/>
      <c r="B10" s="8"/>
      <c r="C10" s="62" t="s">
        <v>4</v>
      </c>
      <c r="D10" s="62"/>
      <c r="E10" s="62"/>
      <c r="F10" s="62"/>
      <c r="G10" s="62"/>
      <c r="H10" s="62"/>
      <c r="I10" s="62"/>
      <c r="J10" s="62"/>
      <c r="K10" s="62"/>
      <c r="L10" s="62"/>
      <c r="M10" s="62"/>
      <c r="N10" s="62"/>
      <c r="O10" s="62"/>
      <c r="P10" s="62"/>
      <c r="Q10" s="62"/>
      <c r="R10" s="65"/>
      <c r="S10" s="413" t="s">
        <v>215</v>
      </c>
      <c r="T10" s="413"/>
      <c r="U10" s="413"/>
      <c r="V10" s="413"/>
      <c r="W10" s="413"/>
      <c r="X10" s="413"/>
      <c r="Y10" s="413"/>
      <c r="Z10" s="413"/>
      <c r="AA10" s="413"/>
      <c r="AB10" s="413"/>
      <c r="AC10" s="413"/>
      <c r="AD10" s="413"/>
      <c r="AE10" s="413"/>
      <c r="AF10" s="413"/>
      <c r="AG10" s="413"/>
      <c r="AH10" s="413"/>
      <c r="AI10" s="8"/>
      <c r="AJ10" s="8"/>
      <c r="AK10" s="8"/>
      <c r="AL10" s="8"/>
      <c r="AM10" s="7"/>
    </row>
    <row r="11" spans="1:39" ht="13.7" customHeight="1" x14ac:dyDescent="0.2">
      <c r="A11" s="6"/>
      <c r="B11" s="12"/>
      <c r="C11" s="62"/>
      <c r="D11" s="62"/>
      <c r="E11" s="62"/>
      <c r="F11" s="62"/>
      <c r="G11" s="62"/>
      <c r="H11" s="62"/>
      <c r="I11" s="62"/>
      <c r="J11" s="62"/>
      <c r="K11" s="62"/>
      <c r="L11" s="62"/>
      <c r="M11" s="62"/>
      <c r="N11" s="62"/>
      <c r="O11" s="62"/>
      <c r="P11" s="62"/>
      <c r="Q11" s="62"/>
      <c r="R11" s="66"/>
      <c r="S11" s="8"/>
      <c r="T11" s="8"/>
      <c r="U11" s="8"/>
      <c r="V11" s="8"/>
      <c r="W11" s="8"/>
      <c r="X11" s="8"/>
      <c r="Y11" s="8"/>
      <c r="Z11" s="8"/>
      <c r="AA11" s="8"/>
      <c r="AB11" s="8"/>
      <c r="AC11" s="8"/>
      <c r="AD11" s="8"/>
      <c r="AE11" s="8"/>
      <c r="AF11" s="8"/>
      <c r="AG11" s="8"/>
      <c r="AH11" s="11"/>
      <c r="AI11" s="11"/>
      <c r="AJ11" s="11"/>
      <c r="AK11" s="11"/>
      <c r="AL11" s="11"/>
      <c r="AM11" s="7"/>
    </row>
    <row r="12" spans="1:39" ht="13.7" customHeight="1" x14ac:dyDescent="0.2">
      <c r="A12" s="6"/>
      <c r="B12" s="12"/>
      <c r="C12" s="62" t="s">
        <v>2</v>
      </c>
      <c r="D12" s="62"/>
      <c r="E12" s="62"/>
      <c r="F12" s="62"/>
      <c r="G12" s="62"/>
      <c r="H12" s="62"/>
      <c r="I12" s="62"/>
      <c r="J12" s="62"/>
      <c r="K12" s="62"/>
      <c r="L12" s="62"/>
      <c r="M12" s="62"/>
      <c r="N12" s="62"/>
      <c r="O12" s="62"/>
      <c r="P12" s="62"/>
      <c r="Q12" s="62"/>
      <c r="R12" s="65"/>
      <c r="S12" s="413" t="s">
        <v>216</v>
      </c>
      <c r="T12" s="413"/>
      <c r="U12" s="413"/>
      <c r="V12" s="413"/>
      <c r="W12" s="413"/>
      <c r="X12" s="413"/>
      <c r="Y12" s="413"/>
      <c r="Z12" s="413"/>
      <c r="AA12" s="413"/>
      <c r="AB12" s="413"/>
      <c r="AC12" s="413"/>
      <c r="AD12" s="413"/>
      <c r="AE12" s="413"/>
      <c r="AF12" s="413"/>
      <c r="AG12" s="413"/>
      <c r="AH12" s="413"/>
      <c r="AI12" s="12"/>
      <c r="AJ12" s="12"/>
      <c r="AK12" s="12"/>
      <c r="AL12" s="12"/>
      <c r="AM12" s="7"/>
    </row>
    <row r="13" spans="1:39" ht="13.7" customHeight="1" x14ac:dyDescent="0.2">
      <c r="A13" s="6"/>
      <c r="B13" s="12"/>
      <c r="C13" s="62"/>
      <c r="D13" s="62"/>
      <c r="E13" s="62"/>
      <c r="F13" s="62"/>
      <c r="G13" s="62"/>
      <c r="H13" s="62"/>
      <c r="I13" s="62"/>
      <c r="J13" s="62"/>
      <c r="K13" s="62"/>
      <c r="L13" s="62"/>
      <c r="M13" s="62"/>
      <c r="N13" s="62"/>
      <c r="O13" s="62"/>
      <c r="P13" s="62"/>
      <c r="Q13" s="62"/>
      <c r="R13" s="64"/>
      <c r="S13" s="4"/>
      <c r="T13" s="12"/>
      <c r="U13" s="11"/>
      <c r="V13" s="11"/>
      <c r="W13" s="11"/>
      <c r="X13" s="11"/>
      <c r="Y13" s="11"/>
      <c r="Z13" s="11"/>
      <c r="AA13" s="11"/>
      <c r="AB13" s="11"/>
      <c r="AC13" s="11"/>
      <c r="AD13" s="11"/>
      <c r="AE13" s="12"/>
      <c r="AF13" s="12"/>
      <c r="AG13" s="12"/>
      <c r="AH13" s="12"/>
      <c r="AI13" s="12"/>
      <c r="AJ13" s="12"/>
      <c r="AK13" s="12"/>
      <c r="AL13" s="12"/>
      <c r="AM13" s="7"/>
    </row>
    <row r="14" spans="1:39" ht="13.7" customHeight="1" x14ac:dyDescent="0.2">
      <c r="A14" s="6"/>
      <c r="B14" s="12"/>
      <c r="C14" s="62" t="s">
        <v>218</v>
      </c>
      <c r="D14" s="62"/>
      <c r="E14" s="62"/>
      <c r="F14" s="62"/>
      <c r="G14" s="62"/>
      <c r="H14" s="62"/>
      <c r="I14" s="62"/>
      <c r="J14" s="62"/>
      <c r="K14" s="62"/>
      <c r="L14" s="62"/>
      <c r="M14" s="62"/>
      <c r="N14" s="62"/>
      <c r="O14" s="62"/>
      <c r="P14" s="62"/>
      <c r="Q14" s="62"/>
      <c r="R14" s="65"/>
      <c r="S14" s="413" t="s">
        <v>217</v>
      </c>
      <c r="T14" s="413"/>
      <c r="U14" s="413"/>
      <c r="V14" s="413"/>
      <c r="W14" s="413"/>
      <c r="X14" s="413"/>
      <c r="Y14" s="413"/>
      <c r="Z14" s="413"/>
      <c r="AA14" s="413"/>
      <c r="AB14" s="413"/>
      <c r="AC14" s="413"/>
      <c r="AD14" s="413"/>
      <c r="AE14" s="413"/>
      <c r="AF14" s="413"/>
      <c r="AG14" s="413"/>
      <c r="AH14" s="413"/>
      <c r="AI14" s="12"/>
      <c r="AJ14" s="12"/>
      <c r="AK14" s="12"/>
      <c r="AL14" s="12"/>
      <c r="AM14" s="7"/>
    </row>
    <row r="15" spans="1:39" ht="13.7" customHeight="1" x14ac:dyDescent="0.2">
      <c r="A15" s="6"/>
      <c r="B15" s="12"/>
      <c r="C15" s="62"/>
      <c r="D15" s="62"/>
      <c r="E15" s="62"/>
      <c r="F15" s="62"/>
      <c r="G15" s="62"/>
      <c r="H15" s="62"/>
      <c r="I15" s="62"/>
      <c r="J15" s="62"/>
      <c r="K15" s="62"/>
      <c r="L15" s="62"/>
      <c r="M15" s="62"/>
      <c r="N15" s="62"/>
      <c r="O15" s="62"/>
      <c r="P15" s="62"/>
      <c r="Q15" s="62"/>
      <c r="R15" s="63"/>
      <c r="AE15" s="12"/>
      <c r="AF15" s="12"/>
      <c r="AG15" s="12"/>
      <c r="AH15" s="12"/>
      <c r="AI15" s="12"/>
      <c r="AJ15" s="12"/>
      <c r="AK15" s="12"/>
      <c r="AL15" s="12"/>
      <c r="AM15" s="7"/>
    </row>
    <row r="16" spans="1:39" ht="13.7" customHeight="1" x14ac:dyDescent="0.2">
      <c r="A16" s="6"/>
      <c r="B16" s="12"/>
      <c r="C16" s="62" t="s">
        <v>189</v>
      </c>
      <c r="D16" s="62"/>
      <c r="E16" s="62"/>
      <c r="F16" s="62"/>
      <c r="G16" s="62"/>
      <c r="H16" s="62"/>
      <c r="I16" s="62"/>
      <c r="J16" s="62"/>
      <c r="K16" s="62"/>
      <c r="L16" s="62"/>
      <c r="M16" s="62"/>
      <c r="N16" s="62"/>
      <c r="O16" s="62"/>
      <c r="P16" s="62"/>
      <c r="Q16" s="62"/>
      <c r="R16" s="65"/>
      <c r="S16" s="413" t="s">
        <v>219</v>
      </c>
      <c r="T16" s="413"/>
      <c r="U16" s="413"/>
      <c r="V16" s="413"/>
      <c r="W16" s="413"/>
      <c r="X16" s="413"/>
      <c r="Y16" s="413"/>
      <c r="Z16" s="413"/>
      <c r="AA16" s="413"/>
      <c r="AB16" s="413"/>
      <c r="AC16" s="413"/>
      <c r="AD16" s="413"/>
      <c r="AE16" s="413"/>
      <c r="AF16" s="413"/>
      <c r="AG16" s="413"/>
      <c r="AH16" s="413"/>
      <c r="AI16" s="12"/>
      <c r="AJ16" s="12"/>
      <c r="AK16" s="12"/>
      <c r="AL16" s="12"/>
      <c r="AM16" s="7"/>
    </row>
    <row r="17" spans="1:46" ht="13.7" customHeight="1" x14ac:dyDescent="0.2">
      <c r="A17" s="6"/>
      <c r="B17" s="12"/>
      <c r="C17" s="62"/>
      <c r="D17" s="62"/>
      <c r="E17" s="62"/>
      <c r="F17" s="62"/>
      <c r="G17" s="62"/>
      <c r="H17" s="62"/>
      <c r="I17" s="62"/>
      <c r="J17" s="62"/>
      <c r="K17" s="62"/>
      <c r="L17" s="62"/>
      <c r="M17" s="62"/>
      <c r="N17" s="62"/>
      <c r="O17" s="62"/>
      <c r="P17" s="62"/>
      <c r="Q17" s="62"/>
      <c r="R17" s="64"/>
      <c r="S17" s="11"/>
      <c r="T17" s="11"/>
      <c r="U17" s="12"/>
      <c r="V17" s="12"/>
      <c r="W17" s="12"/>
      <c r="X17" s="12"/>
      <c r="Y17" s="12"/>
      <c r="Z17" s="12"/>
      <c r="AA17" s="12"/>
      <c r="AB17" s="12"/>
      <c r="AC17" s="12"/>
      <c r="AD17" s="12"/>
      <c r="AE17" s="12"/>
      <c r="AF17" s="12"/>
      <c r="AG17" s="12"/>
      <c r="AH17" s="12"/>
      <c r="AI17" s="12"/>
      <c r="AJ17" s="12"/>
      <c r="AK17" s="12"/>
      <c r="AL17" s="12"/>
      <c r="AM17" s="7"/>
    </row>
    <row r="18" spans="1:46" ht="13.7" customHeight="1" x14ac:dyDescent="0.2">
      <c r="A18" s="6"/>
      <c r="B18" s="12"/>
      <c r="C18" s="62" t="s">
        <v>212</v>
      </c>
      <c r="D18" s="62"/>
      <c r="E18" s="62"/>
      <c r="F18" s="62"/>
      <c r="G18" s="62"/>
      <c r="H18" s="62"/>
      <c r="I18" s="62"/>
      <c r="J18" s="62"/>
      <c r="K18" s="62"/>
      <c r="L18" s="62"/>
      <c r="M18" s="62"/>
      <c r="N18" s="62"/>
      <c r="O18" s="62"/>
      <c r="P18" s="62"/>
      <c r="Q18" s="62"/>
      <c r="R18" s="65"/>
      <c r="S18" s="413" t="s">
        <v>1237</v>
      </c>
      <c r="T18" s="413"/>
      <c r="U18" s="413"/>
      <c r="V18" s="413"/>
      <c r="W18" s="413"/>
      <c r="X18" s="413"/>
      <c r="Y18" s="413"/>
      <c r="Z18" s="413"/>
      <c r="AA18" s="413"/>
      <c r="AB18" s="413"/>
      <c r="AC18" s="413"/>
      <c r="AD18" s="413"/>
      <c r="AE18" s="413"/>
      <c r="AF18" s="413"/>
      <c r="AG18" s="413"/>
      <c r="AH18" s="413"/>
      <c r="AI18" s="12"/>
      <c r="AJ18" s="12"/>
      <c r="AK18" s="12"/>
      <c r="AL18" s="12"/>
      <c r="AM18" s="7"/>
      <c r="AP18" s="60" t="s">
        <v>1237</v>
      </c>
      <c r="AQ18" s="61" t="s">
        <v>208</v>
      </c>
      <c r="AR18" s="61" t="s">
        <v>209</v>
      </c>
      <c r="AS18" s="61" t="s">
        <v>210</v>
      </c>
      <c r="AT18" s="61" t="s">
        <v>211</v>
      </c>
    </row>
    <row r="19" spans="1:46" ht="13.7" customHeight="1" x14ac:dyDescent="0.2">
      <c r="A19" s="6"/>
      <c r="B19" s="12"/>
      <c r="C19" s="62"/>
      <c r="D19" s="62"/>
      <c r="E19" s="62"/>
      <c r="F19" s="62"/>
      <c r="G19" s="62"/>
      <c r="H19" s="62"/>
      <c r="I19" s="62"/>
      <c r="J19" s="62"/>
      <c r="K19" s="62"/>
      <c r="L19" s="62"/>
      <c r="M19" s="62"/>
      <c r="N19" s="62"/>
      <c r="O19" s="62"/>
      <c r="P19" s="62"/>
      <c r="Q19" s="62"/>
      <c r="R19" s="64"/>
      <c r="S19" s="12"/>
      <c r="T19" s="12"/>
      <c r="U19" s="12"/>
      <c r="V19" s="12"/>
      <c r="W19" s="12"/>
      <c r="X19" s="12"/>
      <c r="Y19" s="12"/>
      <c r="Z19" s="12"/>
      <c r="AA19" s="12"/>
      <c r="AB19" s="12"/>
      <c r="AC19" s="12"/>
      <c r="AD19" s="12"/>
      <c r="AE19" s="12"/>
      <c r="AF19" s="12"/>
      <c r="AG19" s="12"/>
      <c r="AH19" s="12"/>
      <c r="AI19" s="12"/>
      <c r="AJ19" s="12"/>
      <c r="AK19" s="12"/>
      <c r="AL19" s="12"/>
      <c r="AM19" s="7"/>
    </row>
    <row r="20" spans="1:46" ht="13.7" customHeight="1" x14ac:dyDescent="0.2">
      <c r="A20" s="6"/>
      <c r="B20" s="12"/>
      <c r="C20" s="62" t="s">
        <v>12</v>
      </c>
      <c r="D20" s="62"/>
      <c r="E20" s="62"/>
      <c r="F20" s="62"/>
      <c r="G20" s="62"/>
      <c r="H20" s="62"/>
      <c r="I20" s="62"/>
      <c r="J20" s="62"/>
      <c r="K20" s="62"/>
      <c r="L20" s="62"/>
      <c r="M20" s="62"/>
      <c r="N20" s="62"/>
      <c r="O20" s="62"/>
      <c r="P20" s="62"/>
      <c r="Q20" s="62"/>
      <c r="R20" s="65"/>
      <c r="S20" s="413" t="s">
        <v>220</v>
      </c>
      <c r="T20" s="413"/>
      <c r="U20" s="413"/>
      <c r="V20" s="413"/>
      <c r="W20" s="413"/>
      <c r="X20" s="413"/>
      <c r="Y20" s="413"/>
      <c r="Z20" s="413"/>
      <c r="AA20" s="413"/>
      <c r="AB20" s="413"/>
      <c r="AC20" s="413"/>
      <c r="AD20" s="413"/>
      <c r="AE20" s="413"/>
      <c r="AF20" s="413"/>
      <c r="AG20" s="413"/>
      <c r="AH20" s="413"/>
      <c r="AI20" s="12"/>
      <c r="AJ20" s="12"/>
      <c r="AK20" s="12"/>
      <c r="AL20" s="12"/>
      <c r="AM20" s="7"/>
    </row>
    <row r="21" spans="1:46" ht="13.7" customHeight="1" x14ac:dyDescent="0.2">
      <c r="A21" s="6"/>
      <c r="B21" s="12"/>
      <c r="C21" s="62"/>
      <c r="D21" s="62"/>
      <c r="E21" s="62"/>
      <c r="F21" s="62"/>
      <c r="G21" s="62"/>
      <c r="H21" s="62"/>
      <c r="I21" s="62"/>
      <c r="J21" s="62"/>
      <c r="K21" s="62"/>
      <c r="L21" s="62"/>
      <c r="M21" s="62"/>
      <c r="N21" s="62"/>
      <c r="O21" s="62"/>
      <c r="P21" s="62"/>
      <c r="Q21" s="62"/>
      <c r="R21" s="64"/>
      <c r="S21" s="11"/>
      <c r="T21" s="11"/>
      <c r="U21" s="12"/>
      <c r="V21" s="12"/>
      <c r="W21" s="12"/>
      <c r="X21" s="12"/>
      <c r="Y21" s="12"/>
      <c r="Z21" s="12"/>
      <c r="AA21" s="12"/>
      <c r="AB21" s="12"/>
      <c r="AC21" s="12"/>
      <c r="AD21" s="12"/>
      <c r="AE21" s="12"/>
      <c r="AF21" s="12"/>
      <c r="AG21" s="12"/>
      <c r="AH21" s="12"/>
      <c r="AI21" s="12"/>
      <c r="AJ21" s="12"/>
      <c r="AK21" s="12"/>
      <c r="AL21" s="12"/>
      <c r="AM21" s="7"/>
      <c r="AN21" s="3"/>
    </row>
    <row r="22" spans="1:46" ht="13.7" customHeight="1" x14ac:dyDescent="0.2">
      <c r="A22" s="6"/>
      <c r="B22" s="12"/>
      <c r="C22" s="62" t="s">
        <v>49</v>
      </c>
      <c r="D22" s="62"/>
      <c r="E22" s="62"/>
      <c r="F22" s="62"/>
      <c r="G22" s="62"/>
      <c r="H22" s="62"/>
      <c r="I22" s="62"/>
      <c r="J22" s="62"/>
      <c r="K22" s="62"/>
      <c r="L22" s="62"/>
      <c r="M22" s="62"/>
      <c r="N22" s="62"/>
      <c r="O22" s="62"/>
      <c r="P22" s="62"/>
      <c r="Q22" s="62"/>
      <c r="R22" s="65"/>
      <c r="S22" s="413" t="s">
        <v>221</v>
      </c>
      <c r="T22" s="413"/>
      <c r="U22" s="413"/>
      <c r="V22" s="413"/>
      <c r="W22" s="413"/>
      <c r="X22" s="413"/>
      <c r="Y22" s="413"/>
      <c r="Z22" s="413"/>
      <c r="AA22" s="413"/>
      <c r="AB22" s="413"/>
      <c r="AC22" s="413"/>
      <c r="AD22" s="413"/>
      <c r="AE22" s="413"/>
      <c r="AF22" s="413"/>
      <c r="AG22" s="413"/>
      <c r="AH22" s="413"/>
      <c r="AI22" s="12"/>
      <c r="AJ22" s="12"/>
      <c r="AK22" s="12"/>
      <c r="AL22" s="12"/>
      <c r="AM22" s="7"/>
    </row>
    <row r="23" spans="1:46" ht="13.7" customHeight="1" x14ac:dyDescent="0.2">
      <c r="A23" s="6"/>
      <c r="B23" s="12"/>
      <c r="C23" s="31"/>
      <c r="D23" s="31"/>
      <c r="E23" s="31"/>
      <c r="F23" s="31"/>
      <c r="G23" s="31"/>
      <c r="H23" s="31"/>
      <c r="I23" s="31"/>
      <c r="J23" s="31"/>
      <c r="K23" s="31"/>
      <c r="L23" s="31"/>
      <c r="M23" s="31"/>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7"/>
    </row>
    <row r="24" spans="1:46" ht="13.7" customHeight="1" x14ac:dyDescent="0.2">
      <c r="A24" s="6"/>
      <c r="B24" s="12"/>
      <c r="C24" s="31"/>
      <c r="D24" s="31"/>
      <c r="E24" s="31"/>
      <c r="F24" s="31"/>
      <c r="G24" s="31"/>
      <c r="H24" s="31"/>
      <c r="I24" s="31"/>
      <c r="J24" s="31"/>
      <c r="K24" s="31"/>
      <c r="L24" s="31"/>
      <c r="M24" s="31"/>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7"/>
    </row>
    <row r="25" spans="1:46" ht="13.7" customHeight="1" x14ac:dyDescent="0.2">
      <c r="A25" s="6"/>
      <c r="B25" s="12"/>
      <c r="C25" s="31"/>
      <c r="D25" s="31"/>
      <c r="E25" s="31"/>
      <c r="F25" s="31"/>
      <c r="G25" s="31"/>
      <c r="H25" s="31"/>
      <c r="I25" s="31"/>
      <c r="J25" s="31"/>
      <c r="K25" s="31"/>
      <c r="L25" s="31"/>
      <c r="M25" s="31"/>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7"/>
    </row>
    <row r="26" spans="1:46" ht="13.7" customHeight="1" x14ac:dyDescent="0.2">
      <c r="A26" s="6"/>
      <c r="B26" s="12"/>
      <c r="C26" s="31"/>
      <c r="D26" s="31"/>
      <c r="E26" s="31"/>
      <c r="F26" s="31"/>
      <c r="G26" s="31"/>
      <c r="H26" s="31"/>
      <c r="I26" s="31"/>
      <c r="J26" s="31"/>
      <c r="K26" s="31"/>
      <c r="L26" s="31"/>
      <c r="M26" s="31"/>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7"/>
    </row>
    <row r="27" spans="1:46" ht="13.7" customHeight="1" x14ac:dyDescent="0.2">
      <c r="A27" s="6"/>
      <c r="B27" s="12"/>
      <c r="C27" s="31"/>
      <c r="D27" s="31"/>
      <c r="E27" s="31"/>
      <c r="F27" s="31"/>
      <c r="G27" s="31"/>
      <c r="H27" s="31"/>
      <c r="I27" s="31"/>
      <c r="J27" s="31"/>
      <c r="K27" s="31"/>
      <c r="L27" s="31"/>
      <c r="M27" s="31"/>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7"/>
    </row>
    <row r="28" spans="1:46" ht="13.7" customHeight="1" x14ac:dyDescent="0.2">
      <c r="A28" s="6"/>
      <c r="B28" s="12"/>
      <c r="C28" s="31"/>
      <c r="D28" s="31"/>
      <c r="E28" s="31"/>
      <c r="F28" s="31"/>
      <c r="G28" s="31"/>
      <c r="H28" s="31"/>
      <c r="I28" s="31"/>
      <c r="J28" s="31"/>
      <c r="K28" s="31"/>
      <c r="L28" s="31"/>
      <c r="M28" s="31"/>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7"/>
    </row>
    <row r="29" spans="1:46" ht="13.7" customHeight="1" x14ac:dyDescent="0.2">
      <c r="A29" s="6"/>
      <c r="B29" s="12"/>
      <c r="C29" s="31"/>
      <c r="D29" s="31"/>
      <c r="E29" s="31"/>
      <c r="F29" s="31"/>
      <c r="G29" s="31"/>
      <c r="H29" s="31"/>
      <c r="I29" s="31"/>
      <c r="J29" s="31"/>
      <c r="K29" s="31"/>
      <c r="L29" s="31"/>
      <c r="M29" s="31"/>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7"/>
    </row>
    <row r="30" spans="1:46" ht="13.7" customHeight="1" x14ac:dyDescent="0.2">
      <c r="A30" s="6"/>
      <c r="B30" s="12"/>
      <c r="C30" s="31"/>
      <c r="D30" s="31"/>
      <c r="E30" s="31"/>
      <c r="F30" s="31"/>
      <c r="G30" s="31"/>
      <c r="H30" s="31"/>
      <c r="I30" s="31"/>
      <c r="J30" s="31"/>
      <c r="K30" s="31"/>
      <c r="L30" s="31"/>
      <c r="M30" s="31"/>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7"/>
    </row>
    <row r="31" spans="1:46" ht="13.7" customHeight="1" x14ac:dyDescent="0.2">
      <c r="A31" s="6"/>
      <c r="B31" s="12"/>
      <c r="C31" s="31"/>
      <c r="D31" s="31"/>
      <c r="E31" s="31"/>
      <c r="F31" s="31"/>
      <c r="G31" s="31"/>
      <c r="H31" s="31"/>
      <c r="I31" s="31"/>
      <c r="J31" s="31"/>
      <c r="K31" s="31"/>
      <c r="L31" s="31"/>
      <c r="M31" s="31"/>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7"/>
    </row>
    <row r="32" spans="1:46" ht="13.7" customHeight="1" x14ac:dyDescent="0.2">
      <c r="A32" s="6"/>
      <c r="B32" s="12"/>
      <c r="C32" s="31"/>
      <c r="D32" s="31"/>
      <c r="E32" s="31"/>
      <c r="F32" s="31"/>
      <c r="G32" s="31"/>
      <c r="H32" s="31"/>
      <c r="I32" s="31"/>
      <c r="J32" s="31"/>
      <c r="K32" s="31"/>
      <c r="L32" s="31"/>
      <c r="M32" s="31"/>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7"/>
    </row>
    <row r="33" spans="1:39" ht="13.7" customHeight="1" x14ac:dyDescent="0.2">
      <c r="A33" s="6"/>
      <c r="B33" s="12"/>
      <c r="C33" s="31"/>
      <c r="D33" s="31"/>
      <c r="E33" s="31"/>
      <c r="F33" s="31"/>
      <c r="G33" s="31"/>
      <c r="H33" s="31"/>
      <c r="I33" s="31"/>
      <c r="J33" s="31"/>
      <c r="K33" s="31"/>
      <c r="L33" s="31"/>
      <c r="M33" s="31"/>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7"/>
    </row>
    <row r="34" spans="1:39" ht="13.7" customHeight="1" x14ac:dyDescent="0.2">
      <c r="A34" s="6"/>
      <c r="B34" s="12"/>
      <c r="C34" s="31"/>
      <c r="D34" s="31"/>
      <c r="E34" s="31"/>
      <c r="F34" s="31"/>
      <c r="G34" s="31"/>
      <c r="H34" s="31"/>
      <c r="I34" s="31"/>
      <c r="J34" s="31"/>
      <c r="K34" s="31"/>
      <c r="L34" s="31"/>
      <c r="M34" s="31"/>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7"/>
    </row>
    <row r="35" spans="1:39" ht="13.7" customHeight="1" x14ac:dyDescent="0.2">
      <c r="A35" s="6"/>
      <c r="B35" s="12"/>
      <c r="C35" s="31"/>
      <c r="D35" s="31"/>
      <c r="E35" s="31"/>
      <c r="F35" s="31"/>
      <c r="G35" s="31"/>
      <c r="H35" s="31"/>
      <c r="I35" s="31"/>
      <c r="J35" s="31"/>
      <c r="K35" s="31"/>
      <c r="L35" s="31"/>
      <c r="M35" s="31"/>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7"/>
    </row>
    <row r="36" spans="1:39" ht="13.7" customHeight="1" x14ac:dyDescent="0.2">
      <c r="A36" s="6"/>
      <c r="B36" s="12"/>
      <c r="C36" s="11"/>
      <c r="D36" s="11"/>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1"/>
      <c r="AK36" s="11"/>
      <c r="AL36" s="11"/>
      <c r="AM36" s="7"/>
    </row>
    <row r="37" spans="1:39" ht="13.7" customHeight="1" x14ac:dyDescent="0.2">
      <c r="A37" s="6"/>
      <c r="B37" s="12"/>
      <c r="C37" s="11"/>
      <c r="D37" s="11"/>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1"/>
      <c r="AK37" s="11"/>
      <c r="AL37" s="11"/>
      <c r="AM37" s="7"/>
    </row>
    <row r="38" spans="1:39" ht="13.7" customHeight="1" x14ac:dyDescent="0.2">
      <c r="A38" s="6"/>
      <c r="B38" s="12"/>
      <c r="C38" s="11"/>
      <c r="D38" s="11"/>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1"/>
      <c r="AK38" s="11"/>
      <c r="AL38" s="11"/>
      <c r="AM38" s="7"/>
    </row>
    <row r="39" spans="1:39" ht="13.5" customHeight="1" x14ac:dyDescent="0.2">
      <c r="A39" s="6"/>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7"/>
    </row>
    <row r="40" spans="1:39" ht="13.7" customHeight="1" x14ac:dyDescent="0.2">
      <c r="A40" s="6"/>
      <c r="B40" s="11"/>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1"/>
      <c r="AJ40" s="11"/>
      <c r="AK40" s="11"/>
      <c r="AL40" s="11"/>
      <c r="AM40" s="7"/>
    </row>
    <row r="41" spans="1:39" ht="13.7" customHeight="1" x14ac:dyDescent="0.2">
      <c r="A41" s="6"/>
      <c r="B41" s="16"/>
      <c r="C41" s="11"/>
      <c r="D41" s="11"/>
      <c r="E41" s="11"/>
      <c r="F41" s="11"/>
      <c r="G41" s="11"/>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1"/>
      <c r="AJ41" s="11"/>
      <c r="AK41" s="11"/>
      <c r="AL41" s="11"/>
      <c r="AM41" s="7"/>
    </row>
    <row r="42" spans="1:39" ht="13.7" customHeight="1" x14ac:dyDescent="0.2">
      <c r="A42" s="6"/>
      <c r="B42" s="11"/>
      <c r="D42" s="11"/>
      <c r="E42" s="11"/>
      <c r="G42" s="11"/>
      <c r="H42" s="11"/>
      <c r="I42" s="11"/>
      <c r="J42" s="11"/>
      <c r="K42" s="11"/>
      <c r="L42" s="11"/>
      <c r="M42" s="11"/>
      <c r="N42" s="11"/>
      <c r="O42" s="11"/>
      <c r="P42" s="11"/>
      <c r="Q42" s="11"/>
      <c r="R42" s="11"/>
      <c r="S42" s="11"/>
      <c r="T42" s="11"/>
      <c r="U42" s="11"/>
      <c r="V42" s="11"/>
      <c r="W42" s="11"/>
      <c r="X42" s="11"/>
      <c r="Y42" s="11"/>
      <c r="Z42" s="11"/>
      <c r="AA42" s="11"/>
      <c r="AB42" s="11"/>
      <c r="AD42" s="11"/>
      <c r="AE42" s="11"/>
      <c r="AH42" s="11"/>
      <c r="AI42" s="11"/>
      <c r="AJ42" s="11"/>
      <c r="AK42" s="11"/>
      <c r="AL42" s="11"/>
      <c r="AM42" s="7"/>
    </row>
    <row r="43" spans="1:39" ht="13.7" customHeight="1" x14ac:dyDescent="0.2">
      <c r="A43" s="6"/>
      <c r="C43" s="11"/>
      <c r="D43" s="11"/>
      <c r="E43" s="11"/>
      <c r="G43" s="11"/>
      <c r="H43" s="11"/>
      <c r="I43" s="11"/>
      <c r="J43" s="11"/>
      <c r="K43" s="11"/>
      <c r="L43" s="11"/>
      <c r="M43" s="11"/>
      <c r="N43" s="11"/>
      <c r="O43" s="11"/>
      <c r="P43" s="11"/>
      <c r="Q43" s="11"/>
      <c r="R43" s="11"/>
      <c r="S43" s="11"/>
      <c r="T43" s="11"/>
      <c r="U43" s="11"/>
      <c r="V43" s="11"/>
      <c r="W43" s="11"/>
      <c r="X43" s="11"/>
      <c r="Y43" s="11"/>
      <c r="Z43" s="11"/>
      <c r="AA43" s="11"/>
      <c r="AB43" s="11"/>
      <c r="AD43" s="11"/>
      <c r="AE43" s="11"/>
      <c r="AH43" s="11"/>
      <c r="AI43" s="11"/>
      <c r="AJ43" s="11"/>
      <c r="AK43" s="11"/>
      <c r="AL43" s="11"/>
      <c r="AM43" s="7"/>
    </row>
    <row r="44" spans="1:39" ht="13.7" customHeight="1" x14ac:dyDescent="0.2">
      <c r="A44" s="6"/>
      <c r="B44" s="12"/>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H44" s="11"/>
      <c r="AI44" s="11"/>
      <c r="AJ44" s="11"/>
      <c r="AK44" s="11"/>
      <c r="AL44" s="11"/>
      <c r="AM44" s="7"/>
    </row>
    <row r="45" spans="1:39" ht="13.7" customHeight="1" x14ac:dyDescent="0.2">
      <c r="A45" s="6"/>
      <c r="B45" s="12"/>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H45" s="11"/>
      <c r="AI45" s="11"/>
      <c r="AJ45" s="11"/>
      <c r="AK45" s="11"/>
      <c r="AL45" s="11"/>
      <c r="AM45" s="7"/>
    </row>
    <row r="46" spans="1:39" ht="18" customHeight="1" x14ac:dyDescent="0.2">
      <c r="A46" s="418"/>
      <c r="B46" s="416"/>
      <c r="C46" s="414"/>
      <c r="D46" s="415"/>
      <c r="E46" s="415"/>
      <c r="F46" s="415"/>
      <c r="G46" s="416"/>
      <c r="H46" s="414"/>
      <c r="I46" s="415"/>
      <c r="J46" s="415"/>
      <c r="K46" s="415"/>
      <c r="L46" s="415"/>
      <c r="M46" s="415"/>
      <c r="N46" s="415"/>
      <c r="O46" s="415"/>
      <c r="P46" s="415"/>
      <c r="Q46" s="415"/>
      <c r="R46" s="415"/>
      <c r="S46" s="415"/>
      <c r="T46" s="415"/>
      <c r="U46" s="415"/>
      <c r="V46" s="415"/>
      <c r="W46" s="415"/>
      <c r="X46" s="415"/>
      <c r="Y46" s="415"/>
      <c r="Z46" s="415"/>
      <c r="AA46" s="416"/>
      <c r="AB46" s="414"/>
      <c r="AC46" s="415"/>
      <c r="AD46" s="416"/>
      <c r="AE46" s="414"/>
      <c r="AF46" s="415"/>
      <c r="AG46" s="416"/>
      <c r="AH46" s="414"/>
      <c r="AI46" s="415"/>
      <c r="AJ46" s="416"/>
      <c r="AK46" s="414"/>
      <c r="AL46" s="415"/>
      <c r="AM46" s="417"/>
    </row>
    <row r="47" spans="1:39" ht="18" customHeight="1" x14ac:dyDescent="0.2">
      <c r="A47" s="366"/>
      <c r="B47" s="367"/>
      <c r="C47" s="368"/>
      <c r="D47" s="369"/>
      <c r="E47" s="369"/>
      <c r="F47" s="369"/>
      <c r="G47" s="367"/>
      <c r="H47" s="368"/>
      <c r="I47" s="369"/>
      <c r="J47" s="369"/>
      <c r="K47" s="369"/>
      <c r="L47" s="369"/>
      <c r="M47" s="369"/>
      <c r="N47" s="369"/>
      <c r="O47" s="369"/>
      <c r="P47" s="369"/>
      <c r="Q47" s="369"/>
      <c r="R47" s="369"/>
      <c r="S47" s="369"/>
      <c r="T47" s="369"/>
      <c r="U47" s="369"/>
      <c r="V47" s="369"/>
      <c r="W47" s="369"/>
      <c r="X47" s="369"/>
      <c r="Y47" s="369"/>
      <c r="Z47" s="369"/>
      <c r="AA47" s="367"/>
      <c r="AB47" s="368"/>
      <c r="AC47" s="369"/>
      <c r="AD47" s="367"/>
      <c r="AE47" s="368"/>
      <c r="AF47" s="369"/>
      <c r="AG47" s="367"/>
      <c r="AH47" s="368"/>
      <c r="AI47" s="369"/>
      <c r="AJ47" s="367"/>
      <c r="AK47" s="368"/>
      <c r="AL47" s="369"/>
      <c r="AM47" s="370"/>
    </row>
    <row r="48" spans="1:39" ht="18" customHeight="1" x14ac:dyDescent="0.2">
      <c r="A48" s="412"/>
      <c r="B48" s="410"/>
      <c r="C48" s="408"/>
      <c r="D48" s="409"/>
      <c r="E48" s="409"/>
      <c r="F48" s="409"/>
      <c r="G48" s="410"/>
      <c r="H48" s="408"/>
      <c r="I48" s="409"/>
      <c r="J48" s="409"/>
      <c r="K48" s="409"/>
      <c r="L48" s="409"/>
      <c r="M48" s="409"/>
      <c r="N48" s="409"/>
      <c r="O48" s="409"/>
      <c r="P48" s="409"/>
      <c r="Q48" s="409"/>
      <c r="R48" s="409"/>
      <c r="S48" s="409"/>
      <c r="T48" s="409"/>
      <c r="U48" s="409"/>
      <c r="V48" s="409"/>
      <c r="W48" s="409"/>
      <c r="X48" s="409"/>
      <c r="Y48" s="409"/>
      <c r="Z48" s="409"/>
      <c r="AA48" s="410"/>
      <c r="AB48" s="408"/>
      <c r="AC48" s="409"/>
      <c r="AD48" s="410"/>
      <c r="AE48" s="408"/>
      <c r="AF48" s="409"/>
      <c r="AG48" s="410"/>
      <c r="AH48" s="408"/>
      <c r="AI48" s="409"/>
      <c r="AJ48" s="410"/>
      <c r="AK48" s="408"/>
      <c r="AL48" s="409"/>
      <c r="AM48" s="411"/>
    </row>
    <row r="49" spans="1:39" ht="18" customHeight="1" x14ac:dyDescent="0.2">
      <c r="A49" s="412"/>
      <c r="B49" s="410"/>
      <c r="C49" s="408"/>
      <c r="D49" s="409"/>
      <c r="E49" s="409"/>
      <c r="F49" s="409"/>
      <c r="G49" s="410"/>
      <c r="H49" s="408"/>
      <c r="I49" s="409"/>
      <c r="J49" s="409"/>
      <c r="K49" s="409"/>
      <c r="L49" s="409"/>
      <c r="M49" s="409"/>
      <c r="N49" s="409"/>
      <c r="O49" s="409"/>
      <c r="P49" s="409"/>
      <c r="Q49" s="409"/>
      <c r="R49" s="409"/>
      <c r="S49" s="409"/>
      <c r="T49" s="409"/>
      <c r="U49" s="409"/>
      <c r="V49" s="409"/>
      <c r="W49" s="409"/>
      <c r="X49" s="409"/>
      <c r="Y49" s="409"/>
      <c r="Z49" s="409"/>
      <c r="AA49" s="410"/>
      <c r="AB49" s="408"/>
      <c r="AC49" s="409"/>
      <c r="AD49" s="410"/>
      <c r="AE49" s="408"/>
      <c r="AF49" s="409"/>
      <c r="AG49" s="410"/>
      <c r="AH49" s="408"/>
      <c r="AI49" s="409"/>
      <c r="AJ49" s="410"/>
      <c r="AK49" s="408"/>
      <c r="AL49" s="409"/>
      <c r="AM49" s="411"/>
    </row>
    <row r="50" spans="1:39" ht="18" customHeight="1" x14ac:dyDescent="0.2">
      <c r="A50" s="412"/>
      <c r="B50" s="410"/>
      <c r="C50" s="408"/>
      <c r="D50" s="409"/>
      <c r="E50" s="409"/>
      <c r="F50" s="409"/>
      <c r="G50" s="410"/>
      <c r="H50" s="408"/>
      <c r="I50" s="409"/>
      <c r="J50" s="409"/>
      <c r="K50" s="409"/>
      <c r="L50" s="409"/>
      <c r="M50" s="409"/>
      <c r="N50" s="409"/>
      <c r="O50" s="409"/>
      <c r="P50" s="409"/>
      <c r="Q50" s="409"/>
      <c r="R50" s="409"/>
      <c r="S50" s="409"/>
      <c r="T50" s="409"/>
      <c r="U50" s="409"/>
      <c r="V50" s="409"/>
      <c r="W50" s="409"/>
      <c r="X50" s="409"/>
      <c r="Y50" s="409"/>
      <c r="Z50" s="409"/>
      <c r="AA50" s="410"/>
      <c r="AB50" s="408"/>
      <c r="AC50" s="409"/>
      <c r="AD50" s="410"/>
      <c r="AE50" s="408"/>
      <c r="AF50" s="409"/>
      <c r="AG50" s="410"/>
      <c r="AH50" s="408"/>
      <c r="AI50" s="409"/>
      <c r="AJ50" s="410"/>
      <c r="AK50" s="408"/>
      <c r="AL50" s="409"/>
      <c r="AM50" s="411"/>
    </row>
    <row r="51" spans="1:39" ht="18" customHeight="1" x14ac:dyDescent="0.2">
      <c r="A51" s="404"/>
      <c r="B51" s="405"/>
      <c r="C51" s="390"/>
      <c r="D51" s="391"/>
      <c r="E51" s="391"/>
      <c r="F51" s="391"/>
      <c r="G51" s="405"/>
      <c r="H51" s="390"/>
      <c r="I51" s="391"/>
      <c r="J51" s="391"/>
      <c r="K51" s="391"/>
      <c r="L51" s="391"/>
      <c r="M51" s="391"/>
      <c r="N51" s="391"/>
      <c r="O51" s="391"/>
      <c r="P51" s="391"/>
      <c r="Q51" s="391"/>
      <c r="R51" s="391"/>
      <c r="S51" s="391"/>
      <c r="T51" s="391"/>
      <c r="U51" s="391"/>
      <c r="V51" s="391"/>
      <c r="W51" s="391"/>
      <c r="X51" s="391"/>
      <c r="Y51" s="391"/>
      <c r="Z51" s="391"/>
      <c r="AA51" s="405"/>
      <c r="AB51" s="390"/>
      <c r="AC51" s="391"/>
      <c r="AD51" s="405"/>
      <c r="AE51" s="390"/>
      <c r="AF51" s="391"/>
      <c r="AG51" s="405"/>
      <c r="AH51" s="390"/>
      <c r="AI51" s="391"/>
      <c r="AJ51" s="405"/>
      <c r="AK51" s="390"/>
      <c r="AL51" s="391"/>
      <c r="AM51" s="392"/>
    </row>
    <row r="52" spans="1:39" ht="18" customHeight="1" thickBot="1" x14ac:dyDescent="0.25">
      <c r="A52" s="393" t="s">
        <v>6</v>
      </c>
      <c r="B52" s="394"/>
      <c r="C52" s="395" t="s">
        <v>5</v>
      </c>
      <c r="D52" s="396"/>
      <c r="E52" s="396"/>
      <c r="F52" s="396"/>
      <c r="G52" s="394"/>
      <c r="H52" s="397" t="s">
        <v>7</v>
      </c>
      <c r="I52" s="398"/>
      <c r="J52" s="398"/>
      <c r="K52" s="398"/>
      <c r="L52" s="398"/>
      <c r="M52" s="398"/>
      <c r="N52" s="398"/>
      <c r="O52" s="398"/>
      <c r="P52" s="398"/>
      <c r="Q52" s="398"/>
      <c r="R52" s="398"/>
      <c r="S52" s="398"/>
      <c r="T52" s="398"/>
      <c r="U52" s="398"/>
      <c r="V52" s="398"/>
      <c r="W52" s="398"/>
      <c r="X52" s="398"/>
      <c r="Y52" s="398"/>
      <c r="Z52" s="398"/>
      <c r="AA52" s="399"/>
      <c r="AB52" s="400" t="s">
        <v>8</v>
      </c>
      <c r="AC52" s="401"/>
      <c r="AD52" s="402"/>
      <c r="AE52" s="400" t="s">
        <v>10</v>
      </c>
      <c r="AF52" s="401"/>
      <c r="AG52" s="402"/>
      <c r="AH52" s="400" t="s">
        <v>11</v>
      </c>
      <c r="AI52" s="401"/>
      <c r="AJ52" s="402"/>
      <c r="AK52" s="400"/>
      <c r="AL52" s="401"/>
      <c r="AM52" s="403"/>
    </row>
    <row r="53" spans="1:39" ht="27" customHeight="1" thickBot="1" x14ac:dyDescent="0.25">
      <c r="A53" s="32" t="str">
        <f>DocNo._Version_No.</f>
        <v>S-612D Version 1.0</v>
      </c>
      <c r="B53" s="33"/>
      <c r="C53" s="34"/>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89" t="s">
        <v>15</v>
      </c>
      <c r="AI53" s="389"/>
      <c r="AJ53" s="389"/>
      <c r="AK53" s="389"/>
      <c r="AL53" s="406">
        <v>16</v>
      </c>
      <c r="AM53" s="407"/>
    </row>
    <row r="54" spans="1:39" x14ac:dyDescent="0.2">
      <c r="H54" s="39"/>
      <c r="I54" s="39"/>
      <c r="J54" s="39"/>
      <c r="K54" s="39"/>
      <c r="L54" s="39"/>
      <c r="M54" s="39"/>
      <c r="N54" s="39"/>
      <c r="O54" s="39"/>
    </row>
  </sheetData>
  <sheetProtection algorithmName="SHA-512" hashValue="ITXgvWB4c/XcSTOTn77hsPGyTI++dwU5AZFvRLYxMlnaeX9PM6OULxLWir5JVRFxR9x4bkp0afKoeIVuHrQU+A==" saltValue="Y6YoRwMCH6HscbGUIcL/lA==" spinCount="100000" sheet="1" objects="1" scenarios="1"/>
  <mergeCells count="57">
    <mergeCell ref="A1:K1"/>
    <mergeCell ref="AC1:AM1"/>
    <mergeCell ref="L1:AB1"/>
    <mergeCell ref="S6:AH6"/>
    <mergeCell ref="S8:AH8"/>
    <mergeCell ref="S10:AH10"/>
    <mergeCell ref="S12:AH12"/>
    <mergeCell ref="S14:AH14"/>
    <mergeCell ref="S18:AH18"/>
    <mergeCell ref="S16:AH16"/>
    <mergeCell ref="S20:AH20"/>
    <mergeCell ref="S22:AH22"/>
    <mergeCell ref="AB46:AD46"/>
    <mergeCell ref="AE46:AG46"/>
    <mergeCell ref="AH46:AJ46"/>
    <mergeCell ref="B39:AL39"/>
    <mergeCell ref="AK46:AM46"/>
    <mergeCell ref="A46:B46"/>
    <mergeCell ref="C46:G46"/>
    <mergeCell ref="H46:AA46"/>
    <mergeCell ref="A48:B48"/>
    <mergeCell ref="C48:G48"/>
    <mergeCell ref="H48:AA48"/>
    <mergeCell ref="AB48:AD48"/>
    <mergeCell ref="AE48:AG48"/>
    <mergeCell ref="AH48:AJ48"/>
    <mergeCell ref="AK48:AM48"/>
    <mergeCell ref="AK49:AM49"/>
    <mergeCell ref="A50:B50"/>
    <mergeCell ref="C50:G50"/>
    <mergeCell ref="H50:AA50"/>
    <mergeCell ref="AB50:AD50"/>
    <mergeCell ref="AE50:AG50"/>
    <mergeCell ref="AH50:AJ50"/>
    <mergeCell ref="AK50:AM50"/>
    <mergeCell ref="A49:B49"/>
    <mergeCell ref="C49:G49"/>
    <mergeCell ref="H49:AA49"/>
    <mergeCell ref="AB49:AD49"/>
    <mergeCell ref="AE49:AG49"/>
    <mergeCell ref="AH49:AJ49"/>
    <mergeCell ref="AH53:AK53"/>
    <mergeCell ref="AK51:AM51"/>
    <mergeCell ref="A52:B52"/>
    <mergeCell ref="C52:G52"/>
    <mergeCell ref="H52:AA52"/>
    <mergeCell ref="AB52:AD52"/>
    <mergeCell ref="AE52:AG52"/>
    <mergeCell ref="AH52:AJ52"/>
    <mergeCell ref="AK52:AM52"/>
    <mergeCell ref="A51:B51"/>
    <mergeCell ref="C51:G51"/>
    <mergeCell ref="H51:AA51"/>
    <mergeCell ref="AB51:AD51"/>
    <mergeCell ref="AE51:AG51"/>
    <mergeCell ref="AH51:AJ51"/>
    <mergeCell ref="AL53:AM53"/>
  </mergeCells>
  <dataValidations count="3">
    <dataValidation type="list" allowBlank="1" sqref="P9:Q9" xr:uid="{00000000-0002-0000-0200-000000000000}">
      <formula1>#REF!</formula1>
    </dataValidation>
    <dataValidation type="list" allowBlank="1" showInputMessage="1" showErrorMessage="1" sqref="S18" xr:uid="{00000000-0002-0000-0200-000001000000}">
      <formula1>$AP$18:$AT$18</formula1>
    </dataValidation>
    <dataValidation allowBlank="1" sqref="R9" xr:uid="{00000000-0002-0000-0200-000002000000}"/>
  </dataValidations>
  <pageMargins left="0.19685039370078741" right="0.19685039370078741" top="0.19685039370078741" bottom="0.19685039370078741" header="0.31496062992125984" footer="0.31496062992125984"/>
  <pageSetup paperSize="9" scale="94"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EP259"/>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98" hidden="1" customWidth="1"/>
    <col min="43" max="53" width="20.85546875" style="198" hidden="1" customWidth="1"/>
    <col min="54" max="54" width="20.85546875" style="86" hidden="1" customWidth="1"/>
    <col min="55" max="64" width="20.85546875" style="86" customWidth="1"/>
    <col min="65" max="146" width="9.140625" style="88"/>
    <col min="147" max="16384" width="9.140625" style="118"/>
  </cols>
  <sheetData>
    <row r="1" spans="1:68"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4"/>
      <c r="AP1" s="181"/>
      <c r="AQ1" s="181"/>
      <c r="AR1" s="181"/>
      <c r="AS1" s="181"/>
      <c r="AT1" s="181"/>
      <c r="AU1" s="182"/>
      <c r="AV1" s="182"/>
      <c r="AW1" s="182"/>
      <c r="AX1" s="182"/>
      <c r="AY1" s="183"/>
      <c r="AZ1" s="183"/>
      <c r="BA1" s="183"/>
      <c r="BH1" s="87"/>
      <c r="BI1" s="87"/>
      <c r="BJ1" s="87"/>
      <c r="BK1" s="87"/>
    </row>
    <row r="2" spans="1:68"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182"/>
      <c r="AQ2" s="182"/>
      <c r="AR2" s="182"/>
      <c r="AS2" s="182"/>
      <c r="AT2" s="182"/>
      <c r="AU2" s="182"/>
      <c r="AV2" s="182"/>
      <c r="AW2" s="182"/>
      <c r="AX2" s="182"/>
      <c r="AY2" s="183"/>
      <c r="AZ2" s="183"/>
      <c r="BA2" s="183"/>
    </row>
    <row r="3" spans="1:68"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182"/>
      <c r="AR3" s="182"/>
      <c r="AS3" s="182"/>
      <c r="AT3" s="182"/>
      <c r="AU3" s="182"/>
      <c r="AV3" s="182"/>
      <c r="AW3" s="182"/>
      <c r="AX3" s="182"/>
      <c r="AY3" s="183"/>
      <c r="AZ3" s="183"/>
      <c r="BA3" s="183"/>
    </row>
    <row r="4" spans="1:68" ht="13.7" customHeight="1" x14ac:dyDescent="0.2">
      <c r="A4" s="93">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182"/>
      <c r="AR4" s="182"/>
      <c r="AS4" s="182"/>
      <c r="AT4" s="182"/>
      <c r="AU4" s="182"/>
      <c r="AV4" s="182"/>
      <c r="AW4" s="182"/>
      <c r="AX4" s="182"/>
      <c r="AY4" s="183"/>
      <c r="AZ4" s="183"/>
      <c r="BA4" s="183"/>
    </row>
    <row r="5" spans="1:68" ht="13.7" customHeight="1" x14ac:dyDescent="0.2">
      <c r="A5" s="89">
        <f>ROW()</f>
        <v>5</v>
      </c>
      <c r="B5" s="99"/>
      <c r="C5" s="100"/>
      <c r="D5" s="100"/>
      <c r="E5" s="100"/>
      <c r="F5" s="457" t="s">
        <v>227</v>
      </c>
      <c r="G5" s="457"/>
      <c r="H5" s="457"/>
      <c r="I5" s="457"/>
      <c r="J5" s="457"/>
      <c r="K5" s="457"/>
      <c r="L5" s="457"/>
      <c r="M5" s="457"/>
      <c r="N5" s="457"/>
      <c r="O5" s="457"/>
      <c r="P5" s="457"/>
      <c r="Q5" s="457"/>
      <c r="R5" s="457"/>
      <c r="S5" s="457"/>
      <c r="T5" s="457"/>
      <c r="U5" s="457"/>
      <c r="V5" s="457"/>
      <c r="W5" s="457"/>
      <c r="X5" s="457"/>
      <c r="Y5" s="457"/>
      <c r="Z5" s="457"/>
      <c r="AA5" s="457"/>
      <c r="AB5" s="457"/>
      <c r="AC5" s="457"/>
      <c r="AD5" s="457"/>
      <c r="AE5" s="101"/>
      <c r="AF5" s="101"/>
      <c r="AG5" s="101"/>
      <c r="AH5" s="101"/>
      <c r="AI5" s="101"/>
      <c r="AJ5" s="101"/>
      <c r="AK5" s="101"/>
      <c r="AL5" s="102"/>
      <c r="AM5" s="359"/>
      <c r="AP5" s="185"/>
      <c r="AQ5" s="185"/>
      <c r="AR5" s="185"/>
      <c r="AS5" s="185"/>
      <c r="AT5" s="185"/>
      <c r="AU5" s="183"/>
      <c r="AV5" s="183"/>
      <c r="AW5" s="183"/>
      <c r="AX5" s="183"/>
      <c r="AY5" s="183"/>
      <c r="AZ5" s="183"/>
      <c r="BA5" s="183"/>
    </row>
    <row r="6" spans="1:68" ht="13.7" customHeight="1" x14ac:dyDescent="0.2">
      <c r="A6" s="89">
        <f>ROW()</f>
        <v>6</v>
      </c>
      <c r="B6" s="430"/>
      <c r="C6" s="431"/>
      <c r="D6" s="431"/>
      <c r="E6" s="432"/>
      <c r="F6" s="430" t="s">
        <v>197</v>
      </c>
      <c r="G6" s="431"/>
      <c r="H6" s="431"/>
      <c r="I6" s="431"/>
      <c r="J6" s="431"/>
      <c r="K6" s="431"/>
      <c r="L6" s="431"/>
      <c r="M6" s="431"/>
      <c r="N6" s="431"/>
      <c r="O6" s="431"/>
      <c r="P6" s="431"/>
      <c r="Q6" s="431"/>
      <c r="R6" s="431"/>
      <c r="S6" s="431"/>
      <c r="T6" s="431"/>
      <c r="U6" s="439" t="s">
        <v>66</v>
      </c>
      <c r="V6" s="439"/>
      <c r="W6" s="439"/>
      <c r="X6" s="439"/>
      <c r="Y6" s="439"/>
      <c r="Z6" s="439"/>
      <c r="AA6" s="439"/>
      <c r="AB6" s="439"/>
      <c r="AC6" s="439"/>
      <c r="AD6" s="439"/>
      <c r="AE6" s="425"/>
      <c r="AF6" s="426"/>
      <c r="AG6" s="426"/>
      <c r="AH6" s="426"/>
      <c r="AI6" s="426"/>
      <c r="AJ6" s="426"/>
      <c r="AK6" s="426"/>
      <c r="AL6" s="427"/>
      <c r="AM6" s="359"/>
      <c r="AP6" s="161" t="s">
        <v>66</v>
      </c>
      <c r="AQ6" s="178" t="s">
        <v>67</v>
      </c>
      <c r="AR6" s="178" t="s">
        <v>68</v>
      </c>
      <c r="AS6" s="186" t="s">
        <v>69</v>
      </c>
      <c r="AT6" s="178" t="s">
        <v>70</v>
      </c>
      <c r="AU6" s="182"/>
      <c r="AV6" s="182"/>
      <c r="AW6" s="182"/>
      <c r="AX6" s="182"/>
      <c r="AY6" s="182"/>
      <c r="AZ6" s="182"/>
      <c r="BA6" s="182"/>
      <c r="BB6" s="85"/>
      <c r="BC6" s="85"/>
      <c r="BD6" s="85"/>
      <c r="BE6" s="85"/>
      <c r="BF6" s="85"/>
      <c r="BG6" s="85"/>
      <c r="BH6" s="85"/>
      <c r="BI6" s="85"/>
      <c r="BJ6" s="85"/>
      <c r="BK6" s="85"/>
      <c r="BL6" s="85"/>
      <c r="BM6" s="90"/>
      <c r="BN6" s="90"/>
      <c r="BO6" s="90"/>
      <c r="BP6" s="90"/>
    </row>
    <row r="7" spans="1:68" ht="13.7" customHeight="1" x14ac:dyDescent="0.2">
      <c r="A7" s="93">
        <f>ROW()</f>
        <v>7</v>
      </c>
      <c r="B7" s="430">
        <v>5.0999999999999996</v>
      </c>
      <c r="C7" s="431"/>
      <c r="D7" s="431"/>
      <c r="E7" s="432"/>
      <c r="F7" s="430" t="s">
        <v>1240</v>
      </c>
      <c r="G7" s="431"/>
      <c r="H7" s="431"/>
      <c r="I7" s="431"/>
      <c r="J7" s="431"/>
      <c r="K7" s="431"/>
      <c r="L7" s="431"/>
      <c r="M7" s="431"/>
      <c r="N7" s="431"/>
      <c r="O7" s="431"/>
      <c r="P7" s="431"/>
      <c r="Q7" s="431"/>
      <c r="R7" s="431"/>
      <c r="S7" s="431"/>
      <c r="T7" s="431"/>
      <c r="U7" s="439" t="s">
        <v>66</v>
      </c>
      <c r="V7" s="439"/>
      <c r="W7" s="439"/>
      <c r="X7" s="439"/>
      <c r="Y7" s="439"/>
      <c r="Z7" s="439"/>
      <c r="AA7" s="439"/>
      <c r="AB7" s="439"/>
      <c r="AC7" s="439"/>
      <c r="AD7" s="458"/>
      <c r="AE7" s="425"/>
      <c r="AF7" s="426"/>
      <c r="AG7" s="426"/>
      <c r="AH7" s="426"/>
      <c r="AI7" s="426"/>
      <c r="AJ7" s="426"/>
      <c r="AK7" s="426"/>
      <c r="AL7" s="427"/>
      <c r="AM7" s="359"/>
      <c r="AP7" s="51" t="s">
        <v>66</v>
      </c>
      <c r="AQ7" s="271" t="s">
        <v>1238</v>
      </c>
      <c r="AR7" s="271" t="s">
        <v>1239</v>
      </c>
      <c r="AS7" s="182"/>
      <c r="AT7" s="182"/>
      <c r="AU7" s="182"/>
      <c r="AV7" s="182"/>
      <c r="AW7" s="182"/>
      <c r="AX7" s="182"/>
      <c r="AY7" s="182"/>
      <c r="AZ7" s="182"/>
      <c r="BA7" s="182"/>
      <c r="BB7" s="85"/>
      <c r="BC7" s="85"/>
      <c r="BD7" s="85"/>
      <c r="BE7" s="85"/>
      <c r="BF7" s="85"/>
      <c r="BG7" s="85"/>
      <c r="BH7" s="85"/>
      <c r="BI7" s="85"/>
      <c r="BJ7" s="85"/>
      <c r="BK7" s="85"/>
      <c r="BL7" s="85"/>
      <c r="BM7" s="90"/>
      <c r="BN7" s="90"/>
      <c r="BO7" s="90"/>
      <c r="BP7" s="90"/>
    </row>
    <row r="8" spans="1:68" ht="13.7" customHeight="1" x14ac:dyDescent="0.2">
      <c r="A8" s="89">
        <f>ROW()</f>
        <v>8</v>
      </c>
      <c r="B8" s="430"/>
      <c r="C8" s="431"/>
      <c r="D8" s="431"/>
      <c r="E8" s="432"/>
      <c r="F8" s="430" t="s">
        <v>757</v>
      </c>
      <c r="G8" s="431"/>
      <c r="H8" s="431"/>
      <c r="I8" s="431"/>
      <c r="J8" s="431"/>
      <c r="K8" s="431"/>
      <c r="L8" s="431"/>
      <c r="M8" s="431"/>
      <c r="N8" s="431"/>
      <c r="O8" s="431"/>
      <c r="P8" s="431"/>
      <c r="Q8" s="431"/>
      <c r="R8" s="431"/>
      <c r="S8" s="431"/>
      <c r="T8" s="431"/>
      <c r="U8" s="437" t="s">
        <v>179</v>
      </c>
      <c r="V8" s="437"/>
      <c r="W8" s="437"/>
      <c r="X8" s="437"/>
      <c r="Y8" s="437"/>
      <c r="Z8" s="437"/>
      <c r="AA8" s="437"/>
      <c r="AB8" s="437"/>
      <c r="AC8" s="437"/>
      <c r="AD8" s="437"/>
      <c r="AE8" s="425"/>
      <c r="AF8" s="426"/>
      <c r="AG8" s="426"/>
      <c r="AH8" s="426"/>
      <c r="AI8" s="426"/>
      <c r="AJ8" s="426"/>
      <c r="AK8" s="426"/>
      <c r="AL8" s="427"/>
      <c r="AM8" s="359"/>
      <c r="AP8" s="187"/>
      <c r="AQ8" s="184"/>
      <c r="AR8" s="182"/>
      <c r="AS8" s="182"/>
      <c r="AT8" s="182"/>
      <c r="AU8" s="182"/>
      <c r="AV8" s="182"/>
      <c r="AW8" s="182"/>
      <c r="AX8" s="182"/>
      <c r="AY8" s="182"/>
      <c r="AZ8" s="182"/>
      <c r="BA8" s="182"/>
      <c r="BB8" s="85"/>
      <c r="BC8" s="85"/>
      <c r="BD8" s="85"/>
      <c r="BE8" s="85"/>
      <c r="BF8" s="85"/>
      <c r="BG8" s="85"/>
      <c r="BH8" s="85"/>
      <c r="BI8" s="85"/>
      <c r="BJ8" s="85"/>
      <c r="BK8" s="85"/>
      <c r="BL8" s="85"/>
      <c r="BM8" s="90"/>
      <c r="BN8" s="90"/>
      <c r="BO8" s="90"/>
      <c r="BP8" s="90"/>
    </row>
    <row r="9" spans="1:68" ht="13.7" customHeight="1" x14ac:dyDescent="0.2">
      <c r="A9" s="89">
        <f>ROW()</f>
        <v>9</v>
      </c>
      <c r="B9" s="430"/>
      <c r="C9" s="431"/>
      <c r="D9" s="431"/>
      <c r="E9" s="432"/>
      <c r="F9" s="430" t="s">
        <v>234</v>
      </c>
      <c r="G9" s="431"/>
      <c r="H9" s="431"/>
      <c r="I9" s="431"/>
      <c r="J9" s="431"/>
      <c r="K9" s="431"/>
      <c r="L9" s="431"/>
      <c r="M9" s="431"/>
      <c r="N9" s="431"/>
      <c r="O9" s="431"/>
      <c r="P9" s="431"/>
      <c r="Q9" s="431"/>
      <c r="R9" s="431"/>
      <c r="S9" s="431"/>
      <c r="T9" s="431"/>
      <c r="U9" s="437" t="s">
        <v>179</v>
      </c>
      <c r="V9" s="437"/>
      <c r="W9" s="437"/>
      <c r="X9" s="437"/>
      <c r="Y9" s="437"/>
      <c r="Z9" s="437"/>
      <c r="AA9" s="437"/>
      <c r="AB9" s="437"/>
      <c r="AC9" s="437"/>
      <c r="AD9" s="437"/>
      <c r="AE9" s="425"/>
      <c r="AF9" s="426"/>
      <c r="AG9" s="426"/>
      <c r="AH9" s="426"/>
      <c r="AI9" s="426"/>
      <c r="AJ9" s="426"/>
      <c r="AK9" s="426"/>
      <c r="AL9" s="427"/>
      <c r="AM9" s="359"/>
      <c r="AP9" s="183"/>
      <c r="AQ9" s="184"/>
      <c r="AR9" s="182"/>
      <c r="AS9" s="182"/>
      <c r="AT9" s="182"/>
      <c r="AU9" s="182"/>
      <c r="AV9" s="182"/>
      <c r="AW9" s="182"/>
      <c r="AX9" s="182"/>
      <c r="AY9" s="182"/>
      <c r="AZ9" s="182"/>
      <c r="BA9" s="182"/>
      <c r="BB9" s="85"/>
      <c r="BC9" s="85"/>
      <c r="BD9" s="85"/>
      <c r="BE9" s="85"/>
      <c r="BF9" s="85"/>
      <c r="BG9" s="85"/>
      <c r="BH9" s="85"/>
      <c r="BI9" s="85"/>
      <c r="BJ9" s="85"/>
      <c r="BK9" s="85"/>
      <c r="BL9" s="85"/>
      <c r="BM9" s="90"/>
      <c r="BN9" s="90"/>
      <c r="BO9" s="90"/>
      <c r="BP9" s="90"/>
    </row>
    <row r="10" spans="1:68" ht="13.7" customHeight="1" x14ac:dyDescent="0.2">
      <c r="A10" s="93">
        <f>ROW()</f>
        <v>10</v>
      </c>
      <c r="B10" s="430"/>
      <c r="C10" s="431"/>
      <c r="D10" s="431"/>
      <c r="E10" s="432"/>
      <c r="F10" s="430" t="s">
        <v>758</v>
      </c>
      <c r="G10" s="431"/>
      <c r="H10" s="431"/>
      <c r="I10" s="431"/>
      <c r="J10" s="431"/>
      <c r="K10" s="431"/>
      <c r="L10" s="431"/>
      <c r="M10" s="431"/>
      <c r="N10" s="431"/>
      <c r="O10" s="431"/>
      <c r="P10" s="431"/>
      <c r="Q10" s="431"/>
      <c r="R10" s="431"/>
      <c r="S10" s="431"/>
      <c r="T10" s="431"/>
      <c r="U10" s="437" t="s">
        <v>179</v>
      </c>
      <c r="V10" s="437"/>
      <c r="W10" s="437"/>
      <c r="X10" s="437"/>
      <c r="Y10" s="437"/>
      <c r="Z10" s="437"/>
      <c r="AA10" s="437"/>
      <c r="AB10" s="437"/>
      <c r="AC10" s="437"/>
      <c r="AD10" s="437"/>
      <c r="AE10" s="425"/>
      <c r="AF10" s="426"/>
      <c r="AG10" s="426"/>
      <c r="AH10" s="426"/>
      <c r="AI10" s="426"/>
      <c r="AJ10" s="426"/>
      <c r="AK10" s="426"/>
      <c r="AL10" s="427"/>
      <c r="AM10" s="359"/>
      <c r="AP10" s="183"/>
      <c r="AQ10" s="184"/>
      <c r="AR10" s="182"/>
      <c r="AS10" s="182"/>
      <c r="AT10" s="182"/>
      <c r="AU10" s="182"/>
      <c r="AV10" s="182"/>
      <c r="AW10" s="182"/>
      <c r="AX10" s="182"/>
      <c r="AY10" s="182"/>
      <c r="AZ10" s="182"/>
      <c r="BA10" s="182"/>
      <c r="BB10" s="85"/>
      <c r="BC10" s="85"/>
      <c r="BD10" s="85"/>
      <c r="BE10" s="85"/>
      <c r="BF10" s="85"/>
      <c r="BG10" s="85"/>
      <c r="BH10" s="85"/>
      <c r="BI10" s="85"/>
      <c r="BJ10" s="85"/>
      <c r="BK10" s="85"/>
      <c r="BL10" s="85"/>
      <c r="BM10" s="90"/>
      <c r="BN10" s="90"/>
      <c r="BO10" s="90"/>
      <c r="BP10" s="90"/>
    </row>
    <row r="11" spans="1:68" ht="13.7" customHeight="1" x14ac:dyDescent="0.2">
      <c r="A11" s="89">
        <f>ROW()</f>
        <v>11</v>
      </c>
      <c r="B11" s="430"/>
      <c r="C11" s="431"/>
      <c r="D11" s="431"/>
      <c r="E11" s="432"/>
      <c r="F11" s="430" t="s">
        <v>152</v>
      </c>
      <c r="G11" s="431"/>
      <c r="H11" s="431"/>
      <c r="I11" s="431"/>
      <c r="J11" s="431"/>
      <c r="K11" s="431"/>
      <c r="L11" s="431"/>
      <c r="M11" s="431"/>
      <c r="N11" s="431"/>
      <c r="O11" s="431"/>
      <c r="P11" s="431"/>
      <c r="Q11" s="431"/>
      <c r="R11" s="431"/>
      <c r="S11" s="431"/>
      <c r="T11" s="431"/>
      <c r="U11" s="437" t="s">
        <v>66</v>
      </c>
      <c r="V11" s="437"/>
      <c r="W11" s="437"/>
      <c r="X11" s="437"/>
      <c r="Y11" s="437"/>
      <c r="Z11" s="437"/>
      <c r="AA11" s="437"/>
      <c r="AB11" s="437"/>
      <c r="AC11" s="437"/>
      <c r="AD11" s="437"/>
      <c r="AE11" s="425"/>
      <c r="AF11" s="426"/>
      <c r="AG11" s="426"/>
      <c r="AH11" s="426"/>
      <c r="AI11" s="426"/>
      <c r="AJ11" s="426"/>
      <c r="AK11" s="426"/>
      <c r="AL11" s="427"/>
      <c r="AM11" s="359"/>
      <c r="AP11" s="199" t="s">
        <v>66</v>
      </c>
      <c r="AQ11" s="200" t="s">
        <v>153</v>
      </c>
      <c r="AR11" s="178" t="s">
        <v>674</v>
      </c>
      <c r="AS11" s="178" t="s">
        <v>70</v>
      </c>
      <c r="AT11" s="182"/>
      <c r="AU11" s="182"/>
      <c r="AV11" s="182"/>
      <c r="AW11" s="182"/>
      <c r="AX11" s="182"/>
      <c r="AY11" s="182"/>
      <c r="AZ11" s="182"/>
      <c r="BA11" s="182"/>
      <c r="BB11" s="85"/>
      <c r="BC11" s="85"/>
      <c r="BD11" s="85"/>
      <c r="BE11" s="85"/>
      <c r="BF11" s="85"/>
      <c r="BG11" s="85"/>
      <c r="BH11" s="85"/>
      <c r="BI11" s="85"/>
      <c r="BJ11" s="85"/>
      <c r="BK11" s="85"/>
      <c r="BL11" s="85"/>
      <c r="BM11" s="90"/>
      <c r="BN11" s="90"/>
      <c r="BO11" s="90"/>
      <c r="BP11" s="90"/>
    </row>
    <row r="12" spans="1:68" ht="13.7" customHeight="1" x14ac:dyDescent="0.2">
      <c r="A12" s="89">
        <f>ROW()</f>
        <v>12</v>
      </c>
      <c r="B12" s="430"/>
      <c r="C12" s="431"/>
      <c r="D12" s="431"/>
      <c r="E12" s="432"/>
      <c r="F12" s="430" t="s">
        <v>759</v>
      </c>
      <c r="G12" s="431"/>
      <c r="H12" s="431"/>
      <c r="I12" s="431"/>
      <c r="J12" s="431"/>
      <c r="K12" s="431"/>
      <c r="L12" s="431"/>
      <c r="M12" s="431"/>
      <c r="N12" s="431"/>
      <c r="O12" s="431"/>
      <c r="P12" s="431"/>
      <c r="Q12" s="431"/>
      <c r="R12" s="431"/>
      <c r="S12" s="431"/>
      <c r="T12" s="431"/>
      <c r="U12" s="437" t="s">
        <v>179</v>
      </c>
      <c r="V12" s="437"/>
      <c r="W12" s="437"/>
      <c r="X12" s="437"/>
      <c r="Y12" s="437"/>
      <c r="Z12" s="437"/>
      <c r="AA12" s="437"/>
      <c r="AB12" s="437"/>
      <c r="AC12" s="437"/>
      <c r="AD12" s="437"/>
      <c r="AE12" s="425"/>
      <c r="AF12" s="426"/>
      <c r="AG12" s="426"/>
      <c r="AH12" s="426"/>
      <c r="AI12" s="426"/>
      <c r="AJ12" s="426"/>
      <c r="AK12" s="426"/>
      <c r="AL12" s="427"/>
      <c r="AM12" s="359"/>
      <c r="AP12" s="183"/>
      <c r="AQ12" s="184"/>
      <c r="AR12" s="182"/>
      <c r="AS12" s="182"/>
      <c r="AT12" s="182"/>
      <c r="AU12" s="182"/>
      <c r="AV12" s="182"/>
      <c r="AW12" s="182"/>
      <c r="AX12" s="182"/>
      <c r="AY12" s="182"/>
      <c r="AZ12" s="182"/>
      <c r="BA12" s="182"/>
      <c r="BB12" s="85"/>
      <c r="BC12" s="85"/>
      <c r="BD12" s="85"/>
      <c r="BE12" s="85"/>
      <c r="BF12" s="85"/>
      <c r="BG12" s="85"/>
      <c r="BH12" s="85"/>
      <c r="BI12" s="85"/>
      <c r="BJ12" s="85"/>
      <c r="BK12" s="85"/>
      <c r="BL12" s="85"/>
      <c r="BM12" s="90"/>
      <c r="BN12" s="90"/>
      <c r="BO12" s="90"/>
      <c r="BP12" s="90"/>
    </row>
    <row r="13" spans="1:68" ht="13.7" customHeight="1" x14ac:dyDescent="0.2">
      <c r="A13" s="93">
        <f>ROW()</f>
        <v>13</v>
      </c>
      <c r="B13" s="430"/>
      <c r="C13" s="431"/>
      <c r="D13" s="431"/>
      <c r="E13" s="432"/>
      <c r="F13" s="430" t="s">
        <v>760</v>
      </c>
      <c r="G13" s="431"/>
      <c r="H13" s="431"/>
      <c r="I13" s="431"/>
      <c r="J13" s="431"/>
      <c r="K13" s="431"/>
      <c r="L13" s="431"/>
      <c r="M13" s="431"/>
      <c r="N13" s="431"/>
      <c r="O13" s="431"/>
      <c r="P13" s="431"/>
      <c r="Q13" s="431"/>
      <c r="R13" s="431"/>
      <c r="S13" s="431"/>
      <c r="T13" s="431"/>
      <c r="U13" s="439" t="s">
        <v>179</v>
      </c>
      <c r="V13" s="439"/>
      <c r="W13" s="439"/>
      <c r="X13" s="439"/>
      <c r="Y13" s="439"/>
      <c r="Z13" s="439"/>
      <c r="AA13" s="439"/>
      <c r="AB13" s="439"/>
      <c r="AC13" s="439"/>
      <c r="AD13" s="439"/>
      <c r="AE13" s="425"/>
      <c r="AF13" s="426"/>
      <c r="AG13" s="426"/>
      <c r="AH13" s="426"/>
      <c r="AI13" s="426"/>
      <c r="AJ13" s="426"/>
      <c r="AK13" s="426"/>
      <c r="AL13" s="427"/>
      <c r="AM13" s="359"/>
      <c r="AP13" s="185"/>
      <c r="AQ13" s="184"/>
      <c r="AR13" s="182"/>
      <c r="AS13" s="182"/>
      <c r="AT13" s="182"/>
      <c r="AU13" s="182"/>
      <c r="AV13" s="182"/>
      <c r="AW13" s="182"/>
      <c r="AX13" s="182"/>
      <c r="AY13" s="182"/>
      <c r="AZ13" s="182"/>
      <c r="BA13" s="182"/>
      <c r="BB13" s="85"/>
      <c r="BC13" s="85"/>
      <c r="BD13" s="85"/>
      <c r="BE13" s="85"/>
      <c r="BF13" s="85"/>
      <c r="BG13" s="85"/>
      <c r="BH13" s="85"/>
      <c r="BI13" s="85"/>
      <c r="BJ13" s="85"/>
      <c r="BK13" s="85"/>
      <c r="BL13" s="85"/>
      <c r="BM13" s="90"/>
      <c r="BN13" s="90"/>
      <c r="BO13" s="90"/>
      <c r="BP13" s="90"/>
    </row>
    <row r="14" spans="1:68" ht="13.7" customHeight="1" x14ac:dyDescent="0.2">
      <c r="A14" s="89">
        <f>ROW()</f>
        <v>14</v>
      </c>
      <c r="B14" s="446" t="s">
        <v>258</v>
      </c>
      <c r="C14" s="431"/>
      <c r="D14" s="431"/>
      <c r="E14" s="432"/>
      <c r="F14" s="430" t="s">
        <v>770</v>
      </c>
      <c r="G14" s="431"/>
      <c r="H14" s="431"/>
      <c r="I14" s="431"/>
      <c r="J14" s="431"/>
      <c r="K14" s="431"/>
      <c r="L14" s="431"/>
      <c r="M14" s="431"/>
      <c r="N14" s="431"/>
      <c r="O14" s="431"/>
      <c r="P14" s="431"/>
      <c r="Q14" s="431"/>
      <c r="R14" s="431"/>
      <c r="S14" s="431"/>
      <c r="T14" s="431"/>
      <c r="U14" s="439" t="s">
        <v>66</v>
      </c>
      <c r="V14" s="439"/>
      <c r="W14" s="439"/>
      <c r="X14" s="439"/>
      <c r="Y14" s="439"/>
      <c r="Z14" s="439"/>
      <c r="AA14" s="439"/>
      <c r="AB14" s="439"/>
      <c r="AC14" s="439"/>
      <c r="AD14" s="439"/>
      <c r="AE14" s="425"/>
      <c r="AF14" s="426"/>
      <c r="AG14" s="426"/>
      <c r="AH14" s="426"/>
      <c r="AI14" s="426"/>
      <c r="AJ14" s="426"/>
      <c r="AK14" s="426"/>
      <c r="AL14" s="427"/>
      <c r="AM14" s="359"/>
      <c r="AP14" s="161" t="s">
        <v>66</v>
      </c>
      <c r="AQ14" s="178" t="s">
        <v>71</v>
      </c>
      <c r="AR14" s="178" t="s">
        <v>72</v>
      </c>
      <c r="AS14" s="178" t="s">
        <v>259</v>
      </c>
      <c r="AT14" s="182"/>
      <c r="AU14" s="182"/>
      <c r="AV14" s="182"/>
      <c r="AW14" s="182"/>
      <c r="AX14" s="182"/>
      <c r="AY14" s="182"/>
      <c r="AZ14" s="182"/>
      <c r="BA14" s="182"/>
      <c r="BB14" s="85"/>
      <c r="BC14" s="85"/>
      <c r="BD14" s="85"/>
      <c r="BE14" s="85"/>
      <c r="BF14" s="85"/>
      <c r="BG14" s="85"/>
      <c r="BM14" s="90"/>
      <c r="BN14" s="90"/>
      <c r="BO14" s="90"/>
      <c r="BP14" s="90"/>
    </row>
    <row r="15" spans="1:68" ht="13.7" customHeight="1" x14ac:dyDescent="0.2">
      <c r="A15" s="89">
        <f>ROW()</f>
        <v>15</v>
      </c>
      <c r="B15" s="459" t="s">
        <v>120</v>
      </c>
      <c r="C15" s="460"/>
      <c r="D15" s="460"/>
      <c r="E15" s="460"/>
      <c r="F15" s="457" t="s">
        <v>260</v>
      </c>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60"/>
      <c r="AF15" s="460"/>
      <c r="AG15" s="460"/>
      <c r="AH15" s="460"/>
      <c r="AI15" s="460"/>
      <c r="AJ15" s="460"/>
      <c r="AK15" s="460"/>
      <c r="AL15" s="477"/>
      <c r="AM15" s="359"/>
      <c r="AP15" s="187"/>
      <c r="AQ15" s="187"/>
      <c r="AR15" s="187"/>
      <c r="AS15" s="187"/>
      <c r="AT15" s="183"/>
      <c r="AU15" s="183"/>
      <c r="AV15" s="183"/>
      <c r="AW15" s="183"/>
      <c r="AX15" s="183"/>
      <c r="AY15" s="183"/>
      <c r="AZ15" s="183"/>
      <c r="BA15" s="183"/>
    </row>
    <row r="16" spans="1:68" ht="13.7" customHeight="1" x14ac:dyDescent="0.2">
      <c r="A16" s="93">
        <f>ROW()</f>
        <v>16</v>
      </c>
      <c r="B16" s="446"/>
      <c r="C16" s="431"/>
      <c r="D16" s="431"/>
      <c r="E16" s="432"/>
      <c r="F16" s="447" t="s">
        <v>261</v>
      </c>
      <c r="G16" s="448"/>
      <c r="H16" s="448"/>
      <c r="I16" s="448"/>
      <c r="J16" s="448"/>
      <c r="K16" s="448"/>
      <c r="L16" s="448"/>
      <c r="M16" s="448"/>
      <c r="N16" s="448"/>
      <c r="O16" s="448"/>
      <c r="P16" s="448"/>
      <c r="Q16" s="448"/>
      <c r="R16" s="448"/>
      <c r="S16" s="448"/>
      <c r="T16" s="448"/>
      <c r="U16" s="449"/>
      <c r="V16" s="434" t="s">
        <v>82</v>
      </c>
      <c r="W16" s="435"/>
      <c r="X16" s="436"/>
      <c r="Y16" s="434" t="s">
        <v>81</v>
      </c>
      <c r="Z16" s="435"/>
      <c r="AA16" s="436"/>
      <c r="AB16" s="108"/>
      <c r="AC16" s="108"/>
      <c r="AD16" s="110"/>
      <c r="AE16" s="425"/>
      <c r="AF16" s="426"/>
      <c r="AG16" s="426"/>
      <c r="AH16" s="426"/>
      <c r="AI16" s="426"/>
      <c r="AJ16" s="426"/>
      <c r="AK16" s="426"/>
      <c r="AL16" s="427"/>
      <c r="AM16" s="359"/>
      <c r="AP16" s="182"/>
      <c r="AQ16" s="188"/>
      <c r="AR16" s="188"/>
      <c r="AS16" s="188"/>
      <c r="AT16" s="182"/>
      <c r="AU16" s="182"/>
      <c r="AV16" s="182"/>
      <c r="AW16" s="182"/>
      <c r="AX16" s="182"/>
      <c r="AY16" s="182"/>
      <c r="AZ16" s="182"/>
      <c r="BA16" s="182"/>
      <c r="BB16" s="85"/>
      <c r="BC16" s="85"/>
      <c r="BD16" s="85"/>
      <c r="BE16" s="85"/>
      <c r="BF16" s="85"/>
      <c r="BG16" s="85"/>
      <c r="BM16" s="90"/>
      <c r="BN16" s="90"/>
      <c r="BO16" s="90"/>
      <c r="BP16" s="90"/>
    </row>
    <row r="17" spans="1:68" ht="13.7" customHeight="1" x14ac:dyDescent="0.2">
      <c r="A17" s="89">
        <f>ROW()</f>
        <v>17</v>
      </c>
      <c r="B17" s="446"/>
      <c r="C17" s="431"/>
      <c r="D17" s="431"/>
      <c r="E17" s="432"/>
      <c r="F17" s="430" t="s">
        <v>262</v>
      </c>
      <c r="G17" s="431"/>
      <c r="H17" s="431"/>
      <c r="I17" s="431"/>
      <c r="J17" s="431"/>
      <c r="K17" s="431"/>
      <c r="L17" s="431"/>
      <c r="M17" s="431"/>
      <c r="N17" s="431" t="str">
        <f>IF(AB17="Select","(Select unit) :",AV17)</f>
        <v>(1.013 bar a and 15 °C dry) :</v>
      </c>
      <c r="O17" s="431"/>
      <c r="P17" s="431"/>
      <c r="Q17" s="431"/>
      <c r="R17" s="431"/>
      <c r="S17" s="431"/>
      <c r="T17" s="431"/>
      <c r="U17" s="431"/>
      <c r="V17" s="461" t="s">
        <v>179</v>
      </c>
      <c r="W17" s="461"/>
      <c r="X17" s="461"/>
      <c r="Y17" s="461" t="s">
        <v>179</v>
      </c>
      <c r="Z17" s="461"/>
      <c r="AA17" s="461"/>
      <c r="AB17" s="442" t="str">
        <f>IF(units="Select","",AS17)</f>
        <v/>
      </c>
      <c r="AC17" s="442"/>
      <c r="AD17" s="442"/>
      <c r="AE17" s="425"/>
      <c r="AF17" s="426"/>
      <c r="AG17" s="426"/>
      <c r="AH17" s="426"/>
      <c r="AI17" s="426"/>
      <c r="AJ17" s="426"/>
      <c r="AK17" s="426"/>
      <c r="AL17" s="427"/>
      <c r="AM17" s="359"/>
      <c r="AP17" s="196"/>
      <c r="AQ17" s="159" t="s">
        <v>772</v>
      </c>
      <c r="AR17" s="178" t="s">
        <v>761</v>
      </c>
      <c r="AS17" s="198" t="str">
        <f>IF(units=unit_usc,AR17,AQ17)</f>
        <v>m³/h</v>
      </c>
      <c r="AT17" s="201" t="s">
        <v>773</v>
      </c>
      <c r="AU17" s="201" t="s">
        <v>771</v>
      </c>
      <c r="AV17" s="201" t="str">
        <f>IF(units=unit_usc,AU17,AT17)</f>
        <v>(1.013 bar a and 15 °C dry) :</v>
      </c>
      <c r="AW17" s="182"/>
      <c r="AX17" s="182"/>
      <c r="AY17" s="182"/>
      <c r="AZ17" s="182"/>
      <c r="BA17" s="182"/>
      <c r="BB17" s="85"/>
      <c r="BC17" s="85"/>
      <c r="BD17" s="85"/>
      <c r="BE17" s="85"/>
      <c r="BF17" s="85"/>
      <c r="BG17" s="85"/>
      <c r="BM17" s="90"/>
      <c r="BN17" s="90"/>
      <c r="BO17" s="90"/>
      <c r="BP17" s="90"/>
    </row>
    <row r="18" spans="1:68" ht="13.7" customHeight="1" x14ac:dyDescent="0.2">
      <c r="A18" s="89">
        <f>ROW()</f>
        <v>18</v>
      </c>
      <c r="B18" s="446"/>
      <c r="C18" s="431"/>
      <c r="D18" s="431"/>
      <c r="E18" s="432"/>
      <c r="F18" s="430" t="s">
        <v>774</v>
      </c>
      <c r="G18" s="431"/>
      <c r="H18" s="431"/>
      <c r="I18" s="431"/>
      <c r="J18" s="431"/>
      <c r="K18" s="431"/>
      <c r="L18" s="431"/>
      <c r="M18" s="431"/>
      <c r="N18" s="462" t="s">
        <v>66</v>
      </c>
      <c r="O18" s="462"/>
      <c r="P18" s="462"/>
      <c r="Q18" s="462"/>
      <c r="R18" s="435"/>
      <c r="S18" s="435"/>
      <c r="T18" s="435"/>
      <c r="U18" s="436"/>
      <c r="V18" s="461" t="s">
        <v>179</v>
      </c>
      <c r="W18" s="461"/>
      <c r="X18" s="461"/>
      <c r="Y18" s="461" t="s">
        <v>179</v>
      </c>
      <c r="Z18" s="461"/>
      <c r="AA18" s="461"/>
      <c r="AB18" s="442" t="str">
        <f>IF(units="Select","",AU18)</f>
        <v/>
      </c>
      <c r="AC18" s="442"/>
      <c r="AD18" s="442"/>
      <c r="AE18" s="425"/>
      <c r="AF18" s="426"/>
      <c r="AG18" s="426"/>
      <c r="AH18" s="426"/>
      <c r="AI18" s="426"/>
      <c r="AJ18" s="426"/>
      <c r="AK18" s="426"/>
      <c r="AL18" s="427"/>
      <c r="AM18" s="359"/>
      <c r="AP18" s="161" t="s">
        <v>66</v>
      </c>
      <c r="AQ18" s="178" t="s">
        <v>263</v>
      </c>
      <c r="AR18" s="178" t="s">
        <v>264</v>
      </c>
      <c r="AS18" s="178" t="s">
        <v>265</v>
      </c>
      <c r="AT18" s="178" t="s">
        <v>266</v>
      </c>
      <c r="AU18" s="201" t="str">
        <f>IF(units=unit_usc,AT18,AS18)</f>
        <v>kg/h</v>
      </c>
      <c r="AV18" s="183"/>
      <c r="AW18" s="182"/>
      <c r="AX18" s="182"/>
      <c r="AY18" s="182"/>
      <c r="AZ18" s="182"/>
      <c r="BA18" s="182"/>
      <c r="BB18" s="85"/>
      <c r="BC18" s="85"/>
      <c r="BD18" s="85"/>
      <c r="BE18" s="85"/>
      <c r="BF18" s="85"/>
      <c r="BG18" s="85"/>
      <c r="BM18" s="90"/>
      <c r="BN18" s="90"/>
      <c r="BO18" s="90"/>
      <c r="BP18" s="90"/>
    </row>
    <row r="19" spans="1:68" ht="13.7" customHeight="1" x14ac:dyDescent="0.2">
      <c r="A19" s="93">
        <f>ROW()</f>
        <v>19</v>
      </c>
      <c r="B19" s="319"/>
      <c r="C19" s="315"/>
      <c r="D19" s="315"/>
      <c r="E19" s="316"/>
      <c r="F19" s="430"/>
      <c r="G19" s="431"/>
      <c r="H19" s="431"/>
      <c r="I19" s="431"/>
      <c r="J19" s="431"/>
      <c r="K19" s="431"/>
      <c r="L19" s="431"/>
      <c r="M19" s="431"/>
      <c r="N19" s="431"/>
      <c r="O19" s="431"/>
      <c r="P19" s="431"/>
      <c r="Q19" s="431"/>
      <c r="R19" s="431"/>
      <c r="S19" s="431"/>
      <c r="T19" s="431"/>
      <c r="U19" s="432"/>
      <c r="V19" s="463" t="s">
        <v>82</v>
      </c>
      <c r="W19" s="441"/>
      <c r="X19" s="464"/>
      <c r="Y19" s="463" t="s">
        <v>74</v>
      </c>
      <c r="Z19" s="441"/>
      <c r="AA19" s="464"/>
      <c r="AB19" s="465"/>
      <c r="AC19" s="465"/>
      <c r="AD19" s="465"/>
      <c r="AE19" s="348"/>
      <c r="AF19" s="349"/>
      <c r="AG19" s="349"/>
      <c r="AH19" s="349"/>
      <c r="AI19" s="349"/>
      <c r="AJ19" s="349"/>
      <c r="AK19" s="349"/>
      <c r="AL19" s="350"/>
      <c r="AM19" s="359"/>
      <c r="AP19" s="182"/>
      <c r="AQ19" s="317"/>
      <c r="AR19" s="317"/>
      <c r="AS19" s="317"/>
      <c r="AT19" s="182"/>
      <c r="AU19" s="182"/>
      <c r="AV19" s="183"/>
      <c r="AW19" s="182"/>
      <c r="AX19" s="182"/>
      <c r="AY19" s="182"/>
      <c r="AZ19" s="182"/>
      <c r="BA19" s="182"/>
      <c r="BB19" s="85"/>
      <c r="BC19" s="85"/>
      <c r="BD19" s="85"/>
      <c r="BE19" s="85"/>
      <c r="BF19" s="85"/>
      <c r="BG19" s="85"/>
      <c r="BM19" s="90"/>
      <c r="BN19" s="90"/>
      <c r="BO19" s="90"/>
      <c r="BP19" s="90"/>
    </row>
    <row r="20" spans="1:68" ht="13.7" customHeight="1" x14ac:dyDescent="0.2">
      <c r="A20" s="89">
        <f>ROW()</f>
        <v>20</v>
      </c>
      <c r="B20" s="446" t="s">
        <v>1268</v>
      </c>
      <c r="C20" s="431"/>
      <c r="D20" s="431"/>
      <c r="E20" s="432"/>
      <c r="F20" s="430" t="s">
        <v>775</v>
      </c>
      <c r="G20" s="431"/>
      <c r="H20" s="431"/>
      <c r="I20" s="431"/>
      <c r="J20" s="431"/>
      <c r="K20" s="431"/>
      <c r="L20" s="431"/>
      <c r="M20" s="431"/>
      <c r="N20" s="431"/>
      <c r="O20" s="431"/>
      <c r="P20" s="431"/>
      <c r="Q20" s="431"/>
      <c r="R20" s="431"/>
      <c r="S20" s="431"/>
      <c r="T20" s="431"/>
      <c r="U20" s="431"/>
      <c r="V20" s="461" t="s">
        <v>179</v>
      </c>
      <c r="W20" s="461"/>
      <c r="X20" s="461"/>
      <c r="Y20" s="461" t="s">
        <v>179</v>
      </c>
      <c r="Z20" s="461"/>
      <c r="AA20" s="461"/>
      <c r="AB20" s="442" t="str">
        <f>IF(units="Select","",AS20)</f>
        <v/>
      </c>
      <c r="AC20" s="442"/>
      <c r="AD20" s="442"/>
      <c r="AE20" s="425"/>
      <c r="AF20" s="426"/>
      <c r="AG20" s="426"/>
      <c r="AH20" s="426"/>
      <c r="AI20" s="426"/>
      <c r="AJ20" s="426"/>
      <c r="AK20" s="426"/>
      <c r="AL20" s="427"/>
      <c r="AM20" s="359"/>
      <c r="AP20" s="182"/>
      <c r="AQ20" s="159" t="s">
        <v>84</v>
      </c>
      <c r="AR20" s="159" t="s">
        <v>83</v>
      </c>
      <c r="AS20" s="202" t="str">
        <f>IF(units=unit_usc,AR20,AQ20)</f>
        <v>°C</v>
      </c>
      <c r="AT20" s="179"/>
      <c r="AU20" s="182"/>
      <c r="AV20" s="182"/>
      <c r="AW20" s="182"/>
      <c r="AX20" s="182"/>
      <c r="AY20" s="182"/>
      <c r="AZ20" s="182"/>
      <c r="BA20" s="182"/>
      <c r="BB20" s="85"/>
      <c r="BC20" s="85"/>
      <c r="BD20" s="85"/>
      <c r="BE20" s="85"/>
      <c r="BF20" s="85"/>
      <c r="BG20" s="85"/>
      <c r="BM20" s="90"/>
      <c r="BN20" s="90"/>
      <c r="BO20" s="90"/>
      <c r="BP20" s="90"/>
    </row>
    <row r="21" spans="1:68" ht="13.7" customHeight="1" x14ac:dyDescent="0.2">
      <c r="A21" s="89">
        <f>ROW()</f>
        <v>21</v>
      </c>
      <c r="B21" s="446"/>
      <c r="C21" s="431"/>
      <c r="D21" s="431"/>
      <c r="E21" s="432"/>
      <c r="F21" s="447" t="s">
        <v>267</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9"/>
      <c r="AE21" s="425"/>
      <c r="AF21" s="426"/>
      <c r="AG21" s="426"/>
      <c r="AH21" s="426"/>
      <c r="AI21" s="426"/>
      <c r="AJ21" s="426"/>
      <c r="AK21" s="426"/>
      <c r="AL21" s="427"/>
      <c r="AM21" s="359"/>
      <c r="AP21" s="182"/>
      <c r="AQ21" s="179"/>
      <c r="AR21" s="179"/>
      <c r="AS21" s="179"/>
      <c r="AT21" s="179"/>
      <c r="AU21" s="182"/>
      <c r="AV21" s="182"/>
      <c r="AW21" s="182"/>
      <c r="AX21" s="182"/>
      <c r="AY21" s="182"/>
      <c r="AZ21" s="182"/>
      <c r="BA21" s="182"/>
      <c r="BB21" s="85"/>
      <c r="BC21" s="85"/>
      <c r="BD21" s="85"/>
      <c r="BE21" s="85"/>
      <c r="BF21" s="85"/>
      <c r="BG21" s="85"/>
      <c r="BM21" s="90"/>
      <c r="BN21" s="90"/>
      <c r="BO21" s="90"/>
      <c r="BP21" s="90"/>
    </row>
    <row r="22" spans="1:68" ht="13.7" customHeight="1" x14ac:dyDescent="0.2">
      <c r="A22" s="93">
        <f>ROW()</f>
        <v>22</v>
      </c>
      <c r="B22" s="446" t="s">
        <v>268</v>
      </c>
      <c r="C22" s="431"/>
      <c r="D22" s="431"/>
      <c r="E22" s="432"/>
      <c r="F22" s="430" t="s">
        <v>776</v>
      </c>
      <c r="G22" s="431"/>
      <c r="H22" s="431"/>
      <c r="I22" s="431"/>
      <c r="J22" s="431"/>
      <c r="K22" s="431"/>
      <c r="L22" s="431"/>
      <c r="M22" s="431"/>
      <c r="N22" s="431"/>
      <c r="O22" s="431"/>
      <c r="P22" s="431"/>
      <c r="Q22" s="431"/>
      <c r="R22" s="431"/>
      <c r="S22" s="431"/>
      <c r="T22" s="431"/>
      <c r="U22" s="437" t="s">
        <v>179</v>
      </c>
      <c r="V22" s="437"/>
      <c r="W22" s="437"/>
      <c r="X22" s="437"/>
      <c r="Y22" s="437"/>
      <c r="Z22" s="437"/>
      <c r="AA22" s="437"/>
      <c r="AB22" s="442" t="str">
        <f>IF(units="Select","",AS22)</f>
        <v/>
      </c>
      <c r="AC22" s="442"/>
      <c r="AD22" s="442"/>
      <c r="AE22" s="425"/>
      <c r="AF22" s="426"/>
      <c r="AG22" s="426"/>
      <c r="AH22" s="426"/>
      <c r="AI22" s="426"/>
      <c r="AJ22" s="426"/>
      <c r="AK22" s="426"/>
      <c r="AL22" s="427"/>
      <c r="AM22" s="359"/>
      <c r="AP22" s="182"/>
      <c r="AQ22" s="159" t="s">
        <v>772</v>
      </c>
      <c r="AR22" s="178" t="s">
        <v>761</v>
      </c>
      <c r="AS22" s="201" t="str">
        <f>IF(units=unit_usc,AR22,AQ22)</f>
        <v>m³/h</v>
      </c>
      <c r="AT22" s="182"/>
      <c r="AU22" s="182"/>
      <c r="AV22" s="182"/>
      <c r="AW22" s="182"/>
      <c r="AX22" s="182"/>
      <c r="AY22" s="182"/>
      <c r="AZ22" s="182"/>
      <c r="BA22" s="182"/>
      <c r="BB22" s="85"/>
      <c r="BC22" s="85"/>
      <c r="BD22" s="85"/>
      <c r="BE22" s="85"/>
      <c r="BF22" s="85"/>
      <c r="BG22" s="85"/>
      <c r="BM22" s="90"/>
      <c r="BN22" s="90"/>
      <c r="BO22" s="90"/>
      <c r="BP22" s="90"/>
    </row>
    <row r="23" spans="1:68" ht="13.7" customHeight="1" x14ac:dyDescent="0.2">
      <c r="A23" s="89">
        <f>ROW()</f>
        <v>23</v>
      </c>
      <c r="B23" s="446"/>
      <c r="C23" s="431"/>
      <c r="D23" s="431"/>
      <c r="E23" s="432"/>
      <c r="F23" s="430" t="s">
        <v>243</v>
      </c>
      <c r="G23" s="431"/>
      <c r="H23" s="431"/>
      <c r="I23" s="431"/>
      <c r="J23" s="431"/>
      <c r="K23" s="431"/>
      <c r="L23" s="431"/>
      <c r="M23" s="431"/>
      <c r="N23" s="431"/>
      <c r="O23" s="431"/>
      <c r="P23" s="431"/>
      <c r="Q23" s="431"/>
      <c r="R23" s="431"/>
      <c r="S23" s="431"/>
      <c r="T23" s="431"/>
      <c r="U23" s="439" t="s">
        <v>179</v>
      </c>
      <c r="V23" s="439"/>
      <c r="W23" s="439"/>
      <c r="X23" s="439"/>
      <c r="Y23" s="439"/>
      <c r="Z23" s="439"/>
      <c r="AA23" s="439"/>
      <c r="AB23" s="442" t="str">
        <f>IF(units="Select","",AS23)</f>
        <v/>
      </c>
      <c r="AC23" s="442"/>
      <c r="AD23" s="442"/>
      <c r="AE23" s="425"/>
      <c r="AF23" s="426"/>
      <c r="AG23" s="426"/>
      <c r="AH23" s="426"/>
      <c r="AI23" s="426"/>
      <c r="AJ23" s="426"/>
      <c r="AK23" s="426"/>
      <c r="AL23" s="427"/>
      <c r="AM23" s="359"/>
      <c r="AP23" s="182"/>
      <c r="AQ23" s="178" t="s">
        <v>77</v>
      </c>
      <c r="AR23" s="178" t="s">
        <v>76</v>
      </c>
      <c r="AS23" s="201" t="str">
        <f>IF(units=unit_usc,AR23,AQ23)</f>
        <v>bar a</v>
      </c>
      <c r="AT23" s="182"/>
      <c r="AU23" s="182"/>
      <c r="AV23" s="182"/>
      <c r="AW23" s="182"/>
      <c r="AX23" s="182"/>
      <c r="AY23" s="182"/>
      <c r="AZ23" s="182"/>
      <c r="BA23" s="182"/>
      <c r="BB23" s="85"/>
      <c r="BC23" s="85"/>
      <c r="BD23" s="85"/>
      <c r="BE23" s="85"/>
      <c r="BF23" s="85"/>
      <c r="BG23" s="85"/>
      <c r="BM23" s="90"/>
      <c r="BN23" s="90"/>
      <c r="BO23" s="90"/>
      <c r="BP23" s="90"/>
    </row>
    <row r="24" spans="1:68" ht="13.7" customHeight="1" x14ac:dyDescent="0.2">
      <c r="A24" s="89">
        <f>ROW()</f>
        <v>24</v>
      </c>
      <c r="B24" s="446"/>
      <c r="C24" s="431"/>
      <c r="D24" s="431"/>
      <c r="E24" s="432"/>
      <c r="F24" s="430" t="s">
        <v>242</v>
      </c>
      <c r="G24" s="431"/>
      <c r="H24" s="431"/>
      <c r="I24" s="431"/>
      <c r="J24" s="431"/>
      <c r="K24" s="431"/>
      <c r="L24" s="431"/>
      <c r="M24" s="431"/>
      <c r="N24" s="431"/>
      <c r="O24" s="431"/>
      <c r="P24" s="431"/>
      <c r="Q24" s="431"/>
      <c r="R24" s="431"/>
      <c r="S24" s="431"/>
      <c r="T24" s="431"/>
      <c r="U24" s="439" t="s">
        <v>179</v>
      </c>
      <c r="V24" s="439"/>
      <c r="W24" s="439"/>
      <c r="X24" s="115" t="s">
        <v>104</v>
      </c>
      <c r="Y24" s="439" t="s">
        <v>179</v>
      </c>
      <c r="Z24" s="439"/>
      <c r="AA24" s="439"/>
      <c r="AB24" s="442" t="str">
        <f>IF(units="Select","",AS24)</f>
        <v/>
      </c>
      <c r="AC24" s="442"/>
      <c r="AD24" s="442"/>
      <c r="AE24" s="425"/>
      <c r="AF24" s="426"/>
      <c r="AG24" s="426"/>
      <c r="AH24" s="426"/>
      <c r="AI24" s="426"/>
      <c r="AJ24" s="426"/>
      <c r="AK24" s="426"/>
      <c r="AL24" s="427"/>
      <c r="AM24" s="359"/>
      <c r="AP24" s="182"/>
      <c r="AQ24" s="159" t="s">
        <v>84</v>
      </c>
      <c r="AR24" s="159" t="s">
        <v>83</v>
      </c>
      <c r="AS24" s="201" t="str">
        <f>IF(units=unit_usc,AR24,AQ24)</f>
        <v>°C</v>
      </c>
      <c r="AT24" s="179"/>
      <c r="AU24" s="182"/>
      <c r="AV24" s="182"/>
      <c r="AW24" s="182"/>
      <c r="AX24" s="182"/>
      <c r="AY24" s="182"/>
      <c r="AZ24" s="182"/>
      <c r="BA24" s="182"/>
      <c r="BB24" s="85"/>
      <c r="BC24" s="85"/>
      <c r="BD24" s="85"/>
      <c r="BE24" s="85"/>
      <c r="BF24" s="85"/>
      <c r="BG24" s="85"/>
      <c r="BM24" s="90"/>
      <c r="BN24" s="90"/>
      <c r="BO24" s="90"/>
      <c r="BP24" s="90"/>
    </row>
    <row r="25" spans="1:68" ht="13.7" customHeight="1" x14ac:dyDescent="0.2">
      <c r="A25" s="93">
        <f>ROW()</f>
        <v>25</v>
      </c>
      <c r="B25" s="446"/>
      <c r="C25" s="431"/>
      <c r="D25" s="431"/>
      <c r="E25" s="432"/>
      <c r="F25" s="430" t="s">
        <v>777</v>
      </c>
      <c r="G25" s="431"/>
      <c r="H25" s="431"/>
      <c r="I25" s="431"/>
      <c r="J25" s="431"/>
      <c r="K25" s="431"/>
      <c r="L25" s="431"/>
      <c r="M25" s="431"/>
      <c r="N25" s="431"/>
      <c r="O25" s="431"/>
      <c r="P25" s="431"/>
      <c r="Q25" s="431"/>
      <c r="R25" s="431"/>
      <c r="S25" s="431"/>
      <c r="T25" s="431"/>
      <c r="U25" s="439" t="s">
        <v>179</v>
      </c>
      <c r="V25" s="439"/>
      <c r="W25" s="439"/>
      <c r="X25" s="439"/>
      <c r="Y25" s="439"/>
      <c r="Z25" s="439"/>
      <c r="AA25" s="439"/>
      <c r="AB25" s="435" t="s">
        <v>105</v>
      </c>
      <c r="AC25" s="435"/>
      <c r="AD25" s="436"/>
      <c r="AE25" s="425"/>
      <c r="AF25" s="426"/>
      <c r="AG25" s="426"/>
      <c r="AH25" s="426"/>
      <c r="AI25" s="426"/>
      <c r="AJ25" s="426"/>
      <c r="AK25" s="426"/>
      <c r="AL25" s="427"/>
      <c r="AM25" s="359"/>
      <c r="AP25" s="182"/>
      <c r="AQ25" s="182"/>
      <c r="AR25" s="182"/>
      <c r="AS25" s="181"/>
      <c r="AT25" s="182"/>
      <c r="AU25" s="182"/>
      <c r="AV25" s="182"/>
      <c r="AW25" s="182"/>
      <c r="AX25" s="182"/>
      <c r="AY25" s="182"/>
      <c r="AZ25" s="182"/>
      <c r="BA25" s="182"/>
      <c r="BB25" s="85"/>
      <c r="BC25" s="85"/>
      <c r="BD25" s="85"/>
      <c r="BE25" s="85"/>
      <c r="BF25" s="85"/>
      <c r="BG25" s="85"/>
      <c r="BM25" s="90"/>
      <c r="BN25" s="90"/>
      <c r="BO25" s="90"/>
      <c r="BP25" s="90"/>
    </row>
    <row r="26" spans="1:68" ht="13.7" customHeight="1" x14ac:dyDescent="0.2">
      <c r="A26" s="89">
        <f>ROW()</f>
        <v>26</v>
      </c>
      <c r="B26" s="446"/>
      <c r="C26" s="431"/>
      <c r="D26" s="431"/>
      <c r="E26" s="432"/>
      <c r="F26" s="430" t="s">
        <v>778</v>
      </c>
      <c r="G26" s="431"/>
      <c r="H26" s="431"/>
      <c r="I26" s="431"/>
      <c r="J26" s="431"/>
      <c r="K26" s="431"/>
      <c r="L26" s="431"/>
      <c r="M26" s="431"/>
      <c r="N26" s="431"/>
      <c r="O26" s="431"/>
      <c r="P26" s="431"/>
      <c r="Q26" s="431"/>
      <c r="R26" s="431"/>
      <c r="S26" s="431"/>
      <c r="T26" s="431"/>
      <c r="U26" s="439" t="s">
        <v>179</v>
      </c>
      <c r="V26" s="439"/>
      <c r="W26" s="439"/>
      <c r="X26" s="439"/>
      <c r="Y26" s="439"/>
      <c r="Z26" s="439"/>
      <c r="AA26" s="439"/>
      <c r="AB26" s="468"/>
      <c r="AC26" s="468"/>
      <c r="AD26" s="468"/>
      <c r="AE26" s="425"/>
      <c r="AF26" s="426"/>
      <c r="AG26" s="426"/>
      <c r="AH26" s="426"/>
      <c r="AI26" s="426"/>
      <c r="AJ26" s="426"/>
      <c r="AK26" s="426"/>
      <c r="AL26" s="427"/>
      <c r="AM26" s="359"/>
      <c r="AP26" s="182"/>
      <c r="AQ26" s="182"/>
      <c r="AR26" s="182"/>
      <c r="AS26" s="188"/>
      <c r="AT26" s="182"/>
      <c r="AU26" s="182"/>
      <c r="AV26" s="182"/>
      <c r="AW26" s="182"/>
      <c r="AX26" s="182"/>
      <c r="AY26" s="182"/>
      <c r="AZ26" s="182"/>
      <c r="BA26" s="182"/>
      <c r="BB26" s="85"/>
      <c r="BC26" s="85"/>
      <c r="BD26" s="85"/>
      <c r="BE26" s="85"/>
      <c r="BF26" s="85"/>
      <c r="BG26" s="85"/>
      <c r="BM26" s="90"/>
      <c r="BN26" s="90"/>
      <c r="BO26" s="90"/>
      <c r="BP26" s="90"/>
    </row>
    <row r="27" spans="1:68" ht="13.7" customHeight="1" x14ac:dyDescent="0.2">
      <c r="A27" s="89">
        <f>ROW()</f>
        <v>27</v>
      </c>
      <c r="B27" s="446"/>
      <c r="C27" s="431"/>
      <c r="D27" s="431"/>
      <c r="E27" s="432"/>
      <c r="F27" s="430" t="s">
        <v>779</v>
      </c>
      <c r="G27" s="431"/>
      <c r="H27" s="431"/>
      <c r="I27" s="431"/>
      <c r="J27" s="431"/>
      <c r="K27" s="431"/>
      <c r="L27" s="431"/>
      <c r="M27" s="431"/>
      <c r="N27" s="431"/>
      <c r="O27" s="431"/>
      <c r="P27" s="431"/>
      <c r="Q27" s="431"/>
      <c r="R27" s="431"/>
      <c r="S27" s="431"/>
      <c r="T27" s="431"/>
      <c r="U27" s="439" t="s">
        <v>179</v>
      </c>
      <c r="V27" s="439"/>
      <c r="W27" s="439"/>
      <c r="X27" s="439"/>
      <c r="Y27" s="439"/>
      <c r="Z27" s="439"/>
      <c r="AA27" s="439"/>
      <c r="AB27" s="442" t="str">
        <f>IF(units="Select","",AS27)</f>
        <v/>
      </c>
      <c r="AC27" s="442"/>
      <c r="AD27" s="442"/>
      <c r="AE27" s="425"/>
      <c r="AF27" s="426"/>
      <c r="AG27" s="426"/>
      <c r="AH27" s="426"/>
      <c r="AI27" s="426"/>
      <c r="AJ27" s="426"/>
      <c r="AK27" s="426"/>
      <c r="AL27" s="427"/>
      <c r="AM27" s="359"/>
      <c r="AP27" s="182"/>
      <c r="AQ27" s="178" t="s">
        <v>270</v>
      </c>
      <c r="AR27" s="178" t="s">
        <v>271</v>
      </c>
      <c r="AS27" s="201" t="str">
        <f>IF(units=unit_usc,AR27,AQ27)</f>
        <v>kg/m³</v>
      </c>
      <c r="AT27" s="182"/>
      <c r="AU27" s="182"/>
      <c r="AV27" s="182"/>
      <c r="AW27" s="182"/>
      <c r="AX27" s="182"/>
      <c r="AY27" s="182"/>
      <c r="AZ27" s="182"/>
      <c r="BA27" s="182"/>
      <c r="BB27" s="85"/>
      <c r="BC27" s="85"/>
      <c r="BD27" s="85"/>
      <c r="BE27" s="85"/>
      <c r="BF27" s="85"/>
      <c r="BG27" s="85"/>
      <c r="BM27" s="90"/>
      <c r="BN27" s="90"/>
      <c r="BO27" s="90"/>
      <c r="BP27" s="90"/>
    </row>
    <row r="28" spans="1:68" ht="13.7" customHeight="1" x14ac:dyDescent="0.2">
      <c r="A28" s="93">
        <f>ROW()</f>
        <v>28</v>
      </c>
      <c r="B28" s="446"/>
      <c r="C28" s="431"/>
      <c r="D28" s="431"/>
      <c r="E28" s="432"/>
      <c r="F28" s="447" t="s">
        <v>272</v>
      </c>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9"/>
      <c r="AE28" s="425"/>
      <c r="AF28" s="426"/>
      <c r="AG28" s="426"/>
      <c r="AH28" s="426"/>
      <c r="AI28" s="426"/>
      <c r="AJ28" s="426"/>
      <c r="AK28" s="426"/>
      <c r="AL28" s="427"/>
      <c r="AM28" s="359"/>
      <c r="AP28" s="182"/>
      <c r="AQ28" s="182"/>
      <c r="AR28" s="182"/>
      <c r="AS28" s="190"/>
      <c r="AT28" s="182"/>
      <c r="AU28" s="182"/>
      <c r="AV28" s="182"/>
      <c r="AW28" s="182"/>
      <c r="AX28" s="182"/>
      <c r="AY28" s="182"/>
      <c r="AZ28" s="182"/>
      <c r="BA28" s="182"/>
      <c r="BB28" s="85"/>
      <c r="BC28" s="85"/>
      <c r="BD28" s="85"/>
      <c r="BE28" s="85"/>
      <c r="BF28" s="85"/>
      <c r="BG28" s="85"/>
      <c r="BM28" s="90"/>
      <c r="BN28" s="90"/>
      <c r="BO28" s="90"/>
      <c r="BP28" s="90"/>
    </row>
    <row r="29" spans="1:68" ht="13.7" customHeight="1" x14ac:dyDescent="0.2">
      <c r="A29" s="89">
        <f>ROW()</f>
        <v>29</v>
      </c>
      <c r="B29" s="446"/>
      <c r="C29" s="431"/>
      <c r="D29" s="431"/>
      <c r="E29" s="432"/>
      <c r="F29" s="430" t="s">
        <v>243</v>
      </c>
      <c r="G29" s="431"/>
      <c r="H29" s="431"/>
      <c r="I29" s="431"/>
      <c r="J29" s="431"/>
      <c r="K29" s="431"/>
      <c r="L29" s="431"/>
      <c r="M29" s="431"/>
      <c r="N29" s="431"/>
      <c r="O29" s="431"/>
      <c r="P29" s="431"/>
      <c r="Q29" s="431"/>
      <c r="R29" s="431"/>
      <c r="S29" s="431"/>
      <c r="T29" s="431"/>
      <c r="U29" s="439" t="s">
        <v>179</v>
      </c>
      <c r="V29" s="439"/>
      <c r="W29" s="439"/>
      <c r="X29" s="439"/>
      <c r="Y29" s="439"/>
      <c r="Z29" s="439"/>
      <c r="AA29" s="439"/>
      <c r="AB29" s="442" t="str">
        <f>IF(units="Select","",AS29)</f>
        <v/>
      </c>
      <c r="AC29" s="442"/>
      <c r="AD29" s="442"/>
      <c r="AE29" s="425"/>
      <c r="AF29" s="426"/>
      <c r="AG29" s="426"/>
      <c r="AH29" s="426"/>
      <c r="AI29" s="426"/>
      <c r="AJ29" s="426"/>
      <c r="AK29" s="426"/>
      <c r="AL29" s="427"/>
      <c r="AM29" s="359"/>
      <c r="AP29" s="182"/>
      <c r="AQ29" s="178" t="s">
        <v>77</v>
      </c>
      <c r="AR29" s="178" t="s">
        <v>76</v>
      </c>
      <c r="AS29" s="201" t="str">
        <f>IF(units=unit_usc,AR29,AQ29)</f>
        <v>bar a</v>
      </c>
      <c r="AT29" s="182"/>
      <c r="AU29" s="182"/>
      <c r="AV29" s="182"/>
      <c r="AW29" s="182"/>
      <c r="AX29" s="182"/>
      <c r="AY29" s="182"/>
      <c r="AZ29" s="182"/>
      <c r="BA29" s="182"/>
      <c r="BB29" s="85"/>
      <c r="BC29" s="85"/>
      <c r="BD29" s="85"/>
      <c r="BE29" s="85"/>
      <c r="BF29" s="85"/>
      <c r="BG29" s="85"/>
      <c r="BM29" s="90"/>
      <c r="BN29" s="90"/>
      <c r="BO29" s="90"/>
      <c r="BP29" s="90"/>
    </row>
    <row r="30" spans="1:68" ht="13.7" customHeight="1" x14ac:dyDescent="0.2">
      <c r="A30" s="89">
        <f>ROW()</f>
        <v>30</v>
      </c>
      <c r="B30" s="446"/>
      <c r="C30" s="431"/>
      <c r="D30" s="431"/>
      <c r="E30" s="432"/>
      <c r="F30" s="430" t="s">
        <v>242</v>
      </c>
      <c r="G30" s="431"/>
      <c r="H30" s="431"/>
      <c r="I30" s="431"/>
      <c r="J30" s="431"/>
      <c r="K30" s="431"/>
      <c r="L30" s="431"/>
      <c r="M30" s="431"/>
      <c r="N30" s="431"/>
      <c r="O30" s="431"/>
      <c r="P30" s="431"/>
      <c r="Q30" s="431"/>
      <c r="R30" s="431"/>
      <c r="S30" s="431"/>
      <c r="T30" s="431"/>
      <c r="U30" s="437" t="s">
        <v>179</v>
      </c>
      <c r="V30" s="437"/>
      <c r="W30" s="437"/>
      <c r="X30" s="437"/>
      <c r="Y30" s="437"/>
      <c r="Z30" s="437"/>
      <c r="AA30" s="437"/>
      <c r="AB30" s="442" t="str">
        <f>IF(units="Select","",AS30)</f>
        <v/>
      </c>
      <c r="AC30" s="442"/>
      <c r="AD30" s="442"/>
      <c r="AE30" s="425"/>
      <c r="AF30" s="426"/>
      <c r="AG30" s="426"/>
      <c r="AH30" s="426"/>
      <c r="AI30" s="426"/>
      <c r="AJ30" s="426"/>
      <c r="AK30" s="426"/>
      <c r="AL30" s="427"/>
      <c r="AM30" s="359"/>
      <c r="AP30" s="182"/>
      <c r="AQ30" s="159" t="s">
        <v>84</v>
      </c>
      <c r="AR30" s="159" t="s">
        <v>83</v>
      </c>
      <c r="AS30" s="201" t="str">
        <f>IF(units=unit_usc,AR30,AQ30)</f>
        <v>°C</v>
      </c>
      <c r="AT30" s="179"/>
      <c r="AU30" s="182"/>
      <c r="AV30" s="182"/>
      <c r="AW30" s="182"/>
      <c r="AX30" s="182"/>
      <c r="AY30" s="182"/>
      <c r="AZ30" s="182"/>
      <c r="BA30" s="182"/>
      <c r="BB30" s="85"/>
      <c r="BC30" s="85"/>
      <c r="BD30" s="85"/>
      <c r="BE30" s="85"/>
      <c r="BF30" s="85"/>
      <c r="BG30" s="85"/>
      <c r="BM30" s="90"/>
      <c r="BN30" s="90"/>
      <c r="BO30" s="90"/>
      <c r="BP30" s="90"/>
    </row>
    <row r="31" spans="1:68" ht="13.7" customHeight="1" x14ac:dyDescent="0.2">
      <c r="A31" s="93">
        <f>ROW()</f>
        <v>31</v>
      </c>
      <c r="B31" s="446"/>
      <c r="C31" s="431"/>
      <c r="D31" s="431"/>
      <c r="E31" s="432"/>
      <c r="F31" s="447" t="s">
        <v>228</v>
      </c>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9"/>
      <c r="AE31" s="425"/>
      <c r="AF31" s="426"/>
      <c r="AG31" s="426"/>
      <c r="AH31" s="426"/>
      <c r="AI31" s="426"/>
      <c r="AJ31" s="426"/>
      <c r="AK31" s="426"/>
      <c r="AL31" s="427"/>
      <c r="AM31" s="359"/>
      <c r="AP31" s="182"/>
      <c r="AQ31" s="182"/>
      <c r="AR31" s="182"/>
      <c r="AS31" s="190"/>
      <c r="AT31" s="182"/>
      <c r="AU31" s="182"/>
      <c r="AV31" s="182"/>
      <c r="AW31" s="182"/>
      <c r="AX31" s="182"/>
      <c r="AY31" s="182"/>
      <c r="AZ31" s="182"/>
      <c r="BA31" s="182"/>
      <c r="BB31" s="85"/>
      <c r="BC31" s="85"/>
      <c r="BD31" s="85"/>
      <c r="BE31" s="85"/>
      <c r="BF31" s="85"/>
      <c r="BG31" s="85"/>
      <c r="BM31" s="90"/>
      <c r="BN31" s="90"/>
      <c r="BO31" s="90"/>
      <c r="BP31" s="90"/>
    </row>
    <row r="32" spans="1:68" ht="13.7" customHeight="1" x14ac:dyDescent="0.2">
      <c r="A32" s="89">
        <f>ROW()</f>
        <v>32</v>
      </c>
      <c r="B32" s="446"/>
      <c r="C32" s="431"/>
      <c r="D32" s="431"/>
      <c r="E32" s="432"/>
      <c r="F32" s="430" t="s">
        <v>780</v>
      </c>
      <c r="G32" s="431"/>
      <c r="H32" s="431"/>
      <c r="I32" s="431"/>
      <c r="J32" s="431"/>
      <c r="K32" s="431"/>
      <c r="L32" s="431"/>
      <c r="M32" s="431"/>
      <c r="N32" s="431"/>
      <c r="O32" s="431"/>
      <c r="P32" s="431"/>
      <c r="Q32" s="431"/>
      <c r="R32" s="431"/>
      <c r="S32" s="431"/>
      <c r="T32" s="431"/>
      <c r="U32" s="437" t="s">
        <v>179</v>
      </c>
      <c r="V32" s="437"/>
      <c r="W32" s="437"/>
      <c r="X32" s="437"/>
      <c r="Y32" s="437"/>
      <c r="Z32" s="437"/>
      <c r="AA32" s="437"/>
      <c r="AB32" s="466" t="str">
        <f>IF(units="Select","",AS32)</f>
        <v/>
      </c>
      <c r="AC32" s="466"/>
      <c r="AD32" s="467"/>
      <c r="AE32" s="425"/>
      <c r="AF32" s="426"/>
      <c r="AG32" s="426"/>
      <c r="AH32" s="426"/>
      <c r="AI32" s="426"/>
      <c r="AJ32" s="426"/>
      <c r="AK32" s="426"/>
      <c r="AL32" s="427"/>
      <c r="AM32" s="359"/>
      <c r="AP32" s="182"/>
      <c r="AQ32" s="178" t="s">
        <v>92</v>
      </c>
      <c r="AR32" s="178" t="s">
        <v>273</v>
      </c>
      <c r="AS32" s="201" t="str">
        <f>IF(units=unit_usc,AR32,AQ32)</f>
        <v>kW</v>
      </c>
      <c r="AT32" s="182"/>
      <c r="AU32" s="182"/>
      <c r="AV32" s="182"/>
      <c r="AW32" s="182"/>
      <c r="AX32" s="182"/>
      <c r="AY32" s="182"/>
      <c r="AZ32" s="182"/>
      <c r="BA32" s="182"/>
      <c r="BB32" s="85"/>
      <c r="BC32" s="85"/>
      <c r="BD32" s="85"/>
      <c r="BE32" s="85"/>
      <c r="BF32" s="85"/>
      <c r="BG32" s="85"/>
      <c r="BM32" s="90"/>
      <c r="BN32" s="90"/>
      <c r="BO32" s="90"/>
      <c r="BP32" s="90"/>
    </row>
    <row r="33" spans="1:68" ht="13.7" customHeight="1" x14ac:dyDescent="0.2">
      <c r="A33" s="89">
        <f>ROW()</f>
        <v>33</v>
      </c>
      <c r="B33" s="446"/>
      <c r="C33" s="431"/>
      <c r="D33" s="431"/>
      <c r="E33" s="432"/>
      <c r="F33" s="430" t="s">
        <v>781</v>
      </c>
      <c r="G33" s="431"/>
      <c r="H33" s="431"/>
      <c r="I33" s="431"/>
      <c r="J33" s="431"/>
      <c r="K33" s="431"/>
      <c r="L33" s="431"/>
      <c r="M33" s="431"/>
      <c r="N33" s="431"/>
      <c r="O33" s="431"/>
      <c r="P33" s="431"/>
      <c r="Q33" s="431"/>
      <c r="R33" s="431"/>
      <c r="S33" s="431"/>
      <c r="T33" s="431"/>
      <c r="U33" s="469" t="str">
        <f>IFERROR((U32/Y17)*100,"Error")</f>
        <v>Error</v>
      </c>
      <c r="V33" s="469"/>
      <c r="W33" s="469"/>
      <c r="X33" s="469"/>
      <c r="Y33" s="469"/>
      <c r="Z33" s="469"/>
      <c r="AA33" s="466" t="str">
        <f>IF(units="Select","",AS33)</f>
        <v/>
      </c>
      <c r="AB33" s="466"/>
      <c r="AC33" s="466"/>
      <c r="AD33" s="467"/>
      <c r="AE33" s="425"/>
      <c r="AF33" s="426"/>
      <c r="AG33" s="426"/>
      <c r="AH33" s="426"/>
      <c r="AI33" s="426"/>
      <c r="AJ33" s="426"/>
      <c r="AK33" s="426"/>
      <c r="AL33" s="427"/>
      <c r="AM33" s="359"/>
      <c r="AP33" s="182"/>
      <c r="AQ33" s="178" t="s">
        <v>274</v>
      </c>
      <c r="AR33" s="178" t="s">
        <v>763</v>
      </c>
      <c r="AS33" s="201" t="str">
        <f>IF(units=unit_usc,AR33,AQ33)</f>
        <v>kW/100 m³/h</v>
      </c>
      <c r="AT33" s="182"/>
      <c r="AU33" s="182"/>
      <c r="AV33" s="182"/>
      <c r="AW33" s="182"/>
      <c r="AX33" s="182"/>
      <c r="AY33" s="182"/>
      <c r="AZ33" s="182"/>
      <c r="BA33" s="182"/>
      <c r="BB33" s="85"/>
      <c r="BC33" s="85"/>
      <c r="BD33" s="85"/>
      <c r="BE33" s="85"/>
      <c r="BF33" s="85"/>
      <c r="BG33" s="85"/>
      <c r="BM33" s="90"/>
      <c r="BN33" s="90"/>
      <c r="BO33" s="90"/>
      <c r="BP33" s="90"/>
    </row>
    <row r="34" spans="1:68" ht="13.7" customHeight="1" x14ac:dyDescent="0.2">
      <c r="A34" s="93">
        <f>ROW()</f>
        <v>34</v>
      </c>
      <c r="B34" s="446"/>
      <c r="C34" s="431"/>
      <c r="D34" s="431"/>
      <c r="E34" s="432"/>
      <c r="F34" s="430" t="s">
        <v>782</v>
      </c>
      <c r="G34" s="431"/>
      <c r="H34" s="431"/>
      <c r="I34" s="431"/>
      <c r="J34" s="431"/>
      <c r="K34" s="431"/>
      <c r="L34" s="431"/>
      <c r="M34" s="431"/>
      <c r="N34" s="431"/>
      <c r="O34" s="431"/>
      <c r="P34" s="431"/>
      <c r="Q34" s="431"/>
      <c r="R34" s="431"/>
      <c r="S34" s="431"/>
      <c r="T34" s="431"/>
      <c r="U34" s="437" t="s">
        <v>179</v>
      </c>
      <c r="V34" s="437"/>
      <c r="W34" s="437"/>
      <c r="X34" s="437"/>
      <c r="Y34" s="437"/>
      <c r="Z34" s="437"/>
      <c r="AA34" s="437"/>
      <c r="AB34" s="435" t="s">
        <v>118</v>
      </c>
      <c r="AC34" s="435"/>
      <c r="AD34" s="436"/>
      <c r="AE34" s="425"/>
      <c r="AF34" s="426"/>
      <c r="AG34" s="426"/>
      <c r="AH34" s="426"/>
      <c r="AI34" s="426"/>
      <c r="AJ34" s="426"/>
      <c r="AK34" s="426"/>
      <c r="AL34" s="427"/>
      <c r="AM34" s="359"/>
      <c r="AP34" s="182"/>
      <c r="AQ34" s="190"/>
      <c r="AR34" s="190"/>
      <c r="AS34" s="190"/>
      <c r="AT34" s="182"/>
      <c r="AU34" s="182"/>
      <c r="AV34" s="182"/>
      <c r="AW34" s="182"/>
      <c r="AX34" s="182"/>
      <c r="AY34" s="182"/>
      <c r="AZ34" s="182"/>
      <c r="BA34" s="182"/>
      <c r="BB34" s="85"/>
      <c r="BC34" s="85"/>
      <c r="BD34" s="85"/>
      <c r="BE34" s="85"/>
      <c r="BF34" s="85"/>
      <c r="BG34" s="85"/>
      <c r="BM34" s="90"/>
      <c r="BN34" s="90"/>
      <c r="BO34" s="90"/>
      <c r="BP34" s="90"/>
    </row>
    <row r="35" spans="1:68" ht="13.7" customHeight="1" x14ac:dyDescent="0.2">
      <c r="A35" s="89">
        <f>ROW()</f>
        <v>35</v>
      </c>
      <c r="B35" s="446"/>
      <c r="C35" s="431"/>
      <c r="D35" s="431"/>
      <c r="E35" s="432"/>
      <c r="F35" s="430" t="s">
        <v>783</v>
      </c>
      <c r="G35" s="431"/>
      <c r="H35" s="431"/>
      <c r="I35" s="431"/>
      <c r="J35" s="431"/>
      <c r="K35" s="431"/>
      <c r="L35" s="431"/>
      <c r="M35" s="431"/>
      <c r="N35" s="431"/>
      <c r="O35" s="431"/>
      <c r="P35" s="431"/>
      <c r="Q35" s="431"/>
      <c r="R35" s="431"/>
      <c r="S35" s="431"/>
      <c r="T35" s="431"/>
      <c r="U35" s="437" t="s">
        <v>179</v>
      </c>
      <c r="V35" s="437"/>
      <c r="W35" s="437"/>
      <c r="X35" s="437"/>
      <c r="Y35" s="437"/>
      <c r="Z35" s="437"/>
      <c r="AA35" s="437"/>
      <c r="AB35" s="466" t="str">
        <f>IF(units="Select","",AS35)</f>
        <v/>
      </c>
      <c r="AC35" s="466"/>
      <c r="AD35" s="467"/>
      <c r="AE35" s="425"/>
      <c r="AF35" s="426"/>
      <c r="AG35" s="426"/>
      <c r="AH35" s="426"/>
      <c r="AI35" s="426"/>
      <c r="AJ35" s="426"/>
      <c r="AK35" s="426"/>
      <c r="AL35" s="427"/>
      <c r="AM35" s="359"/>
      <c r="AP35" s="182"/>
      <c r="AQ35" s="178" t="s">
        <v>275</v>
      </c>
      <c r="AR35" s="192" t="s">
        <v>276</v>
      </c>
      <c r="AS35" s="201" t="str">
        <f>IF(units=unit_usc,AR35,AQ35)</f>
        <v>m³/h</v>
      </c>
      <c r="AT35" s="182"/>
      <c r="AU35" s="182"/>
      <c r="AV35" s="182"/>
      <c r="AW35" s="182"/>
      <c r="AX35" s="182"/>
      <c r="AY35" s="182"/>
      <c r="AZ35" s="182"/>
      <c r="BA35" s="182"/>
      <c r="BB35" s="85"/>
      <c r="BC35" s="85"/>
      <c r="BD35" s="85"/>
      <c r="BE35" s="85"/>
      <c r="BF35" s="85"/>
      <c r="BG35" s="85"/>
      <c r="BM35" s="90"/>
      <c r="BN35" s="90"/>
      <c r="BO35" s="90"/>
      <c r="BP35" s="90"/>
    </row>
    <row r="36" spans="1:68" ht="13.7" customHeight="1" x14ac:dyDescent="0.2">
      <c r="A36" s="89">
        <f>ROW()</f>
        <v>36</v>
      </c>
      <c r="B36" s="446"/>
      <c r="C36" s="431"/>
      <c r="D36" s="431"/>
      <c r="E36" s="432"/>
      <c r="F36" s="430" t="s">
        <v>784</v>
      </c>
      <c r="G36" s="431"/>
      <c r="H36" s="431"/>
      <c r="I36" s="431"/>
      <c r="J36" s="431"/>
      <c r="K36" s="431"/>
      <c r="L36" s="431"/>
      <c r="M36" s="431"/>
      <c r="N36" s="431"/>
      <c r="O36" s="431"/>
      <c r="P36" s="431"/>
      <c r="Q36" s="431"/>
      <c r="R36" s="431"/>
      <c r="S36" s="431"/>
      <c r="T36" s="431"/>
      <c r="U36" s="437" t="s">
        <v>179</v>
      </c>
      <c r="V36" s="437"/>
      <c r="W36" s="437"/>
      <c r="X36" s="437"/>
      <c r="Y36" s="437"/>
      <c r="Z36" s="437"/>
      <c r="AA36" s="437"/>
      <c r="AB36" s="466" t="str">
        <f>IF(units="Select","",AS36)</f>
        <v/>
      </c>
      <c r="AC36" s="466"/>
      <c r="AD36" s="467"/>
      <c r="AE36" s="425"/>
      <c r="AF36" s="426"/>
      <c r="AG36" s="426"/>
      <c r="AH36" s="426"/>
      <c r="AI36" s="426"/>
      <c r="AJ36" s="426"/>
      <c r="AK36" s="426"/>
      <c r="AL36" s="427"/>
      <c r="AM36" s="359"/>
      <c r="AP36" s="182"/>
      <c r="AQ36" s="178" t="s">
        <v>88</v>
      </c>
      <c r="AR36" s="178" t="s">
        <v>87</v>
      </c>
      <c r="AS36" s="201" t="str">
        <f>IF(units=unit_usc,AR36,AQ36)</f>
        <v>bar</v>
      </c>
      <c r="AT36" s="182"/>
      <c r="AU36" s="182"/>
      <c r="AV36" s="182"/>
      <c r="AW36" s="182"/>
      <c r="AX36" s="182"/>
      <c r="AY36" s="182"/>
      <c r="AZ36" s="182"/>
      <c r="BA36" s="182"/>
      <c r="BB36" s="85"/>
      <c r="BC36" s="85"/>
      <c r="BD36" s="85"/>
      <c r="BE36" s="85"/>
      <c r="BF36" s="85"/>
      <c r="BG36" s="85"/>
      <c r="BM36" s="90"/>
      <c r="BN36" s="90"/>
      <c r="BO36" s="90"/>
      <c r="BP36" s="90"/>
    </row>
    <row r="37" spans="1:68" ht="13.7" customHeight="1" x14ac:dyDescent="0.2">
      <c r="A37" s="93">
        <f>ROW()</f>
        <v>37</v>
      </c>
      <c r="B37" s="446"/>
      <c r="C37" s="431"/>
      <c r="D37" s="431"/>
      <c r="E37" s="432"/>
      <c r="F37" s="430" t="s">
        <v>785</v>
      </c>
      <c r="G37" s="431"/>
      <c r="H37" s="431"/>
      <c r="I37" s="431"/>
      <c r="J37" s="431"/>
      <c r="K37" s="431"/>
      <c r="L37" s="431"/>
      <c r="M37" s="431"/>
      <c r="N37" s="431"/>
      <c r="O37" s="431"/>
      <c r="P37" s="431"/>
      <c r="Q37" s="431"/>
      <c r="R37" s="431"/>
      <c r="S37" s="431"/>
      <c r="T37" s="431"/>
      <c r="U37" s="437" t="s">
        <v>179</v>
      </c>
      <c r="V37" s="437"/>
      <c r="W37" s="437"/>
      <c r="X37" s="437"/>
      <c r="Y37" s="437"/>
      <c r="Z37" s="437"/>
      <c r="AA37" s="437"/>
      <c r="AB37" s="470"/>
      <c r="AC37" s="470"/>
      <c r="AD37" s="471"/>
      <c r="AE37" s="425"/>
      <c r="AF37" s="426"/>
      <c r="AG37" s="426"/>
      <c r="AH37" s="426"/>
      <c r="AI37" s="426"/>
      <c r="AJ37" s="426"/>
      <c r="AK37" s="426"/>
      <c r="AL37" s="427"/>
      <c r="AM37" s="359"/>
      <c r="AP37" s="161" t="s">
        <v>66</v>
      </c>
      <c r="AQ37" s="178" t="s">
        <v>60</v>
      </c>
      <c r="AR37" s="194" t="s">
        <v>61</v>
      </c>
      <c r="AS37" s="201" t="str">
        <f>IF(units=unit_usc,AR37,AQ37)</f>
        <v>Yes</v>
      </c>
      <c r="AT37" s="182"/>
      <c r="AU37" s="182"/>
      <c r="AV37" s="182"/>
      <c r="AW37" s="182"/>
      <c r="AX37" s="182"/>
      <c r="AY37" s="182"/>
      <c r="AZ37" s="182"/>
      <c r="BA37" s="182"/>
      <c r="BB37" s="85"/>
      <c r="BC37" s="85"/>
      <c r="BD37" s="85"/>
      <c r="BE37" s="85"/>
      <c r="BF37" s="85"/>
      <c r="BG37" s="85"/>
      <c r="BM37" s="90"/>
      <c r="BN37" s="90"/>
      <c r="BO37" s="90"/>
      <c r="BP37" s="90"/>
    </row>
    <row r="38" spans="1:68" ht="13.7" customHeight="1" x14ac:dyDescent="0.2">
      <c r="A38" s="89">
        <f>ROW()</f>
        <v>38</v>
      </c>
      <c r="B38" s="446"/>
      <c r="C38" s="431"/>
      <c r="D38" s="431"/>
      <c r="E38" s="432"/>
      <c r="F38" s="430" t="s">
        <v>786</v>
      </c>
      <c r="G38" s="431"/>
      <c r="H38" s="431"/>
      <c r="I38" s="431"/>
      <c r="J38" s="431"/>
      <c r="K38" s="431"/>
      <c r="L38" s="431"/>
      <c r="M38" s="431"/>
      <c r="N38" s="431"/>
      <c r="O38" s="431"/>
      <c r="P38" s="431"/>
      <c r="Q38" s="431"/>
      <c r="R38" s="431"/>
      <c r="S38" s="431"/>
      <c r="T38" s="431"/>
      <c r="U38" s="437" t="s">
        <v>179</v>
      </c>
      <c r="V38" s="437"/>
      <c r="W38" s="437"/>
      <c r="X38" s="437"/>
      <c r="Y38" s="437"/>
      <c r="Z38" s="437"/>
      <c r="AA38" s="437"/>
      <c r="AB38" s="466" t="str">
        <f>IF(units="Select","",AS38)</f>
        <v/>
      </c>
      <c r="AC38" s="466"/>
      <c r="AD38" s="467"/>
      <c r="AE38" s="425"/>
      <c r="AF38" s="426"/>
      <c r="AG38" s="426"/>
      <c r="AH38" s="426"/>
      <c r="AI38" s="426"/>
      <c r="AJ38" s="426"/>
      <c r="AK38" s="426"/>
      <c r="AL38" s="427"/>
      <c r="AM38" s="359"/>
      <c r="AP38" s="182"/>
      <c r="AQ38" s="159" t="s">
        <v>84</v>
      </c>
      <c r="AR38" s="159" t="s">
        <v>83</v>
      </c>
      <c r="AS38" s="201" t="str">
        <f>IF(units=unit_usc,AR38,AQ38)</f>
        <v>°C</v>
      </c>
      <c r="AT38" s="179"/>
      <c r="AU38" s="182"/>
      <c r="AV38" s="182"/>
      <c r="AW38" s="182"/>
      <c r="AX38" s="182"/>
      <c r="AY38" s="182"/>
      <c r="AZ38" s="182"/>
      <c r="BA38" s="182"/>
      <c r="BB38" s="85"/>
      <c r="BC38" s="85"/>
      <c r="BD38" s="85"/>
      <c r="BE38" s="85"/>
      <c r="BF38" s="85"/>
      <c r="BG38" s="85"/>
      <c r="BM38" s="90"/>
      <c r="BN38" s="90"/>
      <c r="BO38" s="90"/>
      <c r="BP38" s="90"/>
    </row>
    <row r="39" spans="1:68" ht="13.7" customHeight="1" x14ac:dyDescent="0.2">
      <c r="A39" s="89">
        <f>ROW()</f>
        <v>39</v>
      </c>
      <c r="B39" s="446"/>
      <c r="C39" s="431"/>
      <c r="D39" s="431"/>
      <c r="E39" s="432"/>
      <c r="F39" s="430" t="s">
        <v>787</v>
      </c>
      <c r="G39" s="431"/>
      <c r="H39" s="431"/>
      <c r="I39" s="431"/>
      <c r="J39" s="431"/>
      <c r="K39" s="431"/>
      <c r="L39" s="431"/>
      <c r="M39" s="431"/>
      <c r="N39" s="431"/>
      <c r="O39" s="431"/>
      <c r="P39" s="431"/>
      <c r="Q39" s="431"/>
      <c r="R39" s="431"/>
      <c r="S39" s="431"/>
      <c r="T39" s="431"/>
      <c r="U39" s="437" t="s">
        <v>179</v>
      </c>
      <c r="V39" s="437"/>
      <c r="W39" s="437"/>
      <c r="X39" s="437"/>
      <c r="Y39" s="437"/>
      <c r="Z39" s="437"/>
      <c r="AA39" s="437"/>
      <c r="AB39" s="437"/>
      <c r="AC39" s="437"/>
      <c r="AD39" s="437"/>
      <c r="AE39" s="425"/>
      <c r="AF39" s="426"/>
      <c r="AG39" s="426"/>
      <c r="AH39" s="426"/>
      <c r="AI39" s="426"/>
      <c r="AJ39" s="426"/>
      <c r="AK39" s="426"/>
      <c r="AL39" s="427"/>
      <c r="AM39" s="359"/>
      <c r="AP39" s="182"/>
      <c r="AQ39" s="182"/>
      <c r="AR39" s="182"/>
      <c r="AS39" s="182"/>
      <c r="AT39" s="182"/>
      <c r="AU39" s="182"/>
      <c r="AV39" s="182"/>
      <c r="AW39" s="182"/>
      <c r="AX39" s="182"/>
      <c r="AY39" s="182"/>
      <c r="AZ39" s="182"/>
      <c r="BA39" s="182"/>
      <c r="BB39" s="85"/>
      <c r="BC39" s="85"/>
      <c r="BD39" s="85"/>
      <c r="BE39" s="85"/>
      <c r="BF39" s="85"/>
      <c r="BG39" s="85"/>
      <c r="BM39" s="90"/>
      <c r="BN39" s="90"/>
      <c r="BO39" s="90"/>
      <c r="BP39" s="90"/>
    </row>
    <row r="40" spans="1:68" ht="13.7" customHeight="1" x14ac:dyDescent="0.2">
      <c r="A40" s="93">
        <f>ROW()</f>
        <v>40</v>
      </c>
      <c r="B40" s="446" t="s">
        <v>762</v>
      </c>
      <c r="C40" s="431"/>
      <c r="D40" s="431"/>
      <c r="E40" s="432"/>
      <c r="F40" s="430" t="s">
        <v>788</v>
      </c>
      <c r="G40" s="431"/>
      <c r="H40" s="431"/>
      <c r="I40" s="431"/>
      <c r="J40" s="431"/>
      <c r="K40" s="431"/>
      <c r="L40" s="431"/>
      <c r="M40" s="431"/>
      <c r="N40" s="431"/>
      <c r="O40" s="431"/>
      <c r="P40" s="431"/>
      <c r="Q40" s="431"/>
      <c r="R40" s="431"/>
      <c r="S40" s="431"/>
      <c r="T40" s="431"/>
      <c r="U40" s="437" t="s">
        <v>179</v>
      </c>
      <c r="V40" s="437"/>
      <c r="W40" s="437"/>
      <c r="X40" s="437"/>
      <c r="Y40" s="437"/>
      <c r="Z40" s="437"/>
      <c r="AA40" s="437"/>
      <c r="AB40" s="435" t="s">
        <v>105</v>
      </c>
      <c r="AC40" s="435"/>
      <c r="AD40" s="436"/>
      <c r="AE40" s="425"/>
      <c r="AF40" s="426"/>
      <c r="AG40" s="426"/>
      <c r="AH40" s="426"/>
      <c r="AI40" s="426"/>
      <c r="AJ40" s="426"/>
      <c r="AK40" s="426"/>
      <c r="AL40" s="427"/>
      <c r="AM40" s="359"/>
      <c r="AP40" s="182"/>
      <c r="AQ40" s="182"/>
      <c r="AR40" s="182"/>
      <c r="AS40" s="182"/>
      <c r="AT40" s="182"/>
      <c r="AU40" s="182"/>
      <c r="AV40" s="182"/>
      <c r="AW40" s="182"/>
      <c r="AX40" s="182"/>
      <c r="AY40" s="182"/>
      <c r="AZ40" s="182"/>
      <c r="BA40" s="182"/>
      <c r="BB40" s="85"/>
      <c r="BC40" s="85"/>
      <c r="BD40" s="85"/>
      <c r="BE40" s="85"/>
      <c r="BF40" s="85"/>
      <c r="BG40" s="85"/>
      <c r="BM40" s="90"/>
      <c r="BN40" s="90"/>
      <c r="BO40" s="90"/>
      <c r="BP40" s="90"/>
    </row>
    <row r="41" spans="1:68" ht="13.7" customHeight="1" x14ac:dyDescent="0.2">
      <c r="A41" s="89">
        <f>ROW()</f>
        <v>41</v>
      </c>
      <c r="B41" s="438" t="s">
        <v>277</v>
      </c>
      <c r="C41" s="428"/>
      <c r="D41" s="428"/>
      <c r="E41" s="428"/>
      <c r="F41" s="433" t="s">
        <v>278</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28"/>
      <c r="AF41" s="428"/>
      <c r="AG41" s="428"/>
      <c r="AH41" s="428"/>
      <c r="AI41" s="428"/>
      <c r="AJ41" s="428"/>
      <c r="AK41" s="428"/>
      <c r="AL41" s="429"/>
      <c r="AM41" s="359"/>
      <c r="AP41" s="182"/>
      <c r="AQ41" s="184"/>
      <c r="AR41" s="184"/>
      <c r="AS41" s="182"/>
      <c r="AT41" s="182"/>
      <c r="AU41" s="182"/>
      <c r="AV41" s="182"/>
      <c r="AW41" s="182"/>
      <c r="AX41" s="182"/>
      <c r="AY41" s="182"/>
      <c r="AZ41" s="182"/>
      <c r="BA41" s="182"/>
      <c r="BB41" s="85"/>
      <c r="BC41" s="85"/>
      <c r="BD41" s="85"/>
      <c r="BE41" s="85"/>
      <c r="BF41" s="85"/>
      <c r="BG41" s="85"/>
      <c r="BM41" s="90"/>
      <c r="BN41" s="90"/>
      <c r="BO41" s="90"/>
      <c r="BP41" s="90"/>
    </row>
    <row r="42" spans="1:68" ht="13.7" customHeight="1" x14ac:dyDescent="0.2">
      <c r="A42" s="89">
        <f>ROW()</f>
        <v>42</v>
      </c>
      <c r="B42" s="430"/>
      <c r="C42" s="431"/>
      <c r="D42" s="431"/>
      <c r="E42" s="432"/>
      <c r="F42" s="430" t="s">
        <v>789</v>
      </c>
      <c r="G42" s="431"/>
      <c r="H42" s="431"/>
      <c r="I42" s="431"/>
      <c r="J42" s="431"/>
      <c r="K42" s="439" t="s">
        <v>94</v>
      </c>
      <c r="L42" s="439"/>
      <c r="M42" s="439"/>
      <c r="N42" s="439"/>
      <c r="O42" s="439"/>
      <c r="P42" s="439"/>
      <c r="Q42" s="108"/>
      <c r="R42" s="439" t="s">
        <v>66</v>
      </c>
      <c r="S42" s="439"/>
      <c r="T42" s="439"/>
      <c r="U42" s="439"/>
      <c r="V42" s="439"/>
      <c r="W42" s="439"/>
      <c r="X42" s="108"/>
      <c r="Y42" s="439" t="s">
        <v>66</v>
      </c>
      <c r="Z42" s="439"/>
      <c r="AA42" s="439"/>
      <c r="AB42" s="439"/>
      <c r="AC42" s="439"/>
      <c r="AD42" s="439"/>
      <c r="AE42" s="425"/>
      <c r="AF42" s="426"/>
      <c r="AG42" s="426"/>
      <c r="AH42" s="426"/>
      <c r="AI42" s="426"/>
      <c r="AJ42" s="426"/>
      <c r="AK42" s="426"/>
      <c r="AL42" s="427"/>
      <c r="AM42" s="359"/>
      <c r="AP42" s="178" t="s">
        <v>66</v>
      </c>
      <c r="AQ42" s="193" t="s">
        <v>93</v>
      </c>
      <c r="AR42" s="161" t="s">
        <v>94</v>
      </c>
      <c r="AS42" s="178" t="s">
        <v>70</v>
      </c>
      <c r="AT42" s="161" t="s">
        <v>66</v>
      </c>
      <c r="AU42" s="193" t="s">
        <v>95</v>
      </c>
      <c r="AV42" s="178" t="s">
        <v>96</v>
      </c>
      <c r="AW42" s="178" t="s">
        <v>70</v>
      </c>
      <c r="AX42" s="161" t="s">
        <v>66</v>
      </c>
      <c r="AY42" s="193" t="s">
        <v>97</v>
      </c>
      <c r="AZ42" s="178" t="s">
        <v>98</v>
      </c>
      <c r="BA42" s="178" t="s">
        <v>764</v>
      </c>
      <c r="BB42" s="178" t="s">
        <v>70</v>
      </c>
      <c r="BC42" s="85"/>
      <c r="BD42" s="85"/>
      <c r="BE42" s="85"/>
      <c r="BF42" s="85"/>
      <c r="BG42" s="85"/>
      <c r="BM42" s="90"/>
      <c r="BN42" s="90"/>
      <c r="BO42" s="90"/>
      <c r="BP42" s="90"/>
    </row>
    <row r="43" spans="1:68" ht="13.7" customHeight="1" x14ac:dyDescent="0.2">
      <c r="A43" s="93">
        <f>ROW()</f>
        <v>43</v>
      </c>
      <c r="B43" s="430"/>
      <c r="C43" s="431"/>
      <c r="D43" s="431"/>
      <c r="E43" s="432"/>
      <c r="F43" s="430" t="s">
        <v>790</v>
      </c>
      <c r="G43" s="431"/>
      <c r="H43" s="431"/>
      <c r="I43" s="431"/>
      <c r="J43" s="431"/>
      <c r="K43" s="431"/>
      <c r="L43" s="431"/>
      <c r="M43" s="431"/>
      <c r="N43" s="431"/>
      <c r="O43" s="431"/>
      <c r="P43" s="431"/>
      <c r="Q43" s="431"/>
      <c r="R43" s="431"/>
      <c r="S43" s="431"/>
      <c r="T43" s="431"/>
      <c r="U43" s="439" t="s">
        <v>99</v>
      </c>
      <c r="V43" s="439"/>
      <c r="W43" s="439"/>
      <c r="X43" s="439"/>
      <c r="Y43" s="439"/>
      <c r="Z43" s="439"/>
      <c r="AA43" s="439"/>
      <c r="AB43" s="439"/>
      <c r="AC43" s="439"/>
      <c r="AD43" s="439"/>
      <c r="AE43" s="425"/>
      <c r="AF43" s="426"/>
      <c r="AG43" s="426"/>
      <c r="AH43" s="426"/>
      <c r="AI43" s="426"/>
      <c r="AJ43" s="426"/>
      <c r="AK43" s="426"/>
      <c r="AL43" s="427"/>
      <c r="AM43" s="359"/>
      <c r="AP43" s="178" t="s">
        <v>66</v>
      </c>
      <c r="AQ43" s="200" t="s">
        <v>99</v>
      </c>
      <c r="AR43" s="178" t="s">
        <v>100</v>
      </c>
      <c r="AS43" s="178" t="s">
        <v>70</v>
      </c>
      <c r="AT43" s="182"/>
      <c r="AU43" s="182"/>
      <c r="AV43" s="182"/>
      <c r="AW43" s="182"/>
      <c r="AX43" s="182"/>
      <c r="AY43" s="182"/>
      <c r="AZ43" s="182"/>
      <c r="BA43" s="182"/>
      <c r="BB43" s="85"/>
      <c r="BC43" s="85"/>
      <c r="BD43" s="85"/>
      <c r="BE43" s="85"/>
      <c r="BF43" s="85"/>
      <c r="BG43" s="85"/>
      <c r="BM43" s="90"/>
      <c r="BN43" s="90"/>
      <c r="BO43" s="90"/>
      <c r="BP43" s="90"/>
    </row>
    <row r="44" spans="1:68" ht="13.7" customHeight="1" x14ac:dyDescent="0.2">
      <c r="A44" s="89">
        <f>ROW()</f>
        <v>44</v>
      </c>
      <c r="B44" s="430"/>
      <c r="C44" s="431"/>
      <c r="D44" s="431"/>
      <c r="E44" s="432"/>
      <c r="F44" s="430" t="s">
        <v>791</v>
      </c>
      <c r="G44" s="431"/>
      <c r="H44" s="431"/>
      <c r="I44" s="431"/>
      <c r="J44" s="431"/>
      <c r="K44" s="431"/>
      <c r="L44" s="431"/>
      <c r="M44" s="431"/>
      <c r="N44" s="431"/>
      <c r="O44" s="431"/>
      <c r="P44" s="431"/>
      <c r="Q44" s="431"/>
      <c r="R44" s="431"/>
      <c r="S44" s="431"/>
      <c r="T44" s="431"/>
      <c r="U44" s="439" t="s">
        <v>149</v>
      </c>
      <c r="V44" s="439"/>
      <c r="W44" s="439"/>
      <c r="X44" s="439"/>
      <c r="Y44" s="439"/>
      <c r="Z44" s="439"/>
      <c r="AA44" s="439"/>
      <c r="AB44" s="439"/>
      <c r="AC44" s="439"/>
      <c r="AD44" s="439"/>
      <c r="AE44" s="425"/>
      <c r="AF44" s="426"/>
      <c r="AG44" s="426"/>
      <c r="AH44" s="426"/>
      <c r="AI44" s="426"/>
      <c r="AJ44" s="426"/>
      <c r="AK44" s="426"/>
      <c r="AL44" s="427"/>
      <c r="AM44" s="359"/>
      <c r="AP44" s="178" t="s">
        <v>66</v>
      </c>
      <c r="AQ44" s="178" t="s">
        <v>202</v>
      </c>
      <c r="AR44" s="186" t="s">
        <v>201</v>
      </c>
      <c r="AS44" s="161" t="s">
        <v>149</v>
      </c>
      <c r="AT44" s="182"/>
      <c r="AU44" s="182"/>
      <c r="AV44" s="182"/>
      <c r="AW44" s="182"/>
      <c r="AX44" s="182"/>
      <c r="AY44" s="182"/>
      <c r="AZ44" s="182"/>
      <c r="BA44" s="182"/>
      <c r="BB44" s="85"/>
      <c r="BC44" s="85"/>
      <c r="BD44" s="85"/>
      <c r="BE44" s="85"/>
      <c r="BF44" s="85"/>
      <c r="BG44" s="85"/>
      <c r="BM44" s="90"/>
      <c r="BN44" s="90"/>
      <c r="BO44" s="90"/>
      <c r="BP44" s="90"/>
    </row>
    <row r="45" spans="1:68" ht="13.7" customHeight="1" x14ac:dyDescent="0.2">
      <c r="A45" s="89">
        <f>ROW()</f>
        <v>45</v>
      </c>
      <c r="B45" s="430"/>
      <c r="C45" s="431"/>
      <c r="D45" s="431"/>
      <c r="E45" s="432"/>
      <c r="F45" s="430" t="s">
        <v>792</v>
      </c>
      <c r="G45" s="431"/>
      <c r="H45" s="431"/>
      <c r="I45" s="431"/>
      <c r="J45" s="431"/>
      <c r="K45" s="431"/>
      <c r="L45" s="431"/>
      <c r="M45" s="431"/>
      <c r="N45" s="431"/>
      <c r="O45" s="431"/>
      <c r="P45" s="431"/>
      <c r="Q45" s="431"/>
      <c r="R45" s="431"/>
      <c r="S45" s="431"/>
      <c r="T45" s="431"/>
      <c r="U45" s="439" t="s">
        <v>179</v>
      </c>
      <c r="V45" s="439"/>
      <c r="W45" s="439"/>
      <c r="X45" s="439"/>
      <c r="Y45" s="439"/>
      <c r="Z45" s="439"/>
      <c r="AA45" s="439"/>
      <c r="AB45" s="442" t="str">
        <f>IF(units="Select","",AS45)</f>
        <v/>
      </c>
      <c r="AC45" s="442"/>
      <c r="AD45" s="442"/>
      <c r="AE45" s="425"/>
      <c r="AF45" s="426"/>
      <c r="AG45" s="426"/>
      <c r="AH45" s="426"/>
      <c r="AI45" s="426"/>
      <c r="AJ45" s="426"/>
      <c r="AK45" s="426"/>
      <c r="AL45" s="427"/>
      <c r="AM45" s="359"/>
      <c r="AP45" s="182"/>
      <c r="AQ45" s="159" t="s">
        <v>90</v>
      </c>
      <c r="AR45" s="159" t="s">
        <v>89</v>
      </c>
      <c r="AS45" s="201" t="str">
        <f>IF(units=unit_usc,AR45,AQ45)</f>
        <v>m</v>
      </c>
      <c r="AT45" s="179"/>
      <c r="AU45" s="179"/>
      <c r="AV45" s="179"/>
      <c r="AW45" s="182"/>
      <c r="AX45" s="182"/>
      <c r="AY45" s="182"/>
      <c r="AZ45" s="182"/>
      <c r="BA45" s="182"/>
      <c r="BB45" s="85"/>
      <c r="BC45" s="85"/>
      <c r="BD45" s="85"/>
      <c r="BE45" s="85"/>
      <c r="BF45" s="85"/>
      <c r="BG45" s="85"/>
      <c r="BM45" s="90"/>
      <c r="BN45" s="90"/>
      <c r="BO45" s="90"/>
      <c r="BP45" s="90"/>
    </row>
    <row r="46" spans="1:68" ht="13.7" customHeight="1" x14ac:dyDescent="0.2">
      <c r="A46" s="93">
        <f>ROW()</f>
        <v>46</v>
      </c>
      <c r="B46" s="430"/>
      <c r="C46" s="431"/>
      <c r="D46" s="431"/>
      <c r="E46" s="432"/>
      <c r="F46" s="430" t="s">
        <v>793</v>
      </c>
      <c r="G46" s="431"/>
      <c r="H46" s="431"/>
      <c r="I46" s="431"/>
      <c r="J46" s="431"/>
      <c r="K46" s="431"/>
      <c r="L46" s="431"/>
      <c r="M46" s="431"/>
      <c r="N46" s="431"/>
      <c r="O46" s="431"/>
      <c r="P46" s="431"/>
      <c r="Q46" s="431"/>
      <c r="R46" s="431"/>
      <c r="S46" s="431"/>
      <c r="T46" s="431"/>
      <c r="U46" s="439" t="s">
        <v>179</v>
      </c>
      <c r="V46" s="439"/>
      <c r="W46" s="439"/>
      <c r="X46" s="439"/>
      <c r="Y46" s="439"/>
      <c r="Z46" s="439"/>
      <c r="AA46" s="439"/>
      <c r="AB46" s="442" t="str">
        <f>IF(units="Select","",AS46)</f>
        <v/>
      </c>
      <c r="AC46" s="442"/>
      <c r="AD46" s="442"/>
      <c r="AE46" s="425"/>
      <c r="AF46" s="426"/>
      <c r="AG46" s="426"/>
      <c r="AH46" s="426"/>
      <c r="AI46" s="426"/>
      <c r="AJ46" s="426"/>
      <c r="AK46" s="426"/>
      <c r="AL46" s="427"/>
      <c r="AM46" s="359"/>
      <c r="AP46" s="182"/>
      <c r="AQ46" s="159" t="s">
        <v>103</v>
      </c>
      <c r="AR46" s="159" t="s">
        <v>102</v>
      </c>
      <c r="AS46" s="201" t="str">
        <f>IF(units=unit_usc,AR46,AQ46)</f>
        <v>mmHg</v>
      </c>
      <c r="AT46" s="179"/>
      <c r="AU46" s="179"/>
      <c r="AV46" s="179"/>
      <c r="AW46" s="179"/>
      <c r="AX46" s="182"/>
      <c r="AY46" s="182"/>
      <c r="AZ46" s="182"/>
      <c r="BA46" s="182"/>
      <c r="BB46" s="85"/>
      <c r="BC46" s="85"/>
      <c r="BD46" s="85"/>
      <c r="BE46" s="85"/>
      <c r="BF46" s="85"/>
      <c r="BG46" s="85"/>
      <c r="BM46" s="90"/>
      <c r="BN46" s="90"/>
      <c r="BO46" s="90"/>
      <c r="BP46" s="90"/>
    </row>
    <row r="47" spans="1:68" ht="13.7" customHeight="1" x14ac:dyDescent="0.2">
      <c r="A47" s="89">
        <f>ROW()</f>
        <v>47</v>
      </c>
      <c r="B47" s="430"/>
      <c r="C47" s="431"/>
      <c r="D47" s="431"/>
      <c r="E47" s="432"/>
      <c r="F47" s="430"/>
      <c r="G47" s="431"/>
      <c r="H47" s="431"/>
      <c r="I47" s="431"/>
      <c r="J47" s="431"/>
      <c r="K47" s="431"/>
      <c r="L47" s="431"/>
      <c r="M47" s="431"/>
      <c r="N47" s="431"/>
      <c r="O47" s="431"/>
      <c r="P47" s="431"/>
      <c r="Q47" s="431"/>
      <c r="R47" s="431"/>
      <c r="S47" s="431"/>
      <c r="T47" s="431"/>
      <c r="U47" s="443" t="s">
        <v>74</v>
      </c>
      <c r="V47" s="443"/>
      <c r="W47" s="443"/>
      <c r="X47" s="340"/>
      <c r="Y47" s="443" t="s">
        <v>75</v>
      </c>
      <c r="Z47" s="443"/>
      <c r="AA47" s="443"/>
      <c r="AB47" s="322"/>
      <c r="AC47" s="322"/>
      <c r="AD47" s="323"/>
      <c r="AE47" s="425"/>
      <c r="AF47" s="426"/>
      <c r="AG47" s="426"/>
      <c r="AH47" s="426"/>
      <c r="AI47" s="426"/>
      <c r="AJ47" s="426"/>
      <c r="AK47" s="426"/>
      <c r="AL47" s="427"/>
      <c r="AM47" s="359"/>
      <c r="AP47" s="184"/>
      <c r="AQ47" s="182"/>
      <c r="AR47" s="182"/>
      <c r="AS47" s="182"/>
      <c r="AT47" s="182"/>
      <c r="AU47" s="182"/>
      <c r="AV47" s="182"/>
      <c r="AW47" s="182"/>
      <c r="AX47" s="182"/>
      <c r="AY47" s="182"/>
      <c r="AZ47" s="182"/>
      <c r="BA47" s="182"/>
      <c r="BB47" s="85"/>
      <c r="BC47" s="85"/>
      <c r="BD47" s="85"/>
      <c r="BE47" s="85"/>
      <c r="BF47" s="85"/>
      <c r="BG47" s="85"/>
      <c r="BM47" s="90"/>
      <c r="BN47" s="90"/>
      <c r="BO47" s="90"/>
      <c r="BP47" s="90"/>
    </row>
    <row r="48" spans="1:68" ht="13.7" customHeight="1" x14ac:dyDescent="0.2">
      <c r="A48" s="89">
        <f>ROW()</f>
        <v>48</v>
      </c>
      <c r="B48" s="430"/>
      <c r="C48" s="431"/>
      <c r="D48" s="431"/>
      <c r="E48" s="432"/>
      <c r="F48" s="430" t="s">
        <v>794</v>
      </c>
      <c r="G48" s="431"/>
      <c r="H48" s="431"/>
      <c r="I48" s="431"/>
      <c r="J48" s="431"/>
      <c r="K48" s="431"/>
      <c r="L48" s="431"/>
      <c r="M48" s="431"/>
      <c r="N48" s="431"/>
      <c r="O48" s="431"/>
      <c r="P48" s="431"/>
      <c r="Q48" s="431"/>
      <c r="R48" s="431"/>
      <c r="S48" s="431"/>
      <c r="T48" s="431"/>
      <c r="U48" s="440" t="s">
        <v>179</v>
      </c>
      <c r="V48" s="440"/>
      <c r="W48" s="440"/>
      <c r="X48" s="115" t="s">
        <v>104</v>
      </c>
      <c r="Y48" s="440" t="s">
        <v>179</v>
      </c>
      <c r="Z48" s="440"/>
      <c r="AA48" s="440"/>
      <c r="AB48" s="442" t="str">
        <f>IF(units="Select","",AS48)</f>
        <v/>
      </c>
      <c r="AC48" s="442"/>
      <c r="AD48" s="442"/>
      <c r="AE48" s="425"/>
      <c r="AF48" s="426"/>
      <c r="AG48" s="426"/>
      <c r="AH48" s="426"/>
      <c r="AI48" s="426"/>
      <c r="AJ48" s="426"/>
      <c r="AK48" s="426"/>
      <c r="AL48" s="427"/>
      <c r="AM48" s="359"/>
      <c r="AP48" s="182"/>
      <c r="AQ48" s="159" t="s">
        <v>84</v>
      </c>
      <c r="AR48" s="159" t="s">
        <v>83</v>
      </c>
      <c r="AS48" s="201" t="str">
        <f>IF(units=unit_usc,AR48,AQ48)</f>
        <v>°C</v>
      </c>
      <c r="AT48" s="179"/>
      <c r="AU48" s="182"/>
      <c r="AV48" s="182"/>
      <c r="AW48" s="182"/>
      <c r="AX48" s="182"/>
      <c r="AY48" s="182"/>
      <c r="AZ48" s="182"/>
      <c r="BA48" s="182"/>
      <c r="BB48" s="85"/>
      <c r="BC48" s="85"/>
      <c r="BD48" s="85"/>
      <c r="BE48" s="85"/>
      <c r="BF48" s="85"/>
      <c r="BG48" s="85"/>
      <c r="BM48" s="90"/>
      <c r="BN48" s="90"/>
      <c r="BO48" s="90"/>
      <c r="BP48" s="90"/>
    </row>
    <row r="49" spans="1:146" ht="13.7" customHeight="1" x14ac:dyDescent="0.2">
      <c r="A49" s="93">
        <f>ROW()</f>
        <v>49</v>
      </c>
      <c r="B49" s="430"/>
      <c r="C49" s="431"/>
      <c r="D49" s="431"/>
      <c r="E49" s="432"/>
      <c r="F49" s="430" t="s">
        <v>777</v>
      </c>
      <c r="G49" s="431"/>
      <c r="H49" s="431"/>
      <c r="I49" s="431"/>
      <c r="J49" s="431"/>
      <c r="K49" s="431"/>
      <c r="L49" s="431"/>
      <c r="M49" s="431"/>
      <c r="N49" s="431"/>
      <c r="O49" s="431"/>
      <c r="P49" s="431"/>
      <c r="Q49" s="431"/>
      <c r="R49" s="431"/>
      <c r="S49" s="431"/>
      <c r="T49" s="431"/>
      <c r="U49" s="440" t="s">
        <v>179</v>
      </c>
      <c r="V49" s="440"/>
      <c r="W49" s="440"/>
      <c r="X49" s="115" t="s">
        <v>104</v>
      </c>
      <c r="Y49" s="440" t="s">
        <v>179</v>
      </c>
      <c r="Z49" s="440"/>
      <c r="AA49" s="440"/>
      <c r="AB49" s="441" t="s">
        <v>105</v>
      </c>
      <c r="AC49" s="441"/>
      <c r="AD49" s="441"/>
      <c r="AE49" s="425"/>
      <c r="AF49" s="426"/>
      <c r="AG49" s="426"/>
      <c r="AH49" s="426"/>
      <c r="AI49" s="426"/>
      <c r="AJ49" s="426"/>
      <c r="AK49" s="426"/>
      <c r="AL49" s="427"/>
      <c r="AM49" s="359"/>
      <c r="AP49" s="184"/>
      <c r="AQ49" s="184"/>
      <c r="AR49" s="182"/>
      <c r="AS49" s="182"/>
      <c r="AT49" s="182"/>
      <c r="AU49" s="182"/>
      <c r="AV49" s="182"/>
      <c r="AW49" s="182"/>
      <c r="AX49" s="182"/>
      <c r="AY49" s="182"/>
      <c r="AZ49" s="182"/>
      <c r="BA49" s="182"/>
      <c r="BB49" s="85"/>
      <c r="BC49" s="85"/>
      <c r="BD49" s="85"/>
      <c r="BE49" s="85"/>
      <c r="BF49" s="85"/>
      <c r="BG49" s="85"/>
      <c r="BM49" s="90"/>
      <c r="BN49" s="90"/>
      <c r="BO49" s="90"/>
      <c r="BP49" s="90"/>
    </row>
    <row r="50" spans="1:146" ht="13.7" customHeight="1" x14ac:dyDescent="0.2">
      <c r="A50" s="89">
        <f>ROW()</f>
        <v>50</v>
      </c>
      <c r="B50" s="430"/>
      <c r="C50" s="431"/>
      <c r="D50" s="431"/>
      <c r="E50" s="432"/>
      <c r="F50" s="430" t="s">
        <v>795</v>
      </c>
      <c r="G50" s="431"/>
      <c r="H50" s="431"/>
      <c r="I50" s="431"/>
      <c r="J50" s="431"/>
      <c r="K50" s="431"/>
      <c r="L50" s="431"/>
      <c r="M50" s="431"/>
      <c r="N50" s="431"/>
      <c r="O50" s="431"/>
      <c r="P50" s="431"/>
      <c r="Q50" s="431"/>
      <c r="R50" s="431"/>
      <c r="S50" s="431"/>
      <c r="T50" s="431"/>
      <c r="U50" s="439" t="s">
        <v>66</v>
      </c>
      <c r="V50" s="439"/>
      <c r="W50" s="439"/>
      <c r="X50" s="439"/>
      <c r="Y50" s="439"/>
      <c r="Z50" s="439"/>
      <c r="AA50" s="439"/>
      <c r="AB50" s="439"/>
      <c r="AC50" s="439"/>
      <c r="AD50" s="439"/>
      <c r="AE50" s="425"/>
      <c r="AF50" s="426"/>
      <c r="AG50" s="426"/>
      <c r="AH50" s="426"/>
      <c r="AI50" s="426"/>
      <c r="AJ50" s="426"/>
      <c r="AK50" s="426"/>
      <c r="AL50" s="427"/>
      <c r="AM50" s="361"/>
      <c r="AP50" s="161" t="s">
        <v>66</v>
      </c>
      <c r="AQ50" s="186" t="s">
        <v>106</v>
      </c>
      <c r="AR50" s="178" t="s">
        <v>107</v>
      </c>
      <c r="AS50" s="195" t="s">
        <v>108</v>
      </c>
      <c r="AT50" s="192" t="s">
        <v>765</v>
      </c>
      <c r="AU50" s="178" t="s">
        <v>70</v>
      </c>
      <c r="AV50" s="182"/>
      <c r="AW50" s="182"/>
      <c r="AX50" s="182"/>
      <c r="AY50" s="182"/>
      <c r="AZ50" s="182"/>
      <c r="BA50" s="182"/>
      <c r="BB50" s="85"/>
      <c r="BC50" s="85"/>
      <c r="BD50" s="85"/>
      <c r="BE50" s="85"/>
      <c r="BF50" s="85"/>
      <c r="BG50" s="85"/>
      <c r="BM50" s="90"/>
      <c r="BN50" s="90"/>
      <c r="BO50" s="90"/>
      <c r="BP50" s="90"/>
    </row>
    <row r="51" spans="1:146" ht="13.7" customHeight="1" x14ac:dyDescent="0.2">
      <c r="A51" s="89">
        <f>ROW()</f>
        <v>51</v>
      </c>
      <c r="B51" s="430" t="s">
        <v>279</v>
      </c>
      <c r="C51" s="431"/>
      <c r="D51" s="431"/>
      <c r="E51" s="432"/>
      <c r="F51" s="430" t="s">
        <v>796</v>
      </c>
      <c r="G51" s="431"/>
      <c r="H51" s="431"/>
      <c r="I51" s="431"/>
      <c r="J51" s="431"/>
      <c r="K51" s="431"/>
      <c r="L51" s="431"/>
      <c r="M51" s="431"/>
      <c r="N51" s="431"/>
      <c r="O51" s="431"/>
      <c r="P51" s="431"/>
      <c r="Q51" s="431"/>
      <c r="R51" s="431"/>
      <c r="S51" s="431"/>
      <c r="T51" s="431"/>
      <c r="U51" s="439" t="s">
        <v>66</v>
      </c>
      <c r="V51" s="439"/>
      <c r="W51" s="439"/>
      <c r="X51" s="439"/>
      <c r="Y51" s="439"/>
      <c r="Z51" s="439"/>
      <c r="AA51" s="439"/>
      <c r="AB51" s="439"/>
      <c r="AC51" s="439"/>
      <c r="AD51" s="439"/>
      <c r="AE51" s="425" t="str">
        <f>IF(U51="Yes","Specify corrosive agents","")</f>
        <v/>
      </c>
      <c r="AF51" s="426"/>
      <c r="AG51" s="426"/>
      <c r="AH51" s="426"/>
      <c r="AI51" s="426"/>
      <c r="AJ51" s="426"/>
      <c r="AK51" s="426"/>
      <c r="AL51" s="427"/>
      <c r="AM51" s="361"/>
      <c r="AP51" s="161" t="s">
        <v>66</v>
      </c>
      <c r="AQ51" s="186" t="s">
        <v>1269</v>
      </c>
      <c r="AR51" s="186" t="s">
        <v>1270</v>
      </c>
      <c r="AS51" s="178" t="s">
        <v>1271</v>
      </c>
      <c r="AT51" s="178" t="s">
        <v>1272</v>
      </c>
      <c r="AU51" s="178" t="s">
        <v>1273</v>
      </c>
      <c r="AV51" s="178" t="s">
        <v>1274</v>
      </c>
      <c r="AW51" s="182"/>
      <c r="AX51" s="182"/>
      <c r="AY51" s="182"/>
      <c r="AZ51" s="182"/>
      <c r="BA51" s="182"/>
      <c r="BB51" s="85"/>
      <c r="BC51" s="85"/>
      <c r="BD51" s="85"/>
      <c r="BE51" s="85"/>
      <c r="BF51" s="85"/>
      <c r="BG51" s="85"/>
      <c r="BM51" s="90"/>
      <c r="BN51" s="90"/>
      <c r="BO51" s="90"/>
      <c r="BP51" s="90"/>
    </row>
    <row r="52" spans="1:146" ht="13.7" customHeight="1" x14ac:dyDescent="0.2">
      <c r="A52" s="93">
        <f>ROW()</f>
        <v>52</v>
      </c>
      <c r="B52" s="430"/>
      <c r="C52" s="431"/>
      <c r="D52" s="431"/>
      <c r="E52" s="432"/>
      <c r="F52" s="430" t="s">
        <v>797</v>
      </c>
      <c r="G52" s="431"/>
      <c r="H52" s="431"/>
      <c r="I52" s="431"/>
      <c r="J52" s="431"/>
      <c r="K52" s="431"/>
      <c r="L52" s="431"/>
      <c r="M52" s="431"/>
      <c r="N52" s="431"/>
      <c r="O52" s="431"/>
      <c r="P52" s="431"/>
      <c r="Q52" s="431"/>
      <c r="R52" s="431"/>
      <c r="S52" s="431"/>
      <c r="T52" s="431"/>
      <c r="U52" s="439" t="s">
        <v>179</v>
      </c>
      <c r="V52" s="439"/>
      <c r="W52" s="439"/>
      <c r="X52" s="439"/>
      <c r="Y52" s="439"/>
      <c r="Z52" s="439"/>
      <c r="AA52" s="439"/>
      <c r="AB52" s="439"/>
      <c r="AC52" s="439"/>
      <c r="AD52" s="439"/>
      <c r="AE52" s="425"/>
      <c r="AF52" s="426"/>
      <c r="AG52" s="426"/>
      <c r="AH52" s="426"/>
      <c r="AI52" s="426"/>
      <c r="AJ52" s="426"/>
      <c r="AK52" s="426"/>
      <c r="AL52" s="427"/>
      <c r="AM52" s="361"/>
      <c r="AP52" s="182"/>
      <c r="AQ52" s="190"/>
      <c r="AR52" s="190"/>
      <c r="AS52" s="182"/>
      <c r="AT52" s="182"/>
      <c r="AU52" s="182"/>
      <c r="AV52" s="182"/>
      <c r="AW52" s="182"/>
      <c r="AX52" s="182"/>
      <c r="AY52" s="182"/>
      <c r="AZ52" s="182"/>
      <c r="BA52" s="182"/>
      <c r="BB52" s="85"/>
      <c r="BC52" s="85"/>
      <c r="BD52" s="85"/>
      <c r="BE52" s="85"/>
      <c r="BF52" s="85"/>
      <c r="BG52" s="85"/>
      <c r="BM52" s="90"/>
      <c r="BN52" s="90"/>
      <c r="BO52" s="90"/>
      <c r="BP52" s="90"/>
    </row>
    <row r="53" spans="1:146" ht="13.7" customHeight="1" x14ac:dyDescent="0.2">
      <c r="A53" s="89">
        <f>ROW()</f>
        <v>53</v>
      </c>
      <c r="B53" s="430"/>
      <c r="C53" s="431"/>
      <c r="D53" s="431"/>
      <c r="E53" s="432"/>
      <c r="F53" s="430" t="s">
        <v>798</v>
      </c>
      <c r="G53" s="431"/>
      <c r="H53" s="431"/>
      <c r="I53" s="431"/>
      <c r="J53" s="431"/>
      <c r="K53" s="431"/>
      <c r="L53" s="431"/>
      <c r="M53" s="431"/>
      <c r="N53" s="431"/>
      <c r="O53" s="431"/>
      <c r="P53" s="431"/>
      <c r="Q53" s="431"/>
      <c r="R53" s="431"/>
      <c r="S53" s="431"/>
      <c r="T53" s="431"/>
      <c r="U53" s="439" t="s">
        <v>66</v>
      </c>
      <c r="V53" s="439"/>
      <c r="W53" s="439"/>
      <c r="X53" s="439"/>
      <c r="Y53" s="439"/>
      <c r="Z53" s="439"/>
      <c r="AA53" s="439"/>
      <c r="AB53" s="439"/>
      <c r="AC53" s="439"/>
      <c r="AD53" s="439"/>
      <c r="AE53" s="425"/>
      <c r="AF53" s="426"/>
      <c r="AG53" s="426"/>
      <c r="AH53" s="426"/>
      <c r="AI53" s="426"/>
      <c r="AJ53" s="426"/>
      <c r="AK53" s="426"/>
      <c r="AL53" s="427"/>
      <c r="AM53" s="361"/>
      <c r="AP53" s="161" t="s">
        <v>66</v>
      </c>
      <c r="AQ53" s="196" t="s">
        <v>60</v>
      </c>
      <c r="AR53" s="196" t="s">
        <v>61</v>
      </c>
      <c r="AS53" s="182"/>
      <c r="AT53" s="182"/>
      <c r="AU53" s="182"/>
      <c r="AV53" s="182"/>
      <c r="AW53" s="182"/>
      <c r="AX53" s="182"/>
      <c r="AY53" s="182"/>
      <c r="AZ53" s="182"/>
      <c r="BA53" s="182"/>
      <c r="BB53" s="85"/>
      <c r="BC53" s="85"/>
      <c r="BD53" s="85"/>
      <c r="BE53" s="85"/>
      <c r="BF53" s="85"/>
      <c r="BG53" s="85"/>
      <c r="BM53" s="90"/>
      <c r="BN53" s="90"/>
      <c r="BO53" s="90"/>
      <c r="BP53" s="90"/>
    </row>
    <row r="54" spans="1:146" ht="13.7" customHeight="1" x14ac:dyDescent="0.2">
      <c r="A54" s="89">
        <f>ROW()</f>
        <v>54</v>
      </c>
      <c r="B54" s="430"/>
      <c r="C54" s="431"/>
      <c r="D54" s="431"/>
      <c r="E54" s="432"/>
      <c r="F54" s="430" t="s">
        <v>799</v>
      </c>
      <c r="G54" s="431"/>
      <c r="H54" s="431"/>
      <c r="I54" s="431"/>
      <c r="J54" s="431"/>
      <c r="K54" s="431"/>
      <c r="L54" s="431"/>
      <c r="M54" s="431"/>
      <c r="N54" s="431"/>
      <c r="O54" s="431"/>
      <c r="P54" s="431"/>
      <c r="Q54" s="431"/>
      <c r="R54" s="431"/>
      <c r="S54" s="431"/>
      <c r="T54" s="431"/>
      <c r="U54" s="439" t="s">
        <v>179</v>
      </c>
      <c r="V54" s="439"/>
      <c r="W54" s="439"/>
      <c r="X54" s="439"/>
      <c r="Y54" s="439"/>
      <c r="Z54" s="439"/>
      <c r="AA54" s="439"/>
      <c r="AB54" s="442" t="str">
        <f>IF(units="Select","",AS54)</f>
        <v/>
      </c>
      <c r="AC54" s="442"/>
      <c r="AD54" s="442"/>
      <c r="AE54" s="425"/>
      <c r="AF54" s="426"/>
      <c r="AG54" s="426"/>
      <c r="AH54" s="426"/>
      <c r="AI54" s="426"/>
      <c r="AJ54" s="426"/>
      <c r="AK54" s="426"/>
      <c r="AL54" s="427"/>
      <c r="AM54" s="359"/>
      <c r="AP54" s="182"/>
      <c r="AQ54" s="178" t="s">
        <v>77</v>
      </c>
      <c r="AR54" s="178" t="s">
        <v>76</v>
      </c>
      <c r="AS54" s="201" t="str">
        <f>IF(units=unit_usc,AR54,AQ54)</f>
        <v>bar a</v>
      </c>
      <c r="AT54" s="182"/>
      <c r="AU54" s="182"/>
      <c r="AV54" s="182"/>
      <c r="AW54" s="182"/>
      <c r="AX54" s="182"/>
      <c r="AY54" s="182"/>
      <c r="AZ54" s="182"/>
      <c r="BA54" s="182"/>
      <c r="BB54" s="85"/>
      <c r="BC54" s="85"/>
      <c r="BD54" s="85"/>
      <c r="BE54" s="85"/>
      <c r="BF54" s="85"/>
      <c r="BG54" s="85"/>
      <c r="BM54" s="90"/>
      <c r="BN54" s="90"/>
      <c r="BO54" s="90"/>
      <c r="BP54" s="90"/>
    </row>
    <row r="55" spans="1:146" ht="13.7" customHeight="1" x14ac:dyDescent="0.2">
      <c r="A55" s="93">
        <f>ROW()</f>
        <v>55</v>
      </c>
      <c r="B55" s="430"/>
      <c r="C55" s="431"/>
      <c r="D55" s="431"/>
      <c r="E55" s="432"/>
      <c r="F55" s="430" t="s">
        <v>800</v>
      </c>
      <c r="G55" s="431"/>
      <c r="H55" s="431"/>
      <c r="I55" s="431"/>
      <c r="J55" s="431"/>
      <c r="K55" s="431"/>
      <c r="L55" s="431"/>
      <c r="M55" s="431"/>
      <c r="N55" s="431"/>
      <c r="O55" s="431"/>
      <c r="P55" s="431"/>
      <c r="Q55" s="431"/>
      <c r="R55" s="431"/>
      <c r="S55" s="431"/>
      <c r="T55" s="431"/>
      <c r="U55" s="439" t="s">
        <v>179</v>
      </c>
      <c r="V55" s="439"/>
      <c r="W55" s="439"/>
      <c r="X55" s="439"/>
      <c r="Y55" s="439"/>
      <c r="Z55" s="439"/>
      <c r="AA55" s="439"/>
      <c r="AB55" s="435" t="s">
        <v>280</v>
      </c>
      <c r="AC55" s="435"/>
      <c r="AD55" s="436"/>
      <c r="AE55" s="425"/>
      <c r="AF55" s="426"/>
      <c r="AG55" s="426"/>
      <c r="AH55" s="426"/>
      <c r="AI55" s="426"/>
      <c r="AJ55" s="426"/>
      <c r="AK55" s="426"/>
      <c r="AL55" s="427"/>
      <c r="AM55" s="359"/>
      <c r="AP55" s="182"/>
      <c r="AQ55" s="184"/>
      <c r="AR55" s="184"/>
      <c r="AS55" s="182"/>
      <c r="AT55" s="182"/>
      <c r="AU55" s="182"/>
      <c r="AV55" s="182"/>
      <c r="AW55" s="182"/>
      <c r="AX55" s="182"/>
      <c r="AY55" s="182"/>
      <c r="AZ55" s="182"/>
      <c r="BA55" s="182"/>
      <c r="BB55" s="85"/>
      <c r="BC55" s="85"/>
      <c r="BD55" s="85"/>
      <c r="BE55" s="85"/>
      <c r="BF55" s="85"/>
      <c r="BG55" s="85"/>
      <c r="BM55" s="90"/>
      <c r="BN55" s="90"/>
      <c r="BO55" s="90"/>
      <c r="BP55" s="90"/>
    </row>
    <row r="56" spans="1:146" ht="13.7" customHeight="1" x14ac:dyDescent="0.2">
      <c r="A56" s="89">
        <f>ROW()</f>
        <v>56</v>
      </c>
      <c r="B56" s="438" t="s">
        <v>1195</v>
      </c>
      <c r="C56" s="428"/>
      <c r="D56" s="428"/>
      <c r="E56" s="428"/>
      <c r="F56" s="433" t="s">
        <v>1196</v>
      </c>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28"/>
      <c r="AF56" s="428"/>
      <c r="AG56" s="428"/>
      <c r="AH56" s="428"/>
      <c r="AI56" s="428"/>
      <c r="AJ56" s="428"/>
      <c r="AK56" s="428"/>
      <c r="AL56" s="429"/>
      <c r="AM56" s="359"/>
      <c r="AP56" s="182"/>
      <c r="AQ56" s="184"/>
      <c r="AR56" s="184"/>
      <c r="AS56" s="182"/>
      <c r="AT56" s="182"/>
      <c r="AU56" s="182"/>
      <c r="AV56" s="182"/>
      <c r="AW56" s="182"/>
      <c r="AX56" s="182"/>
      <c r="AY56" s="182"/>
      <c r="AZ56" s="182"/>
      <c r="BA56" s="182"/>
      <c r="BB56" s="85"/>
      <c r="BC56" s="85"/>
      <c r="BD56" s="85"/>
      <c r="BE56" s="85"/>
      <c r="BF56" s="85"/>
      <c r="BG56" s="85"/>
      <c r="BM56" s="90"/>
      <c r="BN56" s="90"/>
      <c r="BO56" s="90"/>
      <c r="BP56" s="90"/>
    </row>
    <row r="57" spans="1:146" ht="13.7" customHeight="1" x14ac:dyDescent="0.2">
      <c r="A57" s="89">
        <f>ROW()</f>
        <v>57</v>
      </c>
      <c r="B57" s="430" t="s">
        <v>1199</v>
      </c>
      <c r="C57" s="431"/>
      <c r="D57" s="431"/>
      <c r="E57" s="432"/>
      <c r="F57" s="262" t="s">
        <v>1198</v>
      </c>
      <c r="G57" s="262"/>
      <c r="H57" s="262"/>
      <c r="I57" s="262"/>
      <c r="J57" s="262"/>
      <c r="K57" s="262"/>
      <c r="L57" s="262"/>
      <c r="M57" s="262"/>
      <c r="N57" s="434" t="s">
        <v>628</v>
      </c>
      <c r="O57" s="435"/>
      <c r="P57" s="435"/>
      <c r="Q57" s="435"/>
      <c r="R57" s="436"/>
      <c r="S57" s="263" t="s">
        <v>192</v>
      </c>
      <c r="T57" s="434" t="s">
        <v>658</v>
      </c>
      <c r="U57" s="435"/>
      <c r="V57" s="435"/>
      <c r="W57" s="435"/>
      <c r="X57" s="436"/>
      <c r="Y57" s="263" t="s">
        <v>192</v>
      </c>
      <c r="Z57" s="434" t="s">
        <v>625</v>
      </c>
      <c r="AA57" s="435"/>
      <c r="AB57" s="435"/>
      <c r="AC57" s="435"/>
      <c r="AD57" s="436"/>
      <c r="AE57" s="425"/>
      <c r="AF57" s="426"/>
      <c r="AG57" s="426"/>
      <c r="AH57" s="426"/>
      <c r="AI57" s="426"/>
      <c r="AJ57" s="426"/>
      <c r="AK57" s="426"/>
      <c r="AL57" s="427"/>
      <c r="AM57" s="359"/>
      <c r="AP57" s="182"/>
      <c r="AQ57" s="184"/>
      <c r="AR57" s="184"/>
      <c r="AS57" s="182"/>
      <c r="AT57" s="182"/>
      <c r="AU57" s="182"/>
      <c r="AV57" s="182"/>
      <c r="AW57" s="182"/>
      <c r="AX57" s="182"/>
      <c r="AY57" s="182"/>
      <c r="AZ57" s="182"/>
      <c r="BA57" s="182"/>
      <c r="BB57" s="85"/>
      <c r="BC57" s="85"/>
      <c r="BD57" s="85"/>
      <c r="BE57" s="85"/>
      <c r="BF57" s="85"/>
      <c r="BG57" s="85"/>
      <c r="BM57" s="90"/>
      <c r="BN57" s="90"/>
      <c r="BO57" s="90"/>
      <c r="BP57" s="90"/>
    </row>
    <row r="58" spans="1:146" ht="13.7" customHeight="1" x14ac:dyDescent="0.2">
      <c r="A58" s="93">
        <f>ROW()</f>
        <v>58</v>
      </c>
      <c r="B58" s="430"/>
      <c r="C58" s="431"/>
      <c r="D58" s="431"/>
      <c r="E58" s="432"/>
      <c r="F58" s="430"/>
      <c r="G58" s="431"/>
      <c r="H58" s="431"/>
      <c r="I58" s="431"/>
      <c r="J58" s="431"/>
      <c r="K58" s="431"/>
      <c r="L58" s="431"/>
      <c r="M58" s="432"/>
      <c r="N58" s="445" t="s">
        <v>179</v>
      </c>
      <c r="O58" s="445"/>
      <c r="P58" s="445"/>
      <c r="Q58" s="444" t="str">
        <f>IF(units="Select","",AS58)</f>
        <v/>
      </c>
      <c r="R58" s="444"/>
      <c r="S58" s="263" t="s">
        <v>192</v>
      </c>
      <c r="T58" s="445" t="s">
        <v>179</v>
      </c>
      <c r="U58" s="445"/>
      <c r="V58" s="445"/>
      <c r="W58" s="444" t="str">
        <f>IF(units="Select","",AS58)</f>
        <v/>
      </c>
      <c r="X58" s="444"/>
      <c r="Y58" s="263" t="s">
        <v>192</v>
      </c>
      <c r="Z58" s="445" t="s">
        <v>179</v>
      </c>
      <c r="AA58" s="445"/>
      <c r="AB58" s="445"/>
      <c r="AC58" s="444" t="str">
        <f>IF(units="Select","",AS58)</f>
        <v/>
      </c>
      <c r="AD58" s="444"/>
      <c r="AE58" s="425"/>
      <c r="AF58" s="426"/>
      <c r="AG58" s="426"/>
      <c r="AH58" s="426"/>
      <c r="AI58" s="426"/>
      <c r="AJ58" s="426"/>
      <c r="AK58" s="426"/>
      <c r="AL58" s="427"/>
      <c r="AM58" s="359"/>
      <c r="AP58" s="182"/>
      <c r="AQ58" s="193" t="s">
        <v>117</v>
      </c>
      <c r="AR58" s="193" t="s">
        <v>116</v>
      </c>
      <c r="AS58" s="201" t="str">
        <f>IF(units=unit_usc,AR58,AQ58)</f>
        <v>mm</v>
      </c>
      <c r="AT58" s="182"/>
      <c r="AU58" s="182"/>
      <c r="AV58" s="182"/>
      <c r="AW58" s="182"/>
      <c r="AX58" s="182"/>
      <c r="AY58" s="182"/>
      <c r="AZ58" s="182"/>
      <c r="BA58" s="182"/>
      <c r="BB58" s="85"/>
      <c r="BC58" s="85"/>
      <c r="BD58" s="85"/>
      <c r="BE58" s="85"/>
      <c r="BF58" s="85"/>
      <c r="BG58" s="85"/>
      <c r="BM58" s="90"/>
      <c r="BN58" s="90"/>
      <c r="BO58" s="90"/>
      <c r="BP58" s="90"/>
    </row>
    <row r="59" spans="1:146" ht="13.7" customHeight="1" x14ac:dyDescent="0.2">
      <c r="A59" s="89">
        <f>ROW()</f>
        <v>59</v>
      </c>
      <c r="B59" s="430" t="s">
        <v>1197</v>
      </c>
      <c r="C59" s="431"/>
      <c r="D59" s="431"/>
      <c r="E59" s="432"/>
      <c r="F59" s="430" t="s">
        <v>1200</v>
      </c>
      <c r="G59" s="431"/>
      <c r="H59" s="431"/>
      <c r="I59" s="431"/>
      <c r="J59" s="431"/>
      <c r="K59" s="431"/>
      <c r="L59" s="431"/>
      <c r="M59" s="431"/>
      <c r="N59" s="431"/>
      <c r="O59" s="431"/>
      <c r="P59" s="431"/>
      <c r="Q59" s="431"/>
      <c r="R59" s="431"/>
      <c r="S59" s="431"/>
      <c r="T59" s="431"/>
      <c r="U59" s="439" t="s">
        <v>1201</v>
      </c>
      <c r="V59" s="439"/>
      <c r="W59" s="439"/>
      <c r="X59" s="439"/>
      <c r="Y59" s="439"/>
      <c r="Z59" s="439"/>
      <c r="AA59" s="439"/>
      <c r="AB59" s="439"/>
      <c r="AC59" s="439"/>
      <c r="AD59" s="458"/>
      <c r="AE59" s="425"/>
      <c r="AF59" s="426"/>
      <c r="AG59" s="426"/>
      <c r="AH59" s="426"/>
      <c r="AI59" s="426"/>
      <c r="AJ59" s="426"/>
      <c r="AK59" s="426"/>
      <c r="AL59" s="427"/>
      <c r="AM59" s="359"/>
      <c r="AP59" s="178" t="s">
        <v>66</v>
      </c>
      <c r="AQ59" s="193" t="s">
        <v>1202</v>
      </c>
      <c r="AR59" s="200" t="s">
        <v>1201</v>
      </c>
      <c r="AS59" s="182"/>
      <c r="AT59" s="182"/>
      <c r="AU59" s="182"/>
      <c r="AV59" s="182"/>
      <c r="AW59" s="182"/>
      <c r="AX59" s="182"/>
      <c r="AY59" s="182"/>
      <c r="AZ59" s="182"/>
      <c r="BA59" s="182"/>
      <c r="BB59" s="85"/>
      <c r="BC59" s="85"/>
      <c r="BD59" s="85"/>
      <c r="BE59" s="85"/>
      <c r="BF59" s="85"/>
      <c r="BG59" s="85"/>
      <c r="BM59" s="90"/>
      <c r="BN59" s="90"/>
      <c r="BO59" s="90"/>
      <c r="BP59" s="90"/>
    </row>
    <row r="60" spans="1:146" x14ac:dyDescent="0.2">
      <c r="A60" s="89">
        <f>ROW()</f>
        <v>60</v>
      </c>
      <c r="B60" s="430"/>
      <c r="C60" s="431"/>
      <c r="D60" s="431"/>
      <c r="E60" s="432"/>
      <c r="F60" s="478"/>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6"/>
      <c r="AE60" s="430"/>
      <c r="AF60" s="431"/>
      <c r="AG60" s="431"/>
      <c r="AH60" s="431"/>
      <c r="AI60" s="431"/>
      <c r="AJ60" s="431"/>
      <c r="AK60" s="431"/>
      <c r="AL60" s="432"/>
      <c r="AM60" s="91"/>
      <c r="AP60" s="183"/>
      <c r="AQ60" s="183"/>
      <c r="AR60" s="183"/>
      <c r="AS60" s="183"/>
      <c r="AT60" s="183"/>
      <c r="AU60" s="183"/>
      <c r="AV60" s="183"/>
      <c r="AW60" s="183"/>
      <c r="AX60" s="183"/>
      <c r="AY60" s="183"/>
      <c r="AZ60" s="183"/>
      <c r="BA60" s="183"/>
    </row>
    <row r="61" spans="1:146" x14ac:dyDescent="0.2">
      <c r="A61" s="93">
        <f>ROW()</f>
        <v>61</v>
      </c>
      <c r="B61" s="430"/>
      <c r="C61" s="431"/>
      <c r="D61" s="431"/>
      <c r="E61" s="432"/>
      <c r="F61" s="478"/>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6"/>
      <c r="AE61" s="430"/>
      <c r="AF61" s="431"/>
      <c r="AG61" s="431"/>
      <c r="AH61" s="431"/>
      <c r="AI61" s="431"/>
      <c r="AJ61" s="431"/>
      <c r="AK61" s="431"/>
      <c r="AL61" s="432"/>
      <c r="AM61" s="91"/>
      <c r="AP61" s="183"/>
      <c r="AQ61" s="183"/>
      <c r="AR61" s="183"/>
      <c r="AS61" s="183"/>
      <c r="AT61" s="183"/>
      <c r="AU61" s="183"/>
      <c r="AV61" s="183"/>
      <c r="AW61" s="183"/>
      <c r="AX61" s="183"/>
      <c r="AY61" s="183"/>
      <c r="AZ61" s="183"/>
      <c r="BA61" s="183"/>
    </row>
    <row r="62" spans="1:146" ht="13.5" thickBot="1" x14ac:dyDescent="0.25">
      <c r="A62" s="89">
        <f>ROW()</f>
        <v>62</v>
      </c>
      <c r="B62" s="430"/>
      <c r="C62" s="431"/>
      <c r="D62" s="431"/>
      <c r="E62" s="432"/>
      <c r="F62" s="478"/>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6"/>
      <c r="AE62" s="430"/>
      <c r="AF62" s="431"/>
      <c r="AG62" s="431"/>
      <c r="AH62" s="431"/>
      <c r="AI62" s="431"/>
      <c r="AJ62" s="431"/>
      <c r="AK62" s="431"/>
      <c r="AL62" s="432"/>
      <c r="AM62" s="91"/>
      <c r="AP62" s="183"/>
      <c r="AQ62" s="183"/>
      <c r="AR62" s="183"/>
      <c r="AS62" s="183"/>
      <c r="AT62" s="183"/>
      <c r="AU62" s="183"/>
      <c r="AV62" s="183"/>
      <c r="AW62" s="183"/>
      <c r="AX62" s="183"/>
      <c r="AY62" s="183"/>
      <c r="AZ62" s="183"/>
      <c r="BA62" s="183"/>
    </row>
    <row r="63" spans="1:146"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14</v>
      </c>
      <c r="AH63" s="472"/>
      <c r="AI63" s="472"/>
      <c r="AJ63" s="472"/>
      <c r="AK63" s="472"/>
      <c r="AL63" s="473">
        <f>total_page</f>
        <v>16</v>
      </c>
      <c r="AM63" s="474"/>
      <c r="AN63" s="88"/>
      <c r="AO63" s="88"/>
      <c r="AP63" s="183"/>
      <c r="AQ63" s="183"/>
      <c r="AR63" s="183"/>
      <c r="AS63" s="183"/>
      <c r="AT63" s="183"/>
      <c r="AU63" s="183"/>
      <c r="AV63" s="183"/>
      <c r="AW63" s="183"/>
      <c r="AX63" s="183"/>
      <c r="AY63" s="183"/>
      <c r="AZ63" s="183"/>
      <c r="BA63" s="183"/>
      <c r="BB63" s="86"/>
      <c r="BC63" s="86"/>
      <c r="BD63" s="86"/>
      <c r="BE63" s="86"/>
      <c r="BF63" s="86"/>
      <c r="BG63" s="86"/>
      <c r="BH63" s="86"/>
      <c r="BI63" s="86"/>
      <c r="BJ63" s="86"/>
      <c r="BK63" s="86"/>
      <c r="BL63" s="86"/>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row>
    <row r="64" spans="1:146"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183"/>
      <c r="AQ64" s="183"/>
      <c r="AR64" s="183"/>
      <c r="AS64" s="183"/>
      <c r="AT64" s="183"/>
      <c r="AU64" s="183"/>
      <c r="AV64" s="183"/>
      <c r="AW64" s="183"/>
      <c r="AX64" s="183"/>
      <c r="AY64" s="183"/>
      <c r="AZ64" s="183"/>
      <c r="BA64" s="183"/>
      <c r="BB64" s="86"/>
      <c r="BC64" s="86"/>
      <c r="BD64" s="86"/>
      <c r="BE64" s="86"/>
      <c r="BF64" s="86"/>
      <c r="BG64" s="86"/>
      <c r="BH64" s="86"/>
      <c r="BI64" s="86"/>
      <c r="BJ64" s="86"/>
      <c r="BK64" s="86"/>
      <c r="BL64" s="86"/>
    </row>
    <row r="65" spans="1:64"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183"/>
      <c r="AQ65" s="183"/>
      <c r="AR65" s="183"/>
      <c r="AS65" s="183"/>
      <c r="AT65" s="183"/>
      <c r="AU65" s="183"/>
      <c r="AV65" s="183"/>
      <c r="AW65" s="183"/>
      <c r="AX65" s="183"/>
      <c r="AY65" s="183"/>
      <c r="AZ65" s="183"/>
      <c r="BA65" s="183"/>
      <c r="BB65" s="86"/>
      <c r="BC65" s="86"/>
      <c r="BD65" s="86"/>
      <c r="BE65" s="86"/>
      <c r="BF65" s="86"/>
      <c r="BG65" s="86"/>
      <c r="BH65" s="86"/>
      <c r="BI65" s="86"/>
      <c r="BJ65" s="86"/>
      <c r="BK65" s="86"/>
      <c r="BL65" s="86"/>
    </row>
    <row r="66" spans="1:64"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183"/>
      <c r="AQ66" s="183"/>
      <c r="AR66" s="183"/>
      <c r="AS66" s="183"/>
      <c r="AT66" s="183"/>
      <c r="AU66" s="183"/>
      <c r="AV66" s="183"/>
      <c r="AW66" s="183"/>
      <c r="AX66" s="183"/>
      <c r="AY66" s="183"/>
      <c r="AZ66" s="183"/>
      <c r="BA66" s="183"/>
      <c r="BB66" s="86"/>
      <c r="BC66" s="86"/>
      <c r="BD66" s="86"/>
      <c r="BE66" s="86"/>
      <c r="BF66" s="86"/>
      <c r="BG66" s="86"/>
      <c r="BH66" s="86"/>
      <c r="BI66" s="86"/>
      <c r="BJ66" s="86"/>
      <c r="BK66" s="86"/>
      <c r="BL66" s="86"/>
    </row>
    <row r="67" spans="1:64"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183"/>
      <c r="AQ67" s="183"/>
      <c r="AR67" s="183"/>
      <c r="AS67" s="183"/>
      <c r="AT67" s="183"/>
      <c r="AU67" s="183"/>
      <c r="AV67" s="183"/>
      <c r="AW67" s="183"/>
      <c r="AX67" s="183"/>
      <c r="AY67" s="183"/>
      <c r="AZ67" s="183"/>
      <c r="BA67" s="183"/>
      <c r="BB67" s="86"/>
      <c r="BC67" s="86"/>
      <c r="BD67" s="86"/>
      <c r="BE67" s="86"/>
      <c r="BF67" s="86"/>
      <c r="BG67" s="86"/>
      <c r="BH67" s="86"/>
      <c r="BI67" s="86"/>
      <c r="BJ67" s="86"/>
      <c r="BK67" s="86"/>
      <c r="BL67" s="86"/>
    </row>
    <row r="68" spans="1:64"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183"/>
      <c r="AQ68" s="183"/>
      <c r="AR68" s="183"/>
      <c r="AS68" s="183"/>
      <c r="AT68" s="183"/>
      <c r="AU68" s="183"/>
      <c r="AV68" s="183"/>
      <c r="AW68" s="183"/>
      <c r="AX68" s="183"/>
      <c r="AY68" s="183"/>
      <c r="AZ68" s="183"/>
      <c r="BA68" s="183"/>
      <c r="BB68" s="86"/>
      <c r="BC68" s="86"/>
      <c r="BD68" s="86"/>
      <c r="BE68" s="86"/>
      <c r="BF68" s="86"/>
      <c r="BG68" s="86"/>
      <c r="BH68" s="86"/>
      <c r="BI68" s="86"/>
      <c r="BJ68" s="86"/>
      <c r="BK68" s="86"/>
      <c r="BL68" s="86"/>
    </row>
    <row r="69" spans="1:64"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183"/>
      <c r="AQ69" s="183"/>
      <c r="AR69" s="183"/>
      <c r="AS69" s="183"/>
      <c r="AT69" s="183"/>
      <c r="AU69" s="183"/>
      <c r="AV69" s="183"/>
      <c r="AW69" s="183"/>
      <c r="AX69" s="183"/>
      <c r="AY69" s="183"/>
      <c r="AZ69" s="183"/>
      <c r="BA69" s="183"/>
      <c r="BB69" s="86"/>
      <c r="BC69" s="86"/>
      <c r="BD69" s="86"/>
      <c r="BE69" s="86"/>
      <c r="BF69" s="86"/>
      <c r="BG69" s="86"/>
      <c r="BH69" s="86"/>
      <c r="BI69" s="86"/>
      <c r="BJ69" s="86"/>
      <c r="BK69" s="86"/>
      <c r="BL69" s="86"/>
    </row>
    <row r="70" spans="1:64"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183"/>
      <c r="AQ70" s="183"/>
      <c r="AR70" s="183"/>
      <c r="AS70" s="183"/>
      <c r="AT70" s="183"/>
      <c r="AU70" s="183"/>
      <c r="AV70" s="183"/>
      <c r="AW70" s="183"/>
      <c r="AX70" s="183"/>
      <c r="AY70" s="183"/>
      <c r="AZ70" s="183"/>
      <c r="BA70" s="183"/>
      <c r="BB70" s="86"/>
      <c r="BC70" s="86"/>
      <c r="BD70" s="86"/>
      <c r="BE70" s="86"/>
      <c r="BF70" s="86"/>
      <c r="BG70" s="86"/>
      <c r="BH70" s="86"/>
      <c r="BI70" s="86"/>
      <c r="BJ70" s="86"/>
      <c r="BK70" s="86"/>
      <c r="BL70" s="86"/>
    </row>
    <row r="71" spans="1:64"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183"/>
      <c r="AQ71" s="183"/>
      <c r="AR71" s="183"/>
      <c r="AS71" s="183"/>
      <c r="AT71" s="183"/>
      <c r="AU71" s="183"/>
      <c r="AV71" s="183"/>
      <c r="AW71" s="183"/>
      <c r="AX71" s="183"/>
      <c r="AY71" s="183"/>
      <c r="AZ71" s="183"/>
      <c r="BA71" s="183"/>
      <c r="BB71" s="86"/>
      <c r="BC71" s="86"/>
      <c r="BD71" s="86"/>
      <c r="BE71" s="86"/>
      <c r="BF71" s="86"/>
      <c r="BG71" s="86"/>
      <c r="BH71" s="86"/>
      <c r="BI71" s="86"/>
      <c r="BJ71" s="86"/>
      <c r="BK71" s="86"/>
      <c r="BL71" s="86"/>
    </row>
    <row r="72" spans="1:64"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183"/>
      <c r="AQ72" s="183"/>
      <c r="AR72" s="183"/>
      <c r="AS72" s="183"/>
      <c r="AT72" s="183"/>
      <c r="AU72" s="183"/>
      <c r="AV72" s="183"/>
      <c r="AW72" s="183"/>
      <c r="AX72" s="183"/>
      <c r="AY72" s="183"/>
      <c r="AZ72" s="183"/>
      <c r="BA72" s="183"/>
      <c r="BB72" s="86"/>
      <c r="BC72" s="86"/>
      <c r="BD72" s="86"/>
      <c r="BE72" s="86"/>
      <c r="BF72" s="86"/>
      <c r="BG72" s="86"/>
      <c r="BH72" s="86"/>
      <c r="BI72" s="86"/>
      <c r="BJ72" s="86"/>
      <c r="BK72" s="86"/>
      <c r="BL72" s="86"/>
    </row>
    <row r="73" spans="1:64"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183"/>
      <c r="AQ73" s="183"/>
      <c r="AR73" s="183"/>
      <c r="AS73" s="183"/>
      <c r="AT73" s="183"/>
      <c r="AU73" s="183"/>
      <c r="AV73" s="183"/>
      <c r="AW73" s="183"/>
      <c r="AX73" s="183"/>
      <c r="AY73" s="183"/>
      <c r="AZ73" s="183"/>
      <c r="BA73" s="183"/>
      <c r="BB73" s="86"/>
      <c r="BC73" s="86"/>
      <c r="BD73" s="86"/>
      <c r="BE73" s="86"/>
      <c r="BF73" s="86"/>
      <c r="BG73" s="86"/>
      <c r="BH73" s="86"/>
      <c r="BI73" s="86"/>
      <c r="BJ73" s="86"/>
      <c r="BK73" s="86"/>
      <c r="BL73" s="86"/>
    </row>
    <row r="74" spans="1:64"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183"/>
      <c r="AQ74" s="183"/>
      <c r="AR74" s="183"/>
      <c r="AS74" s="183"/>
      <c r="AT74" s="183"/>
      <c r="AU74" s="183"/>
      <c r="AV74" s="183"/>
      <c r="AW74" s="183"/>
      <c r="AX74" s="183"/>
      <c r="AY74" s="183"/>
      <c r="AZ74" s="183"/>
      <c r="BA74" s="183"/>
      <c r="BB74" s="86"/>
      <c r="BC74" s="86"/>
      <c r="BD74" s="86"/>
      <c r="BE74" s="86"/>
      <c r="BF74" s="86"/>
      <c r="BG74" s="86"/>
      <c r="BH74" s="86"/>
      <c r="BI74" s="86"/>
      <c r="BJ74" s="86"/>
      <c r="BK74" s="86"/>
      <c r="BL74" s="86"/>
    </row>
    <row r="75" spans="1:64"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183"/>
      <c r="AQ75" s="183"/>
      <c r="AR75" s="183"/>
      <c r="AS75" s="183"/>
      <c r="AT75" s="183"/>
      <c r="AU75" s="183"/>
      <c r="AV75" s="183"/>
      <c r="AW75" s="183"/>
      <c r="AX75" s="183"/>
      <c r="AY75" s="183"/>
      <c r="AZ75" s="183"/>
      <c r="BA75" s="183"/>
      <c r="BB75" s="86"/>
      <c r="BC75" s="86"/>
      <c r="BD75" s="86"/>
      <c r="BE75" s="86"/>
      <c r="BF75" s="86"/>
      <c r="BG75" s="86"/>
      <c r="BH75" s="86"/>
      <c r="BI75" s="86"/>
      <c r="BJ75" s="86"/>
      <c r="BK75" s="86"/>
      <c r="BL75" s="86"/>
    </row>
    <row r="76" spans="1:64"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183"/>
      <c r="AQ76" s="183"/>
      <c r="AR76" s="183"/>
      <c r="AS76" s="183"/>
      <c r="AT76" s="183"/>
      <c r="AU76" s="183"/>
      <c r="AV76" s="183"/>
      <c r="AW76" s="183"/>
      <c r="AX76" s="183"/>
      <c r="AY76" s="183"/>
      <c r="AZ76" s="183"/>
      <c r="BA76" s="183"/>
      <c r="BB76" s="86"/>
      <c r="BC76" s="86"/>
      <c r="BD76" s="86"/>
      <c r="BE76" s="86"/>
      <c r="BF76" s="86"/>
      <c r="BG76" s="86"/>
      <c r="BH76" s="86"/>
      <c r="BI76" s="86"/>
      <c r="BJ76" s="86"/>
      <c r="BK76" s="86"/>
      <c r="BL76" s="86"/>
    </row>
    <row r="77" spans="1:64"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183"/>
      <c r="AQ77" s="183"/>
      <c r="AR77" s="183"/>
      <c r="AS77" s="183"/>
      <c r="AT77" s="183"/>
      <c r="AU77" s="183"/>
      <c r="AV77" s="183"/>
      <c r="AW77" s="183"/>
      <c r="AX77" s="183"/>
      <c r="AY77" s="183"/>
      <c r="AZ77" s="183"/>
      <c r="BA77" s="183"/>
      <c r="BB77" s="86"/>
      <c r="BC77" s="86"/>
      <c r="BD77" s="86"/>
      <c r="BE77" s="86"/>
      <c r="BF77" s="86"/>
      <c r="BG77" s="86"/>
      <c r="BH77" s="86"/>
      <c r="BI77" s="86"/>
      <c r="BJ77" s="86"/>
      <c r="BK77" s="86"/>
      <c r="BL77" s="86"/>
    </row>
    <row r="78" spans="1:64"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183"/>
      <c r="AQ78" s="183"/>
      <c r="AR78" s="183"/>
      <c r="AS78" s="183"/>
      <c r="AT78" s="183"/>
      <c r="AU78" s="183"/>
      <c r="AV78" s="183"/>
      <c r="AW78" s="183"/>
      <c r="AX78" s="183"/>
      <c r="AY78" s="183"/>
      <c r="AZ78" s="183"/>
      <c r="BA78" s="183"/>
      <c r="BB78" s="86"/>
      <c r="BC78" s="86"/>
      <c r="BD78" s="86"/>
      <c r="BE78" s="86"/>
      <c r="BF78" s="86"/>
      <c r="BG78" s="86"/>
      <c r="BH78" s="86"/>
      <c r="BI78" s="86"/>
      <c r="BJ78" s="86"/>
      <c r="BK78" s="86"/>
      <c r="BL78" s="86"/>
    </row>
    <row r="79" spans="1:64"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183"/>
      <c r="AQ79" s="183"/>
      <c r="AR79" s="183"/>
      <c r="AS79" s="183"/>
      <c r="AT79" s="183"/>
      <c r="AU79" s="183"/>
      <c r="AV79" s="183"/>
      <c r="AW79" s="183"/>
      <c r="AX79" s="183"/>
      <c r="AY79" s="183"/>
      <c r="AZ79" s="183"/>
      <c r="BA79" s="183"/>
      <c r="BB79" s="86"/>
      <c r="BC79" s="86"/>
      <c r="BD79" s="86"/>
      <c r="BE79" s="86"/>
      <c r="BF79" s="86"/>
      <c r="BG79" s="86"/>
      <c r="BH79" s="86"/>
      <c r="BI79" s="86"/>
      <c r="BJ79" s="86"/>
      <c r="BK79" s="86"/>
      <c r="BL79" s="86"/>
    </row>
    <row r="80" spans="1:64"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183"/>
      <c r="AQ80" s="183"/>
      <c r="AR80" s="183"/>
      <c r="AS80" s="183"/>
      <c r="AT80" s="183"/>
      <c r="AU80" s="183"/>
      <c r="AV80" s="183"/>
      <c r="AW80" s="183"/>
      <c r="AX80" s="183"/>
      <c r="AY80" s="183"/>
      <c r="AZ80" s="183"/>
      <c r="BA80" s="183"/>
      <c r="BB80" s="86"/>
      <c r="BC80" s="86"/>
      <c r="BD80" s="86"/>
      <c r="BE80" s="86"/>
      <c r="BF80" s="86"/>
      <c r="BG80" s="86"/>
      <c r="BH80" s="86"/>
      <c r="BI80" s="86"/>
      <c r="BJ80" s="86"/>
      <c r="BK80" s="86"/>
      <c r="BL80" s="86"/>
    </row>
    <row r="81" spans="1:64"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183"/>
      <c r="AQ81" s="183"/>
      <c r="AR81" s="183"/>
      <c r="AS81" s="183"/>
      <c r="AT81" s="183"/>
      <c r="AU81" s="183"/>
      <c r="AV81" s="183"/>
      <c r="AW81" s="183"/>
      <c r="AX81" s="183"/>
      <c r="AY81" s="183"/>
      <c r="AZ81" s="183"/>
      <c r="BA81" s="183"/>
      <c r="BB81" s="86"/>
      <c r="BC81" s="86"/>
      <c r="BD81" s="86"/>
      <c r="BE81" s="86"/>
      <c r="BF81" s="86"/>
      <c r="BG81" s="86"/>
      <c r="BH81" s="86"/>
      <c r="BI81" s="86"/>
      <c r="BJ81" s="86"/>
      <c r="BK81" s="86"/>
      <c r="BL81" s="86"/>
    </row>
    <row r="82" spans="1:64"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183"/>
      <c r="AQ82" s="183"/>
      <c r="AR82" s="183"/>
      <c r="AS82" s="183"/>
      <c r="AT82" s="183"/>
      <c r="AU82" s="183"/>
      <c r="AV82" s="183"/>
      <c r="AW82" s="183"/>
      <c r="AX82" s="183"/>
      <c r="AY82" s="183"/>
      <c r="AZ82" s="183"/>
      <c r="BA82" s="183"/>
      <c r="BB82" s="86"/>
      <c r="BC82" s="86"/>
      <c r="BD82" s="86"/>
      <c r="BE82" s="86"/>
      <c r="BF82" s="86"/>
      <c r="BG82" s="86"/>
      <c r="BH82" s="86"/>
      <c r="BI82" s="86"/>
      <c r="BJ82" s="86"/>
      <c r="BK82" s="86"/>
      <c r="BL82" s="86"/>
    </row>
    <row r="83" spans="1:64"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183"/>
      <c r="AQ83" s="183"/>
      <c r="AR83" s="183"/>
      <c r="AS83" s="183"/>
      <c r="AT83" s="183"/>
      <c r="AU83" s="183"/>
      <c r="AV83" s="183"/>
      <c r="AW83" s="183"/>
      <c r="AX83" s="183"/>
      <c r="AY83" s="183"/>
      <c r="AZ83" s="183"/>
      <c r="BA83" s="183"/>
      <c r="BB83" s="86"/>
      <c r="BC83" s="86"/>
      <c r="BD83" s="86"/>
      <c r="BE83" s="86"/>
      <c r="BF83" s="86"/>
      <c r="BG83" s="86"/>
      <c r="BH83" s="86"/>
      <c r="BI83" s="86"/>
      <c r="BJ83" s="86"/>
      <c r="BK83" s="86"/>
      <c r="BL83" s="86"/>
    </row>
    <row r="84" spans="1:64"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183"/>
      <c r="AQ84" s="183"/>
      <c r="AR84" s="183"/>
      <c r="AS84" s="183"/>
      <c r="AT84" s="183"/>
      <c r="AU84" s="183"/>
      <c r="AV84" s="183"/>
      <c r="AW84" s="183"/>
      <c r="AX84" s="183"/>
      <c r="AY84" s="183"/>
      <c r="AZ84" s="183"/>
      <c r="BA84" s="183"/>
      <c r="BB84" s="86"/>
      <c r="BC84" s="86"/>
      <c r="BD84" s="86"/>
      <c r="BE84" s="86"/>
      <c r="BF84" s="86"/>
      <c r="BG84" s="86"/>
      <c r="BH84" s="86"/>
      <c r="BI84" s="86"/>
      <c r="BJ84" s="86"/>
      <c r="BK84" s="86"/>
      <c r="BL84" s="86"/>
    </row>
    <row r="85" spans="1:64"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183"/>
      <c r="AQ85" s="183"/>
      <c r="AR85" s="183"/>
      <c r="AS85" s="183"/>
      <c r="AT85" s="183"/>
      <c r="AU85" s="183"/>
      <c r="AV85" s="183"/>
      <c r="AW85" s="183"/>
      <c r="AX85" s="183"/>
      <c r="AY85" s="183"/>
      <c r="AZ85" s="183"/>
      <c r="BA85" s="183"/>
      <c r="BB85" s="86"/>
      <c r="BC85" s="86"/>
      <c r="BD85" s="86"/>
      <c r="BE85" s="86"/>
      <c r="BF85" s="86"/>
      <c r="BG85" s="86"/>
      <c r="BH85" s="86"/>
      <c r="BI85" s="86"/>
      <c r="BJ85" s="86"/>
      <c r="BK85" s="86"/>
      <c r="BL85" s="86"/>
    </row>
    <row r="86" spans="1:64"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183"/>
      <c r="AQ86" s="183"/>
      <c r="AR86" s="183"/>
      <c r="AS86" s="183"/>
      <c r="AT86" s="183"/>
      <c r="AU86" s="183"/>
      <c r="AV86" s="183"/>
      <c r="AW86" s="183"/>
      <c r="AX86" s="183"/>
      <c r="AY86" s="183"/>
      <c r="AZ86" s="183"/>
      <c r="BA86" s="183"/>
      <c r="BB86" s="86"/>
      <c r="BC86" s="86"/>
      <c r="BD86" s="86"/>
      <c r="BE86" s="86"/>
      <c r="BF86" s="86"/>
      <c r="BG86" s="86"/>
      <c r="BH86" s="86"/>
      <c r="BI86" s="86"/>
      <c r="BJ86" s="86"/>
      <c r="BK86" s="86"/>
      <c r="BL86" s="86"/>
    </row>
    <row r="87" spans="1:64"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183"/>
      <c r="AQ87" s="183"/>
      <c r="AR87" s="183"/>
      <c r="AS87" s="183"/>
      <c r="AT87" s="183"/>
      <c r="AU87" s="183"/>
      <c r="AV87" s="183"/>
      <c r="AW87" s="183"/>
      <c r="AX87" s="183"/>
      <c r="AY87" s="183"/>
      <c r="AZ87" s="183"/>
      <c r="BA87" s="183"/>
      <c r="BB87" s="86"/>
      <c r="BC87" s="86"/>
      <c r="BD87" s="86"/>
      <c r="BE87" s="86"/>
      <c r="BF87" s="86"/>
      <c r="BG87" s="86"/>
      <c r="BH87" s="86"/>
      <c r="BI87" s="86"/>
      <c r="BJ87" s="86"/>
      <c r="BK87" s="86"/>
      <c r="BL87" s="86"/>
    </row>
    <row r="88" spans="1:64"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183"/>
      <c r="AQ88" s="183"/>
      <c r="AR88" s="183"/>
      <c r="AS88" s="183"/>
      <c r="AT88" s="183"/>
      <c r="AU88" s="183"/>
      <c r="AV88" s="183"/>
      <c r="AW88" s="183"/>
      <c r="AX88" s="183"/>
      <c r="AY88" s="183"/>
      <c r="AZ88" s="183"/>
      <c r="BA88" s="183"/>
      <c r="BB88" s="86"/>
      <c r="BC88" s="86"/>
      <c r="BD88" s="86"/>
      <c r="BE88" s="86"/>
      <c r="BF88" s="86"/>
      <c r="BG88" s="86"/>
      <c r="BH88" s="86"/>
      <c r="BI88" s="86"/>
      <c r="BJ88" s="86"/>
      <c r="BK88" s="86"/>
      <c r="BL88" s="86"/>
    </row>
    <row r="89" spans="1:64"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183"/>
      <c r="AQ89" s="183"/>
      <c r="AR89" s="183"/>
      <c r="AS89" s="183"/>
      <c r="AT89" s="183"/>
      <c r="AU89" s="183"/>
      <c r="AV89" s="183"/>
      <c r="AW89" s="183"/>
      <c r="AX89" s="183"/>
      <c r="AY89" s="183"/>
      <c r="AZ89" s="183"/>
      <c r="BA89" s="183"/>
      <c r="BB89" s="86"/>
      <c r="BC89" s="86"/>
      <c r="BD89" s="86"/>
      <c r="BE89" s="86"/>
      <c r="BF89" s="86"/>
      <c r="BG89" s="86"/>
      <c r="BH89" s="86"/>
      <c r="BI89" s="86"/>
      <c r="BJ89" s="86"/>
      <c r="BK89" s="86"/>
      <c r="BL89" s="86"/>
    </row>
    <row r="90" spans="1:64"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183"/>
      <c r="AQ90" s="183"/>
      <c r="AR90" s="183"/>
      <c r="AS90" s="183"/>
      <c r="AT90" s="183"/>
      <c r="AU90" s="183"/>
      <c r="AV90" s="183"/>
      <c r="AW90" s="183"/>
      <c r="AX90" s="183"/>
      <c r="AY90" s="183"/>
      <c r="AZ90" s="183"/>
      <c r="BA90" s="183"/>
      <c r="BB90" s="86"/>
      <c r="BC90" s="86"/>
      <c r="BD90" s="86"/>
      <c r="BE90" s="86"/>
      <c r="BF90" s="86"/>
      <c r="BG90" s="86"/>
      <c r="BH90" s="86"/>
      <c r="BI90" s="86"/>
      <c r="BJ90" s="86"/>
      <c r="BK90" s="86"/>
      <c r="BL90" s="86"/>
    </row>
    <row r="91" spans="1:64"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183"/>
      <c r="AQ91" s="183"/>
      <c r="AR91" s="183"/>
      <c r="AS91" s="183"/>
      <c r="AT91" s="183"/>
      <c r="AU91" s="183"/>
      <c r="AV91" s="183"/>
      <c r="AW91" s="183"/>
      <c r="AX91" s="183"/>
      <c r="AY91" s="183"/>
      <c r="AZ91" s="183"/>
      <c r="BA91" s="183"/>
      <c r="BB91" s="86"/>
      <c r="BC91" s="86"/>
      <c r="BD91" s="86"/>
      <c r="BE91" s="86"/>
      <c r="BF91" s="86"/>
      <c r="BG91" s="86"/>
      <c r="BH91" s="86"/>
      <c r="BI91" s="86"/>
      <c r="BJ91" s="86"/>
      <c r="BK91" s="86"/>
      <c r="BL91" s="86"/>
    </row>
    <row r="92" spans="1:64"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183"/>
      <c r="AQ92" s="183"/>
      <c r="AR92" s="183"/>
      <c r="AS92" s="183"/>
      <c r="AT92" s="183"/>
      <c r="AU92" s="183"/>
      <c r="AV92" s="183"/>
      <c r="AW92" s="183"/>
      <c r="AX92" s="183"/>
      <c r="AY92" s="183"/>
      <c r="AZ92" s="183"/>
      <c r="BA92" s="183"/>
      <c r="BB92" s="86"/>
      <c r="BC92" s="86"/>
      <c r="BD92" s="86"/>
      <c r="BE92" s="86"/>
      <c r="BF92" s="86"/>
      <c r="BG92" s="86"/>
      <c r="BH92" s="86"/>
      <c r="BI92" s="86"/>
      <c r="BJ92" s="86"/>
      <c r="BK92" s="86"/>
      <c r="BL92" s="86"/>
    </row>
    <row r="93" spans="1:64"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183"/>
      <c r="AQ93" s="183"/>
      <c r="AR93" s="183"/>
      <c r="AS93" s="183"/>
      <c r="AT93" s="183"/>
      <c r="AU93" s="183"/>
      <c r="AV93" s="183"/>
      <c r="AW93" s="183"/>
      <c r="AX93" s="183"/>
      <c r="AY93" s="183"/>
      <c r="AZ93" s="183"/>
      <c r="BA93" s="183"/>
      <c r="BB93" s="86"/>
      <c r="BC93" s="86"/>
      <c r="BD93" s="86"/>
      <c r="BE93" s="86"/>
      <c r="BF93" s="86"/>
      <c r="BG93" s="86"/>
      <c r="BH93" s="86"/>
      <c r="BI93" s="86"/>
      <c r="BJ93" s="86"/>
      <c r="BK93" s="86"/>
      <c r="BL93" s="86"/>
    </row>
    <row r="94" spans="1:64"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183"/>
      <c r="AQ94" s="183"/>
      <c r="AR94" s="183"/>
      <c r="AS94" s="183"/>
      <c r="AT94" s="183"/>
      <c r="AU94" s="183"/>
      <c r="AV94" s="183"/>
      <c r="AW94" s="183"/>
      <c r="AX94" s="183"/>
      <c r="AY94" s="183"/>
      <c r="AZ94" s="183"/>
      <c r="BA94" s="183"/>
      <c r="BB94" s="86"/>
      <c r="BC94" s="86"/>
      <c r="BD94" s="86"/>
      <c r="BE94" s="86"/>
      <c r="BF94" s="86"/>
      <c r="BG94" s="86"/>
      <c r="BH94" s="86"/>
      <c r="BI94" s="86"/>
      <c r="BJ94" s="86"/>
      <c r="BK94" s="86"/>
      <c r="BL94" s="86"/>
    </row>
    <row r="95" spans="1:64"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183"/>
      <c r="AQ95" s="183"/>
      <c r="AR95" s="183"/>
      <c r="AS95" s="183"/>
      <c r="AT95" s="183"/>
      <c r="AU95" s="183"/>
      <c r="AV95" s="183"/>
      <c r="AW95" s="183"/>
      <c r="AX95" s="183"/>
      <c r="AY95" s="183"/>
      <c r="AZ95" s="183"/>
      <c r="BA95" s="183"/>
      <c r="BB95" s="86"/>
      <c r="BC95" s="86"/>
      <c r="BD95" s="86"/>
      <c r="BE95" s="86"/>
      <c r="BF95" s="86"/>
      <c r="BG95" s="86"/>
      <c r="BH95" s="86"/>
      <c r="BI95" s="86"/>
      <c r="BJ95" s="86"/>
      <c r="BK95" s="86"/>
      <c r="BL95" s="86"/>
    </row>
    <row r="96" spans="1:64"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183"/>
      <c r="AQ96" s="183"/>
      <c r="AR96" s="183"/>
      <c r="AS96" s="183"/>
      <c r="AT96" s="183"/>
      <c r="AU96" s="183"/>
      <c r="AV96" s="183"/>
      <c r="AW96" s="183"/>
      <c r="AX96" s="183"/>
      <c r="AY96" s="183"/>
      <c r="AZ96" s="183"/>
      <c r="BA96" s="183"/>
      <c r="BB96" s="86"/>
      <c r="BC96" s="86"/>
      <c r="BD96" s="86"/>
      <c r="BE96" s="86"/>
      <c r="BF96" s="86"/>
      <c r="BG96" s="86"/>
      <c r="BH96" s="86"/>
      <c r="BI96" s="86"/>
      <c r="BJ96" s="86"/>
      <c r="BK96" s="86"/>
      <c r="BL96" s="86"/>
    </row>
    <row r="97" spans="1:64"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183"/>
      <c r="AQ97" s="183"/>
      <c r="AR97" s="183"/>
      <c r="AS97" s="183"/>
      <c r="AT97" s="183"/>
      <c r="AU97" s="183"/>
      <c r="AV97" s="183"/>
      <c r="AW97" s="183"/>
      <c r="AX97" s="183"/>
      <c r="AY97" s="183"/>
      <c r="AZ97" s="183"/>
      <c r="BA97" s="183"/>
      <c r="BB97" s="86"/>
      <c r="BC97" s="86"/>
      <c r="BD97" s="86"/>
      <c r="BE97" s="86"/>
      <c r="BF97" s="86"/>
      <c r="BG97" s="86"/>
      <c r="BH97" s="86"/>
      <c r="BI97" s="86"/>
      <c r="BJ97" s="86"/>
      <c r="BK97" s="86"/>
      <c r="BL97" s="86"/>
    </row>
    <row r="98" spans="1:64"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183"/>
      <c r="AQ98" s="183"/>
      <c r="AR98" s="183"/>
      <c r="AS98" s="183"/>
      <c r="AT98" s="183"/>
      <c r="AU98" s="183"/>
      <c r="AV98" s="183"/>
      <c r="AW98" s="183"/>
      <c r="AX98" s="183"/>
      <c r="AY98" s="183"/>
      <c r="AZ98" s="183"/>
      <c r="BA98" s="183"/>
      <c r="BB98" s="86"/>
      <c r="BC98" s="86"/>
      <c r="BD98" s="86"/>
      <c r="BE98" s="86"/>
      <c r="BF98" s="86"/>
      <c r="BG98" s="86"/>
      <c r="BH98" s="86"/>
      <c r="BI98" s="86"/>
      <c r="BJ98" s="86"/>
      <c r="BK98" s="86"/>
      <c r="BL98" s="86"/>
    </row>
    <row r="99" spans="1:64"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183"/>
      <c r="AQ99" s="183"/>
      <c r="AR99" s="183"/>
      <c r="AS99" s="183"/>
      <c r="AT99" s="183"/>
      <c r="AU99" s="183"/>
      <c r="AV99" s="183"/>
      <c r="AW99" s="183"/>
      <c r="AX99" s="183"/>
      <c r="AY99" s="183"/>
      <c r="AZ99" s="183"/>
      <c r="BA99" s="183"/>
      <c r="BB99" s="86"/>
      <c r="BC99" s="86"/>
      <c r="BD99" s="86"/>
      <c r="BE99" s="86"/>
      <c r="BF99" s="86"/>
      <c r="BG99" s="86"/>
      <c r="BH99" s="86"/>
      <c r="BI99" s="86"/>
      <c r="BJ99" s="86"/>
      <c r="BK99" s="86"/>
      <c r="BL99" s="86"/>
    </row>
    <row r="100" spans="1:64"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183"/>
      <c r="AQ100" s="183"/>
      <c r="AR100" s="183"/>
      <c r="AS100" s="183"/>
      <c r="AT100" s="183"/>
      <c r="AU100" s="183"/>
      <c r="AV100" s="183"/>
      <c r="AW100" s="183"/>
      <c r="AX100" s="183"/>
      <c r="AY100" s="183"/>
      <c r="AZ100" s="183"/>
      <c r="BA100" s="183"/>
      <c r="BB100" s="86"/>
      <c r="BC100" s="86"/>
      <c r="BD100" s="86"/>
      <c r="BE100" s="86"/>
      <c r="BF100" s="86"/>
      <c r="BG100" s="86"/>
      <c r="BH100" s="86"/>
      <c r="BI100" s="86"/>
      <c r="BJ100" s="86"/>
      <c r="BK100" s="86"/>
      <c r="BL100" s="86"/>
    </row>
    <row r="101" spans="1:64"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183"/>
      <c r="AQ101" s="183"/>
      <c r="AR101" s="183"/>
      <c r="AS101" s="183"/>
      <c r="AT101" s="183"/>
      <c r="AU101" s="183"/>
      <c r="AV101" s="183"/>
      <c r="AW101" s="183"/>
      <c r="AX101" s="183"/>
      <c r="AY101" s="183"/>
      <c r="AZ101" s="183"/>
      <c r="BA101" s="183"/>
      <c r="BB101" s="86"/>
      <c r="BC101" s="86"/>
      <c r="BD101" s="86"/>
      <c r="BE101" s="86"/>
      <c r="BF101" s="86"/>
      <c r="BG101" s="86"/>
      <c r="BH101" s="86"/>
      <c r="BI101" s="86"/>
      <c r="BJ101" s="86"/>
      <c r="BK101" s="86"/>
      <c r="BL101" s="86"/>
    </row>
    <row r="102" spans="1:64"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183"/>
      <c r="AQ102" s="183"/>
      <c r="AR102" s="183"/>
      <c r="AS102" s="183"/>
      <c r="AT102" s="183"/>
      <c r="AU102" s="183"/>
      <c r="AV102" s="183"/>
      <c r="AW102" s="183"/>
      <c r="AX102" s="183"/>
      <c r="AY102" s="183"/>
      <c r="AZ102" s="183"/>
      <c r="BA102" s="183"/>
      <c r="BB102" s="86"/>
      <c r="BC102" s="86"/>
      <c r="BD102" s="86"/>
      <c r="BE102" s="86"/>
      <c r="BF102" s="86"/>
      <c r="BG102" s="86"/>
      <c r="BH102" s="86"/>
      <c r="BI102" s="86"/>
      <c r="BJ102" s="86"/>
      <c r="BK102" s="86"/>
      <c r="BL102" s="86"/>
    </row>
    <row r="103" spans="1:64"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183"/>
      <c r="AQ103" s="183"/>
      <c r="AR103" s="183"/>
      <c r="AS103" s="183"/>
      <c r="AT103" s="183"/>
      <c r="AU103" s="183"/>
      <c r="AV103" s="183"/>
      <c r="AW103" s="183"/>
      <c r="AX103" s="183"/>
      <c r="AY103" s="183"/>
      <c r="AZ103" s="183"/>
      <c r="BA103" s="183"/>
      <c r="BB103" s="86"/>
      <c r="BC103" s="86"/>
      <c r="BD103" s="86"/>
      <c r="BE103" s="86"/>
      <c r="BF103" s="86"/>
      <c r="BG103" s="86"/>
      <c r="BH103" s="86"/>
      <c r="BI103" s="86"/>
      <c r="BJ103" s="86"/>
      <c r="BK103" s="86"/>
      <c r="BL103" s="86"/>
    </row>
    <row r="104" spans="1:64"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183"/>
      <c r="AQ104" s="183"/>
      <c r="AR104" s="183"/>
      <c r="AS104" s="183"/>
      <c r="AT104" s="183"/>
      <c r="AU104" s="183"/>
      <c r="AV104" s="183"/>
      <c r="AW104" s="183"/>
      <c r="AX104" s="183"/>
      <c r="AY104" s="183"/>
      <c r="AZ104" s="183"/>
      <c r="BA104" s="183"/>
      <c r="BB104" s="86"/>
      <c r="BC104" s="86"/>
      <c r="BD104" s="86"/>
      <c r="BE104" s="86"/>
      <c r="BF104" s="86"/>
      <c r="BG104" s="86"/>
      <c r="BH104" s="86"/>
      <c r="BI104" s="86"/>
      <c r="BJ104" s="86"/>
      <c r="BK104" s="86"/>
      <c r="BL104" s="86"/>
    </row>
    <row r="105" spans="1:64"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183"/>
      <c r="AQ105" s="183"/>
      <c r="AR105" s="183"/>
      <c r="AS105" s="183"/>
      <c r="AT105" s="183"/>
      <c r="AU105" s="183"/>
      <c r="AV105" s="183"/>
      <c r="AW105" s="183"/>
      <c r="AX105" s="183"/>
      <c r="AY105" s="183"/>
      <c r="AZ105" s="183"/>
      <c r="BA105" s="183"/>
      <c r="BB105" s="86"/>
      <c r="BC105" s="86"/>
      <c r="BD105" s="86"/>
      <c r="BE105" s="86"/>
      <c r="BF105" s="86"/>
      <c r="BG105" s="86"/>
      <c r="BH105" s="86"/>
      <c r="BI105" s="86"/>
      <c r="BJ105" s="86"/>
      <c r="BK105" s="86"/>
      <c r="BL105" s="86"/>
    </row>
    <row r="106" spans="1:64"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183"/>
      <c r="AQ106" s="183"/>
      <c r="AR106" s="183"/>
      <c r="AS106" s="183"/>
      <c r="AT106" s="183"/>
      <c r="AU106" s="183"/>
      <c r="AV106" s="183"/>
      <c r="AW106" s="183"/>
      <c r="AX106" s="183"/>
      <c r="AY106" s="183"/>
      <c r="AZ106" s="183"/>
      <c r="BA106" s="183"/>
      <c r="BB106" s="86"/>
      <c r="BC106" s="86"/>
      <c r="BD106" s="86"/>
      <c r="BE106" s="86"/>
      <c r="BF106" s="86"/>
      <c r="BG106" s="86"/>
      <c r="BH106" s="86"/>
      <c r="BI106" s="86"/>
      <c r="BJ106" s="86"/>
      <c r="BK106" s="86"/>
      <c r="BL106" s="86"/>
    </row>
    <row r="107" spans="1:64"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183"/>
      <c r="AQ107" s="183"/>
      <c r="AR107" s="183"/>
      <c r="AS107" s="183"/>
      <c r="AT107" s="183"/>
      <c r="AU107" s="183"/>
      <c r="AV107" s="183"/>
      <c r="AW107" s="183"/>
      <c r="AX107" s="183"/>
      <c r="AY107" s="183"/>
      <c r="AZ107" s="183"/>
      <c r="BA107" s="183"/>
      <c r="BB107" s="86"/>
      <c r="BC107" s="86"/>
      <c r="BD107" s="86"/>
      <c r="BE107" s="86"/>
      <c r="BF107" s="86"/>
      <c r="BG107" s="86"/>
      <c r="BH107" s="86"/>
      <c r="BI107" s="86"/>
      <c r="BJ107" s="86"/>
      <c r="BK107" s="86"/>
      <c r="BL107" s="86"/>
    </row>
    <row r="108" spans="1:64"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183"/>
      <c r="AQ108" s="183"/>
      <c r="AR108" s="183"/>
      <c r="AS108" s="183"/>
      <c r="AT108" s="183"/>
      <c r="AU108" s="183"/>
      <c r="AV108" s="183"/>
      <c r="AW108" s="183"/>
      <c r="AX108" s="183"/>
      <c r="AY108" s="183"/>
      <c r="AZ108" s="183"/>
      <c r="BA108" s="183"/>
      <c r="BB108" s="86"/>
      <c r="BC108" s="86"/>
      <c r="BD108" s="86"/>
      <c r="BE108" s="86"/>
      <c r="BF108" s="86"/>
      <c r="BG108" s="86"/>
      <c r="BH108" s="86"/>
      <c r="BI108" s="86"/>
      <c r="BJ108" s="86"/>
      <c r="BK108" s="86"/>
      <c r="BL108" s="86"/>
    </row>
    <row r="109" spans="1:64"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183"/>
      <c r="AQ109" s="183"/>
      <c r="AR109" s="183"/>
      <c r="AS109" s="183"/>
      <c r="AT109" s="183"/>
      <c r="AU109" s="183"/>
      <c r="AV109" s="183"/>
      <c r="AW109" s="183"/>
      <c r="AX109" s="183"/>
      <c r="AY109" s="183"/>
      <c r="AZ109" s="183"/>
      <c r="BA109" s="183"/>
      <c r="BB109" s="86"/>
      <c r="BC109" s="86"/>
      <c r="BD109" s="86"/>
      <c r="BE109" s="86"/>
      <c r="BF109" s="86"/>
      <c r="BG109" s="86"/>
      <c r="BH109" s="86"/>
      <c r="BI109" s="86"/>
      <c r="BJ109" s="86"/>
      <c r="BK109" s="86"/>
      <c r="BL109" s="86"/>
    </row>
    <row r="110" spans="1:64"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183"/>
      <c r="AQ110" s="183"/>
      <c r="AR110" s="183"/>
      <c r="AS110" s="183"/>
      <c r="AT110" s="183"/>
      <c r="AU110" s="183"/>
      <c r="AV110" s="183"/>
      <c r="AW110" s="183"/>
      <c r="AX110" s="183"/>
      <c r="AY110" s="183"/>
      <c r="AZ110" s="183"/>
      <c r="BA110" s="183"/>
      <c r="BB110" s="86"/>
      <c r="BC110" s="86"/>
      <c r="BD110" s="86"/>
      <c r="BE110" s="86"/>
      <c r="BF110" s="86"/>
      <c r="BG110" s="86"/>
      <c r="BH110" s="86"/>
      <c r="BI110" s="86"/>
      <c r="BJ110" s="86"/>
      <c r="BK110" s="86"/>
      <c r="BL110" s="86"/>
    </row>
    <row r="111" spans="1:64"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183"/>
      <c r="AQ111" s="183"/>
      <c r="AR111" s="183"/>
      <c r="AS111" s="183"/>
      <c r="AT111" s="183"/>
      <c r="AU111" s="183"/>
      <c r="AV111" s="183"/>
      <c r="AW111" s="183"/>
      <c r="AX111" s="183"/>
      <c r="AY111" s="183"/>
      <c r="AZ111" s="183"/>
      <c r="BA111" s="183"/>
      <c r="BB111" s="86"/>
      <c r="BC111" s="86"/>
      <c r="BD111" s="86"/>
      <c r="BE111" s="86"/>
      <c r="BF111" s="86"/>
      <c r="BG111" s="86"/>
      <c r="BH111" s="86"/>
      <c r="BI111" s="86"/>
      <c r="BJ111" s="86"/>
      <c r="BK111" s="86"/>
      <c r="BL111" s="86"/>
    </row>
    <row r="112" spans="1:64"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183"/>
      <c r="AQ112" s="183"/>
      <c r="AR112" s="183"/>
      <c r="AS112" s="183"/>
      <c r="AT112" s="183"/>
      <c r="AU112" s="183"/>
      <c r="AV112" s="183"/>
      <c r="AW112" s="183"/>
      <c r="AX112" s="183"/>
      <c r="AY112" s="183"/>
      <c r="AZ112" s="183"/>
      <c r="BA112" s="183"/>
      <c r="BB112" s="86"/>
      <c r="BC112" s="86"/>
      <c r="BD112" s="86"/>
      <c r="BE112" s="86"/>
      <c r="BF112" s="86"/>
      <c r="BG112" s="86"/>
      <c r="BH112" s="86"/>
      <c r="BI112" s="86"/>
      <c r="BJ112" s="86"/>
      <c r="BK112" s="86"/>
      <c r="BL112" s="86"/>
    </row>
    <row r="113" spans="1:64"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183"/>
      <c r="AQ113" s="183"/>
      <c r="AR113" s="183"/>
      <c r="AS113" s="183"/>
      <c r="AT113" s="183"/>
      <c r="AU113" s="183"/>
      <c r="AV113" s="183"/>
      <c r="AW113" s="183"/>
      <c r="AX113" s="183"/>
      <c r="AY113" s="183"/>
      <c r="AZ113" s="183"/>
      <c r="BA113" s="183"/>
      <c r="BB113" s="86"/>
      <c r="BC113" s="86"/>
      <c r="BD113" s="86"/>
      <c r="BE113" s="86"/>
      <c r="BF113" s="86"/>
      <c r="BG113" s="86"/>
      <c r="BH113" s="86"/>
      <c r="BI113" s="86"/>
      <c r="BJ113" s="86"/>
      <c r="BK113" s="86"/>
      <c r="BL113" s="86"/>
    </row>
    <row r="114" spans="1:64"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183"/>
      <c r="AQ114" s="183"/>
      <c r="AR114" s="183"/>
      <c r="AS114" s="183"/>
      <c r="AT114" s="183"/>
      <c r="AU114" s="183"/>
      <c r="AV114" s="183"/>
      <c r="AW114" s="183"/>
      <c r="AX114" s="183"/>
      <c r="AY114" s="183"/>
      <c r="AZ114" s="183"/>
      <c r="BA114" s="183"/>
      <c r="BB114" s="86"/>
      <c r="BC114" s="86"/>
      <c r="BD114" s="86"/>
      <c r="BE114" s="86"/>
      <c r="BF114" s="86"/>
      <c r="BG114" s="86"/>
      <c r="BH114" s="86"/>
      <c r="BI114" s="86"/>
      <c r="BJ114" s="86"/>
      <c r="BK114" s="86"/>
      <c r="BL114" s="86"/>
    </row>
    <row r="115" spans="1:64"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183"/>
      <c r="AQ115" s="183"/>
      <c r="AR115" s="183"/>
      <c r="AS115" s="183"/>
      <c r="AT115" s="183"/>
      <c r="AU115" s="183"/>
      <c r="AV115" s="183"/>
      <c r="AW115" s="183"/>
      <c r="AX115" s="183"/>
      <c r="AY115" s="183"/>
      <c r="AZ115" s="183"/>
      <c r="BA115" s="183"/>
      <c r="BB115" s="86"/>
      <c r="BC115" s="86"/>
      <c r="BD115" s="86"/>
      <c r="BE115" s="86"/>
      <c r="BF115" s="86"/>
      <c r="BG115" s="86"/>
      <c r="BH115" s="86"/>
      <c r="BI115" s="86"/>
      <c r="BJ115" s="86"/>
      <c r="BK115" s="86"/>
      <c r="BL115" s="86"/>
    </row>
    <row r="116" spans="1:64"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183"/>
      <c r="AQ116" s="183"/>
      <c r="AR116" s="183"/>
      <c r="AS116" s="183"/>
      <c r="AT116" s="183"/>
      <c r="AU116" s="183"/>
      <c r="AV116" s="183"/>
      <c r="AW116" s="183"/>
      <c r="AX116" s="183"/>
      <c r="AY116" s="183"/>
      <c r="AZ116" s="183"/>
      <c r="BA116" s="183"/>
      <c r="BB116" s="86"/>
      <c r="BC116" s="86"/>
      <c r="BD116" s="86"/>
      <c r="BE116" s="86"/>
      <c r="BF116" s="86"/>
      <c r="BG116" s="86"/>
      <c r="BH116" s="86"/>
      <c r="BI116" s="86"/>
      <c r="BJ116" s="86"/>
      <c r="BK116" s="86"/>
      <c r="BL116" s="86"/>
    </row>
    <row r="117" spans="1:64"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183"/>
      <c r="AQ117" s="183"/>
      <c r="AR117" s="183"/>
      <c r="AS117" s="183"/>
      <c r="AT117" s="183"/>
      <c r="AU117" s="183"/>
      <c r="AV117" s="183"/>
      <c r="AW117" s="183"/>
      <c r="AX117" s="183"/>
      <c r="AY117" s="183"/>
      <c r="AZ117" s="183"/>
      <c r="BA117" s="183"/>
      <c r="BB117" s="86"/>
      <c r="BC117" s="86"/>
      <c r="BD117" s="86"/>
      <c r="BE117" s="86"/>
      <c r="BF117" s="86"/>
      <c r="BG117" s="86"/>
      <c r="BH117" s="86"/>
      <c r="BI117" s="86"/>
      <c r="BJ117" s="86"/>
      <c r="BK117" s="86"/>
      <c r="BL117" s="86"/>
    </row>
    <row r="118" spans="1:64"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183"/>
      <c r="AQ118" s="183"/>
      <c r="AR118" s="183"/>
      <c r="AS118" s="183"/>
      <c r="AT118" s="183"/>
      <c r="AU118" s="183"/>
      <c r="AV118" s="183"/>
      <c r="AW118" s="183"/>
      <c r="AX118" s="183"/>
      <c r="AY118" s="183"/>
      <c r="AZ118" s="183"/>
      <c r="BA118" s="183"/>
      <c r="BB118" s="86"/>
      <c r="BC118" s="86"/>
      <c r="BD118" s="86"/>
      <c r="BE118" s="86"/>
      <c r="BF118" s="86"/>
      <c r="BG118" s="86"/>
      <c r="BH118" s="86"/>
      <c r="BI118" s="86"/>
      <c r="BJ118" s="86"/>
      <c r="BK118" s="86"/>
      <c r="BL118" s="86"/>
    </row>
    <row r="119" spans="1:64"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183"/>
      <c r="AQ119" s="183"/>
      <c r="AR119" s="183"/>
      <c r="AS119" s="183"/>
      <c r="AT119" s="183"/>
      <c r="AU119" s="183"/>
      <c r="AV119" s="183"/>
      <c r="AW119" s="183"/>
      <c r="AX119" s="183"/>
      <c r="AY119" s="183"/>
      <c r="AZ119" s="183"/>
      <c r="BA119" s="183"/>
      <c r="BB119" s="86"/>
      <c r="BC119" s="86"/>
      <c r="BD119" s="86"/>
      <c r="BE119" s="86"/>
      <c r="BF119" s="86"/>
      <c r="BG119" s="86"/>
      <c r="BH119" s="86"/>
      <c r="BI119" s="86"/>
      <c r="BJ119" s="86"/>
      <c r="BK119" s="86"/>
      <c r="BL119" s="86"/>
    </row>
    <row r="120" spans="1:64"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183"/>
      <c r="AQ120" s="183"/>
      <c r="AR120" s="183"/>
      <c r="AS120" s="183"/>
      <c r="AT120" s="183"/>
      <c r="AU120" s="183"/>
      <c r="AV120" s="183"/>
      <c r="AW120" s="183"/>
      <c r="AX120" s="183"/>
      <c r="AY120" s="183"/>
      <c r="AZ120" s="183"/>
      <c r="BA120" s="183"/>
      <c r="BB120" s="86"/>
      <c r="BC120" s="86"/>
      <c r="BD120" s="86"/>
      <c r="BE120" s="86"/>
      <c r="BF120" s="86"/>
      <c r="BG120" s="86"/>
      <c r="BH120" s="86"/>
      <c r="BI120" s="86"/>
      <c r="BJ120" s="86"/>
      <c r="BK120" s="86"/>
      <c r="BL120" s="86"/>
    </row>
    <row r="121" spans="1:64"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183"/>
      <c r="AQ121" s="183"/>
      <c r="AR121" s="183"/>
      <c r="AS121" s="183"/>
      <c r="AT121" s="183"/>
      <c r="AU121" s="183"/>
      <c r="AV121" s="183"/>
      <c r="AW121" s="183"/>
      <c r="AX121" s="183"/>
      <c r="AY121" s="183"/>
      <c r="AZ121" s="183"/>
      <c r="BA121" s="183"/>
      <c r="BB121" s="86"/>
      <c r="BC121" s="86"/>
      <c r="BD121" s="86"/>
      <c r="BE121" s="86"/>
      <c r="BF121" s="86"/>
      <c r="BG121" s="86"/>
      <c r="BH121" s="86"/>
      <c r="BI121" s="86"/>
      <c r="BJ121" s="86"/>
      <c r="BK121" s="86"/>
      <c r="BL121" s="86"/>
    </row>
    <row r="122" spans="1:64"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183"/>
      <c r="AQ122" s="183"/>
      <c r="AR122" s="183"/>
      <c r="AS122" s="183"/>
      <c r="AT122" s="183"/>
      <c r="AU122" s="183"/>
      <c r="AV122" s="183"/>
      <c r="AW122" s="183"/>
      <c r="AX122" s="183"/>
      <c r="AY122" s="183"/>
      <c r="AZ122" s="183"/>
      <c r="BA122" s="183"/>
      <c r="BB122" s="86"/>
      <c r="BC122" s="86"/>
      <c r="BD122" s="86"/>
      <c r="BE122" s="86"/>
      <c r="BF122" s="86"/>
      <c r="BG122" s="86"/>
      <c r="BH122" s="86"/>
      <c r="BI122" s="86"/>
      <c r="BJ122" s="86"/>
      <c r="BK122" s="86"/>
      <c r="BL122" s="86"/>
    </row>
    <row r="123" spans="1:64"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183"/>
      <c r="AQ123" s="183"/>
      <c r="AR123" s="183"/>
      <c r="AS123" s="183"/>
      <c r="AT123" s="183"/>
      <c r="AU123" s="183"/>
      <c r="AV123" s="183"/>
      <c r="AW123" s="183"/>
      <c r="AX123" s="183"/>
      <c r="AY123" s="183"/>
      <c r="AZ123" s="183"/>
      <c r="BA123" s="183"/>
      <c r="BB123" s="86"/>
      <c r="BC123" s="86"/>
      <c r="BD123" s="86"/>
      <c r="BE123" s="86"/>
      <c r="BF123" s="86"/>
      <c r="BG123" s="86"/>
      <c r="BH123" s="86"/>
      <c r="BI123" s="86"/>
      <c r="BJ123" s="86"/>
      <c r="BK123" s="86"/>
      <c r="BL123" s="86"/>
    </row>
    <row r="124" spans="1:64"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183"/>
      <c r="AQ124" s="183"/>
      <c r="AR124" s="183"/>
      <c r="AS124" s="183"/>
      <c r="AT124" s="183"/>
      <c r="AU124" s="183"/>
      <c r="AV124" s="183"/>
      <c r="AW124" s="183"/>
      <c r="AX124" s="183"/>
      <c r="AY124" s="183"/>
      <c r="AZ124" s="183"/>
      <c r="BA124" s="183"/>
      <c r="BB124" s="86"/>
      <c r="BC124" s="86"/>
      <c r="BD124" s="86"/>
      <c r="BE124" s="86"/>
      <c r="BF124" s="86"/>
      <c r="BG124" s="86"/>
      <c r="BH124" s="86"/>
      <c r="BI124" s="86"/>
      <c r="BJ124" s="86"/>
      <c r="BK124" s="86"/>
      <c r="BL124" s="86"/>
    </row>
    <row r="125" spans="1:64"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183"/>
      <c r="AQ125" s="183"/>
      <c r="AR125" s="183"/>
      <c r="AS125" s="183"/>
      <c r="AT125" s="183"/>
      <c r="AU125" s="183"/>
      <c r="AV125" s="183"/>
      <c r="AW125" s="183"/>
      <c r="AX125" s="183"/>
      <c r="AY125" s="183"/>
      <c r="AZ125" s="183"/>
      <c r="BA125" s="183"/>
      <c r="BB125" s="86"/>
      <c r="BC125" s="86"/>
      <c r="BD125" s="86"/>
      <c r="BE125" s="86"/>
      <c r="BF125" s="86"/>
      <c r="BG125" s="86"/>
      <c r="BH125" s="86"/>
      <c r="BI125" s="86"/>
      <c r="BJ125" s="86"/>
      <c r="BK125" s="86"/>
      <c r="BL125" s="86"/>
    </row>
    <row r="126" spans="1:64"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183"/>
      <c r="AQ126" s="183"/>
      <c r="AR126" s="183"/>
      <c r="AS126" s="183"/>
      <c r="AT126" s="183"/>
      <c r="AU126" s="183"/>
      <c r="AV126" s="183"/>
      <c r="AW126" s="183"/>
      <c r="AX126" s="183"/>
      <c r="AY126" s="183"/>
      <c r="AZ126" s="183"/>
      <c r="BA126" s="183"/>
      <c r="BB126" s="86"/>
      <c r="BC126" s="86"/>
      <c r="BD126" s="86"/>
      <c r="BE126" s="86"/>
      <c r="BF126" s="86"/>
      <c r="BG126" s="86"/>
      <c r="BH126" s="86"/>
      <c r="BI126" s="86"/>
      <c r="BJ126" s="86"/>
      <c r="BK126" s="86"/>
      <c r="BL126" s="86"/>
    </row>
    <row r="127" spans="1:64"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183"/>
      <c r="AQ127" s="183"/>
      <c r="AR127" s="183"/>
      <c r="AS127" s="183"/>
      <c r="AT127" s="183"/>
      <c r="AU127" s="183"/>
      <c r="AV127" s="183"/>
      <c r="AW127" s="183"/>
      <c r="AX127" s="183"/>
      <c r="AY127" s="183"/>
      <c r="AZ127" s="183"/>
      <c r="BA127" s="183"/>
      <c r="BB127" s="86"/>
      <c r="BC127" s="86"/>
      <c r="BD127" s="86"/>
      <c r="BE127" s="86"/>
      <c r="BF127" s="86"/>
      <c r="BG127" s="86"/>
      <c r="BH127" s="86"/>
      <c r="BI127" s="86"/>
      <c r="BJ127" s="86"/>
      <c r="BK127" s="86"/>
      <c r="BL127" s="86"/>
    </row>
    <row r="128" spans="1:64"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183"/>
      <c r="AQ128" s="183"/>
      <c r="AR128" s="183"/>
      <c r="AS128" s="183"/>
      <c r="AT128" s="183"/>
      <c r="AU128" s="183"/>
      <c r="AV128" s="183"/>
      <c r="AW128" s="183"/>
      <c r="AX128" s="183"/>
      <c r="AY128" s="183"/>
      <c r="AZ128" s="183"/>
      <c r="BA128" s="183"/>
      <c r="BB128" s="86"/>
      <c r="BC128" s="86"/>
      <c r="BD128" s="86"/>
      <c r="BE128" s="86"/>
      <c r="BF128" s="86"/>
      <c r="BG128" s="86"/>
      <c r="BH128" s="86"/>
      <c r="BI128" s="86"/>
      <c r="BJ128" s="86"/>
      <c r="BK128" s="86"/>
      <c r="BL128" s="86"/>
    </row>
    <row r="129" spans="1:64"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183"/>
      <c r="AQ129" s="183"/>
      <c r="AR129" s="183"/>
      <c r="AS129" s="183"/>
      <c r="AT129" s="183"/>
      <c r="AU129" s="183"/>
      <c r="AV129" s="183"/>
      <c r="AW129" s="183"/>
      <c r="AX129" s="183"/>
      <c r="AY129" s="183"/>
      <c r="AZ129" s="183"/>
      <c r="BA129" s="183"/>
      <c r="BB129" s="86"/>
      <c r="BC129" s="86"/>
      <c r="BD129" s="86"/>
      <c r="BE129" s="86"/>
      <c r="BF129" s="86"/>
      <c r="BG129" s="86"/>
      <c r="BH129" s="86"/>
      <c r="BI129" s="86"/>
      <c r="BJ129" s="86"/>
      <c r="BK129" s="86"/>
      <c r="BL129" s="86"/>
    </row>
    <row r="130" spans="1:64"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183"/>
      <c r="AQ130" s="183"/>
      <c r="AR130" s="183"/>
      <c r="AS130" s="183"/>
      <c r="AT130" s="183"/>
      <c r="AU130" s="183"/>
      <c r="AV130" s="183"/>
      <c r="AW130" s="183"/>
      <c r="AX130" s="183"/>
      <c r="AY130" s="183"/>
      <c r="AZ130" s="183"/>
      <c r="BA130" s="183"/>
      <c r="BB130" s="86"/>
      <c r="BC130" s="86"/>
      <c r="BD130" s="86"/>
      <c r="BE130" s="86"/>
      <c r="BF130" s="86"/>
      <c r="BG130" s="86"/>
      <c r="BH130" s="86"/>
      <c r="BI130" s="86"/>
      <c r="BJ130" s="86"/>
      <c r="BK130" s="86"/>
      <c r="BL130" s="86"/>
    </row>
    <row r="131" spans="1:64"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183"/>
      <c r="AQ131" s="183"/>
      <c r="AR131" s="183"/>
      <c r="AS131" s="183"/>
      <c r="AT131" s="183"/>
      <c r="AU131" s="183"/>
      <c r="AV131" s="183"/>
      <c r="AW131" s="183"/>
      <c r="AX131" s="183"/>
      <c r="AY131" s="183"/>
      <c r="AZ131" s="183"/>
      <c r="BA131" s="183"/>
      <c r="BB131" s="86"/>
      <c r="BC131" s="86"/>
      <c r="BD131" s="86"/>
      <c r="BE131" s="86"/>
      <c r="BF131" s="86"/>
      <c r="BG131" s="86"/>
      <c r="BH131" s="86"/>
      <c r="BI131" s="86"/>
      <c r="BJ131" s="86"/>
      <c r="BK131" s="86"/>
      <c r="BL131" s="86"/>
    </row>
    <row r="132" spans="1:64"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183"/>
      <c r="AQ132" s="183"/>
      <c r="AR132" s="183"/>
      <c r="AS132" s="183"/>
      <c r="AT132" s="183"/>
      <c r="AU132" s="183"/>
      <c r="AV132" s="183"/>
      <c r="AW132" s="183"/>
      <c r="AX132" s="183"/>
      <c r="AY132" s="183"/>
      <c r="AZ132" s="183"/>
      <c r="BA132" s="183"/>
      <c r="BB132" s="86"/>
      <c r="BC132" s="86"/>
      <c r="BD132" s="86"/>
      <c r="BE132" s="86"/>
      <c r="BF132" s="86"/>
      <c r="BG132" s="86"/>
      <c r="BH132" s="86"/>
      <c r="BI132" s="86"/>
      <c r="BJ132" s="86"/>
      <c r="BK132" s="86"/>
      <c r="BL132" s="86"/>
    </row>
    <row r="133" spans="1:64"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183"/>
      <c r="AQ133" s="183"/>
      <c r="AR133" s="183"/>
      <c r="AS133" s="183"/>
      <c r="AT133" s="183"/>
      <c r="AU133" s="183"/>
      <c r="AV133" s="183"/>
      <c r="AW133" s="183"/>
      <c r="AX133" s="183"/>
      <c r="AY133" s="183"/>
      <c r="AZ133" s="183"/>
      <c r="BA133" s="183"/>
      <c r="BB133" s="86"/>
      <c r="BC133" s="86"/>
      <c r="BD133" s="86"/>
      <c r="BE133" s="86"/>
      <c r="BF133" s="86"/>
      <c r="BG133" s="86"/>
      <c r="BH133" s="86"/>
      <c r="BI133" s="86"/>
      <c r="BJ133" s="86"/>
      <c r="BK133" s="86"/>
      <c r="BL133" s="86"/>
    </row>
    <row r="134" spans="1:64"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183"/>
      <c r="AQ134" s="183"/>
      <c r="AR134" s="183"/>
      <c r="AS134" s="183"/>
      <c r="AT134" s="183"/>
      <c r="AU134" s="183"/>
      <c r="AV134" s="183"/>
      <c r="AW134" s="183"/>
      <c r="AX134" s="183"/>
      <c r="AY134" s="183"/>
      <c r="AZ134" s="183"/>
      <c r="BA134" s="183"/>
      <c r="BB134" s="86"/>
      <c r="BC134" s="86"/>
      <c r="BD134" s="86"/>
      <c r="BE134" s="86"/>
      <c r="BF134" s="86"/>
      <c r="BG134" s="86"/>
      <c r="BH134" s="86"/>
      <c r="BI134" s="86"/>
      <c r="BJ134" s="86"/>
      <c r="BK134" s="86"/>
      <c r="BL134" s="86"/>
    </row>
    <row r="135" spans="1:64"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183"/>
      <c r="AQ135" s="183"/>
      <c r="AR135" s="183"/>
      <c r="AS135" s="183"/>
      <c r="AT135" s="183"/>
      <c r="AU135" s="183"/>
      <c r="AV135" s="183"/>
      <c r="AW135" s="183"/>
      <c r="AX135" s="183"/>
      <c r="AY135" s="183"/>
      <c r="AZ135" s="183"/>
      <c r="BA135" s="183"/>
      <c r="BB135" s="86"/>
      <c r="BC135" s="86"/>
      <c r="BD135" s="86"/>
      <c r="BE135" s="86"/>
      <c r="BF135" s="86"/>
      <c r="BG135" s="86"/>
      <c r="BH135" s="86"/>
      <c r="BI135" s="86"/>
      <c r="BJ135" s="86"/>
      <c r="BK135" s="86"/>
      <c r="BL135" s="86"/>
    </row>
    <row r="136" spans="1:64"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183"/>
      <c r="AQ136" s="183"/>
      <c r="AR136" s="183"/>
      <c r="AS136" s="183"/>
      <c r="AT136" s="183"/>
      <c r="AU136" s="183"/>
      <c r="AV136" s="183"/>
      <c r="AW136" s="183"/>
      <c r="AX136" s="183"/>
      <c r="AY136" s="183"/>
      <c r="AZ136" s="183"/>
      <c r="BA136" s="183"/>
      <c r="BB136" s="86"/>
      <c r="BC136" s="86"/>
      <c r="BD136" s="86"/>
      <c r="BE136" s="86"/>
      <c r="BF136" s="86"/>
      <c r="BG136" s="86"/>
      <c r="BH136" s="86"/>
      <c r="BI136" s="86"/>
      <c r="BJ136" s="86"/>
      <c r="BK136" s="86"/>
      <c r="BL136" s="86"/>
    </row>
    <row r="137" spans="1:64"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183"/>
      <c r="AQ137" s="183"/>
      <c r="AR137" s="183"/>
      <c r="AS137" s="183"/>
      <c r="AT137" s="183"/>
      <c r="AU137" s="183"/>
      <c r="AV137" s="183"/>
      <c r="AW137" s="183"/>
      <c r="AX137" s="183"/>
      <c r="AY137" s="183"/>
      <c r="AZ137" s="183"/>
      <c r="BA137" s="183"/>
      <c r="BB137" s="86"/>
      <c r="BC137" s="86"/>
      <c r="BD137" s="86"/>
      <c r="BE137" s="86"/>
      <c r="BF137" s="86"/>
      <c r="BG137" s="86"/>
      <c r="BH137" s="86"/>
      <c r="BI137" s="86"/>
      <c r="BJ137" s="86"/>
      <c r="BK137" s="86"/>
      <c r="BL137" s="86"/>
    </row>
    <row r="138" spans="1:64"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183"/>
      <c r="AQ138" s="183"/>
      <c r="AR138" s="183"/>
      <c r="AS138" s="183"/>
      <c r="AT138" s="183"/>
      <c r="AU138" s="183"/>
      <c r="AV138" s="183"/>
      <c r="AW138" s="183"/>
      <c r="AX138" s="183"/>
      <c r="AY138" s="183"/>
      <c r="AZ138" s="183"/>
      <c r="BA138" s="183"/>
      <c r="BB138" s="86"/>
      <c r="BC138" s="86"/>
      <c r="BD138" s="86"/>
      <c r="BE138" s="86"/>
      <c r="BF138" s="86"/>
      <c r="BG138" s="86"/>
      <c r="BH138" s="86"/>
      <c r="BI138" s="86"/>
      <c r="BJ138" s="86"/>
      <c r="BK138" s="86"/>
      <c r="BL138" s="86"/>
    </row>
    <row r="139" spans="1:64"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183"/>
      <c r="AQ139" s="183"/>
      <c r="AR139" s="183"/>
      <c r="AS139" s="183"/>
      <c r="AT139" s="183"/>
      <c r="AU139" s="183"/>
      <c r="AV139" s="183"/>
      <c r="AW139" s="183"/>
      <c r="AX139" s="183"/>
      <c r="AY139" s="183"/>
      <c r="AZ139" s="183"/>
      <c r="BA139" s="183"/>
      <c r="BB139" s="86"/>
      <c r="BC139" s="86"/>
      <c r="BD139" s="86"/>
      <c r="BE139" s="86"/>
      <c r="BF139" s="86"/>
      <c r="BG139" s="86"/>
      <c r="BH139" s="86"/>
      <c r="BI139" s="86"/>
      <c r="BJ139" s="86"/>
      <c r="BK139" s="86"/>
      <c r="BL139" s="86"/>
    </row>
    <row r="140" spans="1:64"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183"/>
      <c r="AQ140" s="183"/>
      <c r="AR140" s="183"/>
      <c r="AS140" s="183"/>
      <c r="AT140" s="183"/>
      <c r="AU140" s="183"/>
      <c r="AV140" s="183"/>
      <c r="AW140" s="183"/>
      <c r="AX140" s="183"/>
      <c r="AY140" s="183"/>
      <c r="AZ140" s="183"/>
      <c r="BA140" s="183"/>
      <c r="BB140" s="86"/>
      <c r="BC140" s="86"/>
      <c r="BD140" s="86"/>
      <c r="BE140" s="86"/>
      <c r="BF140" s="86"/>
      <c r="BG140" s="86"/>
      <c r="BH140" s="86"/>
      <c r="BI140" s="86"/>
      <c r="BJ140" s="86"/>
      <c r="BK140" s="86"/>
      <c r="BL140" s="86"/>
    </row>
    <row r="141" spans="1:64"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183"/>
      <c r="AQ141" s="183"/>
      <c r="AR141" s="183"/>
      <c r="AS141" s="183"/>
      <c r="AT141" s="183"/>
      <c r="AU141" s="183"/>
      <c r="AV141" s="183"/>
      <c r="AW141" s="183"/>
      <c r="AX141" s="183"/>
      <c r="AY141" s="183"/>
      <c r="AZ141" s="183"/>
      <c r="BA141" s="183"/>
      <c r="BB141" s="86"/>
      <c r="BC141" s="86"/>
      <c r="BD141" s="86"/>
      <c r="BE141" s="86"/>
      <c r="BF141" s="86"/>
      <c r="BG141" s="86"/>
      <c r="BH141" s="86"/>
      <c r="BI141" s="86"/>
      <c r="BJ141" s="86"/>
      <c r="BK141" s="86"/>
      <c r="BL141" s="86"/>
    </row>
    <row r="142" spans="1:64"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183"/>
      <c r="AQ142" s="183"/>
      <c r="AR142" s="183"/>
      <c r="AS142" s="183"/>
      <c r="AT142" s="183"/>
      <c r="AU142" s="183"/>
      <c r="AV142" s="183"/>
      <c r="AW142" s="183"/>
      <c r="AX142" s="183"/>
      <c r="AY142" s="183"/>
      <c r="AZ142" s="183"/>
      <c r="BA142" s="183"/>
      <c r="BB142" s="86"/>
      <c r="BC142" s="86"/>
      <c r="BD142" s="86"/>
      <c r="BE142" s="86"/>
      <c r="BF142" s="86"/>
      <c r="BG142" s="86"/>
      <c r="BH142" s="86"/>
      <c r="BI142" s="86"/>
      <c r="BJ142" s="86"/>
      <c r="BK142" s="86"/>
      <c r="BL142" s="86"/>
    </row>
    <row r="143" spans="1:64"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183"/>
      <c r="AQ143" s="183"/>
      <c r="AR143" s="183"/>
      <c r="AS143" s="183"/>
      <c r="AT143" s="183"/>
      <c r="AU143" s="183"/>
      <c r="AV143" s="183"/>
      <c r="AW143" s="183"/>
      <c r="AX143" s="183"/>
      <c r="AY143" s="183"/>
      <c r="AZ143" s="183"/>
      <c r="BA143" s="183"/>
      <c r="BB143" s="86"/>
      <c r="BC143" s="86"/>
      <c r="BD143" s="86"/>
      <c r="BE143" s="86"/>
      <c r="BF143" s="86"/>
      <c r="BG143" s="86"/>
      <c r="BH143" s="86"/>
      <c r="BI143" s="86"/>
      <c r="BJ143" s="86"/>
      <c r="BK143" s="86"/>
      <c r="BL143" s="86"/>
    </row>
    <row r="144" spans="1:64"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183"/>
      <c r="AQ144" s="183"/>
      <c r="AR144" s="183"/>
      <c r="AS144" s="183"/>
      <c r="AT144" s="183"/>
      <c r="AU144" s="183"/>
      <c r="AV144" s="183"/>
      <c r="AW144" s="183"/>
      <c r="AX144" s="183"/>
      <c r="AY144" s="183"/>
      <c r="AZ144" s="183"/>
      <c r="BA144" s="183"/>
      <c r="BB144" s="86"/>
      <c r="BC144" s="86"/>
      <c r="BD144" s="86"/>
      <c r="BE144" s="86"/>
      <c r="BF144" s="86"/>
      <c r="BG144" s="86"/>
      <c r="BH144" s="86"/>
      <c r="BI144" s="86"/>
      <c r="BJ144" s="86"/>
      <c r="BK144" s="86"/>
      <c r="BL144" s="86"/>
    </row>
    <row r="145" spans="1:64"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183"/>
      <c r="AQ145" s="183"/>
      <c r="AR145" s="183"/>
      <c r="AS145" s="183"/>
      <c r="AT145" s="183"/>
      <c r="AU145" s="183"/>
      <c r="AV145" s="183"/>
      <c r="AW145" s="183"/>
      <c r="AX145" s="183"/>
      <c r="AY145" s="183"/>
      <c r="AZ145" s="183"/>
      <c r="BA145" s="183"/>
      <c r="BB145" s="86"/>
      <c r="BC145" s="86"/>
      <c r="BD145" s="86"/>
      <c r="BE145" s="86"/>
      <c r="BF145" s="86"/>
      <c r="BG145" s="86"/>
      <c r="BH145" s="86"/>
      <c r="BI145" s="86"/>
      <c r="BJ145" s="86"/>
      <c r="BK145" s="86"/>
      <c r="BL145" s="86"/>
    </row>
    <row r="146" spans="1:64"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183"/>
      <c r="AQ146" s="183"/>
      <c r="AR146" s="183"/>
      <c r="AS146" s="183"/>
      <c r="AT146" s="183"/>
      <c r="AU146" s="183"/>
      <c r="AV146" s="183"/>
      <c r="AW146" s="183"/>
      <c r="AX146" s="183"/>
      <c r="AY146" s="183"/>
      <c r="AZ146" s="183"/>
      <c r="BA146" s="183"/>
      <c r="BB146" s="86"/>
      <c r="BC146" s="86"/>
      <c r="BD146" s="86"/>
      <c r="BE146" s="86"/>
      <c r="BF146" s="86"/>
      <c r="BG146" s="86"/>
      <c r="BH146" s="86"/>
      <c r="BI146" s="86"/>
      <c r="BJ146" s="86"/>
      <c r="BK146" s="86"/>
      <c r="BL146" s="86"/>
    </row>
    <row r="147" spans="1:64"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183"/>
      <c r="AQ147" s="183"/>
      <c r="AR147" s="183"/>
      <c r="AS147" s="183"/>
      <c r="AT147" s="183"/>
      <c r="AU147" s="183"/>
      <c r="AV147" s="183"/>
      <c r="AW147" s="183"/>
      <c r="AX147" s="183"/>
      <c r="AY147" s="183"/>
      <c r="AZ147" s="183"/>
      <c r="BA147" s="183"/>
      <c r="BB147" s="86"/>
      <c r="BC147" s="86"/>
      <c r="BD147" s="86"/>
      <c r="BE147" s="86"/>
      <c r="BF147" s="86"/>
      <c r="BG147" s="86"/>
      <c r="BH147" s="86"/>
      <c r="BI147" s="86"/>
      <c r="BJ147" s="86"/>
      <c r="BK147" s="86"/>
      <c r="BL147" s="86"/>
    </row>
    <row r="148" spans="1:64"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183"/>
      <c r="AQ148" s="183"/>
      <c r="AR148" s="183"/>
      <c r="AS148" s="183"/>
      <c r="AT148" s="183"/>
      <c r="AU148" s="183"/>
      <c r="AV148" s="183"/>
      <c r="AW148" s="183"/>
      <c r="AX148" s="183"/>
      <c r="AY148" s="183"/>
      <c r="AZ148" s="183"/>
      <c r="BA148" s="183"/>
      <c r="BB148" s="86"/>
      <c r="BC148" s="86"/>
      <c r="BD148" s="86"/>
      <c r="BE148" s="86"/>
      <c r="BF148" s="86"/>
      <c r="BG148" s="86"/>
      <c r="BH148" s="86"/>
      <c r="BI148" s="86"/>
      <c r="BJ148" s="86"/>
      <c r="BK148" s="86"/>
      <c r="BL148" s="86"/>
    </row>
    <row r="149" spans="1:64"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183"/>
      <c r="AQ149" s="183"/>
      <c r="AR149" s="183"/>
      <c r="AS149" s="183"/>
      <c r="AT149" s="183"/>
      <c r="AU149" s="183"/>
      <c r="AV149" s="183"/>
      <c r="AW149" s="183"/>
      <c r="AX149" s="183"/>
      <c r="AY149" s="183"/>
      <c r="AZ149" s="183"/>
      <c r="BA149" s="183"/>
      <c r="BB149" s="86"/>
      <c r="BC149" s="86"/>
      <c r="BD149" s="86"/>
      <c r="BE149" s="86"/>
      <c r="BF149" s="86"/>
      <c r="BG149" s="86"/>
      <c r="BH149" s="86"/>
      <c r="BI149" s="86"/>
      <c r="BJ149" s="86"/>
      <c r="BK149" s="86"/>
      <c r="BL149" s="86"/>
    </row>
    <row r="150" spans="1:64"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183"/>
      <c r="AQ150" s="183"/>
      <c r="AR150" s="183"/>
      <c r="AS150" s="183"/>
      <c r="AT150" s="183"/>
      <c r="AU150" s="183"/>
      <c r="AV150" s="183"/>
      <c r="AW150" s="183"/>
      <c r="AX150" s="183"/>
      <c r="AY150" s="183"/>
      <c r="AZ150" s="183"/>
      <c r="BA150" s="183"/>
      <c r="BB150" s="86"/>
      <c r="BC150" s="86"/>
      <c r="BD150" s="86"/>
      <c r="BE150" s="86"/>
      <c r="BF150" s="86"/>
      <c r="BG150" s="86"/>
      <c r="BH150" s="86"/>
      <c r="BI150" s="86"/>
      <c r="BJ150" s="86"/>
      <c r="BK150" s="86"/>
      <c r="BL150" s="86"/>
    </row>
    <row r="151" spans="1:64"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183"/>
      <c r="AQ151" s="183"/>
      <c r="AR151" s="183"/>
      <c r="AS151" s="183"/>
      <c r="AT151" s="183"/>
      <c r="AU151" s="183"/>
      <c r="AV151" s="183"/>
      <c r="AW151" s="183"/>
      <c r="AX151" s="183"/>
      <c r="AY151" s="183"/>
      <c r="AZ151" s="183"/>
      <c r="BA151" s="183"/>
      <c r="BB151" s="86"/>
      <c r="BC151" s="86"/>
      <c r="BD151" s="86"/>
      <c r="BE151" s="86"/>
      <c r="BF151" s="86"/>
      <c r="BG151" s="86"/>
      <c r="BH151" s="86"/>
      <c r="BI151" s="86"/>
      <c r="BJ151" s="86"/>
      <c r="BK151" s="86"/>
      <c r="BL151" s="86"/>
    </row>
    <row r="152" spans="1:64"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183"/>
      <c r="AQ152" s="183"/>
      <c r="AR152" s="183"/>
      <c r="AS152" s="183"/>
      <c r="AT152" s="183"/>
      <c r="AU152" s="183"/>
      <c r="AV152" s="183"/>
      <c r="AW152" s="183"/>
      <c r="AX152" s="183"/>
      <c r="AY152" s="183"/>
      <c r="AZ152" s="183"/>
      <c r="BA152" s="183"/>
      <c r="BB152" s="86"/>
      <c r="BC152" s="86"/>
      <c r="BD152" s="86"/>
      <c r="BE152" s="86"/>
      <c r="BF152" s="86"/>
      <c r="BG152" s="86"/>
      <c r="BH152" s="86"/>
      <c r="BI152" s="86"/>
      <c r="BJ152" s="86"/>
      <c r="BK152" s="86"/>
      <c r="BL152" s="86"/>
    </row>
    <row r="153" spans="1:64"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183"/>
      <c r="AQ153" s="183"/>
      <c r="AR153" s="183"/>
      <c r="AS153" s="183"/>
      <c r="AT153" s="183"/>
      <c r="AU153" s="183"/>
      <c r="AV153" s="183"/>
      <c r="AW153" s="183"/>
      <c r="AX153" s="183"/>
      <c r="AY153" s="183"/>
      <c r="AZ153" s="183"/>
      <c r="BA153" s="183"/>
      <c r="BB153" s="86"/>
      <c r="BC153" s="86"/>
      <c r="BD153" s="86"/>
      <c r="BE153" s="86"/>
      <c r="BF153" s="86"/>
      <c r="BG153" s="86"/>
      <c r="BH153" s="86"/>
      <c r="BI153" s="86"/>
      <c r="BJ153" s="86"/>
      <c r="BK153" s="86"/>
      <c r="BL153" s="86"/>
    </row>
    <row r="154" spans="1:64"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183"/>
      <c r="AQ154" s="183"/>
      <c r="AR154" s="183"/>
      <c r="AS154" s="183"/>
      <c r="AT154" s="183"/>
      <c r="AU154" s="183"/>
      <c r="AV154" s="183"/>
      <c r="AW154" s="183"/>
      <c r="AX154" s="183"/>
      <c r="AY154" s="183"/>
      <c r="AZ154" s="183"/>
      <c r="BA154" s="183"/>
      <c r="BB154" s="86"/>
      <c r="BC154" s="86"/>
      <c r="BD154" s="86"/>
      <c r="BE154" s="86"/>
      <c r="BF154" s="86"/>
      <c r="BG154" s="86"/>
      <c r="BH154" s="86"/>
      <c r="BI154" s="86"/>
      <c r="BJ154" s="86"/>
      <c r="BK154" s="86"/>
      <c r="BL154" s="86"/>
    </row>
    <row r="155" spans="1:64"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183"/>
      <c r="AQ155" s="183"/>
      <c r="AR155" s="183"/>
      <c r="AS155" s="183"/>
      <c r="AT155" s="183"/>
      <c r="AU155" s="183"/>
      <c r="AV155" s="183"/>
      <c r="AW155" s="183"/>
      <c r="AX155" s="183"/>
      <c r="AY155" s="183"/>
      <c r="AZ155" s="183"/>
      <c r="BA155" s="183"/>
      <c r="BB155" s="86"/>
      <c r="BC155" s="86"/>
      <c r="BD155" s="86"/>
      <c r="BE155" s="86"/>
      <c r="BF155" s="86"/>
      <c r="BG155" s="86"/>
      <c r="BH155" s="86"/>
      <c r="BI155" s="86"/>
      <c r="BJ155" s="86"/>
      <c r="BK155" s="86"/>
      <c r="BL155" s="86"/>
    </row>
    <row r="156" spans="1:64"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183"/>
      <c r="AQ156" s="183"/>
      <c r="AR156" s="183"/>
      <c r="AS156" s="183"/>
      <c r="AT156" s="183"/>
      <c r="AU156" s="183"/>
      <c r="AV156" s="183"/>
      <c r="AW156" s="183"/>
      <c r="AX156" s="183"/>
      <c r="AY156" s="183"/>
      <c r="AZ156" s="183"/>
      <c r="BA156" s="183"/>
      <c r="BB156" s="86"/>
      <c r="BC156" s="86"/>
      <c r="BD156" s="86"/>
      <c r="BE156" s="86"/>
      <c r="BF156" s="86"/>
      <c r="BG156" s="86"/>
      <c r="BH156" s="86"/>
      <c r="BI156" s="86"/>
      <c r="BJ156" s="86"/>
      <c r="BK156" s="86"/>
      <c r="BL156" s="86"/>
    </row>
    <row r="157" spans="1:64"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183"/>
      <c r="AQ157" s="183"/>
      <c r="AR157" s="183"/>
      <c r="AS157" s="183"/>
      <c r="AT157" s="183"/>
      <c r="AU157" s="183"/>
      <c r="AV157" s="183"/>
      <c r="AW157" s="183"/>
      <c r="AX157" s="183"/>
      <c r="AY157" s="183"/>
      <c r="AZ157" s="183"/>
      <c r="BA157" s="183"/>
      <c r="BB157" s="86"/>
      <c r="BC157" s="86"/>
      <c r="BD157" s="86"/>
      <c r="BE157" s="86"/>
      <c r="BF157" s="86"/>
      <c r="BG157" s="86"/>
      <c r="BH157" s="86"/>
      <c r="BI157" s="86"/>
      <c r="BJ157" s="86"/>
      <c r="BK157" s="86"/>
      <c r="BL157" s="86"/>
    </row>
    <row r="158" spans="1:64"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183"/>
      <c r="AQ158" s="183"/>
      <c r="AR158" s="183"/>
      <c r="AS158" s="183"/>
      <c r="AT158" s="183"/>
      <c r="AU158" s="183"/>
      <c r="AV158" s="183"/>
      <c r="AW158" s="183"/>
      <c r="AX158" s="183"/>
      <c r="AY158" s="183"/>
      <c r="AZ158" s="183"/>
      <c r="BA158" s="183"/>
      <c r="BB158" s="86"/>
      <c r="BC158" s="86"/>
      <c r="BD158" s="86"/>
      <c r="BE158" s="86"/>
      <c r="BF158" s="86"/>
      <c r="BG158" s="86"/>
      <c r="BH158" s="86"/>
      <c r="BI158" s="86"/>
      <c r="BJ158" s="86"/>
      <c r="BK158" s="86"/>
      <c r="BL158" s="86"/>
    </row>
    <row r="159" spans="1:64"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183"/>
      <c r="AQ159" s="183"/>
      <c r="AR159" s="183"/>
      <c r="AS159" s="183"/>
      <c r="AT159" s="183"/>
      <c r="AU159" s="183"/>
      <c r="AV159" s="183"/>
      <c r="AW159" s="183"/>
      <c r="AX159" s="183"/>
      <c r="AY159" s="183"/>
      <c r="AZ159" s="183"/>
      <c r="BA159" s="183"/>
      <c r="BB159" s="86"/>
      <c r="BC159" s="86"/>
      <c r="BD159" s="86"/>
      <c r="BE159" s="86"/>
      <c r="BF159" s="86"/>
      <c r="BG159" s="86"/>
      <c r="BH159" s="86"/>
      <c r="BI159" s="86"/>
      <c r="BJ159" s="86"/>
      <c r="BK159" s="86"/>
      <c r="BL159" s="86"/>
    </row>
    <row r="160" spans="1:64"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183"/>
      <c r="AQ160" s="183"/>
      <c r="AR160" s="183"/>
      <c r="AS160" s="183"/>
      <c r="AT160" s="183"/>
      <c r="AU160" s="183"/>
      <c r="AV160" s="183"/>
      <c r="AW160" s="183"/>
      <c r="AX160" s="183"/>
      <c r="AY160" s="183"/>
      <c r="AZ160" s="183"/>
      <c r="BA160" s="183"/>
      <c r="BB160" s="86"/>
      <c r="BC160" s="86"/>
      <c r="BD160" s="86"/>
      <c r="BE160" s="86"/>
      <c r="BF160" s="86"/>
      <c r="BG160" s="86"/>
      <c r="BH160" s="86"/>
      <c r="BI160" s="86"/>
      <c r="BJ160" s="86"/>
      <c r="BK160" s="86"/>
      <c r="BL160" s="86"/>
    </row>
    <row r="161" spans="1:64"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183"/>
      <c r="AQ161" s="183"/>
      <c r="AR161" s="183"/>
      <c r="AS161" s="183"/>
      <c r="AT161" s="183"/>
      <c r="AU161" s="183"/>
      <c r="AV161" s="183"/>
      <c r="AW161" s="183"/>
      <c r="AX161" s="183"/>
      <c r="AY161" s="183"/>
      <c r="AZ161" s="183"/>
      <c r="BA161" s="183"/>
      <c r="BB161" s="86"/>
      <c r="BC161" s="86"/>
      <c r="BD161" s="86"/>
      <c r="BE161" s="86"/>
      <c r="BF161" s="86"/>
      <c r="BG161" s="86"/>
      <c r="BH161" s="86"/>
      <c r="BI161" s="86"/>
      <c r="BJ161" s="86"/>
      <c r="BK161" s="86"/>
      <c r="BL161" s="86"/>
    </row>
    <row r="162" spans="1:64"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183"/>
      <c r="AQ162" s="183"/>
      <c r="AR162" s="183"/>
      <c r="AS162" s="183"/>
      <c r="AT162" s="183"/>
      <c r="AU162" s="183"/>
      <c r="AV162" s="183"/>
      <c r="AW162" s="183"/>
      <c r="AX162" s="183"/>
      <c r="AY162" s="183"/>
      <c r="AZ162" s="183"/>
      <c r="BA162" s="183"/>
      <c r="BB162" s="86"/>
      <c r="BC162" s="86"/>
      <c r="BD162" s="86"/>
      <c r="BE162" s="86"/>
      <c r="BF162" s="86"/>
      <c r="BG162" s="86"/>
      <c r="BH162" s="86"/>
      <c r="BI162" s="86"/>
      <c r="BJ162" s="86"/>
      <c r="BK162" s="86"/>
      <c r="BL162" s="86"/>
    </row>
    <row r="163" spans="1:64"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183"/>
      <c r="AQ163" s="183"/>
      <c r="AR163" s="183"/>
      <c r="AS163" s="183"/>
      <c r="AT163" s="183"/>
      <c r="AU163" s="183"/>
      <c r="AV163" s="183"/>
      <c r="AW163" s="183"/>
      <c r="AX163" s="183"/>
      <c r="AY163" s="183"/>
      <c r="AZ163" s="183"/>
      <c r="BA163" s="183"/>
      <c r="BB163" s="86"/>
      <c r="BC163" s="86"/>
      <c r="BD163" s="86"/>
      <c r="BE163" s="86"/>
      <c r="BF163" s="86"/>
      <c r="BG163" s="86"/>
      <c r="BH163" s="86"/>
      <c r="BI163" s="86"/>
      <c r="BJ163" s="86"/>
      <c r="BK163" s="86"/>
      <c r="BL163" s="86"/>
    </row>
    <row r="164" spans="1:64"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183"/>
      <c r="AQ164" s="183"/>
      <c r="AR164" s="183"/>
      <c r="AS164" s="183"/>
      <c r="AT164" s="183"/>
      <c r="AU164" s="183"/>
      <c r="AV164" s="183"/>
      <c r="AW164" s="183"/>
      <c r="AX164" s="183"/>
      <c r="AY164" s="183"/>
      <c r="AZ164" s="183"/>
      <c r="BA164" s="183"/>
      <c r="BB164" s="86"/>
      <c r="BC164" s="86"/>
      <c r="BD164" s="86"/>
      <c r="BE164" s="86"/>
      <c r="BF164" s="86"/>
      <c r="BG164" s="86"/>
      <c r="BH164" s="86"/>
      <c r="BI164" s="86"/>
      <c r="BJ164" s="86"/>
      <c r="BK164" s="86"/>
      <c r="BL164" s="86"/>
    </row>
    <row r="165" spans="1:64"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183"/>
      <c r="AQ165" s="183"/>
      <c r="AR165" s="183"/>
      <c r="AS165" s="183"/>
      <c r="AT165" s="183"/>
      <c r="AU165" s="183"/>
      <c r="AV165" s="183"/>
      <c r="AW165" s="183"/>
      <c r="AX165" s="183"/>
      <c r="AY165" s="183"/>
      <c r="AZ165" s="183"/>
      <c r="BA165" s="183"/>
      <c r="BB165" s="86"/>
      <c r="BC165" s="86"/>
      <c r="BD165" s="86"/>
      <c r="BE165" s="86"/>
      <c r="BF165" s="86"/>
      <c r="BG165" s="86"/>
      <c r="BH165" s="86"/>
      <c r="BI165" s="86"/>
      <c r="BJ165" s="86"/>
      <c r="BK165" s="86"/>
      <c r="BL165" s="86"/>
    </row>
    <row r="166" spans="1:64"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183"/>
      <c r="AQ166" s="183"/>
      <c r="AR166" s="183"/>
      <c r="AS166" s="183"/>
      <c r="AT166" s="183"/>
      <c r="AU166" s="183"/>
      <c r="AV166" s="183"/>
      <c r="AW166" s="183"/>
      <c r="AX166" s="183"/>
      <c r="AY166" s="183"/>
      <c r="AZ166" s="183"/>
      <c r="BA166" s="183"/>
      <c r="BB166" s="86"/>
      <c r="BC166" s="86"/>
      <c r="BD166" s="86"/>
      <c r="BE166" s="86"/>
      <c r="BF166" s="86"/>
      <c r="BG166" s="86"/>
      <c r="BH166" s="86"/>
      <c r="BI166" s="86"/>
      <c r="BJ166" s="86"/>
      <c r="BK166" s="86"/>
      <c r="BL166" s="86"/>
    </row>
    <row r="167" spans="1:64"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183"/>
      <c r="AQ167" s="183"/>
      <c r="AR167" s="183"/>
      <c r="AS167" s="183"/>
      <c r="AT167" s="183"/>
      <c r="AU167" s="183"/>
      <c r="AV167" s="183"/>
      <c r="AW167" s="183"/>
      <c r="AX167" s="183"/>
      <c r="AY167" s="183"/>
      <c r="AZ167" s="183"/>
      <c r="BA167" s="183"/>
      <c r="BB167" s="86"/>
      <c r="BC167" s="86"/>
      <c r="BD167" s="86"/>
      <c r="BE167" s="86"/>
      <c r="BF167" s="86"/>
      <c r="BG167" s="86"/>
      <c r="BH167" s="86"/>
      <c r="BI167" s="86"/>
      <c r="BJ167" s="86"/>
      <c r="BK167" s="86"/>
      <c r="BL167" s="86"/>
    </row>
    <row r="168" spans="1:64"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183"/>
      <c r="AQ168" s="183"/>
      <c r="AR168" s="183"/>
      <c r="AS168" s="183"/>
      <c r="AT168" s="183"/>
      <c r="AU168" s="183"/>
      <c r="AV168" s="183"/>
      <c r="AW168" s="183"/>
      <c r="AX168" s="183"/>
      <c r="AY168" s="183"/>
      <c r="AZ168" s="183"/>
      <c r="BA168" s="183"/>
      <c r="BB168" s="86"/>
      <c r="BC168" s="86"/>
      <c r="BD168" s="86"/>
      <c r="BE168" s="86"/>
      <c r="BF168" s="86"/>
      <c r="BG168" s="86"/>
      <c r="BH168" s="86"/>
      <c r="BI168" s="86"/>
      <c r="BJ168" s="86"/>
      <c r="BK168" s="86"/>
      <c r="BL168" s="86"/>
    </row>
    <row r="169" spans="1:64"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183"/>
      <c r="AQ169" s="183"/>
      <c r="AR169" s="183"/>
      <c r="AS169" s="183"/>
      <c r="AT169" s="183"/>
      <c r="AU169" s="183"/>
      <c r="AV169" s="183"/>
      <c r="AW169" s="183"/>
      <c r="AX169" s="183"/>
      <c r="AY169" s="183"/>
      <c r="AZ169" s="183"/>
      <c r="BA169" s="183"/>
      <c r="BB169" s="86"/>
      <c r="BC169" s="86"/>
      <c r="BD169" s="86"/>
      <c r="BE169" s="86"/>
      <c r="BF169" s="86"/>
      <c r="BG169" s="86"/>
      <c r="BH169" s="86"/>
      <c r="BI169" s="86"/>
      <c r="BJ169" s="86"/>
      <c r="BK169" s="86"/>
      <c r="BL169" s="86"/>
    </row>
    <row r="170" spans="1:64"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183"/>
      <c r="AQ170" s="183"/>
      <c r="AR170" s="183"/>
      <c r="AS170" s="183"/>
      <c r="AT170" s="183"/>
      <c r="AU170" s="183"/>
      <c r="AV170" s="183"/>
      <c r="AW170" s="183"/>
      <c r="AX170" s="183"/>
      <c r="AY170" s="183"/>
      <c r="AZ170" s="183"/>
      <c r="BA170" s="183"/>
      <c r="BB170" s="86"/>
      <c r="BC170" s="86"/>
      <c r="BD170" s="86"/>
      <c r="BE170" s="86"/>
      <c r="BF170" s="86"/>
      <c r="BG170" s="86"/>
      <c r="BH170" s="86"/>
      <c r="BI170" s="86"/>
      <c r="BJ170" s="86"/>
      <c r="BK170" s="86"/>
      <c r="BL170" s="86"/>
    </row>
    <row r="171" spans="1:64"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183"/>
      <c r="AQ171" s="183"/>
      <c r="AR171" s="183"/>
      <c r="AS171" s="183"/>
      <c r="AT171" s="183"/>
      <c r="AU171" s="183"/>
      <c r="AV171" s="183"/>
      <c r="AW171" s="183"/>
      <c r="AX171" s="183"/>
      <c r="AY171" s="183"/>
      <c r="AZ171" s="183"/>
      <c r="BA171" s="183"/>
      <c r="BB171" s="86"/>
      <c r="BC171" s="86"/>
      <c r="BD171" s="86"/>
      <c r="BE171" s="86"/>
      <c r="BF171" s="86"/>
      <c r="BG171" s="86"/>
      <c r="BH171" s="86"/>
      <c r="BI171" s="86"/>
      <c r="BJ171" s="86"/>
      <c r="BK171" s="86"/>
      <c r="BL171" s="86"/>
    </row>
    <row r="172" spans="1:64"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183"/>
      <c r="AQ172" s="183"/>
      <c r="AR172" s="183"/>
      <c r="AS172" s="183"/>
      <c r="AT172" s="183"/>
      <c r="AU172" s="183"/>
      <c r="AV172" s="183"/>
      <c r="AW172" s="183"/>
      <c r="AX172" s="183"/>
      <c r="AY172" s="183"/>
      <c r="AZ172" s="183"/>
      <c r="BA172" s="183"/>
      <c r="BB172" s="86"/>
      <c r="BC172" s="86"/>
      <c r="BD172" s="86"/>
      <c r="BE172" s="86"/>
      <c r="BF172" s="86"/>
      <c r="BG172" s="86"/>
      <c r="BH172" s="86"/>
      <c r="BI172" s="86"/>
      <c r="BJ172" s="86"/>
      <c r="BK172" s="86"/>
      <c r="BL172" s="86"/>
    </row>
    <row r="173" spans="1:64"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183"/>
      <c r="AQ173" s="183"/>
      <c r="AR173" s="183"/>
      <c r="AS173" s="183"/>
      <c r="AT173" s="183"/>
      <c r="AU173" s="183"/>
      <c r="AV173" s="183"/>
      <c r="AW173" s="183"/>
      <c r="AX173" s="183"/>
      <c r="AY173" s="183"/>
      <c r="AZ173" s="183"/>
      <c r="BA173" s="183"/>
      <c r="BB173" s="86"/>
      <c r="BC173" s="86"/>
      <c r="BD173" s="86"/>
      <c r="BE173" s="86"/>
      <c r="BF173" s="86"/>
      <c r="BG173" s="86"/>
      <c r="BH173" s="86"/>
      <c r="BI173" s="86"/>
      <c r="BJ173" s="86"/>
      <c r="BK173" s="86"/>
      <c r="BL173" s="86"/>
    </row>
    <row r="174" spans="1:64"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183"/>
      <c r="AQ174" s="183"/>
      <c r="AR174" s="183"/>
      <c r="AS174" s="183"/>
      <c r="AT174" s="183"/>
      <c r="AU174" s="183"/>
      <c r="AV174" s="183"/>
      <c r="AW174" s="183"/>
      <c r="AX174" s="183"/>
      <c r="AY174" s="183"/>
      <c r="AZ174" s="183"/>
      <c r="BA174" s="183"/>
      <c r="BB174" s="86"/>
      <c r="BC174" s="86"/>
      <c r="BD174" s="86"/>
      <c r="BE174" s="86"/>
      <c r="BF174" s="86"/>
      <c r="BG174" s="86"/>
      <c r="BH174" s="86"/>
      <c r="BI174" s="86"/>
      <c r="BJ174" s="86"/>
      <c r="BK174" s="86"/>
      <c r="BL174" s="86"/>
    </row>
    <row r="175" spans="1:64"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183"/>
      <c r="AQ175" s="183"/>
      <c r="AR175" s="183"/>
      <c r="AS175" s="183"/>
      <c r="AT175" s="183"/>
      <c r="AU175" s="183"/>
      <c r="AV175" s="183"/>
      <c r="AW175" s="183"/>
      <c r="AX175" s="183"/>
      <c r="AY175" s="183"/>
      <c r="AZ175" s="183"/>
      <c r="BA175" s="183"/>
      <c r="BB175" s="86"/>
      <c r="BC175" s="86"/>
      <c r="BD175" s="86"/>
      <c r="BE175" s="86"/>
      <c r="BF175" s="86"/>
      <c r="BG175" s="86"/>
      <c r="BH175" s="86"/>
      <c r="BI175" s="86"/>
      <c r="BJ175" s="86"/>
      <c r="BK175" s="86"/>
      <c r="BL175" s="86"/>
    </row>
    <row r="176" spans="1:64"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183"/>
      <c r="AQ176" s="183"/>
      <c r="AR176" s="183"/>
      <c r="AS176" s="183"/>
      <c r="AT176" s="183"/>
      <c r="AU176" s="183"/>
      <c r="AV176" s="183"/>
      <c r="AW176" s="183"/>
      <c r="AX176" s="183"/>
      <c r="AY176" s="183"/>
      <c r="AZ176" s="183"/>
      <c r="BA176" s="183"/>
      <c r="BB176" s="86"/>
      <c r="BC176" s="86"/>
      <c r="BD176" s="86"/>
      <c r="BE176" s="86"/>
      <c r="BF176" s="86"/>
      <c r="BG176" s="86"/>
      <c r="BH176" s="86"/>
      <c r="BI176" s="86"/>
      <c r="BJ176" s="86"/>
      <c r="BK176" s="86"/>
      <c r="BL176" s="86"/>
    </row>
    <row r="177" spans="1:64"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183"/>
      <c r="AQ177" s="183"/>
      <c r="AR177" s="183"/>
      <c r="AS177" s="183"/>
      <c r="AT177" s="183"/>
      <c r="AU177" s="183"/>
      <c r="AV177" s="183"/>
      <c r="AW177" s="183"/>
      <c r="AX177" s="183"/>
      <c r="AY177" s="183"/>
      <c r="AZ177" s="183"/>
      <c r="BA177" s="183"/>
      <c r="BB177" s="86"/>
      <c r="BC177" s="86"/>
      <c r="BD177" s="86"/>
      <c r="BE177" s="86"/>
      <c r="BF177" s="86"/>
      <c r="BG177" s="86"/>
      <c r="BH177" s="86"/>
      <c r="BI177" s="86"/>
      <c r="BJ177" s="86"/>
      <c r="BK177" s="86"/>
      <c r="BL177" s="86"/>
    </row>
    <row r="178" spans="1:64"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183"/>
      <c r="AQ178" s="183"/>
      <c r="AR178" s="183"/>
      <c r="AS178" s="183"/>
      <c r="AT178" s="183"/>
      <c r="AU178" s="183"/>
      <c r="AV178" s="183"/>
      <c r="AW178" s="183"/>
      <c r="AX178" s="183"/>
      <c r="AY178" s="183"/>
      <c r="AZ178" s="183"/>
      <c r="BA178" s="183"/>
      <c r="BB178" s="86"/>
      <c r="BC178" s="86"/>
      <c r="BD178" s="86"/>
      <c r="BE178" s="86"/>
      <c r="BF178" s="86"/>
      <c r="BG178" s="86"/>
      <c r="BH178" s="86"/>
      <c r="BI178" s="86"/>
      <c r="BJ178" s="86"/>
      <c r="BK178" s="86"/>
      <c r="BL178" s="86"/>
    </row>
    <row r="179" spans="1:64"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183"/>
      <c r="AQ179" s="183"/>
      <c r="AR179" s="183"/>
      <c r="AS179" s="183"/>
      <c r="AT179" s="183"/>
      <c r="AU179" s="183"/>
      <c r="AV179" s="183"/>
      <c r="AW179" s="183"/>
      <c r="AX179" s="183"/>
      <c r="AY179" s="183"/>
      <c r="AZ179" s="183"/>
      <c r="BA179" s="183"/>
      <c r="BB179" s="86"/>
      <c r="BC179" s="86"/>
      <c r="BD179" s="86"/>
      <c r="BE179" s="86"/>
      <c r="BF179" s="86"/>
      <c r="BG179" s="86"/>
      <c r="BH179" s="86"/>
      <c r="BI179" s="86"/>
      <c r="BJ179" s="86"/>
      <c r="BK179" s="86"/>
      <c r="BL179" s="86"/>
    </row>
    <row r="180" spans="1:64"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183"/>
      <c r="AQ180" s="183"/>
      <c r="AR180" s="183"/>
      <c r="AS180" s="183"/>
      <c r="AT180" s="183"/>
      <c r="AU180" s="183"/>
      <c r="AV180" s="183"/>
      <c r="AW180" s="183"/>
      <c r="AX180" s="183"/>
      <c r="AY180" s="183"/>
      <c r="AZ180" s="183"/>
      <c r="BA180" s="183"/>
      <c r="BB180" s="86"/>
      <c r="BC180" s="86"/>
      <c r="BD180" s="86"/>
      <c r="BE180" s="86"/>
      <c r="BF180" s="86"/>
      <c r="BG180" s="86"/>
      <c r="BH180" s="86"/>
      <c r="BI180" s="86"/>
      <c r="BJ180" s="86"/>
      <c r="BK180" s="86"/>
      <c r="BL180" s="86"/>
    </row>
    <row r="181" spans="1:64"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183"/>
      <c r="AQ181" s="183"/>
      <c r="AR181" s="183"/>
      <c r="AS181" s="183"/>
      <c r="AT181" s="183"/>
      <c r="AU181" s="183"/>
      <c r="AV181" s="183"/>
      <c r="AW181" s="183"/>
      <c r="AX181" s="183"/>
      <c r="AY181" s="183"/>
      <c r="AZ181" s="183"/>
      <c r="BA181" s="183"/>
      <c r="BB181" s="86"/>
      <c r="BC181" s="86"/>
      <c r="BD181" s="86"/>
      <c r="BE181" s="86"/>
      <c r="BF181" s="86"/>
      <c r="BG181" s="86"/>
      <c r="BH181" s="86"/>
      <c r="BI181" s="86"/>
      <c r="BJ181" s="86"/>
      <c r="BK181" s="86"/>
      <c r="BL181" s="86"/>
    </row>
    <row r="182" spans="1:64"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183"/>
      <c r="AQ182" s="183"/>
      <c r="AR182" s="183"/>
      <c r="AS182" s="183"/>
      <c r="AT182" s="183"/>
      <c r="AU182" s="183"/>
      <c r="AV182" s="183"/>
      <c r="AW182" s="183"/>
      <c r="AX182" s="183"/>
      <c r="AY182" s="183"/>
      <c r="AZ182" s="183"/>
      <c r="BA182" s="183"/>
      <c r="BB182" s="86"/>
      <c r="BC182" s="86"/>
      <c r="BD182" s="86"/>
      <c r="BE182" s="86"/>
      <c r="BF182" s="86"/>
      <c r="BG182" s="86"/>
      <c r="BH182" s="86"/>
      <c r="BI182" s="86"/>
      <c r="BJ182" s="86"/>
      <c r="BK182" s="86"/>
      <c r="BL182" s="86"/>
    </row>
    <row r="183" spans="1:64"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183"/>
      <c r="AQ183" s="183"/>
      <c r="AR183" s="183"/>
      <c r="AS183" s="183"/>
      <c r="AT183" s="183"/>
      <c r="AU183" s="183"/>
      <c r="AV183" s="183"/>
      <c r="AW183" s="183"/>
      <c r="AX183" s="183"/>
      <c r="AY183" s="183"/>
      <c r="AZ183" s="183"/>
      <c r="BA183" s="183"/>
      <c r="BB183" s="86"/>
      <c r="BC183" s="86"/>
      <c r="BD183" s="86"/>
      <c r="BE183" s="86"/>
      <c r="BF183" s="86"/>
      <c r="BG183" s="86"/>
      <c r="BH183" s="86"/>
      <c r="BI183" s="86"/>
      <c r="BJ183" s="86"/>
      <c r="BK183" s="86"/>
      <c r="BL183" s="86"/>
    </row>
    <row r="184" spans="1:64"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183"/>
      <c r="AQ184" s="183"/>
      <c r="AR184" s="183"/>
      <c r="AS184" s="183"/>
      <c r="AT184" s="183"/>
      <c r="AU184" s="183"/>
      <c r="AV184" s="183"/>
      <c r="AW184" s="183"/>
      <c r="AX184" s="183"/>
      <c r="AY184" s="183"/>
      <c r="AZ184" s="183"/>
      <c r="BA184" s="183"/>
      <c r="BB184" s="86"/>
      <c r="BC184" s="86"/>
      <c r="BD184" s="86"/>
      <c r="BE184" s="86"/>
      <c r="BF184" s="86"/>
      <c r="BG184" s="86"/>
      <c r="BH184" s="86"/>
      <c r="BI184" s="86"/>
      <c r="BJ184" s="86"/>
      <c r="BK184" s="86"/>
      <c r="BL184" s="86"/>
    </row>
    <row r="185" spans="1:64"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183"/>
      <c r="AQ185" s="183"/>
      <c r="AR185" s="183"/>
      <c r="AS185" s="183"/>
      <c r="AT185" s="183"/>
      <c r="AU185" s="183"/>
      <c r="AV185" s="183"/>
      <c r="AW185" s="183"/>
      <c r="AX185" s="183"/>
      <c r="AY185" s="183"/>
      <c r="AZ185" s="183"/>
      <c r="BA185" s="183"/>
      <c r="BB185" s="86"/>
      <c r="BC185" s="86"/>
      <c r="BD185" s="86"/>
      <c r="BE185" s="86"/>
      <c r="BF185" s="86"/>
      <c r="BG185" s="86"/>
      <c r="BH185" s="86"/>
      <c r="BI185" s="86"/>
      <c r="BJ185" s="86"/>
      <c r="BK185" s="86"/>
      <c r="BL185" s="86"/>
    </row>
    <row r="186" spans="1:64"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183"/>
      <c r="AQ186" s="183"/>
      <c r="AR186" s="183"/>
      <c r="AS186" s="183"/>
      <c r="AT186" s="183"/>
      <c r="AU186" s="183"/>
      <c r="AV186" s="183"/>
      <c r="AW186" s="183"/>
      <c r="AX186" s="183"/>
      <c r="AY186" s="183"/>
      <c r="AZ186" s="183"/>
      <c r="BA186" s="183"/>
      <c r="BB186" s="86"/>
      <c r="BC186" s="86"/>
      <c r="BD186" s="86"/>
      <c r="BE186" s="86"/>
      <c r="BF186" s="86"/>
      <c r="BG186" s="86"/>
      <c r="BH186" s="86"/>
      <c r="BI186" s="86"/>
      <c r="BJ186" s="86"/>
      <c r="BK186" s="86"/>
      <c r="BL186" s="86"/>
    </row>
    <row r="187" spans="1:64"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183"/>
      <c r="AQ187" s="183"/>
      <c r="AR187" s="183"/>
      <c r="AS187" s="183"/>
      <c r="AT187" s="183"/>
      <c r="AU187" s="183"/>
      <c r="AV187" s="183"/>
      <c r="AW187" s="183"/>
      <c r="AX187" s="183"/>
      <c r="AY187" s="183"/>
      <c r="AZ187" s="183"/>
      <c r="BA187" s="183"/>
      <c r="BB187" s="86"/>
      <c r="BC187" s="86"/>
      <c r="BD187" s="86"/>
      <c r="BE187" s="86"/>
      <c r="BF187" s="86"/>
      <c r="BG187" s="86"/>
      <c r="BH187" s="86"/>
      <c r="BI187" s="86"/>
      <c r="BJ187" s="86"/>
      <c r="BK187" s="86"/>
      <c r="BL187" s="86"/>
    </row>
    <row r="188" spans="1:64"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183"/>
      <c r="AQ188" s="183"/>
      <c r="AR188" s="183"/>
      <c r="AS188" s="183"/>
      <c r="AT188" s="183"/>
      <c r="AU188" s="183"/>
      <c r="AV188" s="183"/>
      <c r="AW188" s="183"/>
      <c r="AX188" s="183"/>
      <c r="AY188" s="183"/>
      <c r="AZ188" s="183"/>
      <c r="BA188" s="183"/>
      <c r="BB188" s="86"/>
      <c r="BC188" s="86"/>
      <c r="BD188" s="86"/>
      <c r="BE188" s="86"/>
      <c r="BF188" s="86"/>
      <c r="BG188" s="86"/>
      <c r="BH188" s="86"/>
      <c r="BI188" s="86"/>
      <c r="BJ188" s="86"/>
      <c r="BK188" s="86"/>
      <c r="BL188" s="86"/>
    </row>
    <row r="189" spans="1:64"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183"/>
      <c r="AQ189" s="183"/>
      <c r="AR189" s="183"/>
      <c r="AS189" s="183"/>
      <c r="AT189" s="183"/>
      <c r="AU189" s="183"/>
      <c r="AV189" s="183"/>
      <c r="AW189" s="183"/>
      <c r="AX189" s="183"/>
      <c r="AY189" s="183"/>
      <c r="AZ189" s="183"/>
      <c r="BA189" s="183"/>
      <c r="BB189" s="86"/>
      <c r="BC189" s="86"/>
      <c r="BD189" s="86"/>
      <c r="BE189" s="86"/>
      <c r="BF189" s="86"/>
      <c r="BG189" s="86"/>
      <c r="BH189" s="86"/>
      <c r="BI189" s="86"/>
      <c r="BJ189" s="86"/>
      <c r="BK189" s="86"/>
      <c r="BL189" s="86"/>
    </row>
    <row r="190" spans="1:64"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183"/>
      <c r="AQ190" s="183"/>
      <c r="AR190" s="183"/>
      <c r="AS190" s="183"/>
      <c r="AT190" s="183"/>
      <c r="AU190" s="183"/>
      <c r="AV190" s="183"/>
      <c r="AW190" s="183"/>
      <c r="AX190" s="183"/>
      <c r="AY190" s="183"/>
      <c r="AZ190" s="183"/>
      <c r="BA190" s="183"/>
      <c r="BB190" s="86"/>
      <c r="BC190" s="86"/>
      <c r="BD190" s="86"/>
      <c r="BE190" s="86"/>
      <c r="BF190" s="86"/>
      <c r="BG190" s="86"/>
      <c r="BH190" s="86"/>
      <c r="BI190" s="86"/>
      <c r="BJ190" s="86"/>
      <c r="BK190" s="86"/>
      <c r="BL190" s="86"/>
    </row>
    <row r="191" spans="1:64"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183"/>
      <c r="AQ191" s="183"/>
      <c r="AR191" s="183"/>
      <c r="AS191" s="183"/>
      <c r="AT191" s="183"/>
      <c r="AU191" s="183"/>
      <c r="AV191" s="183"/>
      <c r="AW191" s="183"/>
      <c r="AX191" s="183"/>
      <c r="AY191" s="183"/>
      <c r="AZ191" s="183"/>
      <c r="BA191" s="183"/>
      <c r="BB191" s="86"/>
      <c r="BC191" s="86"/>
      <c r="BD191" s="86"/>
      <c r="BE191" s="86"/>
      <c r="BF191" s="86"/>
      <c r="BG191" s="86"/>
      <c r="BH191" s="86"/>
      <c r="BI191" s="86"/>
      <c r="BJ191" s="86"/>
      <c r="BK191" s="86"/>
      <c r="BL191" s="86"/>
    </row>
    <row r="192" spans="1:64"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183"/>
      <c r="AQ192" s="183"/>
      <c r="AR192" s="183"/>
      <c r="AS192" s="183"/>
      <c r="AT192" s="183"/>
      <c r="AU192" s="183"/>
      <c r="AV192" s="183"/>
      <c r="AW192" s="183"/>
      <c r="AX192" s="183"/>
      <c r="AY192" s="183"/>
      <c r="AZ192" s="183"/>
      <c r="BA192" s="183"/>
      <c r="BB192" s="86"/>
      <c r="BC192" s="86"/>
      <c r="BD192" s="86"/>
      <c r="BE192" s="86"/>
      <c r="BF192" s="86"/>
      <c r="BG192" s="86"/>
      <c r="BH192" s="86"/>
      <c r="BI192" s="86"/>
      <c r="BJ192" s="86"/>
      <c r="BK192" s="86"/>
      <c r="BL192" s="86"/>
    </row>
    <row r="193" spans="1:64"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183"/>
      <c r="AQ193" s="183"/>
      <c r="AR193" s="183"/>
      <c r="AS193" s="183"/>
      <c r="AT193" s="183"/>
      <c r="AU193" s="183"/>
      <c r="AV193" s="183"/>
      <c r="AW193" s="183"/>
      <c r="AX193" s="183"/>
      <c r="AY193" s="183"/>
      <c r="AZ193" s="183"/>
      <c r="BA193" s="183"/>
      <c r="BB193" s="86"/>
      <c r="BC193" s="86"/>
      <c r="BD193" s="86"/>
      <c r="BE193" s="86"/>
      <c r="BF193" s="86"/>
      <c r="BG193" s="86"/>
      <c r="BH193" s="86"/>
      <c r="BI193" s="86"/>
      <c r="BJ193" s="86"/>
      <c r="BK193" s="86"/>
      <c r="BL193" s="86"/>
    </row>
    <row r="194" spans="1:64"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183"/>
      <c r="AQ194" s="183"/>
      <c r="AR194" s="183"/>
      <c r="AS194" s="183"/>
      <c r="AT194" s="183"/>
      <c r="AU194" s="183"/>
      <c r="AV194" s="183"/>
      <c r="AW194" s="183"/>
      <c r="AX194" s="183"/>
      <c r="AY194" s="183"/>
      <c r="AZ194" s="183"/>
      <c r="BA194" s="183"/>
      <c r="BB194" s="86"/>
      <c r="BC194" s="86"/>
      <c r="BD194" s="86"/>
      <c r="BE194" s="86"/>
      <c r="BF194" s="86"/>
      <c r="BG194" s="86"/>
      <c r="BH194" s="86"/>
      <c r="BI194" s="86"/>
      <c r="BJ194" s="86"/>
      <c r="BK194" s="86"/>
      <c r="BL194" s="86"/>
    </row>
    <row r="195" spans="1:64"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183"/>
      <c r="AQ195" s="183"/>
      <c r="AR195" s="183"/>
      <c r="AS195" s="183"/>
      <c r="AT195" s="183"/>
      <c r="AU195" s="183"/>
      <c r="AV195" s="183"/>
      <c r="AW195" s="183"/>
      <c r="AX195" s="183"/>
      <c r="AY195" s="183"/>
      <c r="AZ195" s="183"/>
      <c r="BA195" s="183"/>
      <c r="BB195" s="86"/>
      <c r="BC195" s="86"/>
      <c r="BD195" s="86"/>
      <c r="BE195" s="86"/>
      <c r="BF195" s="86"/>
      <c r="BG195" s="86"/>
      <c r="BH195" s="86"/>
      <c r="BI195" s="86"/>
      <c r="BJ195" s="86"/>
      <c r="BK195" s="86"/>
      <c r="BL195" s="86"/>
    </row>
    <row r="196" spans="1:64"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183"/>
      <c r="AQ196" s="183"/>
      <c r="AR196" s="183"/>
      <c r="AS196" s="183"/>
      <c r="AT196" s="183"/>
      <c r="AU196" s="183"/>
      <c r="AV196" s="183"/>
      <c r="AW196" s="183"/>
      <c r="AX196" s="183"/>
      <c r="AY196" s="183"/>
      <c r="AZ196" s="183"/>
      <c r="BA196" s="183"/>
      <c r="BB196" s="86"/>
      <c r="BC196" s="86"/>
      <c r="BD196" s="86"/>
      <c r="BE196" s="86"/>
      <c r="BF196" s="86"/>
      <c r="BG196" s="86"/>
      <c r="BH196" s="86"/>
      <c r="BI196" s="86"/>
      <c r="BJ196" s="86"/>
      <c r="BK196" s="86"/>
      <c r="BL196" s="86"/>
    </row>
    <row r="197" spans="1:64"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183"/>
      <c r="AQ197" s="183"/>
      <c r="AR197" s="183"/>
      <c r="AS197" s="183"/>
      <c r="AT197" s="183"/>
      <c r="AU197" s="183"/>
      <c r="AV197" s="183"/>
      <c r="AW197" s="183"/>
      <c r="AX197" s="183"/>
      <c r="AY197" s="183"/>
      <c r="AZ197" s="183"/>
      <c r="BA197" s="183"/>
      <c r="BB197" s="86"/>
      <c r="BC197" s="86"/>
      <c r="BD197" s="86"/>
      <c r="BE197" s="86"/>
      <c r="BF197" s="86"/>
      <c r="BG197" s="86"/>
      <c r="BH197" s="86"/>
      <c r="BI197" s="86"/>
      <c r="BJ197" s="86"/>
      <c r="BK197" s="86"/>
      <c r="BL197" s="86"/>
    </row>
    <row r="198" spans="1:64"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183"/>
      <c r="AQ198" s="183"/>
      <c r="AR198" s="183"/>
      <c r="AS198" s="183"/>
      <c r="AT198" s="183"/>
      <c r="AU198" s="183"/>
      <c r="AV198" s="183"/>
      <c r="AW198" s="183"/>
      <c r="AX198" s="183"/>
      <c r="AY198" s="183"/>
      <c r="AZ198" s="183"/>
      <c r="BA198" s="183"/>
      <c r="BB198" s="86"/>
      <c r="BC198" s="86"/>
      <c r="BD198" s="86"/>
      <c r="BE198" s="86"/>
      <c r="BF198" s="86"/>
      <c r="BG198" s="86"/>
      <c r="BH198" s="86"/>
      <c r="BI198" s="86"/>
      <c r="BJ198" s="86"/>
      <c r="BK198" s="86"/>
      <c r="BL198" s="86"/>
    </row>
    <row r="199" spans="1:64"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183"/>
      <c r="AQ199" s="183"/>
      <c r="AR199" s="183"/>
      <c r="AS199" s="183"/>
      <c r="AT199" s="183"/>
      <c r="AU199" s="183"/>
      <c r="AV199" s="183"/>
      <c r="AW199" s="183"/>
      <c r="AX199" s="183"/>
      <c r="AY199" s="183"/>
      <c r="AZ199" s="183"/>
      <c r="BA199" s="183"/>
      <c r="BB199" s="86"/>
      <c r="BC199" s="86"/>
      <c r="BD199" s="86"/>
      <c r="BE199" s="86"/>
      <c r="BF199" s="86"/>
      <c r="BG199" s="86"/>
      <c r="BH199" s="86"/>
      <c r="BI199" s="86"/>
      <c r="BJ199" s="86"/>
      <c r="BK199" s="86"/>
      <c r="BL199" s="86"/>
    </row>
    <row r="200" spans="1:64"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183"/>
      <c r="AQ200" s="183"/>
      <c r="AR200" s="183"/>
      <c r="AS200" s="183"/>
      <c r="AT200" s="183"/>
      <c r="AU200" s="183"/>
      <c r="AV200" s="183"/>
      <c r="AW200" s="183"/>
      <c r="AX200" s="183"/>
      <c r="AY200" s="183"/>
      <c r="AZ200" s="183"/>
      <c r="BA200" s="183"/>
      <c r="BB200" s="86"/>
      <c r="BC200" s="86"/>
      <c r="BD200" s="86"/>
      <c r="BE200" s="86"/>
      <c r="BF200" s="86"/>
      <c r="BG200" s="86"/>
      <c r="BH200" s="86"/>
      <c r="BI200" s="86"/>
      <c r="BJ200" s="86"/>
      <c r="BK200" s="86"/>
      <c r="BL200" s="86"/>
    </row>
    <row r="201" spans="1:64"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183"/>
      <c r="AQ201" s="183"/>
      <c r="AR201" s="183"/>
      <c r="AS201" s="183"/>
      <c r="AT201" s="183"/>
      <c r="AU201" s="183"/>
      <c r="AV201" s="183"/>
      <c r="AW201" s="183"/>
      <c r="AX201" s="183"/>
      <c r="AY201" s="183"/>
      <c r="AZ201" s="183"/>
      <c r="BA201" s="183"/>
      <c r="BB201" s="86"/>
      <c r="BC201" s="86"/>
      <c r="BD201" s="86"/>
      <c r="BE201" s="86"/>
      <c r="BF201" s="86"/>
      <c r="BG201" s="86"/>
      <c r="BH201" s="86"/>
      <c r="BI201" s="86"/>
      <c r="BJ201" s="86"/>
      <c r="BK201" s="86"/>
      <c r="BL201" s="86"/>
    </row>
    <row r="202" spans="1:64"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183"/>
      <c r="AQ202" s="183"/>
      <c r="AR202" s="183"/>
      <c r="AS202" s="183"/>
      <c r="AT202" s="183"/>
      <c r="AU202" s="183"/>
      <c r="AV202" s="183"/>
      <c r="AW202" s="183"/>
      <c r="AX202" s="183"/>
      <c r="AY202" s="183"/>
      <c r="AZ202" s="183"/>
      <c r="BA202" s="183"/>
      <c r="BB202" s="86"/>
      <c r="BC202" s="86"/>
      <c r="BD202" s="86"/>
      <c r="BE202" s="86"/>
      <c r="BF202" s="86"/>
      <c r="BG202" s="86"/>
      <c r="BH202" s="86"/>
      <c r="BI202" s="86"/>
      <c r="BJ202" s="86"/>
      <c r="BK202" s="86"/>
      <c r="BL202" s="86"/>
    </row>
    <row r="203" spans="1:64"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183"/>
      <c r="AQ203" s="183"/>
      <c r="AR203" s="183"/>
      <c r="AS203" s="183"/>
      <c r="AT203" s="183"/>
      <c r="AU203" s="183"/>
      <c r="AV203" s="183"/>
      <c r="AW203" s="183"/>
      <c r="AX203" s="183"/>
      <c r="AY203" s="183"/>
      <c r="AZ203" s="183"/>
      <c r="BA203" s="183"/>
      <c r="BB203" s="86"/>
      <c r="BC203" s="86"/>
      <c r="BD203" s="86"/>
      <c r="BE203" s="86"/>
      <c r="BF203" s="86"/>
      <c r="BG203" s="86"/>
      <c r="BH203" s="86"/>
      <c r="BI203" s="86"/>
      <c r="BJ203" s="86"/>
      <c r="BK203" s="86"/>
      <c r="BL203" s="86"/>
    </row>
    <row r="204" spans="1:64"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183"/>
      <c r="AQ204" s="183"/>
      <c r="AR204" s="183"/>
      <c r="AS204" s="183"/>
      <c r="AT204" s="183"/>
      <c r="AU204" s="183"/>
      <c r="AV204" s="183"/>
      <c r="AW204" s="183"/>
      <c r="AX204" s="183"/>
      <c r="AY204" s="183"/>
      <c r="AZ204" s="183"/>
      <c r="BA204" s="183"/>
      <c r="BB204" s="86"/>
      <c r="BC204" s="86"/>
      <c r="BD204" s="86"/>
      <c r="BE204" s="86"/>
      <c r="BF204" s="86"/>
      <c r="BG204" s="86"/>
      <c r="BH204" s="86"/>
      <c r="BI204" s="86"/>
      <c r="BJ204" s="86"/>
      <c r="BK204" s="86"/>
      <c r="BL204" s="86"/>
    </row>
    <row r="205" spans="1:64"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183"/>
      <c r="AQ205" s="183"/>
      <c r="AR205" s="183"/>
      <c r="AS205" s="183"/>
      <c r="AT205" s="183"/>
      <c r="AU205" s="183"/>
      <c r="AV205" s="183"/>
      <c r="AW205" s="183"/>
      <c r="AX205" s="183"/>
      <c r="AY205" s="183"/>
      <c r="AZ205" s="183"/>
      <c r="BA205" s="183"/>
      <c r="BB205" s="86"/>
      <c r="BC205" s="86"/>
      <c r="BD205" s="86"/>
      <c r="BE205" s="86"/>
      <c r="BF205" s="86"/>
      <c r="BG205" s="86"/>
      <c r="BH205" s="86"/>
      <c r="BI205" s="86"/>
      <c r="BJ205" s="86"/>
      <c r="BK205" s="86"/>
      <c r="BL205" s="86"/>
    </row>
    <row r="206" spans="1:64"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183"/>
      <c r="AQ206" s="183"/>
      <c r="AR206" s="183"/>
      <c r="AS206" s="183"/>
      <c r="AT206" s="183"/>
      <c r="AU206" s="183"/>
      <c r="AV206" s="183"/>
      <c r="AW206" s="183"/>
      <c r="AX206" s="183"/>
      <c r="AY206" s="183"/>
      <c r="AZ206" s="183"/>
      <c r="BA206" s="183"/>
      <c r="BB206" s="86"/>
      <c r="BC206" s="86"/>
      <c r="BD206" s="86"/>
      <c r="BE206" s="86"/>
      <c r="BF206" s="86"/>
      <c r="BG206" s="86"/>
      <c r="BH206" s="86"/>
      <c r="BI206" s="86"/>
      <c r="BJ206" s="86"/>
      <c r="BK206" s="86"/>
      <c r="BL206" s="86"/>
    </row>
    <row r="207" spans="1:64"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183"/>
      <c r="AQ207" s="183"/>
      <c r="AR207" s="183"/>
      <c r="AS207" s="183"/>
      <c r="AT207" s="183"/>
      <c r="AU207" s="183"/>
      <c r="AV207" s="183"/>
      <c r="AW207" s="183"/>
      <c r="AX207" s="183"/>
      <c r="AY207" s="183"/>
      <c r="AZ207" s="183"/>
      <c r="BA207" s="183"/>
      <c r="BB207" s="86"/>
      <c r="BC207" s="86"/>
      <c r="BD207" s="86"/>
      <c r="BE207" s="86"/>
      <c r="BF207" s="86"/>
      <c r="BG207" s="86"/>
      <c r="BH207" s="86"/>
      <c r="BI207" s="86"/>
      <c r="BJ207" s="86"/>
      <c r="BK207" s="86"/>
      <c r="BL207" s="86"/>
    </row>
    <row r="208" spans="1:64"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183"/>
      <c r="AQ208" s="183"/>
      <c r="AR208" s="183"/>
      <c r="AS208" s="183"/>
      <c r="AT208" s="183"/>
      <c r="AU208" s="183"/>
      <c r="AV208" s="183"/>
      <c r="AW208" s="183"/>
      <c r="AX208" s="183"/>
      <c r="AY208" s="183"/>
      <c r="AZ208" s="183"/>
      <c r="BA208" s="183"/>
      <c r="BB208" s="86"/>
      <c r="BC208" s="86"/>
      <c r="BD208" s="86"/>
      <c r="BE208" s="86"/>
      <c r="BF208" s="86"/>
      <c r="BG208" s="86"/>
      <c r="BH208" s="86"/>
      <c r="BI208" s="86"/>
      <c r="BJ208" s="86"/>
      <c r="BK208" s="86"/>
      <c r="BL208" s="86"/>
    </row>
    <row r="209" spans="1:64"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183"/>
      <c r="AQ209" s="183"/>
      <c r="AR209" s="183"/>
      <c r="AS209" s="183"/>
      <c r="AT209" s="183"/>
      <c r="AU209" s="183"/>
      <c r="AV209" s="183"/>
      <c r="AW209" s="183"/>
      <c r="AX209" s="183"/>
      <c r="AY209" s="183"/>
      <c r="AZ209" s="183"/>
      <c r="BA209" s="183"/>
      <c r="BB209" s="86"/>
      <c r="BC209" s="86"/>
      <c r="BD209" s="86"/>
      <c r="BE209" s="86"/>
      <c r="BF209" s="86"/>
      <c r="BG209" s="86"/>
      <c r="BH209" s="86"/>
      <c r="BI209" s="86"/>
      <c r="BJ209" s="86"/>
      <c r="BK209" s="86"/>
      <c r="BL209" s="86"/>
    </row>
    <row r="210" spans="1:64"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183"/>
      <c r="AQ210" s="183"/>
      <c r="AR210" s="183"/>
      <c r="AS210" s="183"/>
      <c r="AT210" s="183"/>
      <c r="AU210" s="183"/>
      <c r="AV210" s="183"/>
      <c r="AW210" s="183"/>
      <c r="AX210" s="183"/>
      <c r="AY210" s="183"/>
      <c r="AZ210" s="183"/>
      <c r="BA210" s="183"/>
      <c r="BB210" s="86"/>
      <c r="BC210" s="86"/>
      <c r="BD210" s="86"/>
      <c r="BE210" s="86"/>
      <c r="BF210" s="86"/>
      <c r="BG210" s="86"/>
      <c r="BH210" s="86"/>
      <c r="BI210" s="86"/>
      <c r="BJ210" s="86"/>
      <c r="BK210" s="86"/>
      <c r="BL210" s="86"/>
    </row>
    <row r="211" spans="1:64"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183"/>
      <c r="AQ211" s="183"/>
      <c r="AR211" s="183"/>
      <c r="AS211" s="183"/>
      <c r="AT211" s="183"/>
      <c r="AU211" s="183"/>
      <c r="AV211" s="183"/>
      <c r="AW211" s="183"/>
      <c r="AX211" s="183"/>
      <c r="AY211" s="183"/>
      <c r="AZ211" s="183"/>
      <c r="BA211" s="183"/>
      <c r="BB211" s="86"/>
      <c r="BC211" s="86"/>
      <c r="BD211" s="86"/>
      <c r="BE211" s="86"/>
      <c r="BF211" s="86"/>
      <c r="BG211" s="86"/>
      <c r="BH211" s="86"/>
      <c r="BI211" s="86"/>
      <c r="BJ211" s="86"/>
      <c r="BK211" s="86"/>
      <c r="BL211" s="86"/>
    </row>
    <row r="212" spans="1:64"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183"/>
      <c r="AQ212" s="183"/>
      <c r="AR212" s="183"/>
      <c r="AS212" s="183"/>
      <c r="AT212" s="183"/>
      <c r="AU212" s="183"/>
      <c r="AV212" s="183"/>
      <c r="AW212" s="183"/>
      <c r="AX212" s="183"/>
      <c r="AY212" s="183"/>
      <c r="AZ212" s="183"/>
      <c r="BA212" s="183"/>
      <c r="BB212" s="86"/>
      <c r="BC212" s="86"/>
      <c r="BD212" s="86"/>
      <c r="BE212" s="86"/>
      <c r="BF212" s="86"/>
      <c r="BG212" s="86"/>
      <c r="BH212" s="86"/>
      <c r="BI212" s="86"/>
      <c r="BJ212" s="86"/>
      <c r="BK212" s="86"/>
      <c r="BL212" s="86"/>
    </row>
    <row r="213" spans="1:64"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183"/>
      <c r="AQ213" s="183"/>
      <c r="AR213" s="183"/>
      <c r="AS213" s="183"/>
      <c r="AT213" s="183"/>
      <c r="AU213" s="183"/>
      <c r="AV213" s="183"/>
      <c r="AW213" s="183"/>
      <c r="AX213" s="183"/>
      <c r="AY213" s="183"/>
      <c r="AZ213" s="183"/>
      <c r="BA213" s="183"/>
      <c r="BB213" s="86"/>
      <c r="BC213" s="86"/>
      <c r="BD213" s="86"/>
      <c r="BE213" s="86"/>
      <c r="BF213" s="86"/>
      <c r="BG213" s="86"/>
      <c r="BH213" s="86"/>
      <c r="BI213" s="86"/>
      <c r="BJ213" s="86"/>
      <c r="BK213" s="86"/>
      <c r="BL213" s="86"/>
    </row>
    <row r="214" spans="1:64"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183"/>
      <c r="AQ214" s="183"/>
      <c r="AR214" s="183"/>
      <c r="AS214" s="183"/>
      <c r="AT214" s="183"/>
      <c r="AU214" s="183"/>
      <c r="AV214" s="183"/>
      <c r="AW214" s="183"/>
      <c r="AX214" s="183"/>
      <c r="AY214" s="183"/>
      <c r="AZ214" s="183"/>
      <c r="BA214" s="183"/>
      <c r="BB214" s="86"/>
      <c r="BC214" s="86"/>
      <c r="BD214" s="86"/>
      <c r="BE214" s="86"/>
      <c r="BF214" s="86"/>
      <c r="BG214" s="86"/>
      <c r="BH214" s="86"/>
      <c r="BI214" s="86"/>
      <c r="BJ214" s="86"/>
      <c r="BK214" s="86"/>
      <c r="BL214" s="86"/>
    </row>
    <row r="215" spans="1:64"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183"/>
      <c r="AQ215" s="183"/>
      <c r="AR215" s="183"/>
      <c r="AS215" s="183"/>
      <c r="AT215" s="183"/>
      <c r="AU215" s="183"/>
      <c r="AV215" s="183"/>
      <c r="AW215" s="183"/>
      <c r="AX215" s="183"/>
      <c r="AY215" s="183"/>
      <c r="AZ215" s="183"/>
      <c r="BA215" s="183"/>
      <c r="BB215" s="86"/>
      <c r="BC215" s="86"/>
      <c r="BD215" s="86"/>
      <c r="BE215" s="86"/>
      <c r="BF215" s="86"/>
      <c r="BG215" s="86"/>
      <c r="BH215" s="86"/>
      <c r="BI215" s="86"/>
      <c r="BJ215" s="86"/>
      <c r="BK215" s="86"/>
      <c r="BL215" s="86"/>
    </row>
    <row r="216" spans="1:64"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183"/>
      <c r="AQ216" s="183"/>
      <c r="AR216" s="183"/>
      <c r="AS216" s="183"/>
      <c r="AT216" s="183"/>
      <c r="AU216" s="183"/>
      <c r="AV216" s="183"/>
      <c r="AW216" s="183"/>
      <c r="AX216" s="183"/>
      <c r="AY216" s="183"/>
      <c r="AZ216" s="183"/>
      <c r="BA216" s="183"/>
      <c r="BB216" s="86"/>
      <c r="BC216" s="86"/>
      <c r="BD216" s="86"/>
      <c r="BE216" s="86"/>
      <c r="BF216" s="86"/>
      <c r="BG216" s="86"/>
      <c r="BH216" s="86"/>
      <c r="BI216" s="86"/>
      <c r="BJ216" s="86"/>
      <c r="BK216" s="86"/>
      <c r="BL216" s="86"/>
    </row>
    <row r="217" spans="1:64"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183"/>
      <c r="AQ217" s="183"/>
      <c r="AR217" s="183"/>
      <c r="AS217" s="183"/>
      <c r="AT217" s="183"/>
      <c r="AU217" s="183"/>
      <c r="AV217" s="183"/>
      <c r="AW217" s="183"/>
      <c r="AX217" s="183"/>
      <c r="AY217" s="183"/>
      <c r="AZ217" s="183"/>
      <c r="BA217" s="183"/>
      <c r="BB217" s="86"/>
      <c r="BC217" s="86"/>
      <c r="BD217" s="86"/>
      <c r="BE217" s="86"/>
      <c r="BF217" s="86"/>
      <c r="BG217" s="86"/>
      <c r="BH217" s="86"/>
      <c r="BI217" s="86"/>
      <c r="BJ217" s="86"/>
      <c r="BK217" s="86"/>
      <c r="BL217" s="86"/>
    </row>
    <row r="218" spans="1:64"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183"/>
      <c r="AQ218" s="183"/>
      <c r="AR218" s="183"/>
      <c r="AS218" s="183"/>
      <c r="AT218" s="183"/>
      <c r="AU218" s="183"/>
      <c r="AV218" s="183"/>
      <c r="AW218" s="183"/>
      <c r="AX218" s="183"/>
      <c r="AY218" s="183"/>
      <c r="AZ218" s="183"/>
      <c r="BA218" s="183"/>
      <c r="BB218" s="86"/>
      <c r="BC218" s="86"/>
      <c r="BD218" s="86"/>
      <c r="BE218" s="86"/>
      <c r="BF218" s="86"/>
      <c r="BG218" s="86"/>
      <c r="BH218" s="86"/>
      <c r="BI218" s="86"/>
      <c r="BJ218" s="86"/>
      <c r="BK218" s="86"/>
      <c r="BL218" s="86"/>
    </row>
    <row r="219" spans="1:64"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183"/>
      <c r="AQ219" s="183"/>
      <c r="AR219" s="183"/>
      <c r="AS219" s="183"/>
      <c r="AT219" s="183"/>
      <c r="AU219" s="183"/>
      <c r="AV219" s="183"/>
      <c r="AW219" s="183"/>
      <c r="AX219" s="183"/>
      <c r="AY219" s="183"/>
      <c r="AZ219" s="183"/>
      <c r="BA219" s="183"/>
      <c r="BB219" s="86"/>
      <c r="BC219" s="86"/>
      <c r="BD219" s="86"/>
      <c r="BE219" s="86"/>
      <c r="BF219" s="86"/>
      <c r="BG219" s="86"/>
      <c r="BH219" s="86"/>
      <c r="BI219" s="86"/>
      <c r="BJ219" s="86"/>
      <c r="BK219" s="86"/>
      <c r="BL219" s="86"/>
    </row>
    <row r="220" spans="1:64"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183"/>
      <c r="AQ220" s="183"/>
      <c r="AR220" s="183"/>
      <c r="AS220" s="183"/>
      <c r="AT220" s="183"/>
      <c r="AU220" s="183"/>
      <c r="AV220" s="183"/>
      <c r="AW220" s="183"/>
      <c r="AX220" s="183"/>
      <c r="AY220" s="183"/>
      <c r="AZ220" s="183"/>
      <c r="BA220" s="183"/>
      <c r="BB220" s="86"/>
      <c r="BC220" s="86"/>
      <c r="BD220" s="86"/>
      <c r="BE220" s="86"/>
      <c r="BF220" s="86"/>
      <c r="BG220" s="86"/>
      <c r="BH220" s="86"/>
      <c r="BI220" s="86"/>
      <c r="BJ220" s="86"/>
      <c r="BK220" s="86"/>
      <c r="BL220" s="86"/>
    </row>
    <row r="221" spans="1:64"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183"/>
      <c r="AQ221" s="183"/>
      <c r="AR221" s="183"/>
      <c r="AS221" s="183"/>
      <c r="AT221" s="183"/>
      <c r="AU221" s="183"/>
      <c r="AV221" s="183"/>
      <c r="AW221" s="183"/>
      <c r="AX221" s="183"/>
      <c r="AY221" s="183"/>
      <c r="AZ221" s="183"/>
      <c r="BA221" s="183"/>
      <c r="BB221" s="86"/>
      <c r="BC221" s="86"/>
      <c r="BD221" s="86"/>
      <c r="BE221" s="86"/>
      <c r="BF221" s="86"/>
      <c r="BG221" s="86"/>
      <c r="BH221" s="86"/>
      <c r="BI221" s="86"/>
      <c r="BJ221" s="86"/>
      <c r="BK221" s="86"/>
      <c r="BL221" s="86"/>
    </row>
    <row r="222" spans="1:64"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183"/>
      <c r="AQ222" s="183"/>
      <c r="AR222" s="183"/>
      <c r="AS222" s="183"/>
      <c r="AT222" s="183"/>
      <c r="AU222" s="183"/>
      <c r="AV222" s="183"/>
      <c r="AW222" s="183"/>
      <c r="AX222" s="183"/>
      <c r="AY222" s="183"/>
      <c r="AZ222" s="183"/>
      <c r="BA222" s="183"/>
      <c r="BB222" s="86"/>
      <c r="BC222" s="86"/>
      <c r="BD222" s="86"/>
      <c r="BE222" s="86"/>
      <c r="BF222" s="86"/>
      <c r="BG222" s="86"/>
      <c r="BH222" s="86"/>
      <c r="BI222" s="86"/>
      <c r="BJ222" s="86"/>
      <c r="BK222" s="86"/>
      <c r="BL222" s="86"/>
    </row>
    <row r="223" spans="1:64"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183"/>
      <c r="AQ223" s="183"/>
      <c r="AR223" s="183"/>
      <c r="AS223" s="183"/>
      <c r="AT223" s="183"/>
      <c r="AU223" s="183"/>
      <c r="AV223" s="183"/>
      <c r="AW223" s="183"/>
      <c r="AX223" s="183"/>
      <c r="AY223" s="183"/>
      <c r="AZ223" s="183"/>
      <c r="BA223" s="183"/>
      <c r="BB223" s="86"/>
      <c r="BC223" s="86"/>
      <c r="BD223" s="86"/>
      <c r="BE223" s="86"/>
      <c r="BF223" s="86"/>
      <c r="BG223" s="86"/>
      <c r="BH223" s="86"/>
      <c r="BI223" s="86"/>
      <c r="BJ223" s="86"/>
      <c r="BK223" s="86"/>
      <c r="BL223" s="86"/>
    </row>
    <row r="224" spans="1:64"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183"/>
      <c r="AQ224" s="183"/>
      <c r="AR224" s="183"/>
      <c r="AS224" s="183"/>
      <c r="AT224" s="183"/>
      <c r="AU224" s="183"/>
      <c r="AV224" s="183"/>
      <c r="AW224" s="183"/>
      <c r="AX224" s="183"/>
      <c r="AY224" s="183"/>
      <c r="AZ224" s="183"/>
      <c r="BA224" s="183"/>
      <c r="BB224" s="86"/>
      <c r="BC224" s="86"/>
      <c r="BD224" s="86"/>
      <c r="BE224" s="86"/>
      <c r="BF224" s="86"/>
      <c r="BG224" s="86"/>
      <c r="BH224" s="86"/>
      <c r="BI224" s="86"/>
      <c r="BJ224" s="86"/>
      <c r="BK224" s="86"/>
      <c r="BL224" s="86"/>
    </row>
    <row r="225" spans="1:64"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183"/>
      <c r="AQ225" s="183"/>
      <c r="AR225" s="183"/>
      <c r="AS225" s="183"/>
      <c r="AT225" s="183"/>
      <c r="AU225" s="183"/>
      <c r="AV225" s="183"/>
      <c r="AW225" s="183"/>
      <c r="AX225" s="183"/>
      <c r="AY225" s="183"/>
      <c r="AZ225" s="183"/>
      <c r="BA225" s="183"/>
      <c r="BB225" s="86"/>
      <c r="BC225" s="86"/>
      <c r="BD225" s="86"/>
      <c r="BE225" s="86"/>
      <c r="BF225" s="86"/>
      <c r="BG225" s="86"/>
      <c r="BH225" s="86"/>
      <c r="BI225" s="86"/>
      <c r="BJ225" s="86"/>
      <c r="BK225" s="86"/>
      <c r="BL225" s="86"/>
    </row>
    <row r="226" spans="1:64"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183"/>
      <c r="AQ226" s="183"/>
      <c r="AR226" s="183"/>
      <c r="AS226" s="183"/>
      <c r="AT226" s="183"/>
      <c r="AU226" s="183"/>
      <c r="AV226" s="183"/>
      <c r="AW226" s="183"/>
      <c r="AX226" s="183"/>
      <c r="AY226" s="183"/>
      <c r="AZ226" s="183"/>
      <c r="BA226" s="183"/>
      <c r="BB226" s="86"/>
      <c r="BC226" s="86"/>
      <c r="BD226" s="86"/>
      <c r="BE226" s="86"/>
      <c r="BF226" s="86"/>
      <c r="BG226" s="86"/>
      <c r="BH226" s="86"/>
      <c r="BI226" s="86"/>
      <c r="BJ226" s="86"/>
      <c r="BK226" s="86"/>
      <c r="BL226" s="86"/>
    </row>
    <row r="227" spans="1:64"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183"/>
      <c r="AQ227" s="183"/>
      <c r="AR227" s="183"/>
      <c r="AS227" s="183"/>
      <c r="AT227" s="183"/>
      <c r="AU227" s="183"/>
      <c r="AV227" s="183"/>
      <c r="AW227" s="183"/>
      <c r="AX227" s="183"/>
      <c r="AY227" s="183"/>
      <c r="AZ227" s="183"/>
      <c r="BA227" s="183"/>
      <c r="BB227" s="86"/>
      <c r="BC227" s="86"/>
      <c r="BD227" s="86"/>
      <c r="BE227" s="86"/>
      <c r="BF227" s="86"/>
      <c r="BG227" s="86"/>
      <c r="BH227" s="86"/>
      <c r="BI227" s="86"/>
      <c r="BJ227" s="86"/>
      <c r="BK227" s="86"/>
      <c r="BL227" s="86"/>
    </row>
    <row r="228" spans="1:64"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183"/>
      <c r="AQ228" s="183"/>
      <c r="AR228" s="183"/>
      <c r="AS228" s="183"/>
      <c r="AT228" s="183"/>
      <c r="AU228" s="183"/>
      <c r="AV228" s="183"/>
      <c r="AW228" s="183"/>
      <c r="AX228" s="183"/>
      <c r="AY228" s="183"/>
      <c r="AZ228" s="183"/>
      <c r="BA228" s="183"/>
      <c r="BB228" s="86"/>
      <c r="BC228" s="86"/>
      <c r="BD228" s="86"/>
      <c r="BE228" s="86"/>
      <c r="BF228" s="86"/>
      <c r="BG228" s="86"/>
      <c r="BH228" s="86"/>
      <c r="BI228" s="86"/>
      <c r="BJ228" s="86"/>
      <c r="BK228" s="86"/>
      <c r="BL228" s="86"/>
    </row>
    <row r="229" spans="1:64"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183"/>
      <c r="AQ229" s="183"/>
      <c r="AR229" s="183"/>
      <c r="AS229" s="183"/>
      <c r="AT229" s="183"/>
      <c r="AU229" s="183"/>
      <c r="AV229" s="183"/>
      <c r="AW229" s="183"/>
      <c r="AX229" s="183"/>
      <c r="AY229" s="183"/>
      <c r="AZ229" s="183"/>
      <c r="BA229" s="183"/>
      <c r="BB229" s="86"/>
      <c r="BC229" s="86"/>
      <c r="BD229" s="86"/>
      <c r="BE229" s="86"/>
      <c r="BF229" s="86"/>
      <c r="BG229" s="86"/>
      <c r="BH229" s="86"/>
      <c r="BI229" s="86"/>
      <c r="BJ229" s="86"/>
      <c r="BK229" s="86"/>
      <c r="BL229" s="86"/>
    </row>
    <row r="230" spans="1:64"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183"/>
      <c r="AQ230" s="183"/>
      <c r="AR230" s="183"/>
      <c r="AS230" s="183"/>
      <c r="AT230" s="183"/>
      <c r="AU230" s="183"/>
      <c r="AV230" s="183"/>
      <c r="AW230" s="183"/>
      <c r="AX230" s="183"/>
      <c r="AY230" s="183"/>
      <c r="AZ230" s="183"/>
      <c r="BA230" s="183"/>
      <c r="BB230" s="86"/>
      <c r="BC230" s="86"/>
      <c r="BD230" s="86"/>
      <c r="BE230" s="86"/>
      <c r="BF230" s="86"/>
      <c r="BG230" s="86"/>
      <c r="BH230" s="86"/>
      <c r="BI230" s="86"/>
      <c r="BJ230" s="86"/>
      <c r="BK230" s="86"/>
      <c r="BL230" s="86"/>
    </row>
    <row r="231" spans="1:64"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183"/>
      <c r="AQ231" s="183"/>
      <c r="AR231" s="183"/>
      <c r="AS231" s="183"/>
      <c r="AT231" s="183"/>
      <c r="AU231" s="183"/>
      <c r="AV231" s="183"/>
      <c r="AW231" s="183"/>
      <c r="AX231" s="183"/>
      <c r="AY231" s="183"/>
      <c r="AZ231" s="183"/>
      <c r="BA231" s="183"/>
      <c r="BB231" s="86"/>
      <c r="BC231" s="86"/>
      <c r="BD231" s="86"/>
      <c r="BE231" s="86"/>
      <c r="BF231" s="86"/>
      <c r="BG231" s="86"/>
      <c r="BH231" s="86"/>
      <c r="BI231" s="86"/>
      <c r="BJ231" s="86"/>
      <c r="BK231" s="86"/>
      <c r="BL231" s="86"/>
    </row>
    <row r="232" spans="1:64"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183"/>
      <c r="AQ232" s="183"/>
      <c r="AR232" s="183"/>
      <c r="AS232" s="183"/>
      <c r="AT232" s="183"/>
      <c r="AU232" s="183"/>
      <c r="AV232" s="183"/>
      <c r="AW232" s="183"/>
      <c r="AX232" s="183"/>
      <c r="AY232" s="183"/>
      <c r="AZ232" s="183"/>
      <c r="BA232" s="183"/>
      <c r="BB232" s="86"/>
      <c r="BC232" s="86"/>
      <c r="BD232" s="86"/>
      <c r="BE232" s="86"/>
      <c r="BF232" s="86"/>
      <c r="BG232" s="86"/>
      <c r="BH232" s="86"/>
      <c r="BI232" s="86"/>
      <c r="BJ232" s="86"/>
      <c r="BK232" s="86"/>
      <c r="BL232" s="86"/>
    </row>
    <row r="233" spans="1:64"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183"/>
      <c r="AQ233" s="183"/>
      <c r="AR233" s="183"/>
      <c r="AS233" s="183"/>
      <c r="AT233" s="183"/>
      <c r="AU233" s="183"/>
      <c r="AV233" s="183"/>
      <c r="AW233" s="183"/>
      <c r="AX233" s="183"/>
      <c r="AY233" s="183"/>
      <c r="AZ233" s="183"/>
      <c r="BA233" s="183"/>
      <c r="BB233" s="86"/>
      <c r="BC233" s="86"/>
      <c r="BD233" s="86"/>
      <c r="BE233" s="86"/>
      <c r="BF233" s="86"/>
      <c r="BG233" s="86"/>
      <c r="BH233" s="86"/>
      <c r="BI233" s="86"/>
      <c r="BJ233" s="86"/>
      <c r="BK233" s="86"/>
      <c r="BL233" s="86"/>
    </row>
    <row r="234" spans="1:64"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183"/>
      <c r="AQ234" s="183"/>
      <c r="AR234" s="183"/>
      <c r="AS234" s="183"/>
      <c r="AT234" s="183"/>
      <c r="AU234" s="183"/>
      <c r="AV234" s="183"/>
      <c r="AW234" s="183"/>
      <c r="AX234" s="183"/>
      <c r="AY234" s="183"/>
      <c r="AZ234" s="183"/>
      <c r="BA234" s="183"/>
      <c r="BB234" s="86"/>
      <c r="BC234" s="86"/>
      <c r="BD234" s="86"/>
      <c r="BE234" s="86"/>
      <c r="BF234" s="86"/>
      <c r="BG234" s="86"/>
      <c r="BH234" s="86"/>
      <c r="BI234" s="86"/>
      <c r="BJ234" s="86"/>
      <c r="BK234" s="86"/>
      <c r="BL234" s="86"/>
    </row>
    <row r="235" spans="1:64"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183"/>
      <c r="AQ235" s="183"/>
      <c r="AR235" s="183"/>
      <c r="AS235" s="183"/>
      <c r="AT235" s="183"/>
      <c r="AU235" s="183"/>
      <c r="AV235" s="183"/>
      <c r="AW235" s="183"/>
      <c r="AX235" s="183"/>
      <c r="AY235" s="183"/>
      <c r="AZ235" s="183"/>
      <c r="BA235" s="183"/>
      <c r="BB235" s="86"/>
      <c r="BC235" s="86"/>
      <c r="BD235" s="86"/>
      <c r="BE235" s="86"/>
      <c r="BF235" s="86"/>
      <c r="BG235" s="86"/>
      <c r="BH235" s="86"/>
      <c r="BI235" s="86"/>
      <c r="BJ235" s="86"/>
      <c r="BK235" s="86"/>
      <c r="BL235" s="86"/>
    </row>
    <row r="236" spans="1:64"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183"/>
      <c r="AQ236" s="183"/>
      <c r="AR236" s="183"/>
      <c r="AS236" s="183"/>
      <c r="AT236" s="183"/>
      <c r="AU236" s="183"/>
      <c r="AV236" s="183"/>
      <c r="AW236" s="183"/>
      <c r="AX236" s="183"/>
      <c r="AY236" s="183"/>
      <c r="AZ236" s="183"/>
      <c r="BA236" s="183"/>
      <c r="BB236" s="86"/>
      <c r="BC236" s="86"/>
      <c r="BD236" s="86"/>
      <c r="BE236" s="86"/>
      <c r="BF236" s="86"/>
      <c r="BG236" s="86"/>
      <c r="BH236" s="86"/>
      <c r="BI236" s="86"/>
      <c r="BJ236" s="86"/>
      <c r="BK236" s="86"/>
      <c r="BL236" s="86"/>
    </row>
    <row r="237" spans="1:64"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183"/>
      <c r="AQ237" s="183"/>
      <c r="AR237" s="183"/>
      <c r="AS237" s="183"/>
      <c r="AT237" s="183"/>
      <c r="AU237" s="183"/>
      <c r="AV237" s="183"/>
      <c r="AW237" s="183"/>
      <c r="AX237" s="183"/>
      <c r="AY237" s="183"/>
      <c r="AZ237" s="183"/>
      <c r="BA237" s="183"/>
      <c r="BB237" s="86"/>
      <c r="BC237" s="86"/>
      <c r="BD237" s="86"/>
      <c r="BE237" s="86"/>
      <c r="BF237" s="86"/>
      <c r="BG237" s="86"/>
      <c r="BH237" s="86"/>
      <c r="BI237" s="86"/>
      <c r="BJ237" s="86"/>
      <c r="BK237" s="86"/>
      <c r="BL237" s="86"/>
    </row>
    <row r="238" spans="1:64"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183"/>
      <c r="AQ238" s="183"/>
      <c r="AR238" s="183"/>
      <c r="AS238" s="183"/>
      <c r="AT238" s="183"/>
      <c r="AU238" s="183"/>
      <c r="AV238" s="183"/>
      <c r="AW238" s="183"/>
      <c r="AX238" s="183"/>
      <c r="AY238" s="183"/>
      <c r="AZ238" s="183"/>
      <c r="BA238" s="183"/>
      <c r="BB238" s="86"/>
      <c r="BC238" s="86"/>
      <c r="BD238" s="86"/>
      <c r="BE238" s="86"/>
      <c r="BF238" s="86"/>
      <c r="BG238" s="86"/>
      <c r="BH238" s="86"/>
      <c r="BI238" s="86"/>
      <c r="BJ238" s="86"/>
      <c r="BK238" s="86"/>
      <c r="BL238" s="86"/>
    </row>
    <row r="239" spans="1:64"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183"/>
      <c r="AQ239" s="183"/>
      <c r="AR239" s="183"/>
      <c r="AS239" s="183"/>
      <c r="AT239" s="183"/>
      <c r="AU239" s="183"/>
      <c r="AV239" s="183"/>
      <c r="AW239" s="183"/>
      <c r="AX239" s="183"/>
      <c r="AY239" s="183"/>
      <c r="AZ239" s="183"/>
      <c r="BA239" s="183"/>
      <c r="BB239" s="86"/>
      <c r="BC239" s="86"/>
      <c r="BD239" s="86"/>
      <c r="BE239" s="86"/>
      <c r="BF239" s="86"/>
      <c r="BG239" s="86"/>
      <c r="BH239" s="86"/>
      <c r="BI239" s="86"/>
      <c r="BJ239" s="86"/>
      <c r="BK239" s="86"/>
      <c r="BL239" s="86"/>
    </row>
    <row r="240" spans="1:64"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183"/>
      <c r="AQ240" s="183"/>
      <c r="AR240" s="183"/>
      <c r="AS240" s="183"/>
      <c r="AT240" s="183"/>
      <c r="AU240" s="183"/>
      <c r="AV240" s="183"/>
      <c r="AW240" s="183"/>
      <c r="AX240" s="183"/>
      <c r="AY240" s="183"/>
      <c r="AZ240" s="183"/>
      <c r="BA240" s="183"/>
      <c r="BB240" s="86"/>
      <c r="BC240" s="86"/>
      <c r="BD240" s="86"/>
      <c r="BE240" s="86"/>
      <c r="BF240" s="86"/>
      <c r="BG240" s="86"/>
      <c r="BH240" s="86"/>
      <c r="BI240" s="86"/>
      <c r="BJ240" s="86"/>
      <c r="BK240" s="86"/>
      <c r="BL240" s="86"/>
    </row>
    <row r="241" spans="1:64"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183"/>
      <c r="AQ241" s="183"/>
      <c r="AR241" s="183"/>
      <c r="AS241" s="183"/>
      <c r="AT241" s="183"/>
      <c r="AU241" s="183"/>
      <c r="AV241" s="183"/>
      <c r="AW241" s="183"/>
      <c r="AX241" s="183"/>
      <c r="AY241" s="183"/>
      <c r="AZ241" s="183"/>
      <c r="BA241" s="183"/>
      <c r="BB241" s="86"/>
      <c r="BC241" s="86"/>
      <c r="BD241" s="86"/>
      <c r="BE241" s="86"/>
      <c r="BF241" s="86"/>
      <c r="BG241" s="86"/>
      <c r="BH241" s="86"/>
      <c r="BI241" s="86"/>
      <c r="BJ241" s="86"/>
      <c r="BK241" s="86"/>
      <c r="BL241" s="86"/>
    </row>
    <row r="242" spans="1:64"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183"/>
      <c r="AQ242" s="183"/>
      <c r="AR242" s="183"/>
      <c r="AS242" s="183"/>
      <c r="AT242" s="183"/>
      <c r="AU242" s="183"/>
      <c r="AV242" s="183"/>
      <c r="AW242" s="183"/>
      <c r="AX242" s="183"/>
      <c r="AY242" s="183"/>
      <c r="AZ242" s="183"/>
      <c r="BA242" s="183"/>
      <c r="BB242" s="86"/>
      <c r="BC242" s="86"/>
      <c r="BD242" s="86"/>
      <c r="BE242" s="86"/>
      <c r="BF242" s="86"/>
      <c r="BG242" s="86"/>
      <c r="BH242" s="86"/>
      <c r="BI242" s="86"/>
      <c r="BJ242" s="86"/>
      <c r="BK242" s="86"/>
      <c r="BL242" s="86"/>
    </row>
    <row r="243" spans="1:64"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183"/>
      <c r="AQ243" s="183"/>
      <c r="AR243" s="183"/>
      <c r="AS243" s="183"/>
      <c r="AT243" s="183"/>
      <c r="AU243" s="183"/>
      <c r="AV243" s="183"/>
      <c r="AW243" s="183"/>
      <c r="AX243" s="183"/>
      <c r="AY243" s="183"/>
      <c r="AZ243" s="183"/>
      <c r="BA243" s="183"/>
      <c r="BB243" s="86"/>
      <c r="BC243" s="86"/>
      <c r="BD243" s="86"/>
      <c r="BE243" s="86"/>
      <c r="BF243" s="86"/>
      <c r="BG243" s="86"/>
      <c r="BH243" s="86"/>
      <c r="BI243" s="86"/>
      <c r="BJ243" s="86"/>
      <c r="BK243" s="86"/>
      <c r="BL243" s="86"/>
    </row>
    <row r="244" spans="1:64"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183"/>
      <c r="AQ244" s="183"/>
      <c r="AR244" s="183"/>
      <c r="AS244" s="183"/>
      <c r="AT244" s="183"/>
      <c r="AU244" s="183"/>
      <c r="AV244" s="183"/>
      <c r="AW244" s="183"/>
      <c r="AX244" s="183"/>
      <c r="AY244" s="183"/>
      <c r="AZ244" s="183"/>
      <c r="BA244" s="183"/>
      <c r="BB244" s="86"/>
      <c r="BC244" s="86"/>
      <c r="BD244" s="86"/>
      <c r="BE244" s="86"/>
      <c r="BF244" s="86"/>
      <c r="BG244" s="86"/>
      <c r="BH244" s="86"/>
      <c r="BI244" s="86"/>
      <c r="BJ244" s="86"/>
      <c r="BK244" s="86"/>
      <c r="BL244" s="86"/>
    </row>
    <row r="245" spans="1:64"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183"/>
      <c r="AQ245" s="183"/>
      <c r="AR245" s="183"/>
      <c r="AS245" s="183"/>
      <c r="AT245" s="183"/>
      <c r="AU245" s="183"/>
      <c r="AV245" s="183"/>
      <c r="AW245" s="183"/>
      <c r="AX245" s="183"/>
      <c r="AY245" s="183"/>
      <c r="AZ245" s="183"/>
      <c r="BA245" s="183"/>
      <c r="BB245" s="86"/>
      <c r="BC245" s="86"/>
      <c r="BD245" s="86"/>
      <c r="BE245" s="86"/>
      <c r="BF245" s="86"/>
      <c r="BG245" s="86"/>
      <c r="BH245" s="86"/>
      <c r="BI245" s="86"/>
      <c r="BJ245" s="86"/>
      <c r="BK245" s="86"/>
      <c r="BL245" s="86"/>
    </row>
    <row r="246" spans="1:64"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183"/>
      <c r="AQ246" s="183"/>
      <c r="AR246" s="183"/>
      <c r="AS246" s="183"/>
      <c r="AT246" s="183"/>
      <c r="AU246" s="183"/>
      <c r="AV246" s="183"/>
      <c r="AW246" s="183"/>
      <c r="AX246" s="183"/>
      <c r="AY246" s="183"/>
      <c r="AZ246" s="183"/>
      <c r="BA246" s="183"/>
      <c r="BB246" s="86"/>
      <c r="BC246" s="86"/>
      <c r="BD246" s="86"/>
      <c r="BE246" s="86"/>
      <c r="BF246" s="86"/>
      <c r="BG246" s="86"/>
      <c r="BH246" s="86"/>
      <c r="BI246" s="86"/>
      <c r="BJ246" s="86"/>
      <c r="BK246" s="86"/>
      <c r="BL246" s="86"/>
    </row>
    <row r="247" spans="1:64"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183"/>
      <c r="AQ247" s="183"/>
      <c r="AR247" s="183"/>
      <c r="AS247" s="183"/>
      <c r="AT247" s="183"/>
      <c r="AU247" s="183"/>
      <c r="AV247" s="183"/>
      <c r="AW247" s="183"/>
      <c r="AX247" s="183"/>
      <c r="AY247" s="183"/>
      <c r="AZ247" s="183"/>
      <c r="BA247" s="183"/>
      <c r="BB247" s="86"/>
      <c r="BC247" s="86"/>
      <c r="BD247" s="86"/>
      <c r="BE247" s="86"/>
      <c r="BF247" s="86"/>
      <c r="BG247" s="86"/>
      <c r="BH247" s="86"/>
      <c r="BI247" s="86"/>
      <c r="BJ247" s="86"/>
      <c r="BK247" s="86"/>
      <c r="BL247" s="86"/>
    </row>
    <row r="248" spans="1:64"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183"/>
      <c r="AQ248" s="183"/>
      <c r="AR248" s="183"/>
      <c r="AS248" s="183"/>
      <c r="AT248" s="183"/>
      <c r="AU248" s="183"/>
      <c r="AV248" s="183"/>
      <c r="AW248" s="183"/>
      <c r="AX248" s="183"/>
      <c r="AY248" s="183"/>
      <c r="AZ248" s="183"/>
      <c r="BA248" s="183"/>
      <c r="BB248" s="86"/>
      <c r="BC248" s="86"/>
      <c r="BD248" s="86"/>
      <c r="BE248" s="86"/>
      <c r="BF248" s="86"/>
      <c r="BG248" s="86"/>
      <c r="BH248" s="86"/>
      <c r="BI248" s="86"/>
      <c r="BJ248" s="86"/>
      <c r="BK248" s="86"/>
      <c r="BL248" s="86"/>
    </row>
    <row r="249" spans="1:64"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183"/>
      <c r="AQ249" s="183"/>
      <c r="AR249" s="183"/>
      <c r="AS249" s="183"/>
      <c r="AT249" s="183"/>
      <c r="AU249" s="183"/>
      <c r="AV249" s="183"/>
      <c r="AW249" s="183"/>
      <c r="AX249" s="183"/>
      <c r="AY249" s="183"/>
      <c r="AZ249" s="183"/>
      <c r="BA249" s="183"/>
      <c r="BB249" s="86"/>
      <c r="BC249" s="86"/>
      <c r="BD249" s="86"/>
      <c r="BE249" s="86"/>
      <c r="BF249" s="86"/>
      <c r="BG249" s="86"/>
      <c r="BH249" s="86"/>
      <c r="BI249" s="86"/>
      <c r="BJ249" s="86"/>
      <c r="BK249" s="86"/>
      <c r="BL249" s="86"/>
    </row>
    <row r="250" spans="1:64"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183"/>
      <c r="AQ250" s="183"/>
      <c r="AR250" s="183"/>
      <c r="AS250" s="183"/>
      <c r="AT250" s="183"/>
      <c r="AU250" s="183"/>
      <c r="AV250" s="183"/>
      <c r="AW250" s="183"/>
      <c r="AX250" s="183"/>
      <c r="AY250" s="183"/>
      <c r="AZ250" s="183"/>
      <c r="BA250" s="183"/>
      <c r="BB250" s="86"/>
      <c r="BC250" s="86"/>
      <c r="BD250" s="86"/>
      <c r="BE250" s="86"/>
      <c r="BF250" s="86"/>
      <c r="BG250" s="86"/>
      <c r="BH250" s="86"/>
      <c r="BI250" s="86"/>
      <c r="BJ250" s="86"/>
      <c r="BK250" s="86"/>
      <c r="BL250" s="86"/>
    </row>
    <row r="251" spans="1:64"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183"/>
      <c r="AQ251" s="183"/>
      <c r="AR251" s="183"/>
      <c r="AS251" s="183"/>
      <c r="AT251" s="183"/>
      <c r="AU251" s="183"/>
      <c r="AV251" s="183"/>
      <c r="AW251" s="183"/>
      <c r="AX251" s="183"/>
      <c r="AY251" s="183"/>
      <c r="AZ251" s="183"/>
      <c r="BA251" s="183"/>
      <c r="BB251" s="86"/>
      <c r="BC251" s="86"/>
      <c r="BD251" s="86"/>
      <c r="BE251" s="86"/>
      <c r="BF251" s="86"/>
      <c r="BG251" s="86"/>
      <c r="BH251" s="86"/>
      <c r="BI251" s="86"/>
      <c r="BJ251" s="86"/>
      <c r="BK251" s="86"/>
      <c r="BL251" s="86"/>
    </row>
    <row r="252" spans="1:64"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183"/>
      <c r="AQ252" s="183"/>
      <c r="AR252" s="183"/>
      <c r="AS252" s="183"/>
      <c r="AT252" s="183"/>
      <c r="AU252" s="183"/>
      <c r="AV252" s="183"/>
      <c r="AW252" s="183"/>
      <c r="AX252" s="183"/>
      <c r="AY252" s="183"/>
      <c r="AZ252" s="183"/>
      <c r="BA252" s="183"/>
      <c r="BB252" s="86"/>
      <c r="BC252" s="86"/>
      <c r="BD252" s="86"/>
      <c r="BE252" s="86"/>
      <c r="BF252" s="86"/>
      <c r="BG252" s="86"/>
      <c r="BH252" s="86"/>
      <c r="BI252" s="86"/>
      <c r="BJ252" s="86"/>
      <c r="BK252" s="86"/>
      <c r="BL252" s="86"/>
    </row>
    <row r="253" spans="1:64"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183"/>
      <c r="AQ253" s="183"/>
      <c r="AR253" s="183"/>
      <c r="AS253" s="183"/>
      <c r="AT253" s="183"/>
      <c r="AU253" s="183"/>
      <c r="AV253" s="183"/>
      <c r="AW253" s="183"/>
      <c r="AX253" s="183"/>
      <c r="AY253" s="183"/>
      <c r="AZ253" s="183"/>
      <c r="BA253" s="183"/>
      <c r="BB253" s="86"/>
      <c r="BC253" s="86"/>
      <c r="BD253" s="86"/>
      <c r="BE253" s="86"/>
      <c r="BF253" s="86"/>
      <c r="BG253" s="86"/>
      <c r="BH253" s="86"/>
      <c r="BI253" s="86"/>
      <c r="BJ253" s="86"/>
      <c r="BK253" s="86"/>
      <c r="BL253" s="86"/>
    </row>
    <row r="254" spans="1:64"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183"/>
      <c r="AQ254" s="183"/>
      <c r="AR254" s="183"/>
      <c r="AS254" s="183"/>
      <c r="AT254" s="183"/>
      <c r="AU254" s="183"/>
      <c r="AV254" s="183"/>
      <c r="AW254" s="183"/>
      <c r="AX254" s="183"/>
      <c r="AY254" s="183"/>
      <c r="AZ254" s="183"/>
      <c r="BA254" s="183"/>
      <c r="BB254" s="86"/>
      <c r="BC254" s="86"/>
      <c r="BD254" s="86"/>
      <c r="BE254" s="86"/>
      <c r="BF254" s="86"/>
      <c r="BG254" s="86"/>
      <c r="BH254" s="86"/>
      <c r="BI254" s="86"/>
      <c r="BJ254" s="86"/>
      <c r="BK254" s="86"/>
      <c r="BL254" s="86"/>
    </row>
    <row r="255" spans="1:64"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183"/>
      <c r="AQ255" s="183"/>
      <c r="AR255" s="183"/>
      <c r="AS255" s="183"/>
      <c r="AT255" s="183"/>
      <c r="AU255" s="183"/>
      <c r="AV255" s="183"/>
      <c r="AW255" s="183"/>
      <c r="AX255" s="183"/>
      <c r="AY255" s="183"/>
      <c r="AZ255" s="183"/>
      <c r="BA255" s="183"/>
      <c r="BB255" s="86"/>
      <c r="BC255" s="86"/>
      <c r="BD255" s="86"/>
      <c r="BE255" s="86"/>
      <c r="BF255" s="86"/>
      <c r="BG255" s="86"/>
      <c r="BH255" s="86"/>
      <c r="BI255" s="86"/>
      <c r="BJ255" s="86"/>
      <c r="BK255" s="86"/>
      <c r="BL255" s="86"/>
    </row>
    <row r="256" spans="1:64"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183"/>
      <c r="AQ256" s="183"/>
      <c r="AR256" s="183"/>
      <c r="AS256" s="183"/>
      <c r="AT256" s="183"/>
      <c r="AU256" s="183"/>
      <c r="AV256" s="183"/>
      <c r="AW256" s="183"/>
      <c r="AX256" s="183"/>
      <c r="AY256" s="183"/>
      <c r="AZ256" s="183"/>
      <c r="BA256" s="183"/>
      <c r="BB256" s="86"/>
      <c r="BC256" s="86"/>
      <c r="BD256" s="86"/>
      <c r="BE256" s="86"/>
      <c r="BF256" s="86"/>
      <c r="BG256" s="86"/>
      <c r="BH256" s="86"/>
      <c r="BI256" s="86"/>
      <c r="BJ256" s="86"/>
      <c r="BK256" s="86"/>
      <c r="BL256" s="86"/>
    </row>
    <row r="257" spans="1:64"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183"/>
      <c r="AQ257" s="183"/>
      <c r="AR257" s="183"/>
      <c r="AS257" s="183"/>
      <c r="AT257" s="183"/>
      <c r="AU257" s="183"/>
      <c r="AV257" s="183"/>
      <c r="AW257" s="183"/>
      <c r="AX257" s="183"/>
      <c r="AY257" s="183"/>
      <c r="AZ257" s="183"/>
      <c r="BA257" s="183"/>
      <c r="BB257" s="86"/>
      <c r="BC257" s="86"/>
      <c r="BD257" s="86"/>
      <c r="BE257" s="86"/>
      <c r="BF257" s="86"/>
      <c r="BG257" s="86"/>
      <c r="BH257" s="86"/>
      <c r="BI257" s="86"/>
      <c r="BJ257" s="86"/>
      <c r="BK257" s="86"/>
      <c r="BL257" s="86"/>
    </row>
    <row r="258" spans="1:64"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183"/>
      <c r="AQ258" s="183"/>
      <c r="AR258" s="183"/>
      <c r="AS258" s="183"/>
      <c r="AT258" s="183"/>
      <c r="AU258" s="183"/>
      <c r="AV258" s="183"/>
      <c r="AW258" s="183"/>
      <c r="AX258" s="183"/>
      <c r="AY258" s="183"/>
      <c r="AZ258" s="183"/>
      <c r="BA258" s="183"/>
      <c r="BB258" s="86"/>
      <c r="BC258" s="86"/>
      <c r="BD258" s="86"/>
      <c r="BE258" s="86"/>
      <c r="BF258" s="86"/>
      <c r="BG258" s="86"/>
      <c r="BH258" s="86"/>
      <c r="BI258" s="86"/>
      <c r="BJ258" s="86"/>
      <c r="BK258" s="86"/>
      <c r="BL258" s="86"/>
    </row>
    <row r="259" spans="1:64"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183"/>
      <c r="AQ259" s="183"/>
      <c r="AR259" s="183"/>
      <c r="AS259" s="183"/>
      <c r="AT259" s="183"/>
      <c r="AU259" s="183"/>
      <c r="AV259" s="183"/>
      <c r="AW259" s="183"/>
      <c r="AX259" s="183"/>
      <c r="AY259" s="183"/>
      <c r="AZ259" s="183"/>
      <c r="BA259" s="183"/>
      <c r="BB259" s="86"/>
      <c r="BC259" s="86"/>
      <c r="BD259" s="86"/>
      <c r="BE259" s="86"/>
      <c r="BF259" s="86"/>
      <c r="BG259" s="86"/>
      <c r="BH259" s="86"/>
      <c r="BI259" s="86"/>
      <c r="BJ259" s="86"/>
      <c r="BK259" s="86"/>
      <c r="BL259" s="86"/>
    </row>
  </sheetData>
  <sheetProtection algorithmName="SHA-512" hashValue="QBxJ5SRqRMtUFATmmoPSrQ4PNYbFlXVtdB2XLby5Zr+F6e7xMiwiFK1C2vI4GioG1Wl0/UmHCmMoQVHumNSkyQ==" saltValue="7A/c9hsRKNI4PbXgEjUHhA==" spinCount="100000" sheet="1" objects="1" scenarios="1"/>
  <dataConsolidate/>
  <mergeCells count="279">
    <mergeCell ref="AE15:AL15"/>
    <mergeCell ref="B62:E62"/>
    <mergeCell ref="AE62:AL62"/>
    <mergeCell ref="F60:T60"/>
    <mergeCell ref="F61:T61"/>
    <mergeCell ref="F62:T62"/>
    <mergeCell ref="U60:AD60"/>
    <mergeCell ref="U62:AD62"/>
    <mergeCell ref="AE54:AL54"/>
    <mergeCell ref="B55:E55"/>
    <mergeCell ref="F55:T55"/>
    <mergeCell ref="U55:AA55"/>
    <mergeCell ref="AB55:AD55"/>
    <mergeCell ref="AE55:AL55"/>
    <mergeCell ref="AE56:AL56"/>
    <mergeCell ref="AE57:AL57"/>
    <mergeCell ref="AE58:AL58"/>
    <mergeCell ref="AE59:AL59"/>
    <mergeCell ref="U59:AD59"/>
    <mergeCell ref="F59:T59"/>
    <mergeCell ref="F58:M58"/>
    <mergeCell ref="T57:X57"/>
    <mergeCell ref="Z57:AD57"/>
    <mergeCell ref="N58:P58"/>
    <mergeCell ref="B63:J63"/>
    <mergeCell ref="K63:Y63"/>
    <mergeCell ref="Z63:AB63"/>
    <mergeCell ref="AC63:AF63"/>
    <mergeCell ref="AG63:AK63"/>
    <mergeCell ref="AL63:AM63"/>
    <mergeCell ref="AE60:AL60"/>
    <mergeCell ref="B61:E61"/>
    <mergeCell ref="U61:AD61"/>
    <mergeCell ref="AE61:AL61"/>
    <mergeCell ref="B60:E60"/>
    <mergeCell ref="Z58:AB58"/>
    <mergeCell ref="AC58:AD58"/>
    <mergeCell ref="AB54:AD54"/>
    <mergeCell ref="B50:E50"/>
    <mergeCell ref="F50:T50"/>
    <mergeCell ref="U50:AD50"/>
    <mergeCell ref="U51:AD51"/>
    <mergeCell ref="B51:E51"/>
    <mergeCell ref="B52:E52"/>
    <mergeCell ref="B53:E53"/>
    <mergeCell ref="F53:T53"/>
    <mergeCell ref="B56:E56"/>
    <mergeCell ref="B57:E57"/>
    <mergeCell ref="B58:E58"/>
    <mergeCell ref="AE47:AL47"/>
    <mergeCell ref="B48:E48"/>
    <mergeCell ref="F48:T48"/>
    <mergeCell ref="U48:W48"/>
    <mergeCell ref="Y48:AA48"/>
    <mergeCell ref="AB48:AD48"/>
    <mergeCell ref="U52:AD52"/>
    <mergeCell ref="Y47:AA47"/>
    <mergeCell ref="U53:AD53"/>
    <mergeCell ref="U36:AA36"/>
    <mergeCell ref="AB36:AD36"/>
    <mergeCell ref="U38:AA38"/>
    <mergeCell ref="AB38:AD38"/>
    <mergeCell ref="U39:AD39"/>
    <mergeCell ref="U33:Z33"/>
    <mergeCell ref="AA33:AD33"/>
    <mergeCell ref="U34:AA34"/>
    <mergeCell ref="AB34:AD34"/>
    <mergeCell ref="U35:AA35"/>
    <mergeCell ref="AB35:AD35"/>
    <mergeCell ref="AB37:AD37"/>
    <mergeCell ref="U37:AA37"/>
    <mergeCell ref="U30:AA30"/>
    <mergeCell ref="AB30:AD30"/>
    <mergeCell ref="U32:AA32"/>
    <mergeCell ref="AB32:AD32"/>
    <mergeCell ref="AB26:AD26"/>
    <mergeCell ref="U27:AA27"/>
    <mergeCell ref="AB27:AD27"/>
    <mergeCell ref="U29:AA29"/>
    <mergeCell ref="AB29:AD29"/>
    <mergeCell ref="U26:AA26"/>
    <mergeCell ref="N18:Q18"/>
    <mergeCell ref="V18:X18"/>
    <mergeCell ref="Y18:AA18"/>
    <mergeCell ref="AB18:AD18"/>
    <mergeCell ref="AB20:AD20"/>
    <mergeCell ref="F20:U20"/>
    <mergeCell ref="F21:AD21"/>
    <mergeCell ref="U22:AA22"/>
    <mergeCell ref="V20:X20"/>
    <mergeCell ref="Y20:AA20"/>
    <mergeCell ref="Y19:AA19"/>
    <mergeCell ref="V19:X19"/>
    <mergeCell ref="AB19:AD19"/>
    <mergeCell ref="F19:U19"/>
    <mergeCell ref="B15:E15"/>
    <mergeCell ref="F15:AD15"/>
    <mergeCell ref="V16:X16"/>
    <mergeCell ref="Y16:AA16"/>
    <mergeCell ref="F17:M17"/>
    <mergeCell ref="N17:U17"/>
    <mergeCell ref="V17:X17"/>
    <mergeCell ref="Y17:AA17"/>
    <mergeCell ref="AB17:AD17"/>
    <mergeCell ref="B14:E14"/>
    <mergeCell ref="F14:T14"/>
    <mergeCell ref="U14:AD14"/>
    <mergeCell ref="AE14:AL14"/>
    <mergeCell ref="B11:E11"/>
    <mergeCell ref="F11:T11"/>
    <mergeCell ref="U11:AD11"/>
    <mergeCell ref="AE11:AL11"/>
    <mergeCell ref="B12:E12"/>
    <mergeCell ref="F12:T12"/>
    <mergeCell ref="U12:AD12"/>
    <mergeCell ref="AE12:AL12"/>
    <mergeCell ref="B6:E6"/>
    <mergeCell ref="F6:T6"/>
    <mergeCell ref="U6:AD6"/>
    <mergeCell ref="AE6:AL6"/>
    <mergeCell ref="B8:E8"/>
    <mergeCell ref="F8:T8"/>
    <mergeCell ref="U8:AD8"/>
    <mergeCell ref="AE8:AL8"/>
    <mergeCell ref="B13:E13"/>
    <mergeCell ref="F13:T13"/>
    <mergeCell ref="U13:AD13"/>
    <mergeCell ref="AE13:AL13"/>
    <mergeCell ref="F7:T7"/>
    <mergeCell ref="B7:E7"/>
    <mergeCell ref="AE7:AL7"/>
    <mergeCell ref="U7:AD7"/>
    <mergeCell ref="B1:AL1"/>
    <mergeCell ref="B2:J2"/>
    <mergeCell ref="K2:AL2"/>
    <mergeCell ref="B3:J3"/>
    <mergeCell ref="K3:AL3"/>
    <mergeCell ref="B4:E4"/>
    <mergeCell ref="B16:E16"/>
    <mergeCell ref="B17:E17"/>
    <mergeCell ref="B18:E18"/>
    <mergeCell ref="F16:U16"/>
    <mergeCell ref="F18:M18"/>
    <mergeCell ref="R18:U18"/>
    <mergeCell ref="AE16:AL16"/>
    <mergeCell ref="AE17:AL17"/>
    <mergeCell ref="AE18:AL18"/>
    <mergeCell ref="B9:E9"/>
    <mergeCell ref="F9:T9"/>
    <mergeCell ref="U9:AD9"/>
    <mergeCell ref="AE9:AL9"/>
    <mergeCell ref="B10:E10"/>
    <mergeCell ref="F10:T10"/>
    <mergeCell ref="U10:AD10"/>
    <mergeCell ref="AE10:AL10"/>
    <mergeCell ref="F5:AD5"/>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F34:T34"/>
    <mergeCell ref="F35:T35"/>
    <mergeCell ref="F36:T36"/>
    <mergeCell ref="AB22:AD22"/>
    <mergeCell ref="AB23:AD23"/>
    <mergeCell ref="U24:W24"/>
    <mergeCell ref="Y24:AA24"/>
    <mergeCell ref="AB24:AD24"/>
    <mergeCell ref="F37:T37"/>
    <mergeCell ref="F33:T33"/>
    <mergeCell ref="F32:T32"/>
    <mergeCell ref="F30:T30"/>
    <mergeCell ref="F29:T29"/>
    <mergeCell ref="F27:T27"/>
    <mergeCell ref="F22:T22"/>
    <mergeCell ref="F23:T23"/>
    <mergeCell ref="F24:T24"/>
    <mergeCell ref="F25:T25"/>
    <mergeCell ref="F26:T26"/>
    <mergeCell ref="F28:AD28"/>
    <mergeCell ref="F31:AD31"/>
    <mergeCell ref="U25:AA25"/>
    <mergeCell ref="AB25:AD25"/>
    <mergeCell ref="U23:AA23"/>
    <mergeCell ref="F38:T38"/>
    <mergeCell ref="F39:T39"/>
    <mergeCell ref="F40:T40"/>
    <mergeCell ref="F52:T52"/>
    <mergeCell ref="B38:E38"/>
    <mergeCell ref="B39:E39"/>
    <mergeCell ref="B40:E40"/>
    <mergeCell ref="B43:E43"/>
    <mergeCell ref="F43:T43"/>
    <mergeCell ref="B46:E46"/>
    <mergeCell ref="F46:T46"/>
    <mergeCell ref="F51:T51"/>
    <mergeCell ref="B42:E42"/>
    <mergeCell ref="F42:J42"/>
    <mergeCell ref="K42:P42"/>
    <mergeCell ref="R42:W42"/>
    <mergeCell ref="U43:AD43"/>
    <mergeCell ref="B44:E44"/>
    <mergeCell ref="F44:T44"/>
    <mergeCell ref="U44:AD44"/>
    <mergeCell ref="B45:E45"/>
    <mergeCell ref="F45:T45"/>
    <mergeCell ref="U45:AA45"/>
    <mergeCell ref="AB45:AD45"/>
    <mergeCell ref="B59:E59"/>
    <mergeCell ref="F56:AD56"/>
    <mergeCell ref="N57:R57"/>
    <mergeCell ref="U40:AA40"/>
    <mergeCell ref="AB40:AD40"/>
    <mergeCell ref="B41:E41"/>
    <mergeCell ref="F41:AD41"/>
    <mergeCell ref="Y42:AD42"/>
    <mergeCell ref="B49:E49"/>
    <mergeCell ref="F49:T49"/>
    <mergeCell ref="U49:W49"/>
    <mergeCell ref="Y49:AA49"/>
    <mergeCell ref="AB49:AD49"/>
    <mergeCell ref="U46:AA46"/>
    <mergeCell ref="AB46:AD46"/>
    <mergeCell ref="B47:E47"/>
    <mergeCell ref="F47:T47"/>
    <mergeCell ref="U47:W47"/>
    <mergeCell ref="B54:E54"/>
    <mergeCell ref="F54:T54"/>
    <mergeCell ref="U54:AA54"/>
    <mergeCell ref="Q58:R58"/>
    <mergeCell ref="T58:V58"/>
    <mergeCell ref="W58:X58"/>
    <mergeCell ref="AE20:AL20"/>
    <mergeCell ref="AE21:AL21"/>
    <mergeCell ref="AE22:AL22"/>
    <mergeCell ref="AE23:AL23"/>
    <mergeCell ref="AE24:AL24"/>
    <mergeCell ref="AE25:AL25"/>
    <mergeCell ref="AE26:AL26"/>
    <mergeCell ref="AE27:AL27"/>
    <mergeCell ref="AE28:AL28"/>
    <mergeCell ref="AE38:AL38"/>
    <mergeCell ref="AE39:AL39"/>
    <mergeCell ref="AE40:AL40"/>
    <mergeCell ref="AE52:AL52"/>
    <mergeCell ref="AE53:AL53"/>
    <mergeCell ref="AE29:AL29"/>
    <mergeCell ref="AE30:AL30"/>
    <mergeCell ref="AE31:AL31"/>
    <mergeCell ref="AE32:AL32"/>
    <mergeCell ref="AE33:AL33"/>
    <mergeCell ref="AE34:AL34"/>
    <mergeCell ref="AE35:AL35"/>
    <mergeCell ref="AE36:AL36"/>
    <mergeCell ref="AE37:AL37"/>
    <mergeCell ref="AE50:AL50"/>
    <mergeCell ref="AE41:AL41"/>
    <mergeCell ref="AE48:AL48"/>
    <mergeCell ref="AE42:AL42"/>
    <mergeCell ref="AE43:AL43"/>
    <mergeCell ref="AE44:AL44"/>
    <mergeCell ref="AE45:AL45"/>
    <mergeCell ref="AE51:AL51"/>
    <mergeCell ref="AE49:AL49"/>
    <mergeCell ref="AE46:AL46"/>
  </mergeCells>
  <dataValidations count="14">
    <dataValidation type="list" allowBlank="1" showInputMessage="1" showErrorMessage="1" sqref="U50:AD50" xr:uid="{00000000-0002-0000-0300-000000000000}">
      <formula1>$AP$50:$AU$50</formula1>
    </dataValidation>
    <dataValidation type="list" allowBlank="1" showInputMessage="1" showErrorMessage="1" sqref="N18" xr:uid="{00000000-0002-0000-0300-000001000000}">
      <formula1>$AP$18:$AR$18</formula1>
    </dataValidation>
    <dataValidation type="list" allowBlank="1" showInputMessage="1" showErrorMessage="1" sqref="U44:AD44" xr:uid="{00000000-0002-0000-0300-000002000000}">
      <formula1>$AP$44:$AS$44</formula1>
    </dataValidation>
    <dataValidation type="list" allowBlank="1" showInputMessage="1" showErrorMessage="1" sqref="U43:AD43" xr:uid="{00000000-0002-0000-0300-000003000000}">
      <formula1>$AP$43:$AS$43</formula1>
    </dataValidation>
    <dataValidation type="list" allowBlank="1" showInputMessage="1" showErrorMessage="1" sqref="U53:AD53" xr:uid="{00000000-0002-0000-0300-000004000000}">
      <formula1>$AP$53:$AR$53</formula1>
    </dataValidation>
    <dataValidation type="list" allowBlank="1" showInputMessage="1" showErrorMessage="1" sqref="U51:AD51" xr:uid="{00000000-0002-0000-0300-000005000000}">
      <formula1>$AP$51:$AU$51</formula1>
    </dataValidation>
    <dataValidation type="list" allowBlank="1" showInputMessage="1" showErrorMessage="1" sqref="K42:P42" xr:uid="{00000000-0002-0000-0300-000006000000}">
      <formula1>$AP$42:$AS$42</formula1>
    </dataValidation>
    <dataValidation type="list" allowBlank="1" showInputMessage="1" showErrorMessage="1" sqref="R42:W42" xr:uid="{00000000-0002-0000-0300-000007000000}">
      <formula1>$AT$42:$AW$42</formula1>
    </dataValidation>
    <dataValidation type="list" allowBlank="1" showInputMessage="1" showErrorMessage="1" sqref="Y42:AD42" xr:uid="{00000000-0002-0000-0300-000008000000}">
      <formula1>$AX$42:$BB$42</formula1>
    </dataValidation>
    <dataValidation type="list" allowBlank="1" showInputMessage="1" showErrorMessage="1" sqref="U14:AD14" xr:uid="{00000000-0002-0000-0300-000009000000}">
      <formula1>$AP$14:$AS$14</formula1>
    </dataValidation>
    <dataValidation type="list" showInputMessage="1" showErrorMessage="1" sqref="U6:AD6" xr:uid="{00000000-0002-0000-0300-00000A000000}">
      <formula1>$AP$6:$AT$6</formula1>
    </dataValidation>
    <dataValidation type="list" allowBlank="1" showInputMessage="1" showErrorMessage="1" sqref="U11:AD11" xr:uid="{00000000-0002-0000-0300-00000B000000}">
      <formula1>$AP$11:$AS$11</formula1>
    </dataValidation>
    <dataValidation type="list" allowBlank="1" showInputMessage="1" showErrorMessage="1" sqref="U59:AD59" xr:uid="{00000000-0002-0000-0300-00000C000000}">
      <formula1>$AP$59:$AR$59</formula1>
    </dataValidation>
    <dataValidation type="list" showInputMessage="1" showErrorMessage="1" sqref="U7:AD7" xr:uid="{00000000-0002-0000-0300-00000D000000}">
      <formula1>$AP$7:$AR$7</formula1>
    </dataValidation>
  </dataValidations>
  <pageMargins left="0.19685039370078741" right="0.19685039370078741" top="0.19685039370078741" bottom="0.19685039370078741" header="0.31496062992125984" footer="0.31496062992125984"/>
  <pageSetup paperSize="9" scale="94" fitToWidth="0" fitToHeight="0" orientation="portrait" r:id="rId1"/>
  <ignoredErrors>
    <ignoredError sqref="AB18"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EP347"/>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6" width="20.85546875" style="129" hidden="1" customWidth="1"/>
    <col min="57" max="58" width="20.85546875" style="129" customWidth="1"/>
    <col min="59" max="16384" width="9.140625" style="118"/>
  </cols>
  <sheetData>
    <row r="1" spans="1:146"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86"/>
      <c r="AR1" s="86"/>
      <c r="AS1" s="86"/>
      <c r="AT1" s="86"/>
      <c r="AU1" s="86"/>
      <c r="AV1" s="86"/>
      <c r="AW1" s="86"/>
      <c r="AX1" s="86"/>
      <c r="AY1" s="105"/>
      <c r="AZ1" s="105"/>
      <c r="BA1" s="105"/>
      <c r="BB1" s="105"/>
      <c r="BC1" s="105"/>
      <c r="BD1" s="105"/>
      <c r="BE1" s="105"/>
      <c r="BF1" s="105"/>
    </row>
    <row r="2" spans="1:146"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6"/>
      <c r="AQ2" s="86"/>
      <c r="AR2" s="86"/>
      <c r="AS2" s="86"/>
      <c r="AT2" s="86"/>
      <c r="AU2" s="86"/>
      <c r="AV2" s="86"/>
      <c r="AW2" s="86"/>
      <c r="AX2" s="86"/>
      <c r="AY2" s="86"/>
      <c r="AZ2" s="86"/>
      <c r="BA2" s="86"/>
      <c r="BB2" s="86"/>
      <c r="BC2" s="86"/>
      <c r="BD2" s="86"/>
      <c r="BE2" s="86"/>
      <c r="BF2" s="86"/>
    </row>
    <row r="3" spans="1:146"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6"/>
      <c r="AR3" s="86"/>
      <c r="AS3" s="86"/>
      <c r="AT3" s="86"/>
      <c r="AU3" s="86"/>
      <c r="AV3" s="86"/>
      <c r="AW3" s="86"/>
      <c r="AX3" s="86"/>
      <c r="AY3" s="86"/>
      <c r="AZ3" s="86"/>
      <c r="BA3" s="86"/>
      <c r="BB3" s="86"/>
      <c r="BC3" s="86"/>
      <c r="BD3" s="86"/>
      <c r="BE3" s="86"/>
      <c r="BF3" s="86"/>
    </row>
    <row r="4" spans="1:146"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6"/>
      <c r="AR4" s="86"/>
      <c r="AS4" s="86"/>
      <c r="AT4" s="86"/>
      <c r="AU4" s="86"/>
      <c r="AV4" s="86"/>
      <c r="AW4" s="86"/>
      <c r="AX4" s="86"/>
      <c r="AY4" s="86"/>
      <c r="AZ4" s="86"/>
      <c r="BA4" s="86"/>
      <c r="BB4" s="86"/>
      <c r="BC4" s="86"/>
      <c r="BD4" s="86"/>
      <c r="BE4" s="86"/>
      <c r="BF4" s="86"/>
    </row>
    <row r="5" spans="1:146" customFormat="1" ht="13.7" customHeight="1" x14ac:dyDescent="0.2">
      <c r="A5" s="89">
        <f>ROW()</f>
        <v>5</v>
      </c>
      <c r="B5" s="536" t="s">
        <v>119</v>
      </c>
      <c r="C5" s="524"/>
      <c r="D5" s="524"/>
      <c r="E5" s="524"/>
      <c r="F5" s="537" t="s">
        <v>184</v>
      </c>
      <c r="G5" s="537"/>
      <c r="H5" s="537"/>
      <c r="I5" s="537"/>
      <c r="J5" s="537"/>
      <c r="K5" s="537"/>
      <c r="L5" s="537"/>
      <c r="M5" s="537"/>
      <c r="N5" s="537"/>
      <c r="O5" s="537"/>
      <c r="P5" s="537"/>
      <c r="Q5" s="537"/>
      <c r="R5" s="537"/>
      <c r="S5" s="537"/>
      <c r="T5" s="537"/>
      <c r="U5" s="537"/>
      <c r="V5" s="537"/>
      <c r="W5" s="537"/>
      <c r="X5" s="537"/>
      <c r="Y5" s="537"/>
      <c r="Z5" s="537"/>
      <c r="AA5" s="537"/>
      <c r="AB5" s="537"/>
      <c r="AC5" s="537"/>
      <c r="AD5" s="537"/>
      <c r="AE5" s="524"/>
      <c r="AF5" s="524"/>
      <c r="AG5" s="524"/>
      <c r="AH5" s="524"/>
      <c r="AI5" s="524"/>
      <c r="AJ5" s="524"/>
      <c r="AK5" s="524"/>
      <c r="AL5" s="525"/>
      <c r="AM5" s="362"/>
      <c r="AO5" s="75"/>
      <c r="AQ5" s="47"/>
      <c r="AR5" s="50"/>
      <c r="AS5" s="50"/>
      <c r="AT5" s="50"/>
      <c r="AU5" s="50"/>
      <c r="AV5" s="50"/>
      <c r="AW5" s="50"/>
      <c r="AX5" s="50"/>
      <c r="AY5" s="50"/>
      <c r="AZ5" s="50"/>
      <c r="BA5" s="50"/>
      <c r="BB5" s="50"/>
      <c r="BC5" s="50"/>
      <c r="BD5" s="50"/>
      <c r="BE5" s="50"/>
      <c r="BF5" s="70"/>
      <c r="BG5" s="45"/>
      <c r="BH5" s="45"/>
      <c r="BI5" s="45"/>
      <c r="BJ5" s="45"/>
      <c r="BK5" s="45"/>
      <c r="BL5" s="45"/>
      <c r="BM5" s="45"/>
      <c r="BN5" s="44"/>
      <c r="BO5" s="44"/>
      <c r="BP5" s="44"/>
      <c r="BQ5" s="44"/>
      <c r="BR5" s="44"/>
    </row>
    <row r="6" spans="1:146" customFormat="1" ht="13.7" customHeight="1" x14ac:dyDescent="0.2">
      <c r="A6" s="89">
        <f>ROW()</f>
        <v>6</v>
      </c>
      <c r="B6" s="526"/>
      <c r="C6" s="527"/>
      <c r="D6" s="527"/>
      <c r="E6" s="528"/>
      <c r="F6" s="67" t="s">
        <v>197</v>
      </c>
      <c r="G6" s="79"/>
      <c r="H6" s="79"/>
      <c r="I6" s="79"/>
      <c r="J6" s="79"/>
      <c r="K6" s="534" t="s">
        <v>66</v>
      </c>
      <c r="L6" s="534"/>
      <c r="M6" s="534"/>
      <c r="N6" s="534"/>
      <c r="O6" s="534"/>
      <c r="P6" s="534"/>
      <c r="Q6" s="78"/>
      <c r="R6" s="535" t="str">
        <f>IF(K6="Select","",AS6)</f>
        <v/>
      </c>
      <c r="S6" s="535"/>
      <c r="T6" s="535"/>
      <c r="U6" s="529" t="s">
        <v>101</v>
      </c>
      <c r="V6" s="529"/>
      <c r="W6" s="529"/>
      <c r="X6" s="529"/>
      <c r="Y6" s="529"/>
      <c r="Z6" s="529"/>
      <c r="AA6" s="529"/>
      <c r="AB6" s="529"/>
      <c r="AC6" s="529"/>
      <c r="AD6" s="530"/>
      <c r="AE6" s="531"/>
      <c r="AF6" s="532"/>
      <c r="AG6" s="532"/>
      <c r="AH6" s="532"/>
      <c r="AI6" s="532"/>
      <c r="AJ6" s="532"/>
      <c r="AK6" s="532"/>
      <c r="AL6" s="533"/>
      <c r="AM6" s="362"/>
      <c r="AO6" s="75"/>
      <c r="AP6" s="51" t="s">
        <v>66</v>
      </c>
      <c r="AQ6" s="59" t="s">
        <v>1241</v>
      </c>
      <c r="AR6" s="59" t="s">
        <v>281</v>
      </c>
      <c r="AS6" s="59" t="str">
        <f>IF(K6=AQ6,AT6,AU6)</f>
        <v>Division :</v>
      </c>
      <c r="AT6" s="59" t="s">
        <v>198</v>
      </c>
      <c r="AU6" s="59" t="s">
        <v>199</v>
      </c>
      <c r="AV6" s="59" t="s">
        <v>66</v>
      </c>
      <c r="AW6" s="71">
        <v>0</v>
      </c>
      <c r="AX6" s="71">
        <v>1</v>
      </c>
      <c r="AY6" s="59">
        <v>2</v>
      </c>
      <c r="AZ6" s="51" t="s">
        <v>101</v>
      </c>
      <c r="BA6" s="50"/>
      <c r="BB6" s="50"/>
      <c r="BC6" s="50"/>
      <c r="BD6" s="50"/>
      <c r="BE6" s="86"/>
      <c r="BF6" s="70"/>
      <c r="BG6" s="58"/>
      <c r="BH6" s="45"/>
      <c r="BI6" s="43"/>
      <c r="BJ6" s="43"/>
      <c r="BK6" s="43"/>
      <c r="BL6" s="43"/>
      <c r="BM6" s="43"/>
      <c r="BN6" s="44"/>
      <c r="BO6" s="44"/>
      <c r="BP6" s="44"/>
      <c r="BQ6" s="44"/>
      <c r="BR6" s="44"/>
    </row>
    <row r="7" spans="1:146" customFormat="1" ht="13.7" customHeight="1" x14ac:dyDescent="0.2">
      <c r="A7" s="89">
        <f>ROW()</f>
        <v>7</v>
      </c>
      <c r="B7" s="526"/>
      <c r="C7" s="527"/>
      <c r="D7" s="527"/>
      <c r="E7" s="528"/>
      <c r="F7" s="526" t="s">
        <v>236</v>
      </c>
      <c r="G7" s="527"/>
      <c r="H7" s="527"/>
      <c r="I7" s="527"/>
      <c r="J7" s="527"/>
      <c r="K7" s="527"/>
      <c r="L7" s="527"/>
      <c r="M7" s="527"/>
      <c r="N7" s="527"/>
      <c r="O7" s="527"/>
      <c r="P7" s="527"/>
      <c r="Q7" s="527"/>
      <c r="R7" s="527"/>
      <c r="S7" s="527"/>
      <c r="T7" s="527"/>
      <c r="U7" s="534" t="s">
        <v>66</v>
      </c>
      <c r="V7" s="534"/>
      <c r="W7" s="534"/>
      <c r="X7" s="534"/>
      <c r="Y7" s="534"/>
      <c r="Z7" s="534"/>
      <c r="AA7" s="534"/>
      <c r="AB7" s="534"/>
      <c r="AC7" s="534"/>
      <c r="AD7" s="538"/>
      <c r="AE7" s="531"/>
      <c r="AF7" s="532"/>
      <c r="AG7" s="532"/>
      <c r="AH7" s="532"/>
      <c r="AI7" s="532"/>
      <c r="AJ7" s="532"/>
      <c r="AK7" s="532"/>
      <c r="AL7" s="533"/>
      <c r="AM7" s="362"/>
      <c r="AO7" s="75"/>
      <c r="AP7" s="51" t="s">
        <v>66</v>
      </c>
      <c r="AQ7" s="71" t="str">
        <f>IF(AS6="Zone :","Group IIC","Class I / Group A")</f>
        <v>Class I / Group A</v>
      </c>
      <c r="AR7" s="71" t="str">
        <f>IF(AS6="Zone :","Group IIB + H2","Class I / Group B")</f>
        <v>Class I / Group B</v>
      </c>
      <c r="AS7" s="71" t="str">
        <f>IF(AS6="Zone :","Group IIB","Class I / Group C")</f>
        <v>Class I / Group C</v>
      </c>
      <c r="AT7" s="71" t="str">
        <f>IF(AS6="Zone :","Group IIA","Class I / Group D")</f>
        <v>Class I / Group D</v>
      </c>
      <c r="AU7" s="71" t="str">
        <f>IF(AS6="Zone :","Group I","Mining")</f>
        <v>Mining</v>
      </c>
      <c r="AV7" s="71" t="str">
        <f>IF(AS6="Zone :"," ","Class II / Group F")</f>
        <v>Class II / Group F</v>
      </c>
      <c r="AW7" s="71" t="str">
        <f>IF(AS6="Zone :"," ","Class II / Group G")</f>
        <v>Class II / Group G</v>
      </c>
      <c r="AX7" s="72" t="str">
        <f>IF(AS6="Zone :"," ","Class III")</f>
        <v>Class III</v>
      </c>
      <c r="AY7" s="73"/>
      <c r="AZ7" s="49"/>
      <c r="BA7" s="73"/>
      <c r="BB7" s="73"/>
      <c r="BC7" s="53"/>
      <c r="BD7" s="73"/>
      <c r="BE7" s="86"/>
      <c r="BF7" s="74"/>
      <c r="BG7" s="58"/>
      <c r="BH7" s="45"/>
      <c r="BI7" s="45"/>
      <c r="BJ7" s="43"/>
      <c r="BK7" s="43"/>
      <c r="BL7" s="43"/>
      <c r="BM7" s="43"/>
      <c r="BN7" s="44"/>
      <c r="BO7" s="44"/>
      <c r="BP7" s="44"/>
      <c r="BQ7" s="44"/>
      <c r="BR7" s="44"/>
    </row>
    <row r="8" spans="1:146" customFormat="1" ht="13.7" customHeight="1" x14ac:dyDescent="0.2">
      <c r="A8" s="89">
        <f>ROW()</f>
        <v>8</v>
      </c>
      <c r="B8" s="526"/>
      <c r="C8" s="527"/>
      <c r="D8" s="527"/>
      <c r="E8" s="528"/>
      <c r="F8" s="526" t="s">
        <v>237</v>
      </c>
      <c r="G8" s="527"/>
      <c r="H8" s="527"/>
      <c r="I8" s="527"/>
      <c r="J8" s="527"/>
      <c r="K8" s="527"/>
      <c r="L8" s="527"/>
      <c r="M8" s="527"/>
      <c r="N8" s="527"/>
      <c r="O8" s="527"/>
      <c r="P8" s="527"/>
      <c r="Q8" s="527"/>
      <c r="R8" s="527"/>
      <c r="S8" s="527"/>
      <c r="T8" s="527"/>
      <c r="U8" s="529" t="s">
        <v>66</v>
      </c>
      <c r="V8" s="529"/>
      <c r="W8" s="529"/>
      <c r="X8" s="529"/>
      <c r="Y8" s="529"/>
      <c r="Z8" s="529"/>
      <c r="AA8" s="529"/>
      <c r="AB8" s="529"/>
      <c r="AC8" s="529"/>
      <c r="AD8" s="530"/>
      <c r="AE8" s="531"/>
      <c r="AF8" s="532"/>
      <c r="AG8" s="532"/>
      <c r="AH8" s="532"/>
      <c r="AI8" s="532"/>
      <c r="AJ8" s="532"/>
      <c r="AK8" s="532"/>
      <c r="AL8" s="533"/>
      <c r="AM8" s="362"/>
      <c r="AO8" s="75"/>
      <c r="AP8" s="51" t="s">
        <v>66</v>
      </c>
      <c r="AQ8" s="59" t="str">
        <f>IF(AS6="Zone :","T1","T1")</f>
        <v>T1</v>
      </c>
      <c r="AR8" s="59" t="str">
        <f>IF(AS6="Zone :","T2","T2")</f>
        <v>T2</v>
      </c>
      <c r="AS8" s="59" t="str">
        <f>IF(AS6="Zone :","T3","T2A")</f>
        <v>T2A</v>
      </c>
      <c r="AT8" s="59" t="str">
        <f>IF(AS6="Zone :","T4","T2B")</f>
        <v>T2B</v>
      </c>
      <c r="AU8" s="59" t="str">
        <f>IF(AS6="Zone :","T5","T2C")</f>
        <v>T2C</v>
      </c>
      <c r="AV8" s="59" t="str">
        <f>IF(AS6="Zone :","T6","T2D")</f>
        <v>T2D</v>
      </c>
      <c r="AW8" s="59" t="str">
        <f>IF(AS6="Zone :","","T3")</f>
        <v>T3</v>
      </c>
      <c r="AX8" s="59" t="str">
        <f>IF(AS6="Zone :","","T3A")</f>
        <v>T3A</v>
      </c>
      <c r="AY8" s="59" t="str">
        <f>IF(AS6="Zone :","","T3B")</f>
        <v>T3B</v>
      </c>
      <c r="AZ8" s="59" t="str">
        <f>IF(AS6="Zone :","","T3C")</f>
        <v>T3C</v>
      </c>
      <c r="BA8" s="59" t="str">
        <f>IF(AS6="Zone :","","T4")</f>
        <v>T4</v>
      </c>
      <c r="BB8" s="59" t="str">
        <f>IF(AS6="Zone :","","T4A")</f>
        <v>T4A</v>
      </c>
      <c r="BC8" s="59" t="str">
        <f>IF(AS6="Zone :","","T5")</f>
        <v>T5</v>
      </c>
      <c r="BD8" s="59" t="str">
        <f>IF(AS6="Zone :","","T6")</f>
        <v>T6</v>
      </c>
      <c r="BE8" s="86"/>
      <c r="BF8" s="70"/>
      <c r="BG8" s="58"/>
      <c r="BH8" s="45"/>
      <c r="BI8" s="45"/>
      <c r="BJ8" s="46"/>
      <c r="BK8" s="46"/>
      <c r="BL8" s="46"/>
      <c r="BM8" s="43"/>
      <c r="BN8" s="44"/>
      <c r="BO8" s="44"/>
      <c r="BP8" s="44"/>
      <c r="BQ8" s="44"/>
      <c r="BR8" s="44"/>
    </row>
    <row r="9" spans="1:146" ht="13.7" customHeight="1" x14ac:dyDescent="0.2">
      <c r="A9" s="89">
        <f>ROW()</f>
        <v>9</v>
      </c>
      <c r="B9" s="526" t="s">
        <v>1203</v>
      </c>
      <c r="C9" s="527"/>
      <c r="D9" s="527"/>
      <c r="E9" s="528"/>
      <c r="F9" s="111" t="s">
        <v>1204</v>
      </c>
      <c r="G9" s="112"/>
      <c r="H9" s="112"/>
      <c r="I9" s="112"/>
      <c r="J9" s="112"/>
      <c r="K9" s="112"/>
      <c r="L9" s="112"/>
      <c r="M9" s="112"/>
      <c r="N9" s="112"/>
      <c r="O9" s="112"/>
      <c r="P9" s="112"/>
      <c r="Q9" s="112"/>
      <c r="R9" s="112"/>
      <c r="S9" s="112"/>
      <c r="T9" s="112"/>
      <c r="U9" s="439" t="s">
        <v>1205</v>
      </c>
      <c r="V9" s="439"/>
      <c r="W9" s="439"/>
      <c r="X9" s="439"/>
      <c r="Y9" s="439"/>
      <c r="Z9" s="439"/>
      <c r="AA9" s="439"/>
      <c r="AB9" s="439"/>
      <c r="AC9" s="439"/>
      <c r="AD9" s="458"/>
      <c r="AE9" s="531"/>
      <c r="AF9" s="532"/>
      <c r="AG9" s="532"/>
      <c r="AH9" s="532"/>
      <c r="AI9" s="532"/>
      <c r="AJ9" s="532"/>
      <c r="AK9" s="532"/>
      <c r="AL9" s="533"/>
      <c r="AM9" s="359"/>
      <c r="AP9" s="271" t="s">
        <v>66</v>
      </c>
      <c r="AQ9" s="161" t="s">
        <v>1205</v>
      </c>
      <c r="AR9" s="270" t="s">
        <v>70</v>
      </c>
      <c r="AS9" s="189"/>
      <c r="AT9" s="189"/>
      <c r="AU9" s="189"/>
      <c r="AV9" s="189"/>
      <c r="AW9" s="189"/>
      <c r="AX9" s="197"/>
      <c r="AY9" s="197"/>
      <c r="AZ9" s="180"/>
      <c r="BA9" s="197"/>
      <c r="BB9" s="121"/>
      <c r="BC9" s="123"/>
      <c r="BD9" s="121"/>
      <c r="BE9" s="123"/>
      <c r="BF9" s="85"/>
      <c r="BG9" s="85"/>
      <c r="BH9" s="85"/>
      <c r="BI9" s="86"/>
      <c r="BJ9" s="86"/>
      <c r="BK9" s="86"/>
      <c r="BL9" s="86"/>
      <c r="BM9" s="90"/>
      <c r="BN9" s="90"/>
      <c r="BO9" s="90"/>
      <c r="BP9" s="90"/>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row>
    <row r="10" spans="1:146" ht="13.7" customHeight="1" x14ac:dyDescent="0.2">
      <c r="A10" s="89">
        <f>ROW()</f>
        <v>10</v>
      </c>
      <c r="B10" s="438"/>
      <c r="C10" s="428"/>
      <c r="D10" s="428"/>
      <c r="E10" s="428"/>
      <c r="F10" s="433" t="s">
        <v>283</v>
      </c>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28"/>
      <c r="AF10" s="428"/>
      <c r="AG10" s="428"/>
      <c r="AH10" s="428"/>
      <c r="AI10" s="428"/>
      <c r="AJ10" s="428"/>
      <c r="AK10" s="428"/>
      <c r="AL10" s="429"/>
      <c r="AM10" s="360"/>
      <c r="AP10" s="92"/>
      <c r="AQ10" s="85"/>
      <c r="AR10" s="85"/>
      <c r="AS10" s="85"/>
      <c r="AT10" s="85"/>
      <c r="AU10" s="90"/>
      <c r="AV10" s="90"/>
      <c r="AW10" s="90"/>
      <c r="AX10" s="90"/>
      <c r="AY10" s="90"/>
      <c r="AZ10" s="90"/>
      <c r="BA10" s="90"/>
      <c r="BB10" s="90"/>
      <c r="BC10" s="90"/>
      <c r="BD10" s="90"/>
      <c r="BE10" s="90"/>
      <c r="BF10" s="90"/>
    </row>
    <row r="11" spans="1:146" ht="13.7" customHeight="1" x14ac:dyDescent="0.2">
      <c r="A11" s="89">
        <f>ROW()</f>
        <v>11</v>
      </c>
      <c r="B11" s="430"/>
      <c r="C11" s="431"/>
      <c r="D11" s="431"/>
      <c r="E11" s="432"/>
      <c r="F11" s="488" t="s">
        <v>109</v>
      </c>
      <c r="G11" s="489"/>
      <c r="H11" s="489"/>
      <c r="I11" s="489"/>
      <c r="J11" s="489"/>
      <c r="K11" s="489"/>
      <c r="L11" s="489"/>
      <c r="M11" s="489"/>
      <c r="N11" s="489"/>
      <c r="O11" s="489"/>
      <c r="P11" s="489"/>
      <c r="Q11" s="489"/>
      <c r="R11" s="490"/>
      <c r="S11" s="491" t="s">
        <v>110</v>
      </c>
      <c r="T11" s="491"/>
      <c r="U11" s="491"/>
      <c r="V11" s="491"/>
      <c r="W11" s="443" t="s">
        <v>111</v>
      </c>
      <c r="X11" s="443"/>
      <c r="Y11" s="443"/>
      <c r="Z11" s="443"/>
      <c r="AA11" s="443" t="s">
        <v>112</v>
      </c>
      <c r="AB11" s="443"/>
      <c r="AC11" s="443"/>
      <c r="AD11" s="443"/>
      <c r="AE11" s="425"/>
      <c r="AF11" s="426"/>
      <c r="AG11" s="426"/>
      <c r="AH11" s="426"/>
      <c r="AI11" s="426"/>
      <c r="AJ11" s="426"/>
      <c r="AK11" s="426"/>
      <c r="AL11" s="427"/>
      <c r="AM11" s="359"/>
      <c r="AP11" s="92"/>
      <c r="AQ11" s="85"/>
      <c r="AR11" s="85"/>
      <c r="AS11" s="85"/>
      <c r="AT11" s="85"/>
      <c r="AU11" s="90"/>
      <c r="AV11" s="90"/>
      <c r="AW11" s="90"/>
      <c r="AX11" s="90"/>
      <c r="AY11" s="90"/>
      <c r="AZ11" s="90"/>
      <c r="BA11" s="90"/>
      <c r="BB11" s="90"/>
      <c r="BC11" s="90"/>
      <c r="BD11" s="90"/>
      <c r="BE11" s="90"/>
      <c r="BF11" s="90"/>
    </row>
    <row r="12" spans="1:146" ht="13.7" customHeight="1" x14ac:dyDescent="0.2">
      <c r="A12" s="89">
        <f>ROW()</f>
        <v>12</v>
      </c>
      <c r="B12" s="430"/>
      <c r="C12" s="431"/>
      <c r="D12" s="431"/>
      <c r="E12" s="432"/>
      <c r="F12" s="430" t="s">
        <v>238</v>
      </c>
      <c r="G12" s="431"/>
      <c r="H12" s="431"/>
      <c r="I12" s="431"/>
      <c r="J12" s="431"/>
      <c r="K12" s="431"/>
      <c r="L12" s="431"/>
      <c r="M12" s="431"/>
      <c r="N12" s="431"/>
      <c r="O12" s="431"/>
      <c r="P12" s="431"/>
      <c r="Q12" s="431"/>
      <c r="R12" s="432"/>
      <c r="S12" s="479" t="s">
        <v>179</v>
      </c>
      <c r="T12" s="479"/>
      <c r="U12" s="479"/>
      <c r="V12" s="479"/>
      <c r="W12" s="479" t="s">
        <v>66</v>
      </c>
      <c r="X12" s="479"/>
      <c r="Y12" s="479"/>
      <c r="Z12" s="479"/>
      <c r="AA12" s="479" t="s">
        <v>66</v>
      </c>
      <c r="AB12" s="479"/>
      <c r="AC12" s="479"/>
      <c r="AD12" s="479"/>
      <c r="AE12" s="425"/>
      <c r="AF12" s="426"/>
      <c r="AG12" s="426"/>
      <c r="AH12" s="426"/>
      <c r="AI12" s="426"/>
      <c r="AJ12" s="426"/>
      <c r="AK12" s="426"/>
      <c r="AL12" s="427"/>
      <c r="AM12" s="359"/>
      <c r="AP12" s="51" t="s">
        <v>66</v>
      </c>
      <c r="AQ12" s="310">
        <v>1</v>
      </c>
      <c r="AR12" s="311">
        <v>3</v>
      </c>
      <c r="AS12" s="311" t="s">
        <v>70</v>
      </c>
      <c r="AT12" s="85"/>
      <c r="AU12" s="90"/>
      <c r="AV12" s="90"/>
      <c r="AW12" s="90"/>
      <c r="AX12" s="90"/>
      <c r="AY12" s="90"/>
      <c r="AZ12" s="90"/>
      <c r="BA12" s="90"/>
      <c r="BB12" s="90"/>
      <c r="BC12" s="90"/>
      <c r="BD12" s="90"/>
      <c r="BE12" s="90"/>
      <c r="BF12" s="90"/>
    </row>
    <row r="13" spans="1:146" ht="13.7" customHeight="1" x14ac:dyDescent="0.2">
      <c r="A13" s="89">
        <f>ROW()</f>
        <v>13</v>
      </c>
      <c r="B13" s="430"/>
      <c r="C13" s="431"/>
      <c r="D13" s="431"/>
      <c r="E13" s="432"/>
      <c r="F13" s="430" t="s">
        <v>239</v>
      </c>
      <c r="G13" s="431"/>
      <c r="H13" s="431"/>
      <c r="I13" s="431"/>
      <c r="J13" s="431"/>
      <c r="K13" s="431"/>
      <c r="L13" s="431"/>
      <c r="M13" s="431"/>
      <c r="N13" s="431"/>
      <c r="O13" s="431"/>
      <c r="P13" s="431"/>
      <c r="Q13" s="431"/>
      <c r="R13" s="432"/>
      <c r="S13" s="479" t="s">
        <v>179</v>
      </c>
      <c r="T13" s="479"/>
      <c r="U13" s="479"/>
      <c r="V13" s="479"/>
      <c r="W13" s="479" t="s">
        <v>66</v>
      </c>
      <c r="X13" s="479"/>
      <c r="Y13" s="479"/>
      <c r="Z13" s="479"/>
      <c r="AA13" s="479" t="s">
        <v>66</v>
      </c>
      <c r="AB13" s="479"/>
      <c r="AC13" s="479"/>
      <c r="AD13" s="479"/>
      <c r="AE13" s="425"/>
      <c r="AF13" s="426"/>
      <c r="AG13" s="426"/>
      <c r="AH13" s="426"/>
      <c r="AI13" s="426"/>
      <c r="AJ13" s="426"/>
      <c r="AK13" s="426"/>
      <c r="AL13" s="427"/>
      <c r="AM13" s="359"/>
      <c r="AP13" s="51" t="s">
        <v>66</v>
      </c>
      <c r="AQ13" s="312" t="s">
        <v>1252</v>
      </c>
      <c r="AR13" s="311" t="s">
        <v>1253</v>
      </c>
      <c r="AS13" s="311" t="s">
        <v>70</v>
      </c>
      <c r="AT13" s="85"/>
      <c r="AU13" s="90"/>
      <c r="AV13" s="90"/>
      <c r="AW13" s="90"/>
      <c r="AX13" s="90"/>
      <c r="AY13" s="90"/>
      <c r="AZ13" s="90"/>
      <c r="BA13" s="90"/>
      <c r="BB13" s="90"/>
      <c r="BC13" s="90"/>
      <c r="BD13" s="90"/>
      <c r="BE13" s="90"/>
      <c r="BF13" s="90"/>
    </row>
    <row r="14" spans="1:146" ht="13.7" customHeight="1" x14ac:dyDescent="0.2">
      <c r="A14" s="89">
        <f>ROW()</f>
        <v>14</v>
      </c>
      <c r="B14" s="430"/>
      <c r="C14" s="431"/>
      <c r="D14" s="431"/>
      <c r="E14" s="432"/>
      <c r="F14" s="430" t="s">
        <v>240</v>
      </c>
      <c r="G14" s="431"/>
      <c r="H14" s="431"/>
      <c r="I14" s="431"/>
      <c r="J14" s="431"/>
      <c r="K14" s="431"/>
      <c r="L14" s="431"/>
      <c r="M14" s="431"/>
      <c r="N14" s="431"/>
      <c r="O14" s="431"/>
      <c r="P14" s="431"/>
      <c r="Q14" s="431"/>
      <c r="R14" s="432"/>
      <c r="S14" s="479" t="s">
        <v>179</v>
      </c>
      <c r="T14" s="479"/>
      <c r="U14" s="479"/>
      <c r="V14" s="479"/>
      <c r="W14" s="479" t="s">
        <v>179</v>
      </c>
      <c r="X14" s="479"/>
      <c r="Y14" s="479"/>
      <c r="Z14" s="479"/>
      <c r="AA14" s="479" t="s">
        <v>179</v>
      </c>
      <c r="AB14" s="479"/>
      <c r="AC14" s="479"/>
      <c r="AD14" s="479"/>
      <c r="AE14" s="425"/>
      <c r="AF14" s="426"/>
      <c r="AG14" s="426"/>
      <c r="AH14" s="426"/>
      <c r="AI14" s="426"/>
      <c r="AJ14" s="426"/>
      <c r="AK14" s="426"/>
      <c r="AL14" s="427"/>
      <c r="AM14" s="359"/>
      <c r="AP14" s="86"/>
      <c r="AQ14" s="92"/>
      <c r="AR14" s="85"/>
      <c r="AS14" s="85"/>
      <c r="AT14" s="85"/>
      <c r="AU14" s="90"/>
      <c r="AV14" s="90"/>
      <c r="AW14" s="90"/>
      <c r="AX14" s="90"/>
      <c r="AY14" s="90"/>
      <c r="AZ14" s="90"/>
      <c r="BA14" s="90"/>
      <c r="BB14" s="90"/>
      <c r="BC14" s="90"/>
      <c r="BD14" s="90"/>
      <c r="BE14" s="90"/>
      <c r="BF14" s="90"/>
    </row>
    <row r="15" spans="1:146" ht="13.7" customHeight="1" x14ac:dyDescent="0.2">
      <c r="A15" s="89">
        <f>ROW()</f>
        <v>15</v>
      </c>
      <c r="B15" s="430"/>
      <c r="C15" s="431"/>
      <c r="D15" s="431"/>
      <c r="E15" s="432"/>
      <c r="F15" s="430" t="s">
        <v>241</v>
      </c>
      <c r="G15" s="431"/>
      <c r="H15" s="431"/>
      <c r="I15" s="431"/>
      <c r="J15" s="431"/>
      <c r="K15" s="431"/>
      <c r="L15" s="431"/>
      <c r="M15" s="431"/>
      <c r="N15" s="431"/>
      <c r="O15" s="431"/>
      <c r="P15" s="431"/>
      <c r="Q15" s="431"/>
      <c r="R15" s="432"/>
      <c r="S15" s="479" t="s">
        <v>179</v>
      </c>
      <c r="T15" s="479"/>
      <c r="U15" s="479"/>
      <c r="V15" s="479"/>
      <c r="W15" s="479" t="s">
        <v>66</v>
      </c>
      <c r="X15" s="479"/>
      <c r="Y15" s="479"/>
      <c r="Z15" s="479"/>
      <c r="AA15" s="479" t="s">
        <v>66</v>
      </c>
      <c r="AB15" s="479"/>
      <c r="AC15" s="479"/>
      <c r="AD15" s="479"/>
      <c r="AE15" s="425"/>
      <c r="AF15" s="426"/>
      <c r="AG15" s="426"/>
      <c r="AH15" s="426"/>
      <c r="AI15" s="426"/>
      <c r="AJ15" s="426"/>
      <c r="AK15" s="426"/>
      <c r="AL15" s="427"/>
      <c r="AM15" s="359"/>
      <c r="AP15" s="86"/>
      <c r="AQ15" s="92"/>
      <c r="AR15" s="85"/>
      <c r="AS15" s="85"/>
      <c r="AT15" s="85"/>
      <c r="AU15" s="90"/>
      <c r="AV15" s="90"/>
      <c r="AW15" s="90"/>
      <c r="AX15" s="90"/>
      <c r="AY15" s="90"/>
      <c r="AZ15" s="90"/>
      <c r="BA15" s="90"/>
      <c r="BB15" s="90"/>
      <c r="BC15" s="90"/>
      <c r="BD15" s="90"/>
      <c r="BE15" s="90"/>
      <c r="BF15" s="90"/>
    </row>
    <row r="16" spans="1:146" ht="13.7" customHeight="1" x14ac:dyDescent="0.2">
      <c r="A16" s="89">
        <f>ROW()</f>
        <v>16</v>
      </c>
      <c r="B16" s="430" t="s">
        <v>284</v>
      </c>
      <c r="C16" s="431"/>
      <c r="D16" s="431"/>
      <c r="E16" s="432"/>
      <c r="F16" s="447" t="s">
        <v>113</v>
      </c>
      <c r="G16" s="448"/>
      <c r="H16" s="448"/>
      <c r="I16" s="448"/>
      <c r="J16" s="448"/>
      <c r="K16" s="448"/>
      <c r="L16" s="448"/>
      <c r="M16" s="448"/>
      <c r="N16" s="448"/>
      <c r="O16" s="449"/>
      <c r="P16" s="491" t="s">
        <v>285</v>
      </c>
      <c r="Q16" s="491"/>
      <c r="R16" s="491"/>
      <c r="S16" s="491"/>
      <c r="T16" s="443" t="s">
        <v>286</v>
      </c>
      <c r="U16" s="443"/>
      <c r="V16" s="443"/>
      <c r="W16" s="443"/>
      <c r="X16" s="443" t="s">
        <v>59</v>
      </c>
      <c r="Y16" s="443"/>
      <c r="Z16" s="443"/>
      <c r="AA16" s="443"/>
      <c r="AB16" s="492"/>
      <c r="AC16" s="493"/>
      <c r="AD16" s="494"/>
      <c r="AE16" s="425"/>
      <c r="AF16" s="426"/>
      <c r="AG16" s="426"/>
      <c r="AH16" s="426"/>
      <c r="AI16" s="426"/>
      <c r="AJ16" s="426"/>
      <c r="AK16" s="426"/>
      <c r="AL16" s="427"/>
      <c r="AM16" s="359"/>
      <c r="AP16" s="92"/>
      <c r="AQ16" s="85"/>
      <c r="AR16" s="85"/>
      <c r="AS16" s="85"/>
      <c r="AT16" s="85"/>
      <c r="AU16" s="90"/>
      <c r="AV16" s="90"/>
      <c r="AW16" s="90"/>
      <c r="AX16" s="90"/>
      <c r="AY16" s="90"/>
      <c r="AZ16" s="90"/>
      <c r="BA16" s="90"/>
      <c r="BB16" s="90"/>
      <c r="BC16" s="90"/>
      <c r="BD16" s="90"/>
      <c r="BE16" s="90"/>
      <c r="BF16" s="90"/>
    </row>
    <row r="17" spans="1:58" ht="13.7" customHeight="1" x14ac:dyDescent="0.2">
      <c r="A17" s="89">
        <f>ROW()</f>
        <v>17</v>
      </c>
      <c r="B17" s="430"/>
      <c r="C17" s="431"/>
      <c r="D17" s="431"/>
      <c r="E17" s="432"/>
      <c r="F17" s="495" t="s">
        <v>242</v>
      </c>
      <c r="G17" s="496"/>
      <c r="H17" s="496"/>
      <c r="I17" s="496"/>
      <c r="J17" s="496"/>
      <c r="K17" s="496"/>
      <c r="L17" s="496"/>
      <c r="M17" s="496"/>
      <c r="N17" s="496"/>
      <c r="O17" s="497"/>
      <c r="P17" s="479" t="s">
        <v>179</v>
      </c>
      <c r="Q17" s="479"/>
      <c r="R17" s="479"/>
      <c r="S17" s="479"/>
      <c r="T17" s="479" t="s">
        <v>179</v>
      </c>
      <c r="U17" s="479"/>
      <c r="V17" s="479"/>
      <c r="W17" s="479"/>
      <c r="X17" s="479" t="s">
        <v>179</v>
      </c>
      <c r="Y17" s="479"/>
      <c r="Z17" s="479"/>
      <c r="AA17" s="479"/>
      <c r="AB17" s="442" t="str">
        <f>IF(units="Select","",AS17)</f>
        <v/>
      </c>
      <c r="AC17" s="442"/>
      <c r="AD17" s="442"/>
      <c r="AE17" s="425"/>
      <c r="AF17" s="426"/>
      <c r="AG17" s="426"/>
      <c r="AH17" s="426"/>
      <c r="AI17" s="426"/>
      <c r="AJ17" s="426"/>
      <c r="AK17" s="426"/>
      <c r="AL17" s="427"/>
      <c r="AM17" s="359"/>
      <c r="AP17" s="303"/>
      <c r="AQ17" s="159" t="s">
        <v>84</v>
      </c>
      <c r="AR17" s="159" t="s">
        <v>83</v>
      </c>
      <c r="AS17" s="202" t="str">
        <f>IF(units=unit_usc,AR17,AQ17)</f>
        <v>°C</v>
      </c>
      <c r="AT17" s="179"/>
      <c r="AU17" s="203"/>
      <c r="AV17" s="203"/>
      <c r="AW17" s="203"/>
      <c r="AX17" s="203"/>
      <c r="AY17" s="203"/>
      <c r="AZ17" s="90"/>
      <c r="BA17" s="90"/>
      <c r="BB17" s="90"/>
      <c r="BC17" s="90"/>
      <c r="BD17" s="90"/>
      <c r="BE17" s="90"/>
      <c r="BF17" s="90"/>
    </row>
    <row r="18" spans="1:58" ht="13.7" customHeight="1" x14ac:dyDescent="0.2">
      <c r="A18" s="89">
        <f>ROW()</f>
        <v>18</v>
      </c>
      <c r="B18" s="430"/>
      <c r="C18" s="431"/>
      <c r="D18" s="431"/>
      <c r="E18" s="432"/>
      <c r="F18" s="434"/>
      <c r="G18" s="435"/>
      <c r="H18" s="435"/>
      <c r="I18" s="435"/>
      <c r="J18" s="435"/>
      <c r="K18" s="435"/>
      <c r="L18" s="435"/>
      <c r="M18" s="435"/>
      <c r="N18" s="435"/>
      <c r="O18" s="436"/>
      <c r="P18" s="491" t="s">
        <v>285</v>
      </c>
      <c r="Q18" s="491"/>
      <c r="R18" s="491"/>
      <c r="S18" s="491"/>
      <c r="T18" s="443" t="s">
        <v>287</v>
      </c>
      <c r="U18" s="443"/>
      <c r="V18" s="443"/>
      <c r="W18" s="443"/>
      <c r="X18" s="443" t="s">
        <v>59</v>
      </c>
      <c r="Y18" s="443"/>
      <c r="Z18" s="443"/>
      <c r="AA18" s="443"/>
      <c r="AB18" s="492"/>
      <c r="AC18" s="493"/>
      <c r="AD18" s="494"/>
      <c r="AE18" s="425"/>
      <c r="AF18" s="426"/>
      <c r="AG18" s="426"/>
      <c r="AH18" s="426"/>
      <c r="AI18" s="426"/>
      <c r="AJ18" s="426"/>
      <c r="AK18" s="426"/>
      <c r="AL18" s="427"/>
      <c r="AM18" s="359"/>
      <c r="AP18" s="120"/>
      <c r="AQ18" s="182"/>
      <c r="AR18" s="182"/>
      <c r="AS18" s="182"/>
      <c r="AT18" s="182"/>
      <c r="AU18" s="203"/>
      <c r="AV18" s="203"/>
      <c r="AW18" s="203"/>
      <c r="AX18" s="203"/>
      <c r="AY18" s="203"/>
      <c r="AZ18" s="90"/>
      <c r="BA18" s="90"/>
      <c r="BB18" s="90"/>
      <c r="BC18" s="90"/>
      <c r="BD18" s="90"/>
      <c r="BE18" s="90"/>
      <c r="BF18" s="90"/>
    </row>
    <row r="19" spans="1:58" ht="13.7" customHeight="1" x14ac:dyDescent="0.2">
      <c r="A19" s="89">
        <f>ROW()</f>
        <v>19</v>
      </c>
      <c r="B19" s="430"/>
      <c r="C19" s="431"/>
      <c r="D19" s="431"/>
      <c r="E19" s="432"/>
      <c r="F19" s="495" t="s">
        <v>243</v>
      </c>
      <c r="G19" s="496"/>
      <c r="H19" s="496"/>
      <c r="I19" s="496"/>
      <c r="J19" s="496"/>
      <c r="K19" s="496"/>
      <c r="L19" s="496"/>
      <c r="M19" s="496"/>
      <c r="N19" s="496"/>
      <c r="O19" s="497"/>
      <c r="P19" s="479" t="s">
        <v>179</v>
      </c>
      <c r="Q19" s="479"/>
      <c r="R19" s="479"/>
      <c r="S19" s="479"/>
      <c r="T19" s="479" t="s">
        <v>179</v>
      </c>
      <c r="U19" s="479"/>
      <c r="V19" s="479"/>
      <c r="W19" s="479"/>
      <c r="X19" s="479" t="s">
        <v>179</v>
      </c>
      <c r="Y19" s="479"/>
      <c r="Z19" s="479"/>
      <c r="AA19" s="479"/>
      <c r="AB19" s="442" t="str">
        <f>IF(units="Select","",AS19)</f>
        <v/>
      </c>
      <c r="AC19" s="442"/>
      <c r="AD19" s="442"/>
      <c r="AE19" s="425"/>
      <c r="AF19" s="426"/>
      <c r="AG19" s="426"/>
      <c r="AH19" s="426"/>
      <c r="AI19" s="426"/>
      <c r="AJ19" s="426"/>
      <c r="AK19" s="426"/>
      <c r="AL19" s="427"/>
      <c r="AM19" s="359"/>
      <c r="AP19" s="85"/>
      <c r="AQ19" s="178" t="s">
        <v>86</v>
      </c>
      <c r="AR19" s="178" t="s">
        <v>85</v>
      </c>
      <c r="AS19" s="201" t="str">
        <f>IF(units=unit_usc,AR19,AQ19)</f>
        <v>bar g</v>
      </c>
      <c r="AT19" s="182"/>
      <c r="AU19" s="203"/>
      <c r="AV19" s="203"/>
      <c r="AW19" s="203"/>
      <c r="AX19" s="203"/>
      <c r="AY19" s="203"/>
      <c r="AZ19" s="90"/>
      <c r="BA19" s="90"/>
      <c r="BB19" s="90"/>
      <c r="BC19" s="90"/>
      <c r="BD19" s="90"/>
      <c r="BE19" s="90"/>
      <c r="BF19" s="90"/>
    </row>
    <row r="20" spans="1:58" ht="13.7" customHeight="1" x14ac:dyDescent="0.2">
      <c r="A20" s="89">
        <f>ROW()</f>
        <v>20</v>
      </c>
      <c r="B20" s="430"/>
      <c r="C20" s="431"/>
      <c r="D20" s="431"/>
      <c r="E20" s="432"/>
      <c r="F20" s="430" t="s">
        <v>966</v>
      </c>
      <c r="G20" s="431"/>
      <c r="H20" s="431"/>
      <c r="I20" s="431"/>
      <c r="J20" s="431"/>
      <c r="K20" s="431"/>
      <c r="L20" s="431"/>
      <c r="M20" s="431"/>
      <c r="N20" s="431"/>
      <c r="O20" s="431"/>
      <c r="P20" s="431"/>
      <c r="Q20" s="431"/>
      <c r="R20" s="431"/>
      <c r="S20" s="431"/>
      <c r="T20" s="431"/>
      <c r="U20" s="462" t="s">
        <v>179</v>
      </c>
      <c r="V20" s="462"/>
      <c r="W20" s="462"/>
      <c r="X20" s="462"/>
      <c r="Y20" s="462"/>
      <c r="Z20" s="462"/>
      <c r="AA20" s="462"/>
      <c r="AB20" s="462"/>
      <c r="AC20" s="462"/>
      <c r="AD20" s="498"/>
      <c r="AE20" s="425"/>
      <c r="AF20" s="426"/>
      <c r="AG20" s="426"/>
      <c r="AH20" s="426"/>
      <c r="AI20" s="426"/>
      <c r="AJ20" s="426"/>
      <c r="AK20" s="426"/>
      <c r="AL20" s="427"/>
      <c r="AM20" s="359"/>
      <c r="AP20" s="85"/>
      <c r="AQ20" s="181"/>
      <c r="AR20" s="182"/>
      <c r="AS20" s="182"/>
      <c r="AT20" s="182"/>
      <c r="AU20" s="203"/>
      <c r="AV20" s="203"/>
      <c r="AW20" s="203"/>
      <c r="AX20" s="203"/>
      <c r="AY20" s="203"/>
      <c r="AZ20" s="90"/>
      <c r="BA20" s="90"/>
      <c r="BB20" s="90"/>
      <c r="BC20" s="90"/>
      <c r="BD20" s="90"/>
      <c r="BE20" s="90"/>
      <c r="BF20" s="90"/>
    </row>
    <row r="21" spans="1:58" ht="13.7" customHeight="1" x14ac:dyDescent="0.2">
      <c r="A21" s="89">
        <f>ROW()</f>
        <v>21</v>
      </c>
      <c r="B21" s="430"/>
      <c r="C21" s="431"/>
      <c r="D21" s="431"/>
      <c r="E21" s="432"/>
      <c r="F21" s="430" t="s">
        <v>244</v>
      </c>
      <c r="G21" s="431"/>
      <c r="H21" s="431"/>
      <c r="I21" s="431"/>
      <c r="J21" s="431"/>
      <c r="K21" s="431"/>
      <c r="L21" s="431"/>
      <c r="M21" s="431"/>
      <c r="N21" s="431"/>
      <c r="O21" s="431"/>
      <c r="P21" s="431"/>
      <c r="Q21" s="431"/>
      <c r="R21" s="431"/>
      <c r="S21" s="431"/>
      <c r="T21" s="431"/>
      <c r="U21" s="439" t="s">
        <v>179</v>
      </c>
      <c r="V21" s="439"/>
      <c r="W21" s="439"/>
      <c r="X21" s="439"/>
      <c r="Y21" s="439"/>
      <c r="Z21" s="439"/>
      <c r="AA21" s="439"/>
      <c r="AB21" s="439"/>
      <c r="AC21" s="439"/>
      <c r="AD21" s="439"/>
      <c r="AE21" s="425"/>
      <c r="AF21" s="426"/>
      <c r="AG21" s="426"/>
      <c r="AH21" s="426"/>
      <c r="AI21" s="426"/>
      <c r="AJ21" s="426"/>
      <c r="AK21" s="426"/>
      <c r="AL21" s="427"/>
      <c r="AM21" s="359"/>
      <c r="AP21" s="92"/>
      <c r="AQ21" s="204"/>
      <c r="AR21" s="182"/>
      <c r="AS21" s="182"/>
      <c r="AT21" s="182"/>
      <c r="AU21" s="203"/>
      <c r="AV21" s="203"/>
      <c r="AW21" s="203"/>
      <c r="AX21" s="203"/>
      <c r="AY21" s="203"/>
      <c r="AZ21" s="90"/>
      <c r="BA21" s="90"/>
      <c r="BB21" s="90"/>
      <c r="BC21" s="90"/>
      <c r="BD21" s="90"/>
      <c r="BE21" s="90"/>
      <c r="BF21" s="90"/>
    </row>
    <row r="22" spans="1:58" ht="13.7" customHeight="1" x14ac:dyDescent="0.2">
      <c r="A22" s="89">
        <f>ROW()</f>
        <v>22</v>
      </c>
      <c r="B22" s="430"/>
      <c r="C22" s="431"/>
      <c r="D22" s="431"/>
      <c r="E22" s="432"/>
      <c r="F22" s="430" t="s">
        <v>245</v>
      </c>
      <c r="G22" s="431"/>
      <c r="H22" s="431"/>
      <c r="I22" s="431"/>
      <c r="J22" s="431"/>
      <c r="K22" s="431"/>
      <c r="L22" s="431"/>
      <c r="M22" s="431"/>
      <c r="N22" s="431"/>
      <c r="O22" s="431"/>
      <c r="P22" s="431"/>
      <c r="Q22" s="431"/>
      <c r="R22" s="431"/>
      <c r="S22" s="431"/>
      <c r="T22" s="431"/>
      <c r="U22" s="439" t="s">
        <v>179</v>
      </c>
      <c r="V22" s="439"/>
      <c r="W22" s="439"/>
      <c r="X22" s="439"/>
      <c r="Y22" s="439"/>
      <c r="Z22" s="439"/>
      <c r="AA22" s="439"/>
      <c r="AB22" s="442" t="str">
        <f>IF(units="Select","",AS22)</f>
        <v/>
      </c>
      <c r="AC22" s="442"/>
      <c r="AD22" s="442"/>
      <c r="AE22" s="425"/>
      <c r="AF22" s="426"/>
      <c r="AG22" s="426"/>
      <c r="AH22" s="426"/>
      <c r="AI22" s="426"/>
      <c r="AJ22" s="426"/>
      <c r="AK22" s="426"/>
      <c r="AL22" s="427"/>
      <c r="AM22" s="359"/>
      <c r="AP22" s="117"/>
      <c r="AQ22" s="48" t="s">
        <v>288</v>
      </c>
      <c r="AR22" s="159" t="s">
        <v>114</v>
      </c>
      <c r="AS22" s="201" t="str">
        <f>IF(units=unit_usc,AR22,AQ22)</f>
        <v>m²K/W</v>
      </c>
      <c r="AT22" s="182"/>
      <c r="AU22" s="203"/>
      <c r="AV22" s="203"/>
      <c r="AW22" s="203"/>
      <c r="AX22" s="203"/>
      <c r="AY22" s="203"/>
      <c r="AZ22" s="90"/>
      <c r="BA22" s="90"/>
      <c r="BB22" s="90"/>
      <c r="BC22" s="90"/>
      <c r="BD22" s="90"/>
      <c r="BE22" s="90"/>
      <c r="BF22" s="90"/>
    </row>
    <row r="23" spans="1:58" ht="13.7" customHeight="1" x14ac:dyDescent="0.2">
      <c r="A23" s="89">
        <f>ROW()</f>
        <v>23</v>
      </c>
      <c r="B23" s="430"/>
      <c r="C23" s="431"/>
      <c r="D23" s="431"/>
      <c r="E23" s="432"/>
      <c r="F23" s="430" t="s">
        <v>246</v>
      </c>
      <c r="G23" s="431"/>
      <c r="H23" s="431"/>
      <c r="I23" s="431"/>
      <c r="J23" s="431"/>
      <c r="K23" s="431"/>
      <c r="L23" s="431"/>
      <c r="M23" s="431"/>
      <c r="N23" s="431"/>
      <c r="O23" s="431"/>
      <c r="P23" s="431"/>
      <c r="Q23" s="431"/>
      <c r="R23" s="431"/>
      <c r="S23" s="431"/>
      <c r="T23" s="431"/>
      <c r="U23" s="439" t="s">
        <v>179</v>
      </c>
      <c r="V23" s="439"/>
      <c r="W23" s="439"/>
      <c r="X23" s="439"/>
      <c r="Y23" s="439"/>
      <c r="Z23" s="439"/>
      <c r="AA23" s="439"/>
      <c r="AB23" s="492" t="s">
        <v>79</v>
      </c>
      <c r="AC23" s="493"/>
      <c r="AD23" s="494"/>
      <c r="AE23" s="425"/>
      <c r="AF23" s="426"/>
      <c r="AG23" s="426"/>
      <c r="AH23" s="426"/>
      <c r="AI23" s="426"/>
      <c r="AJ23" s="426"/>
      <c r="AK23" s="426"/>
      <c r="AL23" s="427"/>
      <c r="AM23" s="359"/>
      <c r="AP23" s="92"/>
      <c r="AQ23" s="184"/>
      <c r="AR23" s="182"/>
      <c r="AS23" s="182"/>
      <c r="AT23" s="182"/>
      <c r="AU23" s="203"/>
      <c r="AV23" s="203"/>
      <c r="AW23" s="203"/>
      <c r="AX23" s="203"/>
      <c r="AY23" s="203"/>
      <c r="AZ23" s="90"/>
      <c r="BA23" s="90"/>
      <c r="BB23" s="90"/>
      <c r="BC23" s="90"/>
      <c r="BD23" s="90"/>
      <c r="BE23" s="90"/>
      <c r="BF23" s="90"/>
    </row>
    <row r="24" spans="1:58" ht="13.7" customHeight="1" x14ac:dyDescent="0.2">
      <c r="A24" s="89">
        <f>ROW()</f>
        <v>24</v>
      </c>
      <c r="B24" s="430"/>
      <c r="C24" s="431"/>
      <c r="D24" s="431"/>
      <c r="E24" s="432"/>
      <c r="F24" s="447" t="s">
        <v>289</v>
      </c>
      <c r="G24" s="448"/>
      <c r="H24" s="448"/>
      <c r="I24" s="448"/>
      <c r="J24" s="448"/>
      <c r="K24" s="448"/>
      <c r="L24" s="448"/>
      <c r="M24" s="448"/>
      <c r="N24" s="448"/>
      <c r="O24" s="448"/>
      <c r="P24" s="448"/>
      <c r="Q24" s="448"/>
      <c r="R24" s="448"/>
      <c r="S24" s="448"/>
      <c r="T24" s="448"/>
      <c r="U24" s="449"/>
      <c r="V24" s="501" t="s">
        <v>74</v>
      </c>
      <c r="W24" s="502"/>
      <c r="X24" s="503"/>
      <c r="Y24" s="501" t="s">
        <v>75</v>
      </c>
      <c r="Z24" s="502"/>
      <c r="AA24" s="503"/>
      <c r="AB24" s="492"/>
      <c r="AC24" s="493"/>
      <c r="AD24" s="494"/>
      <c r="AE24" s="425"/>
      <c r="AF24" s="426"/>
      <c r="AG24" s="426"/>
      <c r="AH24" s="426"/>
      <c r="AI24" s="426"/>
      <c r="AJ24" s="426"/>
      <c r="AK24" s="426"/>
      <c r="AL24" s="427"/>
      <c r="AM24" s="359"/>
      <c r="AP24" s="92"/>
      <c r="AQ24" s="182"/>
      <c r="AR24" s="182"/>
      <c r="AS24" s="182"/>
      <c r="AT24" s="182"/>
      <c r="AU24" s="203"/>
      <c r="AV24" s="203"/>
      <c r="AW24" s="203"/>
      <c r="AX24" s="203"/>
      <c r="AY24" s="203"/>
      <c r="AZ24" s="90"/>
      <c r="BA24" s="90"/>
      <c r="BB24" s="90"/>
      <c r="BC24" s="90"/>
      <c r="BD24" s="90"/>
      <c r="BE24" s="90"/>
      <c r="BF24" s="90"/>
    </row>
    <row r="25" spans="1:58" ht="13.7" customHeight="1" x14ac:dyDescent="0.2">
      <c r="A25" s="89">
        <f>ROW()</f>
        <v>25</v>
      </c>
      <c r="B25" s="430"/>
      <c r="C25" s="431"/>
      <c r="D25" s="431"/>
      <c r="E25" s="432"/>
      <c r="F25" s="430" t="s">
        <v>243</v>
      </c>
      <c r="G25" s="431"/>
      <c r="H25" s="431"/>
      <c r="I25" s="431"/>
      <c r="J25" s="431"/>
      <c r="K25" s="431"/>
      <c r="L25" s="431"/>
      <c r="M25" s="431"/>
      <c r="N25" s="431"/>
      <c r="O25" s="431"/>
      <c r="P25" s="431"/>
      <c r="Q25" s="431"/>
      <c r="R25" s="431"/>
      <c r="S25" s="431"/>
      <c r="T25" s="431"/>
      <c r="U25" s="432"/>
      <c r="V25" s="499" t="s">
        <v>179</v>
      </c>
      <c r="W25" s="499"/>
      <c r="X25" s="499"/>
      <c r="Y25" s="499" t="s">
        <v>179</v>
      </c>
      <c r="Z25" s="499"/>
      <c r="AA25" s="499"/>
      <c r="AB25" s="485" t="str">
        <f>IF(units="Select","",AS25)</f>
        <v/>
      </c>
      <c r="AC25" s="486"/>
      <c r="AD25" s="500"/>
      <c r="AE25" s="425"/>
      <c r="AF25" s="426"/>
      <c r="AG25" s="426"/>
      <c r="AH25" s="426"/>
      <c r="AI25" s="426"/>
      <c r="AJ25" s="426"/>
      <c r="AK25" s="426"/>
      <c r="AL25" s="427"/>
      <c r="AM25" s="359"/>
      <c r="AP25" s="85"/>
      <c r="AQ25" s="178" t="s">
        <v>86</v>
      </c>
      <c r="AR25" s="178" t="s">
        <v>85</v>
      </c>
      <c r="AS25" s="201" t="str">
        <f>IF(units=unit_usc,AR25,AQ25)</f>
        <v>bar g</v>
      </c>
      <c r="AT25" s="182"/>
      <c r="AU25" s="203"/>
      <c r="AV25" s="203"/>
      <c r="AW25" s="203"/>
      <c r="AX25" s="203"/>
      <c r="AY25" s="203"/>
      <c r="AZ25" s="90"/>
      <c r="BA25" s="90"/>
      <c r="BB25" s="90"/>
      <c r="BC25" s="90"/>
      <c r="BD25" s="90"/>
      <c r="BE25" s="90"/>
      <c r="BF25" s="90"/>
    </row>
    <row r="26" spans="1:58" ht="13.7" customHeight="1" x14ac:dyDescent="0.2">
      <c r="A26" s="89">
        <f>ROW()</f>
        <v>26</v>
      </c>
      <c r="B26" s="430"/>
      <c r="C26" s="431"/>
      <c r="D26" s="431"/>
      <c r="E26" s="432"/>
      <c r="F26" s="430" t="s">
        <v>967</v>
      </c>
      <c r="G26" s="431"/>
      <c r="H26" s="431"/>
      <c r="I26" s="431"/>
      <c r="J26" s="431"/>
      <c r="K26" s="431"/>
      <c r="L26" s="431"/>
      <c r="M26" s="431"/>
      <c r="N26" s="431"/>
      <c r="O26" s="431"/>
      <c r="P26" s="431"/>
      <c r="Q26" s="431"/>
      <c r="R26" s="431"/>
      <c r="S26" s="431"/>
      <c r="T26" s="431"/>
      <c r="U26" s="462" t="s">
        <v>179</v>
      </c>
      <c r="V26" s="462"/>
      <c r="W26" s="462"/>
      <c r="X26" s="462"/>
      <c r="Y26" s="462"/>
      <c r="Z26" s="462"/>
      <c r="AA26" s="462"/>
      <c r="AB26" s="435" t="s">
        <v>105</v>
      </c>
      <c r="AC26" s="435"/>
      <c r="AD26" s="436"/>
      <c r="AE26" s="425"/>
      <c r="AF26" s="426"/>
      <c r="AG26" s="426"/>
      <c r="AH26" s="426"/>
      <c r="AI26" s="426"/>
      <c r="AJ26" s="426"/>
      <c r="AK26" s="426"/>
      <c r="AL26" s="427"/>
      <c r="AM26" s="359"/>
      <c r="AP26" s="85"/>
      <c r="AQ26" s="184"/>
      <c r="AR26" s="182"/>
      <c r="AS26" s="182"/>
      <c r="AT26" s="182"/>
      <c r="AU26" s="203"/>
      <c r="AV26" s="203"/>
      <c r="AW26" s="203"/>
      <c r="AX26" s="203"/>
      <c r="AY26" s="203"/>
      <c r="AZ26" s="90"/>
      <c r="BA26" s="90"/>
      <c r="BB26" s="90"/>
      <c r="BC26" s="90"/>
      <c r="BD26" s="90"/>
      <c r="BE26" s="90"/>
      <c r="BF26" s="90"/>
    </row>
    <row r="27" spans="1:58" ht="13.7" customHeight="1" x14ac:dyDescent="0.2">
      <c r="A27" s="89">
        <f>ROW()</f>
        <v>27</v>
      </c>
      <c r="B27" s="430"/>
      <c r="C27" s="431"/>
      <c r="D27" s="431"/>
      <c r="E27" s="432"/>
      <c r="F27" s="447" t="s">
        <v>1324</v>
      </c>
      <c r="G27" s="448"/>
      <c r="H27" s="448"/>
      <c r="I27" s="448"/>
      <c r="J27" s="448"/>
      <c r="K27" s="448"/>
      <c r="L27" s="448"/>
      <c r="M27" s="448"/>
      <c r="N27" s="448"/>
      <c r="O27" s="448"/>
      <c r="P27" s="448"/>
      <c r="Q27" s="448"/>
      <c r="R27" s="449"/>
      <c r="S27" s="444" t="s">
        <v>75</v>
      </c>
      <c r="T27" s="444"/>
      <c r="U27" s="444"/>
      <c r="V27" s="504" t="s">
        <v>82</v>
      </c>
      <c r="W27" s="466"/>
      <c r="X27" s="467"/>
      <c r="Y27" s="505" t="s">
        <v>74</v>
      </c>
      <c r="Z27" s="506"/>
      <c r="AA27" s="507"/>
      <c r="AB27" s="492"/>
      <c r="AC27" s="493"/>
      <c r="AD27" s="494"/>
      <c r="AE27" s="425"/>
      <c r="AF27" s="426"/>
      <c r="AG27" s="426"/>
      <c r="AH27" s="426"/>
      <c r="AI27" s="426"/>
      <c r="AJ27" s="426"/>
      <c r="AK27" s="426"/>
      <c r="AL27" s="427"/>
      <c r="AM27" s="359"/>
      <c r="AP27" s="92"/>
      <c r="AQ27" s="178" t="s">
        <v>767</v>
      </c>
      <c r="AR27" s="201" t="str">
        <f>IF(driver_type="Steam turbine","ST","")</f>
        <v/>
      </c>
      <c r="AS27" s="182"/>
      <c r="AT27" s="182"/>
      <c r="AU27" s="203"/>
      <c r="AV27" s="203"/>
      <c r="AW27" s="203"/>
      <c r="AX27" s="203"/>
      <c r="AY27" s="203"/>
      <c r="AZ27" s="90"/>
      <c r="BA27" s="90"/>
      <c r="BB27" s="90"/>
      <c r="BC27" s="90"/>
      <c r="BD27" s="90"/>
      <c r="BE27" s="90"/>
      <c r="BF27" s="90"/>
    </row>
    <row r="28" spans="1:58" ht="13.7" customHeight="1" x14ac:dyDescent="0.2">
      <c r="A28" s="89">
        <f>ROW()</f>
        <v>28</v>
      </c>
      <c r="B28" s="430"/>
      <c r="C28" s="431"/>
      <c r="D28" s="431"/>
      <c r="E28" s="432"/>
      <c r="F28" s="430" t="s">
        <v>1325</v>
      </c>
      <c r="G28" s="431"/>
      <c r="H28" s="431"/>
      <c r="I28" s="431"/>
      <c r="J28" s="431"/>
      <c r="K28" s="431"/>
      <c r="L28" s="431"/>
      <c r="M28" s="431"/>
      <c r="N28" s="496" t="s">
        <v>242</v>
      </c>
      <c r="O28" s="496"/>
      <c r="P28" s="496"/>
      <c r="Q28" s="496"/>
      <c r="R28" s="497"/>
      <c r="S28" s="499" t="s">
        <v>179</v>
      </c>
      <c r="T28" s="499"/>
      <c r="U28" s="499"/>
      <c r="V28" s="499" t="s">
        <v>179</v>
      </c>
      <c r="W28" s="499"/>
      <c r="X28" s="499"/>
      <c r="Y28" s="499" t="s">
        <v>179</v>
      </c>
      <c r="Z28" s="499"/>
      <c r="AA28" s="499"/>
      <c r="AB28" s="485" t="str">
        <f>IF(units="Select","",AS28)</f>
        <v/>
      </c>
      <c r="AC28" s="486"/>
      <c r="AD28" s="500"/>
      <c r="AE28" s="425"/>
      <c r="AF28" s="426"/>
      <c r="AG28" s="426"/>
      <c r="AH28" s="426"/>
      <c r="AI28" s="426"/>
      <c r="AJ28" s="426"/>
      <c r="AK28" s="426"/>
      <c r="AL28" s="427"/>
      <c r="AM28" s="359"/>
      <c r="AP28" s="85"/>
      <c r="AQ28" s="159" t="s">
        <v>84</v>
      </c>
      <c r="AR28" s="159" t="s">
        <v>83</v>
      </c>
      <c r="AS28" s="201" t="str">
        <f>IF(AND(units=unit_usc,AR27="ST"),AR28,IF(AND(units=unit_si,AR27="ST"),AQ28,""))</f>
        <v/>
      </c>
      <c r="AT28" s="182"/>
      <c r="AU28" s="203"/>
      <c r="AV28" s="203"/>
      <c r="AW28" s="203"/>
      <c r="AX28" s="203"/>
      <c r="AY28" s="203"/>
      <c r="AZ28" s="90"/>
      <c r="BA28" s="90"/>
      <c r="BB28" s="90"/>
      <c r="BC28" s="90"/>
      <c r="BD28" s="90"/>
      <c r="BE28" s="90"/>
      <c r="BF28" s="90"/>
    </row>
    <row r="29" spans="1:58" ht="13.7" customHeight="1" x14ac:dyDescent="0.2">
      <c r="A29" s="89">
        <f>ROW()</f>
        <v>29</v>
      </c>
      <c r="B29" s="430"/>
      <c r="C29" s="431"/>
      <c r="D29" s="431"/>
      <c r="E29" s="432"/>
      <c r="F29" s="434"/>
      <c r="G29" s="435"/>
      <c r="H29" s="435"/>
      <c r="I29" s="435"/>
      <c r="J29" s="435"/>
      <c r="K29" s="435"/>
      <c r="L29" s="435"/>
      <c r="M29" s="435"/>
      <c r="N29" s="496" t="s">
        <v>243</v>
      </c>
      <c r="O29" s="496"/>
      <c r="P29" s="496"/>
      <c r="Q29" s="496"/>
      <c r="R29" s="497"/>
      <c r="S29" s="499" t="s">
        <v>179</v>
      </c>
      <c r="T29" s="499"/>
      <c r="U29" s="499"/>
      <c r="V29" s="499" t="s">
        <v>179</v>
      </c>
      <c r="W29" s="499"/>
      <c r="X29" s="499"/>
      <c r="Y29" s="499" t="s">
        <v>179</v>
      </c>
      <c r="Z29" s="499"/>
      <c r="AA29" s="499"/>
      <c r="AB29" s="485" t="str">
        <f>IF(units="Select","",AS29)</f>
        <v/>
      </c>
      <c r="AC29" s="486"/>
      <c r="AD29" s="500"/>
      <c r="AE29" s="425"/>
      <c r="AF29" s="426"/>
      <c r="AG29" s="426"/>
      <c r="AH29" s="426"/>
      <c r="AI29" s="426"/>
      <c r="AJ29" s="426"/>
      <c r="AK29" s="426"/>
      <c r="AL29" s="427"/>
      <c r="AM29" s="359"/>
      <c r="AP29" s="85"/>
      <c r="AQ29" s="178" t="s">
        <v>86</v>
      </c>
      <c r="AR29" s="178" t="s">
        <v>85</v>
      </c>
      <c r="AS29" s="201" t="str">
        <f>IF(AND(units=unit_usc,AR28="ST"),AR29,IF(AND(units=unit_si,AR28="ST"),AQ29,""))</f>
        <v/>
      </c>
      <c r="AT29" s="182"/>
      <c r="AU29" s="203"/>
      <c r="AV29" s="203"/>
      <c r="AW29" s="203"/>
      <c r="AX29" s="203"/>
      <c r="AY29" s="203"/>
      <c r="AZ29" s="90"/>
      <c r="BA29" s="90"/>
      <c r="BB29" s="90"/>
      <c r="BC29" s="90"/>
      <c r="BD29" s="90"/>
      <c r="BE29" s="90"/>
      <c r="BF29" s="90"/>
    </row>
    <row r="30" spans="1:58" ht="13.7" customHeight="1" x14ac:dyDescent="0.2">
      <c r="A30" s="89">
        <f>ROW()</f>
        <v>30</v>
      </c>
      <c r="B30" s="430"/>
      <c r="C30" s="431"/>
      <c r="D30" s="431"/>
      <c r="E30" s="432"/>
      <c r="F30" s="430" t="s">
        <v>1326</v>
      </c>
      <c r="G30" s="431"/>
      <c r="H30" s="431"/>
      <c r="I30" s="431"/>
      <c r="J30" s="431"/>
      <c r="K30" s="431"/>
      <c r="L30" s="431"/>
      <c r="M30" s="431"/>
      <c r="N30" s="496" t="s">
        <v>242</v>
      </c>
      <c r="O30" s="496"/>
      <c r="P30" s="496"/>
      <c r="Q30" s="496"/>
      <c r="R30" s="497"/>
      <c r="S30" s="499" t="s">
        <v>179</v>
      </c>
      <c r="T30" s="499"/>
      <c r="U30" s="499"/>
      <c r="V30" s="499" t="s">
        <v>179</v>
      </c>
      <c r="W30" s="499"/>
      <c r="X30" s="499"/>
      <c r="Y30" s="499" t="s">
        <v>179</v>
      </c>
      <c r="Z30" s="499"/>
      <c r="AA30" s="499"/>
      <c r="AB30" s="485" t="str">
        <f>IF(units="Select","",AS30)</f>
        <v/>
      </c>
      <c r="AC30" s="486"/>
      <c r="AD30" s="500"/>
      <c r="AE30" s="425"/>
      <c r="AF30" s="426"/>
      <c r="AG30" s="426"/>
      <c r="AH30" s="426"/>
      <c r="AI30" s="426"/>
      <c r="AJ30" s="426"/>
      <c r="AK30" s="426"/>
      <c r="AL30" s="427"/>
      <c r="AM30" s="359"/>
      <c r="AP30" s="85"/>
      <c r="AQ30" s="159" t="s">
        <v>84</v>
      </c>
      <c r="AR30" s="159" t="s">
        <v>83</v>
      </c>
      <c r="AS30" s="201" t="str">
        <f>IF(AND(units=unit_usc,AR29="ST"),AR30,IF(AND(units=unit_si,AR29="ST"),AQ30,""))</f>
        <v/>
      </c>
      <c r="AT30" s="182"/>
      <c r="AU30" s="203"/>
      <c r="AV30" s="203"/>
      <c r="AW30" s="203"/>
      <c r="AX30" s="203"/>
      <c r="AY30" s="203"/>
      <c r="AZ30" s="90"/>
      <c r="BA30" s="90"/>
      <c r="BB30" s="90"/>
      <c r="BC30" s="90"/>
      <c r="BD30" s="90"/>
      <c r="BE30" s="90"/>
      <c r="BF30" s="90"/>
    </row>
    <row r="31" spans="1:58" ht="13.7" customHeight="1" x14ac:dyDescent="0.2">
      <c r="A31" s="89">
        <f>ROW()</f>
        <v>31</v>
      </c>
      <c r="B31" s="430"/>
      <c r="C31" s="431"/>
      <c r="D31" s="431"/>
      <c r="E31" s="432"/>
      <c r="F31" s="434"/>
      <c r="G31" s="435"/>
      <c r="H31" s="435"/>
      <c r="I31" s="435"/>
      <c r="J31" s="435"/>
      <c r="K31" s="435"/>
      <c r="L31" s="435"/>
      <c r="M31" s="435"/>
      <c r="N31" s="496" t="s">
        <v>243</v>
      </c>
      <c r="O31" s="496"/>
      <c r="P31" s="496"/>
      <c r="Q31" s="496"/>
      <c r="R31" s="497"/>
      <c r="S31" s="499" t="s">
        <v>179</v>
      </c>
      <c r="T31" s="499"/>
      <c r="U31" s="499"/>
      <c r="V31" s="499" t="s">
        <v>179</v>
      </c>
      <c r="W31" s="499"/>
      <c r="X31" s="499"/>
      <c r="Y31" s="499" t="s">
        <v>179</v>
      </c>
      <c r="Z31" s="499"/>
      <c r="AA31" s="499"/>
      <c r="AB31" s="485" t="str">
        <f>IF(units="Select","",AS31)</f>
        <v/>
      </c>
      <c r="AC31" s="486"/>
      <c r="AD31" s="500"/>
      <c r="AE31" s="425"/>
      <c r="AF31" s="426"/>
      <c r="AG31" s="426"/>
      <c r="AH31" s="426"/>
      <c r="AI31" s="426"/>
      <c r="AJ31" s="426"/>
      <c r="AK31" s="426"/>
      <c r="AL31" s="427"/>
      <c r="AM31" s="359"/>
      <c r="AP31" s="85"/>
      <c r="AQ31" s="178" t="s">
        <v>86</v>
      </c>
      <c r="AR31" s="178" t="s">
        <v>85</v>
      </c>
      <c r="AS31" s="201" t="str">
        <f>IF(AND(units=unit_usc,AR30="ST"),AR31,IF(AND(units=unit_si,AR30="ST"),AQ31,""))</f>
        <v/>
      </c>
      <c r="AT31" s="182"/>
      <c r="AU31" s="203"/>
      <c r="AV31" s="203"/>
      <c r="AW31" s="203"/>
      <c r="AX31" s="203"/>
      <c r="AY31" s="203"/>
      <c r="AZ31" s="90"/>
      <c r="BA31" s="90"/>
      <c r="BB31" s="90"/>
      <c r="BC31" s="90"/>
      <c r="BD31" s="90"/>
      <c r="BE31" s="90"/>
      <c r="BF31" s="90"/>
    </row>
    <row r="32" spans="1:58" ht="13.7" customHeight="1" x14ac:dyDescent="0.2">
      <c r="A32" s="89">
        <f>ROW()</f>
        <v>32</v>
      </c>
      <c r="B32" s="438" t="s">
        <v>290</v>
      </c>
      <c r="C32" s="428"/>
      <c r="D32" s="428"/>
      <c r="E32" s="428"/>
      <c r="F32" s="433" t="s">
        <v>291</v>
      </c>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28"/>
      <c r="AF32" s="428"/>
      <c r="AG32" s="428"/>
      <c r="AH32" s="428"/>
      <c r="AI32" s="428"/>
      <c r="AJ32" s="428"/>
      <c r="AK32" s="428"/>
      <c r="AL32" s="429"/>
      <c r="AM32" s="359"/>
      <c r="AP32" s="85"/>
      <c r="AQ32" s="182"/>
      <c r="AR32" s="182"/>
      <c r="AS32" s="182"/>
      <c r="AT32" s="182"/>
      <c r="AU32" s="182"/>
      <c r="AV32" s="182"/>
      <c r="AW32" s="182"/>
      <c r="AX32" s="182"/>
      <c r="AY32" s="182"/>
      <c r="AZ32" s="85"/>
      <c r="BA32" s="85"/>
      <c r="BB32" s="85"/>
      <c r="BC32" s="85"/>
      <c r="BD32" s="85"/>
      <c r="BE32" s="85"/>
      <c r="BF32" s="85"/>
    </row>
    <row r="33" spans="1:58" ht="13.7" customHeight="1" x14ac:dyDescent="0.2">
      <c r="A33" s="89">
        <f>ROW()</f>
        <v>33</v>
      </c>
      <c r="B33" s="487"/>
      <c r="C33" s="487"/>
      <c r="D33" s="487"/>
      <c r="E33" s="487"/>
      <c r="F33" s="447" t="s">
        <v>292</v>
      </c>
      <c r="G33" s="448"/>
      <c r="H33" s="448"/>
      <c r="I33" s="448"/>
      <c r="J33" s="448"/>
      <c r="K33" s="448"/>
      <c r="L33" s="448"/>
      <c r="M33" s="448"/>
      <c r="N33" s="448"/>
      <c r="O33" s="449"/>
      <c r="P33" s="434" t="s">
        <v>293</v>
      </c>
      <c r="Q33" s="435"/>
      <c r="R33" s="435"/>
      <c r="S33" s="435"/>
      <c r="T33" s="436"/>
      <c r="U33" s="434" t="s">
        <v>294</v>
      </c>
      <c r="V33" s="435"/>
      <c r="W33" s="435"/>
      <c r="X33" s="435"/>
      <c r="Y33" s="436"/>
      <c r="Z33" s="501" t="s">
        <v>295</v>
      </c>
      <c r="AA33" s="502"/>
      <c r="AB33" s="502"/>
      <c r="AC33" s="502"/>
      <c r="AD33" s="503"/>
      <c r="AE33" s="484"/>
      <c r="AF33" s="484"/>
      <c r="AG33" s="484"/>
      <c r="AH33" s="484"/>
      <c r="AI33" s="484"/>
      <c r="AJ33" s="484"/>
      <c r="AK33" s="484"/>
      <c r="AL33" s="484"/>
      <c r="AM33" s="359"/>
      <c r="AP33" s="85"/>
      <c r="AQ33" s="182"/>
      <c r="AR33" s="182"/>
      <c r="AS33" s="182"/>
      <c r="AT33" s="182"/>
      <c r="AU33" s="182"/>
      <c r="AV33" s="182"/>
      <c r="AW33" s="182"/>
      <c r="AX33" s="182"/>
      <c r="AY33" s="182"/>
      <c r="AZ33" s="85"/>
      <c r="BA33" s="85"/>
      <c r="BB33" s="85"/>
      <c r="BC33" s="85"/>
      <c r="BD33" s="85"/>
      <c r="BE33" s="85"/>
      <c r="BF33" s="85"/>
    </row>
    <row r="34" spans="1:58" s="129" customFormat="1" ht="13.7" customHeight="1" x14ac:dyDescent="0.2">
      <c r="A34" s="89">
        <f>ROW()</f>
        <v>34</v>
      </c>
      <c r="B34" s="487"/>
      <c r="C34" s="487"/>
      <c r="D34" s="487"/>
      <c r="E34" s="487"/>
      <c r="F34" s="430" t="s">
        <v>968</v>
      </c>
      <c r="G34" s="431"/>
      <c r="H34" s="431"/>
      <c r="I34" s="431"/>
      <c r="J34" s="431"/>
      <c r="K34" s="431"/>
      <c r="L34" s="431"/>
      <c r="M34" s="431"/>
      <c r="N34" s="431"/>
      <c r="O34" s="432"/>
      <c r="P34" s="479" t="s">
        <v>179</v>
      </c>
      <c r="Q34" s="479"/>
      <c r="R34" s="479"/>
      <c r="S34" s="442" t="str">
        <f>IF(units="Select","",AS34)</f>
        <v/>
      </c>
      <c r="T34" s="442"/>
      <c r="U34" s="479" t="s">
        <v>179</v>
      </c>
      <c r="V34" s="479"/>
      <c r="W34" s="479"/>
      <c r="X34" s="434" t="s">
        <v>296</v>
      </c>
      <c r="Y34" s="436"/>
      <c r="Z34" s="479" t="s">
        <v>179</v>
      </c>
      <c r="AA34" s="479"/>
      <c r="AB34" s="479"/>
      <c r="AC34" s="434" t="s">
        <v>296</v>
      </c>
      <c r="AD34" s="436"/>
      <c r="AE34" s="484"/>
      <c r="AF34" s="484"/>
      <c r="AG34" s="484"/>
      <c r="AH34" s="484"/>
      <c r="AI34" s="484"/>
      <c r="AJ34" s="484"/>
      <c r="AK34" s="484"/>
      <c r="AL34" s="484"/>
      <c r="AM34" s="359"/>
      <c r="AN34" s="86"/>
      <c r="AO34" s="86"/>
      <c r="AP34" s="85"/>
      <c r="AQ34" s="178" t="s">
        <v>92</v>
      </c>
      <c r="AR34" s="178" t="s">
        <v>91</v>
      </c>
      <c r="AS34" s="201" t="str">
        <f>IF(units=unit_usc,AR34,AQ34)</f>
        <v>kW</v>
      </c>
      <c r="AT34" s="182"/>
      <c r="AU34" s="182"/>
      <c r="AV34" s="182"/>
      <c r="AW34" s="182"/>
      <c r="AX34" s="182"/>
      <c r="AY34" s="182"/>
      <c r="AZ34" s="85"/>
      <c r="BA34" s="85"/>
      <c r="BB34" s="85"/>
      <c r="BC34" s="85"/>
      <c r="BD34" s="85"/>
      <c r="BE34" s="85"/>
      <c r="BF34" s="85"/>
    </row>
    <row r="35" spans="1:58" ht="13.7" customHeight="1" x14ac:dyDescent="0.2">
      <c r="A35" s="89">
        <f>ROW()</f>
        <v>35</v>
      </c>
      <c r="B35" s="487"/>
      <c r="C35" s="487"/>
      <c r="D35" s="487"/>
      <c r="E35" s="487"/>
      <c r="F35" s="430" t="s">
        <v>969</v>
      </c>
      <c r="G35" s="431"/>
      <c r="H35" s="431"/>
      <c r="I35" s="431"/>
      <c r="J35" s="431"/>
      <c r="K35" s="431"/>
      <c r="L35" s="431"/>
      <c r="M35" s="431"/>
      <c r="N35" s="431"/>
      <c r="O35" s="432"/>
      <c r="P35" s="479" t="s">
        <v>179</v>
      </c>
      <c r="Q35" s="479"/>
      <c r="R35" s="479"/>
      <c r="S35" s="442" t="str">
        <f>IF(units="Select","",AS34)</f>
        <v/>
      </c>
      <c r="T35" s="442"/>
      <c r="U35" s="479" t="s">
        <v>179</v>
      </c>
      <c r="V35" s="479"/>
      <c r="W35" s="479"/>
      <c r="X35" s="434" t="s">
        <v>296</v>
      </c>
      <c r="Y35" s="436"/>
      <c r="Z35" s="479" t="s">
        <v>179</v>
      </c>
      <c r="AA35" s="479"/>
      <c r="AB35" s="479"/>
      <c r="AC35" s="434" t="s">
        <v>296</v>
      </c>
      <c r="AD35" s="436"/>
      <c r="AE35" s="484"/>
      <c r="AF35" s="484"/>
      <c r="AG35" s="484"/>
      <c r="AH35" s="484"/>
      <c r="AI35" s="484"/>
      <c r="AJ35" s="484"/>
      <c r="AK35" s="484"/>
      <c r="AL35" s="484"/>
      <c r="AM35" s="359"/>
      <c r="AP35" s="85"/>
      <c r="AQ35" s="182"/>
      <c r="AR35" s="182"/>
      <c r="AS35" s="184"/>
      <c r="AT35" s="182"/>
      <c r="AU35" s="182"/>
      <c r="AV35" s="182"/>
      <c r="AW35" s="182"/>
      <c r="AX35" s="182"/>
      <c r="AY35" s="182"/>
      <c r="AZ35" s="85"/>
      <c r="BA35" s="85"/>
      <c r="BB35" s="85"/>
      <c r="BC35" s="85"/>
      <c r="BD35" s="85"/>
      <c r="BE35" s="85"/>
      <c r="BF35" s="85"/>
    </row>
    <row r="36" spans="1:58" ht="13.7" customHeight="1" x14ac:dyDescent="0.2">
      <c r="A36" s="89">
        <f>ROW()</f>
        <v>36</v>
      </c>
      <c r="B36" s="487"/>
      <c r="C36" s="487"/>
      <c r="D36" s="487"/>
      <c r="E36" s="487"/>
      <c r="F36" s="430" t="s">
        <v>205</v>
      </c>
      <c r="G36" s="431"/>
      <c r="H36" s="435"/>
      <c r="I36" s="435"/>
      <c r="J36" s="435"/>
      <c r="K36" s="435"/>
      <c r="L36" s="435"/>
      <c r="M36" s="435"/>
      <c r="N36" s="435"/>
      <c r="O36" s="436"/>
      <c r="P36" s="479" t="s">
        <v>179</v>
      </c>
      <c r="Q36" s="479"/>
      <c r="R36" s="479"/>
      <c r="S36" s="442" t="str">
        <f>IF(units="Select","",AS34)</f>
        <v/>
      </c>
      <c r="T36" s="442"/>
      <c r="U36" s="479" t="s">
        <v>179</v>
      </c>
      <c r="V36" s="479"/>
      <c r="W36" s="479"/>
      <c r="X36" s="434" t="s">
        <v>296</v>
      </c>
      <c r="Y36" s="436"/>
      <c r="Z36" s="479" t="s">
        <v>179</v>
      </c>
      <c r="AA36" s="479"/>
      <c r="AB36" s="479"/>
      <c r="AC36" s="434" t="s">
        <v>296</v>
      </c>
      <c r="AD36" s="436"/>
      <c r="AE36" s="484"/>
      <c r="AF36" s="484"/>
      <c r="AG36" s="484"/>
      <c r="AH36" s="484"/>
      <c r="AI36" s="484"/>
      <c r="AJ36" s="484"/>
      <c r="AK36" s="484"/>
      <c r="AL36" s="484"/>
      <c r="AM36" s="359"/>
      <c r="AP36" s="85"/>
      <c r="AQ36" s="182"/>
      <c r="AR36" s="182"/>
      <c r="AS36" s="184"/>
      <c r="AT36" s="182"/>
      <c r="AU36" s="182"/>
      <c r="AV36" s="182"/>
      <c r="AW36" s="182"/>
      <c r="AX36" s="182"/>
      <c r="AY36" s="182"/>
      <c r="AZ36" s="85"/>
      <c r="BA36" s="85"/>
      <c r="BB36" s="85"/>
      <c r="BC36" s="85"/>
      <c r="BD36" s="85"/>
      <c r="BE36" s="85"/>
      <c r="BF36" s="85"/>
    </row>
    <row r="37" spans="1:58" ht="13.7" customHeight="1" x14ac:dyDescent="0.2">
      <c r="A37" s="89">
        <f>ROW()</f>
        <v>37</v>
      </c>
      <c r="B37" s="487"/>
      <c r="C37" s="487"/>
      <c r="D37" s="487"/>
      <c r="E37" s="487"/>
      <c r="F37" s="430" t="s">
        <v>970</v>
      </c>
      <c r="G37" s="431"/>
      <c r="H37" s="431"/>
      <c r="I37" s="431"/>
      <c r="J37" s="431"/>
      <c r="K37" s="431"/>
      <c r="L37" s="431"/>
      <c r="M37" s="431"/>
      <c r="N37" s="431"/>
      <c r="O37" s="432"/>
      <c r="P37" s="479" t="s">
        <v>179</v>
      </c>
      <c r="Q37" s="479"/>
      <c r="R37" s="479"/>
      <c r="S37" s="442" t="str">
        <f>IF(units="Select","",AS34)</f>
        <v/>
      </c>
      <c r="T37" s="442"/>
      <c r="U37" s="480"/>
      <c r="V37" s="481"/>
      <c r="W37" s="481"/>
      <c r="X37" s="482"/>
      <c r="Y37" s="482"/>
      <c r="Z37" s="481"/>
      <c r="AA37" s="481"/>
      <c r="AB37" s="481"/>
      <c r="AC37" s="481"/>
      <c r="AD37" s="483"/>
      <c r="AE37" s="484"/>
      <c r="AF37" s="484"/>
      <c r="AG37" s="484"/>
      <c r="AH37" s="484"/>
      <c r="AI37" s="484"/>
      <c r="AJ37" s="484"/>
      <c r="AK37" s="484"/>
      <c r="AL37" s="484"/>
      <c r="AM37" s="359"/>
      <c r="AP37" s="85"/>
      <c r="AQ37" s="182"/>
      <c r="AR37" s="182"/>
      <c r="AS37" s="184"/>
      <c r="AT37" s="182"/>
      <c r="AU37" s="182"/>
      <c r="AV37" s="182"/>
      <c r="AW37" s="182"/>
      <c r="AX37" s="182"/>
      <c r="AY37" s="182"/>
      <c r="AZ37" s="85"/>
      <c r="BA37" s="85"/>
      <c r="BB37" s="85"/>
      <c r="BC37" s="85"/>
      <c r="BD37" s="85"/>
      <c r="BE37" s="85"/>
      <c r="BF37" s="85"/>
    </row>
    <row r="38" spans="1:58" ht="13.7" customHeight="1" x14ac:dyDescent="0.2">
      <c r="A38" s="89">
        <f>ROW()</f>
        <v>38</v>
      </c>
      <c r="B38" s="487"/>
      <c r="C38" s="487"/>
      <c r="D38" s="487"/>
      <c r="E38" s="487"/>
      <c r="F38" s="430" t="s">
        <v>971</v>
      </c>
      <c r="G38" s="431"/>
      <c r="H38" s="431"/>
      <c r="I38" s="431"/>
      <c r="J38" s="431"/>
      <c r="K38" s="431"/>
      <c r="L38" s="431"/>
      <c r="M38" s="431"/>
      <c r="N38" s="431"/>
      <c r="O38" s="432"/>
      <c r="P38" s="479" t="s">
        <v>179</v>
      </c>
      <c r="Q38" s="479"/>
      <c r="R38" s="479"/>
      <c r="S38" s="442" t="str">
        <f>IF(units="Select","",AS34)</f>
        <v/>
      </c>
      <c r="T38" s="442"/>
      <c r="U38" s="514"/>
      <c r="V38" s="508"/>
      <c r="W38" s="508"/>
      <c r="X38" s="515"/>
      <c r="Y38" s="515"/>
      <c r="Z38" s="508"/>
      <c r="AA38" s="508"/>
      <c r="AB38" s="508"/>
      <c r="AC38" s="508"/>
      <c r="AD38" s="509"/>
      <c r="AE38" s="484"/>
      <c r="AF38" s="484"/>
      <c r="AG38" s="484"/>
      <c r="AH38" s="484"/>
      <c r="AI38" s="484"/>
      <c r="AJ38" s="484"/>
      <c r="AK38" s="484"/>
      <c r="AL38" s="484"/>
      <c r="AM38" s="359"/>
      <c r="AP38" s="85"/>
      <c r="AQ38" s="182"/>
      <c r="AR38" s="182"/>
      <c r="AS38" s="184"/>
      <c r="AT38" s="182"/>
      <c r="AU38" s="182"/>
      <c r="AV38" s="182"/>
      <c r="AW38" s="182"/>
      <c r="AX38" s="182"/>
      <c r="AY38" s="182"/>
      <c r="AZ38" s="85"/>
      <c r="BA38" s="85"/>
      <c r="BB38" s="85"/>
      <c r="BC38" s="85"/>
      <c r="BD38" s="85"/>
      <c r="BE38" s="85"/>
      <c r="BF38" s="85"/>
    </row>
    <row r="39" spans="1:58" ht="13.7" customHeight="1" x14ac:dyDescent="0.2">
      <c r="A39" s="89">
        <f>ROW()</f>
        <v>39</v>
      </c>
      <c r="B39" s="487"/>
      <c r="C39" s="487"/>
      <c r="D39" s="487"/>
      <c r="E39" s="487"/>
      <c r="F39" s="430" t="s">
        <v>972</v>
      </c>
      <c r="G39" s="431"/>
      <c r="H39" s="431"/>
      <c r="I39" s="431"/>
      <c r="J39" s="431"/>
      <c r="K39" s="431"/>
      <c r="L39" s="431"/>
      <c r="M39" s="431"/>
      <c r="N39" s="431"/>
      <c r="O39" s="432"/>
      <c r="P39" s="479" t="s">
        <v>179</v>
      </c>
      <c r="Q39" s="479"/>
      <c r="R39" s="479"/>
      <c r="S39" s="442" t="str">
        <f>IF(units="Select","",AS34)</f>
        <v/>
      </c>
      <c r="T39" s="442"/>
      <c r="U39" s="510"/>
      <c r="V39" s="511"/>
      <c r="W39" s="511"/>
      <c r="X39" s="512"/>
      <c r="Y39" s="512"/>
      <c r="Z39" s="511"/>
      <c r="AA39" s="511"/>
      <c r="AB39" s="511"/>
      <c r="AC39" s="511"/>
      <c r="AD39" s="513"/>
      <c r="AE39" s="484"/>
      <c r="AF39" s="484"/>
      <c r="AG39" s="484"/>
      <c r="AH39" s="484"/>
      <c r="AI39" s="484"/>
      <c r="AJ39" s="484"/>
      <c r="AK39" s="484"/>
      <c r="AL39" s="484"/>
      <c r="AM39" s="359"/>
      <c r="AP39" s="85"/>
      <c r="AQ39" s="182"/>
      <c r="AR39" s="182"/>
      <c r="AS39" s="184"/>
      <c r="AT39" s="182"/>
      <c r="AU39" s="182"/>
      <c r="AV39" s="182"/>
      <c r="AW39" s="182"/>
      <c r="AX39" s="182"/>
      <c r="AY39" s="182"/>
      <c r="AZ39" s="85"/>
      <c r="BA39" s="85"/>
      <c r="BB39" s="85"/>
      <c r="BC39" s="85"/>
      <c r="BD39" s="85"/>
      <c r="BE39" s="85"/>
      <c r="BF39" s="85"/>
    </row>
    <row r="40" spans="1:58" ht="13.7" customHeight="1" x14ac:dyDescent="0.2">
      <c r="A40" s="89">
        <f>ROW()</f>
        <v>40</v>
      </c>
      <c r="B40" s="487"/>
      <c r="C40" s="487"/>
      <c r="D40" s="487"/>
      <c r="E40" s="487"/>
      <c r="F40" s="447" t="s">
        <v>113</v>
      </c>
      <c r="G40" s="448"/>
      <c r="H40" s="448"/>
      <c r="I40" s="448"/>
      <c r="J40" s="449"/>
      <c r="K40" s="434" t="s">
        <v>297</v>
      </c>
      <c r="L40" s="435"/>
      <c r="M40" s="435"/>
      <c r="N40" s="435"/>
      <c r="O40" s="436"/>
      <c r="P40" s="434" t="s">
        <v>298</v>
      </c>
      <c r="Q40" s="435"/>
      <c r="R40" s="435"/>
      <c r="S40" s="435"/>
      <c r="T40" s="436"/>
      <c r="U40" s="434" t="s">
        <v>299</v>
      </c>
      <c r="V40" s="435"/>
      <c r="W40" s="435"/>
      <c r="X40" s="435"/>
      <c r="Y40" s="436"/>
      <c r="Z40" s="434" t="s">
        <v>300</v>
      </c>
      <c r="AA40" s="435"/>
      <c r="AB40" s="435"/>
      <c r="AC40" s="435"/>
      <c r="AD40" s="436"/>
      <c r="AE40" s="484"/>
      <c r="AF40" s="484"/>
      <c r="AG40" s="484"/>
      <c r="AH40" s="484"/>
      <c r="AI40" s="484"/>
      <c r="AJ40" s="484"/>
      <c r="AK40" s="484"/>
      <c r="AL40" s="484"/>
      <c r="AM40" s="359"/>
      <c r="AP40" s="85"/>
      <c r="AQ40" s="182"/>
      <c r="AR40" s="182"/>
      <c r="AS40" s="182"/>
      <c r="AT40" s="182"/>
      <c r="AU40" s="182"/>
      <c r="AV40" s="182"/>
      <c r="AW40" s="182"/>
      <c r="AX40" s="182"/>
      <c r="AY40" s="182"/>
      <c r="AZ40" s="85"/>
      <c r="BA40" s="85"/>
      <c r="BB40" s="85"/>
      <c r="BC40" s="85"/>
      <c r="BD40" s="85"/>
      <c r="BE40" s="85"/>
      <c r="BF40" s="85"/>
    </row>
    <row r="41" spans="1:58" ht="13.7" customHeight="1" x14ac:dyDescent="0.2">
      <c r="A41" s="89">
        <f>ROW()</f>
        <v>41</v>
      </c>
      <c r="B41" s="487"/>
      <c r="C41" s="487"/>
      <c r="D41" s="487"/>
      <c r="E41" s="487"/>
      <c r="F41" s="430" t="s">
        <v>973</v>
      </c>
      <c r="G41" s="431"/>
      <c r="H41" s="431"/>
      <c r="I41" s="431"/>
      <c r="J41" s="432"/>
      <c r="K41" s="479" t="s">
        <v>179</v>
      </c>
      <c r="L41" s="479"/>
      <c r="M41" s="479"/>
      <c r="N41" s="442" t="str">
        <f>IF(units="Select","",AS41)</f>
        <v/>
      </c>
      <c r="O41" s="442"/>
      <c r="P41" s="479" t="s">
        <v>179</v>
      </c>
      <c r="Q41" s="479"/>
      <c r="R41" s="479"/>
      <c r="S41" s="442" t="str">
        <f>IF(units="Select","",AV41)</f>
        <v/>
      </c>
      <c r="T41" s="442"/>
      <c r="U41" s="479" t="s">
        <v>179</v>
      </c>
      <c r="V41" s="479"/>
      <c r="W41" s="479"/>
      <c r="X41" s="442" t="str">
        <f>IF(units="Select","",AY41)</f>
        <v/>
      </c>
      <c r="Y41" s="442"/>
      <c r="Z41" s="479" t="s">
        <v>179</v>
      </c>
      <c r="AA41" s="479"/>
      <c r="AB41" s="479"/>
      <c r="AC41" s="504" t="str">
        <f>IF(units="Select","",AY41)</f>
        <v/>
      </c>
      <c r="AD41" s="467"/>
      <c r="AE41" s="484"/>
      <c r="AF41" s="484"/>
      <c r="AG41" s="484"/>
      <c r="AH41" s="484"/>
      <c r="AI41" s="484"/>
      <c r="AJ41" s="484"/>
      <c r="AK41" s="484"/>
      <c r="AL41" s="484"/>
      <c r="AM41" s="359"/>
      <c r="AP41" s="85"/>
      <c r="AQ41" s="178" t="s">
        <v>88</v>
      </c>
      <c r="AR41" s="178" t="s">
        <v>87</v>
      </c>
      <c r="AS41" s="201" t="str">
        <f>IF(units=unit_usc,AR41,AQ41)</f>
        <v>bar</v>
      </c>
      <c r="AT41" s="159" t="s">
        <v>84</v>
      </c>
      <c r="AU41" s="159" t="s">
        <v>83</v>
      </c>
      <c r="AV41" s="201" t="str">
        <f>IF(units=unit_usc,AU41,AT41)</f>
        <v>°C</v>
      </c>
      <c r="AW41" s="178" t="s">
        <v>302</v>
      </c>
      <c r="AX41" s="178" t="s">
        <v>301</v>
      </c>
      <c r="AY41" s="201" t="str">
        <f>IF(units=unit_usc,AX41,AW41)</f>
        <v>L/min</v>
      </c>
      <c r="AZ41" s="85"/>
      <c r="BA41" s="85"/>
      <c r="BB41" s="85"/>
      <c r="BC41" s="85"/>
      <c r="BD41" s="85"/>
      <c r="BE41" s="85"/>
      <c r="BF41" s="85"/>
    </row>
    <row r="42" spans="1:58" ht="13.7" customHeight="1" x14ac:dyDescent="0.2">
      <c r="A42" s="89">
        <f>ROW()</f>
        <v>42</v>
      </c>
      <c r="B42" s="487"/>
      <c r="C42" s="487"/>
      <c r="D42" s="487"/>
      <c r="E42" s="487"/>
      <c r="F42" s="430" t="s">
        <v>974</v>
      </c>
      <c r="G42" s="431"/>
      <c r="H42" s="431"/>
      <c r="I42" s="431"/>
      <c r="J42" s="432"/>
      <c r="K42" s="479" t="s">
        <v>179</v>
      </c>
      <c r="L42" s="479"/>
      <c r="M42" s="479"/>
      <c r="N42" s="504" t="str">
        <f>IF(units="Select","",AS41)</f>
        <v/>
      </c>
      <c r="O42" s="467"/>
      <c r="P42" s="479" t="s">
        <v>179</v>
      </c>
      <c r="Q42" s="479"/>
      <c r="R42" s="479"/>
      <c r="S42" s="504" t="str">
        <f>IF(units="Select","",AV41)</f>
        <v/>
      </c>
      <c r="T42" s="467"/>
      <c r="U42" s="479" t="s">
        <v>179</v>
      </c>
      <c r="V42" s="479"/>
      <c r="W42" s="479"/>
      <c r="X42" s="504" t="str">
        <f>IF(units="Select","",AY41)</f>
        <v/>
      </c>
      <c r="Y42" s="467"/>
      <c r="Z42" s="479" t="s">
        <v>179</v>
      </c>
      <c r="AA42" s="479"/>
      <c r="AB42" s="479"/>
      <c r="AC42" s="504" t="str">
        <f>IF(units="Select","",AY41)</f>
        <v/>
      </c>
      <c r="AD42" s="467"/>
      <c r="AE42" s="484"/>
      <c r="AF42" s="484"/>
      <c r="AG42" s="484"/>
      <c r="AH42" s="484"/>
      <c r="AI42" s="484"/>
      <c r="AJ42" s="484"/>
      <c r="AK42" s="484"/>
      <c r="AL42" s="484"/>
      <c r="AM42" s="359"/>
      <c r="AP42" s="85"/>
      <c r="AQ42" s="184"/>
      <c r="AR42" s="182"/>
      <c r="AS42" s="182"/>
      <c r="AT42" s="182"/>
      <c r="AU42" s="182"/>
      <c r="AV42" s="182"/>
      <c r="AW42" s="182"/>
      <c r="AX42" s="182"/>
      <c r="AY42" s="182"/>
      <c r="AZ42" s="85"/>
      <c r="BA42" s="85"/>
      <c r="BB42" s="85"/>
      <c r="BC42" s="85"/>
      <c r="BD42" s="85"/>
      <c r="BE42" s="85"/>
      <c r="BF42" s="85"/>
    </row>
    <row r="43" spans="1:58" ht="13.7" customHeight="1" x14ac:dyDescent="0.2">
      <c r="A43" s="89">
        <f>ROW()</f>
        <v>43</v>
      </c>
      <c r="B43" s="487"/>
      <c r="C43" s="487"/>
      <c r="D43" s="487"/>
      <c r="E43" s="487"/>
      <c r="F43" s="430" t="s">
        <v>975</v>
      </c>
      <c r="G43" s="431"/>
      <c r="H43" s="431"/>
      <c r="I43" s="431"/>
      <c r="J43" s="432"/>
      <c r="K43" s="479" t="s">
        <v>179</v>
      </c>
      <c r="L43" s="479"/>
      <c r="M43" s="479"/>
      <c r="N43" s="504" t="str">
        <f>IF(units="Select","",AS41)</f>
        <v/>
      </c>
      <c r="O43" s="467"/>
      <c r="P43" s="479" t="s">
        <v>179</v>
      </c>
      <c r="Q43" s="479"/>
      <c r="R43" s="479"/>
      <c r="S43" s="504" t="str">
        <f>IF(units="Select","",AV41)</f>
        <v/>
      </c>
      <c r="T43" s="467"/>
      <c r="U43" s="479" t="s">
        <v>179</v>
      </c>
      <c r="V43" s="479"/>
      <c r="W43" s="479"/>
      <c r="X43" s="504" t="str">
        <f>IF(units="Select","",AY41)</f>
        <v/>
      </c>
      <c r="Y43" s="467"/>
      <c r="Z43" s="479" t="s">
        <v>179</v>
      </c>
      <c r="AA43" s="479"/>
      <c r="AB43" s="479"/>
      <c r="AC43" s="504" t="str">
        <f>IF(units="Select","",AY41)</f>
        <v/>
      </c>
      <c r="AD43" s="467"/>
      <c r="AE43" s="484"/>
      <c r="AF43" s="484"/>
      <c r="AG43" s="484"/>
      <c r="AH43" s="484"/>
      <c r="AI43" s="484"/>
      <c r="AJ43" s="484"/>
      <c r="AK43" s="484"/>
      <c r="AL43" s="484"/>
      <c r="AM43" s="359"/>
      <c r="AP43" s="85"/>
      <c r="AQ43" s="184"/>
      <c r="AR43" s="182"/>
      <c r="AS43" s="182"/>
      <c r="AT43" s="182"/>
      <c r="AU43" s="182"/>
      <c r="AV43" s="182"/>
      <c r="AW43" s="182"/>
      <c r="AX43" s="182"/>
      <c r="AY43" s="182"/>
      <c r="AZ43" s="85"/>
      <c r="BA43" s="85"/>
      <c r="BB43" s="85"/>
      <c r="BC43" s="85"/>
      <c r="BD43" s="85"/>
      <c r="BE43" s="85"/>
      <c r="BF43" s="85"/>
    </row>
    <row r="44" spans="1:58" ht="13.7" customHeight="1" x14ac:dyDescent="0.2">
      <c r="A44" s="89">
        <f>ROW()</f>
        <v>44</v>
      </c>
      <c r="B44" s="487"/>
      <c r="C44" s="487"/>
      <c r="D44" s="487"/>
      <c r="E44" s="487"/>
      <c r="F44" s="430" t="s">
        <v>205</v>
      </c>
      <c r="G44" s="431"/>
      <c r="H44" s="431"/>
      <c r="I44" s="431"/>
      <c r="J44" s="432"/>
      <c r="K44" s="479" t="s">
        <v>179</v>
      </c>
      <c r="L44" s="479"/>
      <c r="M44" s="479"/>
      <c r="N44" s="504" t="str">
        <f>IF(units="Select","",AS41)</f>
        <v/>
      </c>
      <c r="O44" s="467"/>
      <c r="P44" s="479" t="s">
        <v>179</v>
      </c>
      <c r="Q44" s="479"/>
      <c r="R44" s="479"/>
      <c r="S44" s="504" t="str">
        <f>IF(units="Select","",AV41)</f>
        <v/>
      </c>
      <c r="T44" s="467"/>
      <c r="U44" s="479" t="s">
        <v>179</v>
      </c>
      <c r="V44" s="479"/>
      <c r="W44" s="479"/>
      <c r="X44" s="504" t="str">
        <f>IF(units="Select","",AY41)</f>
        <v/>
      </c>
      <c r="Y44" s="467"/>
      <c r="Z44" s="479" t="s">
        <v>179</v>
      </c>
      <c r="AA44" s="479"/>
      <c r="AB44" s="479"/>
      <c r="AC44" s="504" t="str">
        <f>IF(units="Select","",AY41)</f>
        <v/>
      </c>
      <c r="AD44" s="467"/>
      <c r="AE44" s="484"/>
      <c r="AF44" s="484"/>
      <c r="AG44" s="484"/>
      <c r="AH44" s="484"/>
      <c r="AI44" s="484"/>
      <c r="AJ44" s="484"/>
      <c r="AK44" s="484"/>
      <c r="AL44" s="484"/>
      <c r="AM44" s="359"/>
      <c r="AP44" s="85"/>
      <c r="AQ44" s="184"/>
      <c r="AR44" s="182"/>
      <c r="AS44" s="182"/>
      <c r="AT44" s="182"/>
      <c r="AU44" s="182"/>
      <c r="AV44" s="182"/>
      <c r="AW44" s="182"/>
      <c r="AX44" s="182"/>
      <c r="AY44" s="182"/>
      <c r="AZ44" s="85"/>
      <c r="BA44" s="85"/>
      <c r="BB44" s="85"/>
      <c r="BC44" s="85"/>
      <c r="BD44" s="85"/>
      <c r="BE44" s="85"/>
      <c r="BF44" s="85"/>
    </row>
    <row r="45" spans="1:58" ht="13.7" customHeight="1" x14ac:dyDescent="0.2">
      <c r="A45" s="89">
        <f>ROW()</f>
        <v>45</v>
      </c>
      <c r="B45" s="487"/>
      <c r="C45" s="487"/>
      <c r="D45" s="487"/>
      <c r="E45" s="487"/>
      <c r="F45" s="447" t="s">
        <v>289</v>
      </c>
      <c r="G45" s="448"/>
      <c r="H45" s="448"/>
      <c r="I45" s="448"/>
      <c r="J45" s="448"/>
      <c r="K45" s="448"/>
      <c r="L45" s="448"/>
      <c r="M45" s="448"/>
      <c r="N45" s="448"/>
      <c r="O45" s="448"/>
      <c r="P45" s="448"/>
      <c r="Q45" s="448"/>
      <c r="R45" s="448"/>
      <c r="S45" s="448"/>
      <c r="T45" s="449"/>
      <c r="U45" s="434" t="s">
        <v>303</v>
      </c>
      <c r="V45" s="435"/>
      <c r="W45" s="435"/>
      <c r="X45" s="435"/>
      <c r="Y45" s="436"/>
      <c r="Z45" s="434" t="s">
        <v>299</v>
      </c>
      <c r="AA45" s="435"/>
      <c r="AB45" s="435"/>
      <c r="AC45" s="435"/>
      <c r="AD45" s="436"/>
      <c r="AE45" s="484"/>
      <c r="AF45" s="484"/>
      <c r="AG45" s="484"/>
      <c r="AH45" s="484"/>
      <c r="AI45" s="484"/>
      <c r="AJ45" s="484"/>
      <c r="AK45" s="484"/>
      <c r="AL45" s="484"/>
      <c r="AM45" s="359"/>
      <c r="AP45" s="85"/>
      <c r="AQ45" s="182"/>
      <c r="AR45" s="182"/>
      <c r="AS45" s="182"/>
      <c r="AT45" s="182"/>
      <c r="AU45" s="182"/>
      <c r="AV45" s="182"/>
      <c r="AW45" s="182"/>
      <c r="AX45" s="182"/>
      <c r="AY45" s="182"/>
      <c r="AZ45" s="85"/>
      <c r="BA45" s="85"/>
      <c r="BB45" s="85"/>
      <c r="BC45" s="85"/>
      <c r="BD45" s="85"/>
      <c r="BE45" s="85"/>
      <c r="BF45" s="85"/>
    </row>
    <row r="46" spans="1:58" ht="13.7" customHeight="1" x14ac:dyDescent="0.2">
      <c r="A46" s="89">
        <f>ROW()</f>
        <v>46</v>
      </c>
      <c r="B46" s="487"/>
      <c r="C46" s="487"/>
      <c r="D46" s="487"/>
      <c r="E46" s="487"/>
      <c r="F46" s="430" t="s">
        <v>976</v>
      </c>
      <c r="G46" s="431"/>
      <c r="H46" s="431"/>
      <c r="I46" s="431"/>
      <c r="J46" s="431"/>
      <c r="K46" s="431"/>
      <c r="L46" s="431"/>
      <c r="M46" s="431"/>
      <c r="N46" s="431"/>
      <c r="O46" s="431"/>
      <c r="P46" s="431"/>
      <c r="Q46" s="431"/>
      <c r="R46" s="431"/>
      <c r="S46" s="431"/>
      <c r="T46" s="432"/>
      <c r="U46" s="479" t="s">
        <v>179</v>
      </c>
      <c r="V46" s="479"/>
      <c r="W46" s="479"/>
      <c r="X46" s="442" t="str">
        <f>IF(units="Select","",AS46)</f>
        <v/>
      </c>
      <c r="Y46" s="442"/>
      <c r="Z46" s="479" t="s">
        <v>179</v>
      </c>
      <c r="AA46" s="479"/>
      <c r="AB46" s="479"/>
      <c r="AC46" s="442" t="str">
        <f>IF(units="Select","",AV46)</f>
        <v/>
      </c>
      <c r="AD46" s="442"/>
      <c r="AE46" s="484"/>
      <c r="AF46" s="484"/>
      <c r="AG46" s="484"/>
      <c r="AH46" s="484"/>
      <c r="AI46" s="484"/>
      <c r="AJ46" s="484"/>
      <c r="AK46" s="484"/>
      <c r="AL46" s="484"/>
      <c r="AM46" s="359"/>
      <c r="AP46" s="85"/>
      <c r="AQ46" s="178" t="s">
        <v>88</v>
      </c>
      <c r="AR46" s="178" t="s">
        <v>87</v>
      </c>
      <c r="AS46" s="201" t="str">
        <f>IF(units=unit_usc,AR46,AQ46)</f>
        <v>bar</v>
      </c>
      <c r="AT46" s="160" t="s">
        <v>304</v>
      </c>
      <c r="AU46" s="159" t="s">
        <v>761</v>
      </c>
      <c r="AV46" s="201" t="str">
        <f>IF(units=unit_usc,AU46,AT46)</f>
        <v>m³/h</v>
      </c>
      <c r="AW46" s="179"/>
      <c r="AX46" s="182"/>
      <c r="AY46" s="182"/>
      <c r="AZ46" s="85"/>
      <c r="BA46" s="85"/>
      <c r="BB46" s="85"/>
      <c r="BC46" s="85"/>
      <c r="BD46" s="85"/>
      <c r="BE46" s="85"/>
      <c r="BF46" s="85"/>
    </row>
    <row r="47" spans="1:58" ht="13.7" customHeight="1" x14ac:dyDescent="0.2">
      <c r="A47" s="89">
        <f>ROW()</f>
        <v>47</v>
      </c>
      <c r="B47" s="487"/>
      <c r="C47" s="487"/>
      <c r="D47" s="487"/>
      <c r="E47" s="487"/>
      <c r="F47" s="430" t="s">
        <v>977</v>
      </c>
      <c r="G47" s="431"/>
      <c r="H47" s="431"/>
      <c r="I47" s="431"/>
      <c r="J47" s="431"/>
      <c r="K47" s="431"/>
      <c r="L47" s="431"/>
      <c r="M47" s="431"/>
      <c r="N47" s="431"/>
      <c r="O47" s="431"/>
      <c r="P47" s="431"/>
      <c r="Q47" s="431"/>
      <c r="R47" s="431"/>
      <c r="S47" s="431"/>
      <c r="T47" s="432"/>
      <c r="U47" s="479" t="s">
        <v>179</v>
      </c>
      <c r="V47" s="479"/>
      <c r="W47" s="479"/>
      <c r="X47" s="442" t="str">
        <f>IF(units="Select","",AS46)</f>
        <v/>
      </c>
      <c r="Y47" s="442"/>
      <c r="Z47" s="479" t="s">
        <v>179</v>
      </c>
      <c r="AA47" s="479"/>
      <c r="AB47" s="479"/>
      <c r="AC47" s="485" t="str">
        <f>IF(units="Select","",AV46)</f>
        <v/>
      </c>
      <c r="AD47" s="486"/>
      <c r="AE47" s="484"/>
      <c r="AF47" s="484"/>
      <c r="AG47" s="484"/>
      <c r="AH47" s="484"/>
      <c r="AI47" s="484"/>
      <c r="AJ47" s="484"/>
      <c r="AK47" s="484"/>
      <c r="AL47" s="484"/>
      <c r="AM47" s="359"/>
      <c r="AP47" s="85"/>
      <c r="AQ47" s="92"/>
      <c r="AR47" s="85"/>
      <c r="AS47" s="85"/>
      <c r="AT47" s="85"/>
      <c r="AU47" s="85"/>
      <c r="AV47" s="85"/>
      <c r="AW47" s="85"/>
      <c r="AX47" s="85"/>
      <c r="AY47" s="85"/>
      <c r="AZ47" s="85"/>
      <c r="BA47" s="85"/>
      <c r="BB47" s="85"/>
      <c r="BC47" s="85"/>
      <c r="BD47" s="85"/>
      <c r="BE47" s="85"/>
      <c r="BF47" s="85"/>
    </row>
    <row r="48" spans="1:58" ht="13.7" customHeight="1" x14ac:dyDescent="0.2">
      <c r="A48" s="89">
        <f>ROW()</f>
        <v>48</v>
      </c>
      <c r="B48" s="487"/>
      <c r="C48" s="487"/>
      <c r="D48" s="487"/>
      <c r="E48" s="487"/>
      <c r="F48" s="430" t="s">
        <v>978</v>
      </c>
      <c r="G48" s="431"/>
      <c r="H48" s="431"/>
      <c r="I48" s="431"/>
      <c r="J48" s="431"/>
      <c r="K48" s="431"/>
      <c r="L48" s="431"/>
      <c r="M48" s="431"/>
      <c r="N48" s="431"/>
      <c r="O48" s="431"/>
      <c r="P48" s="431"/>
      <c r="Q48" s="431"/>
      <c r="R48" s="431"/>
      <c r="S48" s="431"/>
      <c r="T48" s="432"/>
      <c r="U48" s="479" t="s">
        <v>179</v>
      </c>
      <c r="V48" s="479"/>
      <c r="W48" s="479"/>
      <c r="X48" s="442" t="str">
        <f>IF(units="Select","",AS46)</f>
        <v/>
      </c>
      <c r="Y48" s="442"/>
      <c r="Z48" s="479" t="s">
        <v>179</v>
      </c>
      <c r="AA48" s="479"/>
      <c r="AB48" s="479"/>
      <c r="AC48" s="485" t="str">
        <f>IF(units="Select","",AV46)</f>
        <v/>
      </c>
      <c r="AD48" s="486"/>
      <c r="AE48" s="484"/>
      <c r="AF48" s="484"/>
      <c r="AG48" s="484"/>
      <c r="AH48" s="484"/>
      <c r="AI48" s="484"/>
      <c r="AJ48" s="484"/>
      <c r="AK48" s="484"/>
      <c r="AL48" s="484"/>
      <c r="AM48" s="359"/>
      <c r="AP48" s="85"/>
      <c r="AQ48" s="92"/>
      <c r="AR48" s="85"/>
      <c r="AS48" s="85"/>
      <c r="AT48" s="85"/>
      <c r="AU48" s="85"/>
      <c r="AV48" s="85"/>
      <c r="AW48" s="85"/>
      <c r="AX48" s="85"/>
      <c r="AY48" s="85"/>
      <c r="AZ48" s="85"/>
      <c r="BA48" s="85"/>
      <c r="BB48" s="85"/>
      <c r="BC48" s="85"/>
      <c r="BD48" s="85"/>
      <c r="BE48" s="85"/>
      <c r="BF48" s="85"/>
    </row>
    <row r="49" spans="1:58" ht="13.7" customHeight="1" x14ac:dyDescent="0.2">
      <c r="A49" s="89">
        <f>ROW()</f>
        <v>49</v>
      </c>
      <c r="B49" s="487"/>
      <c r="C49" s="487"/>
      <c r="D49" s="487"/>
      <c r="E49" s="487"/>
      <c r="F49" s="430" t="s">
        <v>979</v>
      </c>
      <c r="G49" s="431"/>
      <c r="H49" s="431"/>
      <c r="I49" s="431"/>
      <c r="J49" s="431"/>
      <c r="K49" s="431"/>
      <c r="L49" s="431"/>
      <c r="M49" s="431"/>
      <c r="N49" s="431"/>
      <c r="O49" s="431"/>
      <c r="P49" s="431"/>
      <c r="Q49" s="431"/>
      <c r="R49" s="431"/>
      <c r="S49" s="431"/>
      <c r="T49" s="432"/>
      <c r="U49" s="479" t="s">
        <v>179</v>
      </c>
      <c r="V49" s="479"/>
      <c r="W49" s="479"/>
      <c r="X49" s="442" t="str">
        <f>IF(units="Select","",AS46)</f>
        <v/>
      </c>
      <c r="Y49" s="442"/>
      <c r="Z49" s="479" t="s">
        <v>179</v>
      </c>
      <c r="AA49" s="479"/>
      <c r="AB49" s="479"/>
      <c r="AC49" s="485" t="str">
        <f>IF(units="Select","",AV46)</f>
        <v/>
      </c>
      <c r="AD49" s="486"/>
      <c r="AE49" s="484"/>
      <c r="AF49" s="484"/>
      <c r="AG49" s="484"/>
      <c r="AH49" s="484"/>
      <c r="AI49" s="484"/>
      <c r="AJ49" s="484"/>
      <c r="AK49" s="484"/>
      <c r="AL49" s="484"/>
      <c r="AM49" s="359"/>
      <c r="AP49" s="85"/>
      <c r="AQ49" s="92"/>
      <c r="AR49" s="85"/>
      <c r="AS49" s="85"/>
      <c r="AT49" s="85"/>
      <c r="AU49" s="85"/>
      <c r="AV49" s="85"/>
      <c r="AW49" s="85"/>
      <c r="AX49" s="85"/>
      <c r="AY49" s="85"/>
      <c r="AZ49" s="85"/>
      <c r="BA49" s="85"/>
      <c r="BB49" s="85"/>
      <c r="BC49" s="85"/>
      <c r="BD49" s="85"/>
      <c r="BE49" s="85"/>
      <c r="BF49" s="85"/>
    </row>
    <row r="50" spans="1:58" ht="13.7" customHeight="1" x14ac:dyDescent="0.2">
      <c r="A50" s="89">
        <f>ROW()</f>
        <v>50</v>
      </c>
      <c r="B50" s="487"/>
      <c r="C50" s="487"/>
      <c r="D50" s="487"/>
      <c r="E50" s="487"/>
      <c r="F50" s="430" t="s">
        <v>980</v>
      </c>
      <c r="G50" s="431"/>
      <c r="H50" s="431"/>
      <c r="I50" s="431"/>
      <c r="J50" s="431"/>
      <c r="K50" s="431"/>
      <c r="L50" s="431"/>
      <c r="M50" s="431"/>
      <c r="N50" s="431"/>
      <c r="O50" s="431"/>
      <c r="P50" s="431"/>
      <c r="Q50" s="431"/>
      <c r="R50" s="431"/>
      <c r="S50" s="431"/>
      <c r="T50" s="432"/>
      <c r="U50" s="479" t="s">
        <v>179</v>
      </c>
      <c r="V50" s="479"/>
      <c r="W50" s="479"/>
      <c r="X50" s="442" t="str">
        <f>IF(units="Select","",AS46)</f>
        <v/>
      </c>
      <c r="Y50" s="442"/>
      <c r="Z50" s="479" t="s">
        <v>179</v>
      </c>
      <c r="AA50" s="479"/>
      <c r="AB50" s="479"/>
      <c r="AC50" s="485" t="str">
        <f>IF(units="Select","",AV46)</f>
        <v/>
      </c>
      <c r="AD50" s="486"/>
      <c r="AE50" s="484"/>
      <c r="AF50" s="484"/>
      <c r="AG50" s="484"/>
      <c r="AH50" s="484"/>
      <c r="AI50" s="484"/>
      <c r="AJ50" s="484"/>
      <c r="AK50" s="484"/>
      <c r="AL50" s="484"/>
      <c r="AM50" s="359"/>
      <c r="AP50" s="85"/>
      <c r="AQ50" s="92"/>
      <c r="AR50" s="85"/>
      <c r="AS50" s="85"/>
      <c r="AT50" s="85"/>
      <c r="AU50" s="85"/>
      <c r="AV50" s="85"/>
      <c r="AW50" s="85"/>
      <c r="AX50" s="85"/>
      <c r="AY50" s="85"/>
      <c r="AZ50" s="85"/>
      <c r="BA50" s="85"/>
      <c r="BB50" s="85"/>
      <c r="BC50" s="85"/>
      <c r="BD50" s="85"/>
      <c r="BE50" s="85"/>
      <c r="BF50" s="85"/>
    </row>
    <row r="51" spans="1:58" ht="13.7" customHeight="1" x14ac:dyDescent="0.2">
      <c r="A51" s="89">
        <f>ROW()</f>
        <v>51</v>
      </c>
      <c r="B51" s="487"/>
      <c r="C51" s="487"/>
      <c r="D51" s="487"/>
      <c r="E51" s="487"/>
      <c r="F51" s="430" t="s">
        <v>205</v>
      </c>
      <c r="G51" s="431"/>
      <c r="H51" s="431"/>
      <c r="I51" s="462" t="s">
        <v>179</v>
      </c>
      <c r="J51" s="462"/>
      <c r="K51" s="462"/>
      <c r="L51" s="462"/>
      <c r="M51" s="462"/>
      <c r="N51" s="462"/>
      <c r="O51" s="462"/>
      <c r="P51" s="462"/>
      <c r="Q51" s="462"/>
      <c r="R51" s="462"/>
      <c r="S51" s="462"/>
      <c r="T51" s="155"/>
      <c r="U51" s="479" t="s">
        <v>179</v>
      </c>
      <c r="V51" s="479"/>
      <c r="W51" s="479"/>
      <c r="X51" s="442" t="str">
        <f>IF(units="Select","",AS46)</f>
        <v/>
      </c>
      <c r="Y51" s="442"/>
      <c r="Z51" s="479" t="s">
        <v>179</v>
      </c>
      <c r="AA51" s="479"/>
      <c r="AB51" s="479"/>
      <c r="AC51" s="485" t="str">
        <f>IF(units="Select","",AV46)</f>
        <v/>
      </c>
      <c r="AD51" s="486"/>
      <c r="AE51" s="484"/>
      <c r="AF51" s="484"/>
      <c r="AG51" s="484"/>
      <c r="AH51" s="484"/>
      <c r="AI51" s="484"/>
      <c r="AJ51" s="484"/>
      <c r="AK51" s="484"/>
      <c r="AL51" s="484"/>
      <c r="AM51" s="359"/>
      <c r="AP51" s="85"/>
      <c r="AQ51" s="92"/>
      <c r="AR51" s="85"/>
      <c r="AS51" s="85"/>
      <c r="AT51" s="85"/>
      <c r="AU51" s="85"/>
      <c r="AV51" s="85"/>
      <c r="AW51" s="85"/>
      <c r="AX51" s="85"/>
      <c r="AY51" s="85"/>
      <c r="AZ51" s="85"/>
      <c r="BA51" s="85"/>
      <c r="BB51" s="85"/>
      <c r="BC51" s="85"/>
      <c r="BD51" s="85"/>
      <c r="BE51" s="85"/>
      <c r="BF51" s="85"/>
    </row>
    <row r="52" spans="1:58" ht="13.7" customHeight="1" x14ac:dyDescent="0.2">
      <c r="A52" s="89">
        <f>ROW()</f>
        <v>52</v>
      </c>
      <c r="B52" s="487"/>
      <c r="C52" s="487"/>
      <c r="D52" s="487"/>
      <c r="E52" s="487"/>
      <c r="F52" s="430" t="s">
        <v>205</v>
      </c>
      <c r="G52" s="431"/>
      <c r="H52" s="431"/>
      <c r="I52" s="462" t="s">
        <v>179</v>
      </c>
      <c r="J52" s="462"/>
      <c r="K52" s="462"/>
      <c r="L52" s="462"/>
      <c r="M52" s="462"/>
      <c r="N52" s="462"/>
      <c r="O52" s="462"/>
      <c r="P52" s="462"/>
      <c r="Q52" s="462"/>
      <c r="R52" s="462"/>
      <c r="S52" s="462"/>
      <c r="T52" s="155"/>
      <c r="U52" s="479" t="s">
        <v>179</v>
      </c>
      <c r="V52" s="479"/>
      <c r="W52" s="479"/>
      <c r="X52" s="442" t="str">
        <f>IF(units="Select","",AS46)</f>
        <v/>
      </c>
      <c r="Y52" s="442"/>
      <c r="Z52" s="479" t="s">
        <v>179</v>
      </c>
      <c r="AA52" s="479"/>
      <c r="AB52" s="479"/>
      <c r="AC52" s="485" t="str">
        <f>IF(units="Select","",AV46)</f>
        <v/>
      </c>
      <c r="AD52" s="486"/>
      <c r="AE52" s="484"/>
      <c r="AF52" s="484"/>
      <c r="AG52" s="484"/>
      <c r="AH52" s="484"/>
      <c r="AI52" s="484"/>
      <c r="AJ52" s="484"/>
      <c r="AK52" s="484"/>
      <c r="AL52" s="484"/>
      <c r="AM52" s="359"/>
      <c r="AP52" s="85"/>
      <c r="AQ52" s="92"/>
      <c r="AR52" s="85"/>
      <c r="AS52" s="85"/>
      <c r="AT52" s="85"/>
      <c r="AU52" s="85"/>
      <c r="AV52" s="85"/>
      <c r="AW52" s="85"/>
      <c r="AX52" s="85"/>
      <c r="AY52" s="85"/>
      <c r="AZ52" s="85"/>
      <c r="BA52" s="85"/>
      <c r="BB52" s="85"/>
      <c r="BC52" s="85"/>
      <c r="BD52" s="85"/>
      <c r="BE52" s="85"/>
      <c r="BF52" s="85"/>
    </row>
    <row r="53" spans="1:58" ht="13.7" customHeight="1" x14ac:dyDescent="0.2">
      <c r="A53" s="89">
        <f>ROW()</f>
        <v>53</v>
      </c>
      <c r="B53" s="487"/>
      <c r="C53" s="487"/>
      <c r="D53" s="487"/>
      <c r="E53" s="487"/>
      <c r="F53" s="430" t="s">
        <v>305</v>
      </c>
      <c r="G53" s="431"/>
      <c r="H53" s="431"/>
      <c r="I53" s="431"/>
      <c r="J53" s="431"/>
      <c r="K53" s="431"/>
      <c r="L53" s="431"/>
      <c r="M53" s="431"/>
      <c r="N53" s="431"/>
      <c r="O53" s="431"/>
      <c r="P53" s="431"/>
      <c r="Q53" s="431"/>
      <c r="R53" s="431"/>
      <c r="S53" s="431"/>
      <c r="T53" s="431"/>
      <c r="U53" s="435"/>
      <c r="V53" s="435"/>
      <c r="W53" s="435"/>
      <c r="X53" s="435"/>
      <c r="Y53" s="436"/>
      <c r="Z53" s="479" t="s">
        <v>179</v>
      </c>
      <c r="AA53" s="479"/>
      <c r="AB53" s="479"/>
      <c r="AC53" s="485" t="str">
        <f>IF(units="Select","",AV46)</f>
        <v/>
      </c>
      <c r="AD53" s="486"/>
      <c r="AE53" s="484"/>
      <c r="AF53" s="484"/>
      <c r="AG53" s="484"/>
      <c r="AH53" s="484"/>
      <c r="AI53" s="484"/>
      <c r="AJ53" s="484"/>
      <c r="AK53" s="484"/>
      <c r="AL53" s="484"/>
      <c r="AM53" s="359"/>
      <c r="AP53" s="85"/>
      <c r="AQ53" s="92"/>
      <c r="AR53" s="85"/>
      <c r="AS53" s="85"/>
      <c r="AT53" s="85"/>
      <c r="AU53" s="85"/>
      <c r="AV53" s="85"/>
      <c r="AW53" s="85"/>
      <c r="AX53" s="85"/>
      <c r="AY53" s="85"/>
      <c r="AZ53" s="85"/>
      <c r="BA53" s="85"/>
      <c r="BB53" s="85"/>
      <c r="BC53" s="85"/>
      <c r="BD53" s="85"/>
      <c r="BE53" s="85"/>
      <c r="BF53" s="85"/>
    </row>
    <row r="54" spans="1:58" ht="13.7" customHeight="1" x14ac:dyDescent="0.2">
      <c r="A54" s="89">
        <f>ROW()</f>
        <v>54</v>
      </c>
      <c r="B54" s="516" t="s">
        <v>306</v>
      </c>
      <c r="C54" s="517"/>
      <c r="D54" s="517"/>
      <c r="E54" s="517"/>
      <c r="F54" s="433" t="s">
        <v>307</v>
      </c>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28"/>
      <c r="AF54" s="428"/>
      <c r="AG54" s="428"/>
      <c r="AH54" s="428"/>
      <c r="AI54" s="428"/>
      <c r="AJ54" s="428"/>
      <c r="AK54" s="428"/>
      <c r="AL54" s="429"/>
      <c r="AM54" s="359"/>
      <c r="AP54" s="85"/>
      <c r="AQ54" s="133"/>
      <c r="AR54" s="133"/>
      <c r="AS54" s="133"/>
      <c r="AT54" s="85"/>
      <c r="AU54" s="133"/>
      <c r="AV54" s="85"/>
      <c r="AW54" s="85"/>
      <c r="AX54" s="85"/>
      <c r="AY54" s="85"/>
      <c r="AZ54" s="85"/>
      <c r="BA54" s="85"/>
      <c r="BB54" s="85"/>
      <c r="BC54" s="85"/>
      <c r="BD54" s="85"/>
      <c r="BE54" s="85"/>
      <c r="BF54" s="85"/>
    </row>
    <row r="55" spans="1:58" ht="13.7" customHeight="1" x14ac:dyDescent="0.2">
      <c r="A55" s="89">
        <f>ROW()</f>
        <v>55</v>
      </c>
      <c r="B55" s="430" t="s">
        <v>1226</v>
      </c>
      <c r="C55" s="431"/>
      <c r="D55" s="431"/>
      <c r="E55" s="432"/>
      <c r="F55" s="430" t="s">
        <v>981</v>
      </c>
      <c r="G55" s="431"/>
      <c r="H55" s="431"/>
      <c r="I55" s="431"/>
      <c r="J55" s="431"/>
      <c r="K55" s="431"/>
      <c r="L55" s="431"/>
      <c r="M55" s="431"/>
      <c r="N55" s="431"/>
      <c r="O55" s="431"/>
      <c r="P55" s="431"/>
      <c r="Q55" s="431"/>
      <c r="R55" s="431"/>
      <c r="S55" s="431"/>
      <c r="T55" s="431"/>
      <c r="U55" s="518" t="s">
        <v>66</v>
      </c>
      <c r="V55" s="518"/>
      <c r="W55" s="518"/>
      <c r="X55" s="518"/>
      <c r="Y55" s="518"/>
      <c r="Z55" s="518"/>
      <c r="AA55" s="518"/>
      <c r="AB55" s="518"/>
      <c r="AC55" s="518"/>
      <c r="AD55" s="518"/>
      <c r="AE55" s="425"/>
      <c r="AF55" s="426"/>
      <c r="AG55" s="426"/>
      <c r="AH55" s="426"/>
      <c r="AI55" s="426"/>
      <c r="AJ55" s="426"/>
      <c r="AK55" s="426"/>
      <c r="AL55" s="427"/>
      <c r="AM55" s="359"/>
      <c r="AP55" s="104" t="s">
        <v>66</v>
      </c>
      <c r="AQ55" s="134" t="s">
        <v>60</v>
      </c>
      <c r="AR55" s="134" t="s">
        <v>61</v>
      </c>
      <c r="AS55" s="133"/>
      <c r="AT55" s="85"/>
      <c r="AU55" s="133"/>
      <c r="AV55" s="85"/>
      <c r="AW55" s="85"/>
      <c r="AX55" s="85"/>
      <c r="AY55" s="85"/>
      <c r="AZ55" s="85"/>
      <c r="BA55" s="85"/>
      <c r="BB55" s="85"/>
      <c r="BC55" s="85"/>
      <c r="BD55" s="85"/>
      <c r="BE55" s="85"/>
      <c r="BF55" s="85"/>
    </row>
    <row r="56" spans="1:58" ht="13.7" customHeight="1" x14ac:dyDescent="0.2">
      <c r="A56" s="89">
        <f>ROW()</f>
        <v>56</v>
      </c>
      <c r="B56" s="430"/>
      <c r="C56" s="431"/>
      <c r="D56" s="431"/>
      <c r="E56" s="432"/>
      <c r="F56" s="430" t="s">
        <v>982</v>
      </c>
      <c r="G56" s="431"/>
      <c r="H56" s="431"/>
      <c r="I56" s="431"/>
      <c r="J56" s="431"/>
      <c r="K56" s="431"/>
      <c r="L56" s="431"/>
      <c r="M56" s="431"/>
      <c r="N56" s="431"/>
      <c r="O56" s="431"/>
      <c r="P56" s="431"/>
      <c r="Q56" s="431"/>
      <c r="R56" s="431"/>
      <c r="S56" s="431"/>
      <c r="T56" s="431"/>
      <c r="U56" s="518" t="s">
        <v>179</v>
      </c>
      <c r="V56" s="518"/>
      <c r="W56" s="518"/>
      <c r="X56" s="518"/>
      <c r="Y56" s="518"/>
      <c r="Z56" s="521" t="s">
        <v>308</v>
      </c>
      <c r="AA56" s="521"/>
      <c r="AB56" s="135" t="s">
        <v>136</v>
      </c>
      <c r="AC56" s="522" t="s">
        <v>66</v>
      </c>
      <c r="AD56" s="522"/>
      <c r="AE56" s="425"/>
      <c r="AF56" s="426"/>
      <c r="AG56" s="426"/>
      <c r="AH56" s="426"/>
      <c r="AI56" s="426"/>
      <c r="AJ56" s="426"/>
      <c r="AK56" s="426"/>
      <c r="AL56" s="427"/>
      <c r="AM56" s="359"/>
      <c r="AP56" s="104" t="s">
        <v>66</v>
      </c>
      <c r="AQ56" s="134" t="s">
        <v>962</v>
      </c>
      <c r="AR56" s="134" t="s">
        <v>766</v>
      </c>
      <c r="AS56" s="136"/>
      <c r="AT56" s="85"/>
      <c r="AU56" s="133"/>
      <c r="AV56" s="85"/>
      <c r="AW56" s="85"/>
      <c r="AX56" s="85"/>
      <c r="AY56" s="85"/>
      <c r="AZ56" s="85"/>
      <c r="BA56" s="85"/>
      <c r="BB56" s="85"/>
      <c r="BC56" s="85"/>
      <c r="BD56" s="85"/>
      <c r="BE56" s="85"/>
      <c r="BF56" s="85"/>
    </row>
    <row r="57" spans="1:58" ht="13.7" customHeight="1" x14ac:dyDescent="0.2">
      <c r="A57" s="89">
        <f>ROW()</f>
        <v>57</v>
      </c>
      <c r="B57" s="430"/>
      <c r="C57" s="431"/>
      <c r="D57" s="431"/>
      <c r="E57" s="432"/>
      <c r="F57" s="430" t="s">
        <v>983</v>
      </c>
      <c r="G57" s="431"/>
      <c r="H57" s="431"/>
      <c r="I57" s="431"/>
      <c r="J57" s="431"/>
      <c r="K57" s="431"/>
      <c r="L57" s="431"/>
      <c r="M57" s="431"/>
      <c r="N57" s="431"/>
      <c r="O57" s="431"/>
      <c r="P57" s="431"/>
      <c r="Q57" s="431"/>
      <c r="R57" s="431"/>
      <c r="S57" s="431"/>
      <c r="T57" s="431"/>
      <c r="U57" s="518" t="s">
        <v>179</v>
      </c>
      <c r="V57" s="518"/>
      <c r="W57" s="518"/>
      <c r="X57" s="518"/>
      <c r="Y57" s="518"/>
      <c r="Z57" s="518"/>
      <c r="AA57" s="518"/>
      <c r="AB57" s="519" t="s">
        <v>310</v>
      </c>
      <c r="AC57" s="519"/>
      <c r="AD57" s="520"/>
      <c r="AE57" s="425"/>
      <c r="AF57" s="426"/>
      <c r="AG57" s="426"/>
      <c r="AH57" s="426"/>
      <c r="AI57" s="426"/>
      <c r="AJ57" s="426"/>
      <c r="AK57" s="426"/>
      <c r="AL57" s="427"/>
      <c r="AM57" s="359"/>
      <c r="AP57" s="85"/>
      <c r="AQ57" s="133"/>
      <c r="AR57" s="133"/>
      <c r="AS57" s="137"/>
      <c r="AT57" s="85"/>
      <c r="AU57" s="133"/>
      <c r="AV57" s="85"/>
      <c r="AW57" s="85"/>
      <c r="AX57" s="85"/>
      <c r="AY57" s="85"/>
      <c r="AZ57" s="85"/>
      <c r="BA57" s="85"/>
      <c r="BB57" s="85"/>
      <c r="BC57" s="85"/>
      <c r="BD57" s="85"/>
      <c r="BE57" s="85"/>
      <c r="BF57" s="85"/>
    </row>
    <row r="58" spans="1:58" ht="13.7" customHeight="1" x14ac:dyDescent="0.2">
      <c r="A58" s="89">
        <f>ROW()</f>
        <v>58</v>
      </c>
      <c r="B58" s="430"/>
      <c r="C58" s="431"/>
      <c r="D58" s="431"/>
      <c r="E58" s="432"/>
      <c r="F58" s="430" t="s">
        <v>984</v>
      </c>
      <c r="G58" s="431"/>
      <c r="H58" s="431"/>
      <c r="I58" s="431"/>
      <c r="J58" s="431"/>
      <c r="K58" s="431"/>
      <c r="L58" s="431"/>
      <c r="M58" s="431"/>
      <c r="N58" s="431"/>
      <c r="O58" s="431"/>
      <c r="P58" s="431"/>
      <c r="Q58" s="431"/>
      <c r="R58" s="431"/>
      <c r="S58" s="431"/>
      <c r="T58" s="431"/>
      <c r="U58" s="523" t="s">
        <v>66</v>
      </c>
      <c r="V58" s="523"/>
      <c r="W58" s="523"/>
      <c r="X58" s="523"/>
      <c r="Y58" s="523"/>
      <c r="Z58" s="523"/>
      <c r="AA58" s="523"/>
      <c r="AB58" s="523"/>
      <c r="AC58" s="523"/>
      <c r="AD58" s="523"/>
      <c r="AE58" s="425"/>
      <c r="AF58" s="426"/>
      <c r="AG58" s="426"/>
      <c r="AH58" s="426"/>
      <c r="AI58" s="426"/>
      <c r="AJ58" s="426"/>
      <c r="AK58" s="426"/>
      <c r="AL58" s="427"/>
      <c r="AM58" s="359"/>
      <c r="AP58" s="104" t="s">
        <v>66</v>
      </c>
      <c r="AQ58" s="134" t="s">
        <v>60</v>
      </c>
      <c r="AR58" s="134" t="s">
        <v>61</v>
      </c>
      <c r="AS58" s="133"/>
      <c r="AT58" s="85"/>
      <c r="AU58" s="133"/>
      <c r="AV58" s="85"/>
      <c r="AW58" s="85"/>
      <c r="AX58" s="85"/>
      <c r="AY58" s="85"/>
      <c r="AZ58" s="85"/>
      <c r="BA58" s="85"/>
      <c r="BB58" s="85"/>
      <c r="BC58" s="85"/>
      <c r="BD58" s="85"/>
      <c r="BE58" s="85"/>
      <c r="BF58" s="85"/>
    </row>
    <row r="59" spans="1:58" ht="13.7" customHeight="1" x14ac:dyDescent="0.2">
      <c r="A59" s="89">
        <f>ROW()</f>
        <v>59</v>
      </c>
      <c r="B59" s="430"/>
      <c r="C59" s="431"/>
      <c r="D59" s="431"/>
      <c r="E59" s="432"/>
      <c r="F59" s="430" t="s">
        <v>985</v>
      </c>
      <c r="G59" s="431"/>
      <c r="H59" s="431"/>
      <c r="I59" s="431"/>
      <c r="J59" s="431"/>
      <c r="K59" s="431"/>
      <c r="L59" s="431"/>
      <c r="M59" s="431"/>
      <c r="N59" s="431"/>
      <c r="O59" s="431"/>
      <c r="P59" s="431"/>
      <c r="Q59" s="431"/>
      <c r="R59" s="431"/>
      <c r="S59" s="431"/>
      <c r="T59" s="431"/>
      <c r="U59" s="523" t="s">
        <v>66</v>
      </c>
      <c r="V59" s="523"/>
      <c r="W59" s="523"/>
      <c r="X59" s="523"/>
      <c r="Y59" s="523"/>
      <c r="Z59" s="523"/>
      <c r="AA59" s="523"/>
      <c r="AB59" s="523"/>
      <c r="AC59" s="523"/>
      <c r="AD59" s="523"/>
      <c r="AE59" s="425"/>
      <c r="AF59" s="426"/>
      <c r="AG59" s="426"/>
      <c r="AH59" s="426"/>
      <c r="AI59" s="426"/>
      <c r="AJ59" s="426"/>
      <c r="AK59" s="426"/>
      <c r="AL59" s="427"/>
      <c r="AM59" s="359"/>
      <c r="AP59" s="104" t="s">
        <v>66</v>
      </c>
      <c r="AQ59" s="134" t="s">
        <v>60</v>
      </c>
      <c r="AR59" s="134" t="s">
        <v>61</v>
      </c>
      <c r="AS59" s="133"/>
      <c r="AT59" s="85"/>
      <c r="AU59" s="133"/>
      <c r="AV59" s="85"/>
      <c r="AW59" s="85"/>
      <c r="AX59" s="85"/>
      <c r="AY59" s="85"/>
      <c r="AZ59" s="85"/>
      <c r="BA59" s="85"/>
      <c r="BB59" s="85"/>
      <c r="BC59" s="85"/>
      <c r="BD59" s="85"/>
      <c r="BE59" s="85"/>
      <c r="BF59" s="85"/>
    </row>
    <row r="60" spans="1:58" ht="13.7" customHeight="1" x14ac:dyDescent="0.2">
      <c r="A60" s="89">
        <f>ROW()</f>
        <v>60</v>
      </c>
      <c r="B60" s="430"/>
      <c r="C60" s="431"/>
      <c r="D60" s="431"/>
      <c r="E60" s="432"/>
      <c r="F60" s="111"/>
      <c r="G60" s="112"/>
      <c r="H60" s="112"/>
      <c r="I60" s="112"/>
      <c r="J60" s="112"/>
      <c r="K60" s="112"/>
      <c r="L60" s="112"/>
      <c r="M60" s="112"/>
      <c r="N60" s="112"/>
      <c r="O60" s="112"/>
      <c r="P60" s="112"/>
      <c r="Q60" s="112"/>
      <c r="R60" s="112"/>
      <c r="S60" s="112"/>
      <c r="T60" s="112"/>
      <c r="U60" s="205"/>
      <c r="V60" s="205"/>
      <c r="W60" s="205"/>
      <c r="X60" s="205"/>
      <c r="Y60" s="205"/>
      <c r="Z60" s="205"/>
      <c r="AA60" s="205"/>
      <c r="AB60" s="205"/>
      <c r="AC60" s="205"/>
      <c r="AD60" s="205"/>
      <c r="AE60" s="430"/>
      <c r="AF60" s="431"/>
      <c r="AG60" s="431"/>
      <c r="AH60" s="431"/>
      <c r="AI60" s="431"/>
      <c r="AJ60" s="431"/>
      <c r="AK60" s="431"/>
      <c r="AL60" s="432"/>
      <c r="AM60" s="91"/>
      <c r="AP60" s="85"/>
      <c r="AQ60" s="133"/>
      <c r="AR60" s="133"/>
      <c r="AS60" s="133"/>
      <c r="AT60" s="85"/>
      <c r="AU60" s="133"/>
      <c r="AV60" s="85"/>
      <c r="AW60" s="85"/>
      <c r="AX60" s="85"/>
      <c r="AY60" s="85"/>
      <c r="AZ60" s="85"/>
      <c r="BA60" s="85"/>
      <c r="BB60" s="85"/>
      <c r="BC60" s="85"/>
      <c r="BD60" s="85"/>
      <c r="BE60" s="85"/>
      <c r="BF60" s="85"/>
    </row>
    <row r="61" spans="1:58" ht="13.7" customHeight="1" x14ac:dyDescent="0.2">
      <c r="A61" s="89">
        <f>ROW()</f>
        <v>61</v>
      </c>
      <c r="B61" s="430"/>
      <c r="C61" s="431"/>
      <c r="D61" s="431"/>
      <c r="E61" s="432"/>
      <c r="F61" s="111"/>
      <c r="G61" s="112"/>
      <c r="H61" s="112"/>
      <c r="I61" s="112"/>
      <c r="J61" s="112"/>
      <c r="K61" s="112"/>
      <c r="L61" s="112"/>
      <c r="M61" s="112"/>
      <c r="N61" s="112"/>
      <c r="O61" s="112"/>
      <c r="P61" s="112"/>
      <c r="Q61" s="112"/>
      <c r="R61" s="112"/>
      <c r="S61" s="112"/>
      <c r="T61" s="112"/>
      <c r="U61" s="205"/>
      <c r="V61" s="205"/>
      <c r="W61" s="205"/>
      <c r="X61" s="205"/>
      <c r="Y61" s="205"/>
      <c r="Z61" s="205"/>
      <c r="AA61" s="205"/>
      <c r="AB61" s="205"/>
      <c r="AC61" s="205"/>
      <c r="AD61" s="205"/>
      <c r="AE61" s="430"/>
      <c r="AF61" s="431"/>
      <c r="AG61" s="431"/>
      <c r="AH61" s="431"/>
      <c r="AI61" s="431"/>
      <c r="AJ61" s="431"/>
      <c r="AK61" s="431"/>
      <c r="AL61" s="432"/>
      <c r="AM61" s="91"/>
      <c r="AP61" s="85"/>
      <c r="AQ61" s="133"/>
      <c r="AR61" s="133"/>
      <c r="AS61" s="133"/>
      <c r="AT61" s="85"/>
      <c r="AU61" s="133"/>
      <c r="AV61" s="85"/>
      <c r="AW61" s="85"/>
      <c r="AX61" s="85"/>
      <c r="AY61" s="85"/>
      <c r="AZ61" s="85"/>
      <c r="BA61" s="85"/>
      <c r="BB61" s="85"/>
      <c r="BC61" s="85"/>
      <c r="BD61" s="85"/>
      <c r="BE61" s="85"/>
      <c r="BF61" s="85"/>
    </row>
    <row r="62" spans="1:58" ht="13.7" customHeight="1" thickBot="1" x14ac:dyDescent="0.25">
      <c r="A62" s="89">
        <f>ROW()</f>
        <v>62</v>
      </c>
      <c r="B62" s="430"/>
      <c r="C62" s="431"/>
      <c r="D62" s="431"/>
      <c r="E62" s="432"/>
      <c r="F62" s="111"/>
      <c r="G62" s="112"/>
      <c r="H62" s="112"/>
      <c r="I62" s="112"/>
      <c r="J62" s="112"/>
      <c r="K62" s="112"/>
      <c r="L62" s="112"/>
      <c r="M62" s="112"/>
      <c r="N62" s="112"/>
      <c r="O62" s="112"/>
      <c r="P62" s="112"/>
      <c r="Q62" s="112"/>
      <c r="R62" s="112"/>
      <c r="S62" s="112"/>
      <c r="T62" s="112"/>
      <c r="U62" s="205"/>
      <c r="V62" s="205"/>
      <c r="W62" s="205"/>
      <c r="X62" s="205"/>
      <c r="Y62" s="205"/>
      <c r="Z62" s="205"/>
      <c r="AA62" s="205"/>
      <c r="AB62" s="205"/>
      <c r="AC62" s="205"/>
      <c r="AD62" s="205"/>
      <c r="AE62" s="430"/>
      <c r="AF62" s="431"/>
      <c r="AG62" s="431"/>
      <c r="AH62" s="431"/>
      <c r="AI62" s="431"/>
      <c r="AJ62" s="431"/>
      <c r="AK62" s="431"/>
      <c r="AL62" s="432"/>
      <c r="AM62" s="91"/>
      <c r="AP62" s="85"/>
      <c r="AQ62" s="133"/>
      <c r="AR62" s="133"/>
      <c r="AS62" s="133"/>
      <c r="AT62" s="85"/>
      <c r="AU62" s="133"/>
      <c r="AV62" s="85"/>
      <c r="AW62" s="85"/>
      <c r="AX62" s="85"/>
      <c r="AY62" s="85"/>
      <c r="AZ62" s="85"/>
      <c r="BA62" s="85"/>
      <c r="BB62" s="85"/>
      <c r="BC62" s="85"/>
      <c r="BD62" s="85"/>
      <c r="BE62" s="85"/>
      <c r="BF62" s="85"/>
    </row>
    <row r="63" spans="1:58"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180</v>
      </c>
      <c r="AH63" s="472"/>
      <c r="AI63" s="472"/>
      <c r="AJ63" s="472"/>
      <c r="AK63" s="472"/>
      <c r="AL63" s="473">
        <f>total_page</f>
        <v>16</v>
      </c>
      <c r="AM63" s="474"/>
      <c r="AN63" s="88"/>
      <c r="AO63" s="88"/>
      <c r="AP63" s="86"/>
      <c r="AQ63" s="86"/>
      <c r="AR63" s="86"/>
      <c r="AS63" s="86"/>
      <c r="AT63" s="86"/>
      <c r="AU63" s="86"/>
      <c r="AV63" s="86"/>
      <c r="AW63" s="86"/>
      <c r="AX63" s="86"/>
      <c r="AY63" s="86"/>
      <c r="AZ63" s="86"/>
      <c r="BA63" s="86"/>
      <c r="BB63" s="86"/>
      <c r="BC63" s="86"/>
      <c r="BD63" s="86"/>
      <c r="BE63" s="86"/>
      <c r="BF63" s="86"/>
    </row>
    <row r="64" spans="1:58"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6"/>
      <c r="BB64" s="86"/>
      <c r="BC64" s="86"/>
      <c r="BD64" s="86"/>
      <c r="BE64" s="86"/>
      <c r="BF64" s="86"/>
    </row>
    <row r="65" spans="1:58"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6"/>
      <c r="BB65" s="86"/>
      <c r="BC65" s="86"/>
      <c r="BD65" s="86"/>
      <c r="BE65" s="86"/>
      <c r="BF65" s="86"/>
    </row>
    <row r="66" spans="1:58"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6"/>
      <c r="BB66" s="86"/>
      <c r="BC66" s="86"/>
      <c r="BD66" s="86"/>
      <c r="BE66" s="86"/>
      <c r="BF66" s="86"/>
    </row>
    <row r="67" spans="1:58"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6"/>
      <c r="BB67" s="86"/>
      <c r="BC67" s="86"/>
      <c r="BD67" s="86"/>
      <c r="BE67" s="86"/>
      <c r="BF67" s="86"/>
    </row>
    <row r="68" spans="1:58"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6"/>
      <c r="BB68" s="86"/>
      <c r="BC68" s="86"/>
      <c r="BD68" s="86"/>
      <c r="BE68" s="86"/>
      <c r="BF68" s="86"/>
    </row>
    <row r="69" spans="1:58"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6"/>
      <c r="BB69" s="86"/>
      <c r="BC69" s="86"/>
      <c r="BD69" s="86"/>
      <c r="BE69" s="86"/>
      <c r="BF69" s="86"/>
    </row>
    <row r="70" spans="1:58"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6"/>
      <c r="BB70" s="86"/>
      <c r="BC70" s="86"/>
      <c r="BD70" s="86"/>
      <c r="BE70" s="86"/>
      <c r="BF70" s="86"/>
    </row>
    <row r="71" spans="1:58"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6"/>
      <c r="BB71" s="86"/>
      <c r="BC71" s="86"/>
      <c r="BD71" s="86"/>
      <c r="BE71" s="86"/>
      <c r="BF71" s="86"/>
    </row>
    <row r="72" spans="1:58"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6"/>
      <c r="BB72" s="86"/>
      <c r="BC72" s="86"/>
      <c r="BD72" s="86"/>
      <c r="BE72" s="86"/>
      <c r="BF72" s="86"/>
    </row>
    <row r="73" spans="1:58"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6"/>
      <c r="BB73" s="86"/>
      <c r="BC73" s="86"/>
      <c r="BD73" s="86"/>
      <c r="BE73" s="86"/>
      <c r="BF73" s="86"/>
    </row>
    <row r="74" spans="1:58"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6"/>
      <c r="BB74" s="86"/>
      <c r="BC74" s="86"/>
      <c r="BD74" s="86"/>
      <c r="BE74" s="86"/>
      <c r="BF74" s="86"/>
    </row>
    <row r="75" spans="1:58"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6"/>
      <c r="BB75" s="86"/>
      <c r="BC75" s="86"/>
      <c r="BD75" s="86"/>
      <c r="BE75" s="86"/>
      <c r="BF75" s="86"/>
    </row>
    <row r="76" spans="1:58"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6"/>
      <c r="BB76" s="86"/>
      <c r="BC76" s="86"/>
      <c r="BD76" s="86"/>
      <c r="BE76" s="86"/>
      <c r="BF76" s="86"/>
    </row>
    <row r="77" spans="1:58"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6"/>
      <c r="BB77" s="86"/>
      <c r="BC77" s="86"/>
      <c r="BD77" s="86"/>
      <c r="BE77" s="86"/>
      <c r="BF77" s="86"/>
    </row>
    <row r="78" spans="1:58"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6"/>
      <c r="BB78" s="86"/>
      <c r="BC78" s="86"/>
      <c r="BD78" s="86"/>
      <c r="BE78" s="86"/>
      <c r="BF78" s="86"/>
    </row>
    <row r="79" spans="1:58"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6"/>
      <c r="BB79" s="86"/>
      <c r="BC79" s="86"/>
      <c r="BD79" s="86"/>
      <c r="BE79" s="86"/>
      <c r="BF79" s="86"/>
    </row>
    <row r="80" spans="1:58"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6"/>
      <c r="BB80" s="86"/>
      <c r="BC80" s="86"/>
      <c r="BD80" s="86"/>
      <c r="BE80" s="86"/>
      <c r="BF80" s="86"/>
    </row>
    <row r="81" spans="1:58"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6"/>
      <c r="BB81" s="86"/>
      <c r="BC81" s="86"/>
      <c r="BD81" s="86"/>
      <c r="BE81" s="86"/>
      <c r="BF81" s="86"/>
    </row>
    <row r="82" spans="1:58"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6"/>
      <c r="BB82" s="86"/>
      <c r="BC82" s="86"/>
      <c r="BD82" s="86"/>
      <c r="BE82" s="86"/>
      <c r="BF82" s="86"/>
    </row>
    <row r="83" spans="1:58"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6"/>
      <c r="BB83" s="86"/>
      <c r="BC83" s="86"/>
      <c r="BD83" s="86"/>
      <c r="BE83" s="86"/>
      <c r="BF83" s="86"/>
    </row>
    <row r="84" spans="1:58"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6"/>
      <c r="BB84" s="86"/>
      <c r="BC84" s="86"/>
      <c r="BD84" s="86"/>
      <c r="BE84" s="86"/>
      <c r="BF84" s="86"/>
    </row>
    <row r="85" spans="1:58"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6"/>
      <c r="BB85" s="86"/>
      <c r="BC85" s="86"/>
      <c r="BD85" s="86"/>
      <c r="BE85" s="86"/>
      <c r="BF85" s="86"/>
    </row>
    <row r="86" spans="1:58"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6"/>
      <c r="BB86" s="86"/>
      <c r="BC86" s="86"/>
      <c r="BD86" s="86"/>
      <c r="BE86" s="86"/>
      <c r="BF86" s="86"/>
    </row>
    <row r="87" spans="1:58"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6"/>
      <c r="BB87" s="86"/>
      <c r="BC87" s="86"/>
      <c r="BD87" s="86"/>
      <c r="BE87" s="86"/>
      <c r="BF87" s="86"/>
    </row>
    <row r="88" spans="1:58"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6"/>
      <c r="BB88" s="86"/>
      <c r="BC88" s="86"/>
      <c r="BD88" s="86"/>
      <c r="BE88" s="86"/>
      <c r="BF88" s="86"/>
    </row>
    <row r="89" spans="1:58"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6"/>
      <c r="BB89" s="86"/>
      <c r="BC89" s="86"/>
      <c r="BD89" s="86"/>
      <c r="BE89" s="86"/>
      <c r="BF89" s="86"/>
    </row>
    <row r="90" spans="1:58"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6"/>
      <c r="BB90" s="86"/>
      <c r="BC90" s="86"/>
      <c r="BD90" s="86"/>
      <c r="BE90" s="86"/>
      <c r="BF90" s="86"/>
    </row>
    <row r="91" spans="1:58"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6"/>
      <c r="BB91" s="86"/>
      <c r="BC91" s="86"/>
      <c r="BD91" s="86"/>
      <c r="BE91" s="86"/>
      <c r="BF91" s="86"/>
    </row>
    <row r="92" spans="1:58"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6"/>
      <c r="BB92" s="86"/>
      <c r="BC92" s="86"/>
      <c r="BD92" s="86"/>
      <c r="BE92" s="86"/>
      <c r="BF92" s="86"/>
    </row>
    <row r="93" spans="1:58"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6"/>
      <c r="BB93" s="86"/>
      <c r="BC93" s="86"/>
      <c r="BD93" s="86"/>
      <c r="BE93" s="86"/>
      <c r="BF93" s="86"/>
    </row>
    <row r="94" spans="1:58"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6"/>
      <c r="BB94" s="86"/>
      <c r="BC94" s="86"/>
      <c r="BD94" s="86"/>
      <c r="BE94" s="86"/>
      <c r="BF94" s="86"/>
    </row>
    <row r="95" spans="1:58"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6"/>
      <c r="BB95" s="86"/>
      <c r="BC95" s="86"/>
      <c r="BD95" s="86"/>
      <c r="BE95" s="86"/>
      <c r="BF95" s="86"/>
    </row>
    <row r="96" spans="1:58"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6"/>
      <c r="BB96" s="86"/>
      <c r="BC96" s="86"/>
      <c r="BD96" s="86"/>
      <c r="BE96" s="86"/>
      <c r="BF96" s="86"/>
    </row>
    <row r="97" spans="1:58"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6"/>
      <c r="BB97" s="86"/>
      <c r="BC97" s="86"/>
      <c r="BD97" s="86"/>
      <c r="BE97" s="86"/>
      <c r="BF97" s="86"/>
    </row>
    <row r="98" spans="1:58"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6"/>
      <c r="BB98" s="86"/>
      <c r="BC98" s="86"/>
      <c r="BD98" s="86"/>
      <c r="BE98" s="86"/>
      <c r="BF98" s="86"/>
    </row>
    <row r="99" spans="1:58"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6"/>
      <c r="BB99" s="86"/>
      <c r="BC99" s="86"/>
      <c r="BD99" s="86"/>
      <c r="BE99" s="86"/>
      <c r="BF99" s="86"/>
    </row>
    <row r="100" spans="1:58"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6"/>
      <c r="BB100" s="86"/>
      <c r="BC100" s="86"/>
      <c r="BD100" s="86"/>
      <c r="BE100" s="86"/>
      <c r="BF100" s="86"/>
    </row>
    <row r="101" spans="1:58"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6"/>
      <c r="BB101" s="86"/>
      <c r="BC101" s="86"/>
      <c r="BD101" s="86"/>
      <c r="BE101" s="86"/>
      <c r="BF101" s="86"/>
    </row>
    <row r="102" spans="1:58"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6"/>
      <c r="BB102" s="86"/>
      <c r="BC102" s="86"/>
      <c r="BD102" s="86"/>
      <c r="BE102" s="86"/>
      <c r="BF102" s="86"/>
    </row>
    <row r="103" spans="1:58"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6"/>
      <c r="BB103" s="86"/>
      <c r="BC103" s="86"/>
      <c r="BD103" s="86"/>
      <c r="BE103" s="86"/>
      <c r="BF103" s="86"/>
    </row>
    <row r="104" spans="1:58"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6"/>
      <c r="BB104" s="86"/>
      <c r="BC104" s="86"/>
      <c r="BD104" s="86"/>
      <c r="BE104" s="86"/>
      <c r="BF104" s="86"/>
    </row>
    <row r="105" spans="1:58"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6"/>
      <c r="BB105" s="86"/>
      <c r="BC105" s="86"/>
      <c r="BD105" s="86"/>
      <c r="BE105" s="86"/>
      <c r="BF105" s="86"/>
    </row>
    <row r="106" spans="1:58"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6"/>
      <c r="BB106" s="86"/>
      <c r="BC106" s="86"/>
      <c r="BD106" s="86"/>
      <c r="BE106" s="86"/>
      <c r="BF106" s="86"/>
    </row>
    <row r="107" spans="1:58"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6"/>
      <c r="BB107" s="86"/>
      <c r="BC107" s="86"/>
      <c r="BD107" s="86"/>
      <c r="BE107" s="86"/>
      <c r="BF107" s="86"/>
    </row>
    <row r="108" spans="1:58"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6"/>
      <c r="BB108" s="86"/>
      <c r="BC108" s="86"/>
      <c r="BD108" s="86"/>
      <c r="BE108" s="86"/>
      <c r="BF108" s="86"/>
    </row>
    <row r="109" spans="1:58"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6"/>
      <c r="BB109" s="86"/>
      <c r="BC109" s="86"/>
      <c r="BD109" s="86"/>
      <c r="BE109" s="86"/>
      <c r="BF109" s="86"/>
    </row>
    <row r="110" spans="1:58"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6"/>
      <c r="BB110" s="86"/>
      <c r="BC110" s="86"/>
      <c r="BD110" s="86"/>
      <c r="BE110" s="86"/>
      <c r="BF110" s="86"/>
    </row>
    <row r="111" spans="1:58"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6"/>
      <c r="BB111" s="86"/>
      <c r="BC111" s="86"/>
      <c r="BD111" s="86"/>
      <c r="BE111" s="86"/>
      <c r="BF111" s="86"/>
    </row>
    <row r="112" spans="1:58"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6"/>
      <c r="BB112" s="86"/>
      <c r="BC112" s="86"/>
      <c r="BD112" s="86"/>
      <c r="BE112" s="86"/>
      <c r="BF112" s="86"/>
    </row>
    <row r="113" spans="1:58"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6"/>
      <c r="BB113" s="86"/>
      <c r="BC113" s="86"/>
      <c r="BD113" s="86"/>
      <c r="BE113" s="86"/>
      <c r="BF113" s="86"/>
    </row>
    <row r="114" spans="1:58"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6"/>
      <c r="BB114" s="86"/>
      <c r="BC114" s="86"/>
      <c r="BD114" s="86"/>
      <c r="BE114" s="86"/>
      <c r="BF114" s="86"/>
    </row>
    <row r="115" spans="1:58"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6"/>
      <c r="BB115" s="86"/>
      <c r="BC115" s="86"/>
      <c r="BD115" s="86"/>
      <c r="BE115" s="86"/>
      <c r="BF115" s="86"/>
    </row>
    <row r="116" spans="1:58"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6"/>
      <c r="BB116" s="86"/>
      <c r="BC116" s="86"/>
      <c r="BD116" s="86"/>
      <c r="BE116" s="86"/>
      <c r="BF116" s="86"/>
    </row>
    <row r="117" spans="1:58"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6"/>
      <c r="BB117" s="86"/>
      <c r="BC117" s="86"/>
      <c r="BD117" s="86"/>
      <c r="BE117" s="86"/>
      <c r="BF117" s="86"/>
    </row>
    <row r="118" spans="1:58"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6"/>
      <c r="BB118" s="86"/>
      <c r="BC118" s="86"/>
      <c r="BD118" s="86"/>
      <c r="BE118" s="86"/>
      <c r="BF118" s="86"/>
    </row>
    <row r="119" spans="1:58"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6"/>
      <c r="BB119" s="86"/>
      <c r="BC119" s="86"/>
      <c r="BD119" s="86"/>
      <c r="BE119" s="86"/>
      <c r="BF119" s="86"/>
    </row>
    <row r="120" spans="1:58"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6"/>
      <c r="BB120" s="86"/>
      <c r="BC120" s="86"/>
      <c r="BD120" s="86"/>
      <c r="BE120" s="86"/>
      <c r="BF120" s="86"/>
    </row>
    <row r="121" spans="1:58"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6"/>
      <c r="BB121" s="86"/>
      <c r="BC121" s="86"/>
      <c r="BD121" s="86"/>
      <c r="BE121" s="86"/>
      <c r="BF121" s="86"/>
    </row>
    <row r="122" spans="1:58"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6"/>
      <c r="BB122" s="86"/>
      <c r="BC122" s="86"/>
      <c r="BD122" s="86"/>
      <c r="BE122" s="86"/>
      <c r="BF122" s="86"/>
    </row>
    <row r="123" spans="1:58"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6"/>
      <c r="BB123" s="86"/>
      <c r="BC123" s="86"/>
      <c r="BD123" s="86"/>
      <c r="BE123" s="86"/>
      <c r="BF123" s="86"/>
    </row>
    <row r="124" spans="1:58"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6"/>
      <c r="BB124" s="86"/>
      <c r="BC124" s="86"/>
      <c r="BD124" s="86"/>
      <c r="BE124" s="86"/>
      <c r="BF124" s="86"/>
    </row>
    <row r="125" spans="1:58"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6"/>
      <c r="BB125" s="86"/>
      <c r="BC125" s="86"/>
      <c r="BD125" s="86"/>
      <c r="BE125" s="86"/>
      <c r="BF125" s="86"/>
    </row>
    <row r="126" spans="1:58"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6"/>
      <c r="BB126" s="86"/>
      <c r="BC126" s="86"/>
      <c r="BD126" s="86"/>
      <c r="BE126" s="86"/>
      <c r="BF126" s="86"/>
    </row>
    <row r="127" spans="1:58"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6"/>
      <c r="BB127" s="86"/>
      <c r="BC127" s="86"/>
      <c r="BD127" s="86"/>
      <c r="BE127" s="86"/>
      <c r="BF127" s="86"/>
    </row>
    <row r="128" spans="1:58"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6"/>
      <c r="BB128" s="86"/>
      <c r="BC128" s="86"/>
      <c r="BD128" s="86"/>
      <c r="BE128" s="86"/>
      <c r="BF128" s="86"/>
    </row>
    <row r="129" spans="1:58"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6"/>
      <c r="BB129" s="86"/>
      <c r="BC129" s="86"/>
      <c r="BD129" s="86"/>
      <c r="BE129" s="86"/>
      <c r="BF129" s="86"/>
    </row>
    <row r="130" spans="1:58"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6"/>
      <c r="BB130" s="86"/>
      <c r="BC130" s="86"/>
      <c r="BD130" s="86"/>
      <c r="BE130" s="86"/>
      <c r="BF130" s="86"/>
    </row>
    <row r="131" spans="1:58"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6"/>
      <c r="BB131" s="86"/>
      <c r="BC131" s="86"/>
      <c r="BD131" s="86"/>
      <c r="BE131" s="86"/>
      <c r="BF131" s="86"/>
    </row>
    <row r="132" spans="1:58"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6"/>
      <c r="BB132" s="86"/>
      <c r="BC132" s="86"/>
      <c r="BD132" s="86"/>
      <c r="BE132" s="86"/>
      <c r="BF132" s="86"/>
    </row>
    <row r="133" spans="1:58"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6"/>
      <c r="BB133" s="86"/>
      <c r="BC133" s="86"/>
      <c r="BD133" s="86"/>
      <c r="BE133" s="86"/>
      <c r="BF133" s="86"/>
    </row>
    <row r="134" spans="1:58"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6"/>
      <c r="BB134" s="86"/>
      <c r="BC134" s="86"/>
      <c r="BD134" s="86"/>
      <c r="BE134" s="86"/>
      <c r="BF134" s="86"/>
    </row>
    <row r="135" spans="1:58"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6"/>
      <c r="BB135" s="86"/>
      <c r="BC135" s="86"/>
      <c r="BD135" s="86"/>
      <c r="BE135" s="86"/>
      <c r="BF135" s="86"/>
    </row>
    <row r="136" spans="1:58"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6"/>
      <c r="BB136" s="86"/>
      <c r="BC136" s="86"/>
      <c r="BD136" s="86"/>
      <c r="BE136" s="86"/>
      <c r="BF136" s="86"/>
    </row>
    <row r="137" spans="1:58"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6"/>
      <c r="BB137" s="86"/>
      <c r="BC137" s="86"/>
      <c r="BD137" s="86"/>
      <c r="BE137" s="86"/>
      <c r="BF137" s="86"/>
    </row>
    <row r="138" spans="1:58"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6"/>
      <c r="BB138" s="86"/>
      <c r="BC138" s="86"/>
      <c r="BD138" s="86"/>
      <c r="BE138" s="86"/>
      <c r="BF138" s="86"/>
    </row>
    <row r="139" spans="1:58"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6"/>
      <c r="BB139" s="86"/>
      <c r="BC139" s="86"/>
      <c r="BD139" s="86"/>
      <c r="BE139" s="86"/>
      <c r="BF139" s="86"/>
    </row>
    <row r="140" spans="1:58"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6"/>
      <c r="BB140" s="86"/>
      <c r="BC140" s="86"/>
      <c r="BD140" s="86"/>
      <c r="BE140" s="86"/>
      <c r="BF140" s="86"/>
    </row>
    <row r="141" spans="1:58"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6"/>
      <c r="BB141" s="86"/>
      <c r="BC141" s="86"/>
      <c r="BD141" s="86"/>
      <c r="BE141" s="86"/>
      <c r="BF141" s="86"/>
    </row>
    <row r="142" spans="1:58"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6"/>
      <c r="BB142" s="86"/>
      <c r="BC142" s="86"/>
      <c r="BD142" s="86"/>
      <c r="BE142" s="86"/>
      <c r="BF142" s="86"/>
    </row>
    <row r="143" spans="1:58"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6"/>
      <c r="BB143" s="86"/>
      <c r="BC143" s="86"/>
      <c r="BD143" s="86"/>
      <c r="BE143" s="86"/>
      <c r="BF143" s="86"/>
    </row>
    <row r="144" spans="1:58"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6"/>
      <c r="BB144" s="86"/>
      <c r="BC144" s="86"/>
      <c r="BD144" s="86"/>
      <c r="BE144" s="86"/>
      <c r="BF144" s="86"/>
    </row>
    <row r="145" spans="1:58"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6"/>
      <c r="BB145" s="86"/>
      <c r="BC145" s="86"/>
      <c r="BD145" s="86"/>
      <c r="BE145" s="86"/>
      <c r="BF145" s="86"/>
    </row>
    <row r="146" spans="1:58"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6"/>
      <c r="BB146" s="86"/>
      <c r="BC146" s="86"/>
      <c r="BD146" s="86"/>
      <c r="BE146" s="86"/>
      <c r="BF146" s="86"/>
    </row>
    <row r="147" spans="1:58"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6"/>
      <c r="BB147" s="86"/>
      <c r="BC147" s="86"/>
      <c r="BD147" s="86"/>
      <c r="BE147" s="86"/>
      <c r="BF147" s="86"/>
    </row>
    <row r="148" spans="1:58"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6"/>
      <c r="BB148" s="86"/>
      <c r="BC148" s="86"/>
      <c r="BD148" s="86"/>
      <c r="BE148" s="86"/>
      <c r="BF148" s="86"/>
    </row>
    <row r="149" spans="1:58"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6"/>
      <c r="BB149" s="86"/>
      <c r="BC149" s="86"/>
      <c r="BD149" s="86"/>
      <c r="BE149" s="86"/>
      <c r="BF149" s="86"/>
    </row>
    <row r="150" spans="1:58"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6"/>
      <c r="BB150" s="86"/>
      <c r="BC150" s="86"/>
      <c r="BD150" s="86"/>
      <c r="BE150" s="86"/>
      <c r="BF150" s="86"/>
    </row>
    <row r="151" spans="1:58"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6"/>
      <c r="BB151" s="86"/>
      <c r="BC151" s="86"/>
      <c r="BD151" s="86"/>
      <c r="BE151" s="86"/>
      <c r="BF151" s="86"/>
    </row>
    <row r="152" spans="1:58"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6"/>
      <c r="BB152" s="86"/>
      <c r="BC152" s="86"/>
      <c r="BD152" s="86"/>
      <c r="BE152" s="86"/>
      <c r="BF152" s="86"/>
    </row>
    <row r="153" spans="1:58"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6"/>
      <c r="BB153" s="86"/>
      <c r="BC153" s="86"/>
      <c r="BD153" s="86"/>
      <c r="BE153" s="86"/>
      <c r="BF153" s="86"/>
    </row>
    <row r="154" spans="1:58"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6"/>
      <c r="BB154" s="86"/>
      <c r="BC154" s="86"/>
      <c r="BD154" s="86"/>
      <c r="BE154" s="86"/>
      <c r="BF154" s="86"/>
    </row>
    <row r="155" spans="1:58"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6"/>
      <c r="BB155" s="86"/>
      <c r="BC155" s="86"/>
      <c r="BD155" s="86"/>
      <c r="BE155" s="86"/>
      <c r="BF155" s="86"/>
    </row>
    <row r="156" spans="1:58"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6"/>
      <c r="BB156" s="86"/>
      <c r="BC156" s="86"/>
      <c r="BD156" s="86"/>
      <c r="BE156" s="86"/>
      <c r="BF156" s="86"/>
    </row>
    <row r="157" spans="1:58"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6"/>
      <c r="BB157" s="86"/>
      <c r="BC157" s="86"/>
      <c r="BD157" s="86"/>
      <c r="BE157" s="86"/>
      <c r="BF157" s="86"/>
    </row>
    <row r="158" spans="1:58"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6"/>
      <c r="BB158" s="86"/>
      <c r="BC158" s="86"/>
      <c r="BD158" s="86"/>
      <c r="BE158" s="86"/>
      <c r="BF158" s="86"/>
    </row>
    <row r="159" spans="1:58"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6"/>
      <c r="BB159" s="86"/>
      <c r="BC159" s="86"/>
      <c r="BD159" s="86"/>
      <c r="BE159" s="86"/>
      <c r="BF159" s="86"/>
    </row>
    <row r="160" spans="1:58"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6"/>
      <c r="BB160" s="86"/>
      <c r="BC160" s="86"/>
      <c r="BD160" s="86"/>
      <c r="BE160" s="86"/>
      <c r="BF160" s="86"/>
    </row>
    <row r="161" spans="1:58"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6"/>
      <c r="BB161" s="86"/>
      <c r="BC161" s="86"/>
      <c r="BD161" s="86"/>
      <c r="BE161" s="86"/>
      <c r="BF161" s="86"/>
    </row>
    <row r="162" spans="1:58"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6"/>
      <c r="BB162" s="86"/>
      <c r="BC162" s="86"/>
      <c r="BD162" s="86"/>
      <c r="BE162" s="86"/>
      <c r="BF162" s="86"/>
    </row>
    <row r="163" spans="1:58"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6"/>
      <c r="BB163" s="86"/>
      <c r="BC163" s="86"/>
      <c r="BD163" s="86"/>
      <c r="BE163" s="86"/>
      <c r="BF163" s="86"/>
    </row>
    <row r="164" spans="1:58"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6"/>
      <c r="BB164" s="86"/>
      <c r="BC164" s="86"/>
      <c r="BD164" s="86"/>
      <c r="BE164" s="86"/>
      <c r="BF164" s="86"/>
    </row>
    <row r="165" spans="1:58"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6"/>
      <c r="BB165" s="86"/>
      <c r="BC165" s="86"/>
      <c r="BD165" s="86"/>
      <c r="BE165" s="86"/>
      <c r="BF165" s="86"/>
    </row>
    <row r="166" spans="1:58"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6"/>
      <c r="BB166" s="86"/>
      <c r="BC166" s="86"/>
      <c r="BD166" s="86"/>
      <c r="BE166" s="86"/>
      <c r="BF166" s="86"/>
    </row>
    <row r="167" spans="1:58"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6"/>
      <c r="BB167" s="86"/>
      <c r="BC167" s="86"/>
      <c r="BD167" s="86"/>
      <c r="BE167" s="86"/>
      <c r="BF167" s="86"/>
    </row>
    <row r="168" spans="1:58"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6"/>
      <c r="BB168" s="86"/>
      <c r="BC168" s="86"/>
      <c r="BD168" s="86"/>
      <c r="BE168" s="86"/>
      <c r="BF168" s="86"/>
    </row>
    <row r="169" spans="1:58"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6"/>
      <c r="BB169" s="86"/>
      <c r="BC169" s="86"/>
      <c r="BD169" s="86"/>
      <c r="BE169" s="86"/>
      <c r="BF169" s="86"/>
    </row>
    <row r="170" spans="1:58"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6"/>
      <c r="BB170" s="86"/>
      <c r="BC170" s="86"/>
      <c r="BD170" s="86"/>
      <c r="BE170" s="86"/>
      <c r="BF170" s="86"/>
    </row>
    <row r="171" spans="1:58"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6"/>
      <c r="BB171" s="86"/>
      <c r="BC171" s="86"/>
      <c r="BD171" s="86"/>
      <c r="BE171" s="86"/>
      <c r="BF171" s="86"/>
    </row>
    <row r="172" spans="1:58"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6"/>
      <c r="BB172" s="86"/>
      <c r="BC172" s="86"/>
      <c r="BD172" s="86"/>
      <c r="BE172" s="86"/>
      <c r="BF172" s="86"/>
    </row>
    <row r="173" spans="1:58"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6"/>
      <c r="BB173" s="86"/>
      <c r="BC173" s="86"/>
      <c r="BD173" s="86"/>
      <c r="BE173" s="86"/>
      <c r="BF173" s="86"/>
    </row>
    <row r="174" spans="1:58"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6"/>
      <c r="BB174" s="86"/>
      <c r="BC174" s="86"/>
      <c r="BD174" s="86"/>
      <c r="BE174" s="86"/>
      <c r="BF174" s="86"/>
    </row>
    <row r="175" spans="1:58"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6"/>
      <c r="BB175" s="86"/>
      <c r="BC175" s="86"/>
      <c r="BD175" s="86"/>
      <c r="BE175" s="86"/>
      <c r="BF175" s="86"/>
    </row>
    <row r="176" spans="1:58"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6"/>
      <c r="BB176" s="86"/>
      <c r="BC176" s="86"/>
      <c r="BD176" s="86"/>
      <c r="BE176" s="86"/>
      <c r="BF176" s="86"/>
    </row>
    <row r="177" spans="1:58"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6"/>
      <c r="BB177" s="86"/>
      <c r="BC177" s="86"/>
      <c r="BD177" s="86"/>
      <c r="BE177" s="86"/>
      <c r="BF177" s="86"/>
    </row>
    <row r="178" spans="1:58"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6"/>
      <c r="BB178" s="86"/>
      <c r="BC178" s="86"/>
      <c r="BD178" s="86"/>
      <c r="BE178" s="86"/>
      <c r="BF178" s="86"/>
    </row>
    <row r="179" spans="1:58"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6"/>
      <c r="BB179" s="86"/>
      <c r="BC179" s="86"/>
      <c r="BD179" s="86"/>
      <c r="BE179" s="86"/>
      <c r="BF179" s="86"/>
    </row>
    <row r="180" spans="1:58"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6"/>
      <c r="BB180" s="86"/>
      <c r="BC180" s="86"/>
      <c r="BD180" s="86"/>
      <c r="BE180" s="86"/>
      <c r="BF180" s="86"/>
    </row>
    <row r="181" spans="1:58"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6"/>
      <c r="BB181" s="86"/>
      <c r="BC181" s="86"/>
      <c r="BD181" s="86"/>
      <c r="BE181" s="86"/>
      <c r="BF181" s="86"/>
    </row>
    <row r="182" spans="1:58"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6"/>
      <c r="BB182" s="86"/>
      <c r="BC182" s="86"/>
      <c r="BD182" s="86"/>
      <c r="BE182" s="86"/>
      <c r="BF182" s="86"/>
    </row>
    <row r="183" spans="1:58"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6"/>
      <c r="BB183" s="86"/>
      <c r="BC183" s="86"/>
      <c r="BD183" s="86"/>
      <c r="BE183" s="86"/>
      <c r="BF183" s="86"/>
    </row>
    <row r="184" spans="1:58"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6"/>
      <c r="BB184" s="86"/>
      <c r="BC184" s="86"/>
      <c r="BD184" s="86"/>
      <c r="BE184" s="86"/>
      <c r="BF184" s="86"/>
    </row>
    <row r="185" spans="1:58"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6"/>
      <c r="BB185" s="86"/>
      <c r="BC185" s="86"/>
      <c r="BD185" s="86"/>
      <c r="BE185" s="86"/>
      <c r="BF185" s="86"/>
    </row>
    <row r="186" spans="1:58"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6"/>
      <c r="BB186" s="86"/>
      <c r="BC186" s="86"/>
      <c r="BD186" s="86"/>
      <c r="BE186" s="86"/>
      <c r="BF186" s="86"/>
    </row>
    <row r="187" spans="1:58"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6"/>
      <c r="BB187" s="86"/>
      <c r="BC187" s="86"/>
      <c r="BD187" s="86"/>
      <c r="BE187" s="86"/>
      <c r="BF187" s="86"/>
    </row>
    <row r="188" spans="1:58"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6"/>
      <c r="BB188" s="86"/>
      <c r="BC188" s="86"/>
      <c r="BD188" s="86"/>
      <c r="BE188" s="86"/>
      <c r="BF188" s="86"/>
    </row>
    <row r="189" spans="1:58"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6"/>
      <c r="BB189" s="86"/>
      <c r="BC189" s="86"/>
      <c r="BD189" s="86"/>
      <c r="BE189" s="86"/>
      <c r="BF189" s="86"/>
    </row>
    <row r="190" spans="1:58"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6"/>
      <c r="BB190" s="86"/>
      <c r="BC190" s="86"/>
      <c r="BD190" s="86"/>
      <c r="BE190" s="86"/>
      <c r="BF190" s="86"/>
    </row>
    <row r="191" spans="1:58"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6"/>
      <c r="BB191" s="86"/>
      <c r="BC191" s="86"/>
      <c r="BD191" s="86"/>
      <c r="BE191" s="86"/>
      <c r="BF191" s="86"/>
    </row>
    <row r="192" spans="1:58"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6"/>
      <c r="BB192" s="86"/>
      <c r="BC192" s="86"/>
      <c r="BD192" s="86"/>
      <c r="BE192" s="86"/>
      <c r="BF192" s="86"/>
    </row>
    <row r="193" spans="1:58"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6"/>
      <c r="BB193" s="86"/>
      <c r="BC193" s="86"/>
      <c r="BD193" s="86"/>
      <c r="BE193" s="86"/>
      <c r="BF193" s="86"/>
    </row>
    <row r="194" spans="1:58"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6"/>
      <c r="BB194" s="86"/>
      <c r="BC194" s="86"/>
      <c r="BD194" s="86"/>
      <c r="BE194" s="86"/>
      <c r="BF194" s="86"/>
    </row>
    <row r="195" spans="1:58"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6"/>
      <c r="BB195" s="86"/>
      <c r="BC195" s="86"/>
      <c r="BD195" s="86"/>
      <c r="BE195" s="86"/>
      <c r="BF195" s="86"/>
    </row>
    <row r="196" spans="1:58"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6"/>
      <c r="BB196" s="86"/>
      <c r="BC196" s="86"/>
      <c r="BD196" s="86"/>
      <c r="BE196" s="86"/>
      <c r="BF196" s="86"/>
    </row>
    <row r="197" spans="1:58"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6"/>
      <c r="BB197" s="86"/>
      <c r="BC197" s="86"/>
      <c r="BD197" s="86"/>
      <c r="BE197" s="86"/>
      <c r="BF197" s="86"/>
    </row>
    <row r="198" spans="1:58"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6"/>
      <c r="BB198" s="86"/>
      <c r="BC198" s="86"/>
      <c r="BD198" s="86"/>
      <c r="BE198" s="86"/>
      <c r="BF198" s="86"/>
    </row>
    <row r="199" spans="1:58"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6"/>
      <c r="BB199" s="86"/>
      <c r="BC199" s="86"/>
      <c r="BD199" s="86"/>
      <c r="BE199" s="86"/>
      <c r="BF199" s="86"/>
    </row>
    <row r="200" spans="1:58"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6"/>
      <c r="BB200" s="86"/>
      <c r="BC200" s="86"/>
      <c r="BD200" s="86"/>
      <c r="BE200" s="86"/>
      <c r="BF200" s="86"/>
    </row>
    <row r="201" spans="1:58"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6"/>
      <c r="BB201" s="86"/>
      <c r="BC201" s="86"/>
      <c r="BD201" s="86"/>
      <c r="BE201" s="86"/>
      <c r="BF201" s="86"/>
    </row>
    <row r="202" spans="1:58"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6"/>
      <c r="BB202" s="86"/>
      <c r="BC202" s="86"/>
      <c r="BD202" s="86"/>
      <c r="BE202" s="86"/>
      <c r="BF202" s="86"/>
    </row>
    <row r="203" spans="1:58"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6"/>
      <c r="BB203" s="86"/>
      <c r="BC203" s="86"/>
      <c r="BD203" s="86"/>
      <c r="BE203" s="86"/>
      <c r="BF203" s="86"/>
    </row>
    <row r="204" spans="1:58"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6"/>
      <c r="BB204" s="86"/>
      <c r="BC204" s="86"/>
      <c r="BD204" s="86"/>
      <c r="BE204" s="86"/>
      <c r="BF204" s="86"/>
    </row>
    <row r="205" spans="1:58"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6"/>
      <c r="BB205" s="86"/>
      <c r="BC205" s="86"/>
      <c r="BD205" s="86"/>
      <c r="BE205" s="86"/>
      <c r="BF205" s="86"/>
    </row>
    <row r="206" spans="1:58"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6"/>
      <c r="BB206" s="86"/>
      <c r="BC206" s="86"/>
      <c r="BD206" s="86"/>
      <c r="BE206" s="86"/>
      <c r="BF206" s="86"/>
    </row>
    <row r="207" spans="1:58"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6"/>
      <c r="BB207" s="86"/>
      <c r="BC207" s="86"/>
      <c r="BD207" s="86"/>
      <c r="BE207" s="86"/>
      <c r="BF207" s="86"/>
    </row>
    <row r="208" spans="1:58"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6"/>
      <c r="BB208" s="86"/>
      <c r="BC208" s="86"/>
      <c r="BD208" s="86"/>
      <c r="BE208" s="86"/>
      <c r="BF208" s="86"/>
    </row>
    <row r="209" spans="1:58"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6"/>
      <c r="BB209" s="86"/>
      <c r="BC209" s="86"/>
      <c r="BD209" s="86"/>
      <c r="BE209" s="86"/>
      <c r="BF209" s="86"/>
    </row>
    <row r="210" spans="1:58"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6"/>
      <c r="BB210" s="86"/>
      <c r="BC210" s="86"/>
      <c r="BD210" s="86"/>
      <c r="BE210" s="86"/>
      <c r="BF210" s="86"/>
    </row>
    <row r="211" spans="1:58"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6"/>
      <c r="BB211" s="86"/>
      <c r="BC211" s="86"/>
      <c r="BD211" s="86"/>
      <c r="BE211" s="86"/>
      <c r="BF211" s="86"/>
    </row>
    <row r="212" spans="1:58"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6"/>
      <c r="BB212" s="86"/>
      <c r="BC212" s="86"/>
      <c r="BD212" s="86"/>
      <c r="BE212" s="86"/>
      <c r="BF212" s="86"/>
    </row>
    <row r="213" spans="1:58"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6"/>
      <c r="BB213" s="86"/>
      <c r="BC213" s="86"/>
      <c r="BD213" s="86"/>
      <c r="BE213" s="86"/>
      <c r="BF213" s="86"/>
    </row>
    <row r="214" spans="1:58"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6"/>
      <c r="BB214" s="86"/>
      <c r="BC214" s="86"/>
      <c r="BD214" s="86"/>
      <c r="BE214" s="86"/>
      <c r="BF214" s="86"/>
    </row>
    <row r="215" spans="1:58"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6"/>
      <c r="BB215" s="86"/>
      <c r="BC215" s="86"/>
      <c r="BD215" s="86"/>
      <c r="BE215" s="86"/>
      <c r="BF215" s="86"/>
    </row>
    <row r="216" spans="1:58"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6"/>
      <c r="BB216" s="86"/>
      <c r="BC216" s="86"/>
      <c r="BD216" s="86"/>
      <c r="BE216" s="86"/>
      <c r="BF216" s="86"/>
    </row>
    <row r="217" spans="1:58"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6"/>
      <c r="BB217" s="86"/>
      <c r="BC217" s="86"/>
      <c r="BD217" s="86"/>
      <c r="BE217" s="86"/>
      <c r="BF217" s="86"/>
    </row>
    <row r="218" spans="1:58"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6"/>
      <c r="BB218" s="86"/>
      <c r="BC218" s="86"/>
      <c r="BD218" s="86"/>
      <c r="BE218" s="86"/>
      <c r="BF218" s="86"/>
    </row>
    <row r="219" spans="1:58"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6"/>
      <c r="BB219" s="86"/>
      <c r="BC219" s="86"/>
      <c r="BD219" s="86"/>
      <c r="BE219" s="86"/>
      <c r="BF219" s="86"/>
    </row>
    <row r="220" spans="1:58"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6"/>
      <c r="BB220" s="86"/>
      <c r="BC220" s="86"/>
      <c r="BD220" s="86"/>
      <c r="BE220" s="86"/>
      <c r="BF220" s="86"/>
    </row>
    <row r="221" spans="1:58"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6"/>
      <c r="BB221" s="86"/>
      <c r="BC221" s="86"/>
      <c r="BD221" s="86"/>
      <c r="BE221" s="86"/>
      <c r="BF221" s="86"/>
    </row>
    <row r="222" spans="1:58"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6"/>
      <c r="BB222" s="86"/>
      <c r="BC222" s="86"/>
      <c r="BD222" s="86"/>
      <c r="BE222" s="86"/>
      <c r="BF222" s="86"/>
    </row>
    <row r="223" spans="1:58"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6"/>
      <c r="BB223" s="86"/>
      <c r="BC223" s="86"/>
      <c r="BD223" s="86"/>
      <c r="BE223" s="86"/>
      <c r="BF223" s="86"/>
    </row>
    <row r="224" spans="1:58"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6"/>
      <c r="BB224" s="86"/>
      <c r="BC224" s="86"/>
      <c r="BD224" s="86"/>
      <c r="BE224" s="86"/>
      <c r="BF224" s="86"/>
    </row>
    <row r="225" spans="1:58"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6"/>
      <c r="BB225" s="86"/>
      <c r="BC225" s="86"/>
      <c r="BD225" s="86"/>
      <c r="BE225" s="86"/>
      <c r="BF225" s="86"/>
    </row>
    <row r="226" spans="1:58"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6"/>
      <c r="BB226" s="86"/>
      <c r="BC226" s="86"/>
      <c r="BD226" s="86"/>
      <c r="BE226" s="86"/>
      <c r="BF226" s="86"/>
    </row>
    <row r="227" spans="1:58"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6"/>
      <c r="BB227" s="86"/>
      <c r="BC227" s="86"/>
      <c r="BD227" s="86"/>
      <c r="BE227" s="86"/>
      <c r="BF227" s="86"/>
    </row>
    <row r="228" spans="1:58"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6"/>
      <c r="BB228" s="86"/>
      <c r="BC228" s="86"/>
      <c r="BD228" s="86"/>
      <c r="BE228" s="86"/>
      <c r="BF228" s="86"/>
    </row>
    <row r="229" spans="1:58"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6"/>
      <c r="BB229" s="86"/>
      <c r="BC229" s="86"/>
      <c r="BD229" s="86"/>
      <c r="BE229" s="86"/>
      <c r="BF229" s="86"/>
    </row>
    <row r="230" spans="1:58"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6"/>
      <c r="BB230" s="86"/>
      <c r="BC230" s="86"/>
      <c r="BD230" s="86"/>
      <c r="BE230" s="86"/>
      <c r="BF230" s="86"/>
    </row>
    <row r="231" spans="1:58"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6"/>
      <c r="BB231" s="86"/>
      <c r="BC231" s="86"/>
      <c r="BD231" s="86"/>
      <c r="BE231" s="86"/>
      <c r="BF231" s="86"/>
    </row>
    <row r="232" spans="1:58"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6"/>
      <c r="BB232" s="86"/>
      <c r="BC232" s="86"/>
      <c r="BD232" s="86"/>
      <c r="BE232" s="86"/>
      <c r="BF232" s="86"/>
    </row>
    <row r="233" spans="1:58"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6"/>
      <c r="BB233" s="86"/>
      <c r="BC233" s="86"/>
      <c r="BD233" s="86"/>
      <c r="BE233" s="86"/>
      <c r="BF233" s="86"/>
    </row>
    <row r="234" spans="1:58"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6"/>
      <c r="BB234" s="86"/>
      <c r="BC234" s="86"/>
      <c r="BD234" s="86"/>
      <c r="BE234" s="86"/>
      <c r="BF234" s="86"/>
    </row>
    <row r="235" spans="1:58"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6"/>
      <c r="BB235" s="86"/>
      <c r="BC235" s="86"/>
      <c r="BD235" s="86"/>
      <c r="BE235" s="86"/>
      <c r="BF235" s="86"/>
    </row>
    <row r="236" spans="1:58"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6"/>
      <c r="BB236" s="86"/>
      <c r="BC236" s="86"/>
      <c r="BD236" s="86"/>
      <c r="BE236" s="86"/>
      <c r="BF236" s="86"/>
    </row>
    <row r="237" spans="1:58"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6"/>
      <c r="BB237" s="86"/>
      <c r="BC237" s="86"/>
      <c r="BD237" s="86"/>
      <c r="BE237" s="86"/>
      <c r="BF237" s="86"/>
    </row>
    <row r="238" spans="1:58"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6"/>
      <c r="BB238" s="86"/>
      <c r="BC238" s="86"/>
      <c r="BD238" s="86"/>
      <c r="BE238" s="86"/>
      <c r="BF238" s="86"/>
    </row>
    <row r="239" spans="1:58"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6"/>
      <c r="BB239" s="86"/>
      <c r="BC239" s="86"/>
      <c r="BD239" s="86"/>
      <c r="BE239" s="86"/>
      <c r="BF239" s="86"/>
    </row>
    <row r="240" spans="1:58"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6"/>
      <c r="BB240" s="86"/>
      <c r="BC240" s="86"/>
      <c r="BD240" s="86"/>
      <c r="BE240" s="86"/>
      <c r="BF240" s="86"/>
    </row>
    <row r="241" spans="1:58"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6"/>
      <c r="BB241" s="86"/>
      <c r="BC241" s="86"/>
      <c r="BD241" s="86"/>
      <c r="BE241" s="86"/>
      <c r="BF241" s="86"/>
    </row>
    <row r="242" spans="1:58"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6"/>
      <c r="BB242" s="86"/>
      <c r="BC242" s="86"/>
      <c r="BD242" s="86"/>
      <c r="BE242" s="86"/>
      <c r="BF242" s="86"/>
    </row>
    <row r="243" spans="1:58"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6"/>
      <c r="BB243" s="86"/>
      <c r="BC243" s="86"/>
      <c r="BD243" s="86"/>
      <c r="BE243" s="86"/>
      <c r="BF243" s="86"/>
    </row>
    <row r="244" spans="1:58"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6"/>
      <c r="BB244" s="86"/>
      <c r="BC244" s="86"/>
      <c r="BD244" s="86"/>
      <c r="BE244" s="86"/>
      <c r="BF244" s="86"/>
    </row>
    <row r="245" spans="1:58"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6"/>
      <c r="BB245" s="86"/>
      <c r="BC245" s="86"/>
      <c r="BD245" s="86"/>
      <c r="BE245" s="86"/>
      <c r="BF245" s="86"/>
    </row>
    <row r="246" spans="1:58"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6"/>
      <c r="BB246" s="86"/>
      <c r="BC246" s="86"/>
      <c r="BD246" s="86"/>
      <c r="BE246" s="86"/>
      <c r="BF246" s="86"/>
    </row>
    <row r="247" spans="1:58"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6"/>
      <c r="BB247" s="86"/>
      <c r="BC247" s="86"/>
      <c r="BD247" s="86"/>
      <c r="BE247" s="86"/>
      <c r="BF247" s="86"/>
    </row>
    <row r="248" spans="1:58"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6"/>
      <c r="BB248" s="86"/>
      <c r="BC248" s="86"/>
      <c r="BD248" s="86"/>
      <c r="BE248" s="86"/>
      <c r="BF248" s="86"/>
    </row>
    <row r="249" spans="1:58"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6"/>
      <c r="BB249" s="86"/>
      <c r="BC249" s="86"/>
      <c r="BD249" s="86"/>
      <c r="BE249" s="86"/>
      <c r="BF249" s="86"/>
    </row>
    <row r="250" spans="1:58"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6"/>
      <c r="BB250" s="86"/>
      <c r="BC250" s="86"/>
      <c r="BD250" s="86"/>
      <c r="BE250" s="86"/>
      <c r="BF250" s="86"/>
    </row>
    <row r="251" spans="1:58"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6"/>
      <c r="BB251" s="86"/>
      <c r="BC251" s="86"/>
      <c r="BD251" s="86"/>
      <c r="BE251" s="86"/>
      <c r="BF251" s="86"/>
    </row>
    <row r="252" spans="1:58"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6"/>
      <c r="BB252" s="86"/>
      <c r="BC252" s="86"/>
      <c r="BD252" s="86"/>
      <c r="BE252" s="86"/>
      <c r="BF252" s="86"/>
    </row>
    <row r="253" spans="1:58"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6"/>
      <c r="BB253" s="86"/>
      <c r="BC253" s="86"/>
      <c r="BD253" s="86"/>
      <c r="BE253" s="86"/>
      <c r="BF253" s="86"/>
    </row>
    <row r="254" spans="1:58"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6"/>
      <c r="BB254" s="86"/>
      <c r="BC254" s="86"/>
      <c r="BD254" s="86"/>
      <c r="BE254" s="86"/>
      <c r="BF254" s="86"/>
    </row>
    <row r="255" spans="1:58"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6"/>
      <c r="BB255" s="86"/>
      <c r="BC255" s="86"/>
      <c r="BD255" s="86"/>
      <c r="BE255" s="86"/>
      <c r="BF255" s="86"/>
    </row>
    <row r="256" spans="1:58"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6"/>
      <c r="BB256" s="86"/>
      <c r="BC256" s="86"/>
      <c r="BD256" s="86"/>
      <c r="BE256" s="86"/>
      <c r="BF256" s="86"/>
    </row>
    <row r="257" spans="1:58"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6"/>
      <c r="BB257" s="86"/>
      <c r="BC257" s="86"/>
      <c r="BD257" s="86"/>
      <c r="BE257" s="86"/>
      <c r="BF257" s="86"/>
    </row>
    <row r="258" spans="1:58"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6"/>
      <c r="BB258" s="86"/>
      <c r="BC258" s="86"/>
      <c r="BD258" s="86"/>
      <c r="BE258" s="86"/>
      <c r="BF258" s="86"/>
    </row>
    <row r="259" spans="1:58"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6"/>
      <c r="BB259" s="86"/>
      <c r="BC259" s="86"/>
      <c r="BD259" s="86"/>
      <c r="BE259" s="86"/>
      <c r="BF259" s="86"/>
    </row>
    <row r="260" spans="1:58"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6"/>
      <c r="BB260" s="86"/>
      <c r="BC260" s="86"/>
      <c r="BD260" s="86"/>
      <c r="BE260" s="86"/>
      <c r="BF260" s="86"/>
    </row>
    <row r="261" spans="1:58"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6"/>
      <c r="BB261" s="86"/>
      <c r="BC261" s="86"/>
      <c r="BD261" s="86"/>
      <c r="BE261" s="86"/>
      <c r="BF261" s="86"/>
    </row>
    <row r="262" spans="1:58"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6"/>
      <c r="BB262" s="86"/>
      <c r="BC262" s="86"/>
      <c r="BD262" s="86"/>
      <c r="BE262" s="86"/>
      <c r="BF262" s="86"/>
    </row>
    <row r="263" spans="1:58"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6"/>
      <c r="BB263" s="86"/>
      <c r="BC263" s="86"/>
      <c r="BD263" s="86"/>
      <c r="BE263" s="86"/>
      <c r="BF263" s="86"/>
    </row>
    <row r="264" spans="1:58"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6"/>
      <c r="BB264" s="86"/>
      <c r="BC264" s="86"/>
      <c r="BD264" s="86"/>
      <c r="BE264" s="86"/>
      <c r="BF264" s="86"/>
    </row>
    <row r="265" spans="1:58"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6"/>
      <c r="BB265" s="86"/>
      <c r="BC265" s="86"/>
      <c r="BD265" s="86"/>
      <c r="BE265" s="86"/>
      <c r="BF265" s="86"/>
    </row>
    <row r="266" spans="1:58"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6"/>
      <c r="BB266" s="86"/>
      <c r="BC266" s="86"/>
      <c r="BD266" s="86"/>
      <c r="BE266" s="86"/>
      <c r="BF266" s="86"/>
    </row>
    <row r="267" spans="1:58"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6"/>
      <c r="BB267" s="86"/>
      <c r="BC267" s="86"/>
      <c r="BD267" s="86"/>
      <c r="BE267" s="86"/>
      <c r="BF267" s="86"/>
    </row>
    <row r="268" spans="1:58"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6"/>
      <c r="BB268" s="86"/>
      <c r="BC268" s="86"/>
      <c r="BD268" s="86"/>
      <c r="BE268" s="86"/>
      <c r="BF268" s="86"/>
    </row>
    <row r="269" spans="1:58"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6"/>
      <c r="BB269" s="86"/>
      <c r="BC269" s="86"/>
      <c r="BD269" s="86"/>
      <c r="BE269" s="86"/>
      <c r="BF269" s="86"/>
    </row>
    <row r="270" spans="1:58"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6"/>
      <c r="BB270" s="86"/>
      <c r="BC270" s="86"/>
      <c r="BD270" s="86"/>
      <c r="BE270" s="86"/>
      <c r="BF270" s="86"/>
    </row>
    <row r="271" spans="1:58"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6"/>
      <c r="BB271" s="86"/>
      <c r="BC271" s="86"/>
      <c r="BD271" s="86"/>
      <c r="BE271" s="86"/>
      <c r="BF271" s="86"/>
    </row>
    <row r="272" spans="1:58"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6"/>
      <c r="BB272" s="86"/>
      <c r="BC272" s="86"/>
      <c r="BD272" s="86"/>
      <c r="BE272" s="86"/>
      <c r="BF272" s="86"/>
    </row>
    <row r="273" spans="1:58"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6"/>
      <c r="BB273" s="86"/>
      <c r="BC273" s="86"/>
      <c r="BD273" s="86"/>
      <c r="BE273" s="86"/>
      <c r="BF273" s="86"/>
    </row>
    <row r="274" spans="1:58"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6"/>
      <c r="BB274" s="86"/>
      <c r="BC274" s="86"/>
      <c r="BD274" s="86"/>
      <c r="BE274" s="86"/>
      <c r="BF274" s="86"/>
    </row>
    <row r="275" spans="1:58"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6"/>
      <c r="BB275" s="86"/>
      <c r="BC275" s="86"/>
      <c r="BD275" s="86"/>
      <c r="BE275" s="86"/>
      <c r="BF275" s="86"/>
    </row>
    <row r="276" spans="1:58"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6"/>
      <c r="BB276" s="86"/>
      <c r="BC276" s="86"/>
      <c r="BD276" s="86"/>
      <c r="BE276" s="86"/>
      <c r="BF276" s="86"/>
    </row>
    <row r="277" spans="1:58"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6"/>
      <c r="BB277" s="86"/>
      <c r="BC277" s="86"/>
      <c r="BD277" s="86"/>
      <c r="BE277" s="86"/>
      <c r="BF277" s="86"/>
    </row>
    <row r="278" spans="1:58"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6"/>
      <c r="BB278" s="86"/>
      <c r="BC278" s="86"/>
      <c r="BD278" s="86"/>
      <c r="BE278" s="86"/>
      <c r="BF278" s="86"/>
    </row>
    <row r="279" spans="1:58"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6"/>
      <c r="BB279" s="86"/>
      <c r="BC279" s="86"/>
      <c r="BD279" s="86"/>
      <c r="BE279" s="86"/>
      <c r="BF279" s="86"/>
    </row>
    <row r="280" spans="1:58"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6"/>
      <c r="BB280" s="86"/>
      <c r="BC280" s="86"/>
      <c r="BD280" s="86"/>
      <c r="BE280" s="86"/>
      <c r="BF280" s="86"/>
    </row>
    <row r="281" spans="1:58"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6"/>
      <c r="BB281" s="86"/>
      <c r="BC281" s="86"/>
      <c r="BD281" s="86"/>
      <c r="BE281" s="86"/>
      <c r="BF281" s="86"/>
    </row>
    <row r="282" spans="1:58"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6"/>
      <c r="BB282" s="86"/>
      <c r="BC282" s="86"/>
      <c r="BD282" s="86"/>
      <c r="BE282" s="86"/>
      <c r="BF282" s="86"/>
    </row>
    <row r="283" spans="1:58"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6"/>
      <c r="BB283" s="86"/>
      <c r="BC283" s="86"/>
      <c r="BD283" s="86"/>
      <c r="BE283" s="86"/>
      <c r="BF283" s="86"/>
    </row>
    <row r="284" spans="1:58"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6"/>
      <c r="BB284" s="86"/>
      <c r="BC284" s="86"/>
      <c r="BD284" s="86"/>
      <c r="BE284" s="86"/>
      <c r="BF284" s="86"/>
    </row>
    <row r="285" spans="1:58"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6"/>
      <c r="BB285" s="86"/>
      <c r="BC285" s="86"/>
      <c r="BD285" s="86"/>
      <c r="BE285" s="86"/>
      <c r="BF285" s="86"/>
    </row>
    <row r="286" spans="1:58"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6"/>
      <c r="BB286" s="86"/>
      <c r="BC286" s="86"/>
      <c r="BD286" s="86"/>
      <c r="BE286" s="86"/>
      <c r="BF286" s="86"/>
    </row>
    <row r="287" spans="1:58"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6"/>
      <c r="BB287" s="86"/>
      <c r="BC287" s="86"/>
      <c r="BD287" s="86"/>
      <c r="BE287" s="86"/>
      <c r="BF287" s="86"/>
    </row>
    <row r="288" spans="1:58"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6"/>
      <c r="BB288" s="86"/>
      <c r="BC288" s="86"/>
      <c r="BD288" s="86"/>
      <c r="BE288" s="86"/>
      <c r="BF288" s="86"/>
    </row>
    <row r="289" spans="1:58"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6"/>
      <c r="BB289" s="86"/>
      <c r="BC289" s="86"/>
      <c r="BD289" s="86"/>
      <c r="BE289" s="86"/>
      <c r="BF289" s="86"/>
    </row>
    <row r="290" spans="1:58"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6"/>
      <c r="BB290" s="86"/>
      <c r="BC290" s="86"/>
      <c r="BD290" s="86"/>
      <c r="BE290" s="86"/>
      <c r="BF290" s="86"/>
    </row>
    <row r="291" spans="1:58"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6"/>
      <c r="BB291" s="86"/>
      <c r="BC291" s="86"/>
      <c r="BD291" s="86"/>
      <c r="BE291" s="86"/>
      <c r="BF291" s="86"/>
    </row>
    <row r="292" spans="1:58"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6"/>
      <c r="BB292" s="86"/>
      <c r="BC292" s="86"/>
      <c r="BD292" s="86"/>
      <c r="BE292" s="86"/>
      <c r="BF292" s="86"/>
    </row>
    <row r="293" spans="1:58"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6"/>
      <c r="BB293" s="86"/>
      <c r="BC293" s="86"/>
      <c r="BD293" s="86"/>
      <c r="BE293" s="86"/>
      <c r="BF293" s="86"/>
    </row>
    <row r="294" spans="1:58"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6"/>
      <c r="BB294" s="86"/>
      <c r="BC294" s="86"/>
      <c r="BD294" s="86"/>
      <c r="BE294" s="86"/>
      <c r="BF294" s="86"/>
    </row>
    <row r="295" spans="1:58"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6"/>
      <c r="BB295" s="86"/>
      <c r="BC295" s="86"/>
      <c r="BD295" s="86"/>
      <c r="BE295" s="86"/>
      <c r="BF295" s="86"/>
    </row>
    <row r="296" spans="1:58"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6"/>
      <c r="BB296" s="86"/>
      <c r="BC296" s="86"/>
      <c r="BD296" s="86"/>
      <c r="BE296" s="86"/>
      <c r="BF296" s="86"/>
    </row>
    <row r="297" spans="1:58"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6"/>
      <c r="BB297" s="86"/>
      <c r="BC297" s="86"/>
      <c r="BD297" s="86"/>
      <c r="BE297" s="86"/>
      <c r="BF297" s="86"/>
    </row>
    <row r="298" spans="1:58"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6"/>
      <c r="BB298" s="86"/>
      <c r="BC298" s="86"/>
      <c r="BD298" s="86"/>
      <c r="BE298" s="86"/>
      <c r="BF298" s="86"/>
    </row>
    <row r="299" spans="1:58"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6"/>
      <c r="BB299" s="86"/>
      <c r="BC299" s="86"/>
      <c r="BD299" s="86"/>
      <c r="BE299" s="86"/>
      <c r="BF299" s="86"/>
    </row>
    <row r="300" spans="1:58"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6"/>
      <c r="BB300" s="86"/>
      <c r="BC300" s="86"/>
      <c r="BD300" s="86"/>
      <c r="BE300" s="86"/>
      <c r="BF300" s="86"/>
    </row>
    <row r="301" spans="1:58"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6"/>
      <c r="BB301" s="86"/>
      <c r="BC301" s="86"/>
      <c r="BD301" s="86"/>
      <c r="BE301" s="86"/>
      <c r="BF301" s="86"/>
    </row>
    <row r="302" spans="1:58"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6"/>
      <c r="BB302" s="86"/>
      <c r="BC302" s="86"/>
      <c r="BD302" s="86"/>
      <c r="BE302" s="86"/>
      <c r="BF302" s="86"/>
    </row>
    <row r="303" spans="1:58"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6"/>
      <c r="BB303" s="86"/>
      <c r="BC303" s="86"/>
      <c r="BD303" s="86"/>
      <c r="BE303" s="86"/>
      <c r="BF303" s="86"/>
    </row>
    <row r="304" spans="1:58"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6"/>
      <c r="BB304" s="86"/>
      <c r="BC304" s="86"/>
      <c r="BD304" s="86"/>
      <c r="BE304" s="86"/>
      <c r="BF304" s="86"/>
    </row>
    <row r="305" spans="1:58"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6"/>
      <c r="BB305" s="86"/>
      <c r="BC305" s="86"/>
      <c r="BD305" s="86"/>
      <c r="BE305" s="86"/>
      <c r="BF305" s="86"/>
    </row>
    <row r="306" spans="1:58"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6"/>
      <c r="BB306" s="86"/>
      <c r="BC306" s="86"/>
      <c r="BD306" s="86"/>
      <c r="BE306" s="86"/>
      <c r="BF306" s="86"/>
    </row>
    <row r="307" spans="1:58"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6"/>
      <c r="BB307" s="86"/>
      <c r="BC307" s="86"/>
      <c r="BD307" s="86"/>
      <c r="BE307" s="86"/>
      <c r="BF307" s="86"/>
    </row>
    <row r="308" spans="1:58"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6"/>
      <c r="BB308" s="86"/>
      <c r="BC308" s="86"/>
      <c r="BD308" s="86"/>
      <c r="BE308" s="86"/>
      <c r="BF308" s="86"/>
    </row>
    <row r="309" spans="1:58"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6"/>
      <c r="BB309" s="86"/>
      <c r="BC309" s="86"/>
      <c r="BD309" s="86"/>
      <c r="BE309" s="86"/>
      <c r="BF309" s="86"/>
    </row>
    <row r="310" spans="1:58"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6"/>
      <c r="BB310" s="86"/>
      <c r="BC310" s="86"/>
      <c r="BD310" s="86"/>
      <c r="BE310" s="86"/>
      <c r="BF310" s="86"/>
    </row>
    <row r="311" spans="1:58"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6"/>
      <c r="BB311" s="86"/>
      <c r="BC311" s="86"/>
      <c r="BD311" s="86"/>
      <c r="BE311" s="86"/>
      <c r="BF311" s="86"/>
    </row>
    <row r="312" spans="1:58"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6"/>
      <c r="BB312" s="86"/>
      <c r="BC312" s="86"/>
      <c r="BD312" s="86"/>
      <c r="BE312" s="86"/>
      <c r="BF312" s="86"/>
    </row>
    <row r="313" spans="1:58"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6"/>
      <c r="BB313" s="86"/>
      <c r="BC313" s="86"/>
      <c r="BD313" s="86"/>
      <c r="BE313" s="86"/>
      <c r="BF313" s="86"/>
    </row>
    <row r="314" spans="1:58"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6"/>
      <c r="BB314" s="86"/>
      <c r="BC314" s="86"/>
      <c r="BD314" s="86"/>
      <c r="BE314" s="86"/>
      <c r="BF314" s="86"/>
    </row>
    <row r="315" spans="1:58"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6"/>
      <c r="BB315" s="86"/>
      <c r="BC315" s="86"/>
      <c r="BD315" s="86"/>
      <c r="BE315" s="86"/>
      <c r="BF315" s="86"/>
    </row>
    <row r="316" spans="1:58"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6"/>
      <c r="BB316" s="86"/>
      <c r="BC316" s="86"/>
      <c r="BD316" s="86"/>
      <c r="BE316" s="86"/>
      <c r="BF316" s="86"/>
    </row>
    <row r="317" spans="1:58"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6"/>
      <c r="BB317" s="86"/>
      <c r="BC317" s="86"/>
      <c r="BD317" s="86"/>
      <c r="BE317" s="86"/>
      <c r="BF317" s="86"/>
    </row>
    <row r="318" spans="1:58"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6"/>
      <c r="BB318" s="86"/>
      <c r="BC318" s="86"/>
      <c r="BD318" s="86"/>
      <c r="BE318" s="86"/>
      <c r="BF318" s="86"/>
    </row>
    <row r="319" spans="1:58"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6"/>
      <c r="BB319" s="86"/>
      <c r="BC319" s="86"/>
      <c r="BD319" s="86"/>
      <c r="BE319" s="86"/>
      <c r="BF319" s="86"/>
    </row>
    <row r="320" spans="1:58"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6"/>
      <c r="BB320" s="86"/>
      <c r="BC320" s="86"/>
      <c r="BD320" s="86"/>
      <c r="BE320" s="86"/>
      <c r="BF320" s="86"/>
    </row>
    <row r="321" spans="1:58"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6"/>
      <c r="BB321" s="86"/>
      <c r="BC321" s="86"/>
      <c r="BD321" s="86"/>
      <c r="BE321" s="86"/>
      <c r="BF321" s="86"/>
    </row>
    <row r="322" spans="1:58"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6"/>
      <c r="BB322" s="86"/>
      <c r="BC322" s="86"/>
      <c r="BD322" s="86"/>
      <c r="BE322" s="86"/>
      <c r="BF322" s="86"/>
    </row>
    <row r="323" spans="1:58"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6"/>
      <c r="BB323" s="86"/>
      <c r="BC323" s="86"/>
      <c r="BD323" s="86"/>
      <c r="BE323" s="86"/>
      <c r="BF323" s="86"/>
    </row>
    <row r="324" spans="1:58"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6"/>
      <c r="BB324" s="86"/>
      <c r="BC324" s="86"/>
      <c r="BD324" s="86"/>
      <c r="BE324" s="86"/>
      <c r="BF324" s="86"/>
    </row>
    <row r="325" spans="1:58"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6"/>
      <c r="BB325" s="86"/>
      <c r="BC325" s="86"/>
      <c r="BD325" s="86"/>
      <c r="BE325" s="86"/>
      <c r="BF325" s="86"/>
    </row>
    <row r="326" spans="1:58"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6"/>
      <c r="BB326" s="86"/>
      <c r="BC326" s="86"/>
      <c r="BD326" s="86"/>
      <c r="BE326" s="86"/>
      <c r="BF326" s="86"/>
    </row>
    <row r="327" spans="1:58"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6"/>
      <c r="BB327" s="86"/>
      <c r="BC327" s="86"/>
      <c r="BD327" s="86"/>
      <c r="BE327" s="86"/>
      <c r="BF327" s="86"/>
    </row>
    <row r="328" spans="1:58"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6"/>
      <c r="BB328" s="86"/>
      <c r="BC328" s="86"/>
      <c r="BD328" s="86"/>
      <c r="BE328" s="86"/>
      <c r="BF328" s="86"/>
    </row>
    <row r="329" spans="1:58"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6"/>
      <c r="BB329" s="86"/>
      <c r="BC329" s="86"/>
      <c r="BD329" s="86"/>
      <c r="BE329" s="86"/>
      <c r="BF329" s="86"/>
    </row>
    <row r="330" spans="1:58"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6"/>
      <c r="BB330" s="86"/>
      <c r="BC330" s="86"/>
      <c r="BD330" s="86"/>
      <c r="BE330" s="86"/>
      <c r="BF330" s="86"/>
    </row>
    <row r="331" spans="1:58"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6"/>
      <c r="BB331" s="86"/>
      <c r="BC331" s="86"/>
      <c r="BD331" s="86"/>
      <c r="BE331" s="86"/>
      <c r="BF331" s="86"/>
    </row>
    <row r="332" spans="1:58"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6"/>
      <c r="BB332" s="86"/>
      <c r="BC332" s="86"/>
      <c r="BD332" s="86"/>
      <c r="BE332" s="86"/>
      <c r="BF332" s="86"/>
    </row>
    <row r="333" spans="1:58"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6"/>
      <c r="BB333" s="86"/>
      <c r="BC333" s="86"/>
      <c r="BD333" s="86"/>
      <c r="BE333" s="86"/>
      <c r="BF333" s="86"/>
    </row>
    <row r="334" spans="1:58"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6"/>
      <c r="BB334" s="86"/>
      <c r="BC334" s="86"/>
      <c r="BD334" s="86"/>
      <c r="BE334" s="86"/>
      <c r="BF334" s="86"/>
    </row>
    <row r="335" spans="1:58"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6"/>
      <c r="BB335" s="86"/>
      <c r="BC335" s="86"/>
      <c r="BD335" s="86"/>
      <c r="BE335" s="86"/>
      <c r="BF335" s="86"/>
    </row>
    <row r="336" spans="1:58"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6"/>
      <c r="BB336" s="86"/>
      <c r="BC336" s="86"/>
      <c r="BD336" s="86"/>
      <c r="BE336" s="86"/>
      <c r="BF336" s="86"/>
    </row>
    <row r="337" spans="1:58"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6"/>
      <c r="BB337" s="86"/>
      <c r="BC337" s="86"/>
      <c r="BD337" s="86"/>
      <c r="BE337" s="86"/>
      <c r="BF337" s="86"/>
    </row>
    <row r="338" spans="1:58"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6"/>
      <c r="BB338" s="86"/>
      <c r="BC338" s="86"/>
      <c r="BD338" s="86"/>
      <c r="BE338" s="86"/>
      <c r="BF338" s="86"/>
    </row>
    <row r="339" spans="1:58"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6"/>
      <c r="BB339" s="86"/>
      <c r="BC339" s="86"/>
      <c r="BD339" s="86"/>
      <c r="BE339" s="86"/>
      <c r="BF339" s="86"/>
    </row>
    <row r="340" spans="1:58"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6"/>
      <c r="BB340" s="86"/>
      <c r="BC340" s="86"/>
      <c r="BD340" s="86"/>
      <c r="BE340" s="86"/>
      <c r="BF340" s="86"/>
    </row>
    <row r="341" spans="1:58"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6"/>
      <c r="BB341" s="86"/>
      <c r="BC341" s="86"/>
      <c r="BD341" s="86"/>
      <c r="BE341" s="86"/>
      <c r="BF341" s="86"/>
    </row>
    <row r="342" spans="1:58"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6"/>
      <c r="BB342" s="86"/>
      <c r="BC342" s="86"/>
      <c r="BD342" s="86"/>
      <c r="BE342" s="86"/>
      <c r="BF342" s="86"/>
    </row>
    <row r="343" spans="1:58"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6"/>
      <c r="BB343" s="86"/>
      <c r="BC343" s="86"/>
      <c r="BD343" s="86"/>
      <c r="BE343" s="86"/>
      <c r="BF343" s="86"/>
    </row>
    <row r="344" spans="1:58"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6"/>
      <c r="BB344" s="86"/>
      <c r="BC344" s="86"/>
      <c r="BD344" s="86"/>
      <c r="BE344" s="86"/>
      <c r="BF344" s="86"/>
    </row>
    <row r="345" spans="1:58"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6"/>
      <c r="BB345" s="86"/>
      <c r="BC345" s="86"/>
      <c r="BD345" s="86"/>
      <c r="BE345" s="86"/>
      <c r="BF345" s="86"/>
    </row>
    <row r="346" spans="1:58"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6"/>
      <c r="BB346" s="86"/>
      <c r="BC346" s="86"/>
      <c r="BD346" s="86"/>
      <c r="BE346" s="86"/>
      <c r="BF346" s="86"/>
    </row>
    <row r="347" spans="1:58"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6"/>
      <c r="BB347" s="86"/>
      <c r="BC347" s="86"/>
      <c r="BD347" s="86"/>
      <c r="BE347" s="86"/>
      <c r="BF347" s="86"/>
    </row>
  </sheetData>
  <sheetProtection algorithmName="SHA-512" hashValue="NVYxmf6DKxK9WHlFTWWBbwFEyBbuAxEje+9BTurKZ5SHanCIwguX/FsNBA5BplvHqygGXgUG8Z7pQL+mB2849A==" saltValue="J8NVKSrwpRClqM9/D48P7Q==" spinCount="100000" sheet="1" objects="1" scenarios="1"/>
  <dataConsolidate/>
  <mergeCells count="376">
    <mergeCell ref="AE5:AL5"/>
    <mergeCell ref="B6:E6"/>
    <mergeCell ref="U6:AD6"/>
    <mergeCell ref="AE6:AL6"/>
    <mergeCell ref="K6:P6"/>
    <mergeCell ref="R6:T6"/>
    <mergeCell ref="B5:E5"/>
    <mergeCell ref="F5:AD5"/>
    <mergeCell ref="B9:E9"/>
    <mergeCell ref="B7:E7"/>
    <mergeCell ref="F7:T7"/>
    <mergeCell ref="U7:AD7"/>
    <mergeCell ref="AE7:AL7"/>
    <mergeCell ref="B8:E8"/>
    <mergeCell ref="F8:T8"/>
    <mergeCell ref="U8:AD8"/>
    <mergeCell ref="AE8:AL8"/>
    <mergeCell ref="AE9:AL9"/>
    <mergeCell ref="U9:AD9"/>
    <mergeCell ref="B63:J63"/>
    <mergeCell ref="K63:Y63"/>
    <mergeCell ref="Z63:AB63"/>
    <mergeCell ref="AC63:AF63"/>
    <mergeCell ref="AG63:AK63"/>
    <mergeCell ref="AL63:AM63"/>
    <mergeCell ref="F58:T58"/>
    <mergeCell ref="U58:AD58"/>
    <mergeCell ref="AE58:AL58"/>
    <mergeCell ref="F59:T59"/>
    <mergeCell ref="U59:AD59"/>
    <mergeCell ref="AE59:AL59"/>
    <mergeCell ref="B60:E60"/>
    <mergeCell ref="B61:E61"/>
    <mergeCell ref="B62:E62"/>
    <mergeCell ref="AE60:AL60"/>
    <mergeCell ref="AE61:AL61"/>
    <mergeCell ref="AE62:AL62"/>
    <mergeCell ref="F57:T57"/>
    <mergeCell ref="U57:AA57"/>
    <mergeCell ref="AB57:AD57"/>
    <mergeCell ref="F55:T55"/>
    <mergeCell ref="U55:AD55"/>
    <mergeCell ref="AE55:AL55"/>
    <mergeCell ref="F56:T56"/>
    <mergeCell ref="U56:Y56"/>
    <mergeCell ref="Z56:AA56"/>
    <mergeCell ref="AC56:AD56"/>
    <mergeCell ref="AE57:AL57"/>
    <mergeCell ref="F51:H51"/>
    <mergeCell ref="F52:H52"/>
    <mergeCell ref="I51:S51"/>
    <mergeCell ref="I52:S52"/>
    <mergeCell ref="B56:E56"/>
    <mergeCell ref="AE56:AL56"/>
    <mergeCell ref="B54:E54"/>
    <mergeCell ref="F54:AD54"/>
    <mergeCell ref="AE54:AL54"/>
    <mergeCell ref="B55:E55"/>
    <mergeCell ref="AE52:AL52"/>
    <mergeCell ref="AE53:AL53"/>
    <mergeCell ref="B51:E51"/>
    <mergeCell ref="B52:E52"/>
    <mergeCell ref="B53:E53"/>
    <mergeCell ref="Z53:AB53"/>
    <mergeCell ref="AC53:AD53"/>
    <mergeCell ref="U52:W52"/>
    <mergeCell ref="X52:Y52"/>
    <mergeCell ref="Z52:AB52"/>
    <mergeCell ref="AC52:AD52"/>
    <mergeCell ref="U49:W49"/>
    <mergeCell ref="X49:Y49"/>
    <mergeCell ref="Z49:AB49"/>
    <mergeCell ref="AC49:AD49"/>
    <mergeCell ref="Z48:AB48"/>
    <mergeCell ref="AC48:AD48"/>
    <mergeCell ref="Z44:AB44"/>
    <mergeCell ref="AC44:AD44"/>
    <mergeCell ref="F45:T45"/>
    <mergeCell ref="U45:Y45"/>
    <mergeCell ref="Z45:AD45"/>
    <mergeCell ref="F46:T46"/>
    <mergeCell ref="U46:W46"/>
    <mergeCell ref="X46:Y46"/>
    <mergeCell ref="Z46:AB46"/>
    <mergeCell ref="AC46:AD46"/>
    <mergeCell ref="F44:J44"/>
    <mergeCell ref="K44:M44"/>
    <mergeCell ref="N44:O44"/>
    <mergeCell ref="P44:R44"/>
    <mergeCell ref="S44:T44"/>
    <mergeCell ref="U44:W44"/>
    <mergeCell ref="X44:Y44"/>
    <mergeCell ref="F47:T47"/>
    <mergeCell ref="U47:W47"/>
    <mergeCell ref="X47:Y47"/>
    <mergeCell ref="AC42:AD42"/>
    <mergeCell ref="AE42:AL42"/>
    <mergeCell ref="U41:W41"/>
    <mergeCell ref="X41:Y41"/>
    <mergeCell ref="Z41:AB41"/>
    <mergeCell ref="AC41:AD41"/>
    <mergeCell ref="AE41:AL41"/>
    <mergeCell ref="S41:T41"/>
    <mergeCell ref="X43:Y43"/>
    <mergeCell ref="Z43:AB43"/>
    <mergeCell ref="AC43:AD43"/>
    <mergeCell ref="S42:T42"/>
    <mergeCell ref="U42:W42"/>
    <mergeCell ref="X42:Y42"/>
    <mergeCell ref="Z42:AB42"/>
    <mergeCell ref="F41:J41"/>
    <mergeCell ref="K41:M41"/>
    <mergeCell ref="N41:O41"/>
    <mergeCell ref="P41:R41"/>
    <mergeCell ref="F43:J43"/>
    <mergeCell ref="K43:M43"/>
    <mergeCell ref="N43:O43"/>
    <mergeCell ref="P43:R43"/>
    <mergeCell ref="S43:T43"/>
    <mergeCell ref="U43:W43"/>
    <mergeCell ref="F42:J42"/>
    <mergeCell ref="K42:M42"/>
    <mergeCell ref="N42:O42"/>
    <mergeCell ref="P42:R42"/>
    <mergeCell ref="Z40:AD40"/>
    <mergeCell ref="AE40:AL40"/>
    <mergeCell ref="AC38:AD38"/>
    <mergeCell ref="B39:E39"/>
    <mergeCell ref="F39:O39"/>
    <mergeCell ref="P39:R39"/>
    <mergeCell ref="S39:T39"/>
    <mergeCell ref="U39:W39"/>
    <mergeCell ref="X39:Y39"/>
    <mergeCell ref="Z39:AB39"/>
    <mergeCell ref="AC39:AD39"/>
    <mergeCell ref="F38:O38"/>
    <mergeCell ref="P38:R38"/>
    <mergeCell ref="S38:T38"/>
    <mergeCell ref="U38:W38"/>
    <mergeCell ref="X38:Y38"/>
    <mergeCell ref="Z38:AB38"/>
    <mergeCell ref="F40:J40"/>
    <mergeCell ref="K40:O40"/>
    <mergeCell ref="P40:T40"/>
    <mergeCell ref="U40:Y40"/>
    <mergeCell ref="AC34:AD34"/>
    <mergeCell ref="AE34:AL34"/>
    <mergeCell ref="F35:O35"/>
    <mergeCell ref="P35:R35"/>
    <mergeCell ref="S35:T35"/>
    <mergeCell ref="U35:W35"/>
    <mergeCell ref="X35:Y35"/>
    <mergeCell ref="Z35:AB35"/>
    <mergeCell ref="AC35:AD35"/>
    <mergeCell ref="AE35:AL35"/>
    <mergeCell ref="B34:E34"/>
    <mergeCell ref="F34:O34"/>
    <mergeCell ref="P34:R34"/>
    <mergeCell ref="S34:T34"/>
    <mergeCell ref="U34:W34"/>
    <mergeCell ref="X34:Y34"/>
    <mergeCell ref="AE31:AL31"/>
    <mergeCell ref="B32:E32"/>
    <mergeCell ref="F32:AD32"/>
    <mergeCell ref="AE32:AL32"/>
    <mergeCell ref="B33:E33"/>
    <mergeCell ref="F33:O33"/>
    <mergeCell ref="P33:T33"/>
    <mergeCell ref="U33:Y33"/>
    <mergeCell ref="Z33:AD33"/>
    <mergeCell ref="AE33:AL33"/>
    <mergeCell ref="B31:E31"/>
    <mergeCell ref="N31:R31"/>
    <mergeCell ref="S31:U31"/>
    <mergeCell ref="V31:X31"/>
    <mergeCell ref="Y31:AA31"/>
    <mergeCell ref="AB31:AD31"/>
    <mergeCell ref="F31:M31"/>
    <mergeCell ref="Z34:AB34"/>
    <mergeCell ref="AE29:AL29"/>
    <mergeCell ref="B30:E30"/>
    <mergeCell ref="N30:R30"/>
    <mergeCell ref="S30:U30"/>
    <mergeCell ref="V30:X30"/>
    <mergeCell ref="Y30:AA30"/>
    <mergeCell ref="AB30:AD30"/>
    <mergeCell ref="AE30:AL30"/>
    <mergeCell ref="B29:E29"/>
    <mergeCell ref="N29:R29"/>
    <mergeCell ref="S29:U29"/>
    <mergeCell ref="V29:X29"/>
    <mergeCell ref="Y29:AA29"/>
    <mergeCell ref="AB29:AD29"/>
    <mergeCell ref="F30:M30"/>
    <mergeCell ref="F29:M29"/>
    <mergeCell ref="AE27:AL27"/>
    <mergeCell ref="B28:E28"/>
    <mergeCell ref="N28:R28"/>
    <mergeCell ref="S28:U28"/>
    <mergeCell ref="V28:X28"/>
    <mergeCell ref="Y28:AA28"/>
    <mergeCell ref="AB28:AD28"/>
    <mergeCell ref="AE28:AL28"/>
    <mergeCell ref="F26:T26"/>
    <mergeCell ref="B27:E27"/>
    <mergeCell ref="S27:U27"/>
    <mergeCell ref="V27:X27"/>
    <mergeCell ref="Y27:AA27"/>
    <mergeCell ref="AB27:AD27"/>
    <mergeCell ref="F28:M28"/>
    <mergeCell ref="B25:E25"/>
    <mergeCell ref="F25:U25"/>
    <mergeCell ref="V25:X25"/>
    <mergeCell ref="Y25:AA25"/>
    <mergeCell ref="AB25:AD25"/>
    <mergeCell ref="AE25:AL25"/>
    <mergeCell ref="B24:E24"/>
    <mergeCell ref="F24:U24"/>
    <mergeCell ref="V24:X24"/>
    <mergeCell ref="Y24:AA24"/>
    <mergeCell ref="AB24:AD24"/>
    <mergeCell ref="AE24:AL24"/>
    <mergeCell ref="B22:E22"/>
    <mergeCell ref="F22:T22"/>
    <mergeCell ref="U22:AA22"/>
    <mergeCell ref="AB22:AD22"/>
    <mergeCell ref="AE22:AL22"/>
    <mergeCell ref="B23:E23"/>
    <mergeCell ref="F23:T23"/>
    <mergeCell ref="U23:AA23"/>
    <mergeCell ref="AB23:AD23"/>
    <mergeCell ref="AE23:AL23"/>
    <mergeCell ref="B21:E21"/>
    <mergeCell ref="F21:T21"/>
    <mergeCell ref="U21:AD21"/>
    <mergeCell ref="AE21:AL21"/>
    <mergeCell ref="B19:E19"/>
    <mergeCell ref="P19:S19"/>
    <mergeCell ref="T19:W19"/>
    <mergeCell ref="X19:AA19"/>
    <mergeCell ref="AB19:AD19"/>
    <mergeCell ref="AE19:AL19"/>
    <mergeCell ref="F19:O19"/>
    <mergeCell ref="F20:T20"/>
    <mergeCell ref="U20:AD20"/>
    <mergeCell ref="B18:E18"/>
    <mergeCell ref="P18:S18"/>
    <mergeCell ref="T18:W18"/>
    <mergeCell ref="X18:AA18"/>
    <mergeCell ref="AB18:AD18"/>
    <mergeCell ref="AE18:AL18"/>
    <mergeCell ref="B17:E17"/>
    <mergeCell ref="P17:S17"/>
    <mergeCell ref="T17:W17"/>
    <mergeCell ref="X17:AA17"/>
    <mergeCell ref="AB17:AD17"/>
    <mergeCell ref="AE17:AL17"/>
    <mergeCell ref="F17:O17"/>
    <mergeCell ref="F18:O18"/>
    <mergeCell ref="B16:E16"/>
    <mergeCell ref="P16:S16"/>
    <mergeCell ref="T16:W16"/>
    <mergeCell ref="X16:AA16"/>
    <mergeCell ref="AB16:AD16"/>
    <mergeCell ref="AE16:AL16"/>
    <mergeCell ref="B15:E15"/>
    <mergeCell ref="F15:R15"/>
    <mergeCell ref="S15:V15"/>
    <mergeCell ref="W15:Z15"/>
    <mergeCell ref="AA15:AD15"/>
    <mergeCell ref="AE15:AL15"/>
    <mergeCell ref="F16:O16"/>
    <mergeCell ref="S11:V11"/>
    <mergeCell ref="W11:Z11"/>
    <mergeCell ref="AA11:AD11"/>
    <mergeCell ref="AE11:AL11"/>
    <mergeCell ref="B14:E14"/>
    <mergeCell ref="F14:R14"/>
    <mergeCell ref="S14:V14"/>
    <mergeCell ref="W14:Z14"/>
    <mergeCell ref="AA14:AD14"/>
    <mergeCell ref="AE14:AL14"/>
    <mergeCell ref="B13:E13"/>
    <mergeCell ref="F13:R13"/>
    <mergeCell ref="S13:V13"/>
    <mergeCell ref="W13:Z13"/>
    <mergeCell ref="AA13:AD13"/>
    <mergeCell ref="AE13:AL13"/>
    <mergeCell ref="B1:AL1"/>
    <mergeCell ref="B2:J2"/>
    <mergeCell ref="K2:AL2"/>
    <mergeCell ref="B3:J3"/>
    <mergeCell ref="K3:AL3"/>
    <mergeCell ref="B4:E4"/>
    <mergeCell ref="F27:R27"/>
    <mergeCell ref="AB26:AD26"/>
    <mergeCell ref="U26:AA26"/>
    <mergeCell ref="B20:E20"/>
    <mergeCell ref="B26:E26"/>
    <mergeCell ref="AE20:AL20"/>
    <mergeCell ref="AE26:AL26"/>
    <mergeCell ref="B12:E12"/>
    <mergeCell ref="F12:R12"/>
    <mergeCell ref="S12:V12"/>
    <mergeCell ref="W12:Z12"/>
    <mergeCell ref="AA12:AD12"/>
    <mergeCell ref="AE12:AL12"/>
    <mergeCell ref="B10:E10"/>
    <mergeCell ref="F10:AD10"/>
    <mergeCell ref="AE10:AL10"/>
    <mergeCell ref="B11:E11"/>
    <mergeCell ref="F11:R11"/>
    <mergeCell ref="B35:E35"/>
    <mergeCell ref="B36:E36"/>
    <mergeCell ref="B37:E37"/>
    <mergeCell ref="B38:E38"/>
    <mergeCell ref="B43:E43"/>
    <mergeCell ref="B44:E44"/>
    <mergeCell ref="B45:E45"/>
    <mergeCell ref="B46:E46"/>
    <mergeCell ref="B50:E50"/>
    <mergeCell ref="B42:E42"/>
    <mergeCell ref="B49:E49"/>
    <mergeCell ref="B47:E47"/>
    <mergeCell ref="B40:E40"/>
    <mergeCell ref="B48:E48"/>
    <mergeCell ref="B41:E41"/>
    <mergeCell ref="B57:E57"/>
    <mergeCell ref="B58:E58"/>
    <mergeCell ref="B59:E59"/>
    <mergeCell ref="AE47:AL47"/>
    <mergeCell ref="AE48:AL48"/>
    <mergeCell ref="Z47:AB47"/>
    <mergeCell ref="AC47:AD47"/>
    <mergeCell ref="U51:W51"/>
    <mergeCell ref="X51:Y51"/>
    <mergeCell ref="Z51:AB51"/>
    <mergeCell ref="AC51:AD51"/>
    <mergeCell ref="AE49:AL49"/>
    <mergeCell ref="F50:T50"/>
    <mergeCell ref="U50:W50"/>
    <mergeCell ref="X50:Y50"/>
    <mergeCell ref="Z50:AB50"/>
    <mergeCell ref="AC50:AD50"/>
    <mergeCell ref="F53:T53"/>
    <mergeCell ref="U53:W53"/>
    <mergeCell ref="X53:Y53"/>
    <mergeCell ref="F49:T49"/>
    <mergeCell ref="F48:T48"/>
    <mergeCell ref="U48:W48"/>
    <mergeCell ref="X48:Y48"/>
    <mergeCell ref="AE36:AL36"/>
    <mergeCell ref="AE37:AL37"/>
    <mergeCell ref="AE38:AL38"/>
    <mergeCell ref="AE43:AL43"/>
    <mergeCell ref="AE44:AL44"/>
    <mergeCell ref="AE45:AL45"/>
    <mergeCell ref="AE46:AL46"/>
    <mergeCell ref="AE50:AL50"/>
    <mergeCell ref="AE51:AL51"/>
    <mergeCell ref="AE39:AL39"/>
    <mergeCell ref="Z36:AB36"/>
    <mergeCell ref="AC36:AD36"/>
    <mergeCell ref="F37:O37"/>
    <mergeCell ref="P37:R37"/>
    <mergeCell ref="S37:T37"/>
    <mergeCell ref="U37:W37"/>
    <mergeCell ref="X37:Y37"/>
    <mergeCell ref="Z37:AB37"/>
    <mergeCell ref="AC37:AD37"/>
    <mergeCell ref="F36:G36"/>
    <mergeCell ref="H36:O36"/>
    <mergeCell ref="P36:R36"/>
    <mergeCell ref="S36:T36"/>
    <mergeCell ref="U36:W36"/>
    <mergeCell ref="X36:Y36"/>
  </mergeCells>
  <dataValidations count="11">
    <dataValidation type="list" allowBlank="1" showInputMessage="1" showErrorMessage="1" sqref="U59:AD59" xr:uid="{00000000-0002-0000-0400-000000000000}">
      <formula1>$AP$59:$AR$59</formula1>
    </dataValidation>
    <dataValidation type="list" allowBlank="1" showInputMessage="1" showErrorMessage="1" sqref="U58:AD58" xr:uid="{00000000-0002-0000-0400-000001000000}">
      <formula1>$AP$58:$AR$58</formula1>
    </dataValidation>
    <dataValidation type="list" allowBlank="1" showInputMessage="1" showErrorMessage="1" sqref="AC56:AD56" xr:uid="{00000000-0002-0000-0400-000002000000}">
      <formula1>$AP$56:$AR$56</formula1>
    </dataValidation>
    <dataValidation type="list" allowBlank="1" showInputMessage="1" showErrorMessage="1" sqref="U55:AD55" xr:uid="{00000000-0002-0000-0400-000003000000}">
      <formula1>$AP$55:$AR$55</formula1>
    </dataValidation>
    <dataValidation type="list" allowBlank="1" showInputMessage="1" showErrorMessage="1" sqref="K6:P6" xr:uid="{00000000-0002-0000-0400-000004000000}">
      <formula1>$AP$6:$AR$6</formula1>
    </dataValidation>
    <dataValidation type="list" allowBlank="1" showInputMessage="1" showErrorMessage="1" sqref="U6:AD6" xr:uid="{00000000-0002-0000-0400-000005000000}">
      <formula1>$AV$6:$AZ$6</formula1>
    </dataValidation>
    <dataValidation type="list" allowBlank="1" showInputMessage="1" showErrorMessage="1" sqref="U8:AD8" xr:uid="{00000000-0002-0000-0400-000006000000}">
      <formula1>electrical_temp_class</formula1>
    </dataValidation>
    <dataValidation type="list" allowBlank="1" showInputMessage="1" showErrorMessage="1" sqref="U7:AD7" xr:uid="{00000000-0002-0000-0400-000007000000}">
      <formula1>electrical_group</formula1>
    </dataValidation>
    <dataValidation type="list" allowBlank="1" showInputMessage="1" showErrorMessage="1" sqref="U9:AD9" xr:uid="{00000000-0002-0000-0400-000008000000}">
      <formula1>#REF!</formula1>
    </dataValidation>
    <dataValidation type="list" allowBlank="1" showInputMessage="1" showErrorMessage="1" sqref="W12:Z13 W15:Z15" xr:uid="{00000000-0002-0000-0400-000009000000}">
      <formula1>$AP$12:$AS$12</formula1>
    </dataValidation>
    <dataValidation type="list" allowBlank="1" showInputMessage="1" showErrorMessage="1" sqref="AA12:AD13 AA15:AD15" xr:uid="{00000000-0002-0000-0400-00000A000000}">
      <formula1>$AP$13:$AS$13</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HH484"/>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50" width="20.85546875" style="129" hidden="1" customWidth="1"/>
    <col min="51" max="52" width="20.85546875" style="129" customWidth="1"/>
    <col min="53" max="64" width="20.85546875" style="85" customWidth="1"/>
    <col min="65" max="66" width="5.140625" style="85" customWidth="1"/>
    <col min="67" max="72" width="5.140625" style="90" customWidth="1"/>
    <col min="73" max="216" width="9.140625" style="90"/>
    <col min="217"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6"/>
      <c r="AQ1" s="86"/>
      <c r="AR1" s="86"/>
      <c r="AS1" s="86"/>
      <c r="AT1" s="86"/>
      <c r="AU1" s="86"/>
      <c r="AV1" s="86"/>
      <c r="AW1" s="86"/>
      <c r="AX1" s="86"/>
      <c r="AY1" s="86"/>
      <c r="AZ1" s="86"/>
      <c r="BH1" s="138"/>
      <c r="BI1" s="138"/>
      <c r="BJ1" s="138"/>
      <c r="BK1" s="138"/>
      <c r="BM1" s="117"/>
      <c r="BN1" s="117"/>
      <c r="BO1" s="139"/>
      <c r="BP1" s="139"/>
      <c r="BQ1" s="139"/>
      <c r="BR1" s="139"/>
      <c r="BS1" s="139"/>
      <c r="BT1" s="139"/>
    </row>
    <row r="2" spans="1:72" ht="13.5"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O2" s="90"/>
      <c r="AP2" s="85"/>
      <c r="AQ2" s="85"/>
      <c r="AR2" s="86"/>
      <c r="AS2" s="86"/>
      <c r="AT2" s="86"/>
      <c r="AU2" s="86"/>
      <c r="AV2" s="86"/>
      <c r="AW2" s="86"/>
      <c r="AX2" s="86"/>
      <c r="AY2" s="86"/>
      <c r="AZ2" s="86"/>
      <c r="BM2" s="117"/>
      <c r="BN2" s="117"/>
      <c r="BO2" s="139"/>
      <c r="BP2" s="139"/>
      <c r="BQ2" s="139"/>
      <c r="BR2" s="139"/>
      <c r="BS2" s="139"/>
      <c r="BT2" s="139"/>
    </row>
    <row r="3" spans="1:72" ht="13.5"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O3" s="90"/>
      <c r="AP3" s="52" t="s">
        <v>253</v>
      </c>
      <c r="AQ3" s="85"/>
      <c r="AR3" s="86"/>
      <c r="AS3" s="86"/>
      <c r="AT3" s="86"/>
      <c r="AU3" s="86"/>
      <c r="AV3" s="86"/>
      <c r="AW3" s="86"/>
      <c r="AX3" s="86"/>
      <c r="AY3" s="86"/>
      <c r="AZ3" s="86"/>
      <c r="BM3" s="117"/>
      <c r="BN3" s="117"/>
      <c r="BO3" s="139"/>
      <c r="BP3" s="139"/>
      <c r="BQ3" s="139"/>
      <c r="BR3" s="139"/>
      <c r="BS3" s="139"/>
      <c r="BT3" s="139"/>
    </row>
    <row r="4" spans="1:72" ht="13.5"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O4" s="90"/>
      <c r="AP4" s="69"/>
      <c r="AQ4" s="85"/>
      <c r="AR4" s="86"/>
      <c r="AS4" s="86"/>
      <c r="AT4" s="86"/>
      <c r="AU4" s="86"/>
      <c r="AV4" s="86"/>
      <c r="AW4" s="86"/>
      <c r="AX4" s="86"/>
      <c r="AY4" s="86"/>
      <c r="AZ4" s="86"/>
      <c r="BM4" s="117"/>
      <c r="BN4" s="117"/>
      <c r="BO4" s="139"/>
      <c r="BP4" s="139"/>
      <c r="BQ4" s="139"/>
      <c r="BR4" s="139"/>
      <c r="BS4" s="139"/>
      <c r="BT4" s="139"/>
    </row>
    <row r="5" spans="1:72" ht="13.5"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AU5" s="85"/>
      <c r="AV5" s="85"/>
      <c r="AW5" s="85"/>
      <c r="AX5" s="85"/>
      <c r="AY5" s="85"/>
      <c r="AZ5" s="85"/>
      <c r="BM5" s="117"/>
      <c r="BN5" s="117"/>
      <c r="BO5" s="117"/>
      <c r="BP5" s="117"/>
      <c r="BQ5" s="117"/>
      <c r="BR5" s="117"/>
      <c r="BS5" s="117"/>
      <c r="BT5" s="117"/>
    </row>
    <row r="6" spans="1:72" ht="13.5" customHeight="1" x14ac:dyDescent="0.2">
      <c r="A6" s="89">
        <f>ROW()</f>
        <v>6</v>
      </c>
      <c r="B6" s="446"/>
      <c r="C6" s="549"/>
      <c r="D6" s="549"/>
      <c r="E6" s="550"/>
      <c r="F6" s="447" t="s">
        <v>312</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AU6" s="85"/>
      <c r="AV6" s="85"/>
      <c r="AW6" s="85"/>
      <c r="AX6" s="85"/>
      <c r="AY6" s="85"/>
      <c r="AZ6" s="85"/>
      <c r="BM6" s="117"/>
      <c r="BN6" s="117"/>
      <c r="BO6" s="117"/>
      <c r="BP6" s="117"/>
      <c r="BQ6" s="117"/>
      <c r="BR6" s="117"/>
      <c r="BS6" s="117"/>
      <c r="BT6" s="117"/>
    </row>
    <row r="7" spans="1:72" ht="13.5" customHeight="1" x14ac:dyDescent="0.2">
      <c r="A7" s="89">
        <f>ROW()</f>
        <v>7</v>
      </c>
      <c r="B7" s="446"/>
      <c r="C7" s="549"/>
      <c r="D7" s="549"/>
      <c r="E7" s="550"/>
      <c r="F7" s="430" t="s">
        <v>965</v>
      </c>
      <c r="G7" s="431"/>
      <c r="H7" s="431"/>
      <c r="I7" s="431"/>
      <c r="J7" s="431"/>
      <c r="K7" s="431"/>
      <c r="L7" s="431"/>
      <c r="M7" s="431"/>
      <c r="N7" s="431"/>
      <c r="O7" s="431"/>
      <c r="P7" s="431"/>
      <c r="Q7" s="431"/>
      <c r="R7" s="431"/>
      <c r="S7" s="431"/>
      <c r="T7" s="431"/>
      <c r="U7" s="431"/>
      <c r="V7" s="431"/>
      <c r="W7" s="431"/>
      <c r="X7" s="431"/>
      <c r="Y7" s="437" t="s">
        <v>179</v>
      </c>
      <c r="Z7" s="437"/>
      <c r="AA7" s="437"/>
      <c r="AB7" s="437"/>
      <c r="AC7" s="436" t="s">
        <v>118</v>
      </c>
      <c r="AD7" s="491"/>
      <c r="AE7" s="425"/>
      <c r="AF7" s="426"/>
      <c r="AG7" s="426"/>
      <c r="AH7" s="426"/>
      <c r="AI7" s="426"/>
      <c r="AJ7" s="426"/>
      <c r="AK7" s="426"/>
      <c r="AL7" s="427"/>
      <c r="AM7" s="359"/>
      <c r="AP7" s="85"/>
      <c r="AQ7" s="85"/>
      <c r="AR7" s="85"/>
      <c r="AS7" s="85"/>
      <c r="AT7" s="85"/>
      <c r="AU7" s="85"/>
      <c r="AV7" s="85"/>
      <c r="AW7" s="85"/>
      <c r="AX7" s="85"/>
      <c r="AY7" s="85"/>
      <c r="AZ7" s="85"/>
      <c r="BM7" s="117"/>
      <c r="BN7" s="117"/>
      <c r="BO7" s="117"/>
      <c r="BP7" s="117"/>
      <c r="BQ7" s="117"/>
      <c r="BR7" s="117"/>
      <c r="BS7" s="117"/>
      <c r="BT7" s="117"/>
    </row>
    <row r="8" spans="1:72" ht="13.5" customHeight="1" x14ac:dyDescent="0.2">
      <c r="A8" s="89">
        <f>ROW()</f>
        <v>8</v>
      </c>
      <c r="B8" s="446"/>
      <c r="C8" s="549"/>
      <c r="D8" s="549"/>
      <c r="E8" s="550"/>
      <c r="F8" s="430" t="s">
        <v>1327</v>
      </c>
      <c r="G8" s="431"/>
      <c r="H8" s="431"/>
      <c r="I8" s="431"/>
      <c r="J8" s="431"/>
      <c r="K8" s="431"/>
      <c r="L8" s="431"/>
      <c r="M8" s="431"/>
      <c r="N8" s="431"/>
      <c r="O8" s="431"/>
      <c r="P8" s="431"/>
      <c r="Q8" s="431"/>
      <c r="R8" s="431"/>
      <c r="S8" s="431"/>
      <c r="T8" s="431"/>
      <c r="U8" s="431"/>
      <c r="V8" s="431"/>
      <c r="W8" s="431"/>
      <c r="X8" s="431"/>
      <c r="Y8" s="437" t="s">
        <v>179</v>
      </c>
      <c r="Z8" s="437"/>
      <c r="AA8" s="437"/>
      <c r="AB8" s="437"/>
      <c r="AC8" s="467" t="str">
        <f>IF(driver_type="Steam turbine","rpm","")</f>
        <v/>
      </c>
      <c r="AD8" s="444"/>
      <c r="AE8" s="425"/>
      <c r="AF8" s="426"/>
      <c r="AG8" s="426"/>
      <c r="AH8" s="426"/>
      <c r="AI8" s="426"/>
      <c r="AJ8" s="426"/>
      <c r="AK8" s="426"/>
      <c r="AL8" s="427"/>
      <c r="AM8" s="359"/>
      <c r="AP8" s="85"/>
      <c r="AQ8" s="85"/>
      <c r="AR8" s="85"/>
      <c r="AS8" s="85"/>
      <c r="AT8" s="85"/>
      <c r="AU8" s="85"/>
      <c r="AV8" s="85"/>
      <c r="AW8" s="85"/>
      <c r="AX8" s="85"/>
      <c r="AY8" s="85"/>
      <c r="AZ8" s="85"/>
      <c r="BM8" s="117"/>
      <c r="BN8" s="117"/>
      <c r="BO8" s="117"/>
      <c r="BP8" s="117"/>
      <c r="BQ8" s="117"/>
      <c r="BR8" s="117"/>
      <c r="BS8" s="117"/>
      <c r="BT8" s="117"/>
    </row>
    <row r="9" spans="1:72" ht="13.5" customHeight="1" x14ac:dyDescent="0.2">
      <c r="A9" s="89">
        <f>ROW()</f>
        <v>9</v>
      </c>
      <c r="B9" s="446"/>
      <c r="C9" s="549"/>
      <c r="D9" s="549"/>
      <c r="E9" s="550"/>
      <c r="F9" s="430" t="s">
        <v>986</v>
      </c>
      <c r="G9" s="431"/>
      <c r="H9" s="431"/>
      <c r="I9" s="431"/>
      <c r="J9" s="431"/>
      <c r="K9" s="431"/>
      <c r="L9" s="431"/>
      <c r="M9" s="431"/>
      <c r="N9" s="431"/>
      <c r="O9" s="431"/>
      <c r="P9" s="431"/>
      <c r="Q9" s="431"/>
      <c r="R9" s="431"/>
      <c r="S9" s="431"/>
      <c r="T9" s="431"/>
      <c r="U9" s="431"/>
      <c r="V9" s="431"/>
      <c r="W9" s="431"/>
      <c r="X9" s="431"/>
      <c r="Y9" s="437" t="s">
        <v>179</v>
      </c>
      <c r="Z9" s="437"/>
      <c r="AA9" s="437"/>
      <c r="AB9" s="437"/>
      <c r="AC9" s="436" t="s">
        <v>118</v>
      </c>
      <c r="AD9" s="491"/>
      <c r="AE9" s="425"/>
      <c r="AF9" s="426"/>
      <c r="AG9" s="426"/>
      <c r="AH9" s="426"/>
      <c r="AI9" s="426"/>
      <c r="AJ9" s="426"/>
      <c r="AK9" s="426"/>
      <c r="AL9" s="427"/>
      <c r="AM9" s="359"/>
      <c r="AP9" s="85"/>
      <c r="AQ9" s="85"/>
      <c r="AR9" s="85"/>
      <c r="AS9" s="85"/>
      <c r="AT9" s="85"/>
      <c r="AU9" s="85"/>
      <c r="AV9" s="85"/>
      <c r="AW9" s="85"/>
      <c r="AX9" s="85"/>
      <c r="AY9" s="85"/>
      <c r="AZ9" s="85"/>
      <c r="BM9" s="117"/>
      <c r="BN9" s="117"/>
      <c r="BO9" s="117"/>
      <c r="BP9" s="117"/>
      <c r="BQ9" s="117"/>
      <c r="BR9" s="117"/>
      <c r="BS9" s="117"/>
      <c r="BT9" s="117"/>
    </row>
    <row r="10" spans="1:72" ht="13.5" customHeight="1" x14ac:dyDescent="0.2">
      <c r="A10" s="89">
        <f>ROW()</f>
        <v>10</v>
      </c>
      <c r="B10" s="446"/>
      <c r="C10" s="549"/>
      <c r="D10" s="549"/>
      <c r="E10" s="550"/>
      <c r="F10" s="430" t="s">
        <v>987</v>
      </c>
      <c r="G10" s="431"/>
      <c r="H10" s="431"/>
      <c r="I10" s="431"/>
      <c r="J10" s="431"/>
      <c r="K10" s="431"/>
      <c r="L10" s="431"/>
      <c r="M10" s="431"/>
      <c r="N10" s="431"/>
      <c r="O10" s="431"/>
      <c r="P10" s="431"/>
      <c r="Q10" s="431"/>
      <c r="R10" s="432"/>
      <c r="S10" s="434" t="s">
        <v>313</v>
      </c>
      <c r="T10" s="435"/>
      <c r="U10" s="435"/>
      <c r="V10" s="435"/>
      <c r="W10" s="435"/>
      <c r="X10" s="436"/>
      <c r="Y10" s="434" t="s">
        <v>314</v>
      </c>
      <c r="Z10" s="435"/>
      <c r="AA10" s="435"/>
      <c r="AB10" s="435"/>
      <c r="AC10" s="435"/>
      <c r="AD10" s="436"/>
      <c r="AE10" s="425"/>
      <c r="AF10" s="426"/>
      <c r="AG10" s="426"/>
      <c r="AH10" s="426"/>
      <c r="AI10" s="426"/>
      <c r="AJ10" s="426"/>
      <c r="AK10" s="426"/>
      <c r="AL10" s="427"/>
      <c r="AM10" s="359"/>
      <c r="AP10" s="85"/>
      <c r="AQ10" s="85"/>
      <c r="AR10" s="85"/>
      <c r="AS10" s="85"/>
      <c r="AT10" s="85"/>
      <c r="AU10" s="85"/>
      <c r="AV10" s="85"/>
      <c r="AW10" s="85"/>
      <c r="AX10" s="85"/>
      <c r="AY10" s="85"/>
      <c r="AZ10" s="85"/>
      <c r="BM10" s="117"/>
      <c r="BN10" s="117"/>
      <c r="BO10" s="117"/>
      <c r="BP10" s="117"/>
      <c r="BQ10" s="117"/>
      <c r="BR10" s="117"/>
      <c r="BS10" s="117"/>
      <c r="BT10" s="117"/>
    </row>
    <row r="11" spans="1:72" ht="13.5" customHeight="1" x14ac:dyDescent="0.2">
      <c r="A11" s="89">
        <f>ROW()</f>
        <v>11</v>
      </c>
      <c r="B11" s="446"/>
      <c r="C11" s="549"/>
      <c r="D11" s="549"/>
      <c r="E11" s="550"/>
      <c r="F11" s="495" t="s">
        <v>964</v>
      </c>
      <c r="G11" s="496"/>
      <c r="H11" s="496"/>
      <c r="I11" s="496"/>
      <c r="J11" s="496"/>
      <c r="K11" s="496"/>
      <c r="L11" s="496"/>
      <c r="M11" s="496"/>
      <c r="N11" s="496"/>
      <c r="O11" s="496"/>
      <c r="P11" s="496"/>
      <c r="Q11" s="496"/>
      <c r="R11" s="155"/>
      <c r="S11" s="541" t="s">
        <v>179</v>
      </c>
      <c r="T11" s="541"/>
      <c r="U11" s="541"/>
      <c r="V11" s="541"/>
      <c r="W11" s="436" t="s">
        <v>118</v>
      </c>
      <c r="X11" s="491"/>
      <c r="Y11" s="541" t="s">
        <v>179</v>
      </c>
      <c r="Z11" s="541"/>
      <c r="AA11" s="541"/>
      <c r="AB11" s="541"/>
      <c r="AC11" s="436" t="s">
        <v>118</v>
      </c>
      <c r="AD11" s="491"/>
      <c r="AE11" s="425"/>
      <c r="AF11" s="426"/>
      <c r="AG11" s="426"/>
      <c r="AH11" s="426"/>
      <c r="AI11" s="426"/>
      <c r="AJ11" s="426"/>
      <c r="AK11" s="426"/>
      <c r="AL11" s="427"/>
      <c r="AM11" s="359"/>
      <c r="AP11" s="85"/>
      <c r="AQ11" s="85"/>
      <c r="AR11" s="85"/>
      <c r="AS11" s="85"/>
      <c r="AT11" s="85"/>
      <c r="AU11" s="85"/>
      <c r="AV11" s="85"/>
      <c r="AW11" s="85"/>
      <c r="AX11" s="85"/>
      <c r="AY11" s="85"/>
      <c r="AZ11" s="85"/>
      <c r="BM11" s="117"/>
      <c r="BN11" s="117"/>
      <c r="BO11" s="117"/>
      <c r="BP11" s="117"/>
      <c r="BQ11" s="117"/>
      <c r="BR11" s="117"/>
      <c r="BS11" s="117"/>
      <c r="BT11" s="117"/>
    </row>
    <row r="12" spans="1:72" ht="13.5" customHeight="1" x14ac:dyDescent="0.2">
      <c r="A12" s="89">
        <f>ROW()</f>
        <v>12</v>
      </c>
      <c r="B12" s="446"/>
      <c r="C12" s="549"/>
      <c r="D12" s="549"/>
      <c r="E12" s="550"/>
      <c r="F12" s="558" t="s">
        <v>990</v>
      </c>
      <c r="G12" s="559"/>
      <c r="H12" s="559"/>
      <c r="I12" s="559"/>
      <c r="J12" s="559"/>
      <c r="K12" s="559"/>
      <c r="L12" s="559"/>
      <c r="M12" s="559"/>
      <c r="N12" s="559"/>
      <c r="O12" s="559"/>
      <c r="P12" s="559"/>
      <c r="Q12" s="559"/>
      <c r="R12" s="156"/>
      <c r="S12" s="541" t="s">
        <v>179</v>
      </c>
      <c r="T12" s="541"/>
      <c r="U12" s="541"/>
      <c r="V12" s="541"/>
      <c r="W12" s="556" t="s">
        <v>118</v>
      </c>
      <c r="X12" s="557"/>
      <c r="Y12" s="541" t="s">
        <v>179</v>
      </c>
      <c r="Z12" s="541"/>
      <c r="AA12" s="541"/>
      <c r="AB12" s="541"/>
      <c r="AC12" s="556" t="s">
        <v>118</v>
      </c>
      <c r="AD12" s="557"/>
      <c r="AE12" s="425"/>
      <c r="AF12" s="426"/>
      <c r="AG12" s="426"/>
      <c r="AH12" s="426"/>
      <c r="AI12" s="426"/>
      <c r="AJ12" s="426"/>
      <c r="AK12" s="426"/>
      <c r="AL12" s="427"/>
      <c r="AM12" s="359"/>
      <c r="AP12" s="85"/>
      <c r="AQ12" s="85"/>
      <c r="AR12" s="85"/>
      <c r="AS12" s="85"/>
      <c r="AT12" s="85"/>
      <c r="AU12" s="85"/>
      <c r="AV12" s="85"/>
      <c r="AW12" s="85"/>
      <c r="AX12" s="85"/>
      <c r="AY12" s="85"/>
      <c r="AZ12" s="85"/>
      <c r="BM12" s="117"/>
      <c r="BN12" s="117"/>
      <c r="BO12" s="117"/>
      <c r="BP12" s="117"/>
      <c r="BQ12" s="117"/>
      <c r="BR12" s="117"/>
      <c r="BS12" s="117"/>
      <c r="BT12" s="117"/>
    </row>
    <row r="13" spans="1:72" ht="13.5" customHeight="1" x14ac:dyDescent="0.2">
      <c r="A13" s="89">
        <f>ROW()</f>
        <v>13</v>
      </c>
      <c r="B13" s="446"/>
      <c r="C13" s="549"/>
      <c r="D13" s="549"/>
      <c r="E13" s="550"/>
      <c r="F13" s="558" t="s">
        <v>989</v>
      </c>
      <c r="G13" s="559"/>
      <c r="H13" s="559"/>
      <c r="I13" s="559"/>
      <c r="J13" s="559"/>
      <c r="K13" s="559"/>
      <c r="L13" s="559"/>
      <c r="M13" s="559"/>
      <c r="N13" s="559"/>
      <c r="O13" s="559"/>
      <c r="P13" s="559"/>
      <c r="Q13" s="559"/>
      <c r="R13" s="156"/>
      <c r="S13" s="541" t="s">
        <v>179</v>
      </c>
      <c r="T13" s="541"/>
      <c r="U13" s="541"/>
      <c r="V13" s="541"/>
      <c r="W13" s="556" t="s">
        <v>118</v>
      </c>
      <c r="X13" s="557"/>
      <c r="Y13" s="541" t="s">
        <v>179</v>
      </c>
      <c r="Z13" s="541"/>
      <c r="AA13" s="541"/>
      <c r="AB13" s="541"/>
      <c r="AC13" s="556" t="s">
        <v>118</v>
      </c>
      <c r="AD13" s="557"/>
      <c r="AE13" s="425"/>
      <c r="AF13" s="426"/>
      <c r="AG13" s="426"/>
      <c r="AH13" s="426"/>
      <c r="AI13" s="426"/>
      <c r="AJ13" s="426"/>
      <c r="AK13" s="426"/>
      <c r="AL13" s="427"/>
      <c r="AM13" s="359"/>
      <c r="AP13" s="85"/>
      <c r="AQ13" s="85"/>
      <c r="AR13" s="85"/>
      <c r="AS13" s="85"/>
      <c r="AT13" s="85"/>
      <c r="AU13" s="85"/>
      <c r="AV13" s="85"/>
      <c r="AW13" s="85"/>
      <c r="AX13" s="85"/>
      <c r="AY13" s="85"/>
      <c r="AZ13" s="85"/>
      <c r="BM13" s="117"/>
      <c r="BN13" s="117"/>
      <c r="BO13" s="117"/>
      <c r="BP13" s="117"/>
      <c r="BQ13" s="117"/>
      <c r="BR13" s="117"/>
      <c r="BS13" s="117"/>
      <c r="BT13" s="117"/>
    </row>
    <row r="14" spans="1:72" ht="13.5" customHeight="1" x14ac:dyDescent="0.2">
      <c r="A14" s="89">
        <f>ROW()</f>
        <v>14</v>
      </c>
      <c r="B14" s="446"/>
      <c r="C14" s="549"/>
      <c r="D14" s="549"/>
      <c r="E14" s="550"/>
      <c r="F14" s="495" t="s">
        <v>988</v>
      </c>
      <c r="G14" s="496"/>
      <c r="H14" s="496"/>
      <c r="I14" s="496"/>
      <c r="J14" s="496"/>
      <c r="K14" s="496"/>
      <c r="L14" s="496"/>
      <c r="M14" s="496"/>
      <c r="N14" s="496"/>
      <c r="O14" s="496"/>
      <c r="P14" s="496"/>
      <c r="Q14" s="496"/>
      <c r="R14" s="154"/>
      <c r="S14" s="541" t="s">
        <v>179</v>
      </c>
      <c r="T14" s="541"/>
      <c r="U14" s="541"/>
      <c r="V14" s="541"/>
      <c r="W14" s="436" t="s">
        <v>118</v>
      </c>
      <c r="X14" s="491"/>
      <c r="Y14" s="541" t="s">
        <v>179</v>
      </c>
      <c r="Z14" s="541"/>
      <c r="AA14" s="541"/>
      <c r="AB14" s="541"/>
      <c r="AC14" s="436" t="s">
        <v>118</v>
      </c>
      <c r="AD14" s="491"/>
      <c r="AE14" s="425"/>
      <c r="AF14" s="426"/>
      <c r="AG14" s="426"/>
      <c r="AH14" s="426"/>
      <c r="AI14" s="426"/>
      <c r="AJ14" s="426"/>
      <c r="AK14" s="426"/>
      <c r="AL14" s="427"/>
      <c r="AM14" s="359"/>
      <c r="AP14" s="85"/>
      <c r="AQ14" s="85"/>
      <c r="AR14" s="85"/>
      <c r="AS14" s="85"/>
      <c r="AT14" s="85"/>
      <c r="AU14" s="85"/>
      <c r="AV14" s="85"/>
      <c r="AW14" s="85"/>
      <c r="AX14" s="85"/>
      <c r="AY14" s="85"/>
      <c r="AZ14" s="85"/>
      <c r="BM14" s="117"/>
      <c r="BN14" s="117"/>
      <c r="BO14" s="117"/>
      <c r="BP14" s="117"/>
      <c r="BQ14" s="117"/>
      <c r="BR14" s="117"/>
      <c r="BS14" s="117"/>
      <c r="BT14" s="117"/>
    </row>
    <row r="15" spans="1:72" ht="13.5" customHeight="1" x14ac:dyDescent="0.2">
      <c r="A15" s="89">
        <f>ROW()</f>
        <v>15</v>
      </c>
      <c r="B15" s="446" t="s">
        <v>315</v>
      </c>
      <c r="C15" s="549"/>
      <c r="D15" s="549"/>
      <c r="E15" s="550"/>
      <c r="F15" s="495" t="s">
        <v>991</v>
      </c>
      <c r="G15" s="496"/>
      <c r="H15" s="496"/>
      <c r="I15" s="496"/>
      <c r="J15" s="496"/>
      <c r="K15" s="496"/>
      <c r="L15" s="496"/>
      <c r="M15" s="496"/>
      <c r="N15" s="496"/>
      <c r="O15" s="496"/>
      <c r="P15" s="496"/>
      <c r="Q15" s="496"/>
      <c r="R15" s="107"/>
      <c r="S15" s="541" t="s">
        <v>179</v>
      </c>
      <c r="T15" s="541"/>
      <c r="U15" s="541"/>
      <c r="V15" s="541"/>
      <c r="W15" s="436" t="s">
        <v>118</v>
      </c>
      <c r="X15" s="491"/>
      <c r="Y15" s="541" t="s">
        <v>179</v>
      </c>
      <c r="Z15" s="541"/>
      <c r="AA15" s="541"/>
      <c r="AB15" s="541"/>
      <c r="AC15" s="436" t="s">
        <v>118</v>
      </c>
      <c r="AD15" s="491"/>
      <c r="AE15" s="425"/>
      <c r="AF15" s="426"/>
      <c r="AG15" s="426"/>
      <c r="AH15" s="426"/>
      <c r="AI15" s="426"/>
      <c r="AJ15" s="426"/>
      <c r="AK15" s="426"/>
      <c r="AL15" s="427"/>
      <c r="AM15" s="359"/>
      <c r="AP15" s="85"/>
      <c r="AQ15" s="85"/>
      <c r="AR15" s="85"/>
      <c r="AS15" s="85"/>
      <c r="AT15" s="85"/>
      <c r="AU15" s="85"/>
      <c r="AV15" s="85"/>
      <c r="AW15" s="85"/>
      <c r="AX15" s="85"/>
      <c r="AY15" s="85"/>
      <c r="AZ15" s="85"/>
      <c r="BM15" s="117"/>
      <c r="BN15" s="117"/>
      <c r="BO15" s="117"/>
      <c r="BP15" s="117"/>
      <c r="BQ15" s="117"/>
      <c r="BR15" s="117"/>
      <c r="BS15" s="117"/>
      <c r="BT15" s="117"/>
    </row>
    <row r="16" spans="1:72" ht="13.5" customHeight="1" x14ac:dyDescent="0.2">
      <c r="A16" s="89">
        <f>ROW()</f>
        <v>16</v>
      </c>
      <c r="B16" s="446"/>
      <c r="C16" s="549"/>
      <c r="D16" s="549"/>
      <c r="E16" s="550"/>
      <c r="F16" s="434"/>
      <c r="G16" s="435"/>
      <c r="H16" s="435"/>
      <c r="I16" s="435"/>
      <c r="J16" s="435"/>
      <c r="K16" s="435"/>
      <c r="L16" s="436"/>
      <c r="M16" s="434" t="s">
        <v>316</v>
      </c>
      <c r="N16" s="435"/>
      <c r="O16" s="435"/>
      <c r="P16" s="435"/>
      <c r="Q16" s="435"/>
      <c r="R16" s="436"/>
      <c r="S16" s="434" t="s">
        <v>317</v>
      </c>
      <c r="T16" s="435"/>
      <c r="U16" s="435"/>
      <c r="V16" s="435"/>
      <c r="W16" s="435"/>
      <c r="X16" s="436"/>
      <c r="Y16" s="434" t="s">
        <v>318</v>
      </c>
      <c r="Z16" s="435"/>
      <c r="AA16" s="435"/>
      <c r="AB16" s="435"/>
      <c r="AC16" s="435"/>
      <c r="AD16" s="436"/>
      <c r="AE16" s="425"/>
      <c r="AF16" s="426"/>
      <c r="AG16" s="426"/>
      <c r="AH16" s="426"/>
      <c r="AI16" s="426"/>
      <c r="AJ16" s="426"/>
      <c r="AK16" s="426"/>
      <c r="AL16" s="427"/>
      <c r="AM16" s="359"/>
      <c r="AP16" s="85"/>
      <c r="AQ16" s="85"/>
      <c r="AR16" s="85"/>
      <c r="AS16" s="85"/>
      <c r="AT16" s="85"/>
      <c r="AU16" s="85"/>
      <c r="AV16" s="85"/>
      <c r="AW16" s="85"/>
      <c r="AX16" s="85"/>
      <c r="AY16" s="85"/>
      <c r="AZ16" s="85"/>
      <c r="BM16" s="117"/>
      <c r="BN16" s="117"/>
      <c r="BO16" s="117"/>
      <c r="BP16" s="117"/>
      <c r="BQ16" s="117"/>
      <c r="BR16" s="117"/>
      <c r="BS16" s="117"/>
      <c r="BT16" s="117"/>
    </row>
    <row r="17" spans="1:72" ht="13.5" customHeight="1" x14ac:dyDescent="0.2">
      <c r="A17" s="89">
        <f>ROW()</f>
        <v>17</v>
      </c>
      <c r="B17" s="446"/>
      <c r="C17" s="549"/>
      <c r="D17" s="549"/>
      <c r="E17" s="550"/>
      <c r="F17" s="495" t="s">
        <v>825</v>
      </c>
      <c r="G17" s="496"/>
      <c r="H17" s="496"/>
      <c r="I17" s="496"/>
      <c r="J17" s="496"/>
      <c r="K17" s="496"/>
      <c r="L17" s="107"/>
      <c r="M17" s="560" t="s">
        <v>179</v>
      </c>
      <c r="N17" s="437"/>
      <c r="O17" s="437"/>
      <c r="P17" s="551"/>
      <c r="Q17" s="434" t="s">
        <v>118</v>
      </c>
      <c r="R17" s="436"/>
      <c r="S17" s="541" t="s">
        <v>179</v>
      </c>
      <c r="T17" s="541"/>
      <c r="U17" s="541"/>
      <c r="V17" s="541"/>
      <c r="W17" s="444" t="str">
        <f>IF(units="Select","",AS17)</f>
        <v/>
      </c>
      <c r="X17" s="444"/>
      <c r="Y17" s="541" t="s">
        <v>179</v>
      </c>
      <c r="Z17" s="541"/>
      <c r="AA17" s="541"/>
      <c r="AB17" s="541"/>
      <c r="AC17" s="504" t="str">
        <f>IF(units="Select","",AV17)</f>
        <v/>
      </c>
      <c r="AD17" s="467"/>
      <c r="AE17" s="425"/>
      <c r="AF17" s="426"/>
      <c r="AG17" s="426"/>
      <c r="AH17" s="426"/>
      <c r="AI17" s="426"/>
      <c r="AJ17" s="426"/>
      <c r="AK17" s="426"/>
      <c r="AL17" s="427"/>
      <c r="AM17" s="359"/>
      <c r="AP17" s="211"/>
      <c r="AQ17" s="178" t="s">
        <v>117</v>
      </c>
      <c r="AR17" s="178" t="s">
        <v>116</v>
      </c>
      <c r="AS17" s="302" t="str">
        <f>IF(units=unit_usc,AR17,AQ17)</f>
        <v>mm</v>
      </c>
      <c r="AT17" s="178" t="s">
        <v>319</v>
      </c>
      <c r="AU17" s="178" t="s">
        <v>320</v>
      </c>
      <c r="AV17" s="201" t="str">
        <f>IF(units=unit_usc,AU17,AT17)</f>
        <v>m/s</v>
      </c>
      <c r="AW17" s="85"/>
      <c r="AX17" s="85"/>
      <c r="AY17" s="85"/>
      <c r="AZ17" s="85"/>
      <c r="BM17" s="117"/>
      <c r="BN17" s="117"/>
      <c r="BO17" s="117"/>
      <c r="BP17" s="117"/>
      <c r="BQ17" s="117"/>
      <c r="BR17" s="117"/>
      <c r="BS17" s="117"/>
      <c r="BT17" s="117"/>
    </row>
    <row r="18" spans="1:72" ht="13.5" customHeight="1" x14ac:dyDescent="0.2">
      <c r="A18" s="89">
        <f>ROW()</f>
        <v>18</v>
      </c>
      <c r="B18" s="446"/>
      <c r="C18" s="549"/>
      <c r="D18" s="549"/>
      <c r="E18" s="550"/>
      <c r="F18" s="495" t="s">
        <v>826</v>
      </c>
      <c r="G18" s="496"/>
      <c r="H18" s="496"/>
      <c r="I18" s="496"/>
      <c r="J18" s="496"/>
      <c r="K18" s="496"/>
      <c r="L18" s="107"/>
      <c r="M18" s="541" t="s">
        <v>179</v>
      </c>
      <c r="N18" s="541"/>
      <c r="O18" s="541"/>
      <c r="P18" s="541"/>
      <c r="Q18" s="434" t="s">
        <v>118</v>
      </c>
      <c r="R18" s="436"/>
      <c r="S18" s="541" t="s">
        <v>179</v>
      </c>
      <c r="T18" s="541"/>
      <c r="U18" s="541"/>
      <c r="V18" s="541"/>
      <c r="W18" s="444" t="str">
        <f>IF(units="Select","",AS17)</f>
        <v/>
      </c>
      <c r="X18" s="444"/>
      <c r="Y18" s="541" t="s">
        <v>179</v>
      </c>
      <c r="Z18" s="541"/>
      <c r="AA18" s="541"/>
      <c r="AB18" s="541"/>
      <c r="AC18" s="504" t="str">
        <f>IF(units="Select","",AV17)</f>
        <v/>
      </c>
      <c r="AD18" s="467"/>
      <c r="AE18" s="425"/>
      <c r="AF18" s="426"/>
      <c r="AG18" s="426"/>
      <c r="AH18" s="426"/>
      <c r="AI18" s="426"/>
      <c r="AJ18" s="426"/>
      <c r="AK18" s="426"/>
      <c r="AL18" s="427"/>
      <c r="AM18" s="359"/>
      <c r="AP18" s="182"/>
      <c r="AQ18" s="182"/>
      <c r="AR18" s="182"/>
      <c r="AS18" s="182"/>
      <c r="AT18" s="182"/>
      <c r="AU18" s="182"/>
      <c r="AV18" s="182"/>
      <c r="AW18" s="85"/>
      <c r="AX18" s="85"/>
      <c r="AY18" s="85"/>
      <c r="AZ18" s="85"/>
      <c r="BM18" s="117"/>
      <c r="BN18" s="117"/>
      <c r="BO18" s="117"/>
      <c r="BP18" s="117"/>
      <c r="BQ18" s="117"/>
      <c r="BR18" s="117"/>
      <c r="BS18" s="117"/>
      <c r="BT18" s="117"/>
    </row>
    <row r="19" spans="1:72" ht="13.5" customHeight="1" x14ac:dyDescent="0.2">
      <c r="A19" s="89">
        <f>ROW()</f>
        <v>19</v>
      </c>
      <c r="B19" s="446"/>
      <c r="C19" s="549"/>
      <c r="D19" s="549"/>
      <c r="E19" s="550"/>
      <c r="F19" s="495" t="s">
        <v>827</v>
      </c>
      <c r="G19" s="496"/>
      <c r="H19" s="496"/>
      <c r="I19" s="496"/>
      <c r="J19" s="496"/>
      <c r="K19" s="496"/>
      <c r="L19" s="107"/>
      <c r="M19" s="541" t="s">
        <v>179</v>
      </c>
      <c r="N19" s="541"/>
      <c r="O19" s="541"/>
      <c r="P19" s="541"/>
      <c r="Q19" s="434" t="s">
        <v>118</v>
      </c>
      <c r="R19" s="436"/>
      <c r="S19" s="541" t="s">
        <v>179</v>
      </c>
      <c r="T19" s="541"/>
      <c r="U19" s="541"/>
      <c r="V19" s="541"/>
      <c r="W19" s="444" t="str">
        <f>IF(units="Select","",AS17)</f>
        <v/>
      </c>
      <c r="X19" s="444"/>
      <c r="Y19" s="541" t="s">
        <v>179</v>
      </c>
      <c r="Z19" s="541"/>
      <c r="AA19" s="541"/>
      <c r="AB19" s="541"/>
      <c r="AC19" s="504" t="str">
        <f>IF(units="Select","",AV17)</f>
        <v/>
      </c>
      <c r="AD19" s="467"/>
      <c r="AE19" s="425"/>
      <c r="AF19" s="426"/>
      <c r="AG19" s="426"/>
      <c r="AH19" s="426"/>
      <c r="AI19" s="426"/>
      <c r="AJ19" s="426"/>
      <c r="AK19" s="426"/>
      <c r="AL19" s="427"/>
      <c r="AM19" s="359"/>
      <c r="AP19" s="182"/>
      <c r="AQ19" s="182"/>
      <c r="AR19" s="182"/>
      <c r="AS19" s="182"/>
      <c r="AT19" s="182"/>
      <c r="AU19" s="182"/>
      <c r="AV19" s="182"/>
      <c r="AW19" s="85"/>
      <c r="AX19" s="85"/>
      <c r="AY19" s="85"/>
      <c r="AZ19" s="85"/>
      <c r="BM19" s="117"/>
      <c r="BN19" s="117"/>
      <c r="BO19" s="117"/>
      <c r="BP19" s="117"/>
      <c r="BQ19" s="117"/>
      <c r="BR19" s="117"/>
      <c r="BS19" s="117"/>
      <c r="BT19" s="117"/>
    </row>
    <row r="20" spans="1:72" ht="13.5" customHeight="1" x14ac:dyDescent="0.2">
      <c r="A20" s="89">
        <f>ROW()</f>
        <v>20</v>
      </c>
      <c r="B20" s="446"/>
      <c r="C20" s="549"/>
      <c r="D20" s="549"/>
      <c r="E20" s="550"/>
      <c r="F20" s="495" t="s">
        <v>828</v>
      </c>
      <c r="G20" s="496"/>
      <c r="H20" s="496"/>
      <c r="I20" s="496"/>
      <c r="J20" s="496"/>
      <c r="K20" s="496"/>
      <c r="L20" s="107"/>
      <c r="M20" s="541" t="s">
        <v>179</v>
      </c>
      <c r="N20" s="541"/>
      <c r="O20" s="541"/>
      <c r="P20" s="541"/>
      <c r="Q20" s="434" t="s">
        <v>118</v>
      </c>
      <c r="R20" s="436"/>
      <c r="S20" s="541" t="s">
        <v>179</v>
      </c>
      <c r="T20" s="541"/>
      <c r="U20" s="541"/>
      <c r="V20" s="541"/>
      <c r="W20" s="444" t="str">
        <f>IF(units="Select","",AS17)</f>
        <v/>
      </c>
      <c r="X20" s="444"/>
      <c r="Y20" s="541" t="s">
        <v>179</v>
      </c>
      <c r="Z20" s="541"/>
      <c r="AA20" s="541"/>
      <c r="AB20" s="541"/>
      <c r="AC20" s="504" t="str">
        <f>IF(units="Select","",AV17)</f>
        <v/>
      </c>
      <c r="AD20" s="467"/>
      <c r="AE20" s="425"/>
      <c r="AF20" s="426"/>
      <c r="AG20" s="426"/>
      <c r="AH20" s="426"/>
      <c r="AI20" s="426"/>
      <c r="AJ20" s="426"/>
      <c r="AK20" s="426"/>
      <c r="AL20" s="427"/>
      <c r="AM20" s="359"/>
      <c r="AP20" s="182"/>
      <c r="AQ20" s="182"/>
      <c r="AR20" s="182"/>
      <c r="AS20" s="182"/>
      <c r="AT20" s="182"/>
      <c r="AU20" s="182"/>
      <c r="AV20" s="182"/>
      <c r="AW20" s="85"/>
      <c r="AX20" s="85"/>
      <c r="AY20" s="85"/>
      <c r="AZ20" s="85"/>
      <c r="BM20" s="117"/>
      <c r="BN20" s="117"/>
      <c r="BO20" s="117"/>
      <c r="BP20" s="117"/>
      <c r="BQ20" s="117"/>
      <c r="BR20" s="117"/>
      <c r="BS20" s="117"/>
      <c r="BT20" s="117"/>
    </row>
    <row r="21" spans="1:72" ht="13.5" customHeight="1" x14ac:dyDescent="0.2">
      <c r="A21" s="89">
        <f>ROW()</f>
        <v>21</v>
      </c>
      <c r="B21" s="446" t="s">
        <v>321</v>
      </c>
      <c r="C21" s="549"/>
      <c r="D21" s="549"/>
      <c r="E21" s="550"/>
      <c r="F21" s="447" t="s">
        <v>322</v>
      </c>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9"/>
      <c r="AE21" s="425"/>
      <c r="AF21" s="426"/>
      <c r="AG21" s="426"/>
      <c r="AH21" s="426"/>
      <c r="AI21" s="426"/>
      <c r="AJ21" s="426"/>
      <c r="AK21" s="426"/>
      <c r="AL21" s="427"/>
      <c r="AM21" s="359"/>
      <c r="AP21" s="182"/>
      <c r="AQ21" s="182"/>
      <c r="AR21" s="182"/>
      <c r="AS21" s="182"/>
      <c r="AT21" s="182"/>
      <c r="AU21" s="182"/>
      <c r="AV21" s="182"/>
      <c r="AW21" s="85"/>
      <c r="AX21" s="85"/>
      <c r="AY21" s="85"/>
      <c r="AZ21" s="85"/>
      <c r="BM21" s="117"/>
      <c r="BN21" s="117"/>
      <c r="BO21" s="117"/>
      <c r="BP21" s="117"/>
      <c r="BQ21" s="117"/>
      <c r="BR21" s="117"/>
      <c r="BS21" s="117"/>
      <c r="BT21" s="117"/>
    </row>
    <row r="22" spans="1:72" ht="13.5" customHeight="1" x14ac:dyDescent="0.2">
      <c r="A22" s="89">
        <f>ROW()</f>
        <v>22</v>
      </c>
      <c r="B22" s="446"/>
      <c r="C22" s="549"/>
      <c r="D22" s="549"/>
      <c r="E22" s="550"/>
      <c r="F22" s="430" t="s">
        <v>992</v>
      </c>
      <c r="G22" s="431"/>
      <c r="H22" s="431"/>
      <c r="I22" s="431"/>
      <c r="J22" s="431"/>
      <c r="K22" s="431"/>
      <c r="L22" s="431"/>
      <c r="M22" s="431"/>
      <c r="N22" s="431"/>
      <c r="O22" s="431"/>
      <c r="P22" s="431"/>
      <c r="Q22" s="431"/>
      <c r="R22" s="431"/>
      <c r="S22" s="431"/>
      <c r="T22" s="431"/>
      <c r="U22" s="437" t="s">
        <v>179</v>
      </c>
      <c r="V22" s="437"/>
      <c r="W22" s="437"/>
      <c r="X22" s="437"/>
      <c r="Y22" s="437"/>
      <c r="Z22" s="437"/>
      <c r="AA22" s="437"/>
      <c r="AB22" s="437"/>
      <c r="AC22" s="437"/>
      <c r="AD22" s="437"/>
      <c r="AE22" s="425"/>
      <c r="AF22" s="426"/>
      <c r="AG22" s="426"/>
      <c r="AH22" s="426"/>
      <c r="AI22" s="426"/>
      <c r="AJ22" s="426"/>
      <c r="AK22" s="426"/>
      <c r="AL22" s="427"/>
      <c r="AM22" s="359"/>
      <c r="AP22" s="182"/>
      <c r="AQ22" s="182"/>
      <c r="AR22" s="182"/>
      <c r="AS22" s="182"/>
      <c r="AT22" s="182"/>
      <c r="AU22" s="182"/>
      <c r="AV22" s="182"/>
      <c r="AW22" s="85"/>
      <c r="AX22" s="85"/>
      <c r="AY22" s="85"/>
      <c r="AZ22" s="85"/>
      <c r="BM22" s="117"/>
      <c r="BN22" s="117"/>
      <c r="BO22" s="117"/>
      <c r="BP22" s="117"/>
      <c r="BQ22" s="117"/>
      <c r="BR22" s="117"/>
      <c r="BS22" s="117"/>
      <c r="BT22" s="117"/>
    </row>
    <row r="23" spans="1:72" ht="13.5" customHeight="1" x14ac:dyDescent="0.2">
      <c r="A23" s="89">
        <f>ROW()</f>
        <v>23</v>
      </c>
      <c r="B23" s="446" t="s">
        <v>323</v>
      </c>
      <c r="C23" s="549"/>
      <c r="D23" s="549"/>
      <c r="E23" s="550"/>
      <c r="F23" s="112"/>
      <c r="G23" s="107"/>
      <c r="H23" s="107"/>
      <c r="I23" s="107"/>
      <c r="J23" s="434" t="s">
        <v>145</v>
      </c>
      <c r="K23" s="435"/>
      <c r="L23" s="435"/>
      <c r="M23" s="435"/>
      <c r="N23" s="435"/>
      <c r="O23" s="436"/>
      <c r="P23" s="434" t="s">
        <v>135</v>
      </c>
      <c r="Q23" s="435"/>
      <c r="R23" s="435"/>
      <c r="S23" s="435"/>
      <c r="T23" s="435"/>
      <c r="U23" s="435"/>
      <c r="V23" s="435"/>
      <c r="W23" s="435"/>
      <c r="X23" s="435"/>
      <c r="Y23" s="436"/>
      <c r="Z23" s="434" t="s">
        <v>229</v>
      </c>
      <c r="AA23" s="435"/>
      <c r="AB23" s="435"/>
      <c r="AC23" s="435"/>
      <c r="AD23" s="436"/>
      <c r="AE23" s="425"/>
      <c r="AF23" s="426"/>
      <c r="AG23" s="426"/>
      <c r="AH23" s="426"/>
      <c r="AI23" s="426"/>
      <c r="AJ23" s="426"/>
      <c r="AK23" s="426"/>
      <c r="AL23" s="427"/>
      <c r="AM23" s="359"/>
      <c r="AP23" s="183"/>
      <c r="AQ23" s="183"/>
      <c r="AR23" s="183"/>
      <c r="AS23" s="183"/>
      <c r="AT23" s="183"/>
      <c r="AU23" s="183"/>
      <c r="AV23" s="183"/>
      <c r="AW23" s="86"/>
      <c r="AX23" s="86"/>
      <c r="AY23" s="86"/>
      <c r="AZ23" s="86"/>
    </row>
    <row r="24" spans="1:72" ht="13.5" customHeight="1" x14ac:dyDescent="0.2">
      <c r="A24" s="89">
        <f>ROW()</f>
        <v>24</v>
      </c>
      <c r="B24" s="446"/>
      <c r="C24" s="549"/>
      <c r="D24" s="549"/>
      <c r="E24" s="550"/>
      <c r="F24" s="430" t="s">
        <v>825</v>
      </c>
      <c r="G24" s="431"/>
      <c r="H24" s="431"/>
      <c r="I24" s="432"/>
      <c r="J24" s="552" t="s">
        <v>179</v>
      </c>
      <c r="K24" s="548"/>
      <c r="L24" s="548"/>
      <c r="M24" s="548"/>
      <c r="N24" s="548"/>
      <c r="O24" s="546"/>
      <c r="P24" s="547" t="s">
        <v>66</v>
      </c>
      <c r="Q24" s="547"/>
      <c r="R24" s="547"/>
      <c r="S24" s="547"/>
      <c r="T24" s="548" t="s">
        <v>66</v>
      </c>
      <c r="U24" s="548"/>
      <c r="V24" s="548"/>
      <c r="W24" s="548"/>
      <c r="X24" s="548"/>
      <c r="Y24" s="546"/>
      <c r="Z24" s="552" t="s">
        <v>179</v>
      </c>
      <c r="AA24" s="548"/>
      <c r="AB24" s="548"/>
      <c r="AC24" s="548"/>
      <c r="AD24" s="546"/>
      <c r="AE24" s="425"/>
      <c r="AF24" s="426"/>
      <c r="AG24" s="426"/>
      <c r="AH24" s="426"/>
      <c r="AI24" s="426"/>
      <c r="AJ24" s="426"/>
      <c r="AK24" s="426"/>
      <c r="AL24" s="427"/>
      <c r="AM24" s="359"/>
      <c r="AP24" s="161" t="s">
        <v>66</v>
      </c>
      <c r="AQ24" s="178" t="s">
        <v>151</v>
      </c>
      <c r="AR24" s="178" t="s">
        <v>769</v>
      </c>
      <c r="AS24" s="178" t="s">
        <v>952</v>
      </c>
      <c r="AT24" s="161" t="s">
        <v>66</v>
      </c>
      <c r="AU24" s="178" t="s">
        <v>324</v>
      </c>
      <c r="AV24" s="178" t="s">
        <v>325</v>
      </c>
      <c r="AW24" s="178" t="s">
        <v>70</v>
      </c>
      <c r="AX24" s="86"/>
      <c r="AY24" s="86"/>
      <c r="AZ24" s="86"/>
    </row>
    <row r="25" spans="1:72" ht="13.5" customHeight="1" x14ac:dyDescent="0.2">
      <c r="A25" s="89">
        <f>ROW()</f>
        <v>25</v>
      </c>
      <c r="B25" s="446"/>
      <c r="C25" s="549"/>
      <c r="D25" s="549"/>
      <c r="E25" s="550"/>
      <c r="F25" s="430" t="s">
        <v>826</v>
      </c>
      <c r="G25" s="431"/>
      <c r="H25" s="431"/>
      <c r="I25" s="432"/>
      <c r="J25" s="552" t="s">
        <v>179</v>
      </c>
      <c r="K25" s="548"/>
      <c r="L25" s="548"/>
      <c r="M25" s="548"/>
      <c r="N25" s="548"/>
      <c r="O25" s="546"/>
      <c r="P25" s="547" t="s">
        <v>66</v>
      </c>
      <c r="Q25" s="547"/>
      <c r="R25" s="547"/>
      <c r="S25" s="547"/>
      <c r="T25" s="548" t="s">
        <v>66</v>
      </c>
      <c r="U25" s="548"/>
      <c r="V25" s="548"/>
      <c r="W25" s="548"/>
      <c r="X25" s="548"/>
      <c r="Y25" s="546"/>
      <c r="Z25" s="552" t="s">
        <v>179</v>
      </c>
      <c r="AA25" s="548"/>
      <c r="AB25" s="548"/>
      <c r="AC25" s="548"/>
      <c r="AD25" s="546"/>
      <c r="AE25" s="425"/>
      <c r="AF25" s="426"/>
      <c r="AG25" s="426"/>
      <c r="AH25" s="426"/>
      <c r="AI25" s="426"/>
      <c r="AJ25" s="426"/>
      <c r="AK25" s="426"/>
      <c r="AL25" s="427"/>
      <c r="AM25" s="359"/>
      <c r="AP25" s="183"/>
      <c r="AQ25" s="183"/>
      <c r="AR25" s="183"/>
      <c r="AS25" s="183"/>
      <c r="AT25" s="183"/>
      <c r="AU25" s="183"/>
      <c r="AV25" s="183"/>
      <c r="AW25" s="86"/>
      <c r="AX25" s="86"/>
      <c r="AY25" s="86"/>
      <c r="AZ25" s="86"/>
    </row>
    <row r="26" spans="1:72" ht="13.5" customHeight="1" x14ac:dyDescent="0.2">
      <c r="A26" s="89">
        <f>ROW()</f>
        <v>26</v>
      </c>
      <c r="B26" s="446"/>
      <c r="C26" s="549"/>
      <c r="D26" s="549"/>
      <c r="E26" s="550"/>
      <c r="F26" s="430" t="s">
        <v>827</v>
      </c>
      <c r="G26" s="431"/>
      <c r="H26" s="431"/>
      <c r="I26" s="432"/>
      <c r="J26" s="552" t="s">
        <v>179</v>
      </c>
      <c r="K26" s="548"/>
      <c r="L26" s="548"/>
      <c r="M26" s="548"/>
      <c r="N26" s="548"/>
      <c r="O26" s="546"/>
      <c r="P26" s="547" t="s">
        <v>66</v>
      </c>
      <c r="Q26" s="547"/>
      <c r="R26" s="547"/>
      <c r="S26" s="547"/>
      <c r="T26" s="548" t="s">
        <v>66</v>
      </c>
      <c r="U26" s="548"/>
      <c r="V26" s="548"/>
      <c r="W26" s="548"/>
      <c r="X26" s="548"/>
      <c r="Y26" s="546"/>
      <c r="Z26" s="552" t="s">
        <v>179</v>
      </c>
      <c r="AA26" s="548"/>
      <c r="AB26" s="548"/>
      <c r="AC26" s="548"/>
      <c r="AD26" s="546"/>
      <c r="AE26" s="425"/>
      <c r="AF26" s="426"/>
      <c r="AG26" s="426"/>
      <c r="AH26" s="426"/>
      <c r="AI26" s="426"/>
      <c r="AJ26" s="426"/>
      <c r="AK26" s="426"/>
      <c r="AL26" s="427"/>
      <c r="AM26" s="359"/>
      <c r="AP26" s="183"/>
      <c r="AQ26" s="183"/>
      <c r="AR26" s="183"/>
      <c r="AS26" s="183"/>
      <c r="AT26" s="183"/>
      <c r="AU26" s="183"/>
      <c r="AV26" s="183"/>
      <c r="AW26" s="86"/>
      <c r="AX26" s="86"/>
      <c r="AY26" s="86"/>
      <c r="AZ26" s="86"/>
    </row>
    <row r="27" spans="1:72" ht="13.5" customHeight="1" x14ac:dyDescent="0.2">
      <c r="A27" s="89">
        <f>ROW()</f>
        <v>27</v>
      </c>
      <c r="B27" s="446"/>
      <c r="C27" s="549"/>
      <c r="D27" s="549"/>
      <c r="E27" s="550"/>
      <c r="F27" s="430" t="s">
        <v>828</v>
      </c>
      <c r="G27" s="431"/>
      <c r="H27" s="431"/>
      <c r="I27" s="432"/>
      <c r="J27" s="552" t="s">
        <v>179</v>
      </c>
      <c r="K27" s="548"/>
      <c r="L27" s="548"/>
      <c r="M27" s="548"/>
      <c r="N27" s="548"/>
      <c r="O27" s="546"/>
      <c r="P27" s="547" t="s">
        <v>66</v>
      </c>
      <c r="Q27" s="547"/>
      <c r="R27" s="547"/>
      <c r="S27" s="547"/>
      <c r="T27" s="548" t="s">
        <v>66</v>
      </c>
      <c r="U27" s="548"/>
      <c r="V27" s="548"/>
      <c r="W27" s="548"/>
      <c r="X27" s="548"/>
      <c r="Y27" s="546"/>
      <c r="Z27" s="552" t="s">
        <v>179</v>
      </c>
      <c r="AA27" s="548"/>
      <c r="AB27" s="548"/>
      <c r="AC27" s="548"/>
      <c r="AD27" s="546"/>
      <c r="AE27" s="425"/>
      <c r="AF27" s="426"/>
      <c r="AG27" s="426"/>
      <c r="AH27" s="426"/>
      <c r="AI27" s="426"/>
      <c r="AJ27" s="426"/>
      <c r="AK27" s="426"/>
      <c r="AL27" s="427"/>
      <c r="AM27" s="359"/>
      <c r="AP27" s="183"/>
      <c r="AQ27" s="183"/>
      <c r="AR27" s="183"/>
      <c r="AS27" s="183"/>
      <c r="AT27" s="183"/>
      <c r="AU27" s="183"/>
      <c r="AV27" s="183"/>
      <c r="AW27" s="86"/>
      <c r="AX27" s="86"/>
      <c r="AY27" s="86"/>
      <c r="AZ27" s="86"/>
    </row>
    <row r="28" spans="1:72" ht="13.5" customHeight="1" x14ac:dyDescent="0.2">
      <c r="A28" s="89">
        <f>ROW()</f>
        <v>28</v>
      </c>
      <c r="B28" s="446" t="s">
        <v>323</v>
      </c>
      <c r="C28" s="549"/>
      <c r="D28" s="549"/>
      <c r="E28" s="550"/>
      <c r="F28" s="430" t="s">
        <v>993</v>
      </c>
      <c r="G28" s="431"/>
      <c r="H28" s="431"/>
      <c r="I28" s="431"/>
      <c r="J28" s="431"/>
      <c r="K28" s="431"/>
      <c r="L28" s="431"/>
      <c r="M28" s="431"/>
      <c r="N28" s="431"/>
      <c r="O28" s="431"/>
      <c r="P28" s="431"/>
      <c r="Q28" s="431"/>
      <c r="R28" s="431"/>
      <c r="S28" s="431"/>
      <c r="T28" s="431"/>
      <c r="U28" s="437" t="s">
        <v>179</v>
      </c>
      <c r="V28" s="437"/>
      <c r="W28" s="437"/>
      <c r="X28" s="437"/>
      <c r="Y28" s="437"/>
      <c r="Z28" s="437"/>
      <c r="AA28" s="437"/>
      <c r="AB28" s="437"/>
      <c r="AC28" s="437"/>
      <c r="AD28" s="437"/>
      <c r="AE28" s="425"/>
      <c r="AF28" s="426"/>
      <c r="AG28" s="426"/>
      <c r="AH28" s="426"/>
      <c r="AI28" s="426"/>
      <c r="AJ28" s="426"/>
      <c r="AK28" s="426"/>
      <c r="AL28" s="427"/>
      <c r="AM28" s="359"/>
      <c r="AP28" s="182"/>
      <c r="AQ28" s="182"/>
      <c r="AR28" s="182"/>
      <c r="AS28" s="182"/>
      <c r="AT28" s="182"/>
      <c r="AU28" s="182"/>
      <c r="AV28" s="182"/>
      <c r="AW28" s="85"/>
      <c r="AX28" s="85"/>
      <c r="AY28" s="85"/>
      <c r="AZ28" s="85"/>
      <c r="BM28" s="117"/>
      <c r="BN28" s="117"/>
      <c r="BO28" s="117"/>
      <c r="BP28" s="117"/>
      <c r="BQ28" s="117"/>
      <c r="BR28" s="117"/>
      <c r="BS28" s="117"/>
      <c r="BT28" s="117"/>
    </row>
    <row r="29" spans="1:72" ht="13.5" customHeight="1" x14ac:dyDescent="0.2">
      <c r="A29" s="89">
        <f>ROW()</f>
        <v>29</v>
      </c>
      <c r="B29" s="446"/>
      <c r="C29" s="549"/>
      <c r="D29" s="549"/>
      <c r="E29" s="550"/>
      <c r="F29" s="430" t="s">
        <v>994</v>
      </c>
      <c r="G29" s="431"/>
      <c r="H29" s="431"/>
      <c r="I29" s="431"/>
      <c r="J29" s="431"/>
      <c r="K29" s="431"/>
      <c r="L29" s="431"/>
      <c r="M29" s="431"/>
      <c r="N29" s="431"/>
      <c r="O29" s="431"/>
      <c r="P29" s="431"/>
      <c r="Q29" s="431"/>
      <c r="R29" s="496" t="s">
        <v>995</v>
      </c>
      <c r="S29" s="496"/>
      <c r="T29" s="496"/>
      <c r="U29" s="496"/>
      <c r="V29" s="207"/>
      <c r="W29" s="437" t="s">
        <v>66</v>
      </c>
      <c r="X29" s="437"/>
      <c r="Y29" s="437"/>
      <c r="Z29" s="437"/>
      <c r="AA29" s="437"/>
      <c r="AB29" s="437"/>
      <c r="AC29" s="437"/>
      <c r="AD29" s="551"/>
      <c r="AE29" s="425"/>
      <c r="AF29" s="426"/>
      <c r="AG29" s="426"/>
      <c r="AH29" s="426"/>
      <c r="AI29" s="426"/>
      <c r="AJ29" s="426"/>
      <c r="AK29" s="426"/>
      <c r="AL29" s="427"/>
      <c r="AM29" s="359"/>
      <c r="AP29" s="161" t="s">
        <v>66</v>
      </c>
      <c r="AQ29" s="178" t="s">
        <v>137</v>
      </c>
      <c r="AR29" s="178" t="s">
        <v>138</v>
      </c>
      <c r="AS29" s="182"/>
      <c r="AT29" s="182"/>
      <c r="AU29" s="182"/>
      <c r="AV29" s="182"/>
      <c r="AW29" s="85"/>
      <c r="AX29" s="85"/>
      <c r="AY29" s="85"/>
      <c r="AZ29" s="85"/>
      <c r="BM29" s="117"/>
      <c r="BN29" s="117"/>
      <c r="BO29" s="117"/>
      <c r="BP29" s="117"/>
      <c r="BQ29" s="117"/>
      <c r="BR29" s="117"/>
      <c r="BS29" s="117"/>
      <c r="BT29" s="117"/>
    </row>
    <row r="30" spans="1:72" ht="13.5" customHeight="1" x14ac:dyDescent="0.2">
      <c r="A30" s="89">
        <f>ROW()</f>
        <v>30</v>
      </c>
      <c r="B30" s="446"/>
      <c r="C30" s="549"/>
      <c r="D30" s="549"/>
      <c r="E30" s="550"/>
      <c r="F30" s="430"/>
      <c r="G30" s="431"/>
      <c r="H30" s="431"/>
      <c r="I30" s="431"/>
      <c r="J30" s="431"/>
      <c r="K30" s="431"/>
      <c r="L30" s="431"/>
      <c r="M30" s="431"/>
      <c r="N30" s="431"/>
      <c r="O30" s="431"/>
      <c r="P30" s="431"/>
      <c r="Q30" s="431"/>
      <c r="R30" s="496" t="s">
        <v>826</v>
      </c>
      <c r="S30" s="496"/>
      <c r="T30" s="496"/>
      <c r="U30" s="496"/>
      <c r="V30" s="206"/>
      <c r="W30" s="437" t="s">
        <v>66</v>
      </c>
      <c r="X30" s="437"/>
      <c r="Y30" s="437"/>
      <c r="Z30" s="437"/>
      <c r="AA30" s="437"/>
      <c r="AB30" s="437"/>
      <c r="AC30" s="437"/>
      <c r="AD30" s="551"/>
      <c r="AE30" s="425"/>
      <c r="AF30" s="426"/>
      <c r="AG30" s="426"/>
      <c r="AH30" s="426"/>
      <c r="AI30" s="426"/>
      <c r="AJ30" s="426"/>
      <c r="AK30" s="426"/>
      <c r="AL30" s="427"/>
      <c r="AM30" s="359"/>
      <c r="AP30" s="182"/>
      <c r="AQ30" s="182"/>
      <c r="AR30" s="182"/>
      <c r="AS30" s="182"/>
      <c r="AT30" s="182"/>
      <c r="AU30" s="182"/>
      <c r="AV30" s="182"/>
      <c r="AW30" s="85"/>
      <c r="AX30" s="85"/>
      <c r="AY30" s="85"/>
      <c r="AZ30" s="85"/>
      <c r="BM30" s="117"/>
      <c r="BN30" s="117"/>
      <c r="BO30" s="117"/>
      <c r="BP30" s="117"/>
      <c r="BQ30" s="117"/>
      <c r="BR30" s="117"/>
      <c r="BS30" s="117"/>
      <c r="BT30" s="117"/>
    </row>
    <row r="31" spans="1:72" ht="13.5" customHeight="1" x14ac:dyDescent="0.2">
      <c r="A31" s="89">
        <f>ROW()</f>
        <v>31</v>
      </c>
      <c r="B31" s="446"/>
      <c r="C31" s="549"/>
      <c r="D31" s="549"/>
      <c r="E31" s="550"/>
      <c r="F31" s="430"/>
      <c r="G31" s="431"/>
      <c r="H31" s="431"/>
      <c r="I31" s="431"/>
      <c r="J31" s="431"/>
      <c r="K31" s="431"/>
      <c r="L31" s="431"/>
      <c r="M31" s="431"/>
      <c r="N31" s="431"/>
      <c r="O31" s="431"/>
      <c r="P31" s="431"/>
      <c r="Q31" s="431"/>
      <c r="R31" s="496" t="s">
        <v>827</v>
      </c>
      <c r="S31" s="496"/>
      <c r="T31" s="496"/>
      <c r="U31" s="496"/>
      <c r="V31" s="206"/>
      <c r="W31" s="437" t="s">
        <v>66</v>
      </c>
      <c r="X31" s="437"/>
      <c r="Y31" s="437"/>
      <c r="Z31" s="437"/>
      <c r="AA31" s="437"/>
      <c r="AB31" s="437"/>
      <c r="AC31" s="437"/>
      <c r="AD31" s="551"/>
      <c r="AE31" s="425"/>
      <c r="AF31" s="426"/>
      <c r="AG31" s="426"/>
      <c r="AH31" s="426"/>
      <c r="AI31" s="426"/>
      <c r="AJ31" s="426"/>
      <c r="AK31" s="426"/>
      <c r="AL31" s="427"/>
      <c r="AM31" s="359"/>
      <c r="AP31" s="182"/>
      <c r="AQ31" s="182"/>
      <c r="AR31" s="182"/>
      <c r="AS31" s="182"/>
      <c r="AT31" s="182"/>
      <c r="AU31" s="182"/>
      <c r="AV31" s="182"/>
      <c r="AW31" s="85"/>
      <c r="AX31" s="85"/>
      <c r="AY31" s="85"/>
      <c r="AZ31" s="85"/>
      <c r="BM31" s="117"/>
      <c r="BN31" s="117"/>
      <c r="BO31" s="117"/>
      <c r="BP31" s="117"/>
      <c r="BQ31" s="117"/>
      <c r="BR31" s="117"/>
      <c r="BS31" s="117"/>
      <c r="BT31" s="117"/>
    </row>
    <row r="32" spans="1:72" ht="13.5" customHeight="1" x14ac:dyDescent="0.2">
      <c r="A32" s="89">
        <f>ROW()</f>
        <v>32</v>
      </c>
      <c r="B32" s="446"/>
      <c r="C32" s="549"/>
      <c r="D32" s="549"/>
      <c r="E32" s="550"/>
      <c r="F32" s="430"/>
      <c r="G32" s="431"/>
      <c r="H32" s="431"/>
      <c r="I32" s="431"/>
      <c r="J32" s="431"/>
      <c r="K32" s="431"/>
      <c r="L32" s="431"/>
      <c r="M32" s="431"/>
      <c r="N32" s="431"/>
      <c r="O32" s="431"/>
      <c r="P32" s="431"/>
      <c r="Q32" s="431"/>
      <c r="R32" s="496" t="s">
        <v>828</v>
      </c>
      <c r="S32" s="496"/>
      <c r="T32" s="496"/>
      <c r="U32" s="496"/>
      <c r="V32" s="206"/>
      <c r="W32" s="437" t="s">
        <v>66</v>
      </c>
      <c r="X32" s="437"/>
      <c r="Y32" s="437"/>
      <c r="Z32" s="437"/>
      <c r="AA32" s="437"/>
      <c r="AB32" s="437"/>
      <c r="AC32" s="437"/>
      <c r="AD32" s="551"/>
      <c r="AE32" s="425"/>
      <c r="AF32" s="426"/>
      <c r="AG32" s="426"/>
      <c r="AH32" s="426"/>
      <c r="AI32" s="426"/>
      <c r="AJ32" s="426"/>
      <c r="AK32" s="426"/>
      <c r="AL32" s="427"/>
      <c r="AM32" s="359"/>
      <c r="AP32" s="182"/>
      <c r="AQ32" s="182"/>
      <c r="AR32" s="182"/>
      <c r="AS32" s="182"/>
      <c r="AT32" s="182"/>
      <c r="AU32" s="182"/>
      <c r="AV32" s="182"/>
      <c r="AW32" s="85"/>
      <c r="AX32" s="85"/>
      <c r="AY32" s="85"/>
      <c r="AZ32" s="85"/>
      <c r="BM32" s="117"/>
      <c r="BN32" s="117"/>
      <c r="BO32" s="117"/>
      <c r="BP32" s="117"/>
      <c r="BQ32" s="117"/>
      <c r="BR32" s="117"/>
      <c r="BS32" s="117"/>
      <c r="BT32" s="117"/>
    </row>
    <row r="33" spans="1:72" ht="13.5" customHeight="1" x14ac:dyDescent="0.2">
      <c r="A33" s="89">
        <f>ROW()</f>
        <v>33</v>
      </c>
      <c r="B33" s="446"/>
      <c r="C33" s="549"/>
      <c r="D33" s="549"/>
      <c r="E33" s="550"/>
      <c r="F33" s="447" t="s">
        <v>326</v>
      </c>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9"/>
      <c r="AE33" s="425"/>
      <c r="AF33" s="426"/>
      <c r="AG33" s="426"/>
      <c r="AH33" s="426"/>
      <c r="AI33" s="426"/>
      <c r="AJ33" s="426"/>
      <c r="AK33" s="426"/>
      <c r="AL33" s="427"/>
      <c r="AM33" s="359"/>
      <c r="AP33" s="182"/>
      <c r="AQ33" s="182"/>
      <c r="AR33" s="182"/>
      <c r="AS33" s="182"/>
      <c r="AT33" s="182"/>
      <c r="AU33" s="182"/>
      <c r="AV33" s="182"/>
      <c r="AW33" s="85"/>
      <c r="AX33" s="85"/>
      <c r="AY33" s="85"/>
      <c r="AZ33" s="85"/>
      <c r="BM33" s="117"/>
      <c r="BN33" s="117"/>
      <c r="BO33" s="117"/>
      <c r="BP33" s="117"/>
      <c r="BQ33" s="117"/>
      <c r="BR33" s="117"/>
      <c r="BS33" s="117"/>
      <c r="BT33" s="117"/>
    </row>
    <row r="34" spans="1:72" ht="13.5" customHeight="1" x14ac:dyDescent="0.2">
      <c r="A34" s="89">
        <f>ROW()</f>
        <v>34</v>
      </c>
      <c r="B34" s="446"/>
      <c r="C34" s="549"/>
      <c r="D34" s="549"/>
      <c r="E34" s="550"/>
      <c r="F34" s="430" t="s">
        <v>234</v>
      </c>
      <c r="G34" s="431"/>
      <c r="H34" s="431"/>
      <c r="I34" s="431"/>
      <c r="J34" s="431"/>
      <c r="K34" s="431"/>
      <c r="L34" s="431"/>
      <c r="M34" s="431"/>
      <c r="N34" s="431"/>
      <c r="O34" s="431"/>
      <c r="P34" s="431"/>
      <c r="Q34" s="431"/>
      <c r="R34" s="431"/>
      <c r="S34" s="431"/>
      <c r="T34" s="431"/>
      <c r="U34" s="437" t="s">
        <v>179</v>
      </c>
      <c r="V34" s="437"/>
      <c r="W34" s="437"/>
      <c r="X34" s="437"/>
      <c r="Y34" s="437"/>
      <c r="Z34" s="437"/>
      <c r="AA34" s="437"/>
      <c r="AB34" s="437"/>
      <c r="AC34" s="437"/>
      <c r="AD34" s="437"/>
      <c r="AE34" s="425"/>
      <c r="AF34" s="426"/>
      <c r="AG34" s="426"/>
      <c r="AH34" s="426"/>
      <c r="AI34" s="426"/>
      <c r="AJ34" s="426"/>
      <c r="AK34" s="426"/>
      <c r="AL34" s="427"/>
      <c r="AM34" s="359"/>
      <c r="AP34" s="182"/>
      <c r="AQ34" s="182"/>
      <c r="AR34" s="182"/>
      <c r="AS34" s="182"/>
      <c r="AT34" s="182"/>
      <c r="AU34" s="182"/>
      <c r="AV34" s="182"/>
      <c r="AW34" s="85"/>
      <c r="AX34" s="85"/>
      <c r="AY34" s="85"/>
      <c r="AZ34" s="85"/>
      <c r="BM34" s="117"/>
      <c r="BN34" s="117"/>
      <c r="BO34" s="117"/>
      <c r="BP34" s="117"/>
      <c r="BQ34" s="117"/>
      <c r="BR34" s="117"/>
      <c r="BS34" s="117"/>
      <c r="BT34" s="117"/>
    </row>
    <row r="35" spans="1:72" ht="13.5" customHeight="1" x14ac:dyDescent="0.2">
      <c r="A35" s="89">
        <f>ROW()</f>
        <v>35</v>
      </c>
      <c r="B35" s="446"/>
      <c r="C35" s="549"/>
      <c r="D35" s="549"/>
      <c r="E35" s="550"/>
      <c r="F35" s="430" t="s">
        <v>996</v>
      </c>
      <c r="G35" s="431"/>
      <c r="H35" s="431"/>
      <c r="I35" s="431"/>
      <c r="J35" s="431"/>
      <c r="K35" s="431"/>
      <c r="L35" s="431"/>
      <c r="M35" s="431"/>
      <c r="N35" s="431"/>
      <c r="O35" s="431"/>
      <c r="P35" s="431"/>
      <c r="Q35" s="431"/>
      <c r="R35" s="431"/>
      <c r="S35" s="431"/>
      <c r="T35" s="431"/>
      <c r="U35" s="437" t="s">
        <v>179</v>
      </c>
      <c r="V35" s="437"/>
      <c r="W35" s="437"/>
      <c r="X35" s="437"/>
      <c r="Y35" s="437"/>
      <c r="Z35" s="437"/>
      <c r="AA35" s="437"/>
      <c r="AB35" s="437"/>
      <c r="AC35" s="437"/>
      <c r="AD35" s="437"/>
      <c r="AE35" s="425"/>
      <c r="AF35" s="426"/>
      <c r="AG35" s="426"/>
      <c r="AH35" s="426"/>
      <c r="AI35" s="426"/>
      <c r="AJ35" s="426"/>
      <c r="AK35" s="426"/>
      <c r="AL35" s="427"/>
      <c r="AM35" s="359"/>
      <c r="AP35" s="182"/>
      <c r="AQ35" s="182"/>
      <c r="AR35" s="182"/>
      <c r="AS35" s="182"/>
      <c r="AT35" s="182"/>
      <c r="AU35" s="182"/>
      <c r="AV35" s="182"/>
      <c r="AW35" s="85"/>
      <c r="AX35" s="85"/>
      <c r="AY35" s="85"/>
      <c r="AZ35" s="85"/>
      <c r="BM35" s="117"/>
      <c r="BN35" s="117"/>
      <c r="BO35" s="117"/>
      <c r="BP35" s="117"/>
      <c r="BQ35" s="117"/>
      <c r="BR35" s="117"/>
      <c r="BS35" s="117"/>
      <c r="BT35" s="117"/>
    </row>
    <row r="36" spans="1:72" ht="13.5" customHeight="1" x14ac:dyDescent="0.2">
      <c r="A36" s="89">
        <f>ROW()</f>
        <v>36</v>
      </c>
      <c r="B36" s="446"/>
      <c r="C36" s="549"/>
      <c r="D36" s="549"/>
      <c r="E36" s="550"/>
      <c r="F36" s="434"/>
      <c r="G36" s="435"/>
      <c r="H36" s="435"/>
      <c r="I36" s="436"/>
      <c r="J36" s="491" t="s">
        <v>145</v>
      </c>
      <c r="K36" s="491"/>
      <c r="L36" s="491"/>
      <c r="M36" s="491"/>
      <c r="N36" s="491"/>
      <c r="O36" s="491" t="s">
        <v>146</v>
      </c>
      <c r="P36" s="491"/>
      <c r="Q36" s="491"/>
      <c r="R36" s="491"/>
      <c r="S36" s="491"/>
      <c r="T36" s="435" t="s">
        <v>327</v>
      </c>
      <c r="U36" s="435"/>
      <c r="V36" s="435"/>
      <c r="W36" s="435"/>
      <c r="X36" s="436"/>
      <c r="Y36" s="434" t="s">
        <v>328</v>
      </c>
      <c r="Z36" s="435"/>
      <c r="AA36" s="435"/>
      <c r="AB36" s="435"/>
      <c r="AC36" s="435"/>
      <c r="AD36" s="436"/>
      <c r="AE36" s="425"/>
      <c r="AF36" s="426"/>
      <c r="AG36" s="426"/>
      <c r="AH36" s="426"/>
      <c r="AI36" s="426"/>
      <c r="AJ36" s="426"/>
      <c r="AK36" s="426"/>
      <c r="AL36" s="427"/>
      <c r="AM36" s="359"/>
      <c r="AP36" s="182"/>
      <c r="AQ36" s="182"/>
      <c r="AR36" s="182"/>
      <c r="AS36" s="182"/>
      <c r="AT36" s="182"/>
      <c r="AU36" s="182"/>
      <c r="AV36" s="182"/>
      <c r="AW36" s="85"/>
      <c r="AX36" s="85"/>
      <c r="AY36" s="85"/>
      <c r="AZ36" s="85"/>
      <c r="BM36" s="117"/>
      <c r="BN36" s="117"/>
      <c r="BO36" s="117"/>
      <c r="BP36" s="117"/>
      <c r="BQ36" s="117"/>
      <c r="BR36" s="117"/>
      <c r="BS36" s="117"/>
      <c r="BT36" s="117"/>
    </row>
    <row r="37" spans="1:72" ht="13.5" customHeight="1" x14ac:dyDescent="0.2">
      <c r="A37" s="89">
        <f>ROW()</f>
        <v>37</v>
      </c>
      <c r="B37" s="446"/>
      <c r="C37" s="549"/>
      <c r="D37" s="549"/>
      <c r="E37" s="550"/>
      <c r="F37" s="430" t="s">
        <v>825</v>
      </c>
      <c r="G37" s="431"/>
      <c r="H37" s="431"/>
      <c r="I37" s="432"/>
      <c r="J37" s="541" t="s">
        <v>179</v>
      </c>
      <c r="K37" s="541"/>
      <c r="L37" s="541"/>
      <c r="M37" s="541"/>
      <c r="N37" s="541"/>
      <c r="O37" s="542" t="s">
        <v>179</v>
      </c>
      <c r="P37" s="542"/>
      <c r="Q37" s="542"/>
      <c r="R37" s="467" t="str">
        <f>IF(units="Select","",AS37)</f>
        <v/>
      </c>
      <c r="S37" s="444"/>
      <c r="T37" s="542" t="s">
        <v>179</v>
      </c>
      <c r="U37" s="542"/>
      <c r="V37" s="542"/>
      <c r="W37" s="467" t="str">
        <f>IF(units="Select","",AS37)</f>
        <v/>
      </c>
      <c r="X37" s="444"/>
      <c r="Y37" s="541" t="s">
        <v>179</v>
      </c>
      <c r="Z37" s="541"/>
      <c r="AA37" s="541"/>
      <c r="AB37" s="541"/>
      <c r="AC37" s="466" t="str">
        <f>IF(units="Select","",AV37)</f>
        <v/>
      </c>
      <c r="AD37" s="467"/>
      <c r="AE37" s="425"/>
      <c r="AF37" s="426"/>
      <c r="AG37" s="426"/>
      <c r="AH37" s="426"/>
      <c r="AI37" s="426"/>
      <c r="AJ37" s="426"/>
      <c r="AK37" s="426"/>
      <c r="AL37" s="427"/>
      <c r="AM37" s="359"/>
      <c r="AP37" s="182"/>
      <c r="AQ37" s="178" t="s">
        <v>86</v>
      </c>
      <c r="AR37" s="178" t="s">
        <v>85</v>
      </c>
      <c r="AS37" s="201" t="str">
        <f>IF(units=unit_usc,AR37,AQ37)</f>
        <v>bar g</v>
      </c>
      <c r="AT37" s="159" t="s">
        <v>84</v>
      </c>
      <c r="AU37" s="159" t="s">
        <v>83</v>
      </c>
      <c r="AV37" s="201" t="str">
        <f>IF(units=unit_usc,AU37,AT37)</f>
        <v>°C</v>
      </c>
      <c r="AW37" s="114"/>
      <c r="AX37" s="114"/>
      <c r="AY37" s="114"/>
      <c r="AZ37" s="85"/>
      <c r="BM37" s="117"/>
      <c r="BN37" s="117"/>
      <c r="BO37" s="117"/>
      <c r="BP37" s="117"/>
      <c r="BQ37" s="117"/>
      <c r="BR37" s="117"/>
      <c r="BS37" s="117"/>
      <c r="BT37" s="117"/>
    </row>
    <row r="38" spans="1:72" ht="13.5" customHeight="1" x14ac:dyDescent="0.2">
      <c r="A38" s="89">
        <f>ROW()</f>
        <v>38</v>
      </c>
      <c r="B38" s="446"/>
      <c r="C38" s="549"/>
      <c r="D38" s="549"/>
      <c r="E38" s="550"/>
      <c r="F38" s="430" t="s">
        <v>826</v>
      </c>
      <c r="G38" s="431"/>
      <c r="H38" s="431"/>
      <c r="I38" s="432"/>
      <c r="J38" s="541" t="s">
        <v>179</v>
      </c>
      <c r="K38" s="541"/>
      <c r="L38" s="541"/>
      <c r="M38" s="541"/>
      <c r="N38" s="541"/>
      <c r="O38" s="542" t="str">
        <f>IF(O37="Select","",O37)</f>
        <v>Input data</v>
      </c>
      <c r="P38" s="542"/>
      <c r="Q38" s="542"/>
      <c r="R38" s="467" t="str">
        <f>IF(units="Select","",AS37)</f>
        <v/>
      </c>
      <c r="S38" s="444"/>
      <c r="T38" s="347" t="s">
        <v>179</v>
      </c>
      <c r="U38" s="347"/>
      <c r="V38" s="347"/>
      <c r="W38" s="467" t="str">
        <f>IF(units="Select","",AS37)</f>
        <v/>
      </c>
      <c r="X38" s="444"/>
      <c r="Y38" s="541" t="s">
        <v>179</v>
      </c>
      <c r="Z38" s="541"/>
      <c r="AA38" s="541"/>
      <c r="AB38" s="541"/>
      <c r="AC38" s="466" t="str">
        <f>IF(units="Select","",AV37)</f>
        <v/>
      </c>
      <c r="AD38" s="467"/>
      <c r="AE38" s="425"/>
      <c r="AF38" s="426"/>
      <c r="AG38" s="426"/>
      <c r="AH38" s="426"/>
      <c r="AI38" s="426"/>
      <c r="AJ38" s="426"/>
      <c r="AK38" s="426"/>
      <c r="AL38" s="427"/>
      <c r="AM38" s="359"/>
      <c r="AP38" s="182"/>
      <c r="AQ38" s="182"/>
      <c r="AR38" s="182"/>
      <c r="AS38" s="182"/>
      <c r="AT38" s="182"/>
      <c r="AU38" s="182"/>
      <c r="AV38" s="182"/>
      <c r="AW38" s="85"/>
      <c r="AX38" s="85"/>
      <c r="AY38" s="85"/>
      <c r="AZ38" s="85"/>
      <c r="BM38" s="117"/>
      <c r="BN38" s="117"/>
      <c r="BO38" s="117"/>
      <c r="BP38" s="117"/>
      <c r="BQ38" s="117"/>
      <c r="BR38" s="117"/>
      <c r="BS38" s="117"/>
      <c r="BT38" s="117"/>
    </row>
    <row r="39" spans="1:72" ht="13.5" customHeight="1" x14ac:dyDescent="0.2">
      <c r="A39" s="89">
        <f>ROW()</f>
        <v>39</v>
      </c>
      <c r="B39" s="446"/>
      <c r="C39" s="549"/>
      <c r="D39" s="549"/>
      <c r="E39" s="550"/>
      <c r="F39" s="430" t="s">
        <v>827</v>
      </c>
      <c r="G39" s="431"/>
      <c r="H39" s="431"/>
      <c r="I39" s="432"/>
      <c r="J39" s="541" t="s">
        <v>179</v>
      </c>
      <c r="K39" s="541"/>
      <c r="L39" s="541"/>
      <c r="M39" s="541"/>
      <c r="N39" s="541"/>
      <c r="O39" s="542" t="str">
        <f>IF(O37="Select","",O37)</f>
        <v>Input data</v>
      </c>
      <c r="P39" s="542"/>
      <c r="Q39" s="542"/>
      <c r="R39" s="467" t="str">
        <f>IF(units="Select","",AS37)</f>
        <v/>
      </c>
      <c r="S39" s="444"/>
      <c r="T39" s="347" t="s">
        <v>179</v>
      </c>
      <c r="U39" s="347"/>
      <c r="V39" s="347"/>
      <c r="W39" s="467" t="str">
        <f>IF(units="Select","",AS37)</f>
        <v/>
      </c>
      <c r="X39" s="444"/>
      <c r="Y39" s="541" t="s">
        <v>179</v>
      </c>
      <c r="Z39" s="541"/>
      <c r="AA39" s="541"/>
      <c r="AB39" s="541"/>
      <c r="AC39" s="466" t="str">
        <f>IF(units="Select","",AV37)</f>
        <v/>
      </c>
      <c r="AD39" s="467"/>
      <c r="AE39" s="425"/>
      <c r="AF39" s="426"/>
      <c r="AG39" s="426"/>
      <c r="AH39" s="426"/>
      <c r="AI39" s="426"/>
      <c r="AJ39" s="426"/>
      <c r="AK39" s="426"/>
      <c r="AL39" s="427"/>
      <c r="AM39" s="359"/>
      <c r="AP39" s="182"/>
      <c r="AQ39" s="182"/>
      <c r="AR39" s="182"/>
      <c r="AS39" s="182"/>
      <c r="AT39" s="182"/>
      <c r="AU39" s="182"/>
      <c r="AV39" s="182"/>
      <c r="AW39" s="85"/>
      <c r="AX39" s="85"/>
      <c r="AY39" s="85"/>
      <c r="AZ39" s="85"/>
      <c r="BM39" s="117"/>
      <c r="BN39" s="117"/>
      <c r="BO39" s="117"/>
      <c r="BP39" s="117"/>
      <c r="BQ39" s="117"/>
      <c r="BR39" s="117"/>
      <c r="BS39" s="117"/>
      <c r="BT39" s="117"/>
    </row>
    <row r="40" spans="1:72" ht="13.5" customHeight="1" x14ac:dyDescent="0.2">
      <c r="A40" s="89">
        <f>ROW()</f>
        <v>40</v>
      </c>
      <c r="B40" s="446"/>
      <c r="C40" s="549"/>
      <c r="D40" s="549"/>
      <c r="E40" s="550"/>
      <c r="F40" s="430" t="s">
        <v>828</v>
      </c>
      <c r="G40" s="431"/>
      <c r="H40" s="431"/>
      <c r="I40" s="432"/>
      <c r="J40" s="541" t="s">
        <v>179</v>
      </c>
      <c r="K40" s="541"/>
      <c r="L40" s="541"/>
      <c r="M40" s="541"/>
      <c r="N40" s="541"/>
      <c r="O40" s="542" t="str">
        <f>IF(O37="Select","",O37)</f>
        <v>Input data</v>
      </c>
      <c r="P40" s="542"/>
      <c r="Q40" s="542"/>
      <c r="R40" s="467" t="str">
        <f>IF(units="Select","",AS37)</f>
        <v/>
      </c>
      <c r="S40" s="444"/>
      <c r="T40" s="347" t="s">
        <v>179</v>
      </c>
      <c r="U40" s="347"/>
      <c r="V40" s="347"/>
      <c r="W40" s="467" t="str">
        <f>IF(units="Select","",AS37)</f>
        <v/>
      </c>
      <c r="X40" s="444"/>
      <c r="Y40" s="541" t="s">
        <v>179</v>
      </c>
      <c r="Z40" s="541"/>
      <c r="AA40" s="541"/>
      <c r="AB40" s="541"/>
      <c r="AC40" s="466" t="str">
        <f>IF(units="Select","",AV37)</f>
        <v/>
      </c>
      <c r="AD40" s="467"/>
      <c r="AE40" s="425"/>
      <c r="AF40" s="426"/>
      <c r="AG40" s="426"/>
      <c r="AH40" s="426"/>
      <c r="AI40" s="426"/>
      <c r="AJ40" s="426"/>
      <c r="AK40" s="426"/>
      <c r="AL40" s="427"/>
      <c r="AM40" s="359"/>
      <c r="AP40" s="182"/>
      <c r="AQ40" s="182"/>
      <c r="AR40" s="182"/>
      <c r="AS40" s="182"/>
      <c r="AT40" s="182"/>
      <c r="AU40" s="182"/>
      <c r="AV40" s="182"/>
      <c r="AW40" s="85"/>
      <c r="AX40" s="85"/>
      <c r="AY40" s="85"/>
      <c r="AZ40" s="85"/>
      <c r="BM40" s="117"/>
      <c r="BN40" s="117"/>
      <c r="BO40" s="117"/>
      <c r="BP40" s="117"/>
      <c r="BQ40" s="117"/>
      <c r="BR40" s="117"/>
      <c r="BS40" s="117"/>
      <c r="BT40" s="117"/>
    </row>
    <row r="41" spans="1:72" ht="13.5" customHeight="1" x14ac:dyDescent="0.2">
      <c r="A41" s="89">
        <f>ROW()</f>
        <v>41</v>
      </c>
      <c r="B41" s="446" t="s">
        <v>1185</v>
      </c>
      <c r="C41" s="549"/>
      <c r="D41" s="549"/>
      <c r="E41" s="550"/>
      <c r="F41" s="430" t="s">
        <v>1186</v>
      </c>
      <c r="G41" s="431"/>
      <c r="H41" s="431"/>
      <c r="I41" s="431"/>
      <c r="J41" s="431"/>
      <c r="K41" s="431"/>
      <c r="L41" s="431"/>
      <c r="M41" s="431"/>
      <c r="N41" s="431"/>
      <c r="O41" s="431"/>
      <c r="P41" s="431"/>
      <c r="Q41" s="431"/>
      <c r="R41" s="431"/>
      <c r="S41" s="431"/>
      <c r="T41" s="431"/>
      <c r="U41" s="539" t="s">
        <v>157</v>
      </c>
      <c r="V41" s="539"/>
      <c r="W41" s="539"/>
      <c r="X41" s="539"/>
      <c r="Y41" s="539"/>
      <c r="Z41" s="539"/>
      <c r="AA41" s="539"/>
      <c r="AB41" s="539"/>
      <c r="AC41" s="539"/>
      <c r="AD41" s="540"/>
      <c r="AE41" s="425"/>
      <c r="AF41" s="426"/>
      <c r="AG41" s="426"/>
      <c r="AH41" s="426"/>
      <c r="AI41" s="426"/>
      <c r="AJ41" s="426"/>
      <c r="AK41" s="426"/>
      <c r="AL41" s="427"/>
      <c r="AM41" s="359"/>
      <c r="AP41" s="178" t="s">
        <v>66</v>
      </c>
      <c r="AQ41" s="178" t="s">
        <v>148</v>
      </c>
      <c r="AR41" s="178" t="s">
        <v>149</v>
      </c>
      <c r="AS41" s="161" t="s">
        <v>157</v>
      </c>
      <c r="AT41" s="182"/>
      <c r="AU41" s="182"/>
      <c r="AV41" s="182"/>
      <c r="AW41" s="85"/>
      <c r="AX41" s="85"/>
      <c r="AY41" s="85"/>
      <c r="AZ41" s="85"/>
      <c r="BM41" s="117"/>
      <c r="BN41" s="117"/>
      <c r="BO41" s="117"/>
      <c r="BP41" s="117"/>
      <c r="BQ41" s="117"/>
      <c r="BR41" s="117"/>
      <c r="BS41" s="117"/>
      <c r="BT41" s="117"/>
    </row>
    <row r="42" spans="1:72" ht="13.5" customHeight="1" x14ac:dyDescent="0.2">
      <c r="A42" s="89">
        <f>ROW()</f>
        <v>42</v>
      </c>
      <c r="B42" s="446"/>
      <c r="C42" s="549"/>
      <c r="D42" s="549"/>
      <c r="E42" s="550"/>
      <c r="F42" s="430" t="s">
        <v>997</v>
      </c>
      <c r="G42" s="431"/>
      <c r="H42" s="431"/>
      <c r="I42" s="431"/>
      <c r="J42" s="431"/>
      <c r="K42" s="431"/>
      <c r="L42" s="431"/>
      <c r="M42" s="431"/>
      <c r="N42" s="431"/>
      <c r="O42" s="431"/>
      <c r="P42" s="431"/>
      <c r="Q42" s="431"/>
      <c r="R42" s="431"/>
      <c r="S42" s="431"/>
      <c r="T42" s="431"/>
      <c r="U42" s="546" t="s">
        <v>66</v>
      </c>
      <c r="V42" s="547"/>
      <c r="W42" s="547"/>
      <c r="X42" s="547"/>
      <c r="Y42" s="547"/>
      <c r="Z42" s="547"/>
      <c r="AA42" s="547"/>
      <c r="AB42" s="547"/>
      <c r="AC42" s="547"/>
      <c r="AD42" s="547"/>
      <c r="AE42" s="425"/>
      <c r="AF42" s="426"/>
      <c r="AG42" s="426"/>
      <c r="AH42" s="426"/>
      <c r="AI42" s="426"/>
      <c r="AJ42" s="426"/>
      <c r="AK42" s="426"/>
      <c r="AL42" s="427"/>
      <c r="AM42" s="359"/>
      <c r="AP42" s="161" t="s">
        <v>66</v>
      </c>
      <c r="AQ42" s="178" t="s">
        <v>158</v>
      </c>
      <c r="AR42" s="178" t="s">
        <v>159</v>
      </c>
      <c r="AS42" s="182"/>
      <c r="AT42" s="182"/>
      <c r="AU42" s="182"/>
      <c r="AV42" s="182"/>
      <c r="AW42" s="85"/>
      <c r="AX42" s="85"/>
      <c r="AY42" s="85"/>
      <c r="AZ42" s="85"/>
      <c r="BM42" s="117"/>
      <c r="BN42" s="117"/>
      <c r="BO42" s="117"/>
      <c r="BP42" s="117"/>
      <c r="BQ42" s="117"/>
      <c r="BR42" s="117"/>
      <c r="BS42" s="117"/>
      <c r="BT42" s="117"/>
    </row>
    <row r="43" spans="1:72" ht="13.5" customHeight="1" x14ac:dyDescent="0.2">
      <c r="A43" s="89">
        <f>ROW()</f>
        <v>43</v>
      </c>
      <c r="B43" s="446" t="s">
        <v>329</v>
      </c>
      <c r="C43" s="549"/>
      <c r="D43" s="549"/>
      <c r="E43" s="550"/>
      <c r="F43" s="430" t="s">
        <v>998</v>
      </c>
      <c r="G43" s="431"/>
      <c r="H43" s="431"/>
      <c r="I43" s="431"/>
      <c r="J43" s="431"/>
      <c r="K43" s="431"/>
      <c r="L43" s="431"/>
      <c r="M43" s="431"/>
      <c r="N43" s="431"/>
      <c r="O43" s="431"/>
      <c r="P43" s="431"/>
      <c r="Q43" s="431"/>
      <c r="R43" s="431"/>
      <c r="S43" s="431"/>
      <c r="T43" s="431"/>
      <c r="U43" s="437" t="s">
        <v>179</v>
      </c>
      <c r="V43" s="437"/>
      <c r="W43" s="437"/>
      <c r="X43" s="437"/>
      <c r="Y43" s="437"/>
      <c r="Z43" s="437"/>
      <c r="AA43" s="437"/>
      <c r="AB43" s="437"/>
      <c r="AC43" s="466" t="str">
        <f>IF(units="Select","",AS43)</f>
        <v/>
      </c>
      <c r="AD43" s="467"/>
      <c r="AE43" s="425"/>
      <c r="AF43" s="426"/>
      <c r="AG43" s="426"/>
      <c r="AH43" s="426"/>
      <c r="AI43" s="426"/>
      <c r="AJ43" s="426"/>
      <c r="AK43" s="426"/>
      <c r="AL43" s="427"/>
      <c r="AM43" s="359"/>
      <c r="AP43" s="182"/>
      <c r="AQ43" s="159" t="s">
        <v>84</v>
      </c>
      <c r="AR43" s="159" t="s">
        <v>83</v>
      </c>
      <c r="AS43" s="201" t="str">
        <f>IF(units=unit_usc,AR43,AQ43)</f>
        <v>°C</v>
      </c>
      <c r="AT43" s="182"/>
      <c r="AU43" s="182"/>
      <c r="AV43" s="182"/>
      <c r="AW43" s="85"/>
      <c r="AX43" s="85"/>
      <c r="AY43" s="85"/>
      <c r="AZ43" s="85"/>
      <c r="BM43" s="117"/>
      <c r="BN43" s="117"/>
      <c r="BO43" s="117"/>
      <c r="BP43" s="117"/>
      <c r="BQ43" s="117"/>
      <c r="BR43" s="117"/>
      <c r="BS43" s="117"/>
      <c r="BT43" s="117"/>
    </row>
    <row r="44" spans="1:72" ht="13.5" customHeight="1" x14ac:dyDescent="0.2">
      <c r="A44" s="89">
        <f>ROW()</f>
        <v>44</v>
      </c>
      <c r="B44" s="446" t="s">
        <v>330</v>
      </c>
      <c r="C44" s="549"/>
      <c r="D44" s="549"/>
      <c r="E44" s="550"/>
      <c r="F44" s="430" t="s">
        <v>999</v>
      </c>
      <c r="G44" s="431"/>
      <c r="H44" s="431"/>
      <c r="I44" s="431"/>
      <c r="J44" s="431"/>
      <c r="K44" s="431"/>
      <c r="L44" s="431"/>
      <c r="M44" s="431"/>
      <c r="N44" s="431"/>
      <c r="O44" s="431"/>
      <c r="P44" s="431"/>
      <c r="Q44" s="431"/>
      <c r="R44" s="431"/>
      <c r="S44" s="431"/>
      <c r="T44" s="431"/>
      <c r="U44" s="437" t="s">
        <v>66</v>
      </c>
      <c r="V44" s="437"/>
      <c r="W44" s="437"/>
      <c r="X44" s="437"/>
      <c r="Y44" s="437"/>
      <c r="Z44" s="437"/>
      <c r="AA44" s="437"/>
      <c r="AB44" s="437"/>
      <c r="AC44" s="437"/>
      <c r="AD44" s="437"/>
      <c r="AE44" s="425"/>
      <c r="AF44" s="426"/>
      <c r="AG44" s="426"/>
      <c r="AH44" s="426"/>
      <c r="AI44" s="426"/>
      <c r="AJ44" s="426"/>
      <c r="AK44" s="426"/>
      <c r="AL44" s="427"/>
      <c r="AM44" s="359"/>
      <c r="AP44" s="161" t="s">
        <v>66</v>
      </c>
      <c r="AQ44" s="192" t="s">
        <v>60</v>
      </c>
      <c r="AR44" s="192" t="s">
        <v>61</v>
      </c>
      <c r="AS44" s="182"/>
      <c r="AT44" s="182"/>
      <c r="AU44" s="182"/>
      <c r="AV44" s="182"/>
      <c r="AW44" s="85"/>
      <c r="AX44" s="85"/>
      <c r="AY44" s="85"/>
      <c r="AZ44" s="85"/>
      <c r="BM44" s="117"/>
      <c r="BN44" s="117"/>
      <c r="BO44" s="117"/>
      <c r="BP44" s="117"/>
      <c r="BQ44" s="117"/>
      <c r="BR44" s="117"/>
      <c r="BS44" s="117"/>
      <c r="BT44" s="117"/>
    </row>
    <row r="45" spans="1:72" ht="13.5" customHeight="1" x14ac:dyDescent="0.2">
      <c r="A45" s="89">
        <f>ROW()</f>
        <v>45</v>
      </c>
      <c r="B45" s="446" t="s">
        <v>331</v>
      </c>
      <c r="C45" s="549"/>
      <c r="D45" s="549"/>
      <c r="E45" s="550"/>
      <c r="F45" s="430" t="s">
        <v>1000</v>
      </c>
      <c r="G45" s="431"/>
      <c r="H45" s="431"/>
      <c r="I45" s="431"/>
      <c r="J45" s="431"/>
      <c r="K45" s="431"/>
      <c r="L45" s="431"/>
      <c r="M45" s="431"/>
      <c r="N45" s="431"/>
      <c r="O45" s="431"/>
      <c r="P45" s="431"/>
      <c r="Q45" s="431"/>
      <c r="R45" s="431"/>
      <c r="S45" s="431"/>
      <c r="T45" s="431"/>
      <c r="U45" s="437" t="s">
        <v>179</v>
      </c>
      <c r="V45" s="437"/>
      <c r="W45" s="437"/>
      <c r="X45" s="437"/>
      <c r="Y45" s="437"/>
      <c r="Z45" s="437"/>
      <c r="AA45" s="437"/>
      <c r="AB45" s="437"/>
      <c r="AC45" s="466" t="str">
        <f>IF(units="Select","",AS45)</f>
        <v/>
      </c>
      <c r="AD45" s="467"/>
      <c r="AE45" s="425"/>
      <c r="AF45" s="426"/>
      <c r="AG45" s="426"/>
      <c r="AH45" s="426"/>
      <c r="AI45" s="426"/>
      <c r="AJ45" s="426"/>
      <c r="AK45" s="426"/>
      <c r="AL45" s="427"/>
      <c r="AM45" s="359"/>
      <c r="AP45" s="182"/>
      <c r="AQ45" s="178" t="s">
        <v>332</v>
      </c>
      <c r="AR45" s="178" t="s">
        <v>87</v>
      </c>
      <c r="AS45" s="201" t="str">
        <f>IF(units=unit_usc,AR45,AQ45)</f>
        <v>MPa</v>
      </c>
      <c r="AT45" s="182"/>
      <c r="AU45" s="182"/>
      <c r="AV45" s="182"/>
      <c r="AW45" s="85"/>
      <c r="AX45" s="85"/>
      <c r="AY45" s="85"/>
      <c r="AZ45" s="85"/>
      <c r="BM45" s="117"/>
      <c r="BN45" s="117"/>
      <c r="BO45" s="117"/>
      <c r="BP45" s="117"/>
      <c r="BQ45" s="117"/>
      <c r="BR45" s="117"/>
      <c r="BS45" s="117"/>
      <c r="BT45" s="117"/>
    </row>
    <row r="46" spans="1:72" ht="13.5" customHeight="1" x14ac:dyDescent="0.2">
      <c r="A46" s="89">
        <f>ROW()</f>
        <v>46</v>
      </c>
      <c r="B46" s="446" t="s">
        <v>331</v>
      </c>
      <c r="C46" s="549"/>
      <c r="D46" s="549"/>
      <c r="E46" s="550"/>
      <c r="F46" s="430" t="s">
        <v>1001</v>
      </c>
      <c r="G46" s="431"/>
      <c r="H46" s="431"/>
      <c r="I46" s="431"/>
      <c r="J46" s="431"/>
      <c r="K46" s="431"/>
      <c r="L46" s="431"/>
      <c r="M46" s="431"/>
      <c r="N46" s="431"/>
      <c r="O46" s="431"/>
      <c r="P46" s="431"/>
      <c r="Q46" s="431"/>
      <c r="R46" s="431"/>
      <c r="S46" s="431"/>
      <c r="T46" s="431"/>
      <c r="U46" s="437" t="s">
        <v>179</v>
      </c>
      <c r="V46" s="437"/>
      <c r="W46" s="437"/>
      <c r="X46" s="437"/>
      <c r="Y46" s="437"/>
      <c r="Z46" s="437"/>
      <c r="AA46" s="437"/>
      <c r="AB46" s="437"/>
      <c r="AC46" s="437"/>
      <c r="AD46" s="437"/>
      <c r="AE46" s="425"/>
      <c r="AF46" s="426"/>
      <c r="AG46" s="426"/>
      <c r="AH46" s="426"/>
      <c r="AI46" s="426"/>
      <c r="AJ46" s="426"/>
      <c r="AK46" s="426"/>
      <c r="AL46" s="427"/>
      <c r="AM46" s="359"/>
      <c r="AP46" s="182"/>
      <c r="AQ46" s="182"/>
      <c r="AR46" s="182"/>
      <c r="AS46" s="182"/>
      <c r="AT46" s="182"/>
      <c r="AU46" s="182"/>
      <c r="AV46" s="182"/>
      <c r="AW46" s="85"/>
      <c r="AX46" s="85"/>
      <c r="AY46" s="85"/>
      <c r="AZ46" s="85"/>
      <c r="BM46" s="117"/>
      <c r="BN46" s="117"/>
      <c r="BO46" s="117"/>
      <c r="BP46" s="117"/>
      <c r="BQ46" s="117"/>
      <c r="BR46" s="117"/>
      <c r="BS46" s="117"/>
      <c r="BT46" s="117"/>
    </row>
    <row r="47" spans="1:72" ht="13.5" customHeight="1" x14ac:dyDescent="0.2">
      <c r="A47" s="89">
        <f>ROW()</f>
        <v>47</v>
      </c>
      <c r="B47" s="446"/>
      <c r="C47" s="549"/>
      <c r="D47" s="549"/>
      <c r="E47" s="550"/>
      <c r="F47" s="430" t="s">
        <v>1002</v>
      </c>
      <c r="G47" s="431"/>
      <c r="H47" s="431"/>
      <c r="I47" s="431"/>
      <c r="J47" s="431"/>
      <c r="K47" s="431"/>
      <c r="L47" s="431"/>
      <c r="M47" s="431"/>
      <c r="N47" s="431"/>
      <c r="O47" s="431"/>
      <c r="P47" s="431"/>
      <c r="Q47" s="431"/>
      <c r="R47" s="431"/>
      <c r="S47" s="431"/>
      <c r="T47" s="431"/>
      <c r="U47" s="437" t="s">
        <v>66</v>
      </c>
      <c r="V47" s="437"/>
      <c r="W47" s="437"/>
      <c r="X47" s="437"/>
      <c r="Y47" s="437"/>
      <c r="Z47" s="437"/>
      <c r="AA47" s="437"/>
      <c r="AB47" s="437"/>
      <c r="AC47" s="437"/>
      <c r="AD47" s="437"/>
      <c r="AE47" s="425"/>
      <c r="AF47" s="426"/>
      <c r="AG47" s="426"/>
      <c r="AH47" s="426"/>
      <c r="AI47" s="426"/>
      <c r="AJ47" s="426"/>
      <c r="AK47" s="426"/>
      <c r="AL47" s="427"/>
      <c r="AM47" s="359"/>
      <c r="AP47" s="208" t="s">
        <v>66</v>
      </c>
      <c r="AQ47" s="178" t="s">
        <v>176</v>
      </c>
      <c r="AR47" s="178" t="s">
        <v>175</v>
      </c>
      <c r="AS47" s="178" t="s">
        <v>174</v>
      </c>
      <c r="AT47" s="182"/>
      <c r="AU47" s="182"/>
      <c r="AV47" s="182"/>
      <c r="AW47" s="85"/>
      <c r="AX47" s="85"/>
      <c r="AY47" s="85"/>
      <c r="AZ47" s="85"/>
      <c r="BM47" s="117"/>
      <c r="BN47" s="117"/>
      <c r="BO47" s="117"/>
      <c r="BP47" s="117"/>
      <c r="BQ47" s="117"/>
      <c r="BR47" s="117"/>
      <c r="BS47" s="117"/>
      <c r="BT47" s="117"/>
    </row>
    <row r="48" spans="1:72" ht="13.5" customHeight="1" x14ac:dyDescent="0.2">
      <c r="A48" s="89">
        <f>ROW()</f>
        <v>48</v>
      </c>
      <c r="B48" s="446"/>
      <c r="C48" s="549"/>
      <c r="D48" s="549"/>
      <c r="E48" s="550"/>
      <c r="F48" s="447" t="s">
        <v>768</v>
      </c>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9"/>
      <c r="AE48" s="425"/>
      <c r="AF48" s="426"/>
      <c r="AG48" s="426"/>
      <c r="AH48" s="426"/>
      <c r="AI48" s="426"/>
      <c r="AJ48" s="426"/>
      <c r="AK48" s="426"/>
      <c r="AL48" s="427"/>
      <c r="AM48" s="359"/>
      <c r="AP48" s="179"/>
      <c r="AQ48" s="182"/>
      <c r="AR48" s="182"/>
      <c r="AS48" s="182"/>
      <c r="AT48" s="182"/>
      <c r="AU48" s="182"/>
      <c r="AV48" s="182"/>
      <c r="AW48" s="85"/>
      <c r="AX48" s="85"/>
      <c r="AY48" s="85"/>
      <c r="AZ48" s="85"/>
      <c r="BM48" s="117"/>
      <c r="BN48" s="117"/>
      <c r="BO48" s="117"/>
      <c r="BP48" s="117"/>
      <c r="BQ48" s="117"/>
      <c r="BR48" s="117"/>
      <c r="BS48" s="117"/>
      <c r="BT48" s="117"/>
    </row>
    <row r="49" spans="1:216" ht="13.5" customHeight="1" x14ac:dyDescent="0.2">
      <c r="A49" s="89">
        <f>ROW()</f>
        <v>49</v>
      </c>
      <c r="B49" s="446"/>
      <c r="C49" s="549"/>
      <c r="D49" s="549"/>
      <c r="E49" s="550"/>
      <c r="F49" s="430" t="s">
        <v>829</v>
      </c>
      <c r="G49" s="431"/>
      <c r="H49" s="431"/>
      <c r="I49" s="431"/>
      <c r="J49" s="431"/>
      <c r="K49" s="431"/>
      <c r="L49" s="431"/>
      <c r="M49" s="431"/>
      <c r="N49" s="431"/>
      <c r="O49" s="431"/>
      <c r="P49" s="431"/>
      <c r="Q49" s="431"/>
      <c r="R49" s="431"/>
      <c r="S49" s="431"/>
      <c r="T49" s="431"/>
      <c r="U49" s="437" t="s">
        <v>179</v>
      </c>
      <c r="V49" s="437"/>
      <c r="W49" s="437"/>
      <c r="X49" s="437"/>
      <c r="Y49" s="437"/>
      <c r="Z49" s="437"/>
      <c r="AA49" s="437"/>
      <c r="AB49" s="437"/>
      <c r="AC49" s="437"/>
      <c r="AD49" s="437"/>
      <c r="AE49" s="425"/>
      <c r="AF49" s="426"/>
      <c r="AG49" s="426"/>
      <c r="AH49" s="426"/>
      <c r="AI49" s="426"/>
      <c r="AJ49" s="426"/>
      <c r="AK49" s="426"/>
      <c r="AL49" s="427"/>
      <c r="AM49" s="359"/>
      <c r="AP49" s="179"/>
      <c r="AQ49" s="182"/>
      <c r="AR49" s="182"/>
      <c r="AS49" s="182"/>
      <c r="AT49" s="182"/>
      <c r="AU49" s="182"/>
      <c r="AV49" s="182"/>
      <c r="AW49" s="85"/>
      <c r="AX49" s="85"/>
      <c r="AY49" s="85"/>
      <c r="AZ49" s="85"/>
      <c r="BM49" s="117"/>
      <c r="BN49" s="117"/>
      <c r="BO49" s="117"/>
      <c r="BP49" s="117"/>
      <c r="BQ49" s="117"/>
      <c r="BR49" s="117"/>
      <c r="BS49" s="117"/>
      <c r="BT49" s="117"/>
    </row>
    <row r="50" spans="1:216" ht="13.5" customHeight="1" x14ac:dyDescent="0.2">
      <c r="A50" s="89">
        <f>ROW()</f>
        <v>50</v>
      </c>
      <c r="B50" s="446"/>
      <c r="C50" s="549"/>
      <c r="D50" s="549"/>
      <c r="E50" s="550"/>
      <c r="F50" s="430" t="s">
        <v>1003</v>
      </c>
      <c r="G50" s="431"/>
      <c r="H50" s="431"/>
      <c r="I50" s="431"/>
      <c r="J50" s="431"/>
      <c r="K50" s="431"/>
      <c r="L50" s="431"/>
      <c r="M50" s="431"/>
      <c r="N50" s="431"/>
      <c r="O50" s="431"/>
      <c r="P50" s="431"/>
      <c r="Q50" s="431"/>
      <c r="R50" s="431"/>
      <c r="S50" s="431"/>
      <c r="T50" s="431"/>
      <c r="U50" s="437" t="s">
        <v>179</v>
      </c>
      <c r="V50" s="437"/>
      <c r="W50" s="437"/>
      <c r="X50" s="437"/>
      <c r="Y50" s="437"/>
      <c r="Z50" s="437"/>
      <c r="AA50" s="437"/>
      <c r="AB50" s="544" t="s">
        <v>66</v>
      </c>
      <c r="AC50" s="544"/>
      <c r="AD50" s="545"/>
      <c r="AE50" s="425"/>
      <c r="AF50" s="426"/>
      <c r="AG50" s="426"/>
      <c r="AH50" s="426"/>
      <c r="AI50" s="426"/>
      <c r="AJ50" s="426"/>
      <c r="AK50" s="426"/>
      <c r="AL50" s="427"/>
      <c r="AM50" s="359"/>
      <c r="AP50" s="208" t="s">
        <v>66</v>
      </c>
      <c r="AQ50" s="178" t="s">
        <v>334</v>
      </c>
      <c r="AR50" s="178" t="s">
        <v>204</v>
      </c>
      <c r="AS50" s="182"/>
      <c r="AT50" s="182"/>
      <c r="AU50" s="182"/>
      <c r="AV50" s="182"/>
      <c r="AW50" s="85"/>
      <c r="AX50" s="85"/>
      <c r="AY50" s="85"/>
      <c r="AZ50" s="85"/>
      <c r="BM50" s="117"/>
      <c r="BN50" s="117"/>
      <c r="BO50" s="117"/>
      <c r="BP50" s="117"/>
      <c r="BQ50" s="117"/>
      <c r="BR50" s="117"/>
      <c r="BS50" s="117"/>
      <c r="BT50" s="117"/>
    </row>
    <row r="51" spans="1:216" ht="13.5" customHeight="1" x14ac:dyDescent="0.2">
      <c r="A51" s="89">
        <f>ROW()</f>
        <v>51</v>
      </c>
      <c r="B51" s="446"/>
      <c r="C51" s="549"/>
      <c r="D51" s="549"/>
      <c r="E51" s="550"/>
      <c r="F51" s="430" t="s">
        <v>1004</v>
      </c>
      <c r="G51" s="431"/>
      <c r="H51" s="431"/>
      <c r="I51" s="431"/>
      <c r="J51" s="431"/>
      <c r="K51" s="431"/>
      <c r="L51" s="431"/>
      <c r="M51" s="431"/>
      <c r="N51" s="431"/>
      <c r="O51" s="431"/>
      <c r="P51" s="431"/>
      <c r="Q51" s="431"/>
      <c r="R51" s="431"/>
      <c r="S51" s="431"/>
      <c r="T51" s="431"/>
      <c r="U51" s="437" t="s">
        <v>179</v>
      </c>
      <c r="V51" s="437"/>
      <c r="W51" s="437"/>
      <c r="X51" s="437"/>
      <c r="Y51" s="437"/>
      <c r="Z51" s="437"/>
      <c r="AA51" s="437"/>
      <c r="AB51" s="437"/>
      <c r="AC51" s="437"/>
      <c r="AD51" s="437"/>
      <c r="AE51" s="425"/>
      <c r="AF51" s="426"/>
      <c r="AG51" s="426"/>
      <c r="AH51" s="426"/>
      <c r="AI51" s="426"/>
      <c r="AJ51" s="426"/>
      <c r="AK51" s="426"/>
      <c r="AL51" s="427"/>
      <c r="AM51" s="359"/>
      <c r="AP51" s="179"/>
      <c r="AQ51" s="182"/>
      <c r="AR51" s="182"/>
      <c r="AS51" s="182"/>
      <c r="AT51" s="182"/>
      <c r="AU51" s="182"/>
      <c r="AV51" s="182"/>
      <c r="AW51" s="85"/>
      <c r="AX51" s="85"/>
      <c r="AY51" s="85"/>
      <c r="AZ51" s="85"/>
      <c r="BM51" s="117"/>
      <c r="BN51" s="117"/>
      <c r="BO51" s="117"/>
      <c r="BP51" s="117"/>
      <c r="BQ51" s="117"/>
      <c r="BR51" s="117"/>
      <c r="BS51" s="117"/>
      <c r="BT51" s="117"/>
    </row>
    <row r="52" spans="1:216" ht="13.5" customHeight="1" x14ac:dyDescent="0.2">
      <c r="A52" s="89">
        <f>ROW()</f>
        <v>52</v>
      </c>
      <c r="B52" s="446"/>
      <c r="C52" s="549"/>
      <c r="D52" s="549"/>
      <c r="E52" s="550"/>
      <c r="F52" s="430" t="s">
        <v>830</v>
      </c>
      <c r="G52" s="431"/>
      <c r="H52" s="431"/>
      <c r="I52" s="431"/>
      <c r="J52" s="431"/>
      <c r="K52" s="108"/>
      <c r="L52" s="432" t="s">
        <v>825</v>
      </c>
      <c r="M52" s="543"/>
      <c r="N52" s="543"/>
      <c r="O52" s="430"/>
      <c r="P52" s="542" t="s">
        <v>179</v>
      </c>
      <c r="Q52" s="542"/>
      <c r="R52" s="542"/>
      <c r="S52" s="467" t="str">
        <f>IF(units="Select","",AS52)</f>
        <v/>
      </c>
      <c r="T52" s="504"/>
      <c r="U52" s="107"/>
      <c r="V52" s="431" t="s">
        <v>826</v>
      </c>
      <c r="W52" s="431"/>
      <c r="X52" s="431"/>
      <c r="Y52" s="431"/>
      <c r="Z52" s="542" t="s">
        <v>179</v>
      </c>
      <c r="AA52" s="542"/>
      <c r="AB52" s="542"/>
      <c r="AC52" s="467" t="str">
        <f>IF(units="Select","",AS52)</f>
        <v/>
      </c>
      <c r="AD52" s="444"/>
      <c r="AE52" s="425"/>
      <c r="AF52" s="426"/>
      <c r="AG52" s="426"/>
      <c r="AH52" s="426"/>
      <c r="AI52" s="426"/>
      <c r="AJ52" s="426"/>
      <c r="AK52" s="426"/>
      <c r="AL52" s="427"/>
      <c r="AM52" s="359"/>
      <c r="AP52" s="179"/>
      <c r="AQ52" s="178" t="s">
        <v>117</v>
      </c>
      <c r="AR52" s="178" t="s">
        <v>116</v>
      </c>
      <c r="AS52" s="201" t="str">
        <f>IF(units=unit_usc,AR52,AQ52)</f>
        <v>mm</v>
      </c>
      <c r="AT52" s="182"/>
      <c r="AU52" s="182"/>
      <c r="AV52" s="182"/>
      <c r="AW52" s="85"/>
      <c r="AX52" s="85"/>
      <c r="AY52" s="85"/>
      <c r="AZ52" s="85"/>
      <c r="BM52" s="117"/>
      <c r="BN52" s="117"/>
      <c r="BO52" s="117"/>
      <c r="BP52" s="117"/>
      <c r="BQ52" s="117"/>
      <c r="BR52" s="117"/>
      <c r="BS52" s="117"/>
      <c r="BT52" s="117"/>
    </row>
    <row r="53" spans="1:216" ht="13.5" customHeight="1" x14ac:dyDescent="0.2">
      <c r="A53" s="89">
        <f>ROW()</f>
        <v>53</v>
      </c>
      <c r="B53" s="446"/>
      <c r="C53" s="549"/>
      <c r="D53" s="549"/>
      <c r="E53" s="550"/>
      <c r="F53" s="140"/>
      <c r="G53" s="141"/>
      <c r="H53" s="141"/>
      <c r="I53" s="141"/>
      <c r="J53" s="141"/>
      <c r="K53" s="141"/>
      <c r="L53" s="432" t="s">
        <v>827</v>
      </c>
      <c r="M53" s="543"/>
      <c r="N53" s="543"/>
      <c r="O53" s="430"/>
      <c r="P53" s="542" t="s">
        <v>179</v>
      </c>
      <c r="Q53" s="542"/>
      <c r="R53" s="542"/>
      <c r="S53" s="467" t="str">
        <f>IF(units="Select","",AS52)</f>
        <v/>
      </c>
      <c r="T53" s="504"/>
      <c r="U53" s="107"/>
      <c r="V53" s="431" t="s">
        <v>828</v>
      </c>
      <c r="W53" s="431"/>
      <c r="X53" s="431"/>
      <c r="Y53" s="431"/>
      <c r="Z53" s="542" t="s">
        <v>179</v>
      </c>
      <c r="AA53" s="542"/>
      <c r="AB53" s="542"/>
      <c r="AC53" s="467" t="str">
        <f>IF(units="Select","",AS52)</f>
        <v/>
      </c>
      <c r="AD53" s="444"/>
      <c r="AE53" s="425"/>
      <c r="AF53" s="426"/>
      <c r="AG53" s="426"/>
      <c r="AH53" s="426"/>
      <c r="AI53" s="426"/>
      <c r="AJ53" s="426"/>
      <c r="AK53" s="426"/>
      <c r="AL53" s="427"/>
      <c r="AM53" s="359"/>
      <c r="AP53" s="179"/>
      <c r="AQ53" s="182"/>
      <c r="AR53" s="182"/>
      <c r="AS53" s="182"/>
      <c r="AT53" s="182"/>
      <c r="AU53" s="182"/>
      <c r="AV53" s="182"/>
      <c r="AW53" s="85"/>
      <c r="AX53" s="85"/>
      <c r="AY53" s="85"/>
      <c r="AZ53" s="85"/>
      <c r="BM53" s="117"/>
      <c r="BN53" s="117"/>
      <c r="BO53" s="117"/>
      <c r="BP53" s="117"/>
      <c r="BQ53" s="117"/>
      <c r="BR53" s="117"/>
      <c r="BS53" s="117"/>
      <c r="BT53" s="117"/>
    </row>
    <row r="54" spans="1:216" ht="13.5" customHeight="1" x14ac:dyDescent="0.2">
      <c r="A54" s="89">
        <f>ROW()</f>
        <v>54</v>
      </c>
      <c r="B54" s="290"/>
      <c r="C54" s="291"/>
      <c r="D54" s="291"/>
      <c r="E54" s="292"/>
      <c r="F54" s="447" t="s">
        <v>1235</v>
      </c>
      <c r="G54" s="448"/>
      <c r="H54" s="448"/>
      <c r="I54" s="448"/>
      <c r="J54" s="448"/>
      <c r="K54" s="448"/>
      <c r="L54" s="448"/>
      <c r="M54" s="448"/>
      <c r="N54" s="448"/>
      <c r="O54" s="448"/>
      <c r="P54" s="448"/>
      <c r="Q54" s="448"/>
      <c r="R54" s="448"/>
      <c r="S54" s="448"/>
      <c r="T54" s="448"/>
      <c r="U54" s="431"/>
      <c r="V54" s="431"/>
      <c r="W54" s="431"/>
      <c r="X54" s="431"/>
      <c r="Y54" s="431"/>
      <c r="Z54" s="431"/>
      <c r="AA54" s="431"/>
      <c r="AB54" s="431"/>
      <c r="AC54" s="431"/>
      <c r="AD54" s="432"/>
      <c r="AE54" s="348"/>
      <c r="AF54" s="349"/>
      <c r="AG54" s="349"/>
      <c r="AH54" s="349"/>
      <c r="AI54" s="349"/>
      <c r="AJ54" s="349"/>
      <c r="AK54" s="349"/>
      <c r="AL54" s="350"/>
      <c r="AM54" s="359"/>
      <c r="AP54" s="293"/>
      <c r="AQ54" s="182"/>
      <c r="AR54" s="182"/>
      <c r="AS54" s="182"/>
      <c r="AT54" s="182"/>
      <c r="AU54" s="182"/>
      <c r="AV54" s="182"/>
      <c r="AW54" s="85"/>
      <c r="AX54" s="85"/>
      <c r="AY54" s="85"/>
      <c r="AZ54" s="85"/>
      <c r="BM54" s="117"/>
      <c r="BN54" s="117"/>
      <c r="BO54" s="117"/>
      <c r="BP54" s="117"/>
      <c r="BQ54" s="117"/>
      <c r="BR54" s="117"/>
      <c r="BS54" s="117"/>
      <c r="BT54" s="117"/>
    </row>
    <row r="55" spans="1:216" ht="13.5" customHeight="1" x14ac:dyDescent="0.2">
      <c r="A55" s="89">
        <f>ROW()</f>
        <v>55</v>
      </c>
      <c r="B55" s="446" t="s">
        <v>1181</v>
      </c>
      <c r="C55" s="549"/>
      <c r="D55" s="549"/>
      <c r="E55" s="550"/>
      <c r="F55" s="430" t="s">
        <v>1005</v>
      </c>
      <c r="G55" s="431"/>
      <c r="H55" s="431"/>
      <c r="I55" s="431"/>
      <c r="J55" s="431"/>
      <c r="K55" s="431"/>
      <c r="L55" s="431"/>
      <c r="M55" s="431"/>
      <c r="N55" s="431"/>
      <c r="O55" s="431"/>
      <c r="P55" s="431"/>
      <c r="Q55" s="431"/>
      <c r="R55" s="431"/>
      <c r="S55" s="431"/>
      <c r="T55" s="431"/>
      <c r="U55" s="437" t="s">
        <v>179</v>
      </c>
      <c r="V55" s="437"/>
      <c r="W55" s="437"/>
      <c r="X55" s="437"/>
      <c r="Y55" s="437"/>
      <c r="Z55" s="437"/>
      <c r="AA55" s="437"/>
      <c r="AB55" s="437"/>
      <c r="AC55" s="437"/>
      <c r="AD55" s="437"/>
      <c r="AE55" s="425"/>
      <c r="AF55" s="426"/>
      <c r="AG55" s="426"/>
      <c r="AH55" s="426"/>
      <c r="AI55" s="426"/>
      <c r="AJ55" s="426"/>
      <c r="AK55" s="426"/>
      <c r="AL55" s="427"/>
      <c r="AM55" s="359"/>
      <c r="AP55" s="179"/>
      <c r="AQ55" s="182"/>
      <c r="AR55" s="182"/>
      <c r="AS55" s="182"/>
      <c r="AT55" s="182"/>
      <c r="AU55" s="182"/>
      <c r="AV55" s="182"/>
      <c r="AW55" s="85"/>
      <c r="AX55" s="85"/>
      <c r="AY55" s="85"/>
      <c r="AZ55" s="85"/>
      <c r="BM55" s="117"/>
      <c r="BN55" s="117"/>
      <c r="BO55" s="117"/>
      <c r="BP55" s="117"/>
      <c r="BQ55" s="117"/>
      <c r="BR55" s="117"/>
      <c r="BS55" s="117"/>
      <c r="BT55" s="117"/>
    </row>
    <row r="56" spans="1:216" ht="13.5" customHeight="1" x14ac:dyDescent="0.2">
      <c r="A56" s="89">
        <f>ROW()</f>
        <v>56</v>
      </c>
      <c r="B56" s="446" t="s">
        <v>1181</v>
      </c>
      <c r="C56" s="549"/>
      <c r="D56" s="549"/>
      <c r="E56" s="550"/>
      <c r="F56" s="430" t="s">
        <v>1212</v>
      </c>
      <c r="G56" s="431"/>
      <c r="H56" s="431"/>
      <c r="I56" s="431"/>
      <c r="J56" s="431"/>
      <c r="K56" s="431"/>
      <c r="L56" s="431"/>
      <c r="M56" s="431"/>
      <c r="N56" s="431"/>
      <c r="O56" s="431"/>
      <c r="P56" s="431"/>
      <c r="Q56" s="431"/>
      <c r="R56" s="431"/>
      <c r="S56" s="431"/>
      <c r="T56" s="431"/>
      <c r="U56" s="462" t="s">
        <v>149</v>
      </c>
      <c r="V56" s="462"/>
      <c r="W56" s="462"/>
      <c r="X56" s="462"/>
      <c r="Y56" s="462"/>
      <c r="Z56" s="462"/>
      <c r="AA56" s="462"/>
      <c r="AB56" s="462"/>
      <c r="AC56" s="462"/>
      <c r="AD56" s="498"/>
      <c r="AE56" s="348"/>
      <c r="AF56" s="349"/>
      <c r="AG56" s="349"/>
      <c r="AH56" s="349"/>
      <c r="AI56" s="349"/>
      <c r="AJ56" s="349"/>
      <c r="AK56" s="349"/>
      <c r="AL56" s="350"/>
      <c r="AM56" s="359"/>
      <c r="AP56" s="208" t="s">
        <v>66</v>
      </c>
      <c r="AQ56" s="178" t="s">
        <v>148</v>
      </c>
      <c r="AR56" s="178" t="s">
        <v>149</v>
      </c>
      <c r="AS56" s="182"/>
      <c r="AT56" s="182"/>
      <c r="AU56" s="182"/>
      <c r="AV56" s="182"/>
      <c r="AW56" s="85"/>
      <c r="AX56" s="85"/>
      <c r="AY56" s="85"/>
      <c r="AZ56" s="85"/>
      <c r="BM56" s="117"/>
      <c r="BN56" s="117"/>
      <c r="BO56" s="117"/>
      <c r="BP56" s="117"/>
      <c r="BQ56" s="117"/>
      <c r="BR56" s="117"/>
      <c r="BS56" s="117"/>
      <c r="BT56" s="117"/>
    </row>
    <row r="57" spans="1:216" ht="13.5" customHeight="1" x14ac:dyDescent="0.2">
      <c r="A57" s="89">
        <f>ROW()</f>
        <v>57</v>
      </c>
      <c r="B57" s="446" t="s">
        <v>1181</v>
      </c>
      <c r="C57" s="549"/>
      <c r="D57" s="549"/>
      <c r="E57" s="550"/>
      <c r="F57" s="430" t="s">
        <v>1214</v>
      </c>
      <c r="G57" s="431"/>
      <c r="H57" s="431"/>
      <c r="I57" s="431"/>
      <c r="J57" s="431"/>
      <c r="K57" s="431"/>
      <c r="L57" s="431"/>
      <c r="M57" s="431"/>
      <c r="N57" s="431"/>
      <c r="O57" s="431"/>
      <c r="P57" s="431"/>
      <c r="Q57" s="431"/>
      <c r="R57" s="431"/>
      <c r="S57" s="431"/>
      <c r="T57" s="431"/>
      <c r="U57" s="437" t="s">
        <v>66</v>
      </c>
      <c r="V57" s="437"/>
      <c r="W57" s="437"/>
      <c r="X57" s="437"/>
      <c r="Y57" s="437"/>
      <c r="Z57" s="437"/>
      <c r="AA57" s="437"/>
      <c r="AB57" s="437"/>
      <c r="AC57" s="437"/>
      <c r="AD57" s="437"/>
      <c r="AE57" s="425"/>
      <c r="AF57" s="426"/>
      <c r="AG57" s="426"/>
      <c r="AH57" s="426"/>
      <c r="AI57" s="426"/>
      <c r="AJ57" s="426"/>
      <c r="AK57" s="426"/>
      <c r="AL57" s="427"/>
      <c r="AM57" s="359"/>
      <c r="AP57" s="208" t="s">
        <v>66</v>
      </c>
      <c r="AQ57" s="178" t="s">
        <v>60</v>
      </c>
      <c r="AR57" s="178" t="s">
        <v>61</v>
      </c>
      <c r="AS57" s="182"/>
      <c r="AT57" s="182"/>
      <c r="AU57" s="182"/>
      <c r="AV57" s="182"/>
      <c r="AW57" s="85"/>
      <c r="AX57" s="85"/>
      <c r="AY57" s="85"/>
      <c r="AZ57" s="85"/>
      <c r="BM57" s="117"/>
      <c r="BN57" s="117"/>
      <c r="BO57" s="117"/>
      <c r="BP57" s="117"/>
      <c r="BQ57" s="117"/>
      <c r="BR57" s="117"/>
      <c r="BS57" s="117"/>
      <c r="BT57" s="117"/>
    </row>
    <row r="58" spans="1:216" ht="13.5" customHeight="1" x14ac:dyDescent="0.2">
      <c r="A58" s="89">
        <f>ROW()</f>
        <v>58</v>
      </c>
      <c r="B58" s="446" t="s">
        <v>1181</v>
      </c>
      <c r="C58" s="549"/>
      <c r="D58" s="549"/>
      <c r="E58" s="550"/>
      <c r="F58" s="430" t="s">
        <v>1213</v>
      </c>
      <c r="G58" s="431"/>
      <c r="H58" s="431"/>
      <c r="I58" s="431"/>
      <c r="J58" s="431"/>
      <c r="K58" s="431"/>
      <c r="L58" s="431"/>
      <c r="M58" s="431"/>
      <c r="N58" s="431"/>
      <c r="O58" s="431"/>
      <c r="P58" s="431"/>
      <c r="Q58" s="431"/>
      <c r="R58" s="431"/>
      <c r="S58" s="431"/>
      <c r="T58" s="431"/>
      <c r="U58" s="437" t="s">
        <v>66</v>
      </c>
      <c r="V58" s="437"/>
      <c r="W58" s="437"/>
      <c r="X58" s="437"/>
      <c r="Y58" s="437"/>
      <c r="Z58" s="437"/>
      <c r="AA58" s="437"/>
      <c r="AB58" s="437"/>
      <c r="AC58" s="437"/>
      <c r="AD58" s="551"/>
      <c r="AE58" s="348"/>
      <c r="AF58" s="349"/>
      <c r="AG58" s="349"/>
      <c r="AH58" s="349"/>
      <c r="AI58" s="349"/>
      <c r="AJ58" s="349"/>
      <c r="AK58" s="349"/>
      <c r="AL58" s="350"/>
      <c r="AM58" s="359"/>
      <c r="AP58" s="208" t="s">
        <v>66</v>
      </c>
      <c r="AQ58" s="178" t="s">
        <v>60</v>
      </c>
      <c r="AR58" s="178" t="s">
        <v>61</v>
      </c>
      <c r="AS58" s="182"/>
      <c r="AT58" s="182"/>
      <c r="AU58" s="182"/>
      <c r="AV58" s="182"/>
      <c r="AW58" s="85"/>
      <c r="AX58" s="85"/>
      <c r="AY58" s="85"/>
      <c r="AZ58" s="85"/>
      <c r="BM58" s="117"/>
      <c r="BN58" s="117"/>
      <c r="BO58" s="117"/>
      <c r="BP58" s="117"/>
      <c r="BQ58" s="117"/>
      <c r="BR58" s="117"/>
      <c r="BS58" s="117"/>
      <c r="BT58" s="117"/>
    </row>
    <row r="59" spans="1:216" ht="13.5" customHeight="1" x14ac:dyDescent="0.2">
      <c r="A59" s="89">
        <f>ROW()</f>
        <v>59</v>
      </c>
      <c r="B59" s="446"/>
      <c r="C59" s="549"/>
      <c r="D59" s="549"/>
      <c r="E59" s="550"/>
      <c r="F59" s="430" t="s">
        <v>1006</v>
      </c>
      <c r="G59" s="431"/>
      <c r="H59" s="431"/>
      <c r="I59" s="431"/>
      <c r="J59" s="431"/>
      <c r="K59" s="431"/>
      <c r="L59" s="431"/>
      <c r="M59" s="431"/>
      <c r="N59" s="431"/>
      <c r="O59" s="431"/>
      <c r="P59" s="431"/>
      <c r="Q59" s="431"/>
      <c r="R59" s="431"/>
      <c r="S59" s="431"/>
      <c r="T59" s="431"/>
      <c r="U59" s="437" t="s">
        <v>179</v>
      </c>
      <c r="V59" s="437"/>
      <c r="W59" s="437"/>
      <c r="X59" s="437"/>
      <c r="Y59" s="437"/>
      <c r="Z59" s="437"/>
      <c r="AA59" s="437"/>
      <c r="AB59" s="437"/>
      <c r="AC59" s="437"/>
      <c r="AD59" s="437"/>
      <c r="AE59" s="425"/>
      <c r="AF59" s="426"/>
      <c r="AG59" s="426"/>
      <c r="AH59" s="426"/>
      <c r="AI59" s="426"/>
      <c r="AJ59" s="426"/>
      <c r="AK59" s="426"/>
      <c r="AL59" s="427"/>
      <c r="AM59" s="359"/>
      <c r="AP59" s="179"/>
      <c r="AQ59" s="182"/>
      <c r="AR59" s="182"/>
      <c r="AS59" s="182"/>
      <c r="AT59" s="182"/>
      <c r="AU59" s="182"/>
      <c r="AV59" s="182"/>
      <c r="AW59" s="85"/>
      <c r="AX59" s="85"/>
      <c r="AY59" s="85"/>
      <c r="AZ59" s="85"/>
      <c r="BM59" s="117"/>
      <c r="BN59" s="117"/>
      <c r="BO59" s="117"/>
      <c r="BP59" s="117"/>
      <c r="BQ59" s="117"/>
      <c r="BR59" s="117"/>
      <c r="BS59" s="117"/>
      <c r="BT59" s="117"/>
    </row>
    <row r="60" spans="1:216" ht="13.5" customHeight="1" x14ac:dyDescent="0.2">
      <c r="A60" s="89">
        <f>ROW()</f>
        <v>60</v>
      </c>
      <c r="B60" s="446"/>
      <c r="C60" s="549"/>
      <c r="D60" s="549"/>
      <c r="E60" s="550"/>
      <c r="F60" s="430" t="s">
        <v>1007</v>
      </c>
      <c r="G60" s="431"/>
      <c r="H60" s="431"/>
      <c r="I60" s="431"/>
      <c r="J60" s="431"/>
      <c r="K60" s="431"/>
      <c r="L60" s="431"/>
      <c r="M60" s="431"/>
      <c r="N60" s="432"/>
      <c r="O60" s="491" t="s">
        <v>82</v>
      </c>
      <c r="P60" s="491"/>
      <c r="Q60" s="491"/>
      <c r="R60" s="491" t="s">
        <v>335</v>
      </c>
      <c r="S60" s="491"/>
      <c r="T60" s="491"/>
      <c r="U60" s="108"/>
      <c r="V60" s="108"/>
      <c r="W60" s="108"/>
      <c r="X60" s="108"/>
      <c r="Y60" s="435"/>
      <c r="Z60" s="435"/>
      <c r="AA60" s="435"/>
      <c r="AB60" s="108"/>
      <c r="AC60" s="108"/>
      <c r="AD60" s="110"/>
      <c r="AE60" s="425"/>
      <c r="AF60" s="426"/>
      <c r="AG60" s="426"/>
      <c r="AH60" s="426"/>
      <c r="AI60" s="426"/>
      <c r="AJ60" s="426"/>
      <c r="AK60" s="426"/>
      <c r="AL60" s="427"/>
      <c r="AM60" s="359"/>
      <c r="AP60" s="179"/>
      <c r="AQ60" s="182"/>
      <c r="AR60" s="182"/>
      <c r="AS60" s="182"/>
      <c r="AT60" s="182"/>
      <c r="AU60" s="182"/>
      <c r="AV60" s="182"/>
      <c r="AW60" s="85"/>
      <c r="AX60" s="85"/>
      <c r="AY60" s="85"/>
      <c r="AZ60" s="85"/>
      <c r="BM60" s="117"/>
      <c r="BN60" s="117"/>
      <c r="BO60" s="117"/>
      <c r="BP60" s="117"/>
      <c r="BQ60" s="117"/>
      <c r="BR60" s="117"/>
      <c r="BS60" s="117"/>
      <c r="BT60" s="117"/>
    </row>
    <row r="61" spans="1:216" ht="13.5" customHeight="1" x14ac:dyDescent="0.2">
      <c r="A61" s="89">
        <f>ROW()</f>
        <v>61</v>
      </c>
      <c r="B61" s="446"/>
      <c r="C61" s="549"/>
      <c r="D61" s="549"/>
      <c r="E61" s="550"/>
      <c r="F61" s="430" t="s">
        <v>250</v>
      </c>
      <c r="G61" s="431"/>
      <c r="H61" s="431"/>
      <c r="I61" s="431"/>
      <c r="J61" s="431"/>
      <c r="K61" s="431"/>
      <c r="L61" s="431"/>
      <c r="M61" s="431"/>
      <c r="N61" s="432"/>
      <c r="O61" s="561" t="s">
        <v>179</v>
      </c>
      <c r="P61" s="561"/>
      <c r="Q61" s="561"/>
      <c r="R61" s="561" t="s">
        <v>179</v>
      </c>
      <c r="S61" s="561"/>
      <c r="T61" s="561"/>
      <c r="U61" s="444" t="str">
        <f>IF(units="Select","",AS61)</f>
        <v/>
      </c>
      <c r="V61" s="444"/>
      <c r="W61" s="444"/>
      <c r="X61" s="109" t="s">
        <v>336</v>
      </c>
      <c r="Y61" s="561" t="s">
        <v>179</v>
      </c>
      <c r="Z61" s="561"/>
      <c r="AA61" s="561"/>
      <c r="AB61" s="466" t="str">
        <f>IF(units="Select","",AV61)</f>
        <v/>
      </c>
      <c r="AC61" s="466"/>
      <c r="AD61" s="467"/>
      <c r="AE61" s="425"/>
      <c r="AF61" s="426"/>
      <c r="AG61" s="426"/>
      <c r="AH61" s="426"/>
      <c r="AI61" s="426"/>
      <c r="AJ61" s="426"/>
      <c r="AK61" s="426"/>
      <c r="AL61" s="427"/>
      <c r="AM61" s="359"/>
      <c r="AP61" s="182"/>
      <c r="AQ61" s="178" t="s">
        <v>275</v>
      </c>
      <c r="AR61" s="178" t="s">
        <v>276</v>
      </c>
      <c r="AS61" s="201" t="str">
        <f>IF(units=unit_usc,AR61,AQ61)</f>
        <v>m³/h</v>
      </c>
      <c r="AT61" s="178" t="s">
        <v>88</v>
      </c>
      <c r="AU61" s="178" t="s">
        <v>87</v>
      </c>
      <c r="AV61" s="201" t="str">
        <f>IF(units=unit_usc,AU61,AT61)</f>
        <v>bar</v>
      </c>
      <c r="AW61" s="85"/>
      <c r="AX61" s="85"/>
      <c r="AY61" s="85"/>
      <c r="AZ61" s="85"/>
      <c r="BM61" s="117"/>
      <c r="BN61" s="117"/>
      <c r="BO61" s="117"/>
      <c r="BP61" s="117"/>
      <c r="BQ61" s="117"/>
      <c r="BR61" s="117"/>
      <c r="BS61" s="117"/>
      <c r="BT61" s="117"/>
    </row>
    <row r="62" spans="1:216" ht="13.5" customHeight="1" thickBot="1" x14ac:dyDescent="0.25">
      <c r="A62" s="89">
        <f>ROW()</f>
        <v>62</v>
      </c>
      <c r="B62" s="446"/>
      <c r="C62" s="549"/>
      <c r="D62" s="549"/>
      <c r="E62" s="550"/>
      <c r="F62" s="430" t="s">
        <v>1008</v>
      </c>
      <c r="G62" s="431"/>
      <c r="H62" s="431"/>
      <c r="I62" s="431"/>
      <c r="J62" s="431"/>
      <c r="K62" s="431"/>
      <c r="L62" s="431"/>
      <c r="M62" s="431"/>
      <c r="N62" s="432"/>
      <c r="O62" s="561" t="s">
        <v>179</v>
      </c>
      <c r="P62" s="561"/>
      <c r="Q62" s="561"/>
      <c r="R62" s="561" t="s">
        <v>179</v>
      </c>
      <c r="S62" s="561"/>
      <c r="T62" s="561"/>
      <c r="U62" s="444" t="str">
        <f>IF(units="Select","",AS61)</f>
        <v/>
      </c>
      <c r="V62" s="444"/>
      <c r="W62" s="444"/>
      <c r="X62" s="109" t="s">
        <v>336</v>
      </c>
      <c r="Y62" s="561" t="s">
        <v>179</v>
      </c>
      <c r="Z62" s="561"/>
      <c r="AA62" s="561"/>
      <c r="AB62" s="466" t="str">
        <f>IF(units="Select","",AV61)</f>
        <v/>
      </c>
      <c r="AC62" s="466"/>
      <c r="AD62" s="467"/>
      <c r="AE62" s="425"/>
      <c r="AF62" s="426"/>
      <c r="AG62" s="426"/>
      <c r="AH62" s="426"/>
      <c r="AI62" s="426"/>
      <c r="AJ62" s="426"/>
      <c r="AK62" s="426"/>
      <c r="AL62" s="427"/>
      <c r="AM62" s="359"/>
      <c r="AP62" s="117"/>
      <c r="AQ62" s="85"/>
      <c r="AR62" s="85"/>
      <c r="AS62" s="85"/>
      <c r="AT62" s="85"/>
      <c r="AU62" s="85"/>
      <c r="AV62" s="85"/>
      <c r="AW62" s="85"/>
      <c r="AX62" s="85"/>
      <c r="AY62" s="85"/>
      <c r="AZ62" s="85"/>
      <c r="BM62" s="117"/>
      <c r="BN62" s="117"/>
      <c r="BO62" s="117"/>
      <c r="BP62" s="117"/>
      <c r="BQ62" s="117"/>
      <c r="BR62" s="117"/>
      <c r="BS62" s="117"/>
      <c r="BT62" s="117"/>
    </row>
    <row r="63" spans="1:216"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181</v>
      </c>
      <c r="AH63" s="472"/>
      <c r="AI63" s="472"/>
      <c r="AJ63" s="472"/>
      <c r="AK63" s="472"/>
      <c r="AL63" s="473">
        <f>total_page</f>
        <v>16</v>
      </c>
      <c r="AM63" s="474"/>
      <c r="AN63" s="88"/>
      <c r="AO63" s="88"/>
      <c r="AP63" s="86"/>
      <c r="AQ63" s="86"/>
      <c r="AR63" s="86"/>
      <c r="AS63" s="86"/>
      <c r="AT63" s="86"/>
      <c r="AU63" s="86"/>
      <c r="AV63" s="86"/>
      <c r="AW63" s="86"/>
      <c r="AX63" s="86"/>
      <c r="AY63" s="86"/>
      <c r="AZ63" s="86"/>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row>
    <row r="64" spans="1:216"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6"/>
      <c r="AZ64" s="86"/>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row>
    <row r="65" spans="1:216"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6"/>
      <c r="AZ65" s="86"/>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row>
    <row r="66" spans="1:216"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6"/>
      <c r="AZ66" s="86"/>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row>
    <row r="67" spans="1:216"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6"/>
      <c r="AZ67" s="86"/>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row>
    <row r="68" spans="1:216"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6"/>
      <c r="AZ68" s="86"/>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row>
    <row r="69" spans="1:216"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6"/>
      <c r="AZ69" s="86"/>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row>
    <row r="70" spans="1:216"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6"/>
      <c r="AZ70" s="86"/>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row>
    <row r="71" spans="1:216"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6"/>
      <c r="AZ71" s="86"/>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row>
    <row r="72" spans="1:216"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6"/>
      <c r="AZ72" s="86"/>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row>
    <row r="73" spans="1:216"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6"/>
      <c r="AZ73" s="86"/>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row>
    <row r="74" spans="1:216"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6"/>
      <c r="AZ74" s="86"/>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row>
    <row r="75" spans="1:216"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6"/>
      <c r="AZ75" s="86"/>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row>
    <row r="76" spans="1:216"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6"/>
      <c r="AZ76" s="86"/>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row>
    <row r="77" spans="1:216"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6"/>
      <c r="AZ77" s="86"/>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row>
    <row r="78" spans="1:216"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6"/>
      <c r="AZ78" s="86"/>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row>
    <row r="79" spans="1:216"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6"/>
      <c r="AZ79" s="86"/>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c r="GU79" s="90"/>
      <c r="GV79" s="90"/>
      <c r="GW79" s="90"/>
      <c r="GX79" s="90"/>
      <c r="GY79" s="90"/>
      <c r="GZ79" s="90"/>
      <c r="HA79" s="90"/>
      <c r="HB79" s="90"/>
      <c r="HC79" s="90"/>
      <c r="HD79" s="90"/>
      <c r="HE79" s="90"/>
      <c r="HF79" s="90"/>
      <c r="HG79" s="90"/>
      <c r="HH79" s="90"/>
    </row>
    <row r="80" spans="1:216"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6"/>
      <c r="AZ80" s="86"/>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c r="GU80" s="90"/>
      <c r="GV80" s="90"/>
      <c r="GW80" s="90"/>
      <c r="GX80" s="90"/>
      <c r="GY80" s="90"/>
      <c r="GZ80" s="90"/>
      <c r="HA80" s="90"/>
      <c r="HB80" s="90"/>
      <c r="HC80" s="90"/>
      <c r="HD80" s="90"/>
      <c r="HE80" s="90"/>
      <c r="HF80" s="90"/>
      <c r="HG80" s="90"/>
      <c r="HH80" s="90"/>
    </row>
    <row r="81" spans="1:216"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6"/>
      <c r="AZ81" s="86"/>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row>
    <row r="82" spans="1:216"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6"/>
      <c r="AZ82" s="86"/>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c r="GT82" s="90"/>
      <c r="GU82" s="90"/>
      <c r="GV82" s="90"/>
      <c r="GW82" s="90"/>
      <c r="GX82" s="90"/>
      <c r="GY82" s="90"/>
      <c r="GZ82" s="90"/>
      <c r="HA82" s="90"/>
      <c r="HB82" s="90"/>
      <c r="HC82" s="90"/>
      <c r="HD82" s="90"/>
      <c r="HE82" s="90"/>
      <c r="HF82" s="90"/>
      <c r="HG82" s="90"/>
      <c r="HH82" s="90"/>
    </row>
    <row r="83" spans="1:216"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6"/>
      <c r="AZ83" s="86"/>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row>
    <row r="84" spans="1:216"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6"/>
      <c r="AZ84" s="86"/>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row>
    <row r="85" spans="1:216"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6"/>
      <c r="AZ85" s="86"/>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c r="GT85" s="90"/>
      <c r="GU85" s="90"/>
      <c r="GV85" s="90"/>
      <c r="GW85" s="90"/>
      <c r="GX85" s="90"/>
      <c r="GY85" s="90"/>
      <c r="GZ85" s="90"/>
      <c r="HA85" s="90"/>
      <c r="HB85" s="90"/>
      <c r="HC85" s="90"/>
      <c r="HD85" s="90"/>
      <c r="HE85" s="90"/>
      <c r="HF85" s="90"/>
      <c r="HG85" s="90"/>
      <c r="HH85" s="90"/>
    </row>
    <row r="86" spans="1:216"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6"/>
      <c r="AZ86" s="86"/>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c r="GZ86" s="90"/>
      <c r="HA86" s="90"/>
      <c r="HB86" s="90"/>
      <c r="HC86" s="90"/>
      <c r="HD86" s="90"/>
      <c r="HE86" s="90"/>
      <c r="HF86" s="90"/>
      <c r="HG86" s="90"/>
      <c r="HH86" s="90"/>
    </row>
    <row r="87" spans="1:216"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6"/>
      <c r="AZ87" s="86"/>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c r="GU87" s="90"/>
      <c r="GV87" s="90"/>
      <c r="GW87" s="90"/>
      <c r="GX87" s="90"/>
      <c r="GY87" s="90"/>
      <c r="GZ87" s="90"/>
      <c r="HA87" s="90"/>
      <c r="HB87" s="90"/>
      <c r="HC87" s="90"/>
      <c r="HD87" s="90"/>
      <c r="HE87" s="90"/>
      <c r="HF87" s="90"/>
      <c r="HG87" s="90"/>
      <c r="HH87" s="90"/>
    </row>
    <row r="88" spans="1:216"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6"/>
      <c r="AZ88" s="86"/>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c r="GT88" s="90"/>
      <c r="GU88" s="90"/>
      <c r="GV88" s="90"/>
      <c r="GW88" s="90"/>
      <c r="GX88" s="90"/>
      <c r="GY88" s="90"/>
      <c r="GZ88" s="90"/>
      <c r="HA88" s="90"/>
      <c r="HB88" s="90"/>
      <c r="HC88" s="90"/>
      <c r="HD88" s="90"/>
      <c r="HE88" s="90"/>
      <c r="HF88" s="90"/>
      <c r="HG88" s="90"/>
      <c r="HH88" s="90"/>
    </row>
    <row r="89" spans="1:216"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6"/>
      <c r="AZ89" s="86"/>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row>
    <row r="90" spans="1:216"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6"/>
      <c r="AZ90" s="86"/>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c r="GU90" s="90"/>
      <c r="GV90" s="90"/>
      <c r="GW90" s="90"/>
      <c r="GX90" s="90"/>
      <c r="GY90" s="90"/>
      <c r="GZ90" s="90"/>
      <c r="HA90" s="90"/>
      <c r="HB90" s="90"/>
      <c r="HC90" s="90"/>
      <c r="HD90" s="90"/>
      <c r="HE90" s="90"/>
      <c r="HF90" s="90"/>
      <c r="HG90" s="90"/>
      <c r="HH90" s="90"/>
    </row>
    <row r="91" spans="1:216"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6"/>
      <c r="AZ91" s="86"/>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row>
    <row r="92" spans="1:216"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6"/>
      <c r="AZ92" s="86"/>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row>
    <row r="93" spans="1:216"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6"/>
      <c r="AZ93" s="86"/>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c r="GU93" s="90"/>
      <c r="GV93" s="90"/>
      <c r="GW93" s="90"/>
      <c r="GX93" s="90"/>
      <c r="GY93" s="90"/>
      <c r="GZ93" s="90"/>
      <c r="HA93" s="90"/>
      <c r="HB93" s="90"/>
      <c r="HC93" s="90"/>
      <c r="HD93" s="90"/>
      <c r="HE93" s="90"/>
      <c r="HF93" s="90"/>
      <c r="HG93" s="90"/>
      <c r="HH93" s="90"/>
    </row>
    <row r="94" spans="1:216"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6"/>
      <c r="AZ94" s="86"/>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c r="GT94" s="90"/>
      <c r="GU94" s="90"/>
      <c r="GV94" s="90"/>
      <c r="GW94" s="90"/>
      <c r="GX94" s="90"/>
      <c r="GY94" s="90"/>
      <c r="GZ94" s="90"/>
      <c r="HA94" s="90"/>
      <c r="HB94" s="90"/>
      <c r="HC94" s="90"/>
      <c r="HD94" s="90"/>
      <c r="HE94" s="90"/>
      <c r="HF94" s="90"/>
      <c r="HG94" s="90"/>
      <c r="HH94" s="90"/>
    </row>
    <row r="95" spans="1:216"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6"/>
      <c r="AZ95" s="86"/>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row>
    <row r="96" spans="1:216"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6"/>
      <c r="AZ96" s="86"/>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c r="GT96" s="90"/>
      <c r="GU96" s="90"/>
      <c r="GV96" s="90"/>
      <c r="GW96" s="90"/>
      <c r="GX96" s="90"/>
      <c r="GY96" s="90"/>
      <c r="GZ96" s="90"/>
      <c r="HA96" s="90"/>
      <c r="HB96" s="90"/>
      <c r="HC96" s="90"/>
      <c r="HD96" s="90"/>
      <c r="HE96" s="90"/>
      <c r="HF96" s="90"/>
      <c r="HG96" s="90"/>
      <c r="HH96" s="90"/>
    </row>
    <row r="97" spans="1:216"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6"/>
      <c r="AZ97" s="86"/>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c r="GO97" s="90"/>
      <c r="GP97" s="90"/>
      <c r="GQ97" s="90"/>
      <c r="GR97" s="90"/>
      <c r="GS97" s="90"/>
      <c r="GT97" s="90"/>
      <c r="GU97" s="90"/>
      <c r="GV97" s="90"/>
      <c r="GW97" s="90"/>
      <c r="GX97" s="90"/>
      <c r="GY97" s="90"/>
      <c r="GZ97" s="90"/>
      <c r="HA97" s="90"/>
      <c r="HB97" s="90"/>
      <c r="HC97" s="90"/>
      <c r="HD97" s="90"/>
      <c r="HE97" s="90"/>
      <c r="HF97" s="90"/>
      <c r="HG97" s="90"/>
      <c r="HH97" s="90"/>
    </row>
    <row r="98" spans="1:216"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6"/>
      <c r="AZ98" s="86"/>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c r="GO98" s="90"/>
      <c r="GP98" s="90"/>
      <c r="GQ98" s="90"/>
      <c r="GR98" s="90"/>
      <c r="GS98" s="90"/>
      <c r="GT98" s="90"/>
      <c r="GU98" s="90"/>
      <c r="GV98" s="90"/>
      <c r="GW98" s="90"/>
      <c r="GX98" s="90"/>
      <c r="GY98" s="90"/>
      <c r="GZ98" s="90"/>
      <c r="HA98" s="90"/>
      <c r="HB98" s="90"/>
      <c r="HC98" s="90"/>
      <c r="HD98" s="90"/>
      <c r="HE98" s="90"/>
      <c r="HF98" s="90"/>
      <c r="HG98" s="90"/>
      <c r="HH98" s="90"/>
    </row>
    <row r="99" spans="1:216"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6"/>
      <c r="AZ99" s="86"/>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c r="GO99" s="90"/>
      <c r="GP99" s="90"/>
      <c r="GQ99" s="90"/>
      <c r="GR99" s="90"/>
      <c r="GS99" s="90"/>
      <c r="GT99" s="90"/>
      <c r="GU99" s="90"/>
      <c r="GV99" s="90"/>
      <c r="GW99" s="90"/>
      <c r="GX99" s="90"/>
      <c r="GY99" s="90"/>
      <c r="GZ99" s="90"/>
      <c r="HA99" s="90"/>
      <c r="HB99" s="90"/>
      <c r="HC99" s="90"/>
      <c r="HD99" s="90"/>
      <c r="HE99" s="90"/>
      <c r="HF99" s="90"/>
      <c r="HG99" s="90"/>
      <c r="HH99" s="90"/>
    </row>
    <row r="100" spans="1:216"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6"/>
      <c r="AZ100" s="86"/>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c r="GO100" s="90"/>
      <c r="GP100" s="90"/>
      <c r="GQ100" s="90"/>
      <c r="GR100" s="90"/>
      <c r="GS100" s="90"/>
      <c r="GT100" s="90"/>
      <c r="GU100" s="90"/>
      <c r="GV100" s="90"/>
      <c r="GW100" s="90"/>
      <c r="GX100" s="90"/>
      <c r="GY100" s="90"/>
      <c r="GZ100" s="90"/>
      <c r="HA100" s="90"/>
      <c r="HB100" s="90"/>
      <c r="HC100" s="90"/>
      <c r="HD100" s="90"/>
      <c r="HE100" s="90"/>
      <c r="HF100" s="90"/>
      <c r="HG100" s="90"/>
      <c r="HH100" s="90"/>
    </row>
    <row r="101" spans="1:216"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6"/>
      <c r="AZ101" s="86"/>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c r="GT101" s="90"/>
      <c r="GU101" s="90"/>
      <c r="GV101" s="90"/>
      <c r="GW101" s="90"/>
      <c r="GX101" s="90"/>
      <c r="GY101" s="90"/>
      <c r="GZ101" s="90"/>
      <c r="HA101" s="90"/>
      <c r="HB101" s="90"/>
      <c r="HC101" s="90"/>
      <c r="HD101" s="90"/>
      <c r="HE101" s="90"/>
      <c r="HF101" s="90"/>
      <c r="HG101" s="90"/>
      <c r="HH101" s="90"/>
    </row>
    <row r="102" spans="1:216"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6"/>
      <c r="AZ102" s="86"/>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row>
    <row r="103" spans="1:216"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6"/>
      <c r="AZ103" s="86"/>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c r="GT103" s="90"/>
      <c r="GU103" s="90"/>
      <c r="GV103" s="90"/>
      <c r="GW103" s="90"/>
      <c r="GX103" s="90"/>
      <c r="GY103" s="90"/>
      <c r="GZ103" s="90"/>
      <c r="HA103" s="90"/>
      <c r="HB103" s="90"/>
      <c r="HC103" s="90"/>
      <c r="HD103" s="90"/>
      <c r="HE103" s="90"/>
      <c r="HF103" s="90"/>
      <c r="HG103" s="90"/>
      <c r="HH103" s="90"/>
    </row>
    <row r="104" spans="1:216"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6"/>
      <c r="AZ104" s="86"/>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c r="GT104" s="90"/>
      <c r="GU104" s="90"/>
      <c r="GV104" s="90"/>
      <c r="GW104" s="90"/>
      <c r="GX104" s="90"/>
      <c r="GY104" s="90"/>
      <c r="GZ104" s="90"/>
      <c r="HA104" s="90"/>
      <c r="HB104" s="90"/>
      <c r="HC104" s="90"/>
      <c r="HD104" s="90"/>
      <c r="HE104" s="90"/>
      <c r="HF104" s="90"/>
      <c r="HG104" s="90"/>
      <c r="HH104" s="90"/>
    </row>
    <row r="105" spans="1:216"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6"/>
      <c r="AZ105" s="86"/>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c r="GT105" s="90"/>
      <c r="GU105" s="90"/>
      <c r="GV105" s="90"/>
      <c r="GW105" s="90"/>
      <c r="GX105" s="90"/>
      <c r="GY105" s="90"/>
      <c r="GZ105" s="90"/>
      <c r="HA105" s="90"/>
      <c r="HB105" s="90"/>
      <c r="HC105" s="90"/>
      <c r="HD105" s="90"/>
      <c r="HE105" s="90"/>
      <c r="HF105" s="90"/>
      <c r="HG105" s="90"/>
      <c r="HH105" s="90"/>
    </row>
    <row r="106" spans="1:216"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6"/>
      <c r="AZ106" s="86"/>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row>
    <row r="107" spans="1:216"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6"/>
      <c r="AZ107" s="86"/>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row>
    <row r="108" spans="1:216"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6"/>
      <c r="AZ108" s="86"/>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c r="GZ108" s="90"/>
      <c r="HA108" s="90"/>
      <c r="HB108" s="90"/>
      <c r="HC108" s="90"/>
      <c r="HD108" s="90"/>
      <c r="HE108" s="90"/>
      <c r="HF108" s="90"/>
      <c r="HG108" s="90"/>
      <c r="HH108" s="90"/>
    </row>
    <row r="109" spans="1:216"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6"/>
      <c r="AZ109" s="86"/>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row>
    <row r="110" spans="1:216"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6"/>
      <c r="AZ110" s="86"/>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c r="GT110" s="90"/>
      <c r="GU110" s="90"/>
      <c r="GV110" s="90"/>
      <c r="GW110" s="90"/>
      <c r="GX110" s="90"/>
      <c r="GY110" s="90"/>
      <c r="GZ110" s="90"/>
      <c r="HA110" s="90"/>
      <c r="HB110" s="90"/>
      <c r="HC110" s="90"/>
      <c r="HD110" s="90"/>
      <c r="HE110" s="90"/>
      <c r="HF110" s="90"/>
      <c r="HG110" s="90"/>
      <c r="HH110" s="90"/>
    </row>
    <row r="111" spans="1:216"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6"/>
      <c r="AZ111" s="86"/>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row>
    <row r="112" spans="1:216"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6"/>
      <c r="AZ112" s="86"/>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row>
    <row r="113" spans="1:216"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6"/>
      <c r="AZ113" s="86"/>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c r="GT113" s="90"/>
      <c r="GU113" s="90"/>
      <c r="GV113" s="90"/>
      <c r="GW113" s="90"/>
      <c r="GX113" s="90"/>
      <c r="GY113" s="90"/>
      <c r="GZ113" s="90"/>
      <c r="HA113" s="90"/>
      <c r="HB113" s="90"/>
      <c r="HC113" s="90"/>
      <c r="HD113" s="90"/>
      <c r="HE113" s="90"/>
      <c r="HF113" s="90"/>
      <c r="HG113" s="90"/>
      <c r="HH113" s="90"/>
    </row>
    <row r="114" spans="1:216"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6"/>
      <c r="AZ114" s="86"/>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row>
    <row r="115" spans="1:216"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6"/>
      <c r="AZ115" s="86"/>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row>
    <row r="116" spans="1:216"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6"/>
      <c r="AZ116" s="86"/>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row>
    <row r="117" spans="1:216"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6"/>
      <c r="AZ117" s="86"/>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row>
    <row r="118" spans="1:216"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6"/>
      <c r="AZ118" s="86"/>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c r="GU118" s="90"/>
      <c r="GV118" s="90"/>
      <c r="GW118" s="90"/>
      <c r="GX118" s="90"/>
      <c r="GY118" s="90"/>
      <c r="GZ118" s="90"/>
      <c r="HA118" s="90"/>
      <c r="HB118" s="90"/>
      <c r="HC118" s="90"/>
      <c r="HD118" s="90"/>
      <c r="HE118" s="90"/>
      <c r="HF118" s="90"/>
      <c r="HG118" s="90"/>
      <c r="HH118" s="90"/>
    </row>
    <row r="119" spans="1:216"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6"/>
      <c r="AZ119" s="86"/>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c r="GO119" s="90"/>
      <c r="GP119" s="90"/>
      <c r="GQ119" s="90"/>
      <c r="GR119" s="90"/>
      <c r="GS119" s="90"/>
      <c r="GT119" s="90"/>
      <c r="GU119" s="90"/>
      <c r="GV119" s="90"/>
      <c r="GW119" s="90"/>
      <c r="GX119" s="90"/>
      <c r="GY119" s="90"/>
      <c r="GZ119" s="90"/>
      <c r="HA119" s="90"/>
      <c r="HB119" s="90"/>
      <c r="HC119" s="90"/>
      <c r="HD119" s="90"/>
      <c r="HE119" s="90"/>
      <c r="HF119" s="90"/>
      <c r="HG119" s="90"/>
      <c r="HH119" s="90"/>
    </row>
    <row r="120" spans="1:216"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6"/>
      <c r="AZ120" s="86"/>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c r="GT120" s="90"/>
      <c r="GU120" s="90"/>
      <c r="GV120" s="90"/>
      <c r="GW120" s="90"/>
      <c r="GX120" s="90"/>
      <c r="GY120" s="90"/>
      <c r="GZ120" s="90"/>
      <c r="HA120" s="90"/>
      <c r="HB120" s="90"/>
      <c r="HC120" s="90"/>
      <c r="HD120" s="90"/>
      <c r="HE120" s="90"/>
      <c r="HF120" s="90"/>
      <c r="HG120" s="90"/>
      <c r="HH120" s="90"/>
    </row>
    <row r="121" spans="1:216"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6"/>
      <c r="AZ121" s="86"/>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c r="GO121" s="90"/>
      <c r="GP121" s="90"/>
      <c r="GQ121" s="90"/>
      <c r="GR121" s="90"/>
      <c r="GS121" s="90"/>
      <c r="GT121" s="90"/>
      <c r="GU121" s="90"/>
      <c r="GV121" s="90"/>
      <c r="GW121" s="90"/>
      <c r="GX121" s="90"/>
      <c r="GY121" s="90"/>
      <c r="GZ121" s="90"/>
      <c r="HA121" s="90"/>
      <c r="HB121" s="90"/>
      <c r="HC121" s="90"/>
      <c r="HD121" s="90"/>
      <c r="HE121" s="90"/>
      <c r="HF121" s="90"/>
      <c r="HG121" s="90"/>
      <c r="HH121" s="90"/>
    </row>
    <row r="122" spans="1:216"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6"/>
      <c r="AZ122" s="86"/>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c r="GU122" s="90"/>
      <c r="GV122" s="90"/>
      <c r="GW122" s="90"/>
      <c r="GX122" s="90"/>
      <c r="GY122" s="90"/>
      <c r="GZ122" s="90"/>
      <c r="HA122" s="90"/>
      <c r="HB122" s="90"/>
      <c r="HC122" s="90"/>
      <c r="HD122" s="90"/>
      <c r="HE122" s="90"/>
      <c r="HF122" s="90"/>
      <c r="HG122" s="90"/>
      <c r="HH122" s="90"/>
    </row>
    <row r="123" spans="1:216"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6"/>
      <c r="AZ123" s="86"/>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c r="GO123" s="90"/>
      <c r="GP123" s="90"/>
      <c r="GQ123" s="90"/>
      <c r="GR123" s="90"/>
      <c r="GS123" s="90"/>
      <c r="GT123" s="90"/>
      <c r="GU123" s="90"/>
      <c r="GV123" s="90"/>
      <c r="GW123" s="90"/>
      <c r="GX123" s="90"/>
      <c r="GY123" s="90"/>
      <c r="GZ123" s="90"/>
      <c r="HA123" s="90"/>
      <c r="HB123" s="90"/>
      <c r="HC123" s="90"/>
      <c r="HD123" s="90"/>
      <c r="HE123" s="90"/>
      <c r="HF123" s="90"/>
      <c r="HG123" s="90"/>
      <c r="HH123" s="90"/>
    </row>
    <row r="124" spans="1:216"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6"/>
      <c r="AZ124" s="86"/>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c r="GO124" s="90"/>
      <c r="GP124" s="90"/>
      <c r="GQ124" s="90"/>
      <c r="GR124" s="90"/>
      <c r="GS124" s="90"/>
      <c r="GT124" s="90"/>
      <c r="GU124" s="90"/>
      <c r="GV124" s="90"/>
      <c r="GW124" s="90"/>
      <c r="GX124" s="90"/>
      <c r="GY124" s="90"/>
      <c r="GZ124" s="90"/>
      <c r="HA124" s="90"/>
      <c r="HB124" s="90"/>
      <c r="HC124" s="90"/>
      <c r="HD124" s="90"/>
      <c r="HE124" s="90"/>
      <c r="HF124" s="90"/>
      <c r="HG124" s="90"/>
      <c r="HH124" s="90"/>
    </row>
    <row r="125" spans="1:216"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6"/>
      <c r="AZ125" s="86"/>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c r="GU125" s="90"/>
      <c r="GV125" s="90"/>
      <c r="GW125" s="90"/>
      <c r="GX125" s="90"/>
      <c r="GY125" s="90"/>
      <c r="GZ125" s="90"/>
      <c r="HA125" s="90"/>
      <c r="HB125" s="90"/>
      <c r="HC125" s="90"/>
      <c r="HD125" s="90"/>
      <c r="HE125" s="90"/>
      <c r="HF125" s="90"/>
      <c r="HG125" s="90"/>
      <c r="HH125" s="90"/>
    </row>
    <row r="126" spans="1:216"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6"/>
      <c r="AZ126" s="86"/>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c r="GT126" s="90"/>
      <c r="GU126" s="90"/>
      <c r="GV126" s="90"/>
      <c r="GW126" s="90"/>
      <c r="GX126" s="90"/>
      <c r="GY126" s="90"/>
      <c r="GZ126" s="90"/>
      <c r="HA126" s="90"/>
      <c r="HB126" s="90"/>
      <c r="HC126" s="90"/>
      <c r="HD126" s="90"/>
      <c r="HE126" s="90"/>
      <c r="HF126" s="90"/>
      <c r="HG126" s="90"/>
      <c r="HH126" s="90"/>
    </row>
    <row r="127" spans="1:216"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6"/>
      <c r="AZ127" s="86"/>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c r="GO127" s="90"/>
      <c r="GP127" s="90"/>
      <c r="GQ127" s="90"/>
      <c r="GR127" s="90"/>
      <c r="GS127" s="90"/>
      <c r="GT127" s="90"/>
      <c r="GU127" s="90"/>
      <c r="GV127" s="90"/>
      <c r="GW127" s="90"/>
      <c r="GX127" s="90"/>
      <c r="GY127" s="90"/>
      <c r="GZ127" s="90"/>
      <c r="HA127" s="90"/>
      <c r="HB127" s="90"/>
      <c r="HC127" s="90"/>
      <c r="HD127" s="90"/>
      <c r="HE127" s="90"/>
      <c r="HF127" s="90"/>
      <c r="HG127" s="90"/>
      <c r="HH127" s="90"/>
    </row>
    <row r="128" spans="1:216"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6"/>
      <c r="AZ128" s="86"/>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c r="GO128" s="90"/>
      <c r="GP128" s="90"/>
      <c r="GQ128" s="90"/>
      <c r="GR128" s="90"/>
      <c r="GS128" s="90"/>
      <c r="GT128" s="90"/>
      <c r="GU128" s="90"/>
      <c r="GV128" s="90"/>
      <c r="GW128" s="90"/>
      <c r="GX128" s="90"/>
      <c r="GY128" s="90"/>
      <c r="GZ128" s="90"/>
      <c r="HA128" s="90"/>
      <c r="HB128" s="90"/>
      <c r="HC128" s="90"/>
      <c r="HD128" s="90"/>
      <c r="HE128" s="90"/>
      <c r="HF128" s="90"/>
      <c r="HG128" s="90"/>
      <c r="HH128" s="90"/>
    </row>
    <row r="129" spans="1:216"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6"/>
      <c r="AZ129" s="86"/>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c r="GT129" s="90"/>
      <c r="GU129" s="90"/>
      <c r="GV129" s="90"/>
      <c r="GW129" s="90"/>
      <c r="GX129" s="90"/>
      <c r="GY129" s="90"/>
      <c r="GZ129" s="90"/>
      <c r="HA129" s="90"/>
      <c r="HB129" s="90"/>
      <c r="HC129" s="90"/>
      <c r="HD129" s="90"/>
      <c r="HE129" s="90"/>
      <c r="HF129" s="90"/>
      <c r="HG129" s="90"/>
      <c r="HH129" s="90"/>
    </row>
    <row r="130" spans="1:216"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6"/>
      <c r="AZ130" s="86"/>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c r="GT130" s="90"/>
      <c r="GU130" s="90"/>
      <c r="GV130" s="90"/>
      <c r="GW130" s="90"/>
      <c r="GX130" s="90"/>
      <c r="GY130" s="90"/>
      <c r="GZ130" s="90"/>
      <c r="HA130" s="90"/>
      <c r="HB130" s="90"/>
      <c r="HC130" s="90"/>
      <c r="HD130" s="90"/>
      <c r="HE130" s="90"/>
      <c r="HF130" s="90"/>
      <c r="HG130" s="90"/>
      <c r="HH130" s="90"/>
    </row>
    <row r="131" spans="1:216"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6"/>
      <c r="AZ131" s="86"/>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row>
    <row r="132" spans="1:216"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6"/>
      <c r="AZ132" s="86"/>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c r="GU132" s="90"/>
      <c r="GV132" s="90"/>
      <c r="GW132" s="90"/>
      <c r="GX132" s="90"/>
      <c r="GY132" s="90"/>
      <c r="GZ132" s="90"/>
      <c r="HA132" s="90"/>
      <c r="HB132" s="90"/>
      <c r="HC132" s="90"/>
      <c r="HD132" s="90"/>
      <c r="HE132" s="90"/>
      <c r="HF132" s="90"/>
      <c r="HG132" s="90"/>
      <c r="HH132" s="90"/>
    </row>
    <row r="133" spans="1:216"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6"/>
      <c r="AZ133" s="86"/>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c r="GZ133" s="90"/>
      <c r="HA133" s="90"/>
      <c r="HB133" s="90"/>
      <c r="HC133" s="90"/>
      <c r="HD133" s="90"/>
      <c r="HE133" s="90"/>
      <c r="HF133" s="90"/>
      <c r="HG133" s="90"/>
      <c r="HH133" s="90"/>
    </row>
    <row r="134" spans="1:216"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6"/>
      <c r="AZ134" s="86"/>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row>
    <row r="135" spans="1:216"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6"/>
      <c r="AZ135" s="86"/>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row>
    <row r="136" spans="1:216"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6"/>
      <c r="AZ136" s="86"/>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c r="GU136" s="90"/>
      <c r="GV136" s="90"/>
      <c r="GW136" s="90"/>
      <c r="GX136" s="90"/>
      <c r="GY136" s="90"/>
      <c r="GZ136" s="90"/>
      <c r="HA136" s="90"/>
      <c r="HB136" s="90"/>
      <c r="HC136" s="90"/>
      <c r="HD136" s="90"/>
      <c r="HE136" s="90"/>
      <c r="HF136" s="90"/>
      <c r="HG136" s="90"/>
      <c r="HH136" s="90"/>
    </row>
    <row r="137" spans="1:216"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6"/>
      <c r="AZ137" s="86"/>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c r="GU137" s="90"/>
      <c r="GV137" s="90"/>
      <c r="GW137" s="90"/>
      <c r="GX137" s="90"/>
      <c r="GY137" s="90"/>
      <c r="GZ137" s="90"/>
      <c r="HA137" s="90"/>
      <c r="HB137" s="90"/>
      <c r="HC137" s="90"/>
      <c r="HD137" s="90"/>
      <c r="HE137" s="90"/>
      <c r="HF137" s="90"/>
      <c r="HG137" s="90"/>
      <c r="HH137" s="90"/>
    </row>
    <row r="138" spans="1:216"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6"/>
      <c r="AZ138" s="86"/>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c r="GU138" s="90"/>
      <c r="GV138" s="90"/>
      <c r="GW138" s="90"/>
      <c r="GX138" s="90"/>
      <c r="GY138" s="90"/>
      <c r="GZ138" s="90"/>
      <c r="HA138" s="90"/>
      <c r="HB138" s="90"/>
      <c r="HC138" s="90"/>
      <c r="HD138" s="90"/>
      <c r="HE138" s="90"/>
      <c r="HF138" s="90"/>
      <c r="HG138" s="90"/>
      <c r="HH138" s="90"/>
    </row>
    <row r="139" spans="1:216"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6"/>
      <c r="AZ139" s="86"/>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c r="GZ139" s="90"/>
      <c r="HA139" s="90"/>
      <c r="HB139" s="90"/>
      <c r="HC139" s="90"/>
      <c r="HD139" s="90"/>
      <c r="HE139" s="90"/>
      <c r="HF139" s="90"/>
      <c r="HG139" s="90"/>
      <c r="HH139" s="90"/>
    </row>
    <row r="140" spans="1:216"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6"/>
      <c r="AZ140" s="86"/>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c r="GU140" s="90"/>
      <c r="GV140" s="90"/>
      <c r="GW140" s="90"/>
      <c r="GX140" s="90"/>
      <c r="GY140" s="90"/>
      <c r="GZ140" s="90"/>
      <c r="HA140" s="90"/>
      <c r="HB140" s="90"/>
      <c r="HC140" s="90"/>
      <c r="HD140" s="90"/>
      <c r="HE140" s="90"/>
      <c r="HF140" s="90"/>
      <c r="HG140" s="90"/>
      <c r="HH140" s="90"/>
    </row>
    <row r="141" spans="1:216"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6"/>
      <c r="AZ141" s="86"/>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c r="GU141" s="90"/>
      <c r="GV141" s="90"/>
      <c r="GW141" s="90"/>
      <c r="GX141" s="90"/>
      <c r="GY141" s="90"/>
      <c r="GZ141" s="90"/>
      <c r="HA141" s="90"/>
      <c r="HB141" s="90"/>
      <c r="HC141" s="90"/>
      <c r="HD141" s="90"/>
      <c r="HE141" s="90"/>
      <c r="HF141" s="90"/>
      <c r="HG141" s="90"/>
      <c r="HH141" s="90"/>
    </row>
    <row r="142" spans="1:216"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6"/>
      <c r="AZ142" s="86"/>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c r="GU142" s="90"/>
      <c r="GV142" s="90"/>
      <c r="GW142" s="90"/>
      <c r="GX142" s="90"/>
      <c r="GY142" s="90"/>
      <c r="GZ142" s="90"/>
      <c r="HA142" s="90"/>
      <c r="HB142" s="90"/>
      <c r="HC142" s="90"/>
      <c r="HD142" s="90"/>
      <c r="HE142" s="90"/>
      <c r="HF142" s="90"/>
      <c r="HG142" s="90"/>
      <c r="HH142" s="90"/>
    </row>
    <row r="143" spans="1:216"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6"/>
      <c r="AZ143" s="86"/>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c r="GO143" s="90"/>
      <c r="GP143" s="90"/>
      <c r="GQ143" s="90"/>
      <c r="GR143" s="90"/>
      <c r="GS143" s="90"/>
      <c r="GT143" s="90"/>
      <c r="GU143" s="90"/>
      <c r="GV143" s="90"/>
      <c r="GW143" s="90"/>
      <c r="GX143" s="90"/>
      <c r="GY143" s="90"/>
      <c r="GZ143" s="90"/>
      <c r="HA143" s="90"/>
      <c r="HB143" s="90"/>
      <c r="HC143" s="90"/>
      <c r="HD143" s="90"/>
      <c r="HE143" s="90"/>
      <c r="HF143" s="90"/>
      <c r="HG143" s="90"/>
      <c r="HH143" s="90"/>
    </row>
    <row r="144" spans="1:216"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6"/>
      <c r="AZ144" s="86"/>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c r="GO144" s="90"/>
      <c r="GP144" s="90"/>
      <c r="GQ144" s="90"/>
      <c r="GR144" s="90"/>
      <c r="GS144" s="90"/>
      <c r="GT144" s="90"/>
      <c r="GU144" s="90"/>
      <c r="GV144" s="90"/>
      <c r="GW144" s="90"/>
      <c r="GX144" s="90"/>
      <c r="GY144" s="90"/>
      <c r="GZ144" s="90"/>
      <c r="HA144" s="90"/>
      <c r="HB144" s="90"/>
      <c r="HC144" s="90"/>
      <c r="HD144" s="90"/>
      <c r="HE144" s="90"/>
      <c r="HF144" s="90"/>
      <c r="HG144" s="90"/>
      <c r="HH144" s="90"/>
    </row>
    <row r="145" spans="1:216"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6"/>
      <c r="AZ145" s="86"/>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c r="GU145" s="90"/>
      <c r="GV145" s="90"/>
      <c r="GW145" s="90"/>
      <c r="GX145" s="90"/>
      <c r="GY145" s="90"/>
      <c r="GZ145" s="90"/>
      <c r="HA145" s="90"/>
      <c r="HB145" s="90"/>
      <c r="HC145" s="90"/>
      <c r="HD145" s="90"/>
      <c r="HE145" s="90"/>
      <c r="HF145" s="90"/>
      <c r="HG145" s="90"/>
      <c r="HH145" s="90"/>
    </row>
    <row r="146" spans="1:216"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6"/>
      <c r="AZ146" s="86"/>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c r="GU146" s="90"/>
      <c r="GV146" s="90"/>
      <c r="GW146" s="90"/>
      <c r="GX146" s="90"/>
      <c r="GY146" s="90"/>
      <c r="GZ146" s="90"/>
      <c r="HA146" s="90"/>
      <c r="HB146" s="90"/>
      <c r="HC146" s="90"/>
      <c r="HD146" s="90"/>
      <c r="HE146" s="90"/>
      <c r="HF146" s="90"/>
      <c r="HG146" s="90"/>
      <c r="HH146" s="90"/>
    </row>
    <row r="147" spans="1:216"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6"/>
      <c r="AZ147" s="86"/>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c r="GU147" s="90"/>
      <c r="GV147" s="90"/>
      <c r="GW147" s="90"/>
      <c r="GX147" s="90"/>
      <c r="GY147" s="90"/>
      <c r="GZ147" s="90"/>
      <c r="HA147" s="90"/>
      <c r="HB147" s="90"/>
      <c r="HC147" s="90"/>
      <c r="HD147" s="90"/>
      <c r="HE147" s="90"/>
      <c r="HF147" s="90"/>
      <c r="HG147" s="90"/>
      <c r="HH147" s="90"/>
    </row>
    <row r="148" spans="1:216"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6"/>
      <c r="AZ148" s="86"/>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c r="GZ148" s="90"/>
      <c r="HA148" s="90"/>
      <c r="HB148" s="90"/>
      <c r="HC148" s="90"/>
      <c r="HD148" s="90"/>
      <c r="HE148" s="90"/>
      <c r="HF148" s="90"/>
      <c r="HG148" s="90"/>
      <c r="HH148" s="90"/>
    </row>
    <row r="149" spans="1:216"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6"/>
      <c r="AZ149" s="86"/>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90"/>
      <c r="HE149" s="90"/>
      <c r="HF149" s="90"/>
      <c r="HG149" s="90"/>
      <c r="HH149" s="90"/>
    </row>
    <row r="150" spans="1:216"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6"/>
      <c r="AZ150" s="86"/>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c r="GU150" s="90"/>
      <c r="GV150" s="90"/>
      <c r="GW150" s="90"/>
      <c r="GX150" s="90"/>
      <c r="GY150" s="90"/>
      <c r="GZ150" s="90"/>
      <c r="HA150" s="90"/>
      <c r="HB150" s="90"/>
      <c r="HC150" s="90"/>
      <c r="HD150" s="90"/>
      <c r="HE150" s="90"/>
      <c r="HF150" s="90"/>
      <c r="HG150" s="90"/>
      <c r="HH150" s="90"/>
    </row>
    <row r="151" spans="1:216"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6"/>
      <c r="AZ151" s="86"/>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c r="GU151" s="90"/>
      <c r="GV151" s="90"/>
      <c r="GW151" s="90"/>
      <c r="GX151" s="90"/>
      <c r="GY151" s="90"/>
      <c r="GZ151" s="90"/>
      <c r="HA151" s="90"/>
      <c r="HB151" s="90"/>
      <c r="HC151" s="90"/>
      <c r="HD151" s="90"/>
      <c r="HE151" s="90"/>
      <c r="HF151" s="90"/>
      <c r="HG151" s="90"/>
      <c r="HH151" s="90"/>
    </row>
    <row r="152" spans="1:216"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6"/>
      <c r="AZ152" s="86"/>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c r="GU152" s="90"/>
      <c r="GV152" s="90"/>
      <c r="GW152" s="90"/>
      <c r="GX152" s="90"/>
      <c r="GY152" s="90"/>
      <c r="GZ152" s="90"/>
      <c r="HA152" s="90"/>
      <c r="HB152" s="90"/>
      <c r="HC152" s="90"/>
      <c r="HD152" s="90"/>
      <c r="HE152" s="90"/>
      <c r="HF152" s="90"/>
      <c r="HG152" s="90"/>
      <c r="HH152" s="90"/>
    </row>
    <row r="153" spans="1:216"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6"/>
      <c r="AZ153" s="86"/>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row>
    <row r="154" spans="1:216"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6"/>
      <c r="AZ154" s="86"/>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c r="GU154" s="90"/>
      <c r="GV154" s="90"/>
      <c r="GW154" s="90"/>
      <c r="GX154" s="90"/>
      <c r="GY154" s="90"/>
      <c r="GZ154" s="90"/>
      <c r="HA154" s="90"/>
      <c r="HB154" s="90"/>
      <c r="HC154" s="90"/>
      <c r="HD154" s="90"/>
      <c r="HE154" s="90"/>
      <c r="HF154" s="90"/>
      <c r="HG154" s="90"/>
      <c r="HH154" s="90"/>
    </row>
    <row r="155" spans="1:216"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6"/>
      <c r="AZ155" s="86"/>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c r="GU155" s="90"/>
      <c r="GV155" s="90"/>
      <c r="GW155" s="90"/>
      <c r="GX155" s="90"/>
      <c r="GY155" s="90"/>
      <c r="GZ155" s="90"/>
      <c r="HA155" s="90"/>
      <c r="HB155" s="90"/>
      <c r="HC155" s="90"/>
      <c r="HD155" s="90"/>
      <c r="HE155" s="90"/>
      <c r="HF155" s="90"/>
      <c r="HG155" s="90"/>
      <c r="HH155" s="90"/>
    </row>
    <row r="156" spans="1:216"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6"/>
      <c r="AZ156" s="86"/>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c r="GU156" s="90"/>
      <c r="GV156" s="90"/>
      <c r="GW156" s="90"/>
      <c r="GX156" s="90"/>
      <c r="GY156" s="90"/>
      <c r="GZ156" s="90"/>
      <c r="HA156" s="90"/>
      <c r="HB156" s="90"/>
      <c r="HC156" s="90"/>
      <c r="HD156" s="90"/>
      <c r="HE156" s="90"/>
      <c r="HF156" s="90"/>
      <c r="HG156" s="90"/>
      <c r="HH156" s="90"/>
    </row>
    <row r="157" spans="1:216"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6"/>
      <c r="AZ157" s="86"/>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c r="GU157" s="90"/>
      <c r="GV157" s="90"/>
      <c r="GW157" s="90"/>
      <c r="GX157" s="90"/>
      <c r="GY157" s="90"/>
      <c r="GZ157" s="90"/>
      <c r="HA157" s="90"/>
      <c r="HB157" s="90"/>
      <c r="HC157" s="90"/>
      <c r="HD157" s="90"/>
      <c r="HE157" s="90"/>
      <c r="HF157" s="90"/>
      <c r="HG157" s="90"/>
      <c r="HH157" s="90"/>
    </row>
    <row r="158" spans="1:216"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6"/>
      <c r="AZ158" s="86"/>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90"/>
      <c r="HE158" s="90"/>
      <c r="HF158" s="90"/>
      <c r="HG158" s="90"/>
      <c r="HH158" s="90"/>
    </row>
    <row r="159" spans="1:216"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6"/>
      <c r="AZ159" s="86"/>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c r="GU159" s="90"/>
      <c r="GV159" s="90"/>
      <c r="GW159" s="90"/>
      <c r="GX159" s="90"/>
      <c r="GY159" s="90"/>
      <c r="GZ159" s="90"/>
      <c r="HA159" s="90"/>
      <c r="HB159" s="90"/>
      <c r="HC159" s="90"/>
      <c r="HD159" s="90"/>
      <c r="HE159" s="90"/>
      <c r="HF159" s="90"/>
      <c r="HG159" s="90"/>
      <c r="HH159" s="90"/>
    </row>
    <row r="160" spans="1:216"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6"/>
      <c r="AZ160" s="86"/>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c r="GU160" s="90"/>
      <c r="GV160" s="90"/>
      <c r="GW160" s="90"/>
      <c r="GX160" s="90"/>
      <c r="GY160" s="90"/>
      <c r="GZ160" s="90"/>
      <c r="HA160" s="90"/>
      <c r="HB160" s="90"/>
      <c r="HC160" s="90"/>
      <c r="HD160" s="90"/>
      <c r="HE160" s="90"/>
      <c r="HF160" s="90"/>
      <c r="HG160" s="90"/>
      <c r="HH160" s="90"/>
    </row>
    <row r="161" spans="1:216"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6"/>
      <c r="AZ161" s="86"/>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c r="GU161" s="90"/>
      <c r="GV161" s="90"/>
      <c r="GW161" s="90"/>
      <c r="GX161" s="90"/>
      <c r="GY161" s="90"/>
      <c r="GZ161" s="90"/>
      <c r="HA161" s="90"/>
      <c r="HB161" s="90"/>
      <c r="HC161" s="90"/>
      <c r="HD161" s="90"/>
      <c r="HE161" s="90"/>
      <c r="HF161" s="90"/>
      <c r="HG161" s="90"/>
      <c r="HH161" s="90"/>
    </row>
    <row r="162" spans="1:216"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6"/>
      <c r="AZ162" s="86"/>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90"/>
      <c r="HE162" s="90"/>
      <c r="HF162" s="90"/>
      <c r="HG162" s="90"/>
      <c r="HH162" s="90"/>
    </row>
    <row r="163" spans="1:216"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6"/>
      <c r="AZ163" s="86"/>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c r="GU163" s="90"/>
      <c r="GV163" s="90"/>
      <c r="GW163" s="90"/>
      <c r="GX163" s="90"/>
      <c r="GY163" s="90"/>
      <c r="GZ163" s="90"/>
      <c r="HA163" s="90"/>
      <c r="HB163" s="90"/>
      <c r="HC163" s="90"/>
      <c r="HD163" s="90"/>
      <c r="HE163" s="90"/>
      <c r="HF163" s="90"/>
      <c r="HG163" s="90"/>
      <c r="HH163" s="90"/>
    </row>
    <row r="164" spans="1:216"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6"/>
      <c r="AZ164" s="86"/>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c r="GO164" s="90"/>
      <c r="GP164" s="90"/>
      <c r="GQ164" s="90"/>
      <c r="GR164" s="90"/>
      <c r="GS164" s="90"/>
      <c r="GT164" s="90"/>
      <c r="GU164" s="90"/>
      <c r="GV164" s="90"/>
      <c r="GW164" s="90"/>
      <c r="GX164" s="90"/>
      <c r="GY164" s="90"/>
      <c r="GZ164" s="90"/>
      <c r="HA164" s="90"/>
      <c r="HB164" s="90"/>
      <c r="HC164" s="90"/>
      <c r="HD164" s="90"/>
      <c r="HE164" s="90"/>
      <c r="HF164" s="90"/>
      <c r="HG164" s="90"/>
      <c r="HH164" s="90"/>
    </row>
    <row r="165" spans="1:216"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6"/>
      <c r="AZ165" s="86"/>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c r="GO165" s="90"/>
      <c r="GP165" s="90"/>
      <c r="GQ165" s="90"/>
      <c r="GR165" s="90"/>
      <c r="GS165" s="90"/>
      <c r="GT165" s="90"/>
      <c r="GU165" s="90"/>
      <c r="GV165" s="90"/>
      <c r="GW165" s="90"/>
      <c r="GX165" s="90"/>
      <c r="GY165" s="90"/>
      <c r="GZ165" s="90"/>
      <c r="HA165" s="90"/>
      <c r="HB165" s="90"/>
      <c r="HC165" s="90"/>
      <c r="HD165" s="90"/>
      <c r="HE165" s="90"/>
      <c r="HF165" s="90"/>
      <c r="HG165" s="90"/>
      <c r="HH165" s="90"/>
    </row>
    <row r="166" spans="1:216"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6"/>
      <c r="AZ166" s="86"/>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c r="GO166" s="90"/>
      <c r="GP166" s="90"/>
      <c r="GQ166" s="90"/>
      <c r="GR166" s="90"/>
      <c r="GS166" s="90"/>
      <c r="GT166" s="90"/>
      <c r="GU166" s="90"/>
      <c r="GV166" s="90"/>
      <c r="GW166" s="90"/>
      <c r="GX166" s="90"/>
      <c r="GY166" s="90"/>
      <c r="GZ166" s="90"/>
      <c r="HA166" s="90"/>
      <c r="HB166" s="90"/>
      <c r="HC166" s="90"/>
      <c r="HD166" s="90"/>
      <c r="HE166" s="90"/>
      <c r="HF166" s="90"/>
      <c r="HG166" s="90"/>
      <c r="HH166" s="90"/>
    </row>
    <row r="167" spans="1:216"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6"/>
      <c r="AZ167" s="86"/>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c r="GO167" s="90"/>
      <c r="GP167" s="90"/>
      <c r="GQ167" s="90"/>
      <c r="GR167" s="90"/>
      <c r="GS167" s="90"/>
      <c r="GT167" s="90"/>
      <c r="GU167" s="90"/>
      <c r="GV167" s="90"/>
      <c r="GW167" s="90"/>
      <c r="GX167" s="90"/>
      <c r="GY167" s="90"/>
      <c r="GZ167" s="90"/>
      <c r="HA167" s="90"/>
      <c r="HB167" s="90"/>
      <c r="HC167" s="90"/>
      <c r="HD167" s="90"/>
      <c r="HE167" s="90"/>
      <c r="HF167" s="90"/>
      <c r="HG167" s="90"/>
      <c r="HH167" s="90"/>
    </row>
    <row r="168" spans="1:216"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6"/>
      <c r="AZ168" s="86"/>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c r="GT168" s="90"/>
      <c r="GU168" s="90"/>
      <c r="GV168" s="90"/>
      <c r="GW168" s="90"/>
      <c r="GX168" s="90"/>
      <c r="GY168" s="90"/>
      <c r="GZ168" s="90"/>
      <c r="HA168" s="90"/>
      <c r="HB168" s="90"/>
      <c r="HC168" s="90"/>
      <c r="HD168" s="90"/>
      <c r="HE168" s="90"/>
      <c r="HF168" s="90"/>
      <c r="HG168" s="90"/>
      <c r="HH168" s="90"/>
    </row>
    <row r="169" spans="1:216"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6"/>
      <c r="AZ169" s="86"/>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c r="GT169" s="90"/>
      <c r="GU169" s="90"/>
      <c r="GV169" s="90"/>
      <c r="GW169" s="90"/>
      <c r="GX169" s="90"/>
      <c r="GY169" s="90"/>
      <c r="GZ169" s="90"/>
      <c r="HA169" s="90"/>
      <c r="HB169" s="90"/>
      <c r="HC169" s="90"/>
      <c r="HD169" s="90"/>
      <c r="HE169" s="90"/>
      <c r="HF169" s="90"/>
      <c r="HG169" s="90"/>
      <c r="HH169" s="90"/>
    </row>
    <row r="170" spans="1:216"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6"/>
      <c r="AZ170" s="86"/>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c r="GT170" s="90"/>
      <c r="GU170" s="90"/>
      <c r="GV170" s="90"/>
      <c r="GW170" s="90"/>
      <c r="GX170" s="90"/>
      <c r="GY170" s="90"/>
      <c r="GZ170" s="90"/>
      <c r="HA170" s="90"/>
      <c r="HB170" s="90"/>
      <c r="HC170" s="90"/>
      <c r="HD170" s="90"/>
      <c r="HE170" s="90"/>
      <c r="HF170" s="90"/>
      <c r="HG170" s="90"/>
      <c r="HH170" s="90"/>
    </row>
    <row r="171" spans="1:216"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6"/>
      <c r="AZ171" s="86"/>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c r="GO171" s="90"/>
      <c r="GP171" s="90"/>
      <c r="GQ171" s="90"/>
      <c r="GR171" s="90"/>
      <c r="GS171" s="90"/>
      <c r="GT171" s="90"/>
      <c r="GU171" s="90"/>
      <c r="GV171" s="90"/>
      <c r="GW171" s="90"/>
      <c r="GX171" s="90"/>
      <c r="GY171" s="90"/>
      <c r="GZ171" s="90"/>
      <c r="HA171" s="90"/>
      <c r="HB171" s="90"/>
      <c r="HC171" s="90"/>
      <c r="HD171" s="90"/>
      <c r="HE171" s="90"/>
      <c r="HF171" s="90"/>
      <c r="HG171" s="90"/>
      <c r="HH171" s="90"/>
    </row>
    <row r="172" spans="1:216"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6"/>
      <c r="AZ172" s="86"/>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c r="GO172" s="90"/>
      <c r="GP172" s="90"/>
      <c r="GQ172" s="90"/>
      <c r="GR172" s="90"/>
      <c r="GS172" s="90"/>
      <c r="GT172" s="90"/>
      <c r="GU172" s="90"/>
      <c r="GV172" s="90"/>
      <c r="GW172" s="90"/>
      <c r="GX172" s="90"/>
      <c r="GY172" s="90"/>
      <c r="GZ172" s="90"/>
      <c r="HA172" s="90"/>
      <c r="HB172" s="90"/>
      <c r="HC172" s="90"/>
      <c r="HD172" s="90"/>
      <c r="HE172" s="90"/>
      <c r="HF172" s="90"/>
      <c r="HG172" s="90"/>
      <c r="HH172" s="90"/>
    </row>
    <row r="173" spans="1:216"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6"/>
      <c r="AZ173" s="86"/>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c r="GO173" s="90"/>
      <c r="GP173" s="90"/>
      <c r="GQ173" s="90"/>
      <c r="GR173" s="90"/>
      <c r="GS173" s="90"/>
      <c r="GT173" s="90"/>
      <c r="GU173" s="90"/>
      <c r="GV173" s="90"/>
      <c r="GW173" s="90"/>
      <c r="GX173" s="90"/>
      <c r="GY173" s="90"/>
      <c r="GZ173" s="90"/>
      <c r="HA173" s="90"/>
      <c r="HB173" s="90"/>
      <c r="HC173" s="90"/>
      <c r="HD173" s="90"/>
      <c r="HE173" s="90"/>
      <c r="HF173" s="90"/>
      <c r="HG173" s="90"/>
      <c r="HH173" s="90"/>
    </row>
    <row r="174" spans="1:216"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6"/>
      <c r="AZ174" s="86"/>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c r="GO174" s="90"/>
      <c r="GP174" s="90"/>
      <c r="GQ174" s="90"/>
      <c r="GR174" s="90"/>
      <c r="GS174" s="90"/>
      <c r="GT174" s="90"/>
      <c r="GU174" s="90"/>
      <c r="GV174" s="90"/>
      <c r="GW174" s="90"/>
      <c r="GX174" s="90"/>
      <c r="GY174" s="90"/>
      <c r="GZ174" s="90"/>
      <c r="HA174" s="90"/>
      <c r="HB174" s="90"/>
      <c r="HC174" s="90"/>
      <c r="HD174" s="90"/>
      <c r="HE174" s="90"/>
      <c r="HF174" s="90"/>
      <c r="HG174" s="90"/>
      <c r="HH174" s="90"/>
    </row>
    <row r="175" spans="1:216"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6"/>
      <c r="AZ175" s="86"/>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c r="GO175" s="90"/>
      <c r="GP175" s="90"/>
      <c r="GQ175" s="90"/>
      <c r="GR175" s="90"/>
      <c r="GS175" s="90"/>
      <c r="GT175" s="90"/>
      <c r="GU175" s="90"/>
      <c r="GV175" s="90"/>
      <c r="GW175" s="90"/>
      <c r="GX175" s="90"/>
      <c r="GY175" s="90"/>
      <c r="GZ175" s="90"/>
      <c r="HA175" s="90"/>
      <c r="HB175" s="90"/>
      <c r="HC175" s="90"/>
      <c r="HD175" s="90"/>
      <c r="HE175" s="90"/>
      <c r="HF175" s="90"/>
      <c r="HG175" s="90"/>
      <c r="HH175" s="90"/>
    </row>
    <row r="176" spans="1:216"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6"/>
      <c r="AZ176" s="86"/>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c r="GO176" s="90"/>
      <c r="GP176" s="90"/>
      <c r="GQ176" s="90"/>
      <c r="GR176" s="90"/>
      <c r="GS176" s="90"/>
      <c r="GT176" s="90"/>
      <c r="GU176" s="90"/>
      <c r="GV176" s="90"/>
      <c r="GW176" s="90"/>
      <c r="GX176" s="90"/>
      <c r="GY176" s="90"/>
      <c r="GZ176" s="90"/>
      <c r="HA176" s="90"/>
      <c r="HB176" s="90"/>
      <c r="HC176" s="90"/>
      <c r="HD176" s="90"/>
      <c r="HE176" s="90"/>
      <c r="HF176" s="90"/>
      <c r="HG176" s="90"/>
      <c r="HH176" s="90"/>
    </row>
    <row r="177" spans="1:216"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6"/>
      <c r="AZ177" s="86"/>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c r="GO177" s="90"/>
      <c r="GP177" s="90"/>
      <c r="GQ177" s="90"/>
      <c r="GR177" s="90"/>
      <c r="GS177" s="90"/>
      <c r="GT177" s="90"/>
      <c r="GU177" s="90"/>
      <c r="GV177" s="90"/>
      <c r="GW177" s="90"/>
      <c r="GX177" s="90"/>
      <c r="GY177" s="90"/>
      <c r="GZ177" s="90"/>
      <c r="HA177" s="90"/>
      <c r="HB177" s="90"/>
      <c r="HC177" s="90"/>
      <c r="HD177" s="90"/>
      <c r="HE177" s="90"/>
      <c r="HF177" s="90"/>
      <c r="HG177" s="90"/>
      <c r="HH177" s="90"/>
    </row>
    <row r="178" spans="1:216"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6"/>
      <c r="AZ178" s="86"/>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c r="GO178" s="90"/>
      <c r="GP178" s="90"/>
      <c r="GQ178" s="90"/>
      <c r="GR178" s="90"/>
      <c r="GS178" s="90"/>
      <c r="GT178" s="90"/>
      <c r="GU178" s="90"/>
      <c r="GV178" s="90"/>
      <c r="GW178" s="90"/>
      <c r="GX178" s="90"/>
      <c r="GY178" s="90"/>
      <c r="GZ178" s="90"/>
      <c r="HA178" s="90"/>
      <c r="HB178" s="90"/>
      <c r="HC178" s="90"/>
      <c r="HD178" s="90"/>
      <c r="HE178" s="90"/>
      <c r="HF178" s="90"/>
      <c r="HG178" s="90"/>
      <c r="HH178" s="90"/>
    </row>
    <row r="179" spans="1:216"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6"/>
      <c r="AZ179" s="86"/>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c r="GO179" s="90"/>
      <c r="GP179" s="90"/>
      <c r="GQ179" s="90"/>
      <c r="GR179" s="90"/>
      <c r="GS179" s="90"/>
      <c r="GT179" s="90"/>
      <c r="GU179" s="90"/>
      <c r="GV179" s="90"/>
      <c r="GW179" s="90"/>
      <c r="GX179" s="90"/>
      <c r="GY179" s="90"/>
      <c r="GZ179" s="90"/>
      <c r="HA179" s="90"/>
      <c r="HB179" s="90"/>
      <c r="HC179" s="90"/>
      <c r="HD179" s="90"/>
      <c r="HE179" s="90"/>
      <c r="HF179" s="90"/>
      <c r="HG179" s="90"/>
      <c r="HH179" s="90"/>
    </row>
    <row r="180" spans="1:216"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6"/>
      <c r="AZ180" s="86"/>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c r="GO180" s="90"/>
      <c r="GP180" s="90"/>
      <c r="GQ180" s="90"/>
      <c r="GR180" s="90"/>
      <c r="GS180" s="90"/>
      <c r="GT180" s="90"/>
      <c r="GU180" s="90"/>
      <c r="GV180" s="90"/>
      <c r="GW180" s="90"/>
      <c r="GX180" s="90"/>
      <c r="GY180" s="90"/>
      <c r="GZ180" s="90"/>
      <c r="HA180" s="90"/>
      <c r="HB180" s="90"/>
      <c r="HC180" s="90"/>
      <c r="HD180" s="90"/>
      <c r="HE180" s="90"/>
      <c r="HF180" s="90"/>
      <c r="HG180" s="90"/>
      <c r="HH180" s="90"/>
    </row>
    <row r="181" spans="1:216"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6"/>
      <c r="AZ181" s="86"/>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c r="GO181" s="90"/>
      <c r="GP181" s="90"/>
      <c r="GQ181" s="90"/>
      <c r="GR181" s="90"/>
      <c r="GS181" s="90"/>
      <c r="GT181" s="90"/>
      <c r="GU181" s="90"/>
      <c r="GV181" s="90"/>
      <c r="GW181" s="90"/>
      <c r="GX181" s="90"/>
      <c r="GY181" s="90"/>
      <c r="GZ181" s="90"/>
      <c r="HA181" s="90"/>
      <c r="HB181" s="90"/>
      <c r="HC181" s="90"/>
      <c r="HD181" s="90"/>
      <c r="HE181" s="90"/>
      <c r="HF181" s="90"/>
      <c r="HG181" s="90"/>
      <c r="HH181" s="90"/>
    </row>
    <row r="182" spans="1:216"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6"/>
      <c r="AZ182" s="86"/>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c r="GO182" s="90"/>
      <c r="GP182" s="90"/>
      <c r="GQ182" s="90"/>
      <c r="GR182" s="90"/>
      <c r="GS182" s="90"/>
      <c r="GT182" s="90"/>
      <c r="GU182" s="90"/>
      <c r="GV182" s="90"/>
      <c r="GW182" s="90"/>
      <c r="GX182" s="90"/>
      <c r="GY182" s="90"/>
      <c r="GZ182" s="90"/>
      <c r="HA182" s="90"/>
      <c r="HB182" s="90"/>
      <c r="HC182" s="90"/>
      <c r="HD182" s="90"/>
      <c r="HE182" s="90"/>
      <c r="HF182" s="90"/>
      <c r="HG182" s="90"/>
      <c r="HH182" s="90"/>
    </row>
    <row r="183" spans="1:216"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6"/>
      <c r="AZ183" s="86"/>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c r="GO183" s="90"/>
      <c r="GP183" s="90"/>
      <c r="GQ183" s="90"/>
      <c r="GR183" s="90"/>
      <c r="GS183" s="90"/>
      <c r="GT183" s="90"/>
      <c r="GU183" s="90"/>
      <c r="GV183" s="90"/>
      <c r="GW183" s="90"/>
      <c r="GX183" s="90"/>
      <c r="GY183" s="90"/>
      <c r="GZ183" s="90"/>
      <c r="HA183" s="90"/>
      <c r="HB183" s="90"/>
      <c r="HC183" s="90"/>
      <c r="HD183" s="90"/>
      <c r="HE183" s="90"/>
      <c r="HF183" s="90"/>
      <c r="HG183" s="90"/>
      <c r="HH183" s="90"/>
    </row>
    <row r="184" spans="1:216"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6"/>
      <c r="AZ184" s="86"/>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c r="GO184" s="90"/>
      <c r="GP184" s="90"/>
      <c r="GQ184" s="90"/>
      <c r="GR184" s="90"/>
      <c r="GS184" s="90"/>
      <c r="GT184" s="90"/>
      <c r="GU184" s="90"/>
      <c r="GV184" s="90"/>
      <c r="GW184" s="90"/>
      <c r="GX184" s="90"/>
      <c r="GY184" s="90"/>
      <c r="GZ184" s="90"/>
      <c r="HA184" s="90"/>
      <c r="HB184" s="90"/>
      <c r="HC184" s="90"/>
      <c r="HD184" s="90"/>
      <c r="HE184" s="90"/>
      <c r="HF184" s="90"/>
      <c r="HG184" s="90"/>
      <c r="HH184" s="90"/>
    </row>
    <row r="185" spans="1:216"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6"/>
      <c r="AZ185" s="86"/>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c r="GO185" s="90"/>
      <c r="GP185" s="90"/>
      <c r="GQ185" s="90"/>
      <c r="GR185" s="90"/>
      <c r="GS185" s="90"/>
      <c r="GT185" s="90"/>
      <c r="GU185" s="90"/>
      <c r="GV185" s="90"/>
      <c r="GW185" s="90"/>
      <c r="GX185" s="90"/>
      <c r="GY185" s="90"/>
      <c r="GZ185" s="90"/>
      <c r="HA185" s="90"/>
      <c r="HB185" s="90"/>
      <c r="HC185" s="90"/>
      <c r="HD185" s="90"/>
      <c r="HE185" s="90"/>
      <c r="HF185" s="90"/>
      <c r="HG185" s="90"/>
      <c r="HH185" s="90"/>
    </row>
    <row r="186" spans="1:216"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6"/>
      <c r="AZ186" s="86"/>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row>
    <row r="187" spans="1:216"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6"/>
      <c r="AZ187" s="86"/>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c r="GO187" s="90"/>
      <c r="GP187" s="90"/>
      <c r="GQ187" s="90"/>
      <c r="GR187" s="90"/>
      <c r="GS187" s="90"/>
      <c r="GT187" s="90"/>
      <c r="GU187" s="90"/>
      <c r="GV187" s="90"/>
      <c r="GW187" s="90"/>
      <c r="GX187" s="90"/>
      <c r="GY187" s="90"/>
      <c r="GZ187" s="90"/>
      <c r="HA187" s="90"/>
      <c r="HB187" s="90"/>
      <c r="HC187" s="90"/>
      <c r="HD187" s="90"/>
      <c r="HE187" s="90"/>
      <c r="HF187" s="90"/>
      <c r="HG187" s="90"/>
      <c r="HH187" s="90"/>
    </row>
    <row r="188" spans="1:216"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6"/>
      <c r="AZ188" s="86"/>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c r="GT188" s="90"/>
      <c r="GU188" s="90"/>
      <c r="GV188" s="90"/>
      <c r="GW188" s="90"/>
      <c r="GX188" s="90"/>
      <c r="GY188" s="90"/>
      <c r="GZ188" s="90"/>
      <c r="HA188" s="90"/>
      <c r="HB188" s="90"/>
      <c r="HC188" s="90"/>
      <c r="HD188" s="90"/>
      <c r="HE188" s="90"/>
      <c r="HF188" s="90"/>
      <c r="HG188" s="90"/>
      <c r="HH188" s="90"/>
    </row>
    <row r="189" spans="1:216"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6"/>
      <c r="AZ189" s="86"/>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c r="GT189" s="90"/>
      <c r="GU189" s="90"/>
      <c r="GV189" s="90"/>
      <c r="GW189" s="90"/>
      <c r="GX189" s="90"/>
      <c r="GY189" s="90"/>
      <c r="GZ189" s="90"/>
      <c r="HA189" s="90"/>
      <c r="HB189" s="90"/>
      <c r="HC189" s="90"/>
      <c r="HD189" s="90"/>
      <c r="HE189" s="90"/>
      <c r="HF189" s="90"/>
      <c r="HG189" s="90"/>
      <c r="HH189" s="90"/>
    </row>
    <row r="190" spans="1:216"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6"/>
      <c r="AZ190" s="86"/>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c r="GT190" s="90"/>
      <c r="GU190" s="90"/>
      <c r="GV190" s="90"/>
      <c r="GW190" s="90"/>
      <c r="GX190" s="90"/>
      <c r="GY190" s="90"/>
      <c r="GZ190" s="90"/>
      <c r="HA190" s="90"/>
      <c r="HB190" s="90"/>
      <c r="HC190" s="90"/>
      <c r="HD190" s="90"/>
      <c r="HE190" s="90"/>
      <c r="HF190" s="90"/>
      <c r="HG190" s="90"/>
      <c r="HH190" s="90"/>
    </row>
    <row r="191" spans="1:216"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6"/>
      <c r="AZ191" s="86"/>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row>
    <row r="192" spans="1:216"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6"/>
      <c r="AZ192" s="86"/>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c r="GU192" s="90"/>
      <c r="GV192" s="90"/>
      <c r="GW192" s="90"/>
      <c r="GX192" s="90"/>
      <c r="GY192" s="90"/>
      <c r="GZ192" s="90"/>
      <c r="HA192" s="90"/>
      <c r="HB192" s="90"/>
      <c r="HC192" s="90"/>
      <c r="HD192" s="90"/>
      <c r="HE192" s="90"/>
      <c r="HF192" s="90"/>
      <c r="HG192" s="90"/>
      <c r="HH192" s="90"/>
    </row>
    <row r="193" spans="1:216"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6"/>
      <c r="AZ193" s="86"/>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c r="GU193" s="90"/>
      <c r="GV193" s="90"/>
      <c r="GW193" s="90"/>
      <c r="GX193" s="90"/>
      <c r="GY193" s="90"/>
      <c r="GZ193" s="90"/>
      <c r="HA193" s="90"/>
      <c r="HB193" s="90"/>
      <c r="HC193" s="90"/>
      <c r="HD193" s="90"/>
      <c r="HE193" s="90"/>
      <c r="HF193" s="90"/>
      <c r="HG193" s="90"/>
      <c r="HH193" s="90"/>
    </row>
    <row r="194" spans="1:216"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6"/>
      <c r="AZ194" s="86"/>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c r="GT194" s="90"/>
      <c r="GU194" s="90"/>
      <c r="GV194" s="90"/>
      <c r="GW194" s="90"/>
      <c r="GX194" s="90"/>
      <c r="GY194" s="90"/>
      <c r="GZ194" s="90"/>
      <c r="HA194" s="90"/>
      <c r="HB194" s="90"/>
      <c r="HC194" s="90"/>
      <c r="HD194" s="90"/>
      <c r="HE194" s="90"/>
      <c r="HF194" s="90"/>
      <c r="HG194" s="90"/>
      <c r="HH194" s="90"/>
    </row>
    <row r="195" spans="1:216"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6"/>
      <c r="AZ195" s="86"/>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90"/>
      <c r="HB195" s="90"/>
      <c r="HC195" s="90"/>
      <c r="HD195" s="90"/>
      <c r="HE195" s="90"/>
      <c r="HF195" s="90"/>
      <c r="HG195" s="90"/>
      <c r="HH195" s="90"/>
    </row>
    <row r="196" spans="1:216"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6"/>
      <c r="AZ196" s="86"/>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c r="GT196" s="90"/>
      <c r="GU196" s="90"/>
      <c r="GV196" s="90"/>
      <c r="GW196" s="90"/>
      <c r="GX196" s="90"/>
      <c r="GY196" s="90"/>
      <c r="GZ196" s="90"/>
      <c r="HA196" s="90"/>
      <c r="HB196" s="90"/>
      <c r="HC196" s="90"/>
      <c r="HD196" s="90"/>
      <c r="HE196" s="90"/>
      <c r="HF196" s="90"/>
      <c r="HG196" s="90"/>
      <c r="HH196" s="90"/>
    </row>
    <row r="197" spans="1:216"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6"/>
      <c r="AZ197" s="86"/>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c r="GT197" s="90"/>
      <c r="GU197" s="90"/>
      <c r="GV197" s="90"/>
      <c r="GW197" s="90"/>
      <c r="GX197" s="90"/>
      <c r="GY197" s="90"/>
      <c r="GZ197" s="90"/>
      <c r="HA197" s="90"/>
      <c r="HB197" s="90"/>
      <c r="HC197" s="90"/>
      <c r="HD197" s="90"/>
      <c r="HE197" s="90"/>
      <c r="HF197" s="90"/>
      <c r="HG197" s="90"/>
      <c r="HH197" s="90"/>
    </row>
    <row r="198" spans="1:216"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6"/>
      <c r="AZ198" s="86"/>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c r="GO198" s="90"/>
      <c r="GP198" s="90"/>
      <c r="GQ198" s="90"/>
      <c r="GR198" s="90"/>
      <c r="GS198" s="90"/>
      <c r="GT198" s="90"/>
      <c r="GU198" s="90"/>
      <c r="GV198" s="90"/>
      <c r="GW198" s="90"/>
      <c r="GX198" s="90"/>
      <c r="GY198" s="90"/>
      <c r="GZ198" s="90"/>
      <c r="HA198" s="90"/>
      <c r="HB198" s="90"/>
      <c r="HC198" s="90"/>
      <c r="HD198" s="90"/>
      <c r="HE198" s="90"/>
      <c r="HF198" s="90"/>
      <c r="HG198" s="90"/>
      <c r="HH198" s="90"/>
    </row>
    <row r="199" spans="1:216"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6"/>
      <c r="AZ199" s="86"/>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c r="GO199" s="90"/>
      <c r="GP199" s="90"/>
      <c r="GQ199" s="90"/>
      <c r="GR199" s="90"/>
      <c r="GS199" s="90"/>
      <c r="GT199" s="90"/>
      <c r="GU199" s="90"/>
      <c r="GV199" s="90"/>
      <c r="GW199" s="90"/>
      <c r="GX199" s="90"/>
      <c r="GY199" s="90"/>
      <c r="GZ199" s="90"/>
      <c r="HA199" s="90"/>
      <c r="HB199" s="90"/>
      <c r="HC199" s="90"/>
      <c r="HD199" s="90"/>
      <c r="HE199" s="90"/>
      <c r="HF199" s="90"/>
      <c r="HG199" s="90"/>
      <c r="HH199" s="90"/>
    </row>
    <row r="200" spans="1:216"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6"/>
      <c r="AZ200" s="86"/>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c r="GO200" s="90"/>
      <c r="GP200" s="90"/>
      <c r="GQ200" s="90"/>
      <c r="GR200" s="90"/>
      <c r="GS200" s="90"/>
      <c r="GT200" s="90"/>
      <c r="GU200" s="90"/>
      <c r="GV200" s="90"/>
      <c r="GW200" s="90"/>
      <c r="GX200" s="90"/>
      <c r="GY200" s="90"/>
      <c r="GZ200" s="90"/>
      <c r="HA200" s="90"/>
      <c r="HB200" s="90"/>
      <c r="HC200" s="90"/>
      <c r="HD200" s="90"/>
      <c r="HE200" s="90"/>
      <c r="HF200" s="90"/>
      <c r="HG200" s="90"/>
      <c r="HH200" s="90"/>
    </row>
    <row r="201" spans="1:216"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6"/>
      <c r="AZ201" s="86"/>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c r="GT201" s="90"/>
      <c r="GU201" s="90"/>
      <c r="GV201" s="90"/>
      <c r="GW201" s="90"/>
      <c r="GX201" s="90"/>
      <c r="GY201" s="90"/>
      <c r="GZ201" s="90"/>
      <c r="HA201" s="90"/>
      <c r="HB201" s="90"/>
      <c r="HC201" s="90"/>
      <c r="HD201" s="90"/>
      <c r="HE201" s="90"/>
      <c r="HF201" s="90"/>
      <c r="HG201" s="90"/>
      <c r="HH201" s="90"/>
    </row>
    <row r="202" spans="1:216"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6"/>
      <c r="AZ202" s="86"/>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c r="GO202" s="90"/>
      <c r="GP202" s="90"/>
      <c r="GQ202" s="90"/>
      <c r="GR202" s="90"/>
      <c r="GS202" s="90"/>
      <c r="GT202" s="90"/>
      <c r="GU202" s="90"/>
      <c r="GV202" s="90"/>
      <c r="GW202" s="90"/>
      <c r="GX202" s="90"/>
      <c r="GY202" s="90"/>
      <c r="GZ202" s="90"/>
      <c r="HA202" s="90"/>
      <c r="HB202" s="90"/>
      <c r="HC202" s="90"/>
      <c r="HD202" s="90"/>
      <c r="HE202" s="90"/>
      <c r="HF202" s="90"/>
      <c r="HG202" s="90"/>
      <c r="HH202" s="90"/>
    </row>
    <row r="203" spans="1:216"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6"/>
      <c r="AZ203" s="86"/>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c r="GO203" s="90"/>
      <c r="GP203" s="90"/>
      <c r="GQ203" s="90"/>
      <c r="GR203" s="90"/>
      <c r="GS203" s="90"/>
      <c r="GT203" s="90"/>
      <c r="GU203" s="90"/>
      <c r="GV203" s="90"/>
      <c r="GW203" s="90"/>
      <c r="GX203" s="90"/>
      <c r="GY203" s="90"/>
      <c r="GZ203" s="90"/>
      <c r="HA203" s="90"/>
      <c r="HB203" s="90"/>
      <c r="HC203" s="90"/>
      <c r="HD203" s="90"/>
      <c r="HE203" s="90"/>
      <c r="HF203" s="90"/>
      <c r="HG203" s="90"/>
      <c r="HH203" s="90"/>
    </row>
    <row r="204" spans="1:216"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6"/>
      <c r="AZ204" s="86"/>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c r="GO204" s="90"/>
      <c r="GP204" s="90"/>
      <c r="GQ204" s="90"/>
      <c r="GR204" s="90"/>
      <c r="GS204" s="90"/>
      <c r="GT204" s="90"/>
      <c r="GU204" s="90"/>
      <c r="GV204" s="90"/>
      <c r="GW204" s="90"/>
      <c r="GX204" s="90"/>
      <c r="GY204" s="90"/>
      <c r="GZ204" s="90"/>
      <c r="HA204" s="90"/>
      <c r="HB204" s="90"/>
      <c r="HC204" s="90"/>
      <c r="HD204" s="90"/>
      <c r="HE204" s="90"/>
      <c r="HF204" s="90"/>
      <c r="HG204" s="90"/>
      <c r="HH204" s="90"/>
    </row>
    <row r="205" spans="1:216"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6"/>
      <c r="AZ205" s="86"/>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c r="GU205" s="90"/>
      <c r="GV205" s="90"/>
      <c r="GW205" s="90"/>
      <c r="GX205" s="90"/>
      <c r="GY205" s="90"/>
      <c r="GZ205" s="90"/>
      <c r="HA205" s="90"/>
      <c r="HB205" s="90"/>
      <c r="HC205" s="90"/>
      <c r="HD205" s="90"/>
      <c r="HE205" s="90"/>
      <c r="HF205" s="90"/>
      <c r="HG205" s="90"/>
      <c r="HH205" s="90"/>
    </row>
    <row r="206" spans="1:216"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6"/>
      <c r="AZ206" s="86"/>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row>
    <row r="207" spans="1:216"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6"/>
      <c r="AZ207" s="86"/>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c r="GO207" s="90"/>
      <c r="GP207" s="90"/>
      <c r="GQ207" s="90"/>
      <c r="GR207" s="90"/>
      <c r="GS207" s="90"/>
      <c r="GT207" s="90"/>
      <c r="GU207" s="90"/>
      <c r="GV207" s="90"/>
      <c r="GW207" s="90"/>
      <c r="GX207" s="90"/>
      <c r="GY207" s="90"/>
      <c r="GZ207" s="90"/>
      <c r="HA207" s="90"/>
      <c r="HB207" s="90"/>
      <c r="HC207" s="90"/>
      <c r="HD207" s="90"/>
      <c r="HE207" s="90"/>
      <c r="HF207" s="90"/>
      <c r="HG207" s="90"/>
      <c r="HH207" s="90"/>
    </row>
    <row r="208" spans="1:216"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6"/>
      <c r="AZ208" s="86"/>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c r="GO208" s="90"/>
      <c r="GP208" s="90"/>
      <c r="GQ208" s="90"/>
      <c r="GR208" s="90"/>
      <c r="GS208" s="90"/>
      <c r="GT208" s="90"/>
      <c r="GU208" s="90"/>
      <c r="GV208" s="90"/>
      <c r="GW208" s="90"/>
      <c r="GX208" s="90"/>
      <c r="GY208" s="90"/>
      <c r="GZ208" s="90"/>
      <c r="HA208" s="90"/>
      <c r="HB208" s="90"/>
      <c r="HC208" s="90"/>
      <c r="HD208" s="90"/>
      <c r="HE208" s="90"/>
      <c r="HF208" s="90"/>
      <c r="HG208" s="90"/>
      <c r="HH208" s="90"/>
    </row>
    <row r="209" spans="1:216"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6"/>
      <c r="AZ209" s="86"/>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c r="GO209" s="90"/>
      <c r="GP209" s="90"/>
      <c r="GQ209" s="90"/>
      <c r="GR209" s="90"/>
      <c r="GS209" s="90"/>
      <c r="GT209" s="90"/>
      <c r="GU209" s="90"/>
      <c r="GV209" s="90"/>
      <c r="GW209" s="90"/>
      <c r="GX209" s="90"/>
      <c r="GY209" s="90"/>
      <c r="GZ209" s="90"/>
      <c r="HA209" s="90"/>
      <c r="HB209" s="90"/>
      <c r="HC209" s="90"/>
      <c r="HD209" s="90"/>
      <c r="HE209" s="90"/>
      <c r="HF209" s="90"/>
      <c r="HG209" s="90"/>
      <c r="HH209" s="90"/>
    </row>
    <row r="210" spans="1:216"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6"/>
      <c r="AZ210" s="86"/>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c r="GO210" s="90"/>
      <c r="GP210" s="90"/>
      <c r="GQ210" s="90"/>
      <c r="GR210" s="90"/>
      <c r="GS210" s="90"/>
      <c r="GT210" s="90"/>
      <c r="GU210" s="90"/>
      <c r="GV210" s="90"/>
      <c r="GW210" s="90"/>
      <c r="GX210" s="90"/>
      <c r="GY210" s="90"/>
      <c r="GZ210" s="90"/>
      <c r="HA210" s="90"/>
      <c r="HB210" s="90"/>
      <c r="HC210" s="90"/>
      <c r="HD210" s="90"/>
      <c r="HE210" s="90"/>
      <c r="HF210" s="90"/>
      <c r="HG210" s="90"/>
      <c r="HH210" s="90"/>
    </row>
    <row r="211" spans="1:216"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6"/>
      <c r="AZ211" s="86"/>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c r="GO211" s="90"/>
      <c r="GP211" s="90"/>
      <c r="GQ211" s="90"/>
      <c r="GR211" s="90"/>
      <c r="GS211" s="90"/>
      <c r="GT211" s="90"/>
      <c r="GU211" s="90"/>
      <c r="GV211" s="90"/>
      <c r="GW211" s="90"/>
      <c r="GX211" s="90"/>
      <c r="GY211" s="90"/>
      <c r="GZ211" s="90"/>
      <c r="HA211" s="90"/>
      <c r="HB211" s="90"/>
      <c r="HC211" s="90"/>
      <c r="HD211" s="90"/>
      <c r="HE211" s="90"/>
      <c r="HF211" s="90"/>
      <c r="HG211" s="90"/>
      <c r="HH211" s="90"/>
    </row>
    <row r="212" spans="1:216"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6"/>
      <c r="AZ212" s="86"/>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c r="GO212" s="90"/>
      <c r="GP212" s="90"/>
      <c r="GQ212" s="90"/>
      <c r="GR212" s="90"/>
      <c r="GS212" s="90"/>
      <c r="GT212" s="90"/>
      <c r="GU212" s="90"/>
      <c r="GV212" s="90"/>
      <c r="GW212" s="90"/>
      <c r="GX212" s="90"/>
      <c r="GY212" s="90"/>
      <c r="GZ212" s="90"/>
      <c r="HA212" s="90"/>
      <c r="HB212" s="90"/>
      <c r="HC212" s="90"/>
      <c r="HD212" s="90"/>
      <c r="HE212" s="90"/>
      <c r="HF212" s="90"/>
      <c r="HG212" s="90"/>
      <c r="HH212" s="90"/>
    </row>
    <row r="213" spans="1:216"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6"/>
      <c r="AZ213" s="86"/>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c r="GT213" s="90"/>
      <c r="GU213" s="90"/>
      <c r="GV213" s="90"/>
      <c r="GW213" s="90"/>
      <c r="GX213" s="90"/>
      <c r="GY213" s="90"/>
      <c r="GZ213" s="90"/>
      <c r="HA213" s="90"/>
      <c r="HB213" s="90"/>
      <c r="HC213" s="90"/>
      <c r="HD213" s="90"/>
      <c r="HE213" s="90"/>
      <c r="HF213" s="90"/>
      <c r="HG213" s="90"/>
      <c r="HH213" s="90"/>
    </row>
    <row r="214" spans="1:216"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6"/>
      <c r="AZ214" s="86"/>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c r="GO214" s="90"/>
      <c r="GP214" s="90"/>
      <c r="GQ214" s="90"/>
      <c r="GR214" s="90"/>
      <c r="GS214" s="90"/>
      <c r="GT214" s="90"/>
      <c r="GU214" s="90"/>
      <c r="GV214" s="90"/>
      <c r="GW214" s="90"/>
      <c r="GX214" s="90"/>
      <c r="GY214" s="90"/>
      <c r="GZ214" s="90"/>
      <c r="HA214" s="90"/>
      <c r="HB214" s="90"/>
      <c r="HC214" s="90"/>
      <c r="HD214" s="90"/>
      <c r="HE214" s="90"/>
      <c r="HF214" s="90"/>
      <c r="HG214" s="90"/>
      <c r="HH214" s="90"/>
    </row>
    <row r="215" spans="1:216"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6"/>
      <c r="AZ215" s="86"/>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c r="GO215" s="90"/>
      <c r="GP215" s="90"/>
      <c r="GQ215" s="90"/>
      <c r="GR215" s="90"/>
      <c r="GS215" s="90"/>
      <c r="GT215" s="90"/>
      <c r="GU215" s="90"/>
      <c r="GV215" s="90"/>
      <c r="GW215" s="90"/>
      <c r="GX215" s="90"/>
      <c r="GY215" s="90"/>
      <c r="GZ215" s="90"/>
      <c r="HA215" s="90"/>
      <c r="HB215" s="90"/>
      <c r="HC215" s="90"/>
      <c r="HD215" s="90"/>
      <c r="HE215" s="90"/>
      <c r="HF215" s="90"/>
      <c r="HG215" s="90"/>
      <c r="HH215" s="90"/>
    </row>
    <row r="216" spans="1:216"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6"/>
      <c r="AZ216" s="86"/>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c r="GO216" s="90"/>
      <c r="GP216" s="90"/>
      <c r="GQ216" s="90"/>
      <c r="GR216" s="90"/>
      <c r="GS216" s="90"/>
      <c r="GT216" s="90"/>
      <c r="GU216" s="90"/>
      <c r="GV216" s="90"/>
      <c r="GW216" s="90"/>
      <c r="GX216" s="90"/>
      <c r="GY216" s="90"/>
      <c r="GZ216" s="90"/>
      <c r="HA216" s="90"/>
      <c r="HB216" s="90"/>
      <c r="HC216" s="90"/>
      <c r="HD216" s="90"/>
      <c r="HE216" s="90"/>
      <c r="HF216" s="90"/>
      <c r="HG216" s="90"/>
      <c r="HH216" s="90"/>
    </row>
    <row r="217" spans="1:216"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6"/>
      <c r="AZ217" s="86"/>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c r="GO217" s="90"/>
      <c r="GP217" s="90"/>
      <c r="GQ217" s="90"/>
      <c r="GR217" s="90"/>
      <c r="GS217" s="90"/>
      <c r="GT217" s="90"/>
      <c r="GU217" s="90"/>
      <c r="GV217" s="90"/>
      <c r="GW217" s="90"/>
      <c r="GX217" s="90"/>
      <c r="GY217" s="90"/>
      <c r="GZ217" s="90"/>
      <c r="HA217" s="90"/>
      <c r="HB217" s="90"/>
      <c r="HC217" s="90"/>
      <c r="HD217" s="90"/>
      <c r="HE217" s="90"/>
      <c r="HF217" s="90"/>
      <c r="HG217" s="90"/>
      <c r="HH217" s="90"/>
    </row>
    <row r="218" spans="1:216"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6"/>
      <c r="AZ218" s="86"/>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c r="GO218" s="90"/>
      <c r="GP218" s="90"/>
      <c r="GQ218" s="90"/>
      <c r="GR218" s="90"/>
      <c r="GS218" s="90"/>
      <c r="GT218" s="90"/>
      <c r="GU218" s="90"/>
      <c r="GV218" s="90"/>
      <c r="GW218" s="90"/>
      <c r="GX218" s="90"/>
      <c r="GY218" s="90"/>
      <c r="GZ218" s="90"/>
      <c r="HA218" s="90"/>
      <c r="HB218" s="90"/>
      <c r="HC218" s="90"/>
      <c r="HD218" s="90"/>
      <c r="HE218" s="90"/>
      <c r="HF218" s="90"/>
      <c r="HG218" s="90"/>
      <c r="HH218" s="90"/>
    </row>
    <row r="219" spans="1:216"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6"/>
      <c r="AZ219" s="86"/>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c r="GO219" s="90"/>
      <c r="GP219" s="90"/>
      <c r="GQ219" s="90"/>
      <c r="GR219" s="90"/>
      <c r="GS219" s="90"/>
      <c r="GT219" s="90"/>
      <c r="GU219" s="90"/>
      <c r="GV219" s="90"/>
      <c r="GW219" s="90"/>
      <c r="GX219" s="90"/>
      <c r="GY219" s="90"/>
      <c r="GZ219" s="90"/>
      <c r="HA219" s="90"/>
      <c r="HB219" s="90"/>
      <c r="HC219" s="90"/>
      <c r="HD219" s="90"/>
      <c r="HE219" s="90"/>
      <c r="HF219" s="90"/>
      <c r="HG219" s="90"/>
      <c r="HH219" s="90"/>
    </row>
    <row r="220" spans="1:216"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6"/>
      <c r="AZ220" s="86"/>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c r="GO220" s="90"/>
      <c r="GP220" s="90"/>
      <c r="GQ220" s="90"/>
      <c r="GR220" s="90"/>
      <c r="GS220" s="90"/>
      <c r="GT220" s="90"/>
      <c r="GU220" s="90"/>
      <c r="GV220" s="90"/>
      <c r="GW220" s="90"/>
      <c r="GX220" s="90"/>
      <c r="GY220" s="90"/>
      <c r="GZ220" s="90"/>
      <c r="HA220" s="90"/>
      <c r="HB220" s="90"/>
      <c r="HC220" s="90"/>
      <c r="HD220" s="90"/>
      <c r="HE220" s="90"/>
      <c r="HF220" s="90"/>
      <c r="HG220" s="90"/>
      <c r="HH220" s="90"/>
    </row>
    <row r="221" spans="1:216"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6"/>
      <c r="AZ221" s="86"/>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c r="GD221" s="90"/>
      <c r="GE221" s="90"/>
      <c r="GF221" s="90"/>
      <c r="GG221" s="90"/>
      <c r="GH221" s="90"/>
      <c r="GI221" s="90"/>
      <c r="GJ221" s="90"/>
      <c r="GK221" s="90"/>
      <c r="GL221" s="90"/>
      <c r="GM221" s="90"/>
      <c r="GN221" s="90"/>
      <c r="GO221" s="90"/>
      <c r="GP221" s="90"/>
      <c r="GQ221" s="90"/>
      <c r="GR221" s="90"/>
      <c r="GS221" s="90"/>
      <c r="GT221" s="90"/>
      <c r="GU221" s="90"/>
      <c r="GV221" s="90"/>
      <c r="GW221" s="90"/>
      <c r="GX221" s="90"/>
      <c r="GY221" s="90"/>
      <c r="GZ221" s="90"/>
      <c r="HA221" s="90"/>
      <c r="HB221" s="90"/>
      <c r="HC221" s="90"/>
      <c r="HD221" s="90"/>
      <c r="HE221" s="90"/>
      <c r="HF221" s="90"/>
      <c r="HG221" s="90"/>
      <c r="HH221" s="90"/>
    </row>
    <row r="222" spans="1:216"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6"/>
      <c r="AZ222" s="86"/>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0"/>
      <c r="GM222" s="90"/>
      <c r="GN222" s="90"/>
      <c r="GO222" s="90"/>
      <c r="GP222" s="90"/>
      <c r="GQ222" s="90"/>
      <c r="GR222" s="90"/>
      <c r="GS222" s="90"/>
      <c r="GT222" s="90"/>
      <c r="GU222" s="90"/>
      <c r="GV222" s="90"/>
      <c r="GW222" s="90"/>
      <c r="GX222" s="90"/>
      <c r="GY222" s="90"/>
      <c r="GZ222" s="90"/>
      <c r="HA222" s="90"/>
      <c r="HB222" s="90"/>
      <c r="HC222" s="90"/>
      <c r="HD222" s="90"/>
      <c r="HE222" s="90"/>
      <c r="HF222" s="90"/>
      <c r="HG222" s="90"/>
      <c r="HH222" s="90"/>
    </row>
    <row r="223" spans="1:216"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6"/>
      <c r="AZ223" s="86"/>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c r="GD223" s="90"/>
      <c r="GE223" s="90"/>
      <c r="GF223" s="90"/>
      <c r="GG223" s="90"/>
      <c r="GH223" s="90"/>
      <c r="GI223" s="90"/>
      <c r="GJ223" s="90"/>
      <c r="GK223" s="90"/>
      <c r="GL223" s="90"/>
      <c r="GM223" s="90"/>
      <c r="GN223" s="90"/>
      <c r="GO223" s="90"/>
      <c r="GP223" s="90"/>
      <c r="GQ223" s="90"/>
      <c r="GR223" s="90"/>
      <c r="GS223" s="90"/>
      <c r="GT223" s="90"/>
      <c r="GU223" s="90"/>
      <c r="GV223" s="90"/>
      <c r="GW223" s="90"/>
      <c r="GX223" s="90"/>
      <c r="GY223" s="90"/>
      <c r="GZ223" s="90"/>
      <c r="HA223" s="90"/>
      <c r="HB223" s="90"/>
      <c r="HC223" s="90"/>
      <c r="HD223" s="90"/>
      <c r="HE223" s="90"/>
      <c r="HF223" s="90"/>
      <c r="HG223" s="90"/>
      <c r="HH223" s="90"/>
    </row>
    <row r="224" spans="1:216"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6"/>
      <c r="AZ224" s="86"/>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c r="GD224" s="90"/>
      <c r="GE224" s="90"/>
      <c r="GF224" s="90"/>
      <c r="GG224" s="90"/>
      <c r="GH224" s="90"/>
      <c r="GI224" s="90"/>
      <c r="GJ224" s="90"/>
      <c r="GK224" s="90"/>
      <c r="GL224" s="90"/>
      <c r="GM224" s="90"/>
      <c r="GN224" s="90"/>
      <c r="GO224" s="90"/>
      <c r="GP224" s="90"/>
      <c r="GQ224" s="90"/>
      <c r="GR224" s="90"/>
      <c r="GS224" s="90"/>
      <c r="GT224" s="90"/>
      <c r="GU224" s="90"/>
      <c r="GV224" s="90"/>
      <c r="GW224" s="90"/>
      <c r="GX224" s="90"/>
      <c r="GY224" s="90"/>
      <c r="GZ224" s="90"/>
      <c r="HA224" s="90"/>
      <c r="HB224" s="90"/>
      <c r="HC224" s="90"/>
      <c r="HD224" s="90"/>
      <c r="HE224" s="90"/>
      <c r="HF224" s="90"/>
      <c r="HG224" s="90"/>
      <c r="HH224" s="90"/>
    </row>
    <row r="225" spans="1:216"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6"/>
      <c r="AZ225" s="86"/>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c r="GD225" s="90"/>
      <c r="GE225" s="90"/>
      <c r="GF225" s="90"/>
      <c r="GG225" s="90"/>
      <c r="GH225" s="90"/>
      <c r="GI225" s="90"/>
      <c r="GJ225" s="90"/>
      <c r="GK225" s="90"/>
      <c r="GL225" s="90"/>
      <c r="GM225" s="90"/>
      <c r="GN225" s="90"/>
      <c r="GO225" s="90"/>
      <c r="GP225" s="90"/>
      <c r="GQ225" s="90"/>
      <c r="GR225" s="90"/>
      <c r="GS225" s="90"/>
      <c r="GT225" s="90"/>
      <c r="GU225" s="90"/>
      <c r="GV225" s="90"/>
      <c r="GW225" s="90"/>
      <c r="GX225" s="90"/>
      <c r="GY225" s="90"/>
      <c r="GZ225" s="90"/>
      <c r="HA225" s="90"/>
      <c r="HB225" s="90"/>
      <c r="HC225" s="90"/>
      <c r="HD225" s="90"/>
      <c r="HE225" s="90"/>
      <c r="HF225" s="90"/>
      <c r="HG225" s="90"/>
      <c r="HH225" s="90"/>
    </row>
    <row r="226" spans="1:216"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6"/>
      <c r="AZ226" s="86"/>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c r="GD226" s="90"/>
      <c r="GE226" s="90"/>
      <c r="GF226" s="90"/>
      <c r="GG226" s="90"/>
      <c r="GH226" s="90"/>
      <c r="GI226" s="90"/>
      <c r="GJ226" s="90"/>
      <c r="GK226" s="90"/>
      <c r="GL226" s="90"/>
      <c r="GM226" s="90"/>
      <c r="GN226" s="90"/>
      <c r="GO226" s="90"/>
      <c r="GP226" s="90"/>
      <c r="GQ226" s="90"/>
      <c r="GR226" s="90"/>
      <c r="GS226" s="90"/>
      <c r="GT226" s="90"/>
      <c r="GU226" s="90"/>
      <c r="GV226" s="90"/>
      <c r="GW226" s="90"/>
      <c r="GX226" s="90"/>
      <c r="GY226" s="90"/>
      <c r="GZ226" s="90"/>
      <c r="HA226" s="90"/>
      <c r="HB226" s="90"/>
      <c r="HC226" s="90"/>
      <c r="HD226" s="90"/>
      <c r="HE226" s="90"/>
      <c r="HF226" s="90"/>
      <c r="HG226" s="90"/>
      <c r="HH226" s="90"/>
    </row>
    <row r="227" spans="1:216"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6"/>
      <c r="AZ227" s="86"/>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c r="GD227" s="90"/>
      <c r="GE227" s="90"/>
      <c r="GF227" s="90"/>
      <c r="GG227" s="90"/>
      <c r="GH227" s="90"/>
      <c r="GI227" s="90"/>
      <c r="GJ227" s="90"/>
      <c r="GK227" s="90"/>
      <c r="GL227" s="90"/>
      <c r="GM227" s="90"/>
      <c r="GN227" s="90"/>
      <c r="GO227" s="90"/>
      <c r="GP227" s="90"/>
      <c r="GQ227" s="90"/>
      <c r="GR227" s="90"/>
      <c r="GS227" s="90"/>
      <c r="GT227" s="90"/>
      <c r="GU227" s="90"/>
      <c r="GV227" s="90"/>
      <c r="GW227" s="90"/>
      <c r="GX227" s="90"/>
      <c r="GY227" s="90"/>
      <c r="GZ227" s="90"/>
      <c r="HA227" s="90"/>
      <c r="HB227" s="90"/>
      <c r="HC227" s="90"/>
      <c r="HD227" s="90"/>
      <c r="HE227" s="90"/>
      <c r="HF227" s="90"/>
      <c r="HG227" s="90"/>
      <c r="HH227" s="90"/>
    </row>
    <row r="228" spans="1:216"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6"/>
      <c r="AZ228" s="86"/>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90"/>
      <c r="HB228" s="90"/>
      <c r="HC228" s="90"/>
      <c r="HD228" s="90"/>
      <c r="HE228" s="90"/>
      <c r="HF228" s="90"/>
      <c r="HG228" s="90"/>
      <c r="HH228" s="90"/>
    </row>
    <row r="229" spans="1:216"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6"/>
      <c r="AZ229" s="86"/>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c r="GO229" s="90"/>
      <c r="GP229" s="90"/>
      <c r="GQ229" s="90"/>
      <c r="GR229" s="90"/>
      <c r="GS229" s="90"/>
      <c r="GT229" s="90"/>
      <c r="GU229" s="90"/>
      <c r="GV229" s="90"/>
      <c r="GW229" s="90"/>
      <c r="GX229" s="90"/>
      <c r="GY229" s="90"/>
      <c r="GZ229" s="90"/>
      <c r="HA229" s="90"/>
      <c r="HB229" s="90"/>
      <c r="HC229" s="90"/>
      <c r="HD229" s="90"/>
      <c r="HE229" s="90"/>
      <c r="HF229" s="90"/>
      <c r="HG229" s="90"/>
      <c r="HH229" s="90"/>
    </row>
    <row r="230" spans="1:216"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6"/>
      <c r="AZ230" s="86"/>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c r="GO230" s="90"/>
      <c r="GP230" s="90"/>
      <c r="GQ230" s="90"/>
      <c r="GR230" s="90"/>
      <c r="GS230" s="90"/>
      <c r="GT230" s="90"/>
      <c r="GU230" s="90"/>
      <c r="GV230" s="90"/>
      <c r="GW230" s="90"/>
      <c r="GX230" s="90"/>
      <c r="GY230" s="90"/>
      <c r="GZ230" s="90"/>
      <c r="HA230" s="90"/>
      <c r="HB230" s="90"/>
      <c r="HC230" s="90"/>
      <c r="HD230" s="90"/>
      <c r="HE230" s="90"/>
      <c r="HF230" s="90"/>
      <c r="HG230" s="90"/>
      <c r="HH230" s="90"/>
    </row>
    <row r="231" spans="1:216"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6"/>
      <c r="AZ231" s="86"/>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c r="GO231" s="90"/>
      <c r="GP231" s="90"/>
      <c r="GQ231" s="90"/>
      <c r="GR231" s="90"/>
      <c r="GS231" s="90"/>
      <c r="GT231" s="90"/>
      <c r="GU231" s="90"/>
      <c r="GV231" s="90"/>
      <c r="GW231" s="90"/>
      <c r="GX231" s="90"/>
      <c r="GY231" s="90"/>
      <c r="GZ231" s="90"/>
      <c r="HA231" s="90"/>
      <c r="HB231" s="90"/>
      <c r="HC231" s="90"/>
      <c r="HD231" s="90"/>
      <c r="HE231" s="90"/>
      <c r="HF231" s="90"/>
      <c r="HG231" s="90"/>
      <c r="HH231" s="90"/>
    </row>
    <row r="232" spans="1:216"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6"/>
      <c r="AZ232" s="86"/>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c r="GO232" s="90"/>
      <c r="GP232" s="90"/>
      <c r="GQ232" s="90"/>
      <c r="GR232" s="90"/>
      <c r="GS232" s="90"/>
      <c r="GT232" s="90"/>
      <c r="GU232" s="90"/>
      <c r="GV232" s="90"/>
      <c r="GW232" s="90"/>
      <c r="GX232" s="90"/>
      <c r="GY232" s="90"/>
      <c r="GZ232" s="90"/>
      <c r="HA232" s="90"/>
      <c r="HB232" s="90"/>
      <c r="HC232" s="90"/>
      <c r="HD232" s="90"/>
      <c r="HE232" s="90"/>
      <c r="HF232" s="90"/>
      <c r="HG232" s="90"/>
      <c r="HH232" s="90"/>
    </row>
    <row r="233" spans="1:216"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6"/>
      <c r="AZ233" s="86"/>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c r="GO233" s="90"/>
      <c r="GP233" s="90"/>
      <c r="GQ233" s="90"/>
      <c r="GR233" s="90"/>
      <c r="GS233" s="90"/>
      <c r="GT233" s="90"/>
      <c r="GU233" s="90"/>
      <c r="GV233" s="90"/>
      <c r="GW233" s="90"/>
      <c r="GX233" s="90"/>
      <c r="GY233" s="90"/>
      <c r="GZ233" s="90"/>
      <c r="HA233" s="90"/>
      <c r="HB233" s="90"/>
      <c r="HC233" s="90"/>
      <c r="HD233" s="90"/>
      <c r="HE233" s="90"/>
      <c r="HF233" s="90"/>
      <c r="HG233" s="90"/>
      <c r="HH233" s="90"/>
    </row>
    <row r="234" spans="1:216"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6"/>
      <c r="AZ234" s="86"/>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P234" s="90"/>
      <c r="GQ234" s="90"/>
      <c r="GR234" s="90"/>
      <c r="GS234" s="90"/>
      <c r="GT234" s="90"/>
      <c r="GU234" s="90"/>
      <c r="GV234" s="90"/>
      <c r="GW234" s="90"/>
      <c r="GX234" s="90"/>
      <c r="GY234" s="90"/>
      <c r="GZ234" s="90"/>
      <c r="HA234" s="90"/>
      <c r="HB234" s="90"/>
      <c r="HC234" s="90"/>
      <c r="HD234" s="90"/>
      <c r="HE234" s="90"/>
      <c r="HF234" s="90"/>
      <c r="HG234" s="90"/>
      <c r="HH234" s="90"/>
    </row>
    <row r="235" spans="1:216"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6"/>
      <c r="AZ235" s="86"/>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c r="GO235" s="90"/>
      <c r="GP235" s="90"/>
      <c r="GQ235" s="90"/>
      <c r="GR235" s="90"/>
      <c r="GS235" s="90"/>
      <c r="GT235" s="90"/>
      <c r="GU235" s="90"/>
      <c r="GV235" s="90"/>
      <c r="GW235" s="90"/>
      <c r="GX235" s="90"/>
      <c r="GY235" s="90"/>
      <c r="GZ235" s="90"/>
      <c r="HA235" s="90"/>
      <c r="HB235" s="90"/>
      <c r="HC235" s="90"/>
      <c r="HD235" s="90"/>
      <c r="HE235" s="90"/>
      <c r="HF235" s="90"/>
      <c r="HG235" s="90"/>
      <c r="HH235" s="90"/>
    </row>
    <row r="236" spans="1:216"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6"/>
      <c r="AZ236" s="86"/>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c r="GO236" s="90"/>
      <c r="GP236" s="90"/>
      <c r="GQ236" s="90"/>
      <c r="GR236" s="90"/>
      <c r="GS236" s="90"/>
      <c r="GT236" s="90"/>
      <c r="GU236" s="90"/>
      <c r="GV236" s="90"/>
      <c r="GW236" s="90"/>
      <c r="GX236" s="90"/>
      <c r="GY236" s="90"/>
      <c r="GZ236" s="90"/>
      <c r="HA236" s="90"/>
      <c r="HB236" s="90"/>
      <c r="HC236" s="90"/>
      <c r="HD236" s="90"/>
      <c r="HE236" s="90"/>
      <c r="HF236" s="90"/>
      <c r="HG236" s="90"/>
      <c r="HH236" s="90"/>
    </row>
    <row r="237" spans="1:216"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6"/>
      <c r="AZ237" s="86"/>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c r="GO237" s="90"/>
      <c r="GP237" s="90"/>
      <c r="GQ237" s="90"/>
      <c r="GR237" s="90"/>
      <c r="GS237" s="90"/>
      <c r="GT237" s="90"/>
      <c r="GU237" s="90"/>
      <c r="GV237" s="90"/>
      <c r="GW237" s="90"/>
      <c r="GX237" s="90"/>
      <c r="GY237" s="90"/>
      <c r="GZ237" s="90"/>
      <c r="HA237" s="90"/>
      <c r="HB237" s="90"/>
      <c r="HC237" s="90"/>
      <c r="HD237" s="90"/>
      <c r="HE237" s="90"/>
      <c r="HF237" s="90"/>
      <c r="HG237" s="90"/>
      <c r="HH237" s="90"/>
    </row>
    <row r="238" spans="1:216"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6"/>
      <c r="AZ238" s="86"/>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c r="GD238" s="90"/>
      <c r="GE238" s="90"/>
      <c r="GF238" s="90"/>
      <c r="GG238" s="90"/>
      <c r="GH238" s="90"/>
      <c r="GI238" s="90"/>
      <c r="GJ238" s="90"/>
      <c r="GK238" s="90"/>
      <c r="GL238" s="90"/>
      <c r="GM238" s="90"/>
      <c r="GN238" s="90"/>
      <c r="GO238" s="90"/>
      <c r="GP238" s="90"/>
      <c r="GQ238" s="90"/>
      <c r="GR238" s="90"/>
      <c r="GS238" s="90"/>
      <c r="GT238" s="90"/>
      <c r="GU238" s="90"/>
      <c r="GV238" s="90"/>
      <c r="GW238" s="90"/>
      <c r="GX238" s="90"/>
      <c r="GY238" s="90"/>
      <c r="GZ238" s="90"/>
      <c r="HA238" s="90"/>
      <c r="HB238" s="90"/>
      <c r="HC238" s="90"/>
      <c r="HD238" s="90"/>
      <c r="HE238" s="90"/>
      <c r="HF238" s="90"/>
      <c r="HG238" s="90"/>
      <c r="HH238" s="90"/>
    </row>
    <row r="239" spans="1:216"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6"/>
      <c r="AZ239" s="86"/>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c r="GD239" s="90"/>
      <c r="GE239" s="90"/>
      <c r="GF239" s="90"/>
      <c r="GG239" s="90"/>
      <c r="GH239" s="90"/>
      <c r="GI239" s="90"/>
      <c r="GJ239" s="90"/>
      <c r="GK239" s="90"/>
      <c r="GL239" s="90"/>
      <c r="GM239" s="90"/>
      <c r="GN239" s="90"/>
      <c r="GO239" s="90"/>
      <c r="GP239" s="90"/>
      <c r="GQ239" s="90"/>
      <c r="GR239" s="90"/>
      <c r="GS239" s="90"/>
      <c r="GT239" s="90"/>
      <c r="GU239" s="90"/>
      <c r="GV239" s="90"/>
      <c r="GW239" s="90"/>
      <c r="GX239" s="90"/>
      <c r="GY239" s="90"/>
      <c r="GZ239" s="90"/>
      <c r="HA239" s="90"/>
      <c r="HB239" s="90"/>
      <c r="HC239" s="90"/>
      <c r="HD239" s="90"/>
      <c r="HE239" s="90"/>
      <c r="HF239" s="90"/>
      <c r="HG239" s="90"/>
      <c r="HH239" s="90"/>
    </row>
    <row r="240" spans="1:216"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6"/>
      <c r="AZ240" s="86"/>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c r="GD240" s="90"/>
      <c r="GE240" s="90"/>
      <c r="GF240" s="90"/>
      <c r="GG240" s="90"/>
      <c r="GH240" s="90"/>
      <c r="GI240" s="90"/>
      <c r="GJ240" s="90"/>
      <c r="GK240" s="90"/>
      <c r="GL240" s="90"/>
      <c r="GM240" s="90"/>
      <c r="GN240" s="90"/>
      <c r="GO240" s="90"/>
      <c r="GP240" s="90"/>
      <c r="GQ240" s="90"/>
      <c r="GR240" s="90"/>
      <c r="GS240" s="90"/>
      <c r="GT240" s="90"/>
      <c r="GU240" s="90"/>
      <c r="GV240" s="90"/>
      <c r="GW240" s="90"/>
      <c r="GX240" s="90"/>
      <c r="GY240" s="90"/>
      <c r="GZ240" s="90"/>
      <c r="HA240" s="90"/>
      <c r="HB240" s="90"/>
      <c r="HC240" s="90"/>
      <c r="HD240" s="90"/>
      <c r="HE240" s="90"/>
      <c r="HF240" s="90"/>
      <c r="HG240" s="90"/>
      <c r="HH240" s="90"/>
    </row>
    <row r="241" spans="1:216"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6"/>
      <c r="AZ241" s="86"/>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c r="GD241" s="90"/>
      <c r="GE241" s="90"/>
      <c r="GF241" s="90"/>
      <c r="GG241" s="90"/>
      <c r="GH241" s="90"/>
      <c r="GI241" s="90"/>
      <c r="GJ241" s="90"/>
      <c r="GK241" s="90"/>
      <c r="GL241" s="90"/>
      <c r="GM241" s="90"/>
      <c r="GN241" s="90"/>
      <c r="GO241" s="90"/>
      <c r="GP241" s="90"/>
      <c r="GQ241" s="90"/>
      <c r="GR241" s="90"/>
      <c r="GS241" s="90"/>
      <c r="GT241" s="90"/>
      <c r="GU241" s="90"/>
      <c r="GV241" s="90"/>
      <c r="GW241" s="90"/>
      <c r="GX241" s="90"/>
      <c r="GY241" s="90"/>
      <c r="GZ241" s="90"/>
      <c r="HA241" s="90"/>
      <c r="HB241" s="90"/>
      <c r="HC241" s="90"/>
      <c r="HD241" s="90"/>
      <c r="HE241" s="90"/>
      <c r="HF241" s="90"/>
      <c r="HG241" s="90"/>
      <c r="HH241" s="90"/>
    </row>
    <row r="242" spans="1:216"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6"/>
      <c r="AZ242" s="86"/>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c r="GD242" s="90"/>
      <c r="GE242" s="90"/>
      <c r="GF242" s="90"/>
      <c r="GG242" s="90"/>
      <c r="GH242" s="90"/>
      <c r="GI242" s="90"/>
      <c r="GJ242" s="90"/>
      <c r="GK242" s="90"/>
      <c r="GL242" s="90"/>
      <c r="GM242" s="90"/>
      <c r="GN242" s="90"/>
      <c r="GO242" s="90"/>
      <c r="GP242" s="90"/>
      <c r="GQ242" s="90"/>
      <c r="GR242" s="90"/>
      <c r="GS242" s="90"/>
      <c r="GT242" s="90"/>
      <c r="GU242" s="90"/>
      <c r="GV242" s="90"/>
      <c r="GW242" s="90"/>
      <c r="GX242" s="90"/>
      <c r="GY242" s="90"/>
      <c r="GZ242" s="90"/>
      <c r="HA242" s="90"/>
      <c r="HB242" s="90"/>
      <c r="HC242" s="90"/>
      <c r="HD242" s="90"/>
      <c r="HE242" s="90"/>
      <c r="HF242" s="90"/>
      <c r="HG242" s="90"/>
      <c r="HH242" s="90"/>
    </row>
    <row r="243" spans="1:216"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6"/>
      <c r="AZ243" s="86"/>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c r="GD243" s="90"/>
      <c r="GE243" s="90"/>
      <c r="GF243" s="90"/>
      <c r="GG243" s="90"/>
      <c r="GH243" s="90"/>
      <c r="GI243" s="90"/>
      <c r="GJ243" s="90"/>
      <c r="GK243" s="90"/>
      <c r="GL243" s="90"/>
      <c r="GM243" s="90"/>
      <c r="GN243" s="90"/>
      <c r="GO243" s="90"/>
      <c r="GP243" s="90"/>
      <c r="GQ243" s="90"/>
      <c r="GR243" s="90"/>
      <c r="GS243" s="90"/>
      <c r="GT243" s="90"/>
      <c r="GU243" s="90"/>
      <c r="GV243" s="90"/>
      <c r="GW243" s="90"/>
      <c r="GX243" s="90"/>
      <c r="GY243" s="90"/>
      <c r="GZ243" s="90"/>
      <c r="HA243" s="90"/>
      <c r="HB243" s="90"/>
      <c r="HC243" s="90"/>
      <c r="HD243" s="90"/>
      <c r="HE243" s="90"/>
      <c r="HF243" s="90"/>
      <c r="HG243" s="90"/>
      <c r="HH243" s="90"/>
    </row>
    <row r="244" spans="1:216"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6"/>
      <c r="AZ244" s="86"/>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c r="GD244" s="90"/>
      <c r="GE244" s="90"/>
      <c r="GF244" s="90"/>
      <c r="GG244" s="90"/>
      <c r="GH244" s="90"/>
      <c r="GI244" s="90"/>
      <c r="GJ244" s="90"/>
      <c r="GK244" s="90"/>
      <c r="GL244" s="90"/>
      <c r="GM244" s="90"/>
      <c r="GN244" s="90"/>
      <c r="GO244" s="90"/>
      <c r="GP244" s="90"/>
      <c r="GQ244" s="90"/>
      <c r="GR244" s="90"/>
      <c r="GS244" s="90"/>
      <c r="GT244" s="90"/>
      <c r="GU244" s="90"/>
      <c r="GV244" s="90"/>
      <c r="GW244" s="90"/>
      <c r="GX244" s="90"/>
      <c r="GY244" s="90"/>
      <c r="GZ244" s="90"/>
      <c r="HA244" s="90"/>
      <c r="HB244" s="90"/>
      <c r="HC244" s="90"/>
      <c r="HD244" s="90"/>
      <c r="HE244" s="90"/>
      <c r="HF244" s="90"/>
      <c r="HG244" s="90"/>
      <c r="HH244" s="90"/>
    </row>
    <row r="245" spans="1:216"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6"/>
      <c r="AZ245" s="86"/>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c r="GD245" s="90"/>
      <c r="GE245" s="90"/>
      <c r="GF245" s="90"/>
      <c r="GG245" s="90"/>
      <c r="GH245" s="90"/>
      <c r="GI245" s="90"/>
      <c r="GJ245" s="90"/>
      <c r="GK245" s="90"/>
      <c r="GL245" s="90"/>
      <c r="GM245" s="90"/>
      <c r="GN245" s="90"/>
      <c r="GO245" s="90"/>
      <c r="GP245" s="90"/>
      <c r="GQ245" s="90"/>
      <c r="GR245" s="90"/>
      <c r="GS245" s="90"/>
      <c r="GT245" s="90"/>
      <c r="GU245" s="90"/>
      <c r="GV245" s="90"/>
      <c r="GW245" s="90"/>
      <c r="GX245" s="90"/>
      <c r="GY245" s="90"/>
      <c r="GZ245" s="90"/>
      <c r="HA245" s="90"/>
      <c r="HB245" s="90"/>
      <c r="HC245" s="90"/>
      <c r="HD245" s="90"/>
      <c r="HE245" s="90"/>
      <c r="HF245" s="90"/>
      <c r="HG245" s="90"/>
      <c r="HH245" s="90"/>
    </row>
    <row r="246" spans="1:216"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6"/>
      <c r="AZ246" s="86"/>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c r="GD246" s="90"/>
      <c r="GE246" s="90"/>
      <c r="GF246" s="90"/>
      <c r="GG246" s="90"/>
      <c r="GH246" s="90"/>
      <c r="GI246" s="90"/>
      <c r="GJ246" s="90"/>
      <c r="GK246" s="90"/>
      <c r="GL246" s="90"/>
      <c r="GM246" s="90"/>
      <c r="GN246" s="90"/>
      <c r="GO246" s="90"/>
      <c r="GP246" s="90"/>
      <c r="GQ246" s="90"/>
      <c r="GR246" s="90"/>
      <c r="GS246" s="90"/>
      <c r="GT246" s="90"/>
      <c r="GU246" s="90"/>
      <c r="GV246" s="90"/>
      <c r="GW246" s="90"/>
      <c r="GX246" s="90"/>
      <c r="GY246" s="90"/>
      <c r="GZ246" s="90"/>
      <c r="HA246" s="90"/>
      <c r="HB246" s="90"/>
      <c r="HC246" s="90"/>
      <c r="HD246" s="90"/>
      <c r="HE246" s="90"/>
      <c r="HF246" s="90"/>
      <c r="HG246" s="90"/>
      <c r="HH246" s="90"/>
    </row>
    <row r="247" spans="1:216"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6"/>
      <c r="AZ247" s="86"/>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c r="GD247" s="90"/>
      <c r="GE247" s="90"/>
      <c r="GF247" s="90"/>
      <c r="GG247" s="90"/>
      <c r="GH247" s="90"/>
      <c r="GI247" s="90"/>
      <c r="GJ247" s="90"/>
      <c r="GK247" s="90"/>
      <c r="GL247" s="90"/>
      <c r="GM247" s="90"/>
      <c r="GN247" s="90"/>
      <c r="GO247" s="90"/>
      <c r="GP247" s="90"/>
      <c r="GQ247" s="90"/>
      <c r="GR247" s="90"/>
      <c r="GS247" s="90"/>
      <c r="GT247" s="90"/>
      <c r="GU247" s="90"/>
      <c r="GV247" s="90"/>
      <c r="GW247" s="90"/>
      <c r="GX247" s="90"/>
      <c r="GY247" s="90"/>
      <c r="GZ247" s="90"/>
      <c r="HA247" s="90"/>
      <c r="HB247" s="90"/>
      <c r="HC247" s="90"/>
      <c r="HD247" s="90"/>
      <c r="HE247" s="90"/>
      <c r="HF247" s="90"/>
      <c r="HG247" s="90"/>
      <c r="HH247" s="90"/>
    </row>
    <row r="248" spans="1:216"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6"/>
      <c r="AZ248" s="86"/>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c r="GD248" s="90"/>
      <c r="GE248" s="90"/>
      <c r="GF248" s="90"/>
      <c r="GG248" s="90"/>
      <c r="GH248" s="90"/>
      <c r="GI248" s="90"/>
      <c r="GJ248" s="90"/>
      <c r="GK248" s="90"/>
      <c r="GL248" s="90"/>
      <c r="GM248" s="90"/>
      <c r="GN248" s="90"/>
      <c r="GO248" s="90"/>
      <c r="GP248" s="90"/>
      <c r="GQ248" s="90"/>
      <c r="GR248" s="90"/>
      <c r="GS248" s="90"/>
      <c r="GT248" s="90"/>
      <c r="GU248" s="90"/>
      <c r="GV248" s="90"/>
      <c r="GW248" s="90"/>
      <c r="GX248" s="90"/>
      <c r="GY248" s="90"/>
      <c r="GZ248" s="90"/>
      <c r="HA248" s="90"/>
      <c r="HB248" s="90"/>
      <c r="HC248" s="90"/>
      <c r="HD248" s="90"/>
      <c r="HE248" s="90"/>
      <c r="HF248" s="90"/>
      <c r="HG248" s="90"/>
      <c r="HH248" s="90"/>
    </row>
    <row r="249" spans="1:216"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6"/>
      <c r="AZ249" s="86"/>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c r="GD249" s="90"/>
      <c r="GE249" s="90"/>
      <c r="GF249" s="90"/>
      <c r="GG249" s="90"/>
      <c r="GH249" s="90"/>
      <c r="GI249" s="90"/>
      <c r="GJ249" s="90"/>
      <c r="GK249" s="90"/>
      <c r="GL249" s="90"/>
      <c r="GM249" s="90"/>
      <c r="GN249" s="90"/>
      <c r="GO249" s="90"/>
      <c r="GP249" s="90"/>
      <c r="GQ249" s="90"/>
      <c r="GR249" s="90"/>
      <c r="GS249" s="90"/>
      <c r="GT249" s="90"/>
      <c r="GU249" s="90"/>
      <c r="GV249" s="90"/>
      <c r="GW249" s="90"/>
      <c r="GX249" s="90"/>
      <c r="GY249" s="90"/>
      <c r="GZ249" s="90"/>
      <c r="HA249" s="90"/>
      <c r="HB249" s="90"/>
      <c r="HC249" s="90"/>
      <c r="HD249" s="90"/>
      <c r="HE249" s="90"/>
      <c r="HF249" s="90"/>
      <c r="HG249" s="90"/>
      <c r="HH249" s="90"/>
    </row>
    <row r="250" spans="1:216"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6"/>
      <c r="AZ250" s="86"/>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c r="GD250" s="90"/>
      <c r="GE250" s="90"/>
      <c r="GF250" s="90"/>
      <c r="GG250" s="90"/>
      <c r="GH250" s="90"/>
      <c r="GI250" s="90"/>
      <c r="GJ250" s="90"/>
      <c r="GK250" s="90"/>
      <c r="GL250" s="90"/>
      <c r="GM250" s="90"/>
      <c r="GN250" s="90"/>
      <c r="GO250" s="90"/>
      <c r="GP250" s="90"/>
      <c r="GQ250" s="90"/>
      <c r="GR250" s="90"/>
      <c r="GS250" s="90"/>
      <c r="GT250" s="90"/>
      <c r="GU250" s="90"/>
      <c r="GV250" s="90"/>
      <c r="GW250" s="90"/>
      <c r="GX250" s="90"/>
      <c r="GY250" s="90"/>
      <c r="GZ250" s="90"/>
      <c r="HA250" s="90"/>
      <c r="HB250" s="90"/>
      <c r="HC250" s="90"/>
      <c r="HD250" s="90"/>
      <c r="HE250" s="90"/>
      <c r="HF250" s="90"/>
      <c r="HG250" s="90"/>
      <c r="HH250" s="90"/>
    </row>
    <row r="251" spans="1:216"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6"/>
      <c r="AZ251" s="86"/>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c r="GD251" s="90"/>
      <c r="GE251" s="90"/>
      <c r="GF251" s="90"/>
      <c r="GG251" s="90"/>
      <c r="GH251" s="90"/>
      <c r="GI251" s="90"/>
      <c r="GJ251" s="90"/>
      <c r="GK251" s="90"/>
      <c r="GL251" s="90"/>
      <c r="GM251" s="90"/>
      <c r="GN251" s="90"/>
      <c r="GO251" s="90"/>
      <c r="GP251" s="90"/>
      <c r="GQ251" s="90"/>
      <c r="GR251" s="90"/>
      <c r="GS251" s="90"/>
      <c r="GT251" s="90"/>
      <c r="GU251" s="90"/>
      <c r="GV251" s="90"/>
      <c r="GW251" s="90"/>
      <c r="GX251" s="90"/>
      <c r="GY251" s="90"/>
      <c r="GZ251" s="90"/>
      <c r="HA251" s="90"/>
      <c r="HB251" s="90"/>
      <c r="HC251" s="90"/>
      <c r="HD251" s="90"/>
      <c r="HE251" s="90"/>
      <c r="HF251" s="90"/>
      <c r="HG251" s="90"/>
      <c r="HH251" s="90"/>
    </row>
    <row r="252" spans="1:216"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6"/>
      <c r="AZ252" s="86"/>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c r="GD252" s="90"/>
      <c r="GE252" s="90"/>
      <c r="GF252" s="90"/>
      <c r="GG252" s="90"/>
      <c r="GH252" s="90"/>
      <c r="GI252" s="90"/>
      <c r="GJ252" s="90"/>
      <c r="GK252" s="90"/>
      <c r="GL252" s="90"/>
      <c r="GM252" s="90"/>
      <c r="GN252" s="90"/>
      <c r="GO252" s="90"/>
      <c r="GP252" s="90"/>
      <c r="GQ252" s="90"/>
      <c r="GR252" s="90"/>
      <c r="GS252" s="90"/>
      <c r="GT252" s="90"/>
      <c r="GU252" s="90"/>
      <c r="GV252" s="90"/>
      <c r="GW252" s="90"/>
      <c r="GX252" s="90"/>
      <c r="GY252" s="90"/>
      <c r="GZ252" s="90"/>
      <c r="HA252" s="90"/>
      <c r="HB252" s="90"/>
      <c r="HC252" s="90"/>
      <c r="HD252" s="90"/>
      <c r="HE252" s="90"/>
      <c r="HF252" s="90"/>
      <c r="HG252" s="90"/>
      <c r="HH252" s="90"/>
    </row>
    <row r="253" spans="1:216"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6"/>
      <c r="AZ253" s="86"/>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c r="GD253" s="90"/>
      <c r="GE253" s="90"/>
      <c r="GF253" s="90"/>
      <c r="GG253" s="90"/>
      <c r="GH253" s="90"/>
      <c r="GI253" s="90"/>
      <c r="GJ253" s="90"/>
      <c r="GK253" s="90"/>
      <c r="GL253" s="90"/>
      <c r="GM253" s="90"/>
      <c r="GN253" s="90"/>
      <c r="GO253" s="90"/>
      <c r="GP253" s="90"/>
      <c r="GQ253" s="90"/>
      <c r="GR253" s="90"/>
      <c r="GS253" s="90"/>
      <c r="GT253" s="90"/>
      <c r="GU253" s="90"/>
      <c r="GV253" s="90"/>
      <c r="GW253" s="90"/>
      <c r="GX253" s="90"/>
      <c r="GY253" s="90"/>
      <c r="GZ253" s="90"/>
      <c r="HA253" s="90"/>
      <c r="HB253" s="90"/>
      <c r="HC253" s="90"/>
      <c r="HD253" s="90"/>
      <c r="HE253" s="90"/>
      <c r="HF253" s="90"/>
      <c r="HG253" s="90"/>
      <c r="HH253" s="90"/>
    </row>
    <row r="254" spans="1:216"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6"/>
      <c r="AZ254" s="86"/>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c r="GD254" s="90"/>
      <c r="GE254" s="90"/>
      <c r="GF254" s="90"/>
      <c r="GG254" s="90"/>
      <c r="GH254" s="90"/>
      <c r="GI254" s="90"/>
      <c r="GJ254" s="90"/>
      <c r="GK254" s="90"/>
      <c r="GL254" s="90"/>
      <c r="GM254" s="90"/>
      <c r="GN254" s="90"/>
      <c r="GO254" s="90"/>
      <c r="GP254" s="90"/>
      <c r="GQ254" s="90"/>
      <c r="GR254" s="90"/>
      <c r="GS254" s="90"/>
      <c r="GT254" s="90"/>
      <c r="GU254" s="90"/>
      <c r="GV254" s="90"/>
      <c r="GW254" s="90"/>
      <c r="GX254" s="90"/>
      <c r="GY254" s="90"/>
      <c r="GZ254" s="90"/>
      <c r="HA254" s="90"/>
      <c r="HB254" s="90"/>
      <c r="HC254" s="90"/>
      <c r="HD254" s="90"/>
      <c r="HE254" s="90"/>
      <c r="HF254" s="90"/>
      <c r="HG254" s="90"/>
      <c r="HH254" s="90"/>
    </row>
    <row r="255" spans="1:216"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6"/>
      <c r="AZ255" s="86"/>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c r="GD255" s="90"/>
      <c r="GE255" s="90"/>
      <c r="GF255" s="90"/>
      <c r="GG255" s="90"/>
      <c r="GH255" s="90"/>
      <c r="GI255" s="90"/>
      <c r="GJ255" s="90"/>
      <c r="GK255" s="90"/>
      <c r="GL255" s="90"/>
      <c r="GM255" s="90"/>
      <c r="GN255" s="90"/>
      <c r="GO255" s="90"/>
      <c r="GP255" s="90"/>
      <c r="GQ255" s="90"/>
      <c r="GR255" s="90"/>
      <c r="GS255" s="90"/>
      <c r="GT255" s="90"/>
      <c r="GU255" s="90"/>
      <c r="GV255" s="90"/>
      <c r="GW255" s="90"/>
      <c r="GX255" s="90"/>
      <c r="GY255" s="90"/>
      <c r="GZ255" s="90"/>
      <c r="HA255" s="90"/>
      <c r="HB255" s="90"/>
      <c r="HC255" s="90"/>
      <c r="HD255" s="90"/>
      <c r="HE255" s="90"/>
      <c r="HF255" s="90"/>
      <c r="HG255" s="90"/>
      <c r="HH255" s="90"/>
    </row>
    <row r="256" spans="1:216"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6"/>
      <c r="AZ256" s="86"/>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c r="GD256" s="90"/>
      <c r="GE256" s="90"/>
      <c r="GF256" s="90"/>
      <c r="GG256" s="90"/>
      <c r="GH256" s="90"/>
      <c r="GI256" s="90"/>
      <c r="GJ256" s="90"/>
      <c r="GK256" s="90"/>
      <c r="GL256" s="90"/>
      <c r="GM256" s="90"/>
      <c r="GN256" s="90"/>
      <c r="GO256" s="90"/>
      <c r="GP256" s="90"/>
      <c r="GQ256" s="90"/>
      <c r="GR256" s="90"/>
      <c r="GS256" s="90"/>
      <c r="GT256" s="90"/>
      <c r="GU256" s="90"/>
      <c r="GV256" s="90"/>
      <c r="GW256" s="90"/>
      <c r="GX256" s="90"/>
      <c r="GY256" s="90"/>
      <c r="GZ256" s="90"/>
      <c r="HA256" s="90"/>
      <c r="HB256" s="90"/>
      <c r="HC256" s="90"/>
      <c r="HD256" s="90"/>
      <c r="HE256" s="90"/>
      <c r="HF256" s="90"/>
      <c r="HG256" s="90"/>
      <c r="HH256" s="90"/>
    </row>
    <row r="257" spans="1:216"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6"/>
      <c r="AZ257" s="86"/>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c r="GD257" s="90"/>
      <c r="GE257" s="90"/>
      <c r="GF257" s="90"/>
      <c r="GG257" s="90"/>
      <c r="GH257" s="90"/>
      <c r="GI257" s="90"/>
      <c r="GJ257" s="90"/>
      <c r="GK257" s="90"/>
      <c r="GL257" s="90"/>
      <c r="GM257" s="90"/>
      <c r="GN257" s="90"/>
      <c r="GO257" s="90"/>
      <c r="GP257" s="90"/>
      <c r="GQ257" s="90"/>
      <c r="GR257" s="90"/>
      <c r="GS257" s="90"/>
      <c r="GT257" s="90"/>
      <c r="GU257" s="90"/>
      <c r="GV257" s="90"/>
      <c r="GW257" s="90"/>
      <c r="GX257" s="90"/>
      <c r="GY257" s="90"/>
      <c r="GZ257" s="90"/>
      <c r="HA257" s="90"/>
      <c r="HB257" s="90"/>
      <c r="HC257" s="90"/>
      <c r="HD257" s="90"/>
      <c r="HE257" s="90"/>
      <c r="HF257" s="90"/>
      <c r="HG257" s="90"/>
      <c r="HH257" s="90"/>
    </row>
    <row r="258" spans="1:216"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6"/>
      <c r="AZ258" s="86"/>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c r="GD258" s="90"/>
      <c r="GE258" s="90"/>
      <c r="GF258" s="90"/>
      <c r="GG258" s="90"/>
      <c r="GH258" s="90"/>
      <c r="GI258" s="90"/>
      <c r="GJ258" s="90"/>
      <c r="GK258" s="90"/>
      <c r="GL258" s="90"/>
      <c r="GM258" s="90"/>
      <c r="GN258" s="90"/>
      <c r="GO258" s="90"/>
      <c r="GP258" s="90"/>
      <c r="GQ258" s="90"/>
      <c r="GR258" s="90"/>
      <c r="GS258" s="90"/>
      <c r="GT258" s="90"/>
      <c r="GU258" s="90"/>
      <c r="GV258" s="90"/>
      <c r="GW258" s="90"/>
      <c r="GX258" s="90"/>
      <c r="GY258" s="90"/>
      <c r="GZ258" s="90"/>
      <c r="HA258" s="90"/>
      <c r="HB258" s="90"/>
      <c r="HC258" s="90"/>
      <c r="HD258" s="90"/>
      <c r="HE258" s="90"/>
      <c r="HF258" s="90"/>
      <c r="HG258" s="90"/>
      <c r="HH258" s="90"/>
    </row>
    <row r="259" spans="1:216"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6"/>
      <c r="AZ259" s="86"/>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c r="GD259" s="90"/>
      <c r="GE259" s="90"/>
      <c r="GF259" s="90"/>
      <c r="GG259" s="90"/>
      <c r="GH259" s="90"/>
      <c r="GI259" s="90"/>
      <c r="GJ259" s="90"/>
      <c r="GK259" s="90"/>
      <c r="GL259" s="90"/>
      <c r="GM259" s="90"/>
      <c r="GN259" s="90"/>
      <c r="GO259" s="90"/>
      <c r="GP259" s="90"/>
      <c r="GQ259" s="90"/>
      <c r="GR259" s="90"/>
      <c r="GS259" s="90"/>
      <c r="GT259" s="90"/>
      <c r="GU259" s="90"/>
      <c r="GV259" s="90"/>
      <c r="GW259" s="90"/>
      <c r="GX259" s="90"/>
      <c r="GY259" s="90"/>
      <c r="GZ259" s="90"/>
      <c r="HA259" s="90"/>
      <c r="HB259" s="90"/>
      <c r="HC259" s="90"/>
      <c r="HD259" s="90"/>
      <c r="HE259" s="90"/>
      <c r="HF259" s="90"/>
      <c r="HG259" s="90"/>
      <c r="HH259" s="90"/>
    </row>
    <row r="260" spans="1:216"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6"/>
      <c r="AZ260" s="86"/>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c r="GD260" s="90"/>
      <c r="GE260" s="90"/>
      <c r="GF260" s="90"/>
      <c r="GG260" s="90"/>
      <c r="GH260" s="90"/>
      <c r="GI260" s="90"/>
      <c r="GJ260" s="90"/>
      <c r="GK260" s="90"/>
      <c r="GL260" s="90"/>
      <c r="GM260" s="90"/>
      <c r="GN260" s="90"/>
      <c r="GO260" s="90"/>
      <c r="GP260" s="90"/>
      <c r="GQ260" s="90"/>
      <c r="GR260" s="90"/>
      <c r="GS260" s="90"/>
      <c r="GT260" s="90"/>
      <c r="GU260" s="90"/>
      <c r="GV260" s="90"/>
      <c r="GW260" s="90"/>
      <c r="GX260" s="90"/>
      <c r="GY260" s="90"/>
      <c r="GZ260" s="90"/>
      <c r="HA260" s="90"/>
      <c r="HB260" s="90"/>
      <c r="HC260" s="90"/>
      <c r="HD260" s="90"/>
      <c r="HE260" s="90"/>
      <c r="HF260" s="90"/>
      <c r="HG260" s="90"/>
      <c r="HH260" s="90"/>
    </row>
    <row r="261" spans="1:216"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6"/>
      <c r="AZ261" s="86"/>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c r="GD261" s="90"/>
      <c r="GE261" s="90"/>
      <c r="GF261" s="90"/>
      <c r="GG261" s="90"/>
      <c r="GH261" s="90"/>
      <c r="GI261" s="90"/>
      <c r="GJ261" s="90"/>
      <c r="GK261" s="90"/>
      <c r="GL261" s="90"/>
      <c r="GM261" s="90"/>
      <c r="GN261" s="90"/>
      <c r="GO261" s="90"/>
      <c r="GP261" s="90"/>
      <c r="GQ261" s="90"/>
      <c r="GR261" s="90"/>
      <c r="GS261" s="90"/>
      <c r="GT261" s="90"/>
      <c r="GU261" s="90"/>
      <c r="GV261" s="90"/>
      <c r="GW261" s="90"/>
      <c r="GX261" s="90"/>
      <c r="GY261" s="90"/>
      <c r="GZ261" s="90"/>
      <c r="HA261" s="90"/>
      <c r="HB261" s="90"/>
      <c r="HC261" s="90"/>
      <c r="HD261" s="90"/>
      <c r="HE261" s="90"/>
      <c r="HF261" s="90"/>
      <c r="HG261" s="90"/>
      <c r="HH261" s="90"/>
    </row>
    <row r="262" spans="1:216"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6"/>
      <c r="AZ262" s="86"/>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c r="GD262" s="90"/>
      <c r="GE262" s="90"/>
      <c r="GF262" s="90"/>
      <c r="GG262" s="90"/>
      <c r="GH262" s="90"/>
      <c r="GI262" s="90"/>
      <c r="GJ262" s="90"/>
      <c r="GK262" s="90"/>
      <c r="GL262" s="90"/>
      <c r="GM262" s="90"/>
      <c r="GN262" s="90"/>
      <c r="GO262" s="90"/>
      <c r="GP262" s="90"/>
      <c r="GQ262" s="90"/>
      <c r="GR262" s="90"/>
      <c r="GS262" s="90"/>
      <c r="GT262" s="90"/>
      <c r="GU262" s="90"/>
      <c r="GV262" s="90"/>
      <c r="GW262" s="90"/>
      <c r="GX262" s="90"/>
      <c r="GY262" s="90"/>
      <c r="GZ262" s="90"/>
      <c r="HA262" s="90"/>
      <c r="HB262" s="90"/>
      <c r="HC262" s="90"/>
      <c r="HD262" s="90"/>
      <c r="HE262" s="90"/>
      <c r="HF262" s="90"/>
      <c r="HG262" s="90"/>
      <c r="HH262" s="90"/>
    </row>
    <row r="263" spans="1:216"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6"/>
      <c r="AZ263" s="86"/>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c r="GD263" s="90"/>
      <c r="GE263" s="90"/>
      <c r="GF263" s="90"/>
      <c r="GG263" s="90"/>
      <c r="GH263" s="90"/>
      <c r="GI263" s="90"/>
      <c r="GJ263" s="90"/>
      <c r="GK263" s="90"/>
      <c r="GL263" s="90"/>
      <c r="GM263" s="90"/>
      <c r="GN263" s="90"/>
      <c r="GO263" s="90"/>
      <c r="GP263" s="90"/>
      <c r="GQ263" s="90"/>
      <c r="GR263" s="90"/>
      <c r="GS263" s="90"/>
      <c r="GT263" s="90"/>
      <c r="GU263" s="90"/>
      <c r="GV263" s="90"/>
      <c r="GW263" s="90"/>
      <c r="GX263" s="90"/>
      <c r="GY263" s="90"/>
      <c r="GZ263" s="90"/>
      <c r="HA263" s="90"/>
      <c r="HB263" s="90"/>
      <c r="HC263" s="90"/>
      <c r="HD263" s="90"/>
      <c r="HE263" s="90"/>
      <c r="HF263" s="90"/>
      <c r="HG263" s="90"/>
      <c r="HH263" s="90"/>
    </row>
    <row r="264" spans="1:216"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6"/>
      <c r="AZ264" s="86"/>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c r="GD264" s="90"/>
      <c r="GE264" s="90"/>
      <c r="GF264" s="90"/>
      <c r="GG264" s="90"/>
      <c r="GH264" s="90"/>
      <c r="GI264" s="90"/>
      <c r="GJ264" s="90"/>
      <c r="GK264" s="90"/>
      <c r="GL264" s="90"/>
      <c r="GM264" s="90"/>
      <c r="GN264" s="90"/>
      <c r="GO264" s="90"/>
      <c r="GP264" s="90"/>
      <c r="GQ264" s="90"/>
      <c r="GR264" s="90"/>
      <c r="GS264" s="90"/>
      <c r="GT264" s="90"/>
      <c r="GU264" s="90"/>
      <c r="GV264" s="90"/>
      <c r="GW264" s="90"/>
      <c r="GX264" s="90"/>
      <c r="GY264" s="90"/>
      <c r="GZ264" s="90"/>
      <c r="HA264" s="90"/>
      <c r="HB264" s="90"/>
      <c r="HC264" s="90"/>
      <c r="HD264" s="90"/>
      <c r="HE264" s="90"/>
      <c r="HF264" s="90"/>
      <c r="HG264" s="90"/>
      <c r="HH264" s="90"/>
    </row>
    <row r="265" spans="1:216"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6"/>
      <c r="AZ265" s="86"/>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c r="GD265" s="90"/>
      <c r="GE265" s="90"/>
      <c r="GF265" s="90"/>
      <c r="GG265" s="90"/>
      <c r="GH265" s="90"/>
      <c r="GI265" s="90"/>
      <c r="GJ265" s="90"/>
      <c r="GK265" s="90"/>
      <c r="GL265" s="90"/>
      <c r="GM265" s="90"/>
      <c r="GN265" s="90"/>
      <c r="GO265" s="90"/>
      <c r="GP265" s="90"/>
      <c r="GQ265" s="90"/>
      <c r="GR265" s="90"/>
      <c r="GS265" s="90"/>
      <c r="GT265" s="90"/>
      <c r="GU265" s="90"/>
      <c r="GV265" s="90"/>
      <c r="GW265" s="90"/>
      <c r="GX265" s="90"/>
      <c r="GY265" s="90"/>
      <c r="GZ265" s="90"/>
      <c r="HA265" s="90"/>
      <c r="HB265" s="90"/>
      <c r="HC265" s="90"/>
      <c r="HD265" s="90"/>
      <c r="HE265" s="90"/>
      <c r="HF265" s="90"/>
      <c r="HG265" s="90"/>
      <c r="HH265" s="90"/>
    </row>
    <row r="266" spans="1:216"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6"/>
      <c r="AZ266" s="86"/>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c r="GD266" s="90"/>
      <c r="GE266" s="90"/>
      <c r="GF266" s="90"/>
      <c r="GG266" s="90"/>
      <c r="GH266" s="90"/>
      <c r="GI266" s="90"/>
      <c r="GJ266" s="90"/>
      <c r="GK266" s="90"/>
      <c r="GL266" s="90"/>
      <c r="GM266" s="90"/>
      <c r="GN266" s="90"/>
      <c r="GO266" s="90"/>
      <c r="GP266" s="90"/>
      <c r="GQ266" s="90"/>
      <c r="GR266" s="90"/>
      <c r="GS266" s="90"/>
      <c r="GT266" s="90"/>
      <c r="GU266" s="90"/>
      <c r="GV266" s="90"/>
      <c r="GW266" s="90"/>
      <c r="GX266" s="90"/>
      <c r="GY266" s="90"/>
      <c r="GZ266" s="90"/>
      <c r="HA266" s="90"/>
      <c r="HB266" s="90"/>
      <c r="HC266" s="90"/>
      <c r="HD266" s="90"/>
      <c r="HE266" s="90"/>
      <c r="HF266" s="90"/>
      <c r="HG266" s="90"/>
      <c r="HH266" s="90"/>
    </row>
    <row r="267" spans="1:216"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6"/>
      <c r="AZ267" s="86"/>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c r="GD267" s="90"/>
      <c r="GE267" s="90"/>
      <c r="GF267" s="90"/>
      <c r="GG267" s="90"/>
      <c r="GH267" s="90"/>
      <c r="GI267" s="90"/>
      <c r="GJ267" s="90"/>
      <c r="GK267" s="90"/>
      <c r="GL267" s="90"/>
      <c r="GM267" s="90"/>
      <c r="GN267" s="90"/>
      <c r="GO267" s="90"/>
      <c r="GP267" s="90"/>
      <c r="GQ267" s="90"/>
      <c r="GR267" s="90"/>
      <c r="GS267" s="90"/>
      <c r="GT267" s="90"/>
      <c r="GU267" s="90"/>
      <c r="GV267" s="90"/>
      <c r="GW267" s="90"/>
      <c r="GX267" s="90"/>
      <c r="GY267" s="90"/>
      <c r="GZ267" s="90"/>
      <c r="HA267" s="90"/>
      <c r="HB267" s="90"/>
      <c r="HC267" s="90"/>
      <c r="HD267" s="90"/>
      <c r="HE267" s="90"/>
      <c r="HF267" s="90"/>
      <c r="HG267" s="90"/>
      <c r="HH267" s="90"/>
    </row>
    <row r="268" spans="1:216"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6"/>
      <c r="AZ268" s="86"/>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c r="GD268" s="90"/>
      <c r="GE268" s="90"/>
      <c r="GF268" s="90"/>
      <c r="GG268" s="90"/>
      <c r="GH268" s="90"/>
      <c r="GI268" s="90"/>
      <c r="GJ268" s="90"/>
      <c r="GK268" s="90"/>
      <c r="GL268" s="90"/>
      <c r="GM268" s="90"/>
      <c r="GN268" s="90"/>
      <c r="GO268" s="90"/>
      <c r="GP268" s="90"/>
      <c r="GQ268" s="90"/>
      <c r="GR268" s="90"/>
      <c r="GS268" s="90"/>
      <c r="GT268" s="90"/>
      <c r="GU268" s="90"/>
      <c r="GV268" s="90"/>
      <c r="GW268" s="90"/>
      <c r="GX268" s="90"/>
      <c r="GY268" s="90"/>
      <c r="GZ268" s="90"/>
      <c r="HA268" s="90"/>
      <c r="HB268" s="90"/>
      <c r="HC268" s="90"/>
      <c r="HD268" s="90"/>
      <c r="HE268" s="90"/>
      <c r="HF268" s="90"/>
      <c r="HG268" s="90"/>
      <c r="HH268" s="90"/>
    </row>
    <row r="269" spans="1:216"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6"/>
      <c r="AZ269" s="86"/>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c r="GD269" s="90"/>
      <c r="GE269" s="90"/>
      <c r="GF269" s="90"/>
      <c r="GG269" s="90"/>
      <c r="GH269" s="90"/>
      <c r="GI269" s="90"/>
      <c r="GJ269" s="90"/>
      <c r="GK269" s="90"/>
      <c r="GL269" s="90"/>
      <c r="GM269" s="90"/>
      <c r="GN269" s="90"/>
      <c r="GO269" s="90"/>
      <c r="GP269" s="90"/>
      <c r="GQ269" s="90"/>
      <c r="GR269" s="90"/>
      <c r="GS269" s="90"/>
      <c r="GT269" s="90"/>
      <c r="GU269" s="90"/>
      <c r="GV269" s="90"/>
      <c r="GW269" s="90"/>
      <c r="GX269" s="90"/>
      <c r="GY269" s="90"/>
      <c r="GZ269" s="90"/>
      <c r="HA269" s="90"/>
      <c r="HB269" s="90"/>
      <c r="HC269" s="90"/>
      <c r="HD269" s="90"/>
      <c r="HE269" s="90"/>
      <c r="HF269" s="90"/>
      <c r="HG269" s="90"/>
      <c r="HH269" s="90"/>
    </row>
    <row r="270" spans="1:216"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6"/>
      <c r="AZ270" s="86"/>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c r="GD270" s="90"/>
      <c r="GE270" s="90"/>
      <c r="GF270" s="90"/>
      <c r="GG270" s="90"/>
      <c r="GH270" s="90"/>
      <c r="GI270" s="90"/>
      <c r="GJ270" s="90"/>
      <c r="GK270" s="90"/>
      <c r="GL270" s="90"/>
      <c r="GM270" s="90"/>
      <c r="GN270" s="90"/>
      <c r="GO270" s="90"/>
      <c r="GP270" s="90"/>
      <c r="GQ270" s="90"/>
      <c r="GR270" s="90"/>
      <c r="GS270" s="90"/>
      <c r="GT270" s="90"/>
      <c r="GU270" s="90"/>
      <c r="GV270" s="90"/>
      <c r="GW270" s="90"/>
      <c r="GX270" s="90"/>
      <c r="GY270" s="90"/>
      <c r="GZ270" s="90"/>
      <c r="HA270" s="90"/>
      <c r="HB270" s="90"/>
      <c r="HC270" s="90"/>
      <c r="HD270" s="90"/>
      <c r="HE270" s="90"/>
      <c r="HF270" s="90"/>
      <c r="HG270" s="90"/>
      <c r="HH270" s="90"/>
    </row>
    <row r="271" spans="1:216"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6"/>
      <c r="AZ271" s="86"/>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c r="GD271" s="90"/>
      <c r="GE271" s="90"/>
      <c r="GF271" s="90"/>
      <c r="GG271" s="90"/>
      <c r="GH271" s="90"/>
      <c r="GI271" s="90"/>
      <c r="GJ271" s="90"/>
      <c r="GK271" s="90"/>
      <c r="GL271" s="90"/>
      <c r="GM271" s="90"/>
      <c r="GN271" s="90"/>
      <c r="GO271" s="90"/>
      <c r="GP271" s="90"/>
      <c r="GQ271" s="90"/>
      <c r="GR271" s="90"/>
      <c r="GS271" s="90"/>
      <c r="GT271" s="90"/>
      <c r="GU271" s="90"/>
      <c r="GV271" s="90"/>
      <c r="GW271" s="90"/>
      <c r="GX271" s="90"/>
      <c r="GY271" s="90"/>
      <c r="GZ271" s="90"/>
      <c r="HA271" s="90"/>
      <c r="HB271" s="90"/>
      <c r="HC271" s="90"/>
      <c r="HD271" s="90"/>
      <c r="HE271" s="90"/>
      <c r="HF271" s="90"/>
      <c r="HG271" s="90"/>
      <c r="HH271" s="90"/>
    </row>
    <row r="272" spans="1:216"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6"/>
      <c r="AZ272" s="86"/>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c r="GD272" s="90"/>
      <c r="GE272" s="90"/>
      <c r="GF272" s="90"/>
      <c r="GG272" s="90"/>
      <c r="GH272" s="90"/>
      <c r="GI272" s="90"/>
      <c r="GJ272" s="90"/>
      <c r="GK272" s="90"/>
      <c r="GL272" s="90"/>
      <c r="GM272" s="90"/>
      <c r="GN272" s="90"/>
      <c r="GO272" s="90"/>
      <c r="GP272" s="90"/>
      <c r="GQ272" s="90"/>
      <c r="GR272" s="90"/>
      <c r="GS272" s="90"/>
      <c r="GT272" s="90"/>
      <c r="GU272" s="90"/>
      <c r="GV272" s="90"/>
      <c r="GW272" s="90"/>
      <c r="GX272" s="90"/>
      <c r="GY272" s="90"/>
      <c r="GZ272" s="90"/>
      <c r="HA272" s="90"/>
      <c r="HB272" s="90"/>
      <c r="HC272" s="90"/>
      <c r="HD272" s="90"/>
      <c r="HE272" s="90"/>
      <c r="HF272" s="90"/>
      <c r="HG272" s="90"/>
      <c r="HH272" s="90"/>
    </row>
    <row r="273" spans="1:216"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6"/>
      <c r="AZ273" s="86"/>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c r="GD273" s="90"/>
      <c r="GE273" s="90"/>
      <c r="GF273" s="90"/>
      <c r="GG273" s="90"/>
      <c r="GH273" s="90"/>
      <c r="GI273" s="90"/>
      <c r="GJ273" s="90"/>
      <c r="GK273" s="90"/>
      <c r="GL273" s="90"/>
      <c r="GM273" s="90"/>
      <c r="GN273" s="90"/>
      <c r="GO273" s="90"/>
      <c r="GP273" s="90"/>
      <c r="GQ273" s="90"/>
      <c r="GR273" s="90"/>
      <c r="GS273" s="90"/>
      <c r="GT273" s="90"/>
      <c r="GU273" s="90"/>
      <c r="GV273" s="90"/>
      <c r="GW273" s="90"/>
      <c r="GX273" s="90"/>
      <c r="GY273" s="90"/>
      <c r="GZ273" s="90"/>
      <c r="HA273" s="90"/>
      <c r="HB273" s="90"/>
      <c r="HC273" s="90"/>
      <c r="HD273" s="90"/>
      <c r="HE273" s="90"/>
      <c r="HF273" s="90"/>
      <c r="HG273" s="90"/>
      <c r="HH273" s="90"/>
    </row>
    <row r="274" spans="1:216"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6"/>
      <c r="AZ274" s="86"/>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c r="GD274" s="90"/>
      <c r="GE274" s="90"/>
      <c r="GF274" s="90"/>
      <c r="GG274" s="90"/>
      <c r="GH274" s="90"/>
      <c r="GI274" s="90"/>
      <c r="GJ274" s="90"/>
      <c r="GK274" s="90"/>
      <c r="GL274" s="90"/>
      <c r="GM274" s="90"/>
      <c r="GN274" s="90"/>
      <c r="GO274" s="90"/>
      <c r="GP274" s="90"/>
      <c r="GQ274" s="90"/>
      <c r="GR274" s="90"/>
      <c r="GS274" s="90"/>
      <c r="GT274" s="90"/>
      <c r="GU274" s="90"/>
      <c r="GV274" s="90"/>
      <c r="GW274" s="90"/>
      <c r="GX274" s="90"/>
      <c r="GY274" s="90"/>
      <c r="GZ274" s="90"/>
      <c r="HA274" s="90"/>
      <c r="HB274" s="90"/>
      <c r="HC274" s="90"/>
      <c r="HD274" s="90"/>
      <c r="HE274" s="90"/>
      <c r="HF274" s="90"/>
      <c r="HG274" s="90"/>
      <c r="HH274" s="90"/>
    </row>
    <row r="275" spans="1:216"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6"/>
      <c r="AZ275" s="86"/>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c r="GD275" s="90"/>
      <c r="GE275" s="90"/>
      <c r="GF275" s="90"/>
      <c r="GG275" s="90"/>
      <c r="GH275" s="90"/>
      <c r="GI275" s="90"/>
      <c r="GJ275" s="90"/>
      <c r="GK275" s="90"/>
      <c r="GL275" s="90"/>
      <c r="GM275" s="90"/>
      <c r="GN275" s="90"/>
      <c r="GO275" s="90"/>
      <c r="GP275" s="90"/>
      <c r="GQ275" s="90"/>
      <c r="GR275" s="90"/>
      <c r="GS275" s="90"/>
      <c r="GT275" s="90"/>
      <c r="GU275" s="90"/>
      <c r="GV275" s="90"/>
      <c r="GW275" s="90"/>
      <c r="GX275" s="90"/>
      <c r="GY275" s="90"/>
      <c r="GZ275" s="90"/>
      <c r="HA275" s="90"/>
      <c r="HB275" s="90"/>
      <c r="HC275" s="90"/>
      <c r="HD275" s="90"/>
      <c r="HE275" s="90"/>
      <c r="HF275" s="90"/>
      <c r="HG275" s="90"/>
      <c r="HH275" s="90"/>
    </row>
    <row r="276" spans="1:216"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6"/>
      <c r="AZ276" s="86"/>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c r="GD276" s="90"/>
      <c r="GE276" s="90"/>
      <c r="GF276" s="90"/>
      <c r="GG276" s="90"/>
      <c r="GH276" s="90"/>
      <c r="GI276" s="90"/>
      <c r="GJ276" s="90"/>
      <c r="GK276" s="90"/>
      <c r="GL276" s="90"/>
      <c r="GM276" s="90"/>
      <c r="GN276" s="90"/>
      <c r="GO276" s="90"/>
      <c r="GP276" s="90"/>
      <c r="GQ276" s="90"/>
      <c r="GR276" s="90"/>
      <c r="GS276" s="90"/>
      <c r="GT276" s="90"/>
      <c r="GU276" s="90"/>
      <c r="GV276" s="90"/>
      <c r="GW276" s="90"/>
      <c r="GX276" s="90"/>
      <c r="GY276" s="90"/>
      <c r="GZ276" s="90"/>
      <c r="HA276" s="90"/>
      <c r="HB276" s="90"/>
      <c r="HC276" s="90"/>
      <c r="HD276" s="90"/>
      <c r="HE276" s="90"/>
      <c r="HF276" s="90"/>
      <c r="HG276" s="90"/>
      <c r="HH276" s="90"/>
    </row>
    <row r="277" spans="1:216"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6"/>
      <c r="AZ277" s="86"/>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c r="GD277" s="90"/>
      <c r="GE277" s="90"/>
      <c r="GF277" s="90"/>
      <c r="GG277" s="90"/>
      <c r="GH277" s="90"/>
      <c r="GI277" s="90"/>
      <c r="GJ277" s="90"/>
      <c r="GK277" s="90"/>
      <c r="GL277" s="90"/>
      <c r="GM277" s="90"/>
      <c r="GN277" s="90"/>
      <c r="GO277" s="90"/>
      <c r="GP277" s="90"/>
      <c r="GQ277" s="90"/>
      <c r="GR277" s="90"/>
      <c r="GS277" s="90"/>
      <c r="GT277" s="90"/>
      <c r="GU277" s="90"/>
      <c r="GV277" s="90"/>
      <c r="GW277" s="90"/>
      <c r="GX277" s="90"/>
      <c r="GY277" s="90"/>
      <c r="GZ277" s="90"/>
      <c r="HA277" s="90"/>
      <c r="HB277" s="90"/>
      <c r="HC277" s="90"/>
      <c r="HD277" s="90"/>
      <c r="HE277" s="90"/>
      <c r="HF277" s="90"/>
      <c r="HG277" s="90"/>
      <c r="HH277" s="90"/>
    </row>
    <row r="278" spans="1:216"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6"/>
      <c r="AZ278" s="86"/>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c r="GD278" s="90"/>
      <c r="GE278" s="90"/>
      <c r="GF278" s="90"/>
      <c r="GG278" s="90"/>
      <c r="GH278" s="90"/>
      <c r="GI278" s="90"/>
      <c r="GJ278" s="90"/>
      <c r="GK278" s="90"/>
      <c r="GL278" s="90"/>
      <c r="GM278" s="90"/>
      <c r="GN278" s="90"/>
      <c r="GO278" s="90"/>
      <c r="GP278" s="90"/>
      <c r="GQ278" s="90"/>
      <c r="GR278" s="90"/>
      <c r="GS278" s="90"/>
      <c r="GT278" s="90"/>
      <c r="GU278" s="90"/>
      <c r="GV278" s="90"/>
      <c r="GW278" s="90"/>
      <c r="GX278" s="90"/>
      <c r="GY278" s="90"/>
      <c r="GZ278" s="90"/>
      <c r="HA278" s="90"/>
      <c r="HB278" s="90"/>
      <c r="HC278" s="90"/>
      <c r="HD278" s="90"/>
      <c r="HE278" s="90"/>
      <c r="HF278" s="90"/>
      <c r="HG278" s="90"/>
      <c r="HH278" s="90"/>
    </row>
    <row r="279" spans="1:216"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6"/>
      <c r="AZ279" s="86"/>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c r="GD279" s="90"/>
      <c r="GE279" s="90"/>
      <c r="GF279" s="90"/>
      <c r="GG279" s="90"/>
      <c r="GH279" s="90"/>
      <c r="GI279" s="90"/>
      <c r="GJ279" s="90"/>
      <c r="GK279" s="90"/>
      <c r="GL279" s="90"/>
      <c r="GM279" s="90"/>
      <c r="GN279" s="90"/>
      <c r="GO279" s="90"/>
      <c r="GP279" s="90"/>
      <c r="GQ279" s="90"/>
      <c r="GR279" s="90"/>
      <c r="GS279" s="90"/>
      <c r="GT279" s="90"/>
      <c r="GU279" s="90"/>
      <c r="GV279" s="90"/>
      <c r="GW279" s="90"/>
      <c r="GX279" s="90"/>
      <c r="GY279" s="90"/>
      <c r="GZ279" s="90"/>
      <c r="HA279" s="90"/>
      <c r="HB279" s="90"/>
      <c r="HC279" s="90"/>
      <c r="HD279" s="90"/>
      <c r="HE279" s="90"/>
      <c r="HF279" s="90"/>
      <c r="HG279" s="90"/>
      <c r="HH279" s="90"/>
    </row>
    <row r="280" spans="1:216"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6"/>
      <c r="AZ280" s="86"/>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c r="GD280" s="90"/>
      <c r="GE280" s="90"/>
      <c r="GF280" s="90"/>
      <c r="GG280" s="90"/>
      <c r="GH280" s="90"/>
      <c r="GI280" s="90"/>
      <c r="GJ280" s="90"/>
      <c r="GK280" s="90"/>
      <c r="GL280" s="90"/>
      <c r="GM280" s="90"/>
      <c r="GN280" s="90"/>
      <c r="GO280" s="90"/>
      <c r="GP280" s="90"/>
      <c r="GQ280" s="90"/>
      <c r="GR280" s="90"/>
      <c r="GS280" s="90"/>
      <c r="GT280" s="90"/>
      <c r="GU280" s="90"/>
      <c r="GV280" s="90"/>
      <c r="GW280" s="90"/>
      <c r="GX280" s="90"/>
      <c r="GY280" s="90"/>
      <c r="GZ280" s="90"/>
      <c r="HA280" s="90"/>
      <c r="HB280" s="90"/>
      <c r="HC280" s="90"/>
      <c r="HD280" s="90"/>
      <c r="HE280" s="90"/>
      <c r="HF280" s="90"/>
      <c r="HG280" s="90"/>
      <c r="HH280" s="90"/>
    </row>
    <row r="281" spans="1:216"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6"/>
      <c r="AZ281" s="86"/>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c r="GD281" s="90"/>
      <c r="GE281" s="90"/>
      <c r="GF281" s="90"/>
      <c r="GG281" s="90"/>
      <c r="GH281" s="90"/>
      <c r="GI281" s="90"/>
      <c r="GJ281" s="90"/>
      <c r="GK281" s="90"/>
      <c r="GL281" s="90"/>
      <c r="GM281" s="90"/>
      <c r="GN281" s="90"/>
      <c r="GO281" s="90"/>
      <c r="GP281" s="90"/>
      <c r="GQ281" s="90"/>
      <c r="GR281" s="90"/>
      <c r="GS281" s="90"/>
      <c r="GT281" s="90"/>
      <c r="GU281" s="90"/>
      <c r="GV281" s="90"/>
      <c r="GW281" s="90"/>
      <c r="GX281" s="90"/>
      <c r="GY281" s="90"/>
      <c r="GZ281" s="90"/>
      <c r="HA281" s="90"/>
      <c r="HB281" s="90"/>
      <c r="HC281" s="90"/>
      <c r="HD281" s="90"/>
      <c r="HE281" s="90"/>
      <c r="HF281" s="90"/>
      <c r="HG281" s="90"/>
      <c r="HH281" s="90"/>
    </row>
    <row r="282" spans="1:216"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6"/>
      <c r="AZ282" s="86"/>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c r="GD282" s="90"/>
      <c r="GE282" s="90"/>
      <c r="GF282" s="90"/>
      <c r="GG282" s="90"/>
      <c r="GH282" s="90"/>
      <c r="GI282" s="90"/>
      <c r="GJ282" s="90"/>
      <c r="GK282" s="90"/>
      <c r="GL282" s="90"/>
      <c r="GM282" s="90"/>
      <c r="GN282" s="90"/>
      <c r="GO282" s="90"/>
      <c r="GP282" s="90"/>
      <c r="GQ282" s="90"/>
      <c r="GR282" s="90"/>
      <c r="GS282" s="90"/>
      <c r="GT282" s="90"/>
      <c r="GU282" s="90"/>
      <c r="GV282" s="90"/>
      <c r="GW282" s="90"/>
      <c r="GX282" s="90"/>
      <c r="GY282" s="90"/>
      <c r="GZ282" s="90"/>
      <c r="HA282" s="90"/>
      <c r="HB282" s="90"/>
      <c r="HC282" s="90"/>
      <c r="HD282" s="90"/>
      <c r="HE282" s="90"/>
      <c r="HF282" s="90"/>
      <c r="HG282" s="90"/>
      <c r="HH282" s="90"/>
    </row>
    <row r="283" spans="1:216"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6"/>
      <c r="AZ283" s="86"/>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c r="GD283" s="90"/>
      <c r="GE283" s="90"/>
      <c r="GF283" s="90"/>
      <c r="GG283" s="90"/>
      <c r="GH283" s="90"/>
      <c r="GI283" s="90"/>
      <c r="GJ283" s="90"/>
      <c r="GK283" s="90"/>
      <c r="GL283" s="90"/>
      <c r="GM283" s="90"/>
      <c r="GN283" s="90"/>
      <c r="GO283" s="90"/>
      <c r="GP283" s="90"/>
      <c r="GQ283" s="90"/>
      <c r="GR283" s="90"/>
      <c r="GS283" s="90"/>
      <c r="GT283" s="90"/>
      <c r="GU283" s="90"/>
      <c r="GV283" s="90"/>
      <c r="GW283" s="90"/>
      <c r="GX283" s="90"/>
      <c r="GY283" s="90"/>
      <c r="GZ283" s="90"/>
      <c r="HA283" s="90"/>
      <c r="HB283" s="90"/>
      <c r="HC283" s="90"/>
      <c r="HD283" s="90"/>
      <c r="HE283" s="90"/>
      <c r="HF283" s="90"/>
      <c r="HG283" s="90"/>
      <c r="HH283" s="90"/>
    </row>
    <row r="284" spans="1:216"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6"/>
      <c r="AZ284" s="86"/>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c r="GD284" s="90"/>
      <c r="GE284" s="90"/>
      <c r="GF284" s="90"/>
      <c r="GG284" s="90"/>
      <c r="GH284" s="90"/>
      <c r="GI284" s="90"/>
      <c r="GJ284" s="90"/>
      <c r="GK284" s="90"/>
      <c r="GL284" s="90"/>
      <c r="GM284" s="90"/>
      <c r="GN284" s="90"/>
      <c r="GO284" s="90"/>
      <c r="GP284" s="90"/>
      <c r="GQ284" s="90"/>
      <c r="GR284" s="90"/>
      <c r="GS284" s="90"/>
      <c r="GT284" s="90"/>
      <c r="GU284" s="90"/>
      <c r="GV284" s="90"/>
      <c r="GW284" s="90"/>
      <c r="GX284" s="90"/>
      <c r="GY284" s="90"/>
      <c r="GZ284" s="90"/>
      <c r="HA284" s="90"/>
      <c r="HB284" s="90"/>
      <c r="HC284" s="90"/>
      <c r="HD284" s="90"/>
      <c r="HE284" s="90"/>
      <c r="HF284" s="90"/>
      <c r="HG284" s="90"/>
      <c r="HH284" s="90"/>
    </row>
    <row r="285" spans="1:216"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6"/>
      <c r="AZ285" s="86"/>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c r="GD285" s="90"/>
      <c r="GE285" s="90"/>
      <c r="GF285" s="90"/>
      <c r="GG285" s="90"/>
      <c r="GH285" s="90"/>
      <c r="GI285" s="90"/>
      <c r="GJ285" s="90"/>
      <c r="GK285" s="90"/>
      <c r="GL285" s="90"/>
      <c r="GM285" s="90"/>
      <c r="GN285" s="90"/>
      <c r="GO285" s="90"/>
      <c r="GP285" s="90"/>
      <c r="GQ285" s="90"/>
      <c r="GR285" s="90"/>
      <c r="GS285" s="90"/>
      <c r="GT285" s="90"/>
      <c r="GU285" s="90"/>
      <c r="GV285" s="90"/>
      <c r="GW285" s="90"/>
      <c r="GX285" s="90"/>
      <c r="GY285" s="90"/>
      <c r="GZ285" s="90"/>
      <c r="HA285" s="90"/>
      <c r="HB285" s="90"/>
      <c r="HC285" s="90"/>
      <c r="HD285" s="90"/>
      <c r="HE285" s="90"/>
      <c r="HF285" s="90"/>
      <c r="HG285" s="90"/>
      <c r="HH285" s="90"/>
    </row>
    <row r="286" spans="1:216"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6"/>
      <c r="AZ286" s="86"/>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c r="GD286" s="90"/>
      <c r="GE286" s="90"/>
      <c r="GF286" s="90"/>
      <c r="GG286" s="90"/>
      <c r="GH286" s="90"/>
      <c r="GI286" s="90"/>
      <c r="GJ286" s="90"/>
      <c r="GK286" s="90"/>
      <c r="GL286" s="90"/>
      <c r="GM286" s="90"/>
      <c r="GN286" s="90"/>
      <c r="GO286" s="90"/>
      <c r="GP286" s="90"/>
      <c r="GQ286" s="90"/>
      <c r="GR286" s="90"/>
      <c r="GS286" s="90"/>
      <c r="GT286" s="90"/>
      <c r="GU286" s="90"/>
      <c r="GV286" s="90"/>
      <c r="GW286" s="90"/>
      <c r="GX286" s="90"/>
      <c r="GY286" s="90"/>
      <c r="GZ286" s="90"/>
      <c r="HA286" s="90"/>
      <c r="HB286" s="90"/>
      <c r="HC286" s="90"/>
      <c r="HD286" s="90"/>
      <c r="HE286" s="90"/>
      <c r="HF286" s="90"/>
      <c r="HG286" s="90"/>
      <c r="HH286" s="90"/>
    </row>
    <row r="287" spans="1:216"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6"/>
      <c r="AZ287" s="86"/>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c r="GD287" s="90"/>
      <c r="GE287" s="90"/>
      <c r="GF287" s="90"/>
      <c r="GG287" s="90"/>
      <c r="GH287" s="90"/>
      <c r="GI287" s="90"/>
      <c r="GJ287" s="90"/>
      <c r="GK287" s="90"/>
      <c r="GL287" s="90"/>
      <c r="GM287" s="90"/>
      <c r="GN287" s="90"/>
      <c r="GO287" s="90"/>
      <c r="GP287" s="90"/>
      <c r="GQ287" s="90"/>
      <c r="GR287" s="90"/>
      <c r="GS287" s="90"/>
      <c r="GT287" s="90"/>
      <c r="GU287" s="90"/>
      <c r="GV287" s="90"/>
      <c r="GW287" s="90"/>
      <c r="GX287" s="90"/>
      <c r="GY287" s="90"/>
      <c r="GZ287" s="90"/>
      <c r="HA287" s="90"/>
      <c r="HB287" s="90"/>
      <c r="HC287" s="90"/>
      <c r="HD287" s="90"/>
      <c r="HE287" s="90"/>
      <c r="HF287" s="90"/>
      <c r="HG287" s="90"/>
      <c r="HH287" s="90"/>
    </row>
    <row r="288" spans="1:216"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6"/>
      <c r="AZ288" s="86"/>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c r="GD288" s="90"/>
      <c r="GE288" s="90"/>
      <c r="GF288" s="90"/>
      <c r="GG288" s="90"/>
      <c r="GH288" s="90"/>
      <c r="GI288" s="90"/>
      <c r="GJ288" s="90"/>
      <c r="GK288" s="90"/>
      <c r="GL288" s="90"/>
      <c r="GM288" s="90"/>
      <c r="GN288" s="90"/>
      <c r="GO288" s="90"/>
      <c r="GP288" s="90"/>
      <c r="GQ288" s="90"/>
      <c r="GR288" s="90"/>
      <c r="GS288" s="90"/>
      <c r="GT288" s="90"/>
      <c r="GU288" s="90"/>
      <c r="GV288" s="90"/>
      <c r="GW288" s="90"/>
      <c r="GX288" s="90"/>
      <c r="GY288" s="90"/>
      <c r="GZ288" s="90"/>
      <c r="HA288" s="90"/>
      <c r="HB288" s="90"/>
      <c r="HC288" s="90"/>
      <c r="HD288" s="90"/>
      <c r="HE288" s="90"/>
      <c r="HF288" s="90"/>
      <c r="HG288" s="90"/>
      <c r="HH288" s="90"/>
    </row>
    <row r="289" spans="1:216"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6"/>
      <c r="AZ289" s="86"/>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c r="GD289" s="90"/>
      <c r="GE289" s="90"/>
      <c r="GF289" s="90"/>
      <c r="GG289" s="90"/>
      <c r="GH289" s="90"/>
      <c r="GI289" s="90"/>
      <c r="GJ289" s="90"/>
      <c r="GK289" s="90"/>
      <c r="GL289" s="90"/>
      <c r="GM289" s="90"/>
      <c r="GN289" s="90"/>
      <c r="GO289" s="90"/>
      <c r="GP289" s="90"/>
      <c r="GQ289" s="90"/>
      <c r="GR289" s="90"/>
      <c r="GS289" s="90"/>
      <c r="GT289" s="90"/>
      <c r="GU289" s="90"/>
      <c r="GV289" s="90"/>
      <c r="GW289" s="90"/>
      <c r="GX289" s="90"/>
      <c r="GY289" s="90"/>
      <c r="GZ289" s="90"/>
      <c r="HA289" s="90"/>
      <c r="HB289" s="90"/>
      <c r="HC289" s="90"/>
      <c r="HD289" s="90"/>
      <c r="HE289" s="90"/>
      <c r="HF289" s="90"/>
      <c r="HG289" s="90"/>
      <c r="HH289" s="90"/>
    </row>
    <row r="290" spans="1:216"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6"/>
      <c r="AZ290" s="86"/>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c r="GD290" s="90"/>
      <c r="GE290" s="90"/>
      <c r="GF290" s="90"/>
      <c r="GG290" s="90"/>
      <c r="GH290" s="90"/>
      <c r="GI290" s="90"/>
      <c r="GJ290" s="90"/>
      <c r="GK290" s="90"/>
      <c r="GL290" s="90"/>
      <c r="GM290" s="90"/>
      <c r="GN290" s="90"/>
      <c r="GO290" s="90"/>
      <c r="GP290" s="90"/>
      <c r="GQ290" s="90"/>
      <c r="GR290" s="90"/>
      <c r="GS290" s="90"/>
      <c r="GT290" s="90"/>
      <c r="GU290" s="90"/>
      <c r="GV290" s="90"/>
      <c r="GW290" s="90"/>
      <c r="GX290" s="90"/>
      <c r="GY290" s="90"/>
      <c r="GZ290" s="90"/>
      <c r="HA290" s="90"/>
      <c r="HB290" s="90"/>
      <c r="HC290" s="90"/>
      <c r="HD290" s="90"/>
      <c r="HE290" s="90"/>
      <c r="HF290" s="90"/>
      <c r="HG290" s="90"/>
      <c r="HH290" s="90"/>
    </row>
    <row r="291" spans="1:216"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6"/>
      <c r="AZ291" s="86"/>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c r="GD291" s="90"/>
      <c r="GE291" s="90"/>
      <c r="GF291" s="90"/>
      <c r="GG291" s="90"/>
      <c r="GH291" s="90"/>
      <c r="GI291" s="90"/>
      <c r="GJ291" s="90"/>
      <c r="GK291" s="90"/>
      <c r="GL291" s="90"/>
      <c r="GM291" s="90"/>
      <c r="GN291" s="90"/>
      <c r="GO291" s="90"/>
      <c r="GP291" s="90"/>
      <c r="GQ291" s="90"/>
      <c r="GR291" s="90"/>
      <c r="GS291" s="90"/>
      <c r="GT291" s="90"/>
      <c r="GU291" s="90"/>
      <c r="GV291" s="90"/>
      <c r="GW291" s="90"/>
      <c r="GX291" s="90"/>
      <c r="GY291" s="90"/>
      <c r="GZ291" s="90"/>
      <c r="HA291" s="90"/>
      <c r="HB291" s="90"/>
      <c r="HC291" s="90"/>
      <c r="HD291" s="90"/>
      <c r="HE291" s="90"/>
      <c r="HF291" s="90"/>
      <c r="HG291" s="90"/>
      <c r="HH291" s="90"/>
    </row>
    <row r="292" spans="1:216"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6"/>
      <c r="AZ292" s="86"/>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c r="GD292" s="90"/>
      <c r="GE292" s="90"/>
      <c r="GF292" s="90"/>
      <c r="GG292" s="90"/>
      <c r="GH292" s="90"/>
      <c r="GI292" s="90"/>
      <c r="GJ292" s="90"/>
      <c r="GK292" s="90"/>
      <c r="GL292" s="90"/>
      <c r="GM292" s="90"/>
      <c r="GN292" s="90"/>
      <c r="GO292" s="90"/>
      <c r="GP292" s="90"/>
      <c r="GQ292" s="90"/>
      <c r="GR292" s="90"/>
      <c r="GS292" s="90"/>
      <c r="GT292" s="90"/>
      <c r="GU292" s="90"/>
      <c r="GV292" s="90"/>
      <c r="GW292" s="90"/>
      <c r="GX292" s="90"/>
      <c r="GY292" s="90"/>
      <c r="GZ292" s="90"/>
      <c r="HA292" s="90"/>
      <c r="HB292" s="90"/>
      <c r="HC292" s="90"/>
      <c r="HD292" s="90"/>
      <c r="HE292" s="90"/>
      <c r="HF292" s="90"/>
      <c r="HG292" s="90"/>
      <c r="HH292" s="90"/>
    </row>
    <row r="293" spans="1:216"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6"/>
      <c r="AZ293" s="86"/>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c r="GD293" s="90"/>
      <c r="GE293" s="90"/>
      <c r="GF293" s="90"/>
      <c r="GG293" s="90"/>
      <c r="GH293" s="90"/>
      <c r="GI293" s="90"/>
      <c r="GJ293" s="90"/>
      <c r="GK293" s="90"/>
      <c r="GL293" s="90"/>
      <c r="GM293" s="90"/>
      <c r="GN293" s="90"/>
      <c r="GO293" s="90"/>
      <c r="GP293" s="90"/>
      <c r="GQ293" s="90"/>
      <c r="GR293" s="90"/>
      <c r="GS293" s="90"/>
      <c r="GT293" s="90"/>
      <c r="GU293" s="90"/>
      <c r="GV293" s="90"/>
      <c r="GW293" s="90"/>
      <c r="GX293" s="90"/>
      <c r="GY293" s="90"/>
      <c r="GZ293" s="90"/>
      <c r="HA293" s="90"/>
      <c r="HB293" s="90"/>
      <c r="HC293" s="90"/>
      <c r="HD293" s="90"/>
      <c r="HE293" s="90"/>
      <c r="HF293" s="90"/>
      <c r="HG293" s="90"/>
      <c r="HH293" s="90"/>
    </row>
    <row r="294" spans="1:216"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6"/>
      <c r="AZ294" s="86"/>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c r="GD294" s="90"/>
      <c r="GE294" s="90"/>
      <c r="GF294" s="90"/>
      <c r="GG294" s="90"/>
      <c r="GH294" s="90"/>
      <c r="GI294" s="90"/>
      <c r="GJ294" s="90"/>
      <c r="GK294" s="90"/>
      <c r="GL294" s="90"/>
      <c r="GM294" s="90"/>
      <c r="GN294" s="90"/>
      <c r="GO294" s="90"/>
      <c r="GP294" s="90"/>
      <c r="GQ294" s="90"/>
      <c r="GR294" s="90"/>
      <c r="GS294" s="90"/>
      <c r="GT294" s="90"/>
      <c r="GU294" s="90"/>
      <c r="GV294" s="90"/>
      <c r="GW294" s="90"/>
      <c r="GX294" s="90"/>
      <c r="GY294" s="90"/>
      <c r="GZ294" s="90"/>
      <c r="HA294" s="90"/>
      <c r="HB294" s="90"/>
      <c r="HC294" s="90"/>
      <c r="HD294" s="90"/>
      <c r="HE294" s="90"/>
      <c r="HF294" s="90"/>
      <c r="HG294" s="90"/>
      <c r="HH294" s="90"/>
    </row>
    <row r="295" spans="1:216"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6"/>
      <c r="AZ295" s="86"/>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c r="GD295" s="90"/>
      <c r="GE295" s="90"/>
      <c r="GF295" s="90"/>
      <c r="GG295" s="90"/>
      <c r="GH295" s="90"/>
      <c r="GI295" s="90"/>
      <c r="GJ295" s="90"/>
      <c r="GK295" s="90"/>
      <c r="GL295" s="90"/>
      <c r="GM295" s="90"/>
      <c r="GN295" s="90"/>
      <c r="GO295" s="90"/>
      <c r="GP295" s="90"/>
      <c r="GQ295" s="90"/>
      <c r="GR295" s="90"/>
      <c r="GS295" s="90"/>
      <c r="GT295" s="90"/>
      <c r="GU295" s="90"/>
      <c r="GV295" s="90"/>
      <c r="GW295" s="90"/>
      <c r="GX295" s="90"/>
      <c r="GY295" s="90"/>
      <c r="GZ295" s="90"/>
      <c r="HA295" s="90"/>
      <c r="HB295" s="90"/>
      <c r="HC295" s="90"/>
      <c r="HD295" s="90"/>
      <c r="HE295" s="90"/>
      <c r="HF295" s="90"/>
      <c r="HG295" s="90"/>
      <c r="HH295" s="90"/>
    </row>
    <row r="296" spans="1:216"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6"/>
      <c r="AZ296" s="86"/>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c r="GD296" s="90"/>
      <c r="GE296" s="90"/>
      <c r="GF296" s="90"/>
      <c r="GG296" s="90"/>
      <c r="GH296" s="90"/>
      <c r="GI296" s="90"/>
      <c r="GJ296" s="90"/>
      <c r="GK296" s="90"/>
      <c r="GL296" s="90"/>
      <c r="GM296" s="90"/>
      <c r="GN296" s="90"/>
      <c r="GO296" s="90"/>
      <c r="GP296" s="90"/>
      <c r="GQ296" s="90"/>
      <c r="GR296" s="90"/>
      <c r="GS296" s="90"/>
      <c r="GT296" s="90"/>
      <c r="GU296" s="90"/>
      <c r="GV296" s="90"/>
      <c r="GW296" s="90"/>
      <c r="GX296" s="90"/>
      <c r="GY296" s="90"/>
      <c r="GZ296" s="90"/>
      <c r="HA296" s="90"/>
      <c r="HB296" s="90"/>
      <c r="HC296" s="90"/>
      <c r="HD296" s="90"/>
      <c r="HE296" s="90"/>
      <c r="HF296" s="90"/>
      <c r="HG296" s="90"/>
      <c r="HH296" s="90"/>
    </row>
    <row r="297" spans="1:216"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6"/>
      <c r="AZ297" s="86"/>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c r="GD297" s="90"/>
      <c r="GE297" s="90"/>
      <c r="GF297" s="90"/>
      <c r="GG297" s="90"/>
      <c r="GH297" s="90"/>
      <c r="GI297" s="90"/>
      <c r="GJ297" s="90"/>
      <c r="GK297" s="90"/>
      <c r="GL297" s="90"/>
      <c r="GM297" s="90"/>
      <c r="GN297" s="90"/>
      <c r="GO297" s="90"/>
      <c r="GP297" s="90"/>
      <c r="GQ297" s="90"/>
      <c r="GR297" s="90"/>
      <c r="GS297" s="90"/>
      <c r="GT297" s="90"/>
      <c r="GU297" s="90"/>
      <c r="GV297" s="90"/>
      <c r="GW297" s="90"/>
      <c r="GX297" s="90"/>
      <c r="GY297" s="90"/>
      <c r="GZ297" s="90"/>
      <c r="HA297" s="90"/>
      <c r="HB297" s="90"/>
      <c r="HC297" s="90"/>
      <c r="HD297" s="90"/>
      <c r="HE297" s="90"/>
      <c r="HF297" s="90"/>
      <c r="HG297" s="90"/>
      <c r="HH297" s="90"/>
    </row>
    <row r="298" spans="1:216"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6"/>
      <c r="AZ298" s="86"/>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c r="GD298" s="90"/>
      <c r="GE298" s="90"/>
      <c r="GF298" s="90"/>
      <c r="GG298" s="90"/>
      <c r="GH298" s="90"/>
      <c r="GI298" s="90"/>
      <c r="GJ298" s="90"/>
      <c r="GK298" s="90"/>
      <c r="GL298" s="90"/>
      <c r="GM298" s="90"/>
      <c r="GN298" s="90"/>
      <c r="GO298" s="90"/>
      <c r="GP298" s="90"/>
      <c r="GQ298" s="90"/>
      <c r="GR298" s="90"/>
      <c r="GS298" s="90"/>
      <c r="GT298" s="90"/>
      <c r="GU298" s="90"/>
      <c r="GV298" s="90"/>
      <c r="GW298" s="90"/>
      <c r="GX298" s="90"/>
      <c r="GY298" s="90"/>
      <c r="GZ298" s="90"/>
      <c r="HA298" s="90"/>
      <c r="HB298" s="90"/>
      <c r="HC298" s="90"/>
      <c r="HD298" s="90"/>
      <c r="HE298" s="90"/>
      <c r="HF298" s="90"/>
      <c r="HG298" s="90"/>
      <c r="HH298" s="90"/>
    </row>
    <row r="299" spans="1:216"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6"/>
      <c r="AZ299" s="86"/>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c r="GD299" s="90"/>
      <c r="GE299" s="90"/>
      <c r="GF299" s="90"/>
      <c r="GG299" s="90"/>
      <c r="GH299" s="90"/>
      <c r="GI299" s="90"/>
      <c r="GJ299" s="90"/>
      <c r="GK299" s="90"/>
      <c r="GL299" s="90"/>
      <c r="GM299" s="90"/>
      <c r="GN299" s="90"/>
      <c r="GO299" s="90"/>
      <c r="GP299" s="90"/>
      <c r="GQ299" s="90"/>
      <c r="GR299" s="90"/>
      <c r="GS299" s="90"/>
      <c r="GT299" s="90"/>
      <c r="GU299" s="90"/>
      <c r="GV299" s="90"/>
      <c r="GW299" s="90"/>
      <c r="GX299" s="90"/>
      <c r="GY299" s="90"/>
      <c r="GZ299" s="90"/>
      <c r="HA299" s="90"/>
      <c r="HB299" s="90"/>
      <c r="HC299" s="90"/>
      <c r="HD299" s="90"/>
      <c r="HE299" s="90"/>
      <c r="HF299" s="90"/>
      <c r="HG299" s="90"/>
      <c r="HH299" s="90"/>
    </row>
    <row r="300" spans="1:216"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6"/>
      <c r="AZ300" s="86"/>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c r="GD300" s="90"/>
      <c r="GE300" s="90"/>
      <c r="GF300" s="90"/>
      <c r="GG300" s="90"/>
      <c r="GH300" s="90"/>
      <c r="GI300" s="90"/>
      <c r="GJ300" s="90"/>
      <c r="GK300" s="90"/>
      <c r="GL300" s="90"/>
      <c r="GM300" s="90"/>
      <c r="GN300" s="90"/>
      <c r="GO300" s="90"/>
      <c r="GP300" s="90"/>
      <c r="GQ300" s="90"/>
      <c r="GR300" s="90"/>
      <c r="GS300" s="90"/>
      <c r="GT300" s="90"/>
      <c r="GU300" s="90"/>
      <c r="GV300" s="90"/>
      <c r="GW300" s="90"/>
      <c r="GX300" s="90"/>
      <c r="GY300" s="90"/>
      <c r="GZ300" s="90"/>
      <c r="HA300" s="90"/>
      <c r="HB300" s="90"/>
      <c r="HC300" s="90"/>
      <c r="HD300" s="90"/>
      <c r="HE300" s="90"/>
      <c r="HF300" s="90"/>
      <c r="HG300" s="90"/>
      <c r="HH300" s="90"/>
    </row>
    <row r="301" spans="1:216"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6"/>
      <c r="AZ301" s="86"/>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90"/>
      <c r="GJ301" s="90"/>
      <c r="GK301" s="90"/>
      <c r="GL301" s="90"/>
      <c r="GM301" s="90"/>
      <c r="GN301" s="90"/>
      <c r="GO301" s="90"/>
      <c r="GP301" s="90"/>
      <c r="GQ301" s="90"/>
      <c r="GR301" s="90"/>
      <c r="GS301" s="90"/>
      <c r="GT301" s="90"/>
      <c r="GU301" s="90"/>
      <c r="GV301" s="90"/>
      <c r="GW301" s="90"/>
      <c r="GX301" s="90"/>
      <c r="GY301" s="90"/>
      <c r="GZ301" s="90"/>
      <c r="HA301" s="90"/>
      <c r="HB301" s="90"/>
      <c r="HC301" s="90"/>
      <c r="HD301" s="90"/>
      <c r="HE301" s="90"/>
      <c r="HF301" s="90"/>
      <c r="HG301" s="90"/>
      <c r="HH301" s="90"/>
    </row>
    <row r="302" spans="1:216"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6"/>
      <c r="AZ302" s="86"/>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c r="GD302" s="90"/>
      <c r="GE302" s="90"/>
      <c r="GF302" s="90"/>
      <c r="GG302" s="90"/>
      <c r="GH302" s="90"/>
      <c r="GI302" s="90"/>
      <c r="GJ302" s="90"/>
      <c r="GK302" s="90"/>
      <c r="GL302" s="90"/>
      <c r="GM302" s="90"/>
      <c r="GN302" s="90"/>
      <c r="GO302" s="90"/>
      <c r="GP302" s="90"/>
      <c r="GQ302" s="90"/>
      <c r="GR302" s="90"/>
      <c r="GS302" s="90"/>
      <c r="GT302" s="90"/>
      <c r="GU302" s="90"/>
      <c r="GV302" s="90"/>
      <c r="GW302" s="90"/>
      <c r="GX302" s="90"/>
      <c r="GY302" s="90"/>
      <c r="GZ302" s="90"/>
      <c r="HA302" s="90"/>
      <c r="HB302" s="90"/>
      <c r="HC302" s="90"/>
      <c r="HD302" s="90"/>
      <c r="HE302" s="90"/>
      <c r="HF302" s="90"/>
      <c r="HG302" s="90"/>
      <c r="HH302" s="90"/>
    </row>
    <row r="303" spans="1:216"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6"/>
      <c r="AZ303" s="86"/>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c r="GD303" s="90"/>
      <c r="GE303" s="90"/>
      <c r="GF303" s="90"/>
      <c r="GG303" s="90"/>
      <c r="GH303" s="90"/>
      <c r="GI303" s="90"/>
      <c r="GJ303" s="90"/>
      <c r="GK303" s="90"/>
      <c r="GL303" s="90"/>
      <c r="GM303" s="90"/>
      <c r="GN303" s="90"/>
      <c r="GO303" s="90"/>
      <c r="GP303" s="90"/>
      <c r="GQ303" s="90"/>
      <c r="GR303" s="90"/>
      <c r="GS303" s="90"/>
      <c r="GT303" s="90"/>
      <c r="GU303" s="90"/>
      <c r="GV303" s="90"/>
      <c r="GW303" s="90"/>
      <c r="GX303" s="90"/>
      <c r="GY303" s="90"/>
      <c r="GZ303" s="90"/>
      <c r="HA303" s="90"/>
      <c r="HB303" s="90"/>
      <c r="HC303" s="90"/>
      <c r="HD303" s="90"/>
      <c r="HE303" s="90"/>
      <c r="HF303" s="90"/>
      <c r="HG303" s="90"/>
      <c r="HH303" s="90"/>
    </row>
    <row r="304" spans="1:216"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6"/>
      <c r="AZ304" s="86"/>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c r="GD304" s="90"/>
      <c r="GE304" s="90"/>
      <c r="GF304" s="90"/>
      <c r="GG304" s="90"/>
      <c r="GH304" s="90"/>
      <c r="GI304" s="90"/>
      <c r="GJ304" s="90"/>
      <c r="GK304" s="90"/>
      <c r="GL304" s="90"/>
      <c r="GM304" s="90"/>
      <c r="GN304" s="90"/>
      <c r="GO304" s="90"/>
      <c r="GP304" s="90"/>
      <c r="GQ304" s="90"/>
      <c r="GR304" s="90"/>
      <c r="GS304" s="90"/>
      <c r="GT304" s="90"/>
      <c r="GU304" s="90"/>
      <c r="GV304" s="90"/>
      <c r="GW304" s="90"/>
      <c r="GX304" s="90"/>
      <c r="GY304" s="90"/>
      <c r="GZ304" s="90"/>
      <c r="HA304" s="90"/>
      <c r="HB304" s="90"/>
      <c r="HC304" s="90"/>
      <c r="HD304" s="90"/>
      <c r="HE304" s="90"/>
      <c r="HF304" s="90"/>
      <c r="HG304" s="90"/>
      <c r="HH304" s="90"/>
    </row>
    <row r="305" spans="1:216"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6"/>
      <c r="AZ305" s="86"/>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c r="GD305" s="90"/>
      <c r="GE305" s="90"/>
      <c r="GF305" s="90"/>
      <c r="GG305" s="90"/>
      <c r="GH305" s="90"/>
      <c r="GI305" s="90"/>
      <c r="GJ305" s="90"/>
      <c r="GK305" s="90"/>
      <c r="GL305" s="90"/>
      <c r="GM305" s="90"/>
      <c r="GN305" s="90"/>
      <c r="GO305" s="90"/>
      <c r="GP305" s="90"/>
      <c r="GQ305" s="90"/>
      <c r="GR305" s="90"/>
      <c r="GS305" s="90"/>
      <c r="GT305" s="90"/>
      <c r="GU305" s="90"/>
      <c r="GV305" s="90"/>
      <c r="GW305" s="90"/>
      <c r="GX305" s="90"/>
      <c r="GY305" s="90"/>
      <c r="GZ305" s="90"/>
      <c r="HA305" s="90"/>
      <c r="HB305" s="90"/>
      <c r="HC305" s="90"/>
      <c r="HD305" s="90"/>
      <c r="HE305" s="90"/>
      <c r="HF305" s="90"/>
      <c r="HG305" s="90"/>
      <c r="HH305" s="90"/>
    </row>
    <row r="306" spans="1:216"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6"/>
      <c r="AZ306" s="86"/>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c r="GD306" s="90"/>
      <c r="GE306" s="90"/>
      <c r="GF306" s="90"/>
      <c r="GG306" s="90"/>
      <c r="GH306" s="90"/>
      <c r="GI306" s="90"/>
      <c r="GJ306" s="90"/>
      <c r="GK306" s="90"/>
      <c r="GL306" s="90"/>
      <c r="GM306" s="90"/>
      <c r="GN306" s="90"/>
      <c r="GO306" s="90"/>
      <c r="GP306" s="90"/>
      <c r="GQ306" s="90"/>
      <c r="GR306" s="90"/>
      <c r="GS306" s="90"/>
      <c r="GT306" s="90"/>
      <c r="GU306" s="90"/>
      <c r="GV306" s="90"/>
      <c r="GW306" s="90"/>
      <c r="GX306" s="90"/>
      <c r="GY306" s="90"/>
      <c r="GZ306" s="90"/>
      <c r="HA306" s="90"/>
      <c r="HB306" s="90"/>
      <c r="HC306" s="90"/>
      <c r="HD306" s="90"/>
      <c r="HE306" s="90"/>
      <c r="HF306" s="90"/>
      <c r="HG306" s="90"/>
      <c r="HH306" s="90"/>
    </row>
    <row r="307" spans="1:216"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6"/>
      <c r="AZ307" s="86"/>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c r="GD307" s="90"/>
      <c r="GE307" s="90"/>
      <c r="GF307" s="90"/>
      <c r="GG307" s="90"/>
      <c r="GH307" s="90"/>
      <c r="GI307" s="90"/>
      <c r="GJ307" s="90"/>
      <c r="GK307" s="90"/>
      <c r="GL307" s="90"/>
      <c r="GM307" s="90"/>
      <c r="GN307" s="90"/>
      <c r="GO307" s="90"/>
      <c r="GP307" s="90"/>
      <c r="GQ307" s="90"/>
      <c r="GR307" s="90"/>
      <c r="GS307" s="90"/>
      <c r="GT307" s="90"/>
      <c r="GU307" s="90"/>
      <c r="GV307" s="90"/>
      <c r="GW307" s="90"/>
      <c r="GX307" s="90"/>
      <c r="GY307" s="90"/>
      <c r="GZ307" s="90"/>
      <c r="HA307" s="90"/>
      <c r="HB307" s="90"/>
      <c r="HC307" s="90"/>
      <c r="HD307" s="90"/>
      <c r="HE307" s="90"/>
      <c r="HF307" s="90"/>
      <c r="HG307" s="90"/>
      <c r="HH307" s="90"/>
    </row>
    <row r="308" spans="1:216"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6"/>
      <c r="AZ308" s="86"/>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c r="GD308" s="90"/>
      <c r="GE308" s="90"/>
      <c r="GF308" s="90"/>
      <c r="GG308" s="90"/>
      <c r="GH308" s="90"/>
      <c r="GI308" s="90"/>
      <c r="GJ308" s="90"/>
      <c r="GK308" s="90"/>
      <c r="GL308" s="90"/>
      <c r="GM308" s="90"/>
      <c r="GN308" s="90"/>
      <c r="GO308" s="90"/>
      <c r="GP308" s="90"/>
      <c r="GQ308" s="90"/>
      <c r="GR308" s="90"/>
      <c r="GS308" s="90"/>
      <c r="GT308" s="90"/>
      <c r="GU308" s="90"/>
      <c r="GV308" s="90"/>
      <c r="GW308" s="90"/>
      <c r="GX308" s="90"/>
      <c r="GY308" s="90"/>
      <c r="GZ308" s="90"/>
      <c r="HA308" s="90"/>
      <c r="HB308" s="90"/>
      <c r="HC308" s="90"/>
      <c r="HD308" s="90"/>
      <c r="HE308" s="90"/>
      <c r="HF308" s="90"/>
      <c r="HG308" s="90"/>
      <c r="HH308" s="90"/>
    </row>
    <row r="309" spans="1:216"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6"/>
      <c r="AZ309" s="86"/>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c r="GD309" s="90"/>
      <c r="GE309" s="90"/>
      <c r="GF309" s="90"/>
      <c r="GG309" s="90"/>
      <c r="GH309" s="90"/>
      <c r="GI309" s="90"/>
      <c r="GJ309" s="90"/>
      <c r="GK309" s="90"/>
      <c r="GL309" s="90"/>
      <c r="GM309" s="90"/>
      <c r="GN309" s="90"/>
      <c r="GO309" s="90"/>
      <c r="GP309" s="90"/>
      <c r="GQ309" s="90"/>
      <c r="GR309" s="90"/>
      <c r="GS309" s="90"/>
      <c r="GT309" s="90"/>
      <c r="GU309" s="90"/>
      <c r="GV309" s="90"/>
      <c r="GW309" s="90"/>
      <c r="GX309" s="90"/>
      <c r="GY309" s="90"/>
      <c r="GZ309" s="90"/>
      <c r="HA309" s="90"/>
      <c r="HB309" s="90"/>
      <c r="HC309" s="90"/>
      <c r="HD309" s="90"/>
      <c r="HE309" s="90"/>
      <c r="HF309" s="90"/>
      <c r="HG309" s="90"/>
      <c r="HH309" s="90"/>
    </row>
    <row r="310" spans="1:216"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6"/>
      <c r="AZ310" s="86"/>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c r="GD310" s="90"/>
      <c r="GE310" s="90"/>
      <c r="GF310" s="90"/>
      <c r="GG310" s="90"/>
      <c r="GH310" s="90"/>
      <c r="GI310" s="90"/>
      <c r="GJ310" s="90"/>
      <c r="GK310" s="90"/>
      <c r="GL310" s="90"/>
      <c r="GM310" s="90"/>
      <c r="GN310" s="90"/>
      <c r="GO310" s="90"/>
      <c r="GP310" s="90"/>
      <c r="GQ310" s="90"/>
      <c r="GR310" s="90"/>
      <c r="GS310" s="90"/>
      <c r="GT310" s="90"/>
      <c r="GU310" s="90"/>
      <c r="GV310" s="90"/>
      <c r="GW310" s="90"/>
      <c r="GX310" s="90"/>
      <c r="GY310" s="90"/>
      <c r="GZ310" s="90"/>
      <c r="HA310" s="90"/>
      <c r="HB310" s="90"/>
      <c r="HC310" s="90"/>
      <c r="HD310" s="90"/>
      <c r="HE310" s="90"/>
      <c r="HF310" s="90"/>
      <c r="HG310" s="90"/>
      <c r="HH310" s="90"/>
    </row>
    <row r="311" spans="1:216"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6"/>
      <c r="AZ311" s="86"/>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c r="GD311" s="90"/>
      <c r="GE311" s="90"/>
      <c r="GF311" s="90"/>
      <c r="GG311" s="90"/>
      <c r="GH311" s="90"/>
      <c r="GI311" s="90"/>
      <c r="GJ311" s="90"/>
      <c r="GK311" s="90"/>
      <c r="GL311" s="90"/>
      <c r="GM311" s="90"/>
      <c r="GN311" s="90"/>
      <c r="GO311" s="90"/>
      <c r="GP311" s="90"/>
      <c r="GQ311" s="90"/>
      <c r="GR311" s="90"/>
      <c r="GS311" s="90"/>
      <c r="GT311" s="90"/>
      <c r="GU311" s="90"/>
      <c r="GV311" s="90"/>
      <c r="GW311" s="90"/>
      <c r="GX311" s="90"/>
      <c r="GY311" s="90"/>
      <c r="GZ311" s="90"/>
      <c r="HA311" s="90"/>
      <c r="HB311" s="90"/>
      <c r="HC311" s="90"/>
      <c r="HD311" s="90"/>
      <c r="HE311" s="90"/>
      <c r="HF311" s="90"/>
      <c r="HG311" s="90"/>
      <c r="HH311" s="90"/>
    </row>
    <row r="312" spans="1:216"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6"/>
      <c r="AZ312" s="86"/>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c r="GD312" s="90"/>
      <c r="GE312" s="90"/>
      <c r="GF312" s="90"/>
      <c r="GG312" s="90"/>
      <c r="GH312" s="90"/>
      <c r="GI312" s="90"/>
      <c r="GJ312" s="90"/>
      <c r="GK312" s="90"/>
      <c r="GL312" s="90"/>
      <c r="GM312" s="90"/>
      <c r="GN312" s="90"/>
      <c r="GO312" s="90"/>
      <c r="GP312" s="90"/>
      <c r="GQ312" s="90"/>
      <c r="GR312" s="90"/>
      <c r="GS312" s="90"/>
      <c r="GT312" s="90"/>
      <c r="GU312" s="90"/>
      <c r="GV312" s="90"/>
      <c r="GW312" s="90"/>
      <c r="GX312" s="90"/>
      <c r="GY312" s="90"/>
      <c r="GZ312" s="90"/>
      <c r="HA312" s="90"/>
      <c r="HB312" s="90"/>
      <c r="HC312" s="90"/>
      <c r="HD312" s="90"/>
      <c r="HE312" s="90"/>
      <c r="HF312" s="90"/>
      <c r="HG312" s="90"/>
      <c r="HH312" s="90"/>
    </row>
    <row r="313" spans="1:216"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6"/>
      <c r="AZ313" s="86"/>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c r="GD313" s="90"/>
      <c r="GE313" s="90"/>
      <c r="GF313" s="90"/>
      <c r="GG313" s="90"/>
      <c r="GH313" s="90"/>
      <c r="GI313" s="90"/>
      <c r="GJ313" s="90"/>
      <c r="GK313" s="90"/>
      <c r="GL313" s="90"/>
      <c r="GM313" s="90"/>
      <c r="GN313" s="90"/>
      <c r="GO313" s="90"/>
      <c r="GP313" s="90"/>
      <c r="GQ313" s="90"/>
      <c r="GR313" s="90"/>
      <c r="GS313" s="90"/>
      <c r="GT313" s="90"/>
      <c r="GU313" s="90"/>
      <c r="GV313" s="90"/>
      <c r="GW313" s="90"/>
      <c r="GX313" s="90"/>
      <c r="GY313" s="90"/>
      <c r="GZ313" s="90"/>
      <c r="HA313" s="90"/>
      <c r="HB313" s="90"/>
      <c r="HC313" s="90"/>
      <c r="HD313" s="90"/>
      <c r="HE313" s="90"/>
      <c r="HF313" s="90"/>
      <c r="HG313" s="90"/>
      <c r="HH313" s="90"/>
    </row>
    <row r="314" spans="1:216"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6"/>
      <c r="AZ314" s="86"/>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c r="GD314" s="90"/>
      <c r="GE314" s="90"/>
      <c r="GF314" s="90"/>
      <c r="GG314" s="90"/>
      <c r="GH314" s="90"/>
      <c r="GI314" s="90"/>
      <c r="GJ314" s="90"/>
      <c r="GK314" s="90"/>
      <c r="GL314" s="90"/>
      <c r="GM314" s="90"/>
      <c r="GN314" s="90"/>
      <c r="GO314" s="90"/>
      <c r="GP314" s="90"/>
      <c r="GQ314" s="90"/>
      <c r="GR314" s="90"/>
      <c r="GS314" s="90"/>
      <c r="GT314" s="90"/>
      <c r="GU314" s="90"/>
      <c r="GV314" s="90"/>
      <c r="GW314" s="90"/>
      <c r="GX314" s="90"/>
      <c r="GY314" s="90"/>
      <c r="GZ314" s="90"/>
      <c r="HA314" s="90"/>
      <c r="HB314" s="90"/>
      <c r="HC314" s="90"/>
      <c r="HD314" s="90"/>
      <c r="HE314" s="90"/>
      <c r="HF314" s="90"/>
      <c r="HG314" s="90"/>
      <c r="HH314" s="90"/>
    </row>
    <row r="315" spans="1:216"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6"/>
      <c r="AZ315" s="86"/>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c r="GD315" s="90"/>
      <c r="GE315" s="90"/>
      <c r="GF315" s="90"/>
      <c r="GG315" s="90"/>
      <c r="GH315" s="90"/>
      <c r="GI315" s="90"/>
      <c r="GJ315" s="90"/>
      <c r="GK315" s="90"/>
      <c r="GL315" s="90"/>
      <c r="GM315" s="90"/>
      <c r="GN315" s="90"/>
      <c r="GO315" s="90"/>
      <c r="GP315" s="90"/>
      <c r="GQ315" s="90"/>
      <c r="GR315" s="90"/>
      <c r="GS315" s="90"/>
      <c r="GT315" s="90"/>
      <c r="GU315" s="90"/>
      <c r="GV315" s="90"/>
      <c r="GW315" s="90"/>
      <c r="GX315" s="90"/>
      <c r="GY315" s="90"/>
      <c r="GZ315" s="90"/>
      <c r="HA315" s="90"/>
      <c r="HB315" s="90"/>
      <c r="HC315" s="90"/>
      <c r="HD315" s="90"/>
      <c r="HE315" s="90"/>
      <c r="HF315" s="90"/>
      <c r="HG315" s="90"/>
      <c r="HH315" s="90"/>
    </row>
    <row r="316" spans="1:216"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6"/>
      <c r="AZ316" s="86"/>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c r="GD316" s="90"/>
      <c r="GE316" s="90"/>
      <c r="GF316" s="90"/>
      <c r="GG316" s="90"/>
      <c r="GH316" s="90"/>
      <c r="GI316" s="90"/>
      <c r="GJ316" s="90"/>
      <c r="GK316" s="90"/>
      <c r="GL316" s="90"/>
      <c r="GM316" s="90"/>
      <c r="GN316" s="90"/>
      <c r="GO316" s="90"/>
      <c r="GP316" s="90"/>
      <c r="GQ316" s="90"/>
      <c r="GR316" s="90"/>
      <c r="GS316" s="90"/>
      <c r="GT316" s="90"/>
      <c r="GU316" s="90"/>
      <c r="GV316" s="90"/>
      <c r="GW316" s="90"/>
      <c r="GX316" s="90"/>
      <c r="GY316" s="90"/>
      <c r="GZ316" s="90"/>
      <c r="HA316" s="90"/>
      <c r="HB316" s="90"/>
      <c r="HC316" s="90"/>
      <c r="HD316" s="90"/>
      <c r="HE316" s="90"/>
      <c r="HF316" s="90"/>
      <c r="HG316" s="90"/>
      <c r="HH316" s="90"/>
    </row>
    <row r="317" spans="1:216"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6"/>
      <c r="AZ317" s="86"/>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c r="GD317" s="90"/>
      <c r="GE317" s="90"/>
      <c r="GF317" s="90"/>
      <c r="GG317" s="90"/>
      <c r="GH317" s="90"/>
      <c r="GI317" s="90"/>
      <c r="GJ317" s="90"/>
      <c r="GK317" s="90"/>
      <c r="GL317" s="90"/>
      <c r="GM317" s="90"/>
      <c r="GN317" s="90"/>
      <c r="GO317" s="90"/>
      <c r="GP317" s="90"/>
      <c r="GQ317" s="90"/>
      <c r="GR317" s="90"/>
      <c r="GS317" s="90"/>
      <c r="GT317" s="90"/>
      <c r="GU317" s="90"/>
      <c r="GV317" s="90"/>
      <c r="GW317" s="90"/>
      <c r="GX317" s="90"/>
      <c r="GY317" s="90"/>
      <c r="GZ317" s="90"/>
      <c r="HA317" s="90"/>
      <c r="HB317" s="90"/>
      <c r="HC317" s="90"/>
      <c r="HD317" s="90"/>
      <c r="HE317" s="90"/>
      <c r="HF317" s="90"/>
      <c r="HG317" s="90"/>
      <c r="HH317" s="90"/>
    </row>
    <row r="318" spans="1:216"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6"/>
      <c r="AZ318" s="86"/>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c r="GD318" s="90"/>
      <c r="GE318" s="90"/>
      <c r="GF318" s="90"/>
      <c r="GG318" s="90"/>
      <c r="GH318" s="90"/>
      <c r="GI318" s="90"/>
      <c r="GJ318" s="90"/>
      <c r="GK318" s="90"/>
      <c r="GL318" s="90"/>
      <c r="GM318" s="90"/>
      <c r="GN318" s="90"/>
      <c r="GO318" s="90"/>
      <c r="GP318" s="90"/>
      <c r="GQ318" s="90"/>
      <c r="GR318" s="90"/>
      <c r="GS318" s="90"/>
      <c r="GT318" s="90"/>
      <c r="GU318" s="90"/>
      <c r="GV318" s="90"/>
      <c r="GW318" s="90"/>
      <c r="GX318" s="90"/>
      <c r="GY318" s="90"/>
      <c r="GZ318" s="90"/>
      <c r="HA318" s="90"/>
      <c r="HB318" s="90"/>
      <c r="HC318" s="90"/>
      <c r="HD318" s="90"/>
      <c r="HE318" s="90"/>
      <c r="HF318" s="90"/>
      <c r="HG318" s="90"/>
      <c r="HH318" s="90"/>
    </row>
    <row r="319" spans="1:216"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6"/>
      <c r="AZ319" s="86"/>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c r="GD319" s="90"/>
      <c r="GE319" s="90"/>
      <c r="GF319" s="90"/>
      <c r="GG319" s="90"/>
      <c r="GH319" s="90"/>
      <c r="GI319" s="90"/>
      <c r="GJ319" s="90"/>
      <c r="GK319" s="90"/>
      <c r="GL319" s="90"/>
      <c r="GM319" s="90"/>
      <c r="GN319" s="90"/>
      <c r="GO319" s="90"/>
      <c r="GP319" s="90"/>
      <c r="GQ319" s="90"/>
      <c r="GR319" s="90"/>
      <c r="GS319" s="90"/>
      <c r="GT319" s="90"/>
      <c r="GU319" s="90"/>
      <c r="GV319" s="90"/>
      <c r="GW319" s="90"/>
      <c r="GX319" s="90"/>
      <c r="GY319" s="90"/>
      <c r="GZ319" s="90"/>
      <c r="HA319" s="90"/>
      <c r="HB319" s="90"/>
      <c r="HC319" s="90"/>
      <c r="HD319" s="90"/>
      <c r="HE319" s="90"/>
      <c r="HF319" s="90"/>
      <c r="HG319" s="90"/>
      <c r="HH319" s="90"/>
    </row>
    <row r="320" spans="1:216"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6"/>
      <c r="AZ320" s="86"/>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c r="GD320" s="90"/>
      <c r="GE320" s="90"/>
      <c r="GF320" s="90"/>
      <c r="GG320" s="90"/>
      <c r="GH320" s="90"/>
      <c r="GI320" s="90"/>
      <c r="GJ320" s="90"/>
      <c r="GK320" s="90"/>
      <c r="GL320" s="90"/>
      <c r="GM320" s="90"/>
      <c r="GN320" s="90"/>
      <c r="GO320" s="90"/>
      <c r="GP320" s="90"/>
      <c r="GQ320" s="90"/>
      <c r="GR320" s="90"/>
      <c r="GS320" s="90"/>
      <c r="GT320" s="90"/>
      <c r="GU320" s="90"/>
      <c r="GV320" s="90"/>
      <c r="GW320" s="90"/>
      <c r="GX320" s="90"/>
      <c r="GY320" s="90"/>
      <c r="GZ320" s="90"/>
      <c r="HA320" s="90"/>
      <c r="HB320" s="90"/>
      <c r="HC320" s="90"/>
      <c r="HD320" s="90"/>
      <c r="HE320" s="90"/>
      <c r="HF320" s="90"/>
      <c r="HG320" s="90"/>
      <c r="HH320" s="90"/>
    </row>
    <row r="321" spans="1:216"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6"/>
      <c r="AZ321" s="86"/>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c r="GD321" s="90"/>
      <c r="GE321" s="90"/>
      <c r="GF321" s="90"/>
      <c r="GG321" s="90"/>
      <c r="GH321" s="90"/>
      <c r="GI321" s="90"/>
      <c r="GJ321" s="90"/>
      <c r="GK321" s="90"/>
      <c r="GL321" s="90"/>
      <c r="GM321" s="90"/>
      <c r="GN321" s="90"/>
      <c r="GO321" s="90"/>
      <c r="GP321" s="90"/>
      <c r="GQ321" s="90"/>
      <c r="GR321" s="90"/>
      <c r="GS321" s="90"/>
      <c r="GT321" s="90"/>
      <c r="GU321" s="90"/>
      <c r="GV321" s="90"/>
      <c r="GW321" s="90"/>
      <c r="GX321" s="90"/>
      <c r="GY321" s="90"/>
      <c r="GZ321" s="90"/>
      <c r="HA321" s="90"/>
      <c r="HB321" s="90"/>
      <c r="HC321" s="90"/>
      <c r="HD321" s="90"/>
      <c r="HE321" s="90"/>
      <c r="HF321" s="90"/>
      <c r="HG321" s="90"/>
      <c r="HH321" s="90"/>
    </row>
    <row r="322" spans="1:216"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6"/>
      <c r="AZ322" s="86"/>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c r="GD322" s="90"/>
      <c r="GE322" s="90"/>
      <c r="GF322" s="90"/>
      <c r="GG322" s="90"/>
      <c r="GH322" s="90"/>
      <c r="GI322" s="90"/>
      <c r="GJ322" s="90"/>
      <c r="GK322" s="90"/>
      <c r="GL322" s="90"/>
      <c r="GM322" s="90"/>
      <c r="GN322" s="90"/>
      <c r="GO322" s="90"/>
      <c r="GP322" s="90"/>
      <c r="GQ322" s="90"/>
      <c r="GR322" s="90"/>
      <c r="GS322" s="90"/>
      <c r="GT322" s="90"/>
      <c r="GU322" s="90"/>
      <c r="GV322" s="90"/>
      <c r="GW322" s="90"/>
      <c r="GX322" s="90"/>
      <c r="GY322" s="90"/>
      <c r="GZ322" s="90"/>
      <c r="HA322" s="90"/>
      <c r="HB322" s="90"/>
      <c r="HC322" s="90"/>
      <c r="HD322" s="90"/>
      <c r="HE322" s="90"/>
      <c r="HF322" s="90"/>
      <c r="HG322" s="90"/>
      <c r="HH322" s="90"/>
    </row>
    <row r="323" spans="1:216"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6"/>
      <c r="AZ323" s="86"/>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c r="GD323" s="90"/>
      <c r="GE323" s="90"/>
      <c r="GF323" s="90"/>
      <c r="GG323" s="90"/>
      <c r="GH323" s="90"/>
      <c r="GI323" s="90"/>
      <c r="GJ323" s="90"/>
      <c r="GK323" s="90"/>
      <c r="GL323" s="90"/>
      <c r="GM323" s="90"/>
      <c r="GN323" s="90"/>
      <c r="GO323" s="90"/>
      <c r="GP323" s="90"/>
      <c r="GQ323" s="90"/>
      <c r="GR323" s="90"/>
      <c r="GS323" s="90"/>
      <c r="GT323" s="90"/>
      <c r="GU323" s="90"/>
      <c r="GV323" s="90"/>
      <c r="GW323" s="90"/>
      <c r="GX323" s="90"/>
      <c r="GY323" s="90"/>
      <c r="GZ323" s="90"/>
      <c r="HA323" s="90"/>
      <c r="HB323" s="90"/>
      <c r="HC323" s="90"/>
      <c r="HD323" s="90"/>
      <c r="HE323" s="90"/>
      <c r="HF323" s="90"/>
      <c r="HG323" s="90"/>
      <c r="HH323" s="90"/>
    </row>
    <row r="324" spans="1:216"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6"/>
      <c r="AZ324" s="86"/>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c r="GD324" s="90"/>
      <c r="GE324" s="90"/>
      <c r="GF324" s="90"/>
      <c r="GG324" s="90"/>
      <c r="GH324" s="90"/>
      <c r="GI324" s="90"/>
      <c r="GJ324" s="90"/>
      <c r="GK324" s="90"/>
      <c r="GL324" s="90"/>
      <c r="GM324" s="90"/>
      <c r="GN324" s="90"/>
      <c r="GO324" s="90"/>
      <c r="GP324" s="90"/>
      <c r="GQ324" s="90"/>
      <c r="GR324" s="90"/>
      <c r="GS324" s="90"/>
      <c r="GT324" s="90"/>
      <c r="GU324" s="90"/>
      <c r="GV324" s="90"/>
      <c r="GW324" s="90"/>
      <c r="GX324" s="90"/>
      <c r="GY324" s="90"/>
      <c r="GZ324" s="90"/>
      <c r="HA324" s="90"/>
      <c r="HB324" s="90"/>
      <c r="HC324" s="90"/>
      <c r="HD324" s="90"/>
      <c r="HE324" s="90"/>
      <c r="HF324" s="90"/>
      <c r="HG324" s="90"/>
      <c r="HH324" s="90"/>
    </row>
    <row r="325" spans="1:216"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6"/>
      <c r="AZ325" s="86"/>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c r="GD325" s="90"/>
      <c r="GE325" s="90"/>
      <c r="GF325" s="90"/>
      <c r="GG325" s="90"/>
      <c r="GH325" s="90"/>
      <c r="GI325" s="90"/>
      <c r="GJ325" s="90"/>
      <c r="GK325" s="90"/>
      <c r="GL325" s="90"/>
      <c r="GM325" s="90"/>
      <c r="GN325" s="90"/>
      <c r="GO325" s="90"/>
      <c r="GP325" s="90"/>
      <c r="GQ325" s="90"/>
      <c r="GR325" s="90"/>
      <c r="GS325" s="90"/>
      <c r="GT325" s="90"/>
      <c r="GU325" s="90"/>
      <c r="GV325" s="90"/>
      <c r="GW325" s="90"/>
      <c r="GX325" s="90"/>
      <c r="GY325" s="90"/>
      <c r="GZ325" s="90"/>
      <c r="HA325" s="90"/>
      <c r="HB325" s="90"/>
      <c r="HC325" s="90"/>
      <c r="HD325" s="90"/>
      <c r="HE325" s="90"/>
      <c r="HF325" s="90"/>
      <c r="HG325" s="90"/>
      <c r="HH325" s="90"/>
    </row>
    <row r="326" spans="1:216"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6"/>
      <c r="AZ326" s="86"/>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c r="GD326" s="90"/>
      <c r="GE326" s="90"/>
      <c r="GF326" s="90"/>
      <c r="GG326" s="90"/>
      <c r="GH326" s="90"/>
      <c r="GI326" s="90"/>
      <c r="GJ326" s="90"/>
      <c r="GK326" s="90"/>
      <c r="GL326" s="90"/>
      <c r="GM326" s="90"/>
      <c r="GN326" s="90"/>
      <c r="GO326" s="90"/>
      <c r="GP326" s="90"/>
      <c r="GQ326" s="90"/>
      <c r="GR326" s="90"/>
      <c r="GS326" s="90"/>
      <c r="GT326" s="90"/>
      <c r="GU326" s="90"/>
      <c r="GV326" s="90"/>
      <c r="GW326" s="90"/>
      <c r="GX326" s="90"/>
      <c r="GY326" s="90"/>
      <c r="GZ326" s="90"/>
      <c r="HA326" s="90"/>
      <c r="HB326" s="90"/>
      <c r="HC326" s="90"/>
      <c r="HD326" s="90"/>
      <c r="HE326" s="90"/>
      <c r="HF326" s="90"/>
      <c r="HG326" s="90"/>
      <c r="HH326" s="90"/>
    </row>
    <row r="327" spans="1:216"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6"/>
      <c r="AZ327" s="86"/>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c r="GD327" s="90"/>
      <c r="GE327" s="90"/>
      <c r="GF327" s="90"/>
      <c r="GG327" s="90"/>
      <c r="GH327" s="90"/>
      <c r="GI327" s="90"/>
      <c r="GJ327" s="90"/>
      <c r="GK327" s="90"/>
      <c r="GL327" s="90"/>
      <c r="GM327" s="90"/>
      <c r="GN327" s="90"/>
      <c r="GO327" s="90"/>
      <c r="GP327" s="90"/>
      <c r="GQ327" s="90"/>
      <c r="GR327" s="90"/>
      <c r="GS327" s="90"/>
      <c r="GT327" s="90"/>
      <c r="GU327" s="90"/>
      <c r="GV327" s="90"/>
      <c r="GW327" s="90"/>
      <c r="GX327" s="90"/>
      <c r="GY327" s="90"/>
      <c r="GZ327" s="90"/>
      <c r="HA327" s="90"/>
      <c r="HB327" s="90"/>
      <c r="HC327" s="90"/>
      <c r="HD327" s="90"/>
      <c r="HE327" s="90"/>
      <c r="HF327" s="90"/>
      <c r="HG327" s="90"/>
      <c r="HH327" s="90"/>
    </row>
    <row r="328" spans="1:216"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6"/>
      <c r="AZ328" s="86"/>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c r="GD328" s="90"/>
      <c r="GE328" s="90"/>
      <c r="GF328" s="90"/>
      <c r="GG328" s="90"/>
      <c r="GH328" s="90"/>
      <c r="GI328" s="90"/>
      <c r="GJ328" s="90"/>
      <c r="GK328" s="90"/>
      <c r="GL328" s="90"/>
      <c r="GM328" s="90"/>
      <c r="GN328" s="90"/>
      <c r="GO328" s="90"/>
      <c r="GP328" s="90"/>
      <c r="GQ328" s="90"/>
      <c r="GR328" s="90"/>
      <c r="GS328" s="90"/>
      <c r="GT328" s="90"/>
      <c r="GU328" s="90"/>
      <c r="GV328" s="90"/>
      <c r="GW328" s="90"/>
      <c r="GX328" s="90"/>
      <c r="GY328" s="90"/>
      <c r="GZ328" s="90"/>
      <c r="HA328" s="90"/>
      <c r="HB328" s="90"/>
      <c r="HC328" s="90"/>
      <c r="HD328" s="90"/>
      <c r="HE328" s="90"/>
      <c r="HF328" s="90"/>
      <c r="HG328" s="90"/>
      <c r="HH328" s="90"/>
    </row>
    <row r="329" spans="1:216"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6"/>
      <c r="AZ329" s="86"/>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c r="GD329" s="90"/>
      <c r="GE329" s="90"/>
      <c r="GF329" s="90"/>
      <c r="GG329" s="90"/>
      <c r="GH329" s="90"/>
      <c r="GI329" s="90"/>
      <c r="GJ329" s="90"/>
      <c r="GK329" s="90"/>
      <c r="GL329" s="90"/>
      <c r="GM329" s="90"/>
      <c r="GN329" s="90"/>
      <c r="GO329" s="90"/>
      <c r="GP329" s="90"/>
      <c r="GQ329" s="90"/>
      <c r="GR329" s="90"/>
      <c r="GS329" s="90"/>
      <c r="GT329" s="90"/>
      <c r="GU329" s="90"/>
      <c r="GV329" s="90"/>
      <c r="GW329" s="90"/>
      <c r="GX329" s="90"/>
      <c r="GY329" s="90"/>
      <c r="GZ329" s="90"/>
      <c r="HA329" s="90"/>
      <c r="HB329" s="90"/>
      <c r="HC329" s="90"/>
      <c r="HD329" s="90"/>
      <c r="HE329" s="90"/>
      <c r="HF329" s="90"/>
      <c r="HG329" s="90"/>
      <c r="HH329" s="90"/>
    </row>
    <row r="330" spans="1:216"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6"/>
      <c r="AZ330" s="86"/>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c r="GU330" s="90"/>
      <c r="GV330" s="90"/>
      <c r="GW330" s="90"/>
      <c r="GX330" s="90"/>
      <c r="GY330" s="90"/>
      <c r="GZ330" s="90"/>
      <c r="HA330" s="90"/>
      <c r="HB330" s="90"/>
      <c r="HC330" s="90"/>
      <c r="HD330" s="90"/>
      <c r="HE330" s="90"/>
      <c r="HF330" s="90"/>
      <c r="HG330" s="90"/>
      <c r="HH330" s="90"/>
    </row>
    <row r="331" spans="1:216"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6"/>
      <c r="AZ331" s="86"/>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c r="GD331" s="90"/>
      <c r="GE331" s="90"/>
      <c r="GF331" s="90"/>
      <c r="GG331" s="90"/>
      <c r="GH331" s="90"/>
      <c r="GI331" s="90"/>
      <c r="GJ331" s="90"/>
      <c r="GK331" s="90"/>
      <c r="GL331" s="90"/>
      <c r="GM331" s="90"/>
      <c r="GN331" s="90"/>
      <c r="GO331" s="90"/>
      <c r="GP331" s="90"/>
      <c r="GQ331" s="90"/>
      <c r="GR331" s="90"/>
      <c r="GS331" s="90"/>
      <c r="GT331" s="90"/>
      <c r="GU331" s="90"/>
      <c r="GV331" s="90"/>
      <c r="GW331" s="90"/>
      <c r="GX331" s="90"/>
      <c r="GY331" s="90"/>
      <c r="GZ331" s="90"/>
      <c r="HA331" s="90"/>
      <c r="HB331" s="90"/>
      <c r="HC331" s="90"/>
      <c r="HD331" s="90"/>
      <c r="HE331" s="90"/>
      <c r="HF331" s="90"/>
      <c r="HG331" s="90"/>
      <c r="HH331" s="90"/>
    </row>
    <row r="332" spans="1:216"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6"/>
      <c r="AZ332" s="86"/>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c r="GD332" s="90"/>
      <c r="GE332" s="90"/>
      <c r="GF332" s="90"/>
      <c r="GG332" s="90"/>
      <c r="GH332" s="90"/>
      <c r="GI332" s="90"/>
      <c r="GJ332" s="90"/>
      <c r="GK332" s="90"/>
      <c r="GL332" s="90"/>
      <c r="GM332" s="90"/>
      <c r="GN332" s="90"/>
      <c r="GO332" s="90"/>
      <c r="GP332" s="90"/>
      <c r="GQ332" s="90"/>
      <c r="GR332" s="90"/>
      <c r="GS332" s="90"/>
      <c r="GT332" s="90"/>
      <c r="GU332" s="90"/>
      <c r="GV332" s="90"/>
      <c r="GW332" s="90"/>
      <c r="GX332" s="90"/>
      <c r="GY332" s="90"/>
      <c r="GZ332" s="90"/>
      <c r="HA332" s="90"/>
      <c r="HB332" s="90"/>
      <c r="HC332" s="90"/>
      <c r="HD332" s="90"/>
      <c r="HE332" s="90"/>
      <c r="HF332" s="90"/>
      <c r="HG332" s="90"/>
      <c r="HH332" s="90"/>
    </row>
    <row r="333" spans="1:216"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6"/>
      <c r="AZ333" s="86"/>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c r="GD333" s="90"/>
      <c r="GE333" s="90"/>
      <c r="GF333" s="90"/>
      <c r="GG333" s="90"/>
      <c r="GH333" s="90"/>
      <c r="GI333" s="90"/>
      <c r="GJ333" s="90"/>
      <c r="GK333" s="90"/>
      <c r="GL333" s="90"/>
      <c r="GM333" s="90"/>
      <c r="GN333" s="90"/>
      <c r="GO333" s="90"/>
      <c r="GP333" s="90"/>
      <c r="GQ333" s="90"/>
      <c r="GR333" s="90"/>
      <c r="GS333" s="90"/>
      <c r="GT333" s="90"/>
      <c r="GU333" s="90"/>
      <c r="GV333" s="90"/>
      <c r="GW333" s="90"/>
      <c r="GX333" s="90"/>
      <c r="GY333" s="90"/>
      <c r="GZ333" s="90"/>
      <c r="HA333" s="90"/>
      <c r="HB333" s="90"/>
      <c r="HC333" s="90"/>
      <c r="HD333" s="90"/>
      <c r="HE333" s="90"/>
      <c r="HF333" s="90"/>
      <c r="HG333" s="90"/>
      <c r="HH333" s="90"/>
    </row>
    <row r="334" spans="1:216"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6"/>
      <c r="AZ334" s="86"/>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c r="GD334" s="90"/>
      <c r="GE334" s="90"/>
      <c r="GF334" s="90"/>
      <c r="GG334" s="90"/>
      <c r="GH334" s="90"/>
      <c r="GI334" s="90"/>
      <c r="GJ334" s="90"/>
      <c r="GK334" s="90"/>
      <c r="GL334" s="90"/>
      <c r="GM334" s="90"/>
      <c r="GN334" s="90"/>
      <c r="GO334" s="90"/>
      <c r="GP334" s="90"/>
      <c r="GQ334" s="90"/>
      <c r="GR334" s="90"/>
      <c r="GS334" s="90"/>
      <c r="GT334" s="90"/>
      <c r="GU334" s="90"/>
      <c r="GV334" s="90"/>
      <c r="GW334" s="90"/>
      <c r="GX334" s="90"/>
      <c r="GY334" s="90"/>
      <c r="GZ334" s="90"/>
      <c r="HA334" s="90"/>
      <c r="HB334" s="90"/>
      <c r="HC334" s="90"/>
      <c r="HD334" s="90"/>
      <c r="HE334" s="90"/>
      <c r="HF334" s="90"/>
      <c r="HG334" s="90"/>
      <c r="HH334" s="90"/>
    </row>
    <row r="335" spans="1:216"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6"/>
      <c r="AZ335" s="86"/>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c r="GD335" s="90"/>
      <c r="GE335" s="90"/>
      <c r="GF335" s="90"/>
      <c r="GG335" s="90"/>
      <c r="GH335" s="90"/>
      <c r="GI335" s="90"/>
      <c r="GJ335" s="90"/>
      <c r="GK335" s="90"/>
      <c r="GL335" s="90"/>
      <c r="GM335" s="90"/>
      <c r="GN335" s="90"/>
      <c r="GO335" s="90"/>
      <c r="GP335" s="90"/>
      <c r="GQ335" s="90"/>
      <c r="GR335" s="90"/>
      <c r="GS335" s="90"/>
      <c r="GT335" s="90"/>
      <c r="GU335" s="90"/>
      <c r="GV335" s="90"/>
      <c r="GW335" s="90"/>
      <c r="GX335" s="90"/>
      <c r="GY335" s="90"/>
      <c r="GZ335" s="90"/>
      <c r="HA335" s="90"/>
      <c r="HB335" s="90"/>
      <c r="HC335" s="90"/>
      <c r="HD335" s="90"/>
      <c r="HE335" s="90"/>
      <c r="HF335" s="90"/>
      <c r="HG335" s="90"/>
      <c r="HH335" s="90"/>
    </row>
    <row r="336" spans="1:216"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6"/>
      <c r="AZ336" s="86"/>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c r="GD336" s="90"/>
      <c r="GE336" s="90"/>
      <c r="GF336" s="90"/>
      <c r="GG336" s="90"/>
      <c r="GH336" s="90"/>
      <c r="GI336" s="90"/>
      <c r="GJ336" s="90"/>
      <c r="GK336" s="90"/>
      <c r="GL336" s="90"/>
      <c r="GM336" s="90"/>
      <c r="GN336" s="90"/>
      <c r="GO336" s="90"/>
      <c r="GP336" s="90"/>
      <c r="GQ336" s="90"/>
      <c r="GR336" s="90"/>
      <c r="GS336" s="90"/>
      <c r="GT336" s="90"/>
      <c r="GU336" s="90"/>
      <c r="GV336" s="90"/>
      <c r="GW336" s="90"/>
      <c r="GX336" s="90"/>
      <c r="GY336" s="90"/>
      <c r="GZ336" s="90"/>
      <c r="HA336" s="90"/>
      <c r="HB336" s="90"/>
      <c r="HC336" s="90"/>
      <c r="HD336" s="90"/>
      <c r="HE336" s="90"/>
      <c r="HF336" s="90"/>
      <c r="HG336" s="90"/>
      <c r="HH336" s="90"/>
    </row>
    <row r="337" spans="1:216"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6"/>
      <c r="AZ337" s="86"/>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c r="GD337" s="90"/>
      <c r="GE337" s="90"/>
      <c r="GF337" s="90"/>
      <c r="GG337" s="90"/>
      <c r="GH337" s="90"/>
      <c r="GI337" s="90"/>
      <c r="GJ337" s="90"/>
      <c r="GK337" s="90"/>
      <c r="GL337" s="90"/>
      <c r="GM337" s="90"/>
      <c r="GN337" s="90"/>
      <c r="GO337" s="90"/>
      <c r="GP337" s="90"/>
      <c r="GQ337" s="90"/>
      <c r="GR337" s="90"/>
      <c r="GS337" s="90"/>
      <c r="GT337" s="90"/>
      <c r="GU337" s="90"/>
      <c r="GV337" s="90"/>
      <c r="GW337" s="90"/>
      <c r="GX337" s="90"/>
      <c r="GY337" s="90"/>
      <c r="GZ337" s="90"/>
      <c r="HA337" s="90"/>
      <c r="HB337" s="90"/>
      <c r="HC337" s="90"/>
      <c r="HD337" s="90"/>
      <c r="HE337" s="90"/>
      <c r="HF337" s="90"/>
      <c r="HG337" s="90"/>
      <c r="HH337" s="90"/>
    </row>
    <row r="338" spans="1:216"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6"/>
      <c r="AZ338" s="86"/>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c r="GD338" s="90"/>
      <c r="GE338" s="90"/>
      <c r="GF338" s="90"/>
      <c r="GG338" s="90"/>
      <c r="GH338" s="90"/>
      <c r="GI338" s="90"/>
      <c r="GJ338" s="90"/>
      <c r="GK338" s="90"/>
      <c r="GL338" s="90"/>
      <c r="GM338" s="90"/>
      <c r="GN338" s="90"/>
      <c r="GO338" s="90"/>
      <c r="GP338" s="90"/>
      <c r="GQ338" s="90"/>
      <c r="GR338" s="90"/>
      <c r="GS338" s="90"/>
      <c r="GT338" s="90"/>
      <c r="GU338" s="90"/>
      <c r="GV338" s="90"/>
      <c r="GW338" s="90"/>
      <c r="GX338" s="90"/>
      <c r="GY338" s="90"/>
      <c r="GZ338" s="90"/>
      <c r="HA338" s="90"/>
      <c r="HB338" s="90"/>
      <c r="HC338" s="90"/>
      <c r="HD338" s="90"/>
      <c r="HE338" s="90"/>
      <c r="HF338" s="90"/>
      <c r="HG338" s="90"/>
      <c r="HH338" s="90"/>
    </row>
    <row r="339" spans="1:216"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6"/>
      <c r="AZ339" s="86"/>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c r="GD339" s="90"/>
      <c r="GE339" s="90"/>
      <c r="GF339" s="90"/>
      <c r="GG339" s="90"/>
      <c r="GH339" s="90"/>
      <c r="GI339" s="90"/>
      <c r="GJ339" s="90"/>
      <c r="GK339" s="90"/>
      <c r="GL339" s="90"/>
      <c r="GM339" s="90"/>
      <c r="GN339" s="90"/>
      <c r="GO339" s="90"/>
      <c r="GP339" s="90"/>
      <c r="GQ339" s="90"/>
      <c r="GR339" s="90"/>
      <c r="GS339" s="90"/>
      <c r="GT339" s="90"/>
      <c r="GU339" s="90"/>
      <c r="GV339" s="90"/>
      <c r="GW339" s="90"/>
      <c r="GX339" s="90"/>
      <c r="GY339" s="90"/>
      <c r="GZ339" s="90"/>
      <c r="HA339" s="90"/>
      <c r="HB339" s="90"/>
      <c r="HC339" s="90"/>
      <c r="HD339" s="90"/>
      <c r="HE339" s="90"/>
      <c r="HF339" s="90"/>
      <c r="HG339" s="90"/>
      <c r="HH339" s="90"/>
    </row>
    <row r="340" spans="1:216"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6"/>
      <c r="AZ340" s="86"/>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c r="GD340" s="90"/>
      <c r="GE340" s="90"/>
      <c r="GF340" s="90"/>
      <c r="GG340" s="90"/>
      <c r="GH340" s="90"/>
      <c r="GI340" s="90"/>
      <c r="GJ340" s="90"/>
      <c r="GK340" s="90"/>
      <c r="GL340" s="90"/>
      <c r="GM340" s="90"/>
      <c r="GN340" s="90"/>
      <c r="GO340" s="90"/>
      <c r="GP340" s="90"/>
      <c r="GQ340" s="90"/>
      <c r="GR340" s="90"/>
      <c r="GS340" s="90"/>
      <c r="GT340" s="90"/>
      <c r="GU340" s="90"/>
      <c r="GV340" s="90"/>
      <c r="GW340" s="90"/>
      <c r="GX340" s="90"/>
      <c r="GY340" s="90"/>
      <c r="GZ340" s="90"/>
      <c r="HA340" s="90"/>
      <c r="HB340" s="90"/>
      <c r="HC340" s="90"/>
      <c r="HD340" s="90"/>
      <c r="HE340" s="90"/>
      <c r="HF340" s="90"/>
      <c r="HG340" s="90"/>
      <c r="HH340" s="90"/>
    </row>
    <row r="341" spans="1:216"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6"/>
      <c r="AZ341" s="86"/>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c r="GD341" s="90"/>
      <c r="GE341" s="90"/>
      <c r="GF341" s="90"/>
      <c r="GG341" s="90"/>
      <c r="GH341" s="90"/>
      <c r="GI341" s="90"/>
      <c r="GJ341" s="90"/>
      <c r="GK341" s="90"/>
      <c r="GL341" s="90"/>
      <c r="GM341" s="90"/>
      <c r="GN341" s="90"/>
      <c r="GO341" s="90"/>
      <c r="GP341" s="90"/>
      <c r="GQ341" s="90"/>
      <c r="GR341" s="90"/>
      <c r="GS341" s="90"/>
      <c r="GT341" s="90"/>
      <c r="GU341" s="90"/>
      <c r="GV341" s="90"/>
      <c r="GW341" s="90"/>
      <c r="GX341" s="90"/>
      <c r="GY341" s="90"/>
      <c r="GZ341" s="90"/>
      <c r="HA341" s="90"/>
      <c r="HB341" s="90"/>
      <c r="HC341" s="90"/>
      <c r="HD341" s="90"/>
      <c r="HE341" s="90"/>
      <c r="HF341" s="90"/>
      <c r="HG341" s="90"/>
      <c r="HH341" s="90"/>
    </row>
    <row r="342" spans="1:216"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6"/>
      <c r="AZ342" s="86"/>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c r="GD342" s="90"/>
      <c r="GE342" s="90"/>
      <c r="GF342" s="90"/>
      <c r="GG342" s="90"/>
      <c r="GH342" s="90"/>
      <c r="GI342" s="90"/>
      <c r="GJ342" s="90"/>
      <c r="GK342" s="90"/>
      <c r="GL342" s="90"/>
      <c r="GM342" s="90"/>
      <c r="GN342" s="90"/>
      <c r="GO342" s="90"/>
      <c r="GP342" s="90"/>
      <c r="GQ342" s="90"/>
      <c r="GR342" s="90"/>
      <c r="GS342" s="90"/>
      <c r="GT342" s="90"/>
      <c r="GU342" s="90"/>
      <c r="GV342" s="90"/>
      <c r="GW342" s="90"/>
      <c r="GX342" s="90"/>
      <c r="GY342" s="90"/>
      <c r="GZ342" s="90"/>
      <c r="HA342" s="90"/>
      <c r="HB342" s="90"/>
      <c r="HC342" s="90"/>
      <c r="HD342" s="90"/>
      <c r="HE342" s="90"/>
      <c r="HF342" s="90"/>
      <c r="HG342" s="90"/>
      <c r="HH342" s="90"/>
    </row>
    <row r="343" spans="1:216"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6"/>
      <c r="AZ343" s="86"/>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c r="GD343" s="90"/>
      <c r="GE343" s="90"/>
      <c r="GF343" s="90"/>
      <c r="GG343" s="90"/>
      <c r="GH343" s="90"/>
      <c r="GI343" s="90"/>
      <c r="GJ343" s="90"/>
      <c r="GK343" s="90"/>
      <c r="GL343" s="90"/>
      <c r="GM343" s="90"/>
      <c r="GN343" s="90"/>
      <c r="GO343" s="90"/>
      <c r="GP343" s="90"/>
      <c r="GQ343" s="90"/>
      <c r="GR343" s="90"/>
      <c r="GS343" s="90"/>
      <c r="GT343" s="90"/>
      <c r="GU343" s="90"/>
      <c r="GV343" s="90"/>
      <c r="GW343" s="90"/>
      <c r="GX343" s="90"/>
      <c r="GY343" s="90"/>
      <c r="GZ343" s="90"/>
      <c r="HA343" s="90"/>
      <c r="HB343" s="90"/>
      <c r="HC343" s="90"/>
      <c r="HD343" s="90"/>
      <c r="HE343" s="90"/>
      <c r="HF343" s="90"/>
      <c r="HG343" s="90"/>
      <c r="HH343" s="90"/>
    </row>
    <row r="344" spans="1:216"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6"/>
      <c r="AZ344" s="86"/>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c r="GD344" s="90"/>
      <c r="GE344" s="90"/>
      <c r="GF344" s="90"/>
      <c r="GG344" s="90"/>
      <c r="GH344" s="90"/>
      <c r="GI344" s="90"/>
      <c r="GJ344" s="90"/>
      <c r="GK344" s="90"/>
      <c r="GL344" s="90"/>
      <c r="GM344" s="90"/>
      <c r="GN344" s="90"/>
      <c r="GO344" s="90"/>
      <c r="GP344" s="90"/>
      <c r="GQ344" s="90"/>
      <c r="GR344" s="90"/>
      <c r="GS344" s="90"/>
      <c r="GT344" s="90"/>
      <c r="GU344" s="90"/>
      <c r="GV344" s="90"/>
      <c r="GW344" s="90"/>
      <c r="GX344" s="90"/>
      <c r="GY344" s="90"/>
      <c r="GZ344" s="90"/>
      <c r="HA344" s="90"/>
      <c r="HB344" s="90"/>
      <c r="HC344" s="90"/>
      <c r="HD344" s="90"/>
      <c r="HE344" s="90"/>
      <c r="HF344" s="90"/>
      <c r="HG344" s="90"/>
      <c r="HH344" s="90"/>
    </row>
    <row r="345" spans="1:216"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6"/>
      <c r="AZ345" s="86"/>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c r="GD345" s="90"/>
      <c r="GE345" s="90"/>
      <c r="GF345" s="90"/>
      <c r="GG345" s="90"/>
      <c r="GH345" s="90"/>
      <c r="GI345" s="90"/>
      <c r="GJ345" s="90"/>
      <c r="GK345" s="90"/>
      <c r="GL345" s="90"/>
      <c r="GM345" s="90"/>
      <c r="GN345" s="90"/>
      <c r="GO345" s="90"/>
      <c r="GP345" s="90"/>
      <c r="GQ345" s="90"/>
      <c r="GR345" s="90"/>
      <c r="GS345" s="90"/>
      <c r="GT345" s="90"/>
      <c r="GU345" s="90"/>
      <c r="GV345" s="90"/>
      <c r="GW345" s="90"/>
      <c r="GX345" s="90"/>
      <c r="GY345" s="90"/>
      <c r="GZ345" s="90"/>
      <c r="HA345" s="90"/>
      <c r="HB345" s="90"/>
      <c r="HC345" s="90"/>
      <c r="HD345" s="90"/>
      <c r="HE345" s="90"/>
      <c r="HF345" s="90"/>
      <c r="HG345" s="90"/>
      <c r="HH345" s="90"/>
    </row>
    <row r="346" spans="1:216"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6"/>
      <c r="AZ346" s="86"/>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c r="GD346" s="90"/>
      <c r="GE346" s="90"/>
      <c r="GF346" s="90"/>
      <c r="GG346" s="90"/>
      <c r="GH346" s="90"/>
      <c r="GI346" s="90"/>
      <c r="GJ346" s="90"/>
      <c r="GK346" s="90"/>
      <c r="GL346" s="90"/>
      <c r="GM346" s="90"/>
      <c r="GN346" s="90"/>
      <c r="GO346" s="90"/>
      <c r="GP346" s="90"/>
      <c r="GQ346" s="90"/>
      <c r="GR346" s="90"/>
      <c r="GS346" s="90"/>
      <c r="GT346" s="90"/>
      <c r="GU346" s="90"/>
      <c r="GV346" s="90"/>
      <c r="GW346" s="90"/>
      <c r="GX346" s="90"/>
      <c r="GY346" s="90"/>
      <c r="GZ346" s="90"/>
      <c r="HA346" s="90"/>
      <c r="HB346" s="90"/>
      <c r="HC346" s="90"/>
      <c r="HD346" s="90"/>
      <c r="HE346" s="90"/>
      <c r="HF346" s="90"/>
      <c r="HG346" s="90"/>
      <c r="HH346" s="90"/>
    </row>
    <row r="347" spans="1:216"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6"/>
      <c r="AZ347" s="86"/>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c r="GD347" s="90"/>
      <c r="GE347" s="90"/>
      <c r="GF347" s="90"/>
      <c r="GG347" s="90"/>
      <c r="GH347" s="90"/>
      <c r="GI347" s="90"/>
      <c r="GJ347" s="90"/>
      <c r="GK347" s="90"/>
      <c r="GL347" s="90"/>
      <c r="GM347" s="90"/>
      <c r="GN347" s="90"/>
      <c r="GO347" s="90"/>
      <c r="GP347" s="90"/>
      <c r="GQ347" s="90"/>
      <c r="GR347" s="90"/>
      <c r="GS347" s="90"/>
      <c r="GT347" s="90"/>
      <c r="GU347" s="90"/>
      <c r="GV347" s="90"/>
      <c r="GW347" s="90"/>
      <c r="GX347" s="90"/>
      <c r="GY347" s="90"/>
      <c r="GZ347" s="90"/>
      <c r="HA347" s="90"/>
      <c r="HB347" s="90"/>
      <c r="HC347" s="90"/>
      <c r="HD347" s="90"/>
      <c r="HE347" s="90"/>
      <c r="HF347" s="90"/>
      <c r="HG347" s="90"/>
      <c r="HH347" s="90"/>
    </row>
    <row r="348" spans="1:216"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6"/>
      <c r="AZ348" s="86"/>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c r="GD348" s="90"/>
      <c r="GE348" s="90"/>
      <c r="GF348" s="90"/>
      <c r="GG348" s="90"/>
      <c r="GH348" s="90"/>
      <c r="GI348" s="90"/>
      <c r="GJ348" s="90"/>
      <c r="GK348" s="90"/>
      <c r="GL348" s="90"/>
      <c r="GM348" s="90"/>
      <c r="GN348" s="90"/>
      <c r="GO348" s="90"/>
      <c r="GP348" s="90"/>
      <c r="GQ348" s="90"/>
      <c r="GR348" s="90"/>
      <c r="GS348" s="90"/>
      <c r="GT348" s="90"/>
      <c r="GU348" s="90"/>
      <c r="GV348" s="90"/>
      <c r="GW348" s="90"/>
      <c r="GX348" s="90"/>
      <c r="GY348" s="90"/>
      <c r="GZ348" s="90"/>
      <c r="HA348" s="90"/>
      <c r="HB348" s="90"/>
      <c r="HC348" s="90"/>
      <c r="HD348" s="90"/>
      <c r="HE348" s="90"/>
      <c r="HF348" s="90"/>
      <c r="HG348" s="90"/>
      <c r="HH348" s="90"/>
    </row>
    <row r="349" spans="1:216"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6"/>
      <c r="AZ349" s="86"/>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c r="GD349" s="90"/>
      <c r="GE349" s="90"/>
      <c r="GF349" s="90"/>
      <c r="GG349" s="90"/>
      <c r="GH349" s="90"/>
      <c r="GI349" s="90"/>
      <c r="GJ349" s="90"/>
      <c r="GK349" s="90"/>
      <c r="GL349" s="90"/>
      <c r="GM349" s="90"/>
      <c r="GN349" s="90"/>
      <c r="GO349" s="90"/>
      <c r="GP349" s="90"/>
      <c r="GQ349" s="90"/>
      <c r="GR349" s="90"/>
      <c r="GS349" s="90"/>
      <c r="GT349" s="90"/>
      <c r="GU349" s="90"/>
      <c r="GV349" s="90"/>
      <c r="GW349" s="90"/>
      <c r="GX349" s="90"/>
      <c r="GY349" s="90"/>
      <c r="GZ349" s="90"/>
      <c r="HA349" s="90"/>
      <c r="HB349" s="90"/>
      <c r="HC349" s="90"/>
      <c r="HD349" s="90"/>
      <c r="HE349" s="90"/>
      <c r="HF349" s="90"/>
      <c r="HG349" s="90"/>
      <c r="HH349" s="90"/>
    </row>
    <row r="350" spans="1:216"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6"/>
      <c r="AZ350" s="86"/>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c r="GD350" s="90"/>
      <c r="GE350" s="90"/>
      <c r="GF350" s="90"/>
      <c r="GG350" s="90"/>
      <c r="GH350" s="90"/>
      <c r="GI350" s="90"/>
      <c r="GJ350" s="90"/>
      <c r="GK350" s="90"/>
      <c r="GL350" s="90"/>
      <c r="GM350" s="90"/>
      <c r="GN350" s="90"/>
      <c r="GO350" s="90"/>
      <c r="GP350" s="90"/>
      <c r="GQ350" s="90"/>
      <c r="GR350" s="90"/>
      <c r="GS350" s="90"/>
      <c r="GT350" s="90"/>
      <c r="GU350" s="90"/>
      <c r="GV350" s="90"/>
      <c r="GW350" s="90"/>
      <c r="GX350" s="90"/>
      <c r="GY350" s="90"/>
      <c r="GZ350" s="90"/>
      <c r="HA350" s="90"/>
      <c r="HB350" s="90"/>
      <c r="HC350" s="90"/>
      <c r="HD350" s="90"/>
      <c r="HE350" s="90"/>
      <c r="HF350" s="90"/>
      <c r="HG350" s="90"/>
      <c r="HH350" s="90"/>
    </row>
    <row r="351" spans="1:216"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6"/>
      <c r="AZ351" s="86"/>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c r="GD351" s="90"/>
      <c r="GE351" s="90"/>
      <c r="GF351" s="90"/>
      <c r="GG351" s="90"/>
      <c r="GH351" s="90"/>
      <c r="GI351" s="90"/>
      <c r="GJ351" s="90"/>
      <c r="GK351" s="90"/>
      <c r="GL351" s="90"/>
      <c r="GM351" s="90"/>
      <c r="GN351" s="90"/>
      <c r="GO351" s="90"/>
      <c r="GP351" s="90"/>
      <c r="GQ351" s="90"/>
      <c r="GR351" s="90"/>
      <c r="GS351" s="90"/>
      <c r="GT351" s="90"/>
      <c r="GU351" s="90"/>
      <c r="GV351" s="90"/>
      <c r="GW351" s="90"/>
      <c r="GX351" s="90"/>
      <c r="GY351" s="90"/>
      <c r="GZ351" s="90"/>
      <c r="HA351" s="90"/>
      <c r="HB351" s="90"/>
      <c r="HC351" s="90"/>
      <c r="HD351" s="90"/>
      <c r="HE351" s="90"/>
      <c r="HF351" s="90"/>
      <c r="HG351" s="90"/>
      <c r="HH351" s="90"/>
    </row>
    <row r="352" spans="1:216"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6"/>
      <c r="AZ352" s="86"/>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c r="GD352" s="90"/>
      <c r="GE352" s="90"/>
      <c r="GF352" s="90"/>
      <c r="GG352" s="90"/>
      <c r="GH352" s="90"/>
      <c r="GI352" s="90"/>
      <c r="GJ352" s="90"/>
      <c r="GK352" s="90"/>
      <c r="GL352" s="90"/>
      <c r="GM352" s="90"/>
      <c r="GN352" s="90"/>
      <c r="GO352" s="90"/>
      <c r="GP352" s="90"/>
      <c r="GQ352" s="90"/>
      <c r="GR352" s="90"/>
      <c r="GS352" s="90"/>
      <c r="GT352" s="90"/>
      <c r="GU352" s="90"/>
      <c r="GV352" s="90"/>
      <c r="GW352" s="90"/>
      <c r="GX352" s="90"/>
      <c r="GY352" s="90"/>
      <c r="GZ352" s="90"/>
      <c r="HA352" s="90"/>
      <c r="HB352" s="90"/>
      <c r="HC352" s="90"/>
      <c r="HD352" s="90"/>
      <c r="HE352" s="90"/>
      <c r="HF352" s="90"/>
      <c r="HG352" s="90"/>
      <c r="HH352" s="90"/>
    </row>
    <row r="353" spans="1:216"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6"/>
      <c r="AZ353" s="86"/>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c r="GD353" s="90"/>
      <c r="GE353" s="90"/>
      <c r="GF353" s="90"/>
      <c r="GG353" s="90"/>
      <c r="GH353" s="90"/>
      <c r="GI353" s="90"/>
      <c r="GJ353" s="90"/>
      <c r="GK353" s="90"/>
      <c r="GL353" s="90"/>
      <c r="GM353" s="90"/>
      <c r="GN353" s="90"/>
      <c r="GO353" s="90"/>
      <c r="GP353" s="90"/>
      <c r="GQ353" s="90"/>
      <c r="GR353" s="90"/>
      <c r="GS353" s="90"/>
      <c r="GT353" s="90"/>
      <c r="GU353" s="90"/>
      <c r="GV353" s="90"/>
      <c r="GW353" s="90"/>
      <c r="GX353" s="90"/>
      <c r="GY353" s="90"/>
      <c r="GZ353" s="90"/>
      <c r="HA353" s="90"/>
      <c r="HB353" s="90"/>
      <c r="HC353" s="90"/>
      <c r="HD353" s="90"/>
      <c r="HE353" s="90"/>
      <c r="HF353" s="90"/>
      <c r="HG353" s="90"/>
      <c r="HH353" s="90"/>
    </row>
    <row r="354" spans="1:216"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6"/>
      <c r="AZ354" s="86"/>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c r="GD354" s="90"/>
      <c r="GE354" s="90"/>
      <c r="GF354" s="90"/>
      <c r="GG354" s="90"/>
      <c r="GH354" s="90"/>
      <c r="GI354" s="90"/>
      <c r="GJ354" s="90"/>
      <c r="GK354" s="90"/>
      <c r="GL354" s="90"/>
      <c r="GM354" s="90"/>
      <c r="GN354" s="90"/>
      <c r="GO354" s="90"/>
      <c r="GP354" s="90"/>
      <c r="GQ354" s="90"/>
      <c r="GR354" s="90"/>
      <c r="GS354" s="90"/>
      <c r="GT354" s="90"/>
      <c r="GU354" s="90"/>
      <c r="GV354" s="90"/>
      <c r="GW354" s="90"/>
      <c r="GX354" s="90"/>
      <c r="GY354" s="90"/>
      <c r="GZ354" s="90"/>
      <c r="HA354" s="90"/>
      <c r="HB354" s="90"/>
      <c r="HC354" s="90"/>
      <c r="HD354" s="90"/>
      <c r="HE354" s="90"/>
      <c r="HF354" s="90"/>
      <c r="HG354" s="90"/>
      <c r="HH354" s="90"/>
    </row>
    <row r="355" spans="1:216"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6"/>
      <c r="AZ355" s="86"/>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c r="GD355" s="90"/>
      <c r="GE355" s="90"/>
      <c r="GF355" s="90"/>
      <c r="GG355" s="90"/>
      <c r="GH355" s="90"/>
      <c r="GI355" s="90"/>
      <c r="GJ355" s="90"/>
      <c r="GK355" s="90"/>
      <c r="GL355" s="90"/>
      <c r="GM355" s="90"/>
      <c r="GN355" s="90"/>
      <c r="GO355" s="90"/>
      <c r="GP355" s="90"/>
      <c r="GQ355" s="90"/>
      <c r="GR355" s="90"/>
      <c r="GS355" s="90"/>
      <c r="GT355" s="90"/>
      <c r="GU355" s="90"/>
      <c r="GV355" s="90"/>
      <c r="GW355" s="90"/>
      <c r="GX355" s="90"/>
      <c r="GY355" s="90"/>
      <c r="GZ355" s="90"/>
      <c r="HA355" s="90"/>
      <c r="HB355" s="90"/>
      <c r="HC355" s="90"/>
      <c r="HD355" s="90"/>
      <c r="HE355" s="90"/>
      <c r="HF355" s="90"/>
      <c r="HG355" s="90"/>
      <c r="HH355" s="90"/>
    </row>
    <row r="356" spans="1:216"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6"/>
      <c r="AZ356" s="86"/>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c r="GD356" s="90"/>
      <c r="GE356" s="90"/>
      <c r="GF356" s="90"/>
      <c r="GG356" s="90"/>
      <c r="GH356" s="90"/>
      <c r="GI356" s="90"/>
      <c r="GJ356" s="90"/>
      <c r="GK356" s="90"/>
      <c r="GL356" s="90"/>
      <c r="GM356" s="90"/>
      <c r="GN356" s="90"/>
      <c r="GO356" s="90"/>
      <c r="GP356" s="90"/>
      <c r="GQ356" s="90"/>
      <c r="GR356" s="90"/>
      <c r="GS356" s="90"/>
      <c r="GT356" s="90"/>
      <c r="GU356" s="90"/>
      <c r="GV356" s="90"/>
      <c r="GW356" s="90"/>
      <c r="GX356" s="90"/>
      <c r="GY356" s="90"/>
      <c r="GZ356" s="90"/>
      <c r="HA356" s="90"/>
      <c r="HB356" s="90"/>
      <c r="HC356" s="90"/>
      <c r="HD356" s="90"/>
      <c r="HE356" s="90"/>
      <c r="HF356" s="90"/>
      <c r="HG356" s="90"/>
      <c r="HH356" s="90"/>
    </row>
    <row r="357" spans="1:216"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6"/>
      <c r="AZ357" s="86"/>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c r="GD357" s="90"/>
      <c r="GE357" s="90"/>
      <c r="GF357" s="90"/>
      <c r="GG357" s="90"/>
      <c r="GH357" s="90"/>
      <c r="GI357" s="90"/>
      <c r="GJ357" s="90"/>
      <c r="GK357" s="90"/>
      <c r="GL357" s="90"/>
      <c r="GM357" s="90"/>
      <c r="GN357" s="90"/>
      <c r="GO357" s="90"/>
      <c r="GP357" s="90"/>
      <c r="GQ357" s="90"/>
      <c r="GR357" s="90"/>
      <c r="GS357" s="90"/>
      <c r="GT357" s="90"/>
      <c r="GU357" s="90"/>
      <c r="GV357" s="90"/>
      <c r="GW357" s="90"/>
      <c r="GX357" s="90"/>
      <c r="GY357" s="90"/>
      <c r="GZ357" s="90"/>
      <c r="HA357" s="90"/>
      <c r="HB357" s="90"/>
      <c r="HC357" s="90"/>
      <c r="HD357" s="90"/>
      <c r="HE357" s="90"/>
      <c r="HF357" s="90"/>
      <c r="HG357" s="90"/>
      <c r="HH357" s="90"/>
    </row>
    <row r="358" spans="1:216"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6"/>
      <c r="AZ358" s="86"/>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c r="GD358" s="90"/>
      <c r="GE358" s="90"/>
      <c r="GF358" s="90"/>
      <c r="GG358" s="90"/>
      <c r="GH358" s="90"/>
      <c r="GI358" s="90"/>
      <c r="GJ358" s="90"/>
      <c r="GK358" s="90"/>
      <c r="GL358" s="90"/>
      <c r="GM358" s="90"/>
      <c r="GN358" s="90"/>
      <c r="GO358" s="90"/>
      <c r="GP358" s="90"/>
      <c r="GQ358" s="90"/>
      <c r="GR358" s="90"/>
      <c r="GS358" s="90"/>
      <c r="GT358" s="90"/>
      <c r="GU358" s="90"/>
      <c r="GV358" s="90"/>
      <c r="GW358" s="90"/>
      <c r="GX358" s="90"/>
      <c r="GY358" s="90"/>
      <c r="GZ358" s="90"/>
      <c r="HA358" s="90"/>
      <c r="HB358" s="90"/>
      <c r="HC358" s="90"/>
      <c r="HD358" s="90"/>
      <c r="HE358" s="90"/>
      <c r="HF358" s="90"/>
      <c r="HG358" s="90"/>
      <c r="HH358" s="90"/>
    </row>
    <row r="359" spans="1:216"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6"/>
      <c r="AZ359" s="86"/>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c r="GD359" s="90"/>
      <c r="GE359" s="90"/>
      <c r="GF359" s="90"/>
      <c r="GG359" s="90"/>
      <c r="GH359" s="90"/>
      <c r="GI359" s="90"/>
      <c r="GJ359" s="90"/>
      <c r="GK359" s="90"/>
      <c r="GL359" s="90"/>
      <c r="GM359" s="90"/>
      <c r="GN359" s="90"/>
      <c r="GO359" s="90"/>
      <c r="GP359" s="90"/>
      <c r="GQ359" s="90"/>
      <c r="GR359" s="90"/>
      <c r="GS359" s="90"/>
      <c r="GT359" s="90"/>
      <c r="GU359" s="90"/>
      <c r="GV359" s="90"/>
      <c r="GW359" s="90"/>
      <c r="GX359" s="90"/>
      <c r="GY359" s="90"/>
      <c r="GZ359" s="90"/>
      <c r="HA359" s="90"/>
      <c r="HB359" s="90"/>
      <c r="HC359" s="90"/>
      <c r="HD359" s="90"/>
      <c r="HE359" s="90"/>
      <c r="HF359" s="90"/>
      <c r="HG359" s="90"/>
      <c r="HH359" s="90"/>
    </row>
    <row r="360" spans="1:216"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6"/>
      <c r="AZ360" s="86"/>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c r="GD360" s="90"/>
      <c r="GE360" s="90"/>
      <c r="GF360" s="90"/>
      <c r="GG360" s="90"/>
      <c r="GH360" s="90"/>
      <c r="GI360" s="90"/>
      <c r="GJ360" s="90"/>
      <c r="GK360" s="90"/>
      <c r="GL360" s="90"/>
      <c r="GM360" s="90"/>
      <c r="GN360" s="90"/>
      <c r="GO360" s="90"/>
      <c r="GP360" s="90"/>
      <c r="GQ360" s="90"/>
      <c r="GR360" s="90"/>
      <c r="GS360" s="90"/>
      <c r="GT360" s="90"/>
      <c r="GU360" s="90"/>
      <c r="GV360" s="90"/>
      <c r="GW360" s="90"/>
      <c r="GX360" s="90"/>
      <c r="GY360" s="90"/>
      <c r="GZ360" s="90"/>
      <c r="HA360" s="90"/>
      <c r="HB360" s="90"/>
      <c r="HC360" s="90"/>
      <c r="HD360" s="90"/>
      <c r="HE360" s="90"/>
      <c r="HF360" s="90"/>
      <c r="HG360" s="90"/>
      <c r="HH360" s="90"/>
    </row>
    <row r="361" spans="1:216"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6"/>
      <c r="AZ361" s="86"/>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c r="GD361" s="90"/>
      <c r="GE361" s="90"/>
      <c r="GF361" s="90"/>
      <c r="GG361" s="90"/>
      <c r="GH361" s="90"/>
      <c r="GI361" s="90"/>
      <c r="GJ361" s="90"/>
      <c r="GK361" s="90"/>
      <c r="GL361" s="90"/>
      <c r="GM361" s="90"/>
      <c r="GN361" s="90"/>
      <c r="GO361" s="90"/>
      <c r="GP361" s="90"/>
      <c r="GQ361" s="90"/>
      <c r="GR361" s="90"/>
      <c r="GS361" s="90"/>
      <c r="GT361" s="90"/>
      <c r="GU361" s="90"/>
      <c r="GV361" s="90"/>
      <c r="GW361" s="90"/>
      <c r="GX361" s="90"/>
      <c r="GY361" s="90"/>
      <c r="GZ361" s="90"/>
      <c r="HA361" s="90"/>
      <c r="HB361" s="90"/>
      <c r="HC361" s="90"/>
      <c r="HD361" s="90"/>
      <c r="HE361" s="90"/>
      <c r="HF361" s="90"/>
      <c r="HG361" s="90"/>
      <c r="HH361" s="90"/>
    </row>
    <row r="362" spans="1:216"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6"/>
      <c r="AZ362" s="86"/>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c r="GD362" s="90"/>
      <c r="GE362" s="90"/>
      <c r="GF362" s="90"/>
      <c r="GG362" s="90"/>
      <c r="GH362" s="90"/>
      <c r="GI362" s="90"/>
      <c r="GJ362" s="90"/>
      <c r="GK362" s="90"/>
      <c r="GL362" s="90"/>
      <c r="GM362" s="90"/>
      <c r="GN362" s="90"/>
      <c r="GO362" s="90"/>
      <c r="GP362" s="90"/>
      <c r="GQ362" s="90"/>
      <c r="GR362" s="90"/>
      <c r="GS362" s="90"/>
      <c r="GT362" s="90"/>
      <c r="GU362" s="90"/>
      <c r="GV362" s="90"/>
      <c r="GW362" s="90"/>
      <c r="GX362" s="90"/>
      <c r="GY362" s="90"/>
      <c r="GZ362" s="90"/>
      <c r="HA362" s="90"/>
      <c r="HB362" s="90"/>
      <c r="HC362" s="90"/>
      <c r="HD362" s="90"/>
      <c r="HE362" s="90"/>
      <c r="HF362" s="90"/>
      <c r="HG362" s="90"/>
      <c r="HH362" s="90"/>
    </row>
    <row r="363" spans="1:216"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6"/>
      <c r="AZ363" s="86"/>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c r="GD363" s="90"/>
      <c r="GE363" s="90"/>
      <c r="GF363" s="90"/>
      <c r="GG363" s="90"/>
      <c r="GH363" s="90"/>
      <c r="GI363" s="90"/>
      <c r="GJ363" s="90"/>
      <c r="GK363" s="90"/>
      <c r="GL363" s="90"/>
      <c r="GM363" s="90"/>
      <c r="GN363" s="90"/>
      <c r="GO363" s="90"/>
      <c r="GP363" s="90"/>
      <c r="GQ363" s="90"/>
      <c r="GR363" s="90"/>
      <c r="GS363" s="90"/>
      <c r="GT363" s="90"/>
      <c r="GU363" s="90"/>
      <c r="GV363" s="90"/>
      <c r="GW363" s="90"/>
      <c r="GX363" s="90"/>
      <c r="GY363" s="90"/>
      <c r="GZ363" s="90"/>
      <c r="HA363" s="90"/>
      <c r="HB363" s="90"/>
      <c r="HC363" s="90"/>
      <c r="HD363" s="90"/>
      <c r="HE363" s="90"/>
      <c r="HF363" s="90"/>
      <c r="HG363" s="90"/>
      <c r="HH363" s="90"/>
    </row>
    <row r="364" spans="1:216"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6"/>
      <c r="AZ364" s="86"/>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c r="GD364" s="90"/>
      <c r="GE364" s="90"/>
      <c r="GF364" s="90"/>
      <c r="GG364" s="90"/>
      <c r="GH364" s="90"/>
      <c r="GI364" s="90"/>
      <c r="GJ364" s="90"/>
      <c r="GK364" s="90"/>
      <c r="GL364" s="90"/>
      <c r="GM364" s="90"/>
      <c r="GN364" s="90"/>
      <c r="GO364" s="90"/>
      <c r="GP364" s="90"/>
      <c r="GQ364" s="90"/>
      <c r="GR364" s="90"/>
      <c r="GS364" s="90"/>
      <c r="GT364" s="90"/>
      <c r="GU364" s="90"/>
      <c r="GV364" s="90"/>
      <c r="GW364" s="90"/>
      <c r="GX364" s="90"/>
      <c r="GY364" s="90"/>
      <c r="GZ364" s="90"/>
      <c r="HA364" s="90"/>
      <c r="HB364" s="90"/>
      <c r="HC364" s="90"/>
      <c r="HD364" s="90"/>
      <c r="HE364" s="90"/>
      <c r="HF364" s="90"/>
      <c r="HG364" s="90"/>
      <c r="HH364" s="90"/>
    </row>
    <row r="365" spans="1:216"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6"/>
      <c r="AZ365" s="86"/>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c r="GD365" s="90"/>
      <c r="GE365" s="90"/>
      <c r="GF365" s="90"/>
      <c r="GG365" s="90"/>
      <c r="GH365" s="90"/>
      <c r="GI365" s="90"/>
      <c r="GJ365" s="90"/>
      <c r="GK365" s="90"/>
      <c r="GL365" s="90"/>
      <c r="GM365" s="90"/>
      <c r="GN365" s="90"/>
      <c r="GO365" s="90"/>
      <c r="GP365" s="90"/>
      <c r="GQ365" s="90"/>
      <c r="GR365" s="90"/>
      <c r="GS365" s="90"/>
      <c r="GT365" s="90"/>
      <c r="GU365" s="90"/>
      <c r="GV365" s="90"/>
      <c r="GW365" s="90"/>
      <c r="GX365" s="90"/>
      <c r="GY365" s="90"/>
      <c r="GZ365" s="90"/>
      <c r="HA365" s="90"/>
      <c r="HB365" s="90"/>
      <c r="HC365" s="90"/>
      <c r="HD365" s="90"/>
      <c r="HE365" s="90"/>
      <c r="HF365" s="90"/>
      <c r="HG365" s="90"/>
      <c r="HH365" s="90"/>
    </row>
    <row r="366" spans="1:216"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6"/>
      <c r="AZ366" s="86"/>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c r="GD366" s="90"/>
      <c r="GE366" s="90"/>
      <c r="GF366" s="90"/>
      <c r="GG366" s="90"/>
      <c r="GH366" s="90"/>
      <c r="GI366" s="90"/>
      <c r="GJ366" s="90"/>
      <c r="GK366" s="90"/>
      <c r="GL366" s="90"/>
      <c r="GM366" s="90"/>
      <c r="GN366" s="90"/>
      <c r="GO366" s="90"/>
      <c r="GP366" s="90"/>
      <c r="GQ366" s="90"/>
      <c r="GR366" s="90"/>
      <c r="GS366" s="90"/>
      <c r="GT366" s="90"/>
      <c r="GU366" s="90"/>
      <c r="GV366" s="90"/>
      <c r="GW366" s="90"/>
      <c r="GX366" s="90"/>
      <c r="GY366" s="90"/>
      <c r="GZ366" s="90"/>
      <c r="HA366" s="90"/>
      <c r="HB366" s="90"/>
      <c r="HC366" s="90"/>
      <c r="HD366" s="90"/>
      <c r="HE366" s="90"/>
      <c r="HF366" s="90"/>
      <c r="HG366" s="90"/>
      <c r="HH366" s="90"/>
    </row>
    <row r="367" spans="1:216"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6"/>
      <c r="AZ367" s="86"/>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c r="GD367" s="90"/>
      <c r="GE367" s="90"/>
      <c r="GF367" s="90"/>
      <c r="GG367" s="90"/>
      <c r="GH367" s="90"/>
      <c r="GI367" s="90"/>
      <c r="GJ367" s="90"/>
      <c r="GK367" s="90"/>
      <c r="GL367" s="90"/>
      <c r="GM367" s="90"/>
      <c r="GN367" s="90"/>
      <c r="GO367" s="90"/>
      <c r="GP367" s="90"/>
      <c r="GQ367" s="90"/>
      <c r="GR367" s="90"/>
      <c r="GS367" s="90"/>
      <c r="GT367" s="90"/>
      <c r="GU367" s="90"/>
      <c r="GV367" s="90"/>
      <c r="GW367" s="90"/>
      <c r="GX367" s="90"/>
      <c r="GY367" s="90"/>
      <c r="GZ367" s="90"/>
      <c r="HA367" s="90"/>
      <c r="HB367" s="90"/>
      <c r="HC367" s="90"/>
      <c r="HD367" s="90"/>
      <c r="HE367" s="90"/>
      <c r="HF367" s="90"/>
      <c r="HG367" s="90"/>
      <c r="HH367" s="90"/>
    </row>
    <row r="368" spans="1:216"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6"/>
      <c r="AZ368" s="86"/>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c r="GD368" s="90"/>
      <c r="GE368" s="90"/>
      <c r="GF368" s="90"/>
      <c r="GG368" s="90"/>
      <c r="GH368" s="90"/>
      <c r="GI368" s="90"/>
      <c r="GJ368" s="90"/>
      <c r="GK368" s="90"/>
      <c r="GL368" s="90"/>
      <c r="GM368" s="90"/>
      <c r="GN368" s="90"/>
      <c r="GO368" s="90"/>
      <c r="GP368" s="90"/>
      <c r="GQ368" s="90"/>
      <c r="GR368" s="90"/>
      <c r="GS368" s="90"/>
      <c r="GT368" s="90"/>
      <c r="GU368" s="90"/>
      <c r="GV368" s="90"/>
      <c r="GW368" s="90"/>
      <c r="GX368" s="90"/>
      <c r="GY368" s="90"/>
      <c r="GZ368" s="90"/>
      <c r="HA368" s="90"/>
      <c r="HB368" s="90"/>
      <c r="HC368" s="90"/>
      <c r="HD368" s="90"/>
      <c r="HE368" s="90"/>
      <c r="HF368" s="90"/>
      <c r="HG368" s="90"/>
      <c r="HH368" s="90"/>
    </row>
    <row r="369" spans="1:216"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6"/>
      <c r="AZ369" s="86"/>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90"/>
      <c r="GJ369" s="90"/>
      <c r="GK369" s="90"/>
      <c r="GL369" s="90"/>
      <c r="GM369" s="90"/>
      <c r="GN369" s="90"/>
      <c r="GO369" s="90"/>
      <c r="GP369" s="90"/>
      <c r="GQ369" s="90"/>
      <c r="GR369" s="90"/>
      <c r="GS369" s="90"/>
      <c r="GT369" s="90"/>
      <c r="GU369" s="90"/>
      <c r="GV369" s="90"/>
      <c r="GW369" s="90"/>
      <c r="GX369" s="90"/>
      <c r="GY369" s="90"/>
      <c r="GZ369" s="90"/>
      <c r="HA369" s="90"/>
      <c r="HB369" s="90"/>
      <c r="HC369" s="90"/>
      <c r="HD369" s="90"/>
      <c r="HE369" s="90"/>
      <c r="HF369" s="90"/>
      <c r="HG369" s="90"/>
      <c r="HH369" s="90"/>
    </row>
    <row r="370" spans="1:216"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6"/>
      <c r="AZ370" s="86"/>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c r="GD370" s="90"/>
      <c r="GE370" s="90"/>
      <c r="GF370" s="90"/>
      <c r="GG370" s="90"/>
      <c r="GH370" s="90"/>
      <c r="GI370" s="90"/>
      <c r="GJ370" s="90"/>
      <c r="GK370" s="90"/>
      <c r="GL370" s="90"/>
      <c r="GM370" s="90"/>
      <c r="GN370" s="90"/>
      <c r="GO370" s="90"/>
      <c r="GP370" s="90"/>
      <c r="GQ370" s="90"/>
      <c r="GR370" s="90"/>
      <c r="GS370" s="90"/>
      <c r="GT370" s="90"/>
      <c r="GU370" s="90"/>
      <c r="GV370" s="90"/>
      <c r="GW370" s="90"/>
      <c r="GX370" s="90"/>
      <c r="GY370" s="90"/>
      <c r="GZ370" s="90"/>
      <c r="HA370" s="90"/>
      <c r="HB370" s="90"/>
      <c r="HC370" s="90"/>
      <c r="HD370" s="90"/>
      <c r="HE370" s="90"/>
      <c r="HF370" s="90"/>
      <c r="HG370" s="90"/>
      <c r="HH370" s="90"/>
    </row>
    <row r="371" spans="1:216"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6"/>
      <c r="AZ371" s="86"/>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c r="GD371" s="90"/>
      <c r="GE371" s="90"/>
      <c r="GF371" s="90"/>
      <c r="GG371" s="90"/>
      <c r="GH371" s="90"/>
      <c r="GI371" s="90"/>
      <c r="GJ371" s="90"/>
      <c r="GK371" s="90"/>
      <c r="GL371" s="90"/>
      <c r="GM371" s="90"/>
      <c r="GN371" s="90"/>
      <c r="GO371" s="90"/>
      <c r="GP371" s="90"/>
      <c r="GQ371" s="90"/>
      <c r="GR371" s="90"/>
      <c r="GS371" s="90"/>
      <c r="GT371" s="90"/>
      <c r="GU371" s="90"/>
      <c r="GV371" s="90"/>
      <c r="GW371" s="90"/>
      <c r="GX371" s="90"/>
      <c r="GY371" s="90"/>
      <c r="GZ371" s="90"/>
      <c r="HA371" s="90"/>
      <c r="HB371" s="90"/>
      <c r="HC371" s="90"/>
      <c r="HD371" s="90"/>
      <c r="HE371" s="90"/>
      <c r="HF371" s="90"/>
      <c r="HG371" s="90"/>
      <c r="HH371" s="90"/>
    </row>
    <row r="372" spans="1:216"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6"/>
      <c r="AZ372" s="86"/>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c r="GD372" s="90"/>
      <c r="GE372" s="90"/>
      <c r="GF372" s="90"/>
      <c r="GG372" s="90"/>
      <c r="GH372" s="90"/>
      <c r="GI372" s="90"/>
      <c r="GJ372" s="90"/>
      <c r="GK372" s="90"/>
      <c r="GL372" s="90"/>
      <c r="GM372" s="90"/>
      <c r="GN372" s="90"/>
      <c r="GO372" s="90"/>
      <c r="GP372" s="90"/>
      <c r="GQ372" s="90"/>
      <c r="GR372" s="90"/>
      <c r="GS372" s="90"/>
      <c r="GT372" s="90"/>
      <c r="GU372" s="90"/>
      <c r="GV372" s="90"/>
      <c r="GW372" s="90"/>
      <c r="GX372" s="90"/>
      <c r="GY372" s="90"/>
      <c r="GZ372" s="90"/>
      <c r="HA372" s="90"/>
      <c r="HB372" s="90"/>
      <c r="HC372" s="90"/>
      <c r="HD372" s="90"/>
      <c r="HE372" s="90"/>
      <c r="HF372" s="90"/>
      <c r="HG372" s="90"/>
      <c r="HH372" s="90"/>
    </row>
    <row r="373" spans="1:216"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6"/>
      <c r="AZ373" s="86"/>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c r="GD373" s="90"/>
      <c r="GE373" s="90"/>
      <c r="GF373" s="90"/>
      <c r="GG373" s="90"/>
      <c r="GH373" s="90"/>
      <c r="GI373" s="90"/>
      <c r="GJ373" s="90"/>
      <c r="GK373" s="90"/>
      <c r="GL373" s="90"/>
      <c r="GM373" s="90"/>
      <c r="GN373" s="90"/>
      <c r="GO373" s="90"/>
      <c r="GP373" s="90"/>
      <c r="GQ373" s="90"/>
      <c r="GR373" s="90"/>
      <c r="GS373" s="90"/>
      <c r="GT373" s="90"/>
      <c r="GU373" s="90"/>
      <c r="GV373" s="90"/>
      <c r="GW373" s="90"/>
      <c r="GX373" s="90"/>
      <c r="GY373" s="90"/>
      <c r="GZ373" s="90"/>
      <c r="HA373" s="90"/>
      <c r="HB373" s="90"/>
      <c r="HC373" s="90"/>
      <c r="HD373" s="90"/>
      <c r="HE373" s="90"/>
      <c r="HF373" s="90"/>
      <c r="HG373" s="90"/>
      <c r="HH373" s="90"/>
    </row>
    <row r="374" spans="1:216"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6"/>
      <c r="AZ374" s="86"/>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c r="GD374" s="90"/>
      <c r="GE374" s="90"/>
      <c r="GF374" s="90"/>
      <c r="GG374" s="90"/>
      <c r="GH374" s="90"/>
      <c r="GI374" s="90"/>
      <c r="GJ374" s="90"/>
      <c r="GK374" s="90"/>
      <c r="GL374" s="90"/>
      <c r="GM374" s="90"/>
      <c r="GN374" s="90"/>
      <c r="GO374" s="90"/>
      <c r="GP374" s="90"/>
      <c r="GQ374" s="90"/>
      <c r="GR374" s="90"/>
      <c r="GS374" s="90"/>
      <c r="GT374" s="90"/>
      <c r="GU374" s="90"/>
      <c r="GV374" s="90"/>
      <c r="GW374" s="90"/>
      <c r="GX374" s="90"/>
      <c r="GY374" s="90"/>
      <c r="GZ374" s="90"/>
      <c r="HA374" s="90"/>
      <c r="HB374" s="90"/>
      <c r="HC374" s="90"/>
      <c r="HD374" s="90"/>
      <c r="HE374" s="90"/>
      <c r="HF374" s="90"/>
      <c r="HG374" s="90"/>
      <c r="HH374" s="90"/>
    </row>
    <row r="375" spans="1:216"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6"/>
      <c r="AZ375" s="86"/>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c r="GD375" s="90"/>
      <c r="GE375" s="90"/>
      <c r="GF375" s="90"/>
      <c r="GG375" s="90"/>
      <c r="GH375" s="90"/>
      <c r="GI375" s="90"/>
      <c r="GJ375" s="90"/>
      <c r="GK375" s="90"/>
      <c r="GL375" s="90"/>
      <c r="GM375" s="90"/>
      <c r="GN375" s="90"/>
      <c r="GO375" s="90"/>
      <c r="GP375" s="90"/>
      <c r="GQ375" s="90"/>
      <c r="GR375" s="90"/>
      <c r="GS375" s="90"/>
      <c r="GT375" s="90"/>
      <c r="GU375" s="90"/>
      <c r="GV375" s="90"/>
      <c r="GW375" s="90"/>
      <c r="GX375" s="90"/>
      <c r="GY375" s="90"/>
      <c r="GZ375" s="90"/>
      <c r="HA375" s="90"/>
      <c r="HB375" s="90"/>
      <c r="HC375" s="90"/>
      <c r="HD375" s="90"/>
      <c r="HE375" s="90"/>
      <c r="HF375" s="90"/>
      <c r="HG375" s="90"/>
      <c r="HH375" s="90"/>
    </row>
    <row r="376" spans="1:216"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6"/>
      <c r="AZ376" s="86"/>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c r="GD376" s="90"/>
      <c r="GE376" s="90"/>
      <c r="GF376" s="90"/>
      <c r="GG376" s="90"/>
      <c r="GH376" s="90"/>
      <c r="GI376" s="90"/>
      <c r="GJ376" s="90"/>
      <c r="GK376" s="90"/>
      <c r="GL376" s="90"/>
      <c r="GM376" s="90"/>
      <c r="GN376" s="90"/>
      <c r="GO376" s="90"/>
      <c r="GP376" s="90"/>
      <c r="GQ376" s="90"/>
      <c r="GR376" s="90"/>
      <c r="GS376" s="90"/>
      <c r="GT376" s="90"/>
      <c r="GU376" s="90"/>
      <c r="GV376" s="90"/>
      <c r="GW376" s="90"/>
      <c r="GX376" s="90"/>
      <c r="GY376" s="90"/>
      <c r="GZ376" s="90"/>
      <c r="HA376" s="90"/>
      <c r="HB376" s="90"/>
      <c r="HC376" s="90"/>
      <c r="HD376" s="90"/>
      <c r="HE376" s="90"/>
      <c r="HF376" s="90"/>
      <c r="HG376" s="90"/>
      <c r="HH376" s="90"/>
    </row>
    <row r="377" spans="1:216"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6"/>
      <c r="AZ377" s="86"/>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c r="GD377" s="90"/>
      <c r="GE377" s="90"/>
      <c r="GF377" s="90"/>
      <c r="GG377" s="90"/>
      <c r="GH377" s="90"/>
      <c r="GI377" s="90"/>
      <c r="GJ377" s="90"/>
      <c r="GK377" s="90"/>
      <c r="GL377" s="90"/>
      <c r="GM377" s="90"/>
      <c r="GN377" s="90"/>
      <c r="GO377" s="90"/>
      <c r="GP377" s="90"/>
      <c r="GQ377" s="90"/>
      <c r="GR377" s="90"/>
      <c r="GS377" s="90"/>
      <c r="GT377" s="90"/>
      <c r="GU377" s="90"/>
      <c r="GV377" s="90"/>
      <c r="GW377" s="90"/>
      <c r="GX377" s="90"/>
      <c r="GY377" s="90"/>
      <c r="GZ377" s="90"/>
      <c r="HA377" s="90"/>
      <c r="HB377" s="90"/>
      <c r="HC377" s="90"/>
      <c r="HD377" s="90"/>
      <c r="HE377" s="90"/>
      <c r="HF377" s="90"/>
      <c r="HG377" s="90"/>
      <c r="HH377" s="90"/>
    </row>
    <row r="378" spans="1:216"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6"/>
      <c r="AZ378" s="86"/>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c r="GD378" s="90"/>
      <c r="GE378" s="90"/>
      <c r="GF378" s="90"/>
      <c r="GG378" s="90"/>
      <c r="GH378" s="90"/>
      <c r="GI378" s="90"/>
      <c r="GJ378" s="90"/>
      <c r="GK378" s="90"/>
      <c r="GL378" s="90"/>
      <c r="GM378" s="90"/>
      <c r="GN378" s="90"/>
      <c r="GO378" s="90"/>
      <c r="GP378" s="90"/>
      <c r="GQ378" s="90"/>
      <c r="GR378" s="90"/>
      <c r="GS378" s="90"/>
      <c r="GT378" s="90"/>
      <c r="GU378" s="90"/>
      <c r="GV378" s="90"/>
      <c r="GW378" s="90"/>
      <c r="GX378" s="90"/>
      <c r="GY378" s="90"/>
      <c r="GZ378" s="90"/>
      <c r="HA378" s="90"/>
      <c r="HB378" s="90"/>
      <c r="HC378" s="90"/>
      <c r="HD378" s="90"/>
      <c r="HE378" s="90"/>
      <c r="HF378" s="90"/>
      <c r="HG378" s="90"/>
      <c r="HH378" s="90"/>
    </row>
    <row r="379" spans="1:216"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6"/>
      <c r="AZ379" s="86"/>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c r="GD379" s="90"/>
      <c r="GE379" s="90"/>
      <c r="GF379" s="90"/>
      <c r="GG379" s="90"/>
      <c r="GH379" s="90"/>
      <c r="GI379" s="90"/>
      <c r="GJ379" s="90"/>
      <c r="GK379" s="90"/>
      <c r="GL379" s="90"/>
      <c r="GM379" s="90"/>
      <c r="GN379" s="90"/>
      <c r="GO379" s="90"/>
      <c r="GP379" s="90"/>
      <c r="GQ379" s="90"/>
      <c r="GR379" s="90"/>
      <c r="GS379" s="90"/>
      <c r="GT379" s="90"/>
      <c r="GU379" s="90"/>
      <c r="GV379" s="90"/>
      <c r="GW379" s="90"/>
      <c r="GX379" s="90"/>
      <c r="GY379" s="90"/>
      <c r="GZ379" s="90"/>
      <c r="HA379" s="90"/>
      <c r="HB379" s="90"/>
      <c r="HC379" s="90"/>
      <c r="HD379" s="90"/>
      <c r="HE379" s="90"/>
      <c r="HF379" s="90"/>
      <c r="HG379" s="90"/>
      <c r="HH379" s="90"/>
    </row>
    <row r="380" spans="1:216"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6"/>
      <c r="AZ380" s="86"/>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c r="GD380" s="90"/>
      <c r="GE380" s="90"/>
      <c r="GF380" s="90"/>
      <c r="GG380" s="90"/>
      <c r="GH380" s="90"/>
      <c r="GI380" s="90"/>
      <c r="GJ380" s="90"/>
      <c r="GK380" s="90"/>
      <c r="GL380" s="90"/>
      <c r="GM380" s="90"/>
      <c r="GN380" s="90"/>
      <c r="GO380" s="90"/>
      <c r="GP380" s="90"/>
      <c r="GQ380" s="90"/>
      <c r="GR380" s="90"/>
      <c r="GS380" s="90"/>
      <c r="GT380" s="90"/>
      <c r="GU380" s="90"/>
      <c r="GV380" s="90"/>
      <c r="GW380" s="90"/>
      <c r="GX380" s="90"/>
      <c r="GY380" s="90"/>
      <c r="GZ380" s="90"/>
      <c r="HA380" s="90"/>
      <c r="HB380" s="90"/>
      <c r="HC380" s="90"/>
      <c r="HD380" s="90"/>
      <c r="HE380" s="90"/>
      <c r="HF380" s="90"/>
      <c r="HG380" s="90"/>
      <c r="HH380" s="90"/>
    </row>
    <row r="381" spans="1:216"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6"/>
      <c r="AZ381" s="86"/>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c r="GD381" s="90"/>
      <c r="GE381" s="90"/>
      <c r="GF381" s="90"/>
      <c r="GG381" s="90"/>
      <c r="GH381" s="90"/>
      <c r="GI381" s="90"/>
      <c r="GJ381" s="90"/>
      <c r="GK381" s="90"/>
      <c r="GL381" s="90"/>
      <c r="GM381" s="90"/>
      <c r="GN381" s="90"/>
      <c r="GO381" s="90"/>
      <c r="GP381" s="90"/>
      <c r="GQ381" s="90"/>
      <c r="GR381" s="90"/>
      <c r="GS381" s="90"/>
      <c r="GT381" s="90"/>
      <c r="GU381" s="90"/>
      <c r="GV381" s="90"/>
      <c r="GW381" s="90"/>
      <c r="GX381" s="90"/>
      <c r="GY381" s="90"/>
      <c r="GZ381" s="90"/>
      <c r="HA381" s="90"/>
      <c r="HB381" s="90"/>
      <c r="HC381" s="90"/>
      <c r="HD381" s="90"/>
      <c r="HE381" s="90"/>
      <c r="HF381" s="90"/>
      <c r="HG381" s="90"/>
      <c r="HH381" s="90"/>
    </row>
    <row r="382" spans="1:216"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6"/>
      <c r="AZ382" s="86"/>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c r="GD382" s="90"/>
      <c r="GE382" s="90"/>
      <c r="GF382" s="90"/>
      <c r="GG382" s="90"/>
      <c r="GH382" s="90"/>
      <c r="GI382" s="90"/>
      <c r="GJ382" s="90"/>
      <c r="GK382" s="90"/>
      <c r="GL382" s="90"/>
      <c r="GM382" s="90"/>
      <c r="GN382" s="90"/>
      <c r="GO382" s="90"/>
      <c r="GP382" s="90"/>
      <c r="GQ382" s="90"/>
      <c r="GR382" s="90"/>
      <c r="GS382" s="90"/>
      <c r="GT382" s="90"/>
      <c r="GU382" s="90"/>
      <c r="GV382" s="90"/>
      <c r="GW382" s="90"/>
      <c r="GX382" s="90"/>
      <c r="GY382" s="90"/>
      <c r="GZ382" s="90"/>
      <c r="HA382" s="90"/>
      <c r="HB382" s="90"/>
      <c r="HC382" s="90"/>
      <c r="HD382" s="90"/>
      <c r="HE382" s="90"/>
      <c r="HF382" s="90"/>
      <c r="HG382" s="90"/>
      <c r="HH382" s="90"/>
    </row>
    <row r="383" spans="1:216"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6"/>
      <c r="AZ383" s="86"/>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c r="GD383" s="90"/>
      <c r="GE383" s="90"/>
      <c r="GF383" s="90"/>
      <c r="GG383" s="90"/>
      <c r="GH383" s="90"/>
      <c r="GI383" s="90"/>
      <c r="GJ383" s="90"/>
      <c r="GK383" s="90"/>
      <c r="GL383" s="90"/>
      <c r="GM383" s="90"/>
      <c r="GN383" s="90"/>
      <c r="GO383" s="90"/>
      <c r="GP383" s="90"/>
      <c r="GQ383" s="90"/>
      <c r="GR383" s="90"/>
      <c r="GS383" s="90"/>
      <c r="GT383" s="90"/>
      <c r="GU383" s="90"/>
      <c r="GV383" s="90"/>
      <c r="GW383" s="90"/>
      <c r="GX383" s="90"/>
      <c r="GY383" s="90"/>
      <c r="GZ383" s="90"/>
      <c r="HA383" s="90"/>
      <c r="HB383" s="90"/>
      <c r="HC383" s="90"/>
      <c r="HD383" s="90"/>
      <c r="HE383" s="90"/>
      <c r="HF383" s="90"/>
      <c r="HG383" s="90"/>
      <c r="HH383" s="90"/>
    </row>
    <row r="384" spans="1:216"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6"/>
      <c r="AZ384" s="86"/>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c r="GD384" s="90"/>
      <c r="GE384" s="90"/>
      <c r="GF384" s="90"/>
      <c r="GG384" s="90"/>
      <c r="GH384" s="90"/>
      <c r="GI384" s="90"/>
      <c r="GJ384" s="90"/>
      <c r="GK384" s="90"/>
      <c r="GL384" s="90"/>
      <c r="GM384" s="90"/>
      <c r="GN384" s="90"/>
      <c r="GO384" s="90"/>
      <c r="GP384" s="90"/>
      <c r="GQ384" s="90"/>
      <c r="GR384" s="90"/>
      <c r="GS384" s="90"/>
      <c r="GT384" s="90"/>
      <c r="GU384" s="90"/>
      <c r="GV384" s="90"/>
      <c r="GW384" s="90"/>
      <c r="GX384" s="90"/>
      <c r="GY384" s="90"/>
      <c r="GZ384" s="90"/>
      <c r="HA384" s="90"/>
      <c r="HB384" s="90"/>
      <c r="HC384" s="90"/>
      <c r="HD384" s="90"/>
      <c r="HE384" s="90"/>
      <c r="HF384" s="90"/>
      <c r="HG384" s="90"/>
      <c r="HH384" s="90"/>
    </row>
    <row r="385" spans="1:216"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6"/>
      <c r="AZ385" s="86"/>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c r="GD385" s="90"/>
      <c r="GE385" s="90"/>
      <c r="GF385" s="90"/>
      <c r="GG385" s="90"/>
      <c r="GH385" s="90"/>
      <c r="GI385" s="90"/>
      <c r="GJ385" s="90"/>
      <c r="GK385" s="90"/>
      <c r="GL385" s="90"/>
      <c r="GM385" s="90"/>
      <c r="GN385" s="90"/>
      <c r="GO385" s="90"/>
      <c r="GP385" s="90"/>
      <c r="GQ385" s="90"/>
      <c r="GR385" s="90"/>
      <c r="GS385" s="90"/>
      <c r="GT385" s="90"/>
      <c r="GU385" s="90"/>
      <c r="GV385" s="90"/>
      <c r="GW385" s="90"/>
      <c r="GX385" s="90"/>
      <c r="GY385" s="90"/>
      <c r="GZ385" s="90"/>
      <c r="HA385" s="90"/>
      <c r="HB385" s="90"/>
      <c r="HC385" s="90"/>
      <c r="HD385" s="90"/>
      <c r="HE385" s="90"/>
      <c r="HF385" s="90"/>
      <c r="HG385" s="90"/>
      <c r="HH385" s="90"/>
    </row>
    <row r="386" spans="1:216"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6"/>
      <c r="AZ386" s="86"/>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c r="GD386" s="90"/>
      <c r="GE386" s="90"/>
      <c r="GF386" s="90"/>
      <c r="GG386" s="90"/>
      <c r="GH386" s="90"/>
      <c r="GI386" s="90"/>
      <c r="GJ386" s="90"/>
      <c r="GK386" s="90"/>
      <c r="GL386" s="90"/>
      <c r="GM386" s="90"/>
      <c r="GN386" s="90"/>
      <c r="GO386" s="90"/>
      <c r="GP386" s="90"/>
      <c r="GQ386" s="90"/>
      <c r="GR386" s="90"/>
      <c r="GS386" s="90"/>
      <c r="GT386" s="90"/>
      <c r="GU386" s="90"/>
      <c r="GV386" s="90"/>
      <c r="GW386" s="90"/>
      <c r="GX386" s="90"/>
      <c r="GY386" s="90"/>
      <c r="GZ386" s="90"/>
      <c r="HA386" s="90"/>
      <c r="HB386" s="90"/>
      <c r="HC386" s="90"/>
      <c r="HD386" s="90"/>
      <c r="HE386" s="90"/>
      <c r="HF386" s="90"/>
      <c r="HG386" s="90"/>
      <c r="HH386" s="90"/>
    </row>
    <row r="387" spans="1:216"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6"/>
      <c r="AZ387" s="86"/>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c r="GD387" s="90"/>
      <c r="GE387" s="90"/>
      <c r="GF387" s="90"/>
      <c r="GG387" s="90"/>
      <c r="GH387" s="90"/>
      <c r="GI387" s="90"/>
      <c r="GJ387" s="90"/>
      <c r="GK387" s="90"/>
      <c r="GL387" s="90"/>
      <c r="GM387" s="90"/>
      <c r="GN387" s="90"/>
      <c r="GO387" s="90"/>
      <c r="GP387" s="90"/>
      <c r="GQ387" s="90"/>
      <c r="GR387" s="90"/>
      <c r="GS387" s="90"/>
      <c r="GT387" s="90"/>
      <c r="GU387" s="90"/>
      <c r="GV387" s="90"/>
      <c r="GW387" s="90"/>
      <c r="GX387" s="90"/>
      <c r="GY387" s="90"/>
      <c r="GZ387" s="90"/>
      <c r="HA387" s="90"/>
      <c r="HB387" s="90"/>
      <c r="HC387" s="90"/>
      <c r="HD387" s="90"/>
      <c r="HE387" s="90"/>
      <c r="HF387" s="90"/>
      <c r="HG387" s="90"/>
      <c r="HH387" s="90"/>
    </row>
    <row r="388" spans="1:216"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6"/>
      <c r="AZ388" s="86"/>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c r="GD388" s="90"/>
      <c r="GE388" s="90"/>
      <c r="GF388" s="90"/>
      <c r="GG388" s="90"/>
      <c r="GH388" s="90"/>
      <c r="GI388" s="90"/>
      <c r="GJ388" s="90"/>
      <c r="GK388" s="90"/>
      <c r="GL388" s="90"/>
      <c r="GM388" s="90"/>
      <c r="GN388" s="90"/>
      <c r="GO388" s="90"/>
      <c r="GP388" s="90"/>
      <c r="GQ388" s="90"/>
      <c r="GR388" s="90"/>
      <c r="GS388" s="90"/>
      <c r="GT388" s="90"/>
      <c r="GU388" s="90"/>
      <c r="GV388" s="90"/>
      <c r="GW388" s="90"/>
      <c r="GX388" s="90"/>
      <c r="GY388" s="90"/>
      <c r="GZ388" s="90"/>
      <c r="HA388" s="90"/>
      <c r="HB388" s="90"/>
      <c r="HC388" s="90"/>
      <c r="HD388" s="90"/>
      <c r="HE388" s="90"/>
      <c r="HF388" s="90"/>
      <c r="HG388" s="90"/>
      <c r="HH388" s="90"/>
    </row>
    <row r="389" spans="1:216"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6"/>
      <c r="AZ389" s="86"/>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c r="GD389" s="90"/>
      <c r="GE389" s="90"/>
      <c r="GF389" s="90"/>
      <c r="GG389" s="90"/>
      <c r="GH389" s="90"/>
      <c r="GI389" s="90"/>
      <c r="GJ389" s="90"/>
      <c r="GK389" s="90"/>
      <c r="GL389" s="90"/>
      <c r="GM389" s="90"/>
      <c r="GN389" s="90"/>
      <c r="GO389" s="90"/>
      <c r="GP389" s="90"/>
      <c r="GQ389" s="90"/>
      <c r="GR389" s="90"/>
      <c r="GS389" s="90"/>
      <c r="GT389" s="90"/>
      <c r="GU389" s="90"/>
      <c r="GV389" s="90"/>
      <c r="GW389" s="90"/>
      <c r="GX389" s="90"/>
      <c r="GY389" s="90"/>
      <c r="GZ389" s="90"/>
      <c r="HA389" s="90"/>
      <c r="HB389" s="90"/>
      <c r="HC389" s="90"/>
      <c r="HD389" s="90"/>
      <c r="HE389" s="90"/>
      <c r="HF389" s="90"/>
      <c r="HG389" s="90"/>
      <c r="HH389" s="90"/>
    </row>
    <row r="390" spans="1:216"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6"/>
      <c r="AZ390" s="86"/>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c r="GD390" s="90"/>
      <c r="GE390" s="90"/>
      <c r="GF390" s="90"/>
      <c r="GG390" s="90"/>
      <c r="GH390" s="90"/>
      <c r="GI390" s="90"/>
      <c r="GJ390" s="90"/>
      <c r="GK390" s="90"/>
      <c r="GL390" s="90"/>
      <c r="GM390" s="90"/>
      <c r="GN390" s="90"/>
      <c r="GO390" s="90"/>
      <c r="GP390" s="90"/>
      <c r="GQ390" s="90"/>
      <c r="GR390" s="90"/>
      <c r="GS390" s="90"/>
      <c r="GT390" s="90"/>
      <c r="GU390" s="90"/>
      <c r="GV390" s="90"/>
      <c r="GW390" s="90"/>
      <c r="GX390" s="90"/>
      <c r="GY390" s="90"/>
      <c r="GZ390" s="90"/>
      <c r="HA390" s="90"/>
      <c r="HB390" s="90"/>
      <c r="HC390" s="90"/>
      <c r="HD390" s="90"/>
      <c r="HE390" s="90"/>
      <c r="HF390" s="90"/>
      <c r="HG390" s="90"/>
      <c r="HH390" s="90"/>
    </row>
    <row r="391" spans="1:216"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6"/>
      <c r="AZ391" s="86"/>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c r="GD391" s="90"/>
      <c r="GE391" s="90"/>
      <c r="GF391" s="90"/>
      <c r="GG391" s="90"/>
      <c r="GH391" s="90"/>
      <c r="GI391" s="90"/>
      <c r="GJ391" s="90"/>
      <c r="GK391" s="90"/>
      <c r="GL391" s="90"/>
      <c r="GM391" s="90"/>
      <c r="GN391" s="90"/>
      <c r="GO391" s="90"/>
      <c r="GP391" s="90"/>
      <c r="GQ391" s="90"/>
      <c r="GR391" s="90"/>
      <c r="GS391" s="90"/>
      <c r="GT391" s="90"/>
      <c r="GU391" s="90"/>
      <c r="GV391" s="90"/>
      <c r="GW391" s="90"/>
      <c r="GX391" s="90"/>
      <c r="GY391" s="90"/>
      <c r="GZ391" s="90"/>
      <c r="HA391" s="90"/>
      <c r="HB391" s="90"/>
      <c r="HC391" s="90"/>
      <c r="HD391" s="90"/>
      <c r="HE391" s="90"/>
      <c r="HF391" s="90"/>
      <c r="HG391" s="90"/>
      <c r="HH391" s="90"/>
    </row>
    <row r="392" spans="1:216"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6"/>
      <c r="AZ392" s="86"/>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c r="GD392" s="90"/>
      <c r="GE392" s="90"/>
      <c r="GF392" s="90"/>
      <c r="GG392" s="90"/>
      <c r="GH392" s="90"/>
      <c r="GI392" s="90"/>
      <c r="GJ392" s="90"/>
      <c r="GK392" s="90"/>
      <c r="GL392" s="90"/>
      <c r="GM392" s="90"/>
      <c r="GN392" s="90"/>
      <c r="GO392" s="90"/>
      <c r="GP392" s="90"/>
      <c r="GQ392" s="90"/>
      <c r="GR392" s="90"/>
      <c r="GS392" s="90"/>
      <c r="GT392" s="90"/>
      <c r="GU392" s="90"/>
      <c r="GV392" s="90"/>
      <c r="GW392" s="90"/>
      <c r="GX392" s="90"/>
      <c r="GY392" s="90"/>
      <c r="GZ392" s="90"/>
      <c r="HA392" s="90"/>
      <c r="HB392" s="90"/>
      <c r="HC392" s="90"/>
      <c r="HD392" s="90"/>
      <c r="HE392" s="90"/>
      <c r="HF392" s="90"/>
      <c r="HG392" s="90"/>
      <c r="HH392" s="90"/>
    </row>
    <row r="393" spans="1:216"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6"/>
      <c r="AZ393" s="86"/>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c r="GD393" s="90"/>
      <c r="GE393" s="90"/>
      <c r="GF393" s="90"/>
      <c r="GG393" s="90"/>
      <c r="GH393" s="90"/>
      <c r="GI393" s="90"/>
      <c r="GJ393" s="90"/>
      <c r="GK393" s="90"/>
      <c r="GL393" s="90"/>
      <c r="GM393" s="90"/>
      <c r="GN393" s="90"/>
      <c r="GO393" s="90"/>
      <c r="GP393" s="90"/>
      <c r="GQ393" s="90"/>
      <c r="GR393" s="90"/>
      <c r="GS393" s="90"/>
      <c r="GT393" s="90"/>
      <c r="GU393" s="90"/>
      <c r="GV393" s="90"/>
      <c r="GW393" s="90"/>
      <c r="GX393" s="90"/>
      <c r="GY393" s="90"/>
      <c r="GZ393" s="90"/>
      <c r="HA393" s="90"/>
      <c r="HB393" s="90"/>
      <c r="HC393" s="90"/>
      <c r="HD393" s="90"/>
      <c r="HE393" s="90"/>
      <c r="HF393" s="90"/>
      <c r="HG393" s="90"/>
      <c r="HH393" s="90"/>
    </row>
    <row r="394" spans="1:216"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6"/>
      <c r="AZ394" s="86"/>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c r="GD394" s="90"/>
      <c r="GE394" s="90"/>
      <c r="GF394" s="90"/>
      <c r="GG394" s="90"/>
      <c r="GH394" s="90"/>
      <c r="GI394" s="90"/>
      <c r="GJ394" s="90"/>
      <c r="GK394" s="90"/>
      <c r="GL394" s="90"/>
      <c r="GM394" s="90"/>
      <c r="GN394" s="90"/>
      <c r="GO394" s="90"/>
      <c r="GP394" s="90"/>
      <c r="GQ394" s="90"/>
      <c r="GR394" s="90"/>
      <c r="GS394" s="90"/>
      <c r="GT394" s="90"/>
      <c r="GU394" s="90"/>
      <c r="GV394" s="90"/>
      <c r="GW394" s="90"/>
      <c r="GX394" s="90"/>
      <c r="GY394" s="90"/>
      <c r="GZ394" s="90"/>
      <c r="HA394" s="90"/>
      <c r="HB394" s="90"/>
      <c r="HC394" s="90"/>
      <c r="HD394" s="90"/>
      <c r="HE394" s="90"/>
      <c r="HF394" s="90"/>
      <c r="HG394" s="90"/>
      <c r="HH394" s="90"/>
    </row>
    <row r="395" spans="1:216"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6"/>
      <c r="AZ395" s="86"/>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c r="GD395" s="90"/>
      <c r="GE395" s="90"/>
      <c r="GF395" s="90"/>
      <c r="GG395" s="90"/>
      <c r="GH395" s="90"/>
      <c r="GI395" s="90"/>
      <c r="GJ395" s="90"/>
      <c r="GK395" s="90"/>
      <c r="GL395" s="90"/>
      <c r="GM395" s="90"/>
      <c r="GN395" s="90"/>
      <c r="GO395" s="90"/>
      <c r="GP395" s="90"/>
      <c r="GQ395" s="90"/>
      <c r="GR395" s="90"/>
      <c r="GS395" s="90"/>
      <c r="GT395" s="90"/>
      <c r="GU395" s="90"/>
      <c r="GV395" s="90"/>
      <c r="GW395" s="90"/>
      <c r="GX395" s="90"/>
      <c r="GY395" s="90"/>
      <c r="GZ395" s="90"/>
      <c r="HA395" s="90"/>
      <c r="HB395" s="90"/>
      <c r="HC395" s="90"/>
      <c r="HD395" s="90"/>
      <c r="HE395" s="90"/>
      <c r="HF395" s="90"/>
      <c r="HG395" s="90"/>
      <c r="HH395" s="90"/>
    </row>
    <row r="396" spans="1:216"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6"/>
      <c r="AZ396" s="86"/>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c r="GD396" s="90"/>
      <c r="GE396" s="90"/>
      <c r="GF396" s="90"/>
      <c r="GG396" s="90"/>
      <c r="GH396" s="90"/>
      <c r="GI396" s="90"/>
      <c r="GJ396" s="90"/>
      <c r="GK396" s="90"/>
      <c r="GL396" s="90"/>
      <c r="GM396" s="90"/>
      <c r="GN396" s="90"/>
      <c r="GO396" s="90"/>
      <c r="GP396" s="90"/>
      <c r="GQ396" s="90"/>
      <c r="GR396" s="90"/>
      <c r="GS396" s="90"/>
      <c r="GT396" s="90"/>
      <c r="GU396" s="90"/>
      <c r="GV396" s="90"/>
      <c r="GW396" s="90"/>
      <c r="GX396" s="90"/>
      <c r="GY396" s="90"/>
      <c r="GZ396" s="90"/>
      <c r="HA396" s="90"/>
      <c r="HB396" s="90"/>
      <c r="HC396" s="90"/>
      <c r="HD396" s="90"/>
      <c r="HE396" s="90"/>
      <c r="HF396" s="90"/>
      <c r="HG396" s="90"/>
      <c r="HH396" s="90"/>
    </row>
    <row r="397" spans="1:216"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6"/>
      <c r="AZ397" s="86"/>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c r="GD397" s="90"/>
      <c r="GE397" s="90"/>
      <c r="GF397" s="90"/>
      <c r="GG397" s="90"/>
      <c r="GH397" s="90"/>
      <c r="GI397" s="90"/>
      <c r="GJ397" s="90"/>
      <c r="GK397" s="90"/>
      <c r="GL397" s="90"/>
      <c r="GM397" s="90"/>
      <c r="GN397" s="90"/>
      <c r="GO397" s="90"/>
      <c r="GP397" s="90"/>
      <c r="GQ397" s="90"/>
      <c r="GR397" s="90"/>
      <c r="GS397" s="90"/>
      <c r="GT397" s="90"/>
      <c r="GU397" s="90"/>
      <c r="GV397" s="90"/>
      <c r="GW397" s="90"/>
      <c r="GX397" s="90"/>
      <c r="GY397" s="90"/>
      <c r="GZ397" s="90"/>
      <c r="HA397" s="90"/>
      <c r="HB397" s="90"/>
      <c r="HC397" s="90"/>
      <c r="HD397" s="90"/>
      <c r="HE397" s="90"/>
      <c r="HF397" s="90"/>
      <c r="HG397" s="90"/>
      <c r="HH397" s="90"/>
    </row>
    <row r="398" spans="1:216"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6"/>
      <c r="AZ398" s="86"/>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c r="GD398" s="90"/>
      <c r="GE398" s="90"/>
      <c r="GF398" s="90"/>
      <c r="GG398" s="90"/>
      <c r="GH398" s="90"/>
      <c r="GI398" s="90"/>
      <c r="GJ398" s="90"/>
      <c r="GK398" s="90"/>
      <c r="GL398" s="90"/>
      <c r="GM398" s="90"/>
      <c r="GN398" s="90"/>
      <c r="GO398" s="90"/>
      <c r="GP398" s="90"/>
      <c r="GQ398" s="90"/>
      <c r="GR398" s="90"/>
      <c r="GS398" s="90"/>
      <c r="GT398" s="90"/>
      <c r="GU398" s="90"/>
      <c r="GV398" s="90"/>
      <c r="GW398" s="90"/>
      <c r="GX398" s="90"/>
      <c r="GY398" s="90"/>
      <c r="GZ398" s="90"/>
      <c r="HA398" s="90"/>
      <c r="HB398" s="90"/>
      <c r="HC398" s="90"/>
      <c r="HD398" s="90"/>
      <c r="HE398" s="90"/>
      <c r="HF398" s="90"/>
      <c r="HG398" s="90"/>
      <c r="HH398" s="90"/>
    </row>
    <row r="399" spans="1:216"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6"/>
      <c r="AZ399" s="86"/>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c r="GO399" s="90"/>
      <c r="GP399" s="90"/>
      <c r="GQ399" s="90"/>
      <c r="GR399" s="90"/>
      <c r="GS399" s="90"/>
      <c r="GT399" s="90"/>
      <c r="GU399" s="90"/>
      <c r="GV399" s="90"/>
      <c r="GW399" s="90"/>
      <c r="GX399" s="90"/>
      <c r="GY399" s="90"/>
      <c r="GZ399" s="90"/>
      <c r="HA399" s="90"/>
      <c r="HB399" s="90"/>
      <c r="HC399" s="90"/>
      <c r="HD399" s="90"/>
      <c r="HE399" s="90"/>
      <c r="HF399" s="90"/>
      <c r="HG399" s="90"/>
      <c r="HH399" s="90"/>
    </row>
    <row r="400" spans="1:216"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6"/>
      <c r="AZ400" s="86"/>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c r="GD400" s="90"/>
      <c r="GE400" s="90"/>
      <c r="GF400" s="90"/>
      <c r="GG400" s="90"/>
      <c r="GH400" s="90"/>
      <c r="GI400" s="90"/>
      <c r="GJ400" s="90"/>
      <c r="GK400" s="90"/>
      <c r="GL400" s="90"/>
      <c r="GM400" s="90"/>
      <c r="GN400" s="90"/>
      <c r="GO400" s="90"/>
      <c r="GP400" s="90"/>
      <c r="GQ400" s="90"/>
      <c r="GR400" s="90"/>
      <c r="GS400" s="90"/>
      <c r="GT400" s="90"/>
      <c r="GU400" s="90"/>
      <c r="GV400" s="90"/>
      <c r="GW400" s="90"/>
      <c r="GX400" s="90"/>
      <c r="GY400" s="90"/>
      <c r="GZ400" s="90"/>
      <c r="HA400" s="90"/>
      <c r="HB400" s="90"/>
      <c r="HC400" s="90"/>
      <c r="HD400" s="90"/>
      <c r="HE400" s="90"/>
      <c r="HF400" s="90"/>
      <c r="HG400" s="90"/>
      <c r="HH400" s="90"/>
    </row>
    <row r="401" spans="1:216"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6"/>
      <c r="AZ401" s="86"/>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c r="GD401" s="90"/>
      <c r="GE401" s="90"/>
      <c r="GF401" s="90"/>
      <c r="GG401" s="90"/>
      <c r="GH401" s="90"/>
      <c r="GI401" s="90"/>
      <c r="GJ401" s="90"/>
      <c r="GK401" s="90"/>
      <c r="GL401" s="90"/>
      <c r="GM401" s="90"/>
      <c r="GN401" s="90"/>
      <c r="GO401" s="90"/>
      <c r="GP401" s="90"/>
      <c r="GQ401" s="90"/>
      <c r="GR401" s="90"/>
      <c r="GS401" s="90"/>
      <c r="GT401" s="90"/>
      <c r="GU401" s="90"/>
      <c r="GV401" s="90"/>
      <c r="GW401" s="90"/>
      <c r="GX401" s="90"/>
      <c r="GY401" s="90"/>
      <c r="GZ401" s="90"/>
      <c r="HA401" s="90"/>
      <c r="HB401" s="90"/>
      <c r="HC401" s="90"/>
      <c r="HD401" s="90"/>
      <c r="HE401" s="90"/>
      <c r="HF401" s="90"/>
      <c r="HG401" s="90"/>
      <c r="HH401" s="90"/>
    </row>
    <row r="402" spans="1:216"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6"/>
      <c r="AZ402" s="86"/>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c r="GD402" s="90"/>
      <c r="GE402" s="90"/>
      <c r="GF402" s="90"/>
      <c r="GG402" s="90"/>
      <c r="GH402" s="90"/>
      <c r="GI402" s="90"/>
      <c r="GJ402" s="90"/>
      <c r="GK402" s="90"/>
      <c r="GL402" s="90"/>
      <c r="GM402" s="90"/>
      <c r="GN402" s="90"/>
      <c r="GO402" s="90"/>
      <c r="GP402" s="90"/>
      <c r="GQ402" s="90"/>
      <c r="GR402" s="90"/>
      <c r="GS402" s="90"/>
      <c r="GT402" s="90"/>
      <c r="GU402" s="90"/>
      <c r="GV402" s="90"/>
      <c r="GW402" s="90"/>
      <c r="GX402" s="90"/>
      <c r="GY402" s="90"/>
      <c r="GZ402" s="90"/>
      <c r="HA402" s="90"/>
      <c r="HB402" s="90"/>
      <c r="HC402" s="90"/>
      <c r="HD402" s="90"/>
      <c r="HE402" s="90"/>
      <c r="HF402" s="90"/>
      <c r="HG402" s="90"/>
      <c r="HH402" s="90"/>
    </row>
    <row r="403" spans="1:216"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6"/>
      <c r="AZ403" s="86"/>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c r="GD403" s="90"/>
      <c r="GE403" s="90"/>
      <c r="GF403" s="90"/>
      <c r="GG403" s="90"/>
      <c r="GH403" s="90"/>
      <c r="GI403" s="90"/>
      <c r="GJ403" s="90"/>
      <c r="GK403" s="90"/>
      <c r="GL403" s="90"/>
      <c r="GM403" s="90"/>
      <c r="GN403" s="90"/>
      <c r="GO403" s="90"/>
      <c r="GP403" s="90"/>
      <c r="GQ403" s="90"/>
      <c r="GR403" s="90"/>
      <c r="GS403" s="90"/>
      <c r="GT403" s="90"/>
      <c r="GU403" s="90"/>
      <c r="GV403" s="90"/>
      <c r="GW403" s="90"/>
      <c r="GX403" s="90"/>
      <c r="GY403" s="90"/>
      <c r="GZ403" s="90"/>
      <c r="HA403" s="90"/>
      <c r="HB403" s="90"/>
      <c r="HC403" s="90"/>
      <c r="HD403" s="90"/>
      <c r="HE403" s="90"/>
      <c r="HF403" s="90"/>
      <c r="HG403" s="90"/>
      <c r="HH403" s="90"/>
    </row>
    <row r="404" spans="1:216"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6"/>
      <c r="AZ404" s="86"/>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c r="GD404" s="90"/>
      <c r="GE404" s="90"/>
      <c r="GF404" s="90"/>
      <c r="GG404" s="90"/>
      <c r="GH404" s="90"/>
      <c r="GI404" s="90"/>
      <c r="GJ404" s="90"/>
      <c r="GK404" s="90"/>
      <c r="GL404" s="90"/>
      <c r="GM404" s="90"/>
      <c r="GN404" s="90"/>
      <c r="GO404" s="90"/>
      <c r="GP404" s="90"/>
      <c r="GQ404" s="90"/>
      <c r="GR404" s="90"/>
      <c r="GS404" s="90"/>
      <c r="GT404" s="90"/>
      <c r="GU404" s="90"/>
      <c r="GV404" s="90"/>
      <c r="GW404" s="90"/>
      <c r="GX404" s="90"/>
      <c r="GY404" s="90"/>
      <c r="GZ404" s="90"/>
      <c r="HA404" s="90"/>
      <c r="HB404" s="90"/>
      <c r="HC404" s="90"/>
      <c r="HD404" s="90"/>
      <c r="HE404" s="90"/>
      <c r="HF404" s="90"/>
      <c r="HG404" s="90"/>
      <c r="HH404" s="90"/>
    </row>
    <row r="405" spans="1:216"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6"/>
      <c r="AZ405" s="86"/>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c r="GD405" s="90"/>
      <c r="GE405" s="90"/>
      <c r="GF405" s="90"/>
      <c r="GG405" s="90"/>
      <c r="GH405" s="90"/>
      <c r="GI405" s="90"/>
      <c r="GJ405" s="90"/>
      <c r="GK405" s="90"/>
      <c r="GL405" s="90"/>
      <c r="GM405" s="90"/>
      <c r="GN405" s="90"/>
      <c r="GO405" s="90"/>
      <c r="GP405" s="90"/>
      <c r="GQ405" s="90"/>
      <c r="GR405" s="90"/>
      <c r="GS405" s="90"/>
      <c r="GT405" s="90"/>
      <c r="GU405" s="90"/>
      <c r="GV405" s="90"/>
      <c r="GW405" s="90"/>
      <c r="GX405" s="90"/>
      <c r="GY405" s="90"/>
      <c r="GZ405" s="90"/>
      <c r="HA405" s="90"/>
      <c r="HB405" s="90"/>
      <c r="HC405" s="90"/>
      <c r="HD405" s="90"/>
      <c r="HE405" s="90"/>
      <c r="HF405" s="90"/>
      <c r="HG405" s="90"/>
      <c r="HH405" s="90"/>
    </row>
    <row r="406" spans="1:216"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6"/>
      <c r="AZ406" s="86"/>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c r="GD406" s="90"/>
      <c r="GE406" s="90"/>
      <c r="GF406" s="90"/>
      <c r="GG406" s="90"/>
      <c r="GH406" s="90"/>
      <c r="GI406" s="90"/>
      <c r="GJ406" s="90"/>
      <c r="GK406" s="90"/>
      <c r="GL406" s="90"/>
      <c r="GM406" s="90"/>
      <c r="GN406" s="90"/>
      <c r="GO406" s="90"/>
      <c r="GP406" s="90"/>
      <c r="GQ406" s="90"/>
      <c r="GR406" s="90"/>
      <c r="GS406" s="90"/>
      <c r="GT406" s="90"/>
      <c r="GU406" s="90"/>
      <c r="GV406" s="90"/>
      <c r="GW406" s="90"/>
      <c r="GX406" s="90"/>
      <c r="GY406" s="90"/>
      <c r="GZ406" s="90"/>
      <c r="HA406" s="90"/>
      <c r="HB406" s="90"/>
      <c r="HC406" s="90"/>
      <c r="HD406" s="90"/>
      <c r="HE406" s="90"/>
      <c r="HF406" s="90"/>
      <c r="HG406" s="90"/>
      <c r="HH406" s="90"/>
    </row>
    <row r="407" spans="1:216"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6"/>
      <c r="AZ407" s="86"/>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c r="GD407" s="90"/>
      <c r="GE407" s="90"/>
      <c r="GF407" s="90"/>
      <c r="GG407" s="90"/>
      <c r="GH407" s="90"/>
      <c r="GI407" s="90"/>
      <c r="GJ407" s="90"/>
      <c r="GK407" s="90"/>
      <c r="GL407" s="90"/>
      <c r="GM407" s="90"/>
      <c r="GN407" s="90"/>
      <c r="GO407" s="90"/>
      <c r="GP407" s="90"/>
      <c r="GQ407" s="90"/>
      <c r="GR407" s="90"/>
      <c r="GS407" s="90"/>
      <c r="GT407" s="90"/>
      <c r="GU407" s="90"/>
      <c r="GV407" s="90"/>
      <c r="GW407" s="90"/>
      <c r="GX407" s="90"/>
      <c r="GY407" s="90"/>
      <c r="GZ407" s="90"/>
      <c r="HA407" s="90"/>
      <c r="HB407" s="90"/>
      <c r="HC407" s="90"/>
      <c r="HD407" s="90"/>
      <c r="HE407" s="90"/>
      <c r="HF407" s="90"/>
      <c r="HG407" s="90"/>
      <c r="HH407" s="90"/>
    </row>
    <row r="408" spans="1:216"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6"/>
      <c r="AZ408" s="86"/>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c r="GO408" s="90"/>
      <c r="GP408" s="90"/>
      <c r="GQ408" s="90"/>
      <c r="GR408" s="90"/>
      <c r="GS408" s="90"/>
      <c r="GT408" s="90"/>
      <c r="GU408" s="90"/>
      <c r="GV408" s="90"/>
      <c r="GW408" s="90"/>
      <c r="GX408" s="90"/>
      <c r="GY408" s="90"/>
      <c r="GZ408" s="90"/>
      <c r="HA408" s="90"/>
      <c r="HB408" s="90"/>
      <c r="HC408" s="90"/>
      <c r="HD408" s="90"/>
      <c r="HE408" s="90"/>
      <c r="HF408" s="90"/>
      <c r="HG408" s="90"/>
      <c r="HH408" s="90"/>
    </row>
    <row r="409" spans="1:216"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6"/>
      <c r="AZ409" s="86"/>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c r="GD409" s="90"/>
      <c r="GE409" s="90"/>
      <c r="GF409" s="90"/>
      <c r="GG409" s="90"/>
      <c r="GH409" s="90"/>
      <c r="GI409" s="90"/>
      <c r="GJ409" s="90"/>
      <c r="GK409" s="90"/>
      <c r="GL409" s="90"/>
      <c r="GM409" s="90"/>
      <c r="GN409" s="90"/>
      <c r="GO409" s="90"/>
      <c r="GP409" s="90"/>
      <c r="GQ409" s="90"/>
      <c r="GR409" s="90"/>
      <c r="GS409" s="90"/>
      <c r="GT409" s="90"/>
      <c r="GU409" s="90"/>
      <c r="GV409" s="90"/>
      <c r="GW409" s="90"/>
      <c r="GX409" s="90"/>
      <c r="GY409" s="90"/>
      <c r="GZ409" s="90"/>
      <c r="HA409" s="90"/>
      <c r="HB409" s="90"/>
      <c r="HC409" s="90"/>
      <c r="HD409" s="90"/>
      <c r="HE409" s="90"/>
      <c r="HF409" s="90"/>
      <c r="HG409" s="90"/>
      <c r="HH409" s="90"/>
    </row>
    <row r="410" spans="1:216"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6"/>
      <c r="AZ410" s="86"/>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c r="GO410" s="90"/>
      <c r="GP410" s="90"/>
      <c r="GQ410" s="90"/>
      <c r="GR410" s="90"/>
      <c r="GS410" s="90"/>
      <c r="GT410" s="90"/>
      <c r="GU410" s="90"/>
      <c r="GV410" s="90"/>
      <c r="GW410" s="90"/>
      <c r="GX410" s="90"/>
      <c r="GY410" s="90"/>
      <c r="GZ410" s="90"/>
      <c r="HA410" s="90"/>
      <c r="HB410" s="90"/>
      <c r="HC410" s="90"/>
      <c r="HD410" s="90"/>
      <c r="HE410" s="90"/>
      <c r="HF410" s="90"/>
      <c r="HG410" s="90"/>
      <c r="HH410" s="90"/>
    </row>
    <row r="411" spans="1:216"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6"/>
      <c r="AZ411" s="86"/>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c r="GD411" s="90"/>
      <c r="GE411" s="90"/>
      <c r="GF411" s="90"/>
      <c r="GG411" s="90"/>
      <c r="GH411" s="90"/>
      <c r="GI411" s="90"/>
      <c r="GJ411" s="90"/>
      <c r="GK411" s="90"/>
      <c r="GL411" s="90"/>
      <c r="GM411" s="90"/>
      <c r="GN411" s="90"/>
      <c r="GO411" s="90"/>
      <c r="GP411" s="90"/>
      <c r="GQ411" s="90"/>
      <c r="GR411" s="90"/>
      <c r="GS411" s="90"/>
      <c r="GT411" s="90"/>
      <c r="GU411" s="90"/>
      <c r="GV411" s="90"/>
      <c r="GW411" s="90"/>
      <c r="GX411" s="90"/>
      <c r="GY411" s="90"/>
      <c r="GZ411" s="90"/>
      <c r="HA411" s="90"/>
      <c r="HB411" s="90"/>
      <c r="HC411" s="90"/>
      <c r="HD411" s="90"/>
      <c r="HE411" s="90"/>
      <c r="HF411" s="90"/>
      <c r="HG411" s="90"/>
      <c r="HH411" s="90"/>
    </row>
    <row r="412" spans="1:216"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6"/>
      <c r="AZ412" s="86"/>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c r="GO412" s="90"/>
      <c r="GP412" s="90"/>
      <c r="GQ412" s="90"/>
      <c r="GR412" s="90"/>
      <c r="GS412" s="90"/>
      <c r="GT412" s="90"/>
      <c r="GU412" s="90"/>
      <c r="GV412" s="90"/>
      <c r="GW412" s="90"/>
      <c r="GX412" s="90"/>
      <c r="GY412" s="90"/>
      <c r="GZ412" s="90"/>
      <c r="HA412" s="90"/>
      <c r="HB412" s="90"/>
      <c r="HC412" s="90"/>
      <c r="HD412" s="90"/>
      <c r="HE412" s="90"/>
      <c r="HF412" s="90"/>
      <c r="HG412" s="90"/>
      <c r="HH412" s="90"/>
    </row>
    <row r="413" spans="1:216"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6"/>
      <c r="AZ413" s="86"/>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c r="GD413" s="90"/>
      <c r="GE413" s="90"/>
      <c r="GF413" s="90"/>
      <c r="GG413" s="90"/>
      <c r="GH413" s="90"/>
      <c r="GI413" s="90"/>
      <c r="GJ413" s="90"/>
      <c r="GK413" s="90"/>
      <c r="GL413" s="90"/>
      <c r="GM413" s="90"/>
      <c r="GN413" s="90"/>
      <c r="GO413" s="90"/>
      <c r="GP413" s="90"/>
      <c r="GQ413" s="90"/>
      <c r="GR413" s="90"/>
      <c r="GS413" s="90"/>
      <c r="GT413" s="90"/>
      <c r="GU413" s="90"/>
      <c r="GV413" s="90"/>
      <c r="GW413" s="90"/>
      <c r="GX413" s="90"/>
      <c r="GY413" s="90"/>
      <c r="GZ413" s="90"/>
      <c r="HA413" s="90"/>
      <c r="HB413" s="90"/>
      <c r="HC413" s="90"/>
      <c r="HD413" s="90"/>
      <c r="HE413" s="90"/>
      <c r="HF413" s="90"/>
      <c r="HG413" s="90"/>
      <c r="HH413" s="90"/>
    </row>
    <row r="414" spans="1:216"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6"/>
      <c r="AZ414" s="86"/>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c r="GD414" s="90"/>
      <c r="GE414" s="90"/>
      <c r="GF414" s="90"/>
      <c r="GG414" s="90"/>
      <c r="GH414" s="90"/>
      <c r="GI414" s="90"/>
      <c r="GJ414" s="90"/>
      <c r="GK414" s="90"/>
      <c r="GL414" s="90"/>
      <c r="GM414" s="90"/>
      <c r="GN414" s="90"/>
      <c r="GO414" s="90"/>
      <c r="GP414" s="90"/>
      <c r="GQ414" s="90"/>
      <c r="GR414" s="90"/>
      <c r="GS414" s="90"/>
      <c r="GT414" s="90"/>
      <c r="GU414" s="90"/>
      <c r="GV414" s="90"/>
      <c r="GW414" s="90"/>
      <c r="GX414" s="90"/>
      <c r="GY414" s="90"/>
      <c r="GZ414" s="90"/>
      <c r="HA414" s="90"/>
      <c r="HB414" s="90"/>
      <c r="HC414" s="90"/>
      <c r="HD414" s="90"/>
      <c r="HE414" s="90"/>
      <c r="HF414" s="90"/>
      <c r="HG414" s="90"/>
      <c r="HH414" s="90"/>
    </row>
    <row r="415" spans="1:216"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6"/>
      <c r="AZ415" s="86"/>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c r="GD415" s="90"/>
      <c r="GE415" s="90"/>
      <c r="GF415" s="90"/>
      <c r="GG415" s="90"/>
      <c r="GH415" s="90"/>
      <c r="GI415" s="90"/>
      <c r="GJ415" s="90"/>
      <c r="GK415" s="90"/>
      <c r="GL415" s="90"/>
      <c r="GM415" s="90"/>
      <c r="GN415" s="90"/>
      <c r="GO415" s="90"/>
      <c r="GP415" s="90"/>
      <c r="GQ415" s="90"/>
      <c r="GR415" s="90"/>
      <c r="GS415" s="90"/>
      <c r="GT415" s="90"/>
      <c r="GU415" s="90"/>
      <c r="GV415" s="90"/>
      <c r="GW415" s="90"/>
      <c r="GX415" s="90"/>
      <c r="GY415" s="90"/>
      <c r="GZ415" s="90"/>
      <c r="HA415" s="90"/>
      <c r="HB415" s="90"/>
      <c r="HC415" s="90"/>
      <c r="HD415" s="90"/>
      <c r="HE415" s="90"/>
      <c r="HF415" s="90"/>
      <c r="HG415" s="90"/>
      <c r="HH415" s="90"/>
    </row>
    <row r="416" spans="1:216"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6"/>
      <c r="AZ416" s="86"/>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c r="GO416" s="90"/>
      <c r="GP416" s="90"/>
      <c r="GQ416" s="90"/>
      <c r="GR416" s="90"/>
      <c r="GS416" s="90"/>
      <c r="GT416" s="90"/>
      <c r="GU416" s="90"/>
      <c r="GV416" s="90"/>
      <c r="GW416" s="90"/>
      <c r="GX416" s="90"/>
      <c r="GY416" s="90"/>
      <c r="GZ416" s="90"/>
      <c r="HA416" s="90"/>
      <c r="HB416" s="90"/>
      <c r="HC416" s="90"/>
      <c r="HD416" s="90"/>
      <c r="HE416" s="90"/>
      <c r="HF416" s="90"/>
      <c r="HG416" s="90"/>
      <c r="HH416" s="90"/>
    </row>
    <row r="417" spans="1:216"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6"/>
      <c r="AZ417" s="86"/>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c r="GD417" s="90"/>
      <c r="GE417" s="90"/>
      <c r="GF417" s="90"/>
      <c r="GG417" s="90"/>
      <c r="GH417" s="90"/>
      <c r="GI417" s="90"/>
      <c r="GJ417" s="90"/>
      <c r="GK417" s="90"/>
      <c r="GL417" s="90"/>
      <c r="GM417" s="90"/>
      <c r="GN417" s="90"/>
      <c r="GO417" s="90"/>
      <c r="GP417" s="90"/>
      <c r="GQ417" s="90"/>
      <c r="GR417" s="90"/>
      <c r="GS417" s="90"/>
      <c r="GT417" s="90"/>
      <c r="GU417" s="90"/>
      <c r="GV417" s="90"/>
      <c r="GW417" s="90"/>
      <c r="GX417" s="90"/>
      <c r="GY417" s="90"/>
      <c r="GZ417" s="90"/>
      <c r="HA417" s="90"/>
      <c r="HB417" s="90"/>
      <c r="HC417" s="90"/>
      <c r="HD417" s="90"/>
      <c r="HE417" s="90"/>
      <c r="HF417" s="90"/>
      <c r="HG417" s="90"/>
      <c r="HH417" s="90"/>
    </row>
    <row r="418" spans="1:216"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6"/>
      <c r="AZ418" s="86"/>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c r="GD418" s="90"/>
      <c r="GE418" s="90"/>
      <c r="GF418" s="90"/>
      <c r="GG418" s="90"/>
      <c r="GH418" s="90"/>
      <c r="GI418" s="90"/>
      <c r="GJ418" s="90"/>
      <c r="GK418" s="90"/>
      <c r="GL418" s="90"/>
      <c r="GM418" s="90"/>
      <c r="GN418" s="90"/>
      <c r="GO418" s="90"/>
      <c r="GP418" s="90"/>
      <c r="GQ418" s="90"/>
      <c r="GR418" s="90"/>
      <c r="GS418" s="90"/>
      <c r="GT418" s="90"/>
      <c r="GU418" s="90"/>
      <c r="GV418" s="90"/>
      <c r="GW418" s="90"/>
      <c r="GX418" s="90"/>
      <c r="GY418" s="90"/>
      <c r="GZ418" s="90"/>
      <c r="HA418" s="90"/>
      <c r="HB418" s="90"/>
      <c r="HC418" s="90"/>
      <c r="HD418" s="90"/>
      <c r="HE418" s="90"/>
      <c r="HF418" s="90"/>
      <c r="HG418" s="90"/>
      <c r="HH418" s="90"/>
    </row>
    <row r="419" spans="1:216"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6"/>
      <c r="AZ419" s="86"/>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c r="GD419" s="90"/>
      <c r="GE419" s="90"/>
      <c r="GF419" s="90"/>
      <c r="GG419" s="90"/>
      <c r="GH419" s="90"/>
      <c r="GI419" s="90"/>
      <c r="GJ419" s="90"/>
      <c r="GK419" s="90"/>
      <c r="GL419" s="90"/>
      <c r="GM419" s="90"/>
      <c r="GN419" s="90"/>
      <c r="GO419" s="90"/>
      <c r="GP419" s="90"/>
      <c r="GQ419" s="90"/>
      <c r="GR419" s="90"/>
      <c r="GS419" s="90"/>
      <c r="GT419" s="90"/>
      <c r="GU419" s="90"/>
      <c r="GV419" s="90"/>
      <c r="GW419" s="90"/>
      <c r="GX419" s="90"/>
      <c r="GY419" s="90"/>
      <c r="GZ419" s="90"/>
      <c r="HA419" s="90"/>
      <c r="HB419" s="90"/>
      <c r="HC419" s="90"/>
      <c r="HD419" s="90"/>
      <c r="HE419" s="90"/>
      <c r="HF419" s="90"/>
      <c r="HG419" s="90"/>
      <c r="HH419" s="90"/>
    </row>
    <row r="420" spans="1:216"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6"/>
      <c r="AZ420" s="86"/>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c r="GO420" s="90"/>
      <c r="GP420" s="90"/>
      <c r="GQ420" s="90"/>
      <c r="GR420" s="90"/>
      <c r="GS420" s="90"/>
      <c r="GT420" s="90"/>
      <c r="GU420" s="90"/>
      <c r="GV420" s="90"/>
      <c r="GW420" s="90"/>
      <c r="GX420" s="90"/>
      <c r="GY420" s="90"/>
      <c r="GZ420" s="90"/>
      <c r="HA420" s="90"/>
      <c r="HB420" s="90"/>
      <c r="HC420" s="90"/>
      <c r="HD420" s="90"/>
      <c r="HE420" s="90"/>
      <c r="HF420" s="90"/>
      <c r="HG420" s="90"/>
      <c r="HH420" s="90"/>
    </row>
    <row r="421" spans="1:216"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6"/>
      <c r="AZ421" s="86"/>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c r="GD421" s="90"/>
      <c r="GE421" s="90"/>
      <c r="GF421" s="90"/>
      <c r="GG421" s="90"/>
      <c r="GH421" s="90"/>
      <c r="GI421" s="90"/>
      <c r="GJ421" s="90"/>
      <c r="GK421" s="90"/>
      <c r="GL421" s="90"/>
      <c r="GM421" s="90"/>
      <c r="GN421" s="90"/>
      <c r="GO421" s="90"/>
      <c r="GP421" s="90"/>
      <c r="GQ421" s="90"/>
      <c r="GR421" s="90"/>
      <c r="GS421" s="90"/>
      <c r="GT421" s="90"/>
      <c r="GU421" s="90"/>
      <c r="GV421" s="90"/>
      <c r="GW421" s="90"/>
      <c r="GX421" s="90"/>
      <c r="GY421" s="90"/>
      <c r="GZ421" s="90"/>
      <c r="HA421" s="90"/>
      <c r="HB421" s="90"/>
      <c r="HC421" s="90"/>
      <c r="HD421" s="90"/>
      <c r="HE421" s="90"/>
      <c r="HF421" s="90"/>
      <c r="HG421" s="90"/>
      <c r="HH421" s="90"/>
    </row>
    <row r="422" spans="1:216"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6"/>
      <c r="AZ422" s="86"/>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c r="GD422" s="90"/>
      <c r="GE422" s="90"/>
      <c r="GF422" s="90"/>
      <c r="GG422" s="90"/>
      <c r="GH422" s="90"/>
      <c r="GI422" s="90"/>
      <c r="GJ422" s="90"/>
      <c r="GK422" s="90"/>
      <c r="GL422" s="90"/>
      <c r="GM422" s="90"/>
      <c r="GN422" s="90"/>
      <c r="GO422" s="90"/>
      <c r="GP422" s="90"/>
      <c r="GQ422" s="90"/>
      <c r="GR422" s="90"/>
      <c r="GS422" s="90"/>
      <c r="GT422" s="90"/>
      <c r="GU422" s="90"/>
      <c r="GV422" s="90"/>
      <c r="GW422" s="90"/>
      <c r="GX422" s="90"/>
      <c r="GY422" s="90"/>
      <c r="GZ422" s="90"/>
      <c r="HA422" s="90"/>
      <c r="HB422" s="90"/>
      <c r="HC422" s="90"/>
      <c r="HD422" s="90"/>
      <c r="HE422" s="90"/>
      <c r="HF422" s="90"/>
      <c r="HG422" s="90"/>
      <c r="HH422" s="90"/>
    </row>
    <row r="423" spans="1:216"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6"/>
      <c r="AZ423" s="86"/>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c r="GD423" s="90"/>
      <c r="GE423" s="90"/>
      <c r="GF423" s="90"/>
      <c r="GG423" s="90"/>
      <c r="GH423" s="90"/>
      <c r="GI423" s="90"/>
      <c r="GJ423" s="90"/>
      <c r="GK423" s="90"/>
      <c r="GL423" s="90"/>
      <c r="GM423" s="90"/>
      <c r="GN423" s="90"/>
      <c r="GO423" s="90"/>
      <c r="GP423" s="90"/>
      <c r="GQ423" s="90"/>
      <c r="GR423" s="90"/>
      <c r="GS423" s="90"/>
      <c r="GT423" s="90"/>
      <c r="GU423" s="90"/>
      <c r="GV423" s="90"/>
      <c r="GW423" s="90"/>
      <c r="GX423" s="90"/>
      <c r="GY423" s="90"/>
      <c r="GZ423" s="90"/>
      <c r="HA423" s="90"/>
      <c r="HB423" s="90"/>
      <c r="HC423" s="90"/>
      <c r="HD423" s="90"/>
      <c r="HE423" s="90"/>
      <c r="HF423" s="90"/>
      <c r="HG423" s="90"/>
      <c r="HH423" s="90"/>
    </row>
    <row r="424" spans="1:216"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6"/>
      <c r="AZ424" s="86"/>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c r="GU424" s="90"/>
      <c r="GV424" s="90"/>
      <c r="GW424" s="90"/>
      <c r="GX424" s="90"/>
      <c r="GY424" s="90"/>
      <c r="GZ424" s="90"/>
      <c r="HA424" s="90"/>
      <c r="HB424" s="90"/>
      <c r="HC424" s="90"/>
      <c r="HD424" s="90"/>
      <c r="HE424" s="90"/>
      <c r="HF424" s="90"/>
      <c r="HG424" s="90"/>
      <c r="HH424" s="90"/>
    </row>
    <row r="425" spans="1:216"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6"/>
      <c r="AZ425" s="86"/>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c r="GD425" s="90"/>
      <c r="GE425" s="90"/>
      <c r="GF425" s="90"/>
      <c r="GG425" s="90"/>
      <c r="GH425" s="90"/>
      <c r="GI425" s="90"/>
      <c r="GJ425" s="90"/>
      <c r="GK425" s="90"/>
      <c r="GL425" s="90"/>
      <c r="GM425" s="90"/>
      <c r="GN425" s="90"/>
      <c r="GO425" s="90"/>
      <c r="GP425" s="90"/>
      <c r="GQ425" s="90"/>
      <c r="GR425" s="90"/>
      <c r="GS425" s="90"/>
      <c r="GT425" s="90"/>
      <c r="GU425" s="90"/>
      <c r="GV425" s="90"/>
      <c r="GW425" s="90"/>
      <c r="GX425" s="90"/>
      <c r="GY425" s="90"/>
      <c r="GZ425" s="90"/>
      <c r="HA425" s="90"/>
      <c r="HB425" s="90"/>
      <c r="HC425" s="90"/>
      <c r="HD425" s="90"/>
      <c r="HE425" s="90"/>
      <c r="HF425" s="90"/>
      <c r="HG425" s="90"/>
      <c r="HH425" s="90"/>
    </row>
    <row r="426" spans="1:216"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6"/>
      <c r="AZ426" s="86"/>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c r="GD426" s="90"/>
      <c r="GE426" s="90"/>
      <c r="GF426" s="90"/>
      <c r="GG426" s="90"/>
      <c r="GH426" s="90"/>
      <c r="GI426" s="90"/>
      <c r="GJ426" s="90"/>
      <c r="GK426" s="90"/>
      <c r="GL426" s="90"/>
      <c r="GM426" s="90"/>
      <c r="GN426" s="90"/>
      <c r="GO426" s="90"/>
      <c r="GP426" s="90"/>
      <c r="GQ426" s="90"/>
      <c r="GR426" s="90"/>
      <c r="GS426" s="90"/>
      <c r="GT426" s="90"/>
      <c r="GU426" s="90"/>
      <c r="GV426" s="90"/>
      <c r="GW426" s="90"/>
      <c r="GX426" s="90"/>
      <c r="GY426" s="90"/>
      <c r="GZ426" s="90"/>
      <c r="HA426" s="90"/>
      <c r="HB426" s="90"/>
      <c r="HC426" s="90"/>
      <c r="HD426" s="90"/>
      <c r="HE426" s="90"/>
      <c r="HF426" s="90"/>
      <c r="HG426" s="90"/>
      <c r="HH426" s="90"/>
    </row>
    <row r="427" spans="1:216"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6"/>
      <c r="AZ427" s="86"/>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c r="GD427" s="90"/>
      <c r="GE427" s="90"/>
      <c r="GF427" s="90"/>
      <c r="GG427" s="90"/>
      <c r="GH427" s="90"/>
      <c r="GI427" s="90"/>
      <c r="GJ427" s="90"/>
      <c r="GK427" s="90"/>
      <c r="GL427" s="90"/>
      <c r="GM427" s="90"/>
      <c r="GN427" s="90"/>
      <c r="GO427" s="90"/>
      <c r="GP427" s="90"/>
      <c r="GQ427" s="90"/>
      <c r="GR427" s="90"/>
      <c r="GS427" s="90"/>
      <c r="GT427" s="90"/>
      <c r="GU427" s="90"/>
      <c r="GV427" s="90"/>
      <c r="GW427" s="90"/>
      <c r="GX427" s="90"/>
      <c r="GY427" s="90"/>
      <c r="GZ427" s="90"/>
      <c r="HA427" s="90"/>
      <c r="HB427" s="90"/>
      <c r="HC427" s="90"/>
      <c r="HD427" s="90"/>
      <c r="HE427" s="90"/>
      <c r="HF427" s="90"/>
      <c r="HG427" s="90"/>
      <c r="HH427" s="90"/>
    </row>
    <row r="428" spans="1:216"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6"/>
      <c r="AZ428" s="86"/>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c r="GD428" s="90"/>
      <c r="GE428" s="90"/>
      <c r="GF428" s="90"/>
      <c r="GG428" s="90"/>
      <c r="GH428" s="90"/>
      <c r="GI428" s="90"/>
      <c r="GJ428" s="90"/>
      <c r="GK428" s="90"/>
      <c r="GL428" s="90"/>
      <c r="GM428" s="90"/>
      <c r="GN428" s="90"/>
      <c r="GO428" s="90"/>
      <c r="GP428" s="90"/>
      <c r="GQ428" s="90"/>
      <c r="GR428" s="90"/>
      <c r="GS428" s="90"/>
      <c r="GT428" s="90"/>
      <c r="GU428" s="90"/>
      <c r="GV428" s="90"/>
      <c r="GW428" s="90"/>
      <c r="GX428" s="90"/>
      <c r="GY428" s="90"/>
      <c r="GZ428" s="90"/>
      <c r="HA428" s="90"/>
      <c r="HB428" s="90"/>
      <c r="HC428" s="90"/>
      <c r="HD428" s="90"/>
      <c r="HE428" s="90"/>
      <c r="HF428" s="90"/>
      <c r="HG428" s="90"/>
      <c r="HH428" s="90"/>
    </row>
    <row r="429" spans="1:216"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6"/>
      <c r="AZ429" s="86"/>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c r="GO429" s="90"/>
      <c r="GP429" s="90"/>
      <c r="GQ429" s="90"/>
      <c r="GR429" s="90"/>
      <c r="GS429" s="90"/>
      <c r="GT429" s="90"/>
      <c r="GU429" s="90"/>
      <c r="GV429" s="90"/>
      <c r="GW429" s="90"/>
      <c r="GX429" s="90"/>
      <c r="GY429" s="90"/>
      <c r="GZ429" s="90"/>
      <c r="HA429" s="90"/>
      <c r="HB429" s="90"/>
      <c r="HC429" s="90"/>
      <c r="HD429" s="90"/>
      <c r="HE429" s="90"/>
      <c r="HF429" s="90"/>
      <c r="HG429" s="90"/>
      <c r="HH429" s="90"/>
    </row>
    <row r="430" spans="1:216"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6"/>
      <c r="AZ430" s="86"/>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c r="GD430" s="90"/>
      <c r="GE430" s="90"/>
      <c r="GF430" s="90"/>
      <c r="GG430" s="90"/>
      <c r="GH430" s="90"/>
      <c r="GI430" s="90"/>
      <c r="GJ430" s="90"/>
      <c r="GK430" s="90"/>
      <c r="GL430" s="90"/>
      <c r="GM430" s="90"/>
      <c r="GN430" s="90"/>
      <c r="GO430" s="90"/>
      <c r="GP430" s="90"/>
      <c r="GQ430" s="90"/>
      <c r="GR430" s="90"/>
      <c r="GS430" s="90"/>
      <c r="GT430" s="90"/>
      <c r="GU430" s="90"/>
      <c r="GV430" s="90"/>
      <c r="GW430" s="90"/>
      <c r="GX430" s="90"/>
      <c r="GY430" s="90"/>
      <c r="GZ430" s="90"/>
      <c r="HA430" s="90"/>
      <c r="HB430" s="90"/>
      <c r="HC430" s="90"/>
      <c r="HD430" s="90"/>
      <c r="HE430" s="90"/>
      <c r="HF430" s="90"/>
      <c r="HG430" s="90"/>
      <c r="HH430" s="90"/>
    </row>
    <row r="431" spans="1:216"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6"/>
      <c r="AZ431" s="86"/>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c r="GD431" s="90"/>
      <c r="GE431" s="90"/>
      <c r="GF431" s="90"/>
      <c r="GG431" s="90"/>
      <c r="GH431" s="90"/>
      <c r="GI431" s="90"/>
      <c r="GJ431" s="90"/>
      <c r="GK431" s="90"/>
      <c r="GL431" s="90"/>
      <c r="GM431" s="90"/>
      <c r="GN431" s="90"/>
      <c r="GO431" s="90"/>
      <c r="GP431" s="90"/>
      <c r="GQ431" s="90"/>
      <c r="GR431" s="90"/>
      <c r="GS431" s="90"/>
      <c r="GT431" s="90"/>
      <c r="GU431" s="90"/>
      <c r="GV431" s="90"/>
      <c r="GW431" s="90"/>
      <c r="GX431" s="90"/>
      <c r="GY431" s="90"/>
      <c r="GZ431" s="90"/>
      <c r="HA431" s="90"/>
      <c r="HB431" s="90"/>
      <c r="HC431" s="90"/>
      <c r="HD431" s="90"/>
      <c r="HE431" s="90"/>
      <c r="HF431" s="90"/>
      <c r="HG431" s="90"/>
      <c r="HH431" s="90"/>
    </row>
    <row r="432" spans="1:216"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6"/>
      <c r="AZ432" s="86"/>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c r="GD432" s="90"/>
      <c r="GE432" s="90"/>
      <c r="GF432" s="90"/>
      <c r="GG432" s="90"/>
      <c r="GH432" s="90"/>
      <c r="GI432" s="90"/>
      <c r="GJ432" s="90"/>
      <c r="GK432" s="90"/>
      <c r="GL432" s="90"/>
      <c r="GM432" s="90"/>
      <c r="GN432" s="90"/>
      <c r="GO432" s="90"/>
      <c r="GP432" s="90"/>
      <c r="GQ432" s="90"/>
      <c r="GR432" s="90"/>
      <c r="GS432" s="90"/>
      <c r="GT432" s="90"/>
      <c r="GU432" s="90"/>
      <c r="GV432" s="90"/>
      <c r="GW432" s="90"/>
      <c r="GX432" s="90"/>
      <c r="GY432" s="90"/>
      <c r="GZ432" s="90"/>
      <c r="HA432" s="90"/>
      <c r="HB432" s="90"/>
      <c r="HC432" s="90"/>
      <c r="HD432" s="90"/>
      <c r="HE432" s="90"/>
      <c r="HF432" s="90"/>
      <c r="HG432" s="90"/>
      <c r="HH432" s="90"/>
    </row>
    <row r="433" spans="1:216"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6"/>
      <c r="AZ433" s="86"/>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c r="GO433" s="90"/>
      <c r="GP433" s="90"/>
      <c r="GQ433" s="90"/>
      <c r="GR433" s="90"/>
      <c r="GS433" s="90"/>
      <c r="GT433" s="90"/>
      <c r="GU433" s="90"/>
      <c r="GV433" s="90"/>
      <c r="GW433" s="90"/>
      <c r="GX433" s="90"/>
      <c r="GY433" s="90"/>
      <c r="GZ433" s="90"/>
      <c r="HA433" s="90"/>
      <c r="HB433" s="90"/>
      <c r="HC433" s="90"/>
      <c r="HD433" s="90"/>
      <c r="HE433" s="90"/>
      <c r="HF433" s="90"/>
      <c r="HG433" s="90"/>
      <c r="HH433" s="90"/>
    </row>
    <row r="434" spans="1:216"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6"/>
      <c r="AZ434" s="86"/>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c r="GD434" s="90"/>
      <c r="GE434" s="90"/>
      <c r="GF434" s="90"/>
      <c r="GG434" s="90"/>
      <c r="GH434" s="90"/>
      <c r="GI434" s="90"/>
      <c r="GJ434" s="90"/>
      <c r="GK434" s="90"/>
      <c r="GL434" s="90"/>
      <c r="GM434" s="90"/>
      <c r="GN434" s="90"/>
      <c r="GO434" s="90"/>
      <c r="GP434" s="90"/>
      <c r="GQ434" s="90"/>
      <c r="GR434" s="90"/>
      <c r="GS434" s="90"/>
      <c r="GT434" s="90"/>
      <c r="GU434" s="90"/>
      <c r="GV434" s="90"/>
      <c r="GW434" s="90"/>
      <c r="GX434" s="90"/>
      <c r="GY434" s="90"/>
      <c r="GZ434" s="90"/>
      <c r="HA434" s="90"/>
      <c r="HB434" s="90"/>
      <c r="HC434" s="90"/>
      <c r="HD434" s="90"/>
      <c r="HE434" s="90"/>
      <c r="HF434" s="90"/>
      <c r="HG434" s="90"/>
      <c r="HH434" s="90"/>
    </row>
    <row r="435" spans="1:216"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6"/>
      <c r="AZ435" s="86"/>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c r="GD435" s="90"/>
      <c r="GE435" s="90"/>
      <c r="GF435" s="90"/>
      <c r="GG435" s="90"/>
      <c r="GH435" s="90"/>
      <c r="GI435" s="90"/>
      <c r="GJ435" s="90"/>
      <c r="GK435" s="90"/>
      <c r="GL435" s="90"/>
      <c r="GM435" s="90"/>
      <c r="GN435" s="90"/>
      <c r="GO435" s="90"/>
      <c r="GP435" s="90"/>
      <c r="GQ435" s="90"/>
      <c r="GR435" s="90"/>
      <c r="GS435" s="90"/>
      <c r="GT435" s="90"/>
      <c r="GU435" s="90"/>
      <c r="GV435" s="90"/>
      <c r="GW435" s="90"/>
      <c r="GX435" s="90"/>
      <c r="GY435" s="90"/>
      <c r="GZ435" s="90"/>
      <c r="HA435" s="90"/>
      <c r="HB435" s="90"/>
      <c r="HC435" s="90"/>
      <c r="HD435" s="90"/>
      <c r="HE435" s="90"/>
      <c r="HF435" s="90"/>
      <c r="HG435" s="90"/>
      <c r="HH435" s="90"/>
    </row>
    <row r="436" spans="1:216"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6"/>
      <c r="AZ436" s="86"/>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c r="GD436" s="90"/>
      <c r="GE436" s="90"/>
      <c r="GF436" s="90"/>
      <c r="GG436" s="90"/>
      <c r="GH436" s="90"/>
      <c r="GI436" s="90"/>
      <c r="GJ436" s="90"/>
      <c r="GK436" s="90"/>
      <c r="GL436" s="90"/>
      <c r="GM436" s="90"/>
      <c r="GN436" s="90"/>
      <c r="GO436" s="90"/>
      <c r="GP436" s="90"/>
      <c r="GQ436" s="90"/>
      <c r="GR436" s="90"/>
      <c r="GS436" s="90"/>
      <c r="GT436" s="90"/>
      <c r="GU436" s="90"/>
      <c r="GV436" s="90"/>
      <c r="GW436" s="90"/>
      <c r="GX436" s="90"/>
      <c r="GY436" s="90"/>
      <c r="GZ436" s="90"/>
      <c r="HA436" s="90"/>
      <c r="HB436" s="90"/>
      <c r="HC436" s="90"/>
      <c r="HD436" s="90"/>
      <c r="HE436" s="90"/>
      <c r="HF436" s="90"/>
      <c r="HG436" s="90"/>
      <c r="HH436" s="90"/>
    </row>
    <row r="437" spans="1:216"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6"/>
      <c r="AZ437" s="86"/>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c r="GO437" s="90"/>
      <c r="GP437" s="90"/>
      <c r="GQ437" s="90"/>
      <c r="GR437" s="90"/>
      <c r="GS437" s="90"/>
      <c r="GT437" s="90"/>
      <c r="GU437" s="90"/>
      <c r="GV437" s="90"/>
      <c r="GW437" s="90"/>
      <c r="GX437" s="90"/>
      <c r="GY437" s="90"/>
      <c r="GZ437" s="90"/>
      <c r="HA437" s="90"/>
      <c r="HB437" s="90"/>
      <c r="HC437" s="90"/>
      <c r="HD437" s="90"/>
      <c r="HE437" s="90"/>
      <c r="HF437" s="90"/>
      <c r="HG437" s="90"/>
      <c r="HH437" s="90"/>
    </row>
    <row r="438" spans="1:216"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6"/>
      <c r="AZ438" s="86"/>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c r="GD438" s="90"/>
      <c r="GE438" s="90"/>
      <c r="GF438" s="90"/>
      <c r="GG438" s="90"/>
      <c r="GH438" s="90"/>
      <c r="GI438" s="90"/>
      <c r="GJ438" s="90"/>
      <c r="GK438" s="90"/>
      <c r="GL438" s="90"/>
      <c r="GM438" s="90"/>
      <c r="GN438" s="90"/>
      <c r="GO438" s="90"/>
      <c r="GP438" s="90"/>
      <c r="GQ438" s="90"/>
      <c r="GR438" s="90"/>
      <c r="GS438" s="90"/>
      <c r="GT438" s="90"/>
      <c r="GU438" s="90"/>
      <c r="GV438" s="90"/>
      <c r="GW438" s="90"/>
      <c r="GX438" s="90"/>
      <c r="GY438" s="90"/>
      <c r="GZ438" s="90"/>
      <c r="HA438" s="90"/>
      <c r="HB438" s="90"/>
      <c r="HC438" s="90"/>
      <c r="HD438" s="90"/>
      <c r="HE438" s="90"/>
      <c r="HF438" s="90"/>
      <c r="HG438" s="90"/>
      <c r="HH438" s="90"/>
    </row>
    <row r="439" spans="1:216"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6"/>
      <c r="AZ439" s="86"/>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c r="GD439" s="90"/>
      <c r="GE439" s="90"/>
      <c r="GF439" s="90"/>
      <c r="GG439" s="90"/>
      <c r="GH439" s="90"/>
      <c r="GI439" s="90"/>
      <c r="GJ439" s="90"/>
      <c r="GK439" s="90"/>
      <c r="GL439" s="90"/>
      <c r="GM439" s="90"/>
      <c r="GN439" s="90"/>
      <c r="GO439" s="90"/>
      <c r="GP439" s="90"/>
      <c r="GQ439" s="90"/>
      <c r="GR439" s="90"/>
      <c r="GS439" s="90"/>
      <c r="GT439" s="90"/>
      <c r="GU439" s="90"/>
      <c r="GV439" s="90"/>
      <c r="GW439" s="90"/>
      <c r="GX439" s="90"/>
      <c r="GY439" s="90"/>
      <c r="GZ439" s="90"/>
      <c r="HA439" s="90"/>
      <c r="HB439" s="90"/>
      <c r="HC439" s="90"/>
      <c r="HD439" s="90"/>
      <c r="HE439" s="90"/>
      <c r="HF439" s="90"/>
      <c r="HG439" s="90"/>
      <c r="HH439" s="90"/>
    </row>
    <row r="440" spans="1:216"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6"/>
      <c r="AZ440" s="86"/>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c r="GD440" s="90"/>
      <c r="GE440" s="90"/>
      <c r="GF440" s="90"/>
      <c r="GG440" s="90"/>
      <c r="GH440" s="90"/>
      <c r="GI440" s="90"/>
      <c r="GJ440" s="90"/>
      <c r="GK440" s="90"/>
      <c r="GL440" s="90"/>
      <c r="GM440" s="90"/>
      <c r="GN440" s="90"/>
      <c r="GO440" s="90"/>
      <c r="GP440" s="90"/>
      <c r="GQ440" s="90"/>
      <c r="GR440" s="90"/>
      <c r="GS440" s="90"/>
      <c r="GT440" s="90"/>
      <c r="GU440" s="90"/>
      <c r="GV440" s="90"/>
      <c r="GW440" s="90"/>
      <c r="GX440" s="90"/>
      <c r="GY440" s="90"/>
      <c r="GZ440" s="90"/>
      <c r="HA440" s="90"/>
      <c r="HB440" s="90"/>
      <c r="HC440" s="90"/>
      <c r="HD440" s="90"/>
      <c r="HE440" s="90"/>
      <c r="HF440" s="90"/>
      <c r="HG440" s="90"/>
      <c r="HH440" s="90"/>
    </row>
    <row r="441" spans="1:216"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6"/>
      <c r="AZ441" s="86"/>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c r="GD441" s="90"/>
      <c r="GE441" s="90"/>
      <c r="GF441" s="90"/>
      <c r="GG441" s="90"/>
      <c r="GH441" s="90"/>
      <c r="GI441" s="90"/>
      <c r="GJ441" s="90"/>
      <c r="GK441" s="90"/>
      <c r="GL441" s="90"/>
      <c r="GM441" s="90"/>
      <c r="GN441" s="90"/>
      <c r="GO441" s="90"/>
      <c r="GP441" s="90"/>
      <c r="GQ441" s="90"/>
      <c r="GR441" s="90"/>
      <c r="GS441" s="90"/>
      <c r="GT441" s="90"/>
      <c r="GU441" s="90"/>
      <c r="GV441" s="90"/>
      <c r="GW441" s="90"/>
      <c r="GX441" s="90"/>
      <c r="GY441" s="90"/>
      <c r="GZ441" s="90"/>
      <c r="HA441" s="90"/>
      <c r="HB441" s="90"/>
      <c r="HC441" s="90"/>
      <c r="HD441" s="90"/>
      <c r="HE441" s="90"/>
      <c r="HF441" s="90"/>
      <c r="HG441" s="90"/>
      <c r="HH441" s="90"/>
    </row>
    <row r="442" spans="1:216"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6"/>
      <c r="AZ442" s="86"/>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c r="GD442" s="90"/>
      <c r="GE442" s="90"/>
      <c r="GF442" s="90"/>
      <c r="GG442" s="90"/>
      <c r="GH442" s="90"/>
      <c r="GI442" s="90"/>
      <c r="GJ442" s="90"/>
      <c r="GK442" s="90"/>
      <c r="GL442" s="90"/>
      <c r="GM442" s="90"/>
      <c r="GN442" s="90"/>
      <c r="GO442" s="90"/>
      <c r="GP442" s="90"/>
      <c r="GQ442" s="90"/>
      <c r="GR442" s="90"/>
      <c r="GS442" s="90"/>
      <c r="GT442" s="90"/>
      <c r="GU442" s="90"/>
      <c r="GV442" s="90"/>
      <c r="GW442" s="90"/>
      <c r="GX442" s="90"/>
      <c r="GY442" s="90"/>
      <c r="GZ442" s="90"/>
      <c r="HA442" s="90"/>
      <c r="HB442" s="90"/>
      <c r="HC442" s="90"/>
      <c r="HD442" s="90"/>
      <c r="HE442" s="90"/>
      <c r="HF442" s="90"/>
      <c r="HG442" s="90"/>
      <c r="HH442" s="90"/>
    </row>
    <row r="443" spans="1:216"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6"/>
      <c r="AZ443" s="86"/>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c r="GD443" s="90"/>
      <c r="GE443" s="90"/>
      <c r="GF443" s="90"/>
      <c r="GG443" s="90"/>
      <c r="GH443" s="90"/>
      <c r="GI443" s="90"/>
      <c r="GJ443" s="90"/>
      <c r="GK443" s="90"/>
      <c r="GL443" s="90"/>
      <c r="GM443" s="90"/>
      <c r="GN443" s="90"/>
      <c r="GO443" s="90"/>
      <c r="GP443" s="90"/>
      <c r="GQ443" s="90"/>
      <c r="GR443" s="90"/>
      <c r="GS443" s="90"/>
      <c r="GT443" s="90"/>
      <c r="GU443" s="90"/>
      <c r="GV443" s="90"/>
      <c r="GW443" s="90"/>
      <c r="GX443" s="90"/>
      <c r="GY443" s="90"/>
      <c r="GZ443" s="90"/>
      <c r="HA443" s="90"/>
      <c r="HB443" s="90"/>
      <c r="HC443" s="90"/>
      <c r="HD443" s="90"/>
      <c r="HE443" s="90"/>
      <c r="HF443" s="90"/>
      <c r="HG443" s="90"/>
      <c r="HH443" s="90"/>
    </row>
    <row r="444" spans="1:216"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6"/>
      <c r="AZ444" s="86"/>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c r="GD444" s="90"/>
      <c r="GE444" s="90"/>
      <c r="GF444" s="90"/>
      <c r="GG444" s="90"/>
      <c r="GH444" s="90"/>
      <c r="GI444" s="90"/>
      <c r="GJ444" s="90"/>
      <c r="GK444" s="90"/>
      <c r="GL444" s="90"/>
      <c r="GM444" s="90"/>
      <c r="GN444" s="90"/>
      <c r="GO444" s="90"/>
      <c r="GP444" s="90"/>
      <c r="GQ444" s="90"/>
      <c r="GR444" s="90"/>
      <c r="GS444" s="90"/>
      <c r="GT444" s="90"/>
      <c r="GU444" s="90"/>
      <c r="GV444" s="90"/>
      <c r="GW444" s="90"/>
      <c r="GX444" s="90"/>
      <c r="GY444" s="90"/>
      <c r="GZ444" s="90"/>
      <c r="HA444" s="90"/>
      <c r="HB444" s="90"/>
      <c r="HC444" s="90"/>
      <c r="HD444" s="90"/>
      <c r="HE444" s="90"/>
      <c r="HF444" s="90"/>
      <c r="HG444" s="90"/>
      <c r="HH444" s="90"/>
    </row>
    <row r="445" spans="1:216"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6"/>
      <c r="AZ445" s="86"/>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c r="GD445" s="90"/>
      <c r="GE445" s="90"/>
      <c r="GF445" s="90"/>
      <c r="GG445" s="90"/>
      <c r="GH445" s="90"/>
      <c r="GI445" s="90"/>
      <c r="GJ445" s="90"/>
      <c r="GK445" s="90"/>
      <c r="GL445" s="90"/>
      <c r="GM445" s="90"/>
      <c r="GN445" s="90"/>
      <c r="GO445" s="90"/>
      <c r="GP445" s="90"/>
      <c r="GQ445" s="90"/>
      <c r="GR445" s="90"/>
      <c r="GS445" s="90"/>
      <c r="GT445" s="90"/>
      <c r="GU445" s="90"/>
      <c r="GV445" s="90"/>
      <c r="GW445" s="90"/>
      <c r="GX445" s="90"/>
      <c r="GY445" s="90"/>
      <c r="GZ445" s="90"/>
      <c r="HA445" s="90"/>
      <c r="HB445" s="90"/>
      <c r="HC445" s="90"/>
      <c r="HD445" s="90"/>
      <c r="HE445" s="90"/>
      <c r="HF445" s="90"/>
      <c r="HG445" s="90"/>
      <c r="HH445" s="90"/>
    </row>
    <row r="446" spans="1:216"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6"/>
      <c r="AZ446" s="86"/>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c r="GD446" s="90"/>
      <c r="GE446" s="90"/>
      <c r="GF446" s="90"/>
      <c r="GG446" s="90"/>
      <c r="GH446" s="90"/>
      <c r="GI446" s="90"/>
      <c r="GJ446" s="90"/>
      <c r="GK446" s="90"/>
      <c r="GL446" s="90"/>
      <c r="GM446" s="90"/>
      <c r="GN446" s="90"/>
      <c r="GO446" s="90"/>
      <c r="GP446" s="90"/>
      <c r="GQ446" s="90"/>
      <c r="GR446" s="90"/>
      <c r="GS446" s="90"/>
      <c r="GT446" s="90"/>
      <c r="GU446" s="90"/>
      <c r="GV446" s="90"/>
      <c r="GW446" s="90"/>
      <c r="GX446" s="90"/>
      <c r="GY446" s="90"/>
      <c r="GZ446" s="90"/>
      <c r="HA446" s="90"/>
      <c r="HB446" s="90"/>
      <c r="HC446" s="90"/>
      <c r="HD446" s="90"/>
      <c r="HE446" s="90"/>
      <c r="HF446" s="90"/>
      <c r="HG446" s="90"/>
      <c r="HH446" s="90"/>
    </row>
    <row r="447" spans="1:216"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6"/>
      <c r="AZ447" s="86"/>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c r="GD447" s="90"/>
      <c r="GE447" s="90"/>
      <c r="GF447" s="90"/>
      <c r="GG447" s="90"/>
      <c r="GH447" s="90"/>
      <c r="GI447" s="90"/>
      <c r="GJ447" s="90"/>
      <c r="GK447" s="90"/>
      <c r="GL447" s="90"/>
      <c r="GM447" s="90"/>
      <c r="GN447" s="90"/>
      <c r="GO447" s="90"/>
      <c r="GP447" s="90"/>
      <c r="GQ447" s="90"/>
      <c r="GR447" s="90"/>
      <c r="GS447" s="90"/>
      <c r="GT447" s="90"/>
      <c r="GU447" s="90"/>
      <c r="GV447" s="90"/>
      <c r="GW447" s="90"/>
      <c r="GX447" s="90"/>
      <c r="GY447" s="90"/>
      <c r="GZ447" s="90"/>
      <c r="HA447" s="90"/>
      <c r="HB447" s="90"/>
      <c r="HC447" s="90"/>
      <c r="HD447" s="90"/>
      <c r="HE447" s="90"/>
      <c r="HF447" s="90"/>
      <c r="HG447" s="90"/>
      <c r="HH447" s="90"/>
    </row>
    <row r="448" spans="1:216"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6"/>
      <c r="AZ448" s="86"/>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c r="GD448" s="90"/>
      <c r="GE448" s="90"/>
      <c r="GF448" s="90"/>
      <c r="GG448" s="90"/>
      <c r="GH448" s="90"/>
      <c r="GI448" s="90"/>
      <c r="GJ448" s="90"/>
      <c r="GK448" s="90"/>
      <c r="GL448" s="90"/>
      <c r="GM448" s="90"/>
      <c r="GN448" s="90"/>
      <c r="GO448" s="90"/>
      <c r="GP448" s="90"/>
      <c r="GQ448" s="90"/>
      <c r="GR448" s="90"/>
      <c r="GS448" s="90"/>
      <c r="GT448" s="90"/>
      <c r="GU448" s="90"/>
      <c r="GV448" s="90"/>
      <c r="GW448" s="90"/>
      <c r="GX448" s="90"/>
      <c r="GY448" s="90"/>
      <c r="GZ448" s="90"/>
      <c r="HA448" s="90"/>
      <c r="HB448" s="90"/>
      <c r="HC448" s="90"/>
      <c r="HD448" s="90"/>
      <c r="HE448" s="90"/>
      <c r="HF448" s="90"/>
      <c r="HG448" s="90"/>
      <c r="HH448" s="90"/>
    </row>
    <row r="449" spans="1:216"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6"/>
      <c r="AZ449" s="86"/>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c r="GD449" s="90"/>
      <c r="GE449" s="90"/>
      <c r="GF449" s="90"/>
      <c r="GG449" s="90"/>
      <c r="GH449" s="90"/>
      <c r="GI449" s="90"/>
      <c r="GJ449" s="90"/>
      <c r="GK449" s="90"/>
      <c r="GL449" s="90"/>
      <c r="GM449" s="90"/>
      <c r="GN449" s="90"/>
      <c r="GO449" s="90"/>
      <c r="GP449" s="90"/>
      <c r="GQ449" s="90"/>
      <c r="GR449" s="90"/>
      <c r="GS449" s="90"/>
      <c r="GT449" s="90"/>
      <c r="GU449" s="90"/>
      <c r="GV449" s="90"/>
      <c r="GW449" s="90"/>
      <c r="GX449" s="90"/>
      <c r="GY449" s="90"/>
      <c r="GZ449" s="90"/>
      <c r="HA449" s="90"/>
      <c r="HB449" s="90"/>
      <c r="HC449" s="90"/>
      <c r="HD449" s="90"/>
      <c r="HE449" s="90"/>
      <c r="HF449" s="90"/>
      <c r="HG449" s="90"/>
      <c r="HH449" s="90"/>
    </row>
    <row r="450" spans="1:216"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6"/>
      <c r="AZ450" s="86"/>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c r="GD450" s="90"/>
      <c r="GE450" s="90"/>
      <c r="GF450" s="90"/>
      <c r="GG450" s="90"/>
      <c r="GH450" s="90"/>
      <c r="GI450" s="90"/>
      <c r="GJ450" s="90"/>
      <c r="GK450" s="90"/>
      <c r="GL450" s="90"/>
      <c r="GM450" s="90"/>
      <c r="GN450" s="90"/>
      <c r="GO450" s="90"/>
      <c r="GP450" s="90"/>
      <c r="GQ450" s="90"/>
      <c r="GR450" s="90"/>
      <c r="GS450" s="90"/>
      <c r="GT450" s="90"/>
      <c r="GU450" s="90"/>
      <c r="GV450" s="90"/>
      <c r="GW450" s="90"/>
      <c r="GX450" s="90"/>
      <c r="GY450" s="90"/>
      <c r="GZ450" s="90"/>
      <c r="HA450" s="90"/>
      <c r="HB450" s="90"/>
      <c r="HC450" s="90"/>
      <c r="HD450" s="90"/>
      <c r="HE450" s="90"/>
      <c r="HF450" s="90"/>
      <c r="HG450" s="90"/>
      <c r="HH450" s="90"/>
    </row>
    <row r="451" spans="1:216"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6"/>
      <c r="AZ451" s="86"/>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c r="GD451" s="90"/>
      <c r="GE451" s="90"/>
      <c r="GF451" s="90"/>
      <c r="GG451" s="90"/>
      <c r="GH451" s="90"/>
      <c r="GI451" s="90"/>
      <c r="GJ451" s="90"/>
      <c r="GK451" s="90"/>
      <c r="GL451" s="90"/>
      <c r="GM451" s="90"/>
      <c r="GN451" s="90"/>
      <c r="GO451" s="90"/>
      <c r="GP451" s="90"/>
      <c r="GQ451" s="90"/>
      <c r="GR451" s="90"/>
      <c r="GS451" s="90"/>
      <c r="GT451" s="90"/>
      <c r="GU451" s="90"/>
      <c r="GV451" s="90"/>
      <c r="GW451" s="90"/>
      <c r="GX451" s="90"/>
      <c r="GY451" s="90"/>
      <c r="GZ451" s="90"/>
      <c r="HA451" s="90"/>
      <c r="HB451" s="90"/>
      <c r="HC451" s="90"/>
      <c r="HD451" s="90"/>
      <c r="HE451" s="90"/>
      <c r="HF451" s="90"/>
      <c r="HG451" s="90"/>
      <c r="HH451" s="90"/>
    </row>
    <row r="452" spans="1:216"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6"/>
      <c r="AZ452" s="86"/>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c r="GD452" s="90"/>
      <c r="GE452" s="90"/>
      <c r="GF452" s="90"/>
      <c r="GG452" s="90"/>
      <c r="GH452" s="90"/>
      <c r="GI452" s="90"/>
      <c r="GJ452" s="90"/>
      <c r="GK452" s="90"/>
      <c r="GL452" s="90"/>
      <c r="GM452" s="90"/>
      <c r="GN452" s="90"/>
      <c r="GO452" s="90"/>
      <c r="GP452" s="90"/>
      <c r="GQ452" s="90"/>
      <c r="GR452" s="90"/>
      <c r="GS452" s="90"/>
      <c r="GT452" s="90"/>
      <c r="GU452" s="90"/>
      <c r="GV452" s="90"/>
      <c r="GW452" s="90"/>
      <c r="GX452" s="90"/>
      <c r="GY452" s="90"/>
      <c r="GZ452" s="90"/>
      <c r="HA452" s="90"/>
      <c r="HB452" s="90"/>
      <c r="HC452" s="90"/>
      <c r="HD452" s="90"/>
      <c r="HE452" s="90"/>
      <c r="HF452" s="90"/>
      <c r="HG452" s="90"/>
      <c r="HH452" s="90"/>
    </row>
    <row r="453" spans="1:216"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6"/>
      <c r="AZ453" s="86"/>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c r="GD453" s="90"/>
      <c r="GE453" s="90"/>
      <c r="GF453" s="90"/>
      <c r="GG453" s="90"/>
      <c r="GH453" s="90"/>
      <c r="GI453" s="90"/>
      <c r="GJ453" s="90"/>
      <c r="GK453" s="90"/>
      <c r="GL453" s="90"/>
      <c r="GM453" s="90"/>
      <c r="GN453" s="90"/>
      <c r="GO453" s="90"/>
      <c r="GP453" s="90"/>
      <c r="GQ453" s="90"/>
      <c r="GR453" s="90"/>
      <c r="GS453" s="90"/>
      <c r="GT453" s="90"/>
      <c r="GU453" s="90"/>
      <c r="GV453" s="90"/>
      <c r="GW453" s="90"/>
      <c r="GX453" s="90"/>
      <c r="GY453" s="90"/>
      <c r="GZ453" s="90"/>
      <c r="HA453" s="90"/>
      <c r="HB453" s="90"/>
      <c r="HC453" s="90"/>
      <c r="HD453" s="90"/>
      <c r="HE453" s="90"/>
      <c r="HF453" s="90"/>
      <c r="HG453" s="90"/>
      <c r="HH453" s="90"/>
    </row>
    <row r="454" spans="1:216"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6"/>
      <c r="AZ454" s="86"/>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c r="GD454" s="90"/>
      <c r="GE454" s="90"/>
      <c r="GF454" s="90"/>
      <c r="GG454" s="90"/>
      <c r="GH454" s="90"/>
      <c r="GI454" s="90"/>
      <c r="GJ454" s="90"/>
      <c r="GK454" s="90"/>
      <c r="GL454" s="90"/>
      <c r="GM454" s="90"/>
      <c r="GN454" s="90"/>
      <c r="GO454" s="90"/>
      <c r="GP454" s="90"/>
      <c r="GQ454" s="90"/>
      <c r="GR454" s="90"/>
      <c r="GS454" s="90"/>
      <c r="GT454" s="90"/>
      <c r="GU454" s="90"/>
      <c r="GV454" s="90"/>
      <c r="GW454" s="90"/>
      <c r="GX454" s="90"/>
      <c r="GY454" s="90"/>
      <c r="GZ454" s="90"/>
      <c r="HA454" s="90"/>
      <c r="HB454" s="90"/>
      <c r="HC454" s="90"/>
      <c r="HD454" s="90"/>
      <c r="HE454" s="90"/>
      <c r="HF454" s="90"/>
      <c r="HG454" s="90"/>
      <c r="HH454" s="90"/>
    </row>
    <row r="455" spans="1:216"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6"/>
      <c r="AZ455" s="86"/>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c r="GD455" s="90"/>
      <c r="GE455" s="90"/>
      <c r="GF455" s="90"/>
      <c r="GG455" s="90"/>
      <c r="GH455" s="90"/>
      <c r="GI455" s="90"/>
      <c r="GJ455" s="90"/>
      <c r="GK455" s="90"/>
      <c r="GL455" s="90"/>
      <c r="GM455" s="90"/>
      <c r="GN455" s="90"/>
      <c r="GO455" s="90"/>
      <c r="GP455" s="90"/>
      <c r="GQ455" s="90"/>
      <c r="GR455" s="90"/>
      <c r="GS455" s="90"/>
      <c r="GT455" s="90"/>
      <c r="GU455" s="90"/>
      <c r="GV455" s="90"/>
      <c r="GW455" s="90"/>
      <c r="GX455" s="90"/>
      <c r="GY455" s="90"/>
      <c r="GZ455" s="90"/>
      <c r="HA455" s="90"/>
      <c r="HB455" s="90"/>
      <c r="HC455" s="90"/>
      <c r="HD455" s="90"/>
      <c r="HE455" s="90"/>
      <c r="HF455" s="90"/>
      <c r="HG455" s="90"/>
      <c r="HH455" s="90"/>
    </row>
    <row r="456" spans="1:216"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6"/>
      <c r="AZ456" s="86"/>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c r="GD456" s="90"/>
      <c r="GE456" s="90"/>
      <c r="GF456" s="90"/>
      <c r="GG456" s="90"/>
      <c r="GH456" s="90"/>
      <c r="GI456" s="90"/>
      <c r="GJ456" s="90"/>
      <c r="GK456" s="90"/>
      <c r="GL456" s="90"/>
      <c r="GM456" s="90"/>
      <c r="GN456" s="90"/>
      <c r="GO456" s="90"/>
      <c r="GP456" s="90"/>
      <c r="GQ456" s="90"/>
      <c r="GR456" s="90"/>
      <c r="GS456" s="90"/>
      <c r="GT456" s="90"/>
      <c r="GU456" s="90"/>
      <c r="GV456" s="90"/>
      <c r="GW456" s="90"/>
      <c r="GX456" s="90"/>
      <c r="GY456" s="90"/>
      <c r="GZ456" s="90"/>
      <c r="HA456" s="90"/>
      <c r="HB456" s="90"/>
      <c r="HC456" s="90"/>
      <c r="HD456" s="90"/>
      <c r="HE456" s="90"/>
      <c r="HF456" s="90"/>
      <c r="HG456" s="90"/>
      <c r="HH456" s="90"/>
    </row>
    <row r="457" spans="1:216"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6"/>
      <c r="AZ457" s="86"/>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c r="GD457" s="90"/>
      <c r="GE457" s="90"/>
      <c r="GF457" s="90"/>
      <c r="GG457" s="90"/>
      <c r="GH457" s="90"/>
      <c r="GI457" s="90"/>
      <c r="GJ457" s="90"/>
      <c r="GK457" s="90"/>
      <c r="GL457" s="90"/>
      <c r="GM457" s="90"/>
      <c r="GN457" s="90"/>
      <c r="GO457" s="90"/>
      <c r="GP457" s="90"/>
      <c r="GQ457" s="90"/>
      <c r="GR457" s="90"/>
      <c r="GS457" s="90"/>
      <c r="GT457" s="90"/>
      <c r="GU457" s="90"/>
      <c r="GV457" s="90"/>
      <c r="GW457" s="90"/>
      <c r="GX457" s="90"/>
      <c r="GY457" s="90"/>
      <c r="GZ457" s="90"/>
      <c r="HA457" s="90"/>
      <c r="HB457" s="90"/>
      <c r="HC457" s="90"/>
      <c r="HD457" s="90"/>
      <c r="HE457" s="90"/>
      <c r="HF457" s="90"/>
      <c r="HG457" s="90"/>
      <c r="HH457" s="90"/>
    </row>
    <row r="458" spans="1:216"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6"/>
      <c r="AZ458" s="86"/>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c r="GD458" s="90"/>
      <c r="GE458" s="90"/>
      <c r="GF458" s="90"/>
      <c r="GG458" s="90"/>
      <c r="GH458" s="90"/>
      <c r="GI458" s="90"/>
      <c r="GJ458" s="90"/>
      <c r="GK458" s="90"/>
      <c r="GL458" s="90"/>
      <c r="GM458" s="90"/>
      <c r="GN458" s="90"/>
      <c r="GO458" s="90"/>
      <c r="GP458" s="90"/>
      <c r="GQ458" s="90"/>
      <c r="GR458" s="90"/>
      <c r="GS458" s="90"/>
      <c r="GT458" s="90"/>
      <c r="GU458" s="90"/>
      <c r="GV458" s="90"/>
      <c r="GW458" s="90"/>
      <c r="GX458" s="90"/>
      <c r="GY458" s="90"/>
      <c r="GZ458" s="90"/>
      <c r="HA458" s="90"/>
      <c r="HB458" s="90"/>
      <c r="HC458" s="90"/>
      <c r="HD458" s="90"/>
      <c r="HE458" s="90"/>
      <c r="HF458" s="90"/>
      <c r="HG458" s="90"/>
      <c r="HH458" s="90"/>
    </row>
    <row r="459" spans="1:216"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6"/>
      <c r="AZ459" s="86"/>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c r="GD459" s="90"/>
      <c r="GE459" s="90"/>
      <c r="GF459" s="90"/>
      <c r="GG459" s="90"/>
      <c r="GH459" s="90"/>
      <c r="GI459" s="90"/>
      <c r="GJ459" s="90"/>
      <c r="GK459" s="90"/>
      <c r="GL459" s="90"/>
      <c r="GM459" s="90"/>
      <c r="GN459" s="90"/>
      <c r="GO459" s="90"/>
      <c r="GP459" s="90"/>
      <c r="GQ459" s="90"/>
      <c r="GR459" s="90"/>
      <c r="GS459" s="90"/>
      <c r="GT459" s="90"/>
      <c r="GU459" s="90"/>
      <c r="GV459" s="90"/>
      <c r="GW459" s="90"/>
      <c r="GX459" s="90"/>
      <c r="GY459" s="90"/>
      <c r="GZ459" s="90"/>
      <c r="HA459" s="90"/>
      <c r="HB459" s="90"/>
      <c r="HC459" s="90"/>
      <c r="HD459" s="90"/>
      <c r="HE459" s="90"/>
      <c r="HF459" s="90"/>
      <c r="HG459" s="90"/>
      <c r="HH459" s="90"/>
    </row>
    <row r="460" spans="1:216"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6"/>
      <c r="AZ460" s="86"/>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c r="GD460" s="90"/>
      <c r="GE460" s="90"/>
      <c r="GF460" s="90"/>
      <c r="GG460" s="90"/>
      <c r="GH460" s="90"/>
      <c r="GI460" s="90"/>
      <c r="GJ460" s="90"/>
      <c r="GK460" s="90"/>
      <c r="GL460" s="90"/>
      <c r="GM460" s="90"/>
      <c r="GN460" s="90"/>
      <c r="GO460" s="90"/>
      <c r="GP460" s="90"/>
      <c r="GQ460" s="90"/>
      <c r="GR460" s="90"/>
      <c r="GS460" s="90"/>
      <c r="GT460" s="90"/>
      <c r="GU460" s="90"/>
      <c r="GV460" s="90"/>
      <c r="GW460" s="90"/>
      <c r="GX460" s="90"/>
      <c r="GY460" s="90"/>
      <c r="GZ460" s="90"/>
      <c r="HA460" s="90"/>
      <c r="HB460" s="90"/>
      <c r="HC460" s="90"/>
      <c r="HD460" s="90"/>
      <c r="HE460" s="90"/>
      <c r="HF460" s="90"/>
      <c r="HG460" s="90"/>
      <c r="HH460" s="90"/>
    </row>
    <row r="461" spans="1:216"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6"/>
      <c r="AZ461" s="86"/>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c r="GD461" s="90"/>
      <c r="GE461" s="90"/>
      <c r="GF461" s="90"/>
      <c r="GG461" s="90"/>
      <c r="GH461" s="90"/>
      <c r="GI461" s="90"/>
      <c r="GJ461" s="90"/>
      <c r="GK461" s="90"/>
      <c r="GL461" s="90"/>
      <c r="GM461" s="90"/>
      <c r="GN461" s="90"/>
      <c r="GO461" s="90"/>
      <c r="GP461" s="90"/>
      <c r="GQ461" s="90"/>
      <c r="GR461" s="90"/>
      <c r="GS461" s="90"/>
      <c r="GT461" s="90"/>
      <c r="GU461" s="90"/>
      <c r="GV461" s="90"/>
      <c r="GW461" s="90"/>
      <c r="GX461" s="90"/>
      <c r="GY461" s="90"/>
      <c r="GZ461" s="90"/>
      <c r="HA461" s="90"/>
      <c r="HB461" s="90"/>
      <c r="HC461" s="90"/>
      <c r="HD461" s="90"/>
      <c r="HE461" s="90"/>
      <c r="HF461" s="90"/>
      <c r="HG461" s="90"/>
      <c r="HH461" s="90"/>
    </row>
    <row r="462" spans="1:216"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6"/>
      <c r="AZ462" s="86"/>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c r="GD462" s="90"/>
      <c r="GE462" s="90"/>
      <c r="GF462" s="90"/>
      <c r="GG462" s="90"/>
      <c r="GH462" s="90"/>
      <c r="GI462" s="90"/>
      <c r="GJ462" s="90"/>
      <c r="GK462" s="90"/>
      <c r="GL462" s="90"/>
      <c r="GM462" s="90"/>
      <c r="GN462" s="90"/>
      <c r="GO462" s="90"/>
      <c r="GP462" s="90"/>
      <c r="GQ462" s="90"/>
      <c r="GR462" s="90"/>
      <c r="GS462" s="90"/>
      <c r="GT462" s="90"/>
      <c r="GU462" s="90"/>
      <c r="GV462" s="90"/>
      <c r="GW462" s="90"/>
      <c r="GX462" s="90"/>
      <c r="GY462" s="90"/>
      <c r="GZ462" s="90"/>
      <c r="HA462" s="90"/>
      <c r="HB462" s="90"/>
      <c r="HC462" s="90"/>
      <c r="HD462" s="90"/>
      <c r="HE462" s="90"/>
      <c r="HF462" s="90"/>
      <c r="HG462" s="90"/>
      <c r="HH462" s="90"/>
    </row>
    <row r="463" spans="1:216"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6"/>
      <c r="AZ463" s="86"/>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c r="GD463" s="90"/>
      <c r="GE463" s="90"/>
      <c r="GF463" s="90"/>
      <c r="GG463" s="90"/>
      <c r="GH463" s="90"/>
      <c r="GI463" s="90"/>
      <c r="GJ463" s="90"/>
      <c r="GK463" s="90"/>
      <c r="GL463" s="90"/>
      <c r="GM463" s="90"/>
      <c r="GN463" s="90"/>
      <c r="GO463" s="90"/>
      <c r="GP463" s="90"/>
      <c r="GQ463" s="90"/>
      <c r="GR463" s="90"/>
      <c r="GS463" s="90"/>
      <c r="GT463" s="90"/>
      <c r="GU463" s="90"/>
      <c r="GV463" s="90"/>
      <c r="GW463" s="90"/>
      <c r="GX463" s="90"/>
      <c r="GY463" s="90"/>
      <c r="GZ463" s="90"/>
      <c r="HA463" s="90"/>
      <c r="HB463" s="90"/>
      <c r="HC463" s="90"/>
      <c r="HD463" s="90"/>
      <c r="HE463" s="90"/>
      <c r="HF463" s="90"/>
      <c r="HG463" s="90"/>
      <c r="HH463" s="90"/>
    </row>
    <row r="464" spans="1:216"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6"/>
      <c r="AZ464" s="86"/>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c r="GD464" s="90"/>
      <c r="GE464" s="90"/>
      <c r="GF464" s="90"/>
      <c r="GG464" s="90"/>
      <c r="GH464" s="90"/>
      <c r="GI464" s="90"/>
      <c r="GJ464" s="90"/>
      <c r="GK464" s="90"/>
      <c r="GL464" s="90"/>
      <c r="GM464" s="90"/>
      <c r="GN464" s="90"/>
      <c r="GO464" s="90"/>
      <c r="GP464" s="90"/>
      <c r="GQ464" s="90"/>
      <c r="GR464" s="90"/>
      <c r="GS464" s="90"/>
      <c r="GT464" s="90"/>
      <c r="GU464" s="90"/>
      <c r="GV464" s="90"/>
      <c r="GW464" s="90"/>
      <c r="GX464" s="90"/>
      <c r="GY464" s="90"/>
      <c r="GZ464" s="90"/>
      <c r="HA464" s="90"/>
      <c r="HB464" s="90"/>
      <c r="HC464" s="90"/>
      <c r="HD464" s="90"/>
      <c r="HE464" s="90"/>
      <c r="HF464" s="90"/>
      <c r="HG464" s="90"/>
      <c r="HH464" s="90"/>
    </row>
    <row r="465" spans="1:216"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6"/>
      <c r="AZ465" s="86"/>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c r="GD465" s="90"/>
      <c r="GE465" s="90"/>
      <c r="GF465" s="90"/>
      <c r="GG465" s="90"/>
      <c r="GH465" s="90"/>
      <c r="GI465" s="90"/>
      <c r="GJ465" s="90"/>
      <c r="GK465" s="90"/>
      <c r="GL465" s="90"/>
      <c r="GM465" s="90"/>
      <c r="GN465" s="90"/>
      <c r="GO465" s="90"/>
      <c r="GP465" s="90"/>
      <c r="GQ465" s="90"/>
      <c r="GR465" s="90"/>
      <c r="GS465" s="90"/>
      <c r="GT465" s="90"/>
      <c r="GU465" s="90"/>
      <c r="GV465" s="90"/>
      <c r="GW465" s="90"/>
      <c r="GX465" s="90"/>
      <c r="GY465" s="90"/>
      <c r="GZ465" s="90"/>
      <c r="HA465" s="90"/>
      <c r="HB465" s="90"/>
      <c r="HC465" s="90"/>
      <c r="HD465" s="90"/>
      <c r="HE465" s="90"/>
      <c r="HF465" s="90"/>
      <c r="HG465" s="90"/>
      <c r="HH465" s="90"/>
    </row>
    <row r="466" spans="1:216"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6"/>
      <c r="AZ466" s="86"/>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c r="GD466" s="90"/>
      <c r="GE466" s="90"/>
      <c r="GF466" s="90"/>
      <c r="GG466" s="90"/>
      <c r="GH466" s="90"/>
      <c r="GI466" s="90"/>
      <c r="GJ466" s="90"/>
      <c r="GK466" s="90"/>
      <c r="GL466" s="90"/>
      <c r="GM466" s="90"/>
      <c r="GN466" s="90"/>
      <c r="GO466" s="90"/>
      <c r="GP466" s="90"/>
      <c r="GQ466" s="90"/>
      <c r="GR466" s="90"/>
      <c r="GS466" s="90"/>
      <c r="GT466" s="90"/>
      <c r="GU466" s="90"/>
      <c r="GV466" s="90"/>
      <c r="GW466" s="90"/>
      <c r="GX466" s="90"/>
      <c r="GY466" s="90"/>
      <c r="GZ466" s="90"/>
      <c r="HA466" s="90"/>
      <c r="HB466" s="90"/>
      <c r="HC466" s="90"/>
      <c r="HD466" s="90"/>
      <c r="HE466" s="90"/>
      <c r="HF466" s="90"/>
      <c r="HG466" s="90"/>
      <c r="HH466" s="90"/>
    </row>
    <row r="467" spans="1:216"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6"/>
      <c r="AZ467" s="86"/>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c r="GD467" s="90"/>
      <c r="GE467" s="90"/>
      <c r="GF467" s="90"/>
      <c r="GG467" s="90"/>
      <c r="GH467" s="90"/>
      <c r="GI467" s="90"/>
      <c r="GJ467" s="90"/>
      <c r="GK467" s="90"/>
      <c r="GL467" s="90"/>
      <c r="GM467" s="90"/>
      <c r="GN467" s="90"/>
      <c r="GO467" s="90"/>
      <c r="GP467" s="90"/>
      <c r="GQ467" s="90"/>
      <c r="GR467" s="90"/>
      <c r="GS467" s="90"/>
      <c r="GT467" s="90"/>
      <c r="GU467" s="90"/>
      <c r="GV467" s="90"/>
      <c r="GW467" s="90"/>
      <c r="GX467" s="90"/>
      <c r="GY467" s="90"/>
      <c r="GZ467" s="90"/>
      <c r="HA467" s="90"/>
      <c r="HB467" s="90"/>
      <c r="HC467" s="90"/>
      <c r="HD467" s="90"/>
      <c r="HE467" s="90"/>
      <c r="HF467" s="90"/>
      <c r="HG467" s="90"/>
      <c r="HH467" s="90"/>
    </row>
    <row r="468" spans="1:216"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6"/>
      <c r="AZ468" s="86"/>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c r="GD468" s="90"/>
      <c r="GE468" s="90"/>
      <c r="GF468" s="90"/>
      <c r="GG468" s="90"/>
      <c r="GH468" s="90"/>
      <c r="GI468" s="90"/>
      <c r="GJ468" s="90"/>
      <c r="GK468" s="90"/>
      <c r="GL468" s="90"/>
      <c r="GM468" s="90"/>
      <c r="GN468" s="90"/>
      <c r="GO468" s="90"/>
      <c r="GP468" s="90"/>
      <c r="GQ468" s="90"/>
      <c r="GR468" s="90"/>
      <c r="GS468" s="90"/>
      <c r="GT468" s="90"/>
      <c r="GU468" s="90"/>
      <c r="GV468" s="90"/>
      <c r="GW468" s="90"/>
      <c r="GX468" s="90"/>
      <c r="GY468" s="90"/>
      <c r="GZ468" s="90"/>
      <c r="HA468" s="90"/>
      <c r="HB468" s="90"/>
      <c r="HC468" s="90"/>
      <c r="HD468" s="90"/>
      <c r="HE468" s="90"/>
      <c r="HF468" s="90"/>
      <c r="HG468" s="90"/>
      <c r="HH468" s="90"/>
    </row>
    <row r="469" spans="1:216"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6"/>
      <c r="AZ469" s="86"/>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c r="GD469" s="90"/>
      <c r="GE469" s="90"/>
      <c r="GF469" s="90"/>
      <c r="GG469" s="90"/>
      <c r="GH469" s="90"/>
      <c r="GI469" s="90"/>
      <c r="GJ469" s="90"/>
      <c r="GK469" s="90"/>
      <c r="GL469" s="90"/>
      <c r="GM469" s="90"/>
      <c r="GN469" s="90"/>
      <c r="GO469" s="90"/>
      <c r="GP469" s="90"/>
      <c r="GQ469" s="90"/>
      <c r="GR469" s="90"/>
      <c r="GS469" s="90"/>
      <c r="GT469" s="90"/>
      <c r="GU469" s="90"/>
      <c r="GV469" s="90"/>
      <c r="GW469" s="90"/>
      <c r="GX469" s="90"/>
      <c r="GY469" s="90"/>
      <c r="GZ469" s="90"/>
      <c r="HA469" s="90"/>
      <c r="HB469" s="90"/>
      <c r="HC469" s="90"/>
      <c r="HD469" s="90"/>
      <c r="HE469" s="90"/>
      <c r="HF469" s="90"/>
      <c r="HG469" s="90"/>
      <c r="HH469" s="90"/>
    </row>
    <row r="470" spans="1:216"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6"/>
      <c r="AZ470" s="86"/>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c r="GD470" s="90"/>
      <c r="GE470" s="90"/>
      <c r="GF470" s="90"/>
      <c r="GG470" s="90"/>
      <c r="GH470" s="90"/>
      <c r="GI470" s="90"/>
      <c r="GJ470" s="90"/>
      <c r="GK470" s="90"/>
      <c r="GL470" s="90"/>
      <c r="GM470" s="90"/>
      <c r="GN470" s="90"/>
      <c r="GO470" s="90"/>
      <c r="GP470" s="90"/>
      <c r="GQ470" s="90"/>
      <c r="GR470" s="90"/>
      <c r="GS470" s="90"/>
      <c r="GT470" s="90"/>
      <c r="GU470" s="90"/>
      <c r="GV470" s="90"/>
      <c r="GW470" s="90"/>
      <c r="GX470" s="90"/>
      <c r="GY470" s="90"/>
      <c r="GZ470" s="90"/>
      <c r="HA470" s="90"/>
      <c r="HB470" s="90"/>
      <c r="HC470" s="90"/>
      <c r="HD470" s="90"/>
      <c r="HE470" s="90"/>
      <c r="HF470" s="90"/>
      <c r="HG470" s="90"/>
      <c r="HH470" s="90"/>
    </row>
    <row r="471" spans="1:216"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6"/>
      <c r="AZ471" s="86"/>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c r="GD471" s="90"/>
      <c r="GE471" s="90"/>
      <c r="GF471" s="90"/>
      <c r="GG471" s="90"/>
      <c r="GH471" s="90"/>
      <c r="GI471" s="90"/>
      <c r="GJ471" s="90"/>
      <c r="GK471" s="90"/>
      <c r="GL471" s="90"/>
      <c r="GM471" s="90"/>
      <c r="GN471" s="90"/>
      <c r="GO471" s="90"/>
      <c r="GP471" s="90"/>
      <c r="GQ471" s="90"/>
      <c r="GR471" s="90"/>
      <c r="GS471" s="90"/>
      <c r="GT471" s="90"/>
      <c r="GU471" s="90"/>
      <c r="GV471" s="90"/>
      <c r="GW471" s="90"/>
      <c r="GX471" s="90"/>
      <c r="GY471" s="90"/>
      <c r="GZ471" s="90"/>
      <c r="HA471" s="90"/>
      <c r="HB471" s="90"/>
      <c r="HC471" s="90"/>
      <c r="HD471" s="90"/>
      <c r="HE471" s="90"/>
      <c r="HF471" s="90"/>
      <c r="HG471" s="90"/>
      <c r="HH471" s="90"/>
    </row>
    <row r="472" spans="1:216"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6"/>
      <c r="AZ472" s="86"/>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c r="GD472" s="90"/>
      <c r="GE472" s="90"/>
      <c r="GF472" s="90"/>
      <c r="GG472" s="90"/>
      <c r="GH472" s="90"/>
      <c r="GI472" s="90"/>
      <c r="GJ472" s="90"/>
      <c r="GK472" s="90"/>
      <c r="GL472" s="90"/>
      <c r="GM472" s="90"/>
      <c r="GN472" s="90"/>
      <c r="GO472" s="90"/>
      <c r="GP472" s="90"/>
      <c r="GQ472" s="90"/>
      <c r="GR472" s="90"/>
      <c r="GS472" s="90"/>
      <c r="GT472" s="90"/>
      <c r="GU472" s="90"/>
      <c r="GV472" s="90"/>
      <c r="GW472" s="90"/>
      <c r="GX472" s="90"/>
      <c r="GY472" s="90"/>
      <c r="GZ472" s="90"/>
      <c r="HA472" s="90"/>
      <c r="HB472" s="90"/>
      <c r="HC472" s="90"/>
      <c r="HD472" s="90"/>
      <c r="HE472" s="90"/>
      <c r="HF472" s="90"/>
      <c r="HG472" s="90"/>
      <c r="HH472" s="90"/>
    </row>
    <row r="473" spans="1:216"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6"/>
      <c r="AZ473" s="86"/>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c r="GD473" s="90"/>
      <c r="GE473" s="90"/>
      <c r="GF473" s="90"/>
      <c r="GG473" s="90"/>
      <c r="GH473" s="90"/>
      <c r="GI473" s="90"/>
      <c r="GJ473" s="90"/>
      <c r="GK473" s="90"/>
      <c r="GL473" s="90"/>
      <c r="GM473" s="90"/>
      <c r="GN473" s="90"/>
      <c r="GO473" s="90"/>
      <c r="GP473" s="90"/>
      <c r="GQ473" s="90"/>
      <c r="GR473" s="90"/>
      <c r="GS473" s="90"/>
      <c r="GT473" s="90"/>
      <c r="GU473" s="90"/>
      <c r="GV473" s="90"/>
      <c r="GW473" s="90"/>
      <c r="GX473" s="90"/>
      <c r="GY473" s="90"/>
      <c r="GZ473" s="90"/>
      <c r="HA473" s="90"/>
      <c r="HB473" s="90"/>
      <c r="HC473" s="90"/>
      <c r="HD473" s="90"/>
      <c r="HE473" s="90"/>
      <c r="HF473" s="90"/>
      <c r="HG473" s="90"/>
      <c r="HH473" s="90"/>
    </row>
    <row r="474" spans="1:216"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6"/>
      <c r="AZ474" s="86"/>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c r="GD474" s="90"/>
      <c r="GE474" s="90"/>
      <c r="GF474" s="90"/>
      <c r="GG474" s="90"/>
      <c r="GH474" s="90"/>
      <c r="GI474" s="90"/>
      <c r="GJ474" s="90"/>
      <c r="GK474" s="90"/>
      <c r="GL474" s="90"/>
      <c r="GM474" s="90"/>
      <c r="GN474" s="90"/>
      <c r="GO474" s="90"/>
      <c r="GP474" s="90"/>
      <c r="GQ474" s="90"/>
      <c r="GR474" s="90"/>
      <c r="GS474" s="90"/>
      <c r="GT474" s="90"/>
      <c r="GU474" s="90"/>
      <c r="GV474" s="90"/>
      <c r="GW474" s="90"/>
      <c r="GX474" s="90"/>
      <c r="GY474" s="90"/>
      <c r="GZ474" s="90"/>
      <c r="HA474" s="90"/>
      <c r="HB474" s="90"/>
      <c r="HC474" s="90"/>
      <c r="HD474" s="90"/>
      <c r="HE474" s="90"/>
      <c r="HF474" s="90"/>
      <c r="HG474" s="90"/>
      <c r="HH474" s="90"/>
    </row>
    <row r="475" spans="1:216"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6"/>
      <c r="AZ475" s="86"/>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c r="GD475" s="90"/>
      <c r="GE475" s="90"/>
      <c r="GF475" s="90"/>
      <c r="GG475" s="90"/>
      <c r="GH475" s="90"/>
      <c r="GI475" s="90"/>
      <c r="GJ475" s="90"/>
      <c r="GK475" s="90"/>
      <c r="GL475" s="90"/>
      <c r="GM475" s="90"/>
      <c r="GN475" s="90"/>
      <c r="GO475" s="90"/>
      <c r="GP475" s="90"/>
      <c r="GQ475" s="90"/>
      <c r="GR475" s="90"/>
      <c r="GS475" s="90"/>
      <c r="GT475" s="90"/>
      <c r="GU475" s="90"/>
      <c r="GV475" s="90"/>
      <c r="GW475" s="90"/>
      <c r="GX475" s="90"/>
      <c r="GY475" s="90"/>
      <c r="GZ475" s="90"/>
      <c r="HA475" s="90"/>
      <c r="HB475" s="90"/>
      <c r="HC475" s="90"/>
      <c r="HD475" s="90"/>
      <c r="HE475" s="90"/>
      <c r="HF475" s="90"/>
      <c r="HG475" s="90"/>
      <c r="HH475" s="90"/>
    </row>
    <row r="476" spans="1:216"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6"/>
      <c r="AZ476" s="86"/>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c r="GD476" s="90"/>
      <c r="GE476" s="90"/>
      <c r="GF476" s="90"/>
      <c r="GG476" s="90"/>
      <c r="GH476" s="90"/>
      <c r="GI476" s="90"/>
      <c r="GJ476" s="90"/>
      <c r="GK476" s="90"/>
      <c r="GL476" s="90"/>
      <c r="GM476" s="90"/>
      <c r="GN476" s="90"/>
      <c r="GO476" s="90"/>
      <c r="GP476" s="90"/>
      <c r="GQ476" s="90"/>
      <c r="GR476" s="90"/>
      <c r="GS476" s="90"/>
      <c r="GT476" s="90"/>
      <c r="GU476" s="90"/>
      <c r="GV476" s="90"/>
      <c r="GW476" s="90"/>
      <c r="GX476" s="90"/>
      <c r="GY476" s="90"/>
      <c r="GZ476" s="90"/>
      <c r="HA476" s="90"/>
      <c r="HB476" s="90"/>
      <c r="HC476" s="90"/>
      <c r="HD476" s="90"/>
      <c r="HE476" s="90"/>
      <c r="HF476" s="90"/>
      <c r="HG476" s="90"/>
      <c r="HH476" s="90"/>
    </row>
    <row r="477" spans="1:216"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6"/>
      <c r="AZ477" s="86"/>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c r="GD477" s="90"/>
      <c r="GE477" s="90"/>
      <c r="GF477" s="90"/>
      <c r="GG477" s="90"/>
      <c r="GH477" s="90"/>
      <c r="GI477" s="90"/>
      <c r="GJ477" s="90"/>
      <c r="GK477" s="90"/>
      <c r="GL477" s="90"/>
      <c r="GM477" s="90"/>
      <c r="GN477" s="90"/>
      <c r="GO477" s="90"/>
      <c r="GP477" s="90"/>
      <c r="GQ477" s="90"/>
      <c r="GR477" s="90"/>
      <c r="GS477" s="90"/>
      <c r="GT477" s="90"/>
      <c r="GU477" s="90"/>
      <c r="GV477" s="90"/>
      <c r="GW477" s="90"/>
      <c r="GX477" s="90"/>
      <c r="GY477" s="90"/>
      <c r="GZ477" s="90"/>
      <c r="HA477" s="90"/>
      <c r="HB477" s="90"/>
      <c r="HC477" s="90"/>
      <c r="HD477" s="90"/>
      <c r="HE477" s="90"/>
      <c r="HF477" s="90"/>
      <c r="HG477" s="90"/>
      <c r="HH477" s="90"/>
    </row>
    <row r="478" spans="1:216"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6"/>
      <c r="AZ478" s="86"/>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c r="GD478" s="90"/>
      <c r="GE478" s="90"/>
      <c r="GF478" s="90"/>
      <c r="GG478" s="90"/>
      <c r="GH478" s="90"/>
      <c r="GI478" s="90"/>
      <c r="GJ478" s="90"/>
      <c r="GK478" s="90"/>
      <c r="GL478" s="90"/>
      <c r="GM478" s="90"/>
      <c r="GN478" s="90"/>
      <c r="GO478" s="90"/>
      <c r="GP478" s="90"/>
      <c r="GQ478" s="90"/>
      <c r="GR478" s="90"/>
      <c r="GS478" s="90"/>
      <c r="GT478" s="90"/>
      <c r="GU478" s="90"/>
      <c r="GV478" s="90"/>
      <c r="GW478" s="90"/>
      <c r="GX478" s="90"/>
      <c r="GY478" s="90"/>
      <c r="GZ478" s="90"/>
      <c r="HA478" s="90"/>
      <c r="HB478" s="90"/>
      <c r="HC478" s="90"/>
      <c r="HD478" s="90"/>
      <c r="HE478" s="90"/>
      <c r="HF478" s="90"/>
      <c r="HG478" s="90"/>
      <c r="HH478" s="90"/>
    </row>
    <row r="479" spans="1:216"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6"/>
      <c r="AZ479" s="86"/>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c r="GD479" s="90"/>
      <c r="GE479" s="90"/>
      <c r="GF479" s="90"/>
      <c r="GG479" s="90"/>
      <c r="GH479" s="90"/>
      <c r="GI479" s="90"/>
      <c r="GJ479" s="90"/>
      <c r="GK479" s="90"/>
      <c r="GL479" s="90"/>
      <c r="GM479" s="90"/>
      <c r="GN479" s="90"/>
      <c r="GO479" s="90"/>
      <c r="GP479" s="90"/>
      <c r="GQ479" s="90"/>
      <c r="GR479" s="90"/>
      <c r="GS479" s="90"/>
      <c r="GT479" s="90"/>
      <c r="GU479" s="90"/>
      <c r="GV479" s="90"/>
      <c r="GW479" s="90"/>
      <c r="GX479" s="90"/>
      <c r="GY479" s="90"/>
      <c r="GZ479" s="90"/>
      <c r="HA479" s="90"/>
      <c r="HB479" s="90"/>
      <c r="HC479" s="90"/>
      <c r="HD479" s="90"/>
      <c r="HE479" s="90"/>
      <c r="HF479" s="90"/>
      <c r="HG479" s="90"/>
      <c r="HH479" s="90"/>
    </row>
    <row r="480" spans="1:216"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6"/>
      <c r="AZ480" s="86"/>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c r="GD480" s="90"/>
      <c r="GE480" s="90"/>
      <c r="GF480" s="90"/>
      <c r="GG480" s="90"/>
      <c r="GH480" s="90"/>
      <c r="GI480" s="90"/>
      <c r="GJ480" s="90"/>
      <c r="GK480" s="90"/>
      <c r="GL480" s="90"/>
      <c r="GM480" s="90"/>
      <c r="GN480" s="90"/>
      <c r="GO480" s="90"/>
      <c r="GP480" s="90"/>
      <c r="GQ480" s="90"/>
      <c r="GR480" s="90"/>
      <c r="GS480" s="90"/>
      <c r="GT480" s="90"/>
      <c r="GU480" s="90"/>
      <c r="GV480" s="90"/>
      <c r="GW480" s="90"/>
      <c r="GX480" s="90"/>
      <c r="GY480" s="90"/>
      <c r="GZ480" s="90"/>
      <c r="HA480" s="90"/>
      <c r="HB480" s="90"/>
      <c r="HC480" s="90"/>
      <c r="HD480" s="90"/>
      <c r="HE480" s="90"/>
      <c r="HF480" s="90"/>
      <c r="HG480" s="90"/>
      <c r="HH480" s="90"/>
    </row>
    <row r="481" spans="1:216"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6"/>
      <c r="AZ481" s="86"/>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c r="GD481" s="90"/>
      <c r="GE481" s="90"/>
      <c r="GF481" s="90"/>
      <c r="GG481" s="90"/>
      <c r="GH481" s="90"/>
      <c r="GI481" s="90"/>
      <c r="GJ481" s="90"/>
      <c r="GK481" s="90"/>
      <c r="GL481" s="90"/>
      <c r="GM481" s="90"/>
      <c r="GN481" s="90"/>
      <c r="GO481" s="90"/>
      <c r="GP481" s="90"/>
      <c r="GQ481" s="90"/>
      <c r="GR481" s="90"/>
      <c r="GS481" s="90"/>
      <c r="GT481" s="90"/>
      <c r="GU481" s="90"/>
      <c r="GV481" s="90"/>
      <c r="GW481" s="90"/>
      <c r="GX481" s="90"/>
      <c r="GY481" s="90"/>
      <c r="GZ481" s="90"/>
      <c r="HA481" s="90"/>
      <c r="HB481" s="90"/>
      <c r="HC481" s="90"/>
      <c r="HD481" s="90"/>
      <c r="HE481" s="90"/>
      <c r="HF481" s="90"/>
      <c r="HG481" s="90"/>
      <c r="HH481" s="90"/>
    </row>
    <row r="482" spans="1:216"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6"/>
      <c r="AZ482" s="86"/>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c r="GD482" s="90"/>
      <c r="GE482" s="90"/>
      <c r="GF482" s="90"/>
      <c r="GG482" s="90"/>
      <c r="GH482" s="90"/>
      <c r="GI482" s="90"/>
      <c r="GJ482" s="90"/>
      <c r="GK482" s="90"/>
      <c r="GL482" s="90"/>
      <c r="GM482" s="90"/>
      <c r="GN482" s="90"/>
      <c r="GO482" s="90"/>
      <c r="GP482" s="90"/>
      <c r="GQ482" s="90"/>
      <c r="GR482" s="90"/>
      <c r="GS482" s="90"/>
      <c r="GT482" s="90"/>
      <c r="GU482" s="90"/>
      <c r="GV482" s="90"/>
      <c r="GW482" s="90"/>
      <c r="GX482" s="90"/>
      <c r="GY482" s="90"/>
      <c r="GZ482" s="90"/>
      <c r="HA482" s="90"/>
      <c r="HB482" s="90"/>
      <c r="HC482" s="90"/>
      <c r="HD482" s="90"/>
      <c r="HE482" s="90"/>
      <c r="HF482" s="90"/>
      <c r="HG482" s="90"/>
      <c r="HH482" s="90"/>
    </row>
    <row r="483" spans="1:216"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6"/>
      <c r="AZ483" s="86"/>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c r="GD483" s="90"/>
      <c r="GE483" s="90"/>
      <c r="GF483" s="90"/>
      <c r="GG483" s="90"/>
      <c r="GH483" s="90"/>
      <c r="GI483" s="90"/>
      <c r="GJ483" s="90"/>
      <c r="GK483" s="90"/>
      <c r="GL483" s="90"/>
      <c r="GM483" s="90"/>
      <c r="GN483" s="90"/>
      <c r="GO483" s="90"/>
      <c r="GP483" s="90"/>
      <c r="GQ483" s="90"/>
      <c r="GR483" s="90"/>
      <c r="GS483" s="90"/>
      <c r="GT483" s="90"/>
      <c r="GU483" s="90"/>
      <c r="GV483" s="90"/>
      <c r="GW483" s="90"/>
      <c r="GX483" s="90"/>
      <c r="GY483" s="90"/>
      <c r="GZ483" s="90"/>
      <c r="HA483" s="90"/>
      <c r="HB483" s="90"/>
      <c r="HC483" s="90"/>
      <c r="HD483" s="90"/>
      <c r="HE483" s="90"/>
      <c r="HF483" s="90"/>
      <c r="HG483" s="90"/>
      <c r="HH483" s="90"/>
    </row>
    <row r="484" spans="1:216"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6"/>
      <c r="AZ484" s="86"/>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c r="GD484" s="90"/>
      <c r="GE484" s="90"/>
      <c r="GF484" s="90"/>
      <c r="GG484" s="90"/>
      <c r="GH484" s="90"/>
      <c r="GI484" s="90"/>
      <c r="GJ484" s="90"/>
      <c r="GK484" s="90"/>
      <c r="GL484" s="90"/>
      <c r="GM484" s="90"/>
      <c r="GN484" s="90"/>
      <c r="GO484" s="90"/>
      <c r="GP484" s="90"/>
      <c r="GQ484" s="90"/>
      <c r="GR484" s="90"/>
      <c r="GS484" s="90"/>
      <c r="GT484" s="90"/>
      <c r="GU484" s="90"/>
      <c r="GV484" s="90"/>
      <c r="GW484" s="90"/>
      <c r="GX484" s="90"/>
      <c r="GY484" s="90"/>
      <c r="GZ484" s="90"/>
      <c r="HA484" s="90"/>
      <c r="HB484" s="90"/>
      <c r="HC484" s="90"/>
      <c r="HD484" s="90"/>
      <c r="HE484" s="90"/>
      <c r="HF484" s="90"/>
      <c r="HG484" s="90"/>
      <c r="HH484" s="90"/>
    </row>
  </sheetData>
  <sheetProtection algorithmName="SHA-512" hashValue="D+quo/VPF+exNjk6dzEgb4ZoctqYYHZOz3F7J93CWxLu087DVYRd5N4DAN2lctc7b/qndhpeeq7fmLfzWEuAlg==" saltValue="CuRrnSBYJsw34tklX2iWTA==" spinCount="100000" sheet="1" objects="1" scenarios="1"/>
  <dataConsolidate/>
  <mergeCells count="339">
    <mergeCell ref="AG63:AK63"/>
    <mergeCell ref="AL63:AM63"/>
    <mergeCell ref="O62:Q62"/>
    <mergeCell ref="R62:T62"/>
    <mergeCell ref="U62:W62"/>
    <mergeCell ref="Y62:AA62"/>
    <mergeCell ref="AB62:AD62"/>
    <mergeCell ref="B63:J63"/>
    <mergeCell ref="K63:Y63"/>
    <mergeCell ref="Z63:AB63"/>
    <mergeCell ref="AC63:AF63"/>
    <mergeCell ref="F62:N62"/>
    <mergeCell ref="U57:AD57"/>
    <mergeCell ref="U59:AD59"/>
    <mergeCell ref="O60:Q60"/>
    <mergeCell ref="R60:T60"/>
    <mergeCell ref="Y60:AA60"/>
    <mergeCell ref="O61:Q61"/>
    <mergeCell ref="R61:T61"/>
    <mergeCell ref="U61:W61"/>
    <mergeCell ref="Y61:AA61"/>
    <mergeCell ref="AB61:AD61"/>
    <mergeCell ref="F57:T57"/>
    <mergeCell ref="F59:T59"/>
    <mergeCell ref="F60:N60"/>
    <mergeCell ref="F61:N61"/>
    <mergeCell ref="F58:T58"/>
    <mergeCell ref="U58:AD58"/>
    <mergeCell ref="F51:T51"/>
    <mergeCell ref="F52:J52"/>
    <mergeCell ref="V52:Y52"/>
    <mergeCell ref="V53:Y53"/>
    <mergeCell ref="F55:T55"/>
    <mergeCell ref="F54:T54"/>
    <mergeCell ref="U54:AD54"/>
    <mergeCell ref="Z53:AB53"/>
    <mergeCell ref="AC53:AD53"/>
    <mergeCell ref="Y37:AB37"/>
    <mergeCell ref="AC37:AD37"/>
    <mergeCell ref="J38:N38"/>
    <mergeCell ref="O38:Q38"/>
    <mergeCell ref="R38:S38"/>
    <mergeCell ref="W38:X38"/>
    <mergeCell ref="Y38:AB38"/>
    <mergeCell ref="AC38:AD38"/>
    <mergeCell ref="U35:AD35"/>
    <mergeCell ref="J36:N36"/>
    <mergeCell ref="O36:S36"/>
    <mergeCell ref="T36:X36"/>
    <mergeCell ref="Y36:AD36"/>
    <mergeCell ref="J37:N37"/>
    <mergeCell ref="O37:Q37"/>
    <mergeCell ref="R37:S37"/>
    <mergeCell ref="T37:V37"/>
    <mergeCell ref="W37:X37"/>
    <mergeCell ref="F35:T35"/>
    <mergeCell ref="F36:I36"/>
    <mergeCell ref="F37:I37"/>
    <mergeCell ref="F38:I38"/>
    <mergeCell ref="U28:AD28"/>
    <mergeCell ref="B33:E33"/>
    <mergeCell ref="F33:AD33"/>
    <mergeCell ref="U34:AD34"/>
    <mergeCell ref="W32:AD32"/>
    <mergeCell ref="B30:E30"/>
    <mergeCell ref="B31:E31"/>
    <mergeCell ref="B32:E32"/>
    <mergeCell ref="B34:E34"/>
    <mergeCell ref="F28:T28"/>
    <mergeCell ref="F29:Q29"/>
    <mergeCell ref="R29:U29"/>
    <mergeCell ref="R30:U30"/>
    <mergeCell ref="R31:U31"/>
    <mergeCell ref="R32:U32"/>
    <mergeCell ref="F34:T34"/>
    <mergeCell ref="F30:Q30"/>
    <mergeCell ref="F31:Q31"/>
    <mergeCell ref="F32:Q32"/>
    <mergeCell ref="AC18:AD18"/>
    <mergeCell ref="M17:P17"/>
    <mergeCell ref="Q17:R17"/>
    <mergeCell ref="S17:V17"/>
    <mergeCell ref="W17:X17"/>
    <mergeCell ref="Y17:AB17"/>
    <mergeCell ref="AC17:AD17"/>
    <mergeCell ref="M20:P20"/>
    <mergeCell ref="Q20:R20"/>
    <mergeCell ref="S20:V20"/>
    <mergeCell ref="W20:X20"/>
    <mergeCell ref="Y20:AB20"/>
    <mergeCell ref="AC20:AD20"/>
    <mergeCell ref="M19:P19"/>
    <mergeCell ref="Q19:R19"/>
    <mergeCell ref="S19:V19"/>
    <mergeCell ref="W19:X19"/>
    <mergeCell ref="Y19:AB19"/>
    <mergeCell ref="AC19:AD19"/>
    <mergeCell ref="F13:Q13"/>
    <mergeCell ref="S15:V15"/>
    <mergeCell ref="W15:X15"/>
    <mergeCell ref="Y15:AB15"/>
    <mergeCell ref="AC15:AD15"/>
    <mergeCell ref="M16:R16"/>
    <mergeCell ref="S16:X16"/>
    <mergeCell ref="Y16:AD16"/>
    <mergeCell ref="S14:V14"/>
    <mergeCell ref="W14:X14"/>
    <mergeCell ref="Y14:AB14"/>
    <mergeCell ref="AC14:AD14"/>
    <mergeCell ref="F14:Q14"/>
    <mergeCell ref="F15:Q15"/>
    <mergeCell ref="F16:L16"/>
    <mergeCell ref="S13:V13"/>
    <mergeCell ref="W13:X13"/>
    <mergeCell ref="Y13:AB13"/>
    <mergeCell ref="AC13:AD13"/>
    <mergeCell ref="AC11:AD11"/>
    <mergeCell ref="S12:V12"/>
    <mergeCell ref="W12:X12"/>
    <mergeCell ref="Y12:AB12"/>
    <mergeCell ref="AC12:AD12"/>
    <mergeCell ref="F9:X9"/>
    <mergeCell ref="Y9:AB9"/>
    <mergeCell ref="AC9:AD9"/>
    <mergeCell ref="S10:X10"/>
    <mergeCell ref="Y10:AD10"/>
    <mergeCell ref="S11:V11"/>
    <mergeCell ref="W11:X11"/>
    <mergeCell ref="Y11:AB11"/>
    <mergeCell ref="F10:R10"/>
    <mergeCell ref="F11:Q11"/>
    <mergeCell ref="F12:Q12"/>
    <mergeCell ref="Y8:AB8"/>
    <mergeCell ref="AC8:AD8"/>
    <mergeCell ref="B5:E5"/>
    <mergeCell ref="F5:AD5"/>
    <mergeCell ref="AE5:AL5"/>
    <mergeCell ref="B6:E6"/>
    <mergeCell ref="F6:AD6"/>
    <mergeCell ref="AE6:AL6"/>
    <mergeCell ref="B7:E7"/>
    <mergeCell ref="B8:E8"/>
    <mergeCell ref="B1:AL1"/>
    <mergeCell ref="B2:J2"/>
    <mergeCell ref="K2:AL2"/>
    <mergeCell ref="B3:J3"/>
    <mergeCell ref="K3:AL3"/>
    <mergeCell ref="B4:E4"/>
    <mergeCell ref="W29:AD29"/>
    <mergeCell ref="W30:AD30"/>
    <mergeCell ref="W31:AD31"/>
    <mergeCell ref="Z23:AD23"/>
    <mergeCell ref="Z24:AD24"/>
    <mergeCell ref="Z25:AD25"/>
    <mergeCell ref="Z26:AD26"/>
    <mergeCell ref="Z27:AD27"/>
    <mergeCell ref="J23:O23"/>
    <mergeCell ref="J24:O24"/>
    <mergeCell ref="J25:O25"/>
    <mergeCell ref="J26:O26"/>
    <mergeCell ref="J27:O27"/>
    <mergeCell ref="P23:Y23"/>
    <mergeCell ref="F7:X7"/>
    <mergeCell ref="Y7:AB7"/>
    <mergeCell ref="AC7:AD7"/>
    <mergeCell ref="F8:X8"/>
    <mergeCell ref="B9:E9"/>
    <mergeCell ref="B10:E10"/>
    <mergeCell ref="B11:E11"/>
    <mergeCell ref="B12:E12"/>
    <mergeCell ref="B13:E13"/>
    <mergeCell ref="B14:E14"/>
    <mergeCell ref="B15:E15"/>
    <mergeCell ref="B16:E16"/>
    <mergeCell ref="B17:E17"/>
    <mergeCell ref="B18:E18"/>
    <mergeCell ref="B19:E19"/>
    <mergeCell ref="B20:E20"/>
    <mergeCell ref="B22:E22"/>
    <mergeCell ref="B24:E24"/>
    <mergeCell ref="B25:E25"/>
    <mergeCell ref="B26:E26"/>
    <mergeCell ref="B27:E27"/>
    <mergeCell ref="B29:E29"/>
    <mergeCell ref="B21:E21"/>
    <mergeCell ref="B23:E23"/>
    <mergeCell ref="B28:E28"/>
    <mergeCell ref="B51:E51"/>
    <mergeCell ref="B52:E52"/>
    <mergeCell ref="B53:E53"/>
    <mergeCell ref="B55:E55"/>
    <mergeCell ref="B57:E57"/>
    <mergeCell ref="B59:E59"/>
    <mergeCell ref="B56:E56"/>
    <mergeCell ref="B58:E58"/>
    <mergeCell ref="B35:E35"/>
    <mergeCell ref="B36:E36"/>
    <mergeCell ref="B37:E37"/>
    <mergeCell ref="B38:E38"/>
    <mergeCell ref="B39:E39"/>
    <mergeCell ref="B40:E40"/>
    <mergeCell ref="B41:E41"/>
    <mergeCell ref="B42:E42"/>
    <mergeCell ref="B47:E47"/>
    <mergeCell ref="B44:E44"/>
    <mergeCell ref="B45:E45"/>
    <mergeCell ref="B46:E46"/>
    <mergeCell ref="B43:E43"/>
    <mergeCell ref="B60:E60"/>
    <mergeCell ref="B61:E61"/>
    <mergeCell ref="B62:E62"/>
    <mergeCell ref="AE7:AL7"/>
    <mergeCell ref="AE8:AL8"/>
    <mergeCell ref="AE9:AL9"/>
    <mergeCell ref="AE10:AL10"/>
    <mergeCell ref="AE11:AL11"/>
    <mergeCell ref="AE12:AL12"/>
    <mergeCell ref="AE13:AL13"/>
    <mergeCell ref="AE14:AL14"/>
    <mergeCell ref="AE15:AL15"/>
    <mergeCell ref="AE16:AL16"/>
    <mergeCell ref="AE17:AL17"/>
    <mergeCell ref="AE18:AL18"/>
    <mergeCell ref="AE19:AL19"/>
    <mergeCell ref="AE20:AL20"/>
    <mergeCell ref="AE21:AL21"/>
    <mergeCell ref="AE22:AL22"/>
    <mergeCell ref="AE23:AL23"/>
    <mergeCell ref="AE24:AL24"/>
    <mergeCell ref="B48:E48"/>
    <mergeCell ref="B49:E49"/>
    <mergeCell ref="B50:E50"/>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52:AL52"/>
    <mergeCell ref="AE53:AL53"/>
    <mergeCell ref="AE55:AL55"/>
    <mergeCell ref="AE57:AL57"/>
    <mergeCell ref="AE59:AL59"/>
    <mergeCell ref="AE60:AL60"/>
    <mergeCell ref="AE61:AL61"/>
    <mergeCell ref="AE62:AL62"/>
    <mergeCell ref="AE43:AL43"/>
    <mergeCell ref="AE44:AL44"/>
    <mergeCell ref="AE45:AL45"/>
    <mergeCell ref="AE46:AL46"/>
    <mergeCell ref="AE47:AL47"/>
    <mergeCell ref="AE48:AL48"/>
    <mergeCell ref="AE49:AL49"/>
    <mergeCell ref="AE50:AL50"/>
    <mergeCell ref="AE51:AL51"/>
    <mergeCell ref="F17:K17"/>
    <mergeCell ref="F18:K18"/>
    <mergeCell ref="F19:K19"/>
    <mergeCell ref="F20:K20"/>
    <mergeCell ref="F24:I24"/>
    <mergeCell ref="F25:I25"/>
    <mergeCell ref="F26:I26"/>
    <mergeCell ref="F27:I27"/>
    <mergeCell ref="F22:T22"/>
    <mergeCell ref="P24:S24"/>
    <mergeCell ref="P25:S25"/>
    <mergeCell ref="T24:Y24"/>
    <mergeCell ref="T25:Y25"/>
    <mergeCell ref="T26:Y26"/>
    <mergeCell ref="T27:Y27"/>
    <mergeCell ref="P27:S27"/>
    <mergeCell ref="P26:S26"/>
    <mergeCell ref="M18:P18"/>
    <mergeCell ref="Q18:R18"/>
    <mergeCell ref="S18:V18"/>
    <mergeCell ref="W18:X18"/>
    <mergeCell ref="Y18:AB18"/>
    <mergeCell ref="F21:AD21"/>
    <mergeCell ref="U22:AD22"/>
    <mergeCell ref="U56:AD56"/>
    <mergeCell ref="F56:T56"/>
    <mergeCell ref="W40:X40"/>
    <mergeCell ref="Y40:AB40"/>
    <mergeCell ref="AC40:AD40"/>
    <mergeCell ref="J39:N39"/>
    <mergeCell ref="O39:Q39"/>
    <mergeCell ref="R39:S39"/>
    <mergeCell ref="W39:X39"/>
    <mergeCell ref="Y39:AB39"/>
    <mergeCell ref="AC39:AD39"/>
    <mergeCell ref="U44:AD44"/>
    <mergeCell ref="U45:AB45"/>
    <mergeCell ref="AC45:AD45"/>
    <mergeCell ref="U46:AD46"/>
    <mergeCell ref="U42:AD42"/>
    <mergeCell ref="U43:AB43"/>
    <mergeCell ref="AC43:AD43"/>
    <mergeCell ref="F42:T42"/>
    <mergeCell ref="F43:T43"/>
    <mergeCell ref="F44:T44"/>
    <mergeCell ref="F45:T45"/>
    <mergeCell ref="U55:AD55"/>
    <mergeCell ref="U47:AD47"/>
    <mergeCell ref="U41:AD41"/>
    <mergeCell ref="F41:T41"/>
    <mergeCell ref="F39:I39"/>
    <mergeCell ref="F40:I40"/>
    <mergeCell ref="J40:N40"/>
    <mergeCell ref="O40:Q40"/>
    <mergeCell ref="R40:S40"/>
    <mergeCell ref="L53:O53"/>
    <mergeCell ref="P53:R53"/>
    <mergeCell ref="S53:T53"/>
    <mergeCell ref="F46:T46"/>
    <mergeCell ref="U49:AD49"/>
    <mergeCell ref="U50:AA50"/>
    <mergeCell ref="AB50:AD50"/>
    <mergeCell ref="U51:AD51"/>
    <mergeCell ref="L52:O52"/>
    <mergeCell ref="P52:R52"/>
    <mergeCell ref="S52:T52"/>
    <mergeCell ref="Z52:AB52"/>
    <mergeCell ref="AC52:AD52"/>
    <mergeCell ref="F47:T47"/>
    <mergeCell ref="F48:AD48"/>
    <mergeCell ref="F49:T49"/>
    <mergeCell ref="F50:T50"/>
  </mergeCells>
  <dataValidations count="12">
    <dataValidation type="list" allowBlank="1" showInputMessage="1" showErrorMessage="1" sqref="U42:AD42" xr:uid="{00000000-0002-0000-0500-000000000000}">
      <formula1>$AP$42:$AR$42</formula1>
    </dataValidation>
    <dataValidation type="list" allowBlank="1" showInputMessage="1" showErrorMessage="1" sqref="AB50:AD50" xr:uid="{00000000-0002-0000-0500-000001000000}">
      <formula1>$AP$50:$AR$50</formula1>
    </dataValidation>
    <dataValidation type="list" allowBlank="1" showInputMessage="1" showErrorMessage="1" sqref="U57:AD57" xr:uid="{00000000-0002-0000-0500-000002000000}">
      <formula1>$AP$57:$AR$57</formula1>
    </dataValidation>
    <dataValidation type="list" allowBlank="1" showInputMessage="1" showErrorMessage="1" sqref="U47:AD47" xr:uid="{00000000-0002-0000-0500-000003000000}">
      <formula1>$AP$47:$AS$47</formula1>
    </dataValidation>
    <dataValidation type="list" allowBlank="1" showInputMessage="1" showErrorMessage="1" sqref="U44:AD44" xr:uid="{00000000-0002-0000-0500-000004000000}">
      <formula1>$AP$44:$AR$44</formula1>
    </dataValidation>
    <dataValidation type="custom" allowBlank="1" showInputMessage="1" showErrorMessage="1" sqref="O38:O40" xr:uid="{00000000-0002-0000-0500-000005000000}">
      <formula1>IF(O37="Select","",O37)</formula1>
    </dataValidation>
    <dataValidation type="list" allowBlank="1" showInputMessage="1" showErrorMessage="1" sqref="W29:AD32" xr:uid="{00000000-0002-0000-0500-000006000000}">
      <formula1>$AP$29:$AR$29</formula1>
    </dataValidation>
    <dataValidation type="list" allowBlank="1" showInputMessage="1" showErrorMessage="1" sqref="P24:P27" xr:uid="{00000000-0002-0000-0500-000007000000}">
      <formula1>$AP$24:$AS$24</formula1>
    </dataValidation>
    <dataValidation type="list" allowBlank="1" showInputMessage="1" showErrorMessage="1" sqref="T24:Y27" xr:uid="{00000000-0002-0000-0500-000008000000}">
      <formula1>$AT$24:$AW$24</formula1>
    </dataValidation>
    <dataValidation type="list" allowBlank="1" showInputMessage="1" showErrorMessage="1" sqref="U56:AD56" xr:uid="{00000000-0002-0000-0500-000009000000}">
      <formula1>$AP$56:$AR$56</formula1>
    </dataValidation>
    <dataValidation type="list" allowBlank="1" showInputMessage="1" showErrorMessage="1" sqref="U58:AD58" xr:uid="{00000000-0002-0000-0500-00000A000000}">
      <formula1>$AP$58:$AR$58</formula1>
    </dataValidation>
    <dataValidation type="list" allowBlank="1" showInputMessage="1" showErrorMessage="1" sqref="U41:AD41" xr:uid="{00000000-0002-0000-0500-00000B000000}">
      <formula1>$AP$41:$AS$41</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CF387"/>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46" width="20.85546875" style="129" hidden="1" customWidth="1"/>
    <col min="47" max="50" width="20.85546875" style="85" hidden="1" customWidth="1"/>
    <col min="51" max="64" width="20.85546875" style="85" customWidth="1"/>
    <col min="65" max="66" width="5.140625" style="85" customWidth="1"/>
    <col min="67" max="72" width="5.140625" style="90" customWidth="1"/>
    <col min="73" max="84" width="9.140625" style="90"/>
    <col min="85"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BH1" s="138"/>
      <c r="BI1" s="138"/>
      <c r="BJ1" s="138"/>
      <c r="BK1" s="138"/>
      <c r="BM1" s="117"/>
      <c r="BN1" s="117"/>
      <c r="BO1" s="139"/>
      <c r="BP1" s="139"/>
      <c r="BQ1" s="139"/>
      <c r="BR1" s="139"/>
      <c r="BS1" s="139"/>
      <c r="BT1" s="139"/>
    </row>
    <row r="2" spans="1:72"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BM4" s="117"/>
      <c r="BN4" s="117"/>
      <c r="BO4" s="139"/>
      <c r="BP4" s="139"/>
      <c r="BQ4" s="139"/>
      <c r="BR4" s="139"/>
      <c r="BS4" s="139"/>
      <c r="BT4" s="139"/>
    </row>
    <row r="5" spans="1:72" ht="13.7"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BM5" s="117"/>
      <c r="BN5" s="117"/>
      <c r="BO5" s="117"/>
      <c r="BP5" s="117"/>
      <c r="BQ5" s="117"/>
      <c r="BR5" s="117"/>
      <c r="BS5" s="117"/>
      <c r="BT5" s="117"/>
    </row>
    <row r="6" spans="1:72" ht="13.7" customHeight="1" x14ac:dyDescent="0.2">
      <c r="A6" s="89">
        <f>ROW()</f>
        <v>6</v>
      </c>
      <c r="B6" s="564"/>
      <c r="C6" s="565"/>
      <c r="D6" s="565"/>
      <c r="E6" s="566"/>
      <c r="F6" s="447" t="s">
        <v>805</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BM6" s="117"/>
      <c r="BN6" s="117"/>
      <c r="BO6" s="117"/>
      <c r="BP6" s="117"/>
      <c r="BQ6" s="117"/>
      <c r="BR6" s="117"/>
      <c r="BS6" s="117"/>
      <c r="BT6" s="117"/>
    </row>
    <row r="7" spans="1:72" ht="13.7" customHeight="1" x14ac:dyDescent="0.2">
      <c r="A7" s="89">
        <f>ROW()</f>
        <v>7</v>
      </c>
      <c r="B7" s="446"/>
      <c r="C7" s="549"/>
      <c r="D7" s="549"/>
      <c r="E7" s="550"/>
      <c r="F7" s="430" t="s">
        <v>1009</v>
      </c>
      <c r="G7" s="431"/>
      <c r="H7" s="431"/>
      <c r="I7" s="431"/>
      <c r="J7" s="431"/>
      <c r="K7" s="431"/>
      <c r="L7" s="431"/>
      <c r="M7" s="431"/>
      <c r="N7" s="431"/>
      <c r="O7" s="431"/>
      <c r="P7" s="431"/>
      <c r="Q7" s="431"/>
      <c r="R7" s="431"/>
      <c r="S7" s="431"/>
      <c r="T7" s="431"/>
      <c r="U7" s="437" t="s">
        <v>179</v>
      </c>
      <c r="V7" s="437"/>
      <c r="W7" s="437"/>
      <c r="X7" s="437"/>
      <c r="Y7" s="437"/>
      <c r="Z7" s="437"/>
      <c r="AA7" s="437"/>
      <c r="AB7" s="437"/>
      <c r="AC7" s="437"/>
      <c r="AD7" s="437"/>
      <c r="AE7" s="425"/>
      <c r="AF7" s="426"/>
      <c r="AG7" s="426"/>
      <c r="AH7" s="426"/>
      <c r="AI7" s="426"/>
      <c r="AJ7" s="426"/>
      <c r="AK7" s="426"/>
      <c r="AL7" s="427"/>
      <c r="AM7" s="359"/>
      <c r="AP7" s="85"/>
      <c r="AQ7" s="85"/>
      <c r="AR7" s="85"/>
      <c r="AS7" s="85"/>
      <c r="AT7" s="85"/>
      <c r="BM7" s="117"/>
      <c r="BN7" s="117"/>
      <c r="BO7" s="117"/>
      <c r="BP7" s="117"/>
      <c r="BQ7" s="117"/>
      <c r="BR7" s="117"/>
      <c r="BS7" s="117"/>
      <c r="BT7" s="117"/>
    </row>
    <row r="8" spans="1:72" ht="13.7" customHeight="1" x14ac:dyDescent="0.2">
      <c r="A8" s="89">
        <f>ROW()</f>
        <v>8</v>
      </c>
      <c r="B8" s="446" t="s">
        <v>337</v>
      </c>
      <c r="C8" s="549"/>
      <c r="D8" s="549"/>
      <c r="E8" s="550"/>
      <c r="F8" s="447" t="s">
        <v>803</v>
      </c>
      <c r="G8" s="448"/>
      <c r="H8" s="448"/>
      <c r="I8" s="448"/>
      <c r="J8" s="448"/>
      <c r="K8" s="448"/>
      <c r="L8" s="448"/>
      <c r="M8" s="448"/>
      <c r="N8" s="448"/>
      <c r="O8" s="448"/>
      <c r="P8" s="448"/>
      <c r="Q8" s="448"/>
      <c r="R8" s="448"/>
      <c r="S8" s="448"/>
      <c r="T8" s="448"/>
      <c r="U8" s="448"/>
      <c r="V8" s="448"/>
      <c r="W8" s="448"/>
      <c r="X8" s="448"/>
      <c r="Y8" s="448"/>
      <c r="Z8" s="448"/>
      <c r="AA8" s="448"/>
      <c r="AB8" s="448"/>
      <c r="AC8" s="448"/>
      <c r="AD8" s="449"/>
      <c r="AE8" s="425"/>
      <c r="AF8" s="426"/>
      <c r="AG8" s="426"/>
      <c r="AH8" s="426"/>
      <c r="AI8" s="426"/>
      <c r="AJ8" s="426"/>
      <c r="AK8" s="426"/>
      <c r="AL8" s="427"/>
      <c r="AM8" s="359"/>
      <c r="AP8" s="85"/>
      <c r="AQ8" s="85"/>
      <c r="AR8" s="85"/>
      <c r="AS8" s="85"/>
      <c r="AT8" s="85"/>
      <c r="BM8" s="117"/>
      <c r="BN8" s="117"/>
      <c r="BO8" s="117"/>
      <c r="BP8" s="117"/>
      <c r="BQ8" s="117"/>
      <c r="BR8" s="117"/>
      <c r="BS8" s="117"/>
      <c r="BT8" s="117"/>
    </row>
    <row r="9" spans="1:72" ht="13.7" customHeight="1" x14ac:dyDescent="0.2">
      <c r="A9" s="89">
        <f>ROW()</f>
        <v>9</v>
      </c>
      <c r="B9" s="446"/>
      <c r="C9" s="549"/>
      <c r="D9" s="549"/>
      <c r="E9" s="550"/>
      <c r="F9" s="112"/>
      <c r="G9" s="107"/>
      <c r="H9" s="107"/>
      <c r="I9" s="107"/>
      <c r="J9" s="107"/>
      <c r="K9" s="434" t="s">
        <v>338</v>
      </c>
      <c r="L9" s="435"/>
      <c r="M9" s="435"/>
      <c r="N9" s="435"/>
      <c r="O9" s="436"/>
      <c r="P9" s="491" t="s">
        <v>339</v>
      </c>
      <c r="Q9" s="491"/>
      <c r="R9" s="491"/>
      <c r="S9" s="491"/>
      <c r="T9" s="491"/>
      <c r="U9" s="435" t="s">
        <v>340</v>
      </c>
      <c r="V9" s="435"/>
      <c r="W9" s="435"/>
      <c r="X9" s="435"/>
      <c r="Y9" s="436"/>
      <c r="Z9" s="434" t="s">
        <v>341</v>
      </c>
      <c r="AA9" s="435"/>
      <c r="AB9" s="435"/>
      <c r="AC9" s="435"/>
      <c r="AD9" s="436"/>
      <c r="AE9" s="425"/>
      <c r="AF9" s="426"/>
      <c r="AG9" s="426"/>
      <c r="AH9" s="426"/>
      <c r="AI9" s="426"/>
      <c r="AJ9" s="426"/>
      <c r="AK9" s="426"/>
      <c r="AL9" s="427"/>
      <c r="AM9" s="359"/>
      <c r="AP9" s="85"/>
      <c r="AQ9" s="85"/>
      <c r="AR9" s="85"/>
      <c r="AS9" s="85"/>
      <c r="AT9" s="85"/>
      <c r="BM9" s="117"/>
      <c r="BN9" s="117"/>
      <c r="BO9" s="117"/>
      <c r="BP9" s="117"/>
      <c r="BQ9" s="117"/>
      <c r="BR9" s="117"/>
      <c r="BS9" s="117"/>
      <c r="BT9" s="117"/>
    </row>
    <row r="10" spans="1:72" ht="13.7" customHeight="1" x14ac:dyDescent="0.2">
      <c r="A10" s="89">
        <f>ROW()</f>
        <v>10</v>
      </c>
      <c r="B10" s="446"/>
      <c r="C10" s="549"/>
      <c r="D10" s="549"/>
      <c r="E10" s="550"/>
      <c r="F10" s="430" t="s">
        <v>825</v>
      </c>
      <c r="G10" s="431"/>
      <c r="H10" s="431"/>
      <c r="I10" s="431"/>
      <c r="J10" s="432"/>
      <c r="K10" s="541" t="s">
        <v>66</v>
      </c>
      <c r="L10" s="541"/>
      <c r="M10" s="541"/>
      <c r="N10" s="541"/>
      <c r="O10" s="541"/>
      <c r="P10" s="541" t="s">
        <v>179</v>
      </c>
      <c r="Q10" s="541"/>
      <c r="R10" s="541"/>
      <c r="S10" s="504" t="str">
        <f>IF(units="Select","",AS11)</f>
        <v/>
      </c>
      <c r="T10" s="467"/>
      <c r="U10" s="541" t="s">
        <v>179</v>
      </c>
      <c r="V10" s="541"/>
      <c r="W10" s="541"/>
      <c r="X10" s="504" t="str">
        <f>IF(units="Select","",AS11)</f>
        <v/>
      </c>
      <c r="Y10" s="467"/>
      <c r="Z10" s="541" t="s">
        <v>179</v>
      </c>
      <c r="AA10" s="541"/>
      <c r="AB10" s="541"/>
      <c r="AC10" s="504" t="str">
        <f>IF(units="Select","",AS12)</f>
        <v/>
      </c>
      <c r="AD10" s="467"/>
      <c r="AE10" s="425"/>
      <c r="AF10" s="426"/>
      <c r="AG10" s="426"/>
      <c r="AH10" s="426"/>
      <c r="AI10" s="426"/>
      <c r="AJ10" s="426"/>
      <c r="AK10" s="426"/>
      <c r="AL10" s="427"/>
      <c r="AM10" s="359"/>
      <c r="AP10" s="161" t="s">
        <v>66</v>
      </c>
      <c r="AQ10" s="178" t="s">
        <v>141</v>
      </c>
      <c r="AR10" s="178" t="s">
        <v>142</v>
      </c>
      <c r="AS10" s="178" t="s">
        <v>143</v>
      </c>
      <c r="AT10" s="148" t="s">
        <v>156</v>
      </c>
      <c r="AU10" s="178" t="s">
        <v>70</v>
      </c>
      <c r="AV10" s="182"/>
      <c r="BM10" s="117"/>
      <c r="BN10" s="117"/>
      <c r="BO10" s="117"/>
      <c r="BP10" s="117"/>
      <c r="BQ10" s="117"/>
      <c r="BR10" s="117"/>
      <c r="BS10" s="117"/>
      <c r="BT10" s="117"/>
    </row>
    <row r="11" spans="1:72" ht="13.7" customHeight="1" x14ac:dyDescent="0.2">
      <c r="A11" s="89">
        <f>ROW()</f>
        <v>11</v>
      </c>
      <c r="B11" s="446"/>
      <c r="C11" s="549"/>
      <c r="D11" s="549"/>
      <c r="E11" s="550"/>
      <c r="F11" s="430" t="s">
        <v>826</v>
      </c>
      <c r="G11" s="431"/>
      <c r="H11" s="431"/>
      <c r="I11" s="431"/>
      <c r="J11" s="432"/>
      <c r="K11" s="541" t="s">
        <v>66</v>
      </c>
      <c r="L11" s="541"/>
      <c r="M11" s="541"/>
      <c r="N11" s="541"/>
      <c r="O11" s="541"/>
      <c r="P11" s="541" t="s">
        <v>179</v>
      </c>
      <c r="Q11" s="541"/>
      <c r="R11" s="541"/>
      <c r="S11" s="504" t="str">
        <f>IF(units="Select","",AS11)</f>
        <v/>
      </c>
      <c r="T11" s="467"/>
      <c r="U11" s="541" t="s">
        <v>179</v>
      </c>
      <c r="V11" s="541"/>
      <c r="W11" s="541"/>
      <c r="X11" s="504" t="str">
        <f>IF(units="Select","",AS11)</f>
        <v/>
      </c>
      <c r="Y11" s="467"/>
      <c r="Z11" s="541" t="s">
        <v>179</v>
      </c>
      <c r="AA11" s="541"/>
      <c r="AB11" s="541"/>
      <c r="AC11" s="504" t="str">
        <f>IF(units="Select","",AS12)</f>
        <v/>
      </c>
      <c r="AD11" s="467"/>
      <c r="AE11" s="425"/>
      <c r="AF11" s="426"/>
      <c r="AG11" s="426"/>
      <c r="AH11" s="426"/>
      <c r="AI11" s="426"/>
      <c r="AJ11" s="426"/>
      <c r="AK11" s="426"/>
      <c r="AL11" s="427"/>
      <c r="AM11" s="359"/>
      <c r="AP11" s="195"/>
      <c r="AQ11" s="178" t="s">
        <v>88</v>
      </c>
      <c r="AR11" s="178" t="s">
        <v>87</v>
      </c>
      <c r="AS11" s="201" t="str">
        <f>IF(units=unit_usc,AR11,AQ11)</f>
        <v>bar</v>
      </c>
      <c r="AT11" s="209"/>
      <c r="AU11" s="182"/>
      <c r="AV11" s="182"/>
      <c r="BM11" s="117"/>
      <c r="BN11" s="117"/>
      <c r="BO11" s="117"/>
      <c r="BP11" s="117"/>
      <c r="BQ11" s="117"/>
      <c r="BR11" s="117"/>
      <c r="BS11" s="117"/>
      <c r="BT11" s="117"/>
    </row>
    <row r="12" spans="1:72" ht="13.7" customHeight="1" x14ac:dyDescent="0.2">
      <c r="A12" s="89">
        <f>ROW()</f>
        <v>12</v>
      </c>
      <c r="B12" s="446"/>
      <c r="C12" s="549"/>
      <c r="D12" s="549"/>
      <c r="E12" s="550"/>
      <c r="F12" s="430" t="s">
        <v>827</v>
      </c>
      <c r="G12" s="431"/>
      <c r="H12" s="431"/>
      <c r="I12" s="431"/>
      <c r="J12" s="432"/>
      <c r="K12" s="541" t="s">
        <v>66</v>
      </c>
      <c r="L12" s="541"/>
      <c r="M12" s="541"/>
      <c r="N12" s="541"/>
      <c r="O12" s="541"/>
      <c r="P12" s="567" t="s">
        <v>179</v>
      </c>
      <c r="Q12" s="568"/>
      <c r="R12" s="569"/>
      <c r="S12" s="504" t="str">
        <f>IF(units="Select","",AS11)</f>
        <v/>
      </c>
      <c r="T12" s="467"/>
      <c r="U12" s="541" t="s">
        <v>179</v>
      </c>
      <c r="V12" s="541"/>
      <c r="W12" s="541"/>
      <c r="X12" s="504" t="str">
        <f>IF(units="Select","",AS11)</f>
        <v/>
      </c>
      <c r="Y12" s="467"/>
      <c r="Z12" s="541" t="s">
        <v>179</v>
      </c>
      <c r="AA12" s="541"/>
      <c r="AB12" s="541"/>
      <c r="AC12" s="504" t="str">
        <f>IF(units="Select","",AS12)</f>
        <v/>
      </c>
      <c r="AD12" s="467"/>
      <c r="AE12" s="425"/>
      <c r="AF12" s="426"/>
      <c r="AG12" s="426"/>
      <c r="AH12" s="426"/>
      <c r="AI12" s="426"/>
      <c r="AJ12" s="426"/>
      <c r="AK12" s="426"/>
      <c r="AL12" s="427"/>
      <c r="AM12" s="359"/>
      <c r="AP12" s="301"/>
      <c r="AQ12" s="178" t="s">
        <v>117</v>
      </c>
      <c r="AR12" s="178" t="s">
        <v>116</v>
      </c>
      <c r="AS12" s="201" t="str">
        <f>IF(units=unit_usc,AR12,AQ12)</f>
        <v>mm</v>
      </c>
      <c r="AT12" s="182"/>
      <c r="AU12" s="182"/>
      <c r="AV12" s="182"/>
      <c r="BM12" s="117"/>
      <c r="BN12" s="117"/>
      <c r="BO12" s="117"/>
      <c r="BP12" s="117"/>
      <c r="BQ12" s="117"/>
      <c r="BR12" s="117"/>
      <c r="BS12" s="117"/>
      <c r="BT12" s="117"/>
    </row>
    <row r="13" spans="1:72" ht="13.7" customHeight="1" x14ac:dyDescent="0.2">
      <c r="A13" s="89">
        <f>ROW()</f>
        <v>13</v>
      </c>
      <c r="B13" s="446"/>
      <c r="C13" s="549"/>
      <c r="D13" s="549"/>
      <c r="E13" s="550"/>
      <c r="F13" s="430" t="s">
        <v>828</v>
      </c>
      <c r="G13" s="431"/>
      <c r="H13" s="431"/>
      <c r="I13" s="431"/>
      <c r="J13" s="432"/>
      <c r="K13" s="541" t="s">
        <v>66</v>
      </c>
      <c r="L13" s="541"/>
      <c r="M13" s="541"/>
      <c r="N13" s="541"/>
      <c r="O13" s="541"/>
      <c r="P13" s="567" t="s">
        <v>179</v>
      </c>
      <c r="Q13" s="568"/>
      <c r="R13" s="569"/>
      <c r="S13" s="504" t="str">
        <f>IF(units="Select","",AS11)</f>
        <v/>
      </c>
      <c r="T13" s="467"/>
      <c r="U13" s="541" t="s">
        <v>179</v>
      </c>
      <c r="V13" s="541"/>
      <c r="W13" s="541"/>
      <c r="X13" s="504" t="str">
        <f>IF(units="Select","",AS11)</f>
        <v/>
      </c>
      <c r="Y13" s="467"/>
      <c r="Z13" s="541" t="s">
        <v>179</v>
      </c>
      <c r="AA13" s="541"/>
      <c r="AB13" s="541"/>
      <c r="AC13" s="504" t="str">
        <f>IF(units="Select","",AS12)</f>
        <v/>
      </c>
      <c r="AD13" s="467"/>
      <c r="AE13" s="425"/>
      <c r="AF13" s="426"/>
      <c r="AG13" s="426"/>
      <c r="AH13" s="426"/>
      <c r="AI13" s="426"/>
      <c r="AJ13" s="426"/>
      <c r="AK13" s="426"/>
      <c r="AL13" s="427"/>
      <c r="AM13" s="359"/>
      <c r="AP13" s="182"/>
      <c r="AQ13" s="182"/>
      <c r="AR13" s="182"/>
      <c r="AS13" s="182"/>
      <c r="AT13" s="182"/>
      <c r="AU13" s="182"/>
      <c r="AV13" s="182"/>
      <c r="BM13" s="117"/>
      <c r="BN13" s="117"/>
      <c r="BO13" s="117"/>
      <c r="BP13" s="117"/>
      <c r="BQ13" s="117"/>
      <c r="BR13" s="117"/>
      <c r="BS13" s="117"/>
      <c r="BT13" s="117"/>
    </row>
    <row r="14" spans="1:72" ht="13.7" customHeight="1" x14ac:dyDescent="0.2">
      <c r="A14" s="89">
        <f>ROW()</f>
        <v>14</v>
      </c>
      <c r="B14" s="446" t="s">
        <v>1184</v>
      </c>
      <c r="C14" s="549"/>
      <c r="D14" s="549"/>
      <c r="E14" s="550"/>
      <c r="F14" s="430" t="s">
        <v>801</v>
      </c>
      <c r="G14" s="431"/>
      <c r="H14" s="431"/>
      <c r="I14" s="431"/>
      <c r="J14" s="431"/>
      <c r="K14" s="431"/>
      <c r="L14" s="431"/>
      <c r="M14" s="431"/>
      <c r="N14" s="431"/>
      <c r="O14" s="431"/>
      <c r="P14" s="431"/>
      <c r="Q14" s="431"/>
      <c r="R14" s="431"/>
      <c r="S14" s="431"/>
      <c r="T14" s="539" t="s">
        <v>66</v>
      </c>
      <c r="U14" s="539"/>
      <c r="V14" s="539"/>
      <c r="W14" s="496" t="s">
        <v>954</v>
      </c>
      <c r="X14" s="496"/>
      <c r="Y14" s="496"/>
      <c r="Z14" s="496"/>
      <c r="AA14" s="496"/>
      <c r="AB14" s="539" t="s">
        <v>179</v>
      </c>
      <c r="AC14" s="539"/>
      <c r="AD14" s="540"/>
      <c r="AE14" s="425"/>
      <c r="AF14" s="426"/>
      <c r="AG14" s="426"/>
      <c r="AH14" s="426"/>
      <c r="AI14" s="426"/>
      <c r="AJ14" s="426"/>
      <c r="AK14" s="426"/>
      <c r="AL14" s="427"/>
      <c r="AM14" s="359"/>
      <c r="AP14" s="161" t="s">
        <v>66</v>
      </c>
      <c r="AQ14" s="178" t="s">
        <v>60</v>
      </c>
      <c r="AR14" s="178" t="s">
        <v>61</v>
      </c>
      <c r="AS14" s="182"/>
      <c r="AT14" s="182"/>
      <c r="AU14" s="182"/>
      <c r="AV14" s="182"/>
      <c r="BM14" s="117"/>
      <c r="BN14" s="117"/>
      <c r="BO14" s="117"/>
      <c r="BP14" s="117"/>
      <c r="BQ14" s="117"/>
      <c r="BR14" s="117"/>
      <c r="BS14" s="117"/>
      <c r="BT14" s="117"/>
    </row>
    <row r="15" spans="1:72" ht="13.7" customHeight="1" x14ac:dyDescent="0.2">
      <c r="A15" s="89">
        <f>ROW()</f>
        <v>15</v>
      </c>
      <c r="B15" s="446" t="s">
        <v>342</v>
      </c>
      <c r="C15" s="549"/>
      <c r="D15" s="549"/>
      <c r="E15" s="550"/>
      <c r="F15" s="447" t="s">
        <v>804</v>
      </c>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c r="AE15" s="425"/>
      <c r="AF15" s="426"/>
      <c r="AG15" s="426"/>
      <c r="AH15" s="426"/>
      <c r="AI15" s="426"/>
      <c r="AJ15" s="426"/>
      <c r="AK15" s="426"/>
      <c r="AL15" s="427"/>
      <c r="AM15" s="359"/>
      <c r="AP15" s="182"/>
      <c r="AQ15" s="182"/>
      <c r="AR15" s="182"/>
      <c r="AS15" s="182"/>
      <c r="AT15" s="182"/>
      <c r="AU15" s="182"/>
      <c r="AV15" s="182"/>
      <c r="BM15" s="117"/>
      <c r="BN15" s="117"/>
      <c r="BO15" s="117"/>
      <c r="BP15" s="117"/>
      <c r="BQ15" s="117"/>
      <c r="BR15" s="117"/>
      <c r="BS15" s="117"/>
      <c r="BT15" s="117"/>
    </row>
    <row r="16" spans="1:72" ht="13.7" customHeight="1" x14ac:dyDescent="0.2">
      <c r="A16" s="89">
        <f>ROW()</f>
        <v>16</v>
      </c>
      <c r="B16" s="446"/>
      <c r="C16" s="549"/>
      <c r="D16" s="549"/>
      <c r="E16" s="550"/>
      <c r="F16" s="430"/>
      <c r="G16" s="431"/>
      <c r="H16" s="431"/>
      <c r="I16" s="431"/>
      <c r="J16" s="432"/>
      <c r="K16" s="434" t="s">
        <v>338</v>
      </c>
      <c r="L16" s="435"/>
      <c r="M16" s="435"/>
      <c r="N16" s="435"/>
      <c r="O16" s="436"/>
      <c r="P16" s="491" t="s">
        <v>339</v>
      </c>
      <c r="Q16" s="491"/>
      <c r="R16" s="491"/>
      <c r="S16" s="491"/>
      <c r="T16" s="491"/>
      <c r="U16" s="435" t="s">
        <v>340</v>
      </c>
      <c r="V16" s="435"/>
      <c r="W16" s="435"/>
      <c r="X16" s="435"/>
      <c r="Y16" s="436"/>
      <c r="Z16" s="434" t="s">
        <v>343</v>
      </c>
      <c r="AA16" s="435"/>
      <c r="AB16" s="435"/>
      <c r="AC16" s="435"/>
      <c r="AD16" s="436"/>
      <c r="AE16" s="425"/>
      <c r="AF16" s="426"/>
      <c r="AG16" s="426"/>
      <c r="AH16" s="426"/>
      <c r="AI16" s="426"/>
      <c r="AJ16" s="426"/>
      <c r="AK16" s="426"/>
      <c r="AL16" s="427"/>
      <c r="AM16" s="359"/>
      <c r="AP16" s="182"/>
      <c r="AQ16" s="182"/>
      <c r="AR16" s="182"/>
      <c r="AS16" s="182"/>
      <c r="AT16" s="182"/>
      <c r="AU16" s="182"/>
      <c r="AV16" s="182"/>
      <c r="BM16" s="117"/>
      <c r="BN16" s="117"/>
      <c r="BO16" s="117"/>
      <c r="BP16" s="117"/>
      <c r="BQ16" s="117"/>
      <c r="BR16" s="117"/>
      <c r="BS16" s="117"/>
      <c r="BT16" s="117"/>
    </row>
    <row r="17" spans="1:72" ht="13.7" customHeight="1" x14ac:dyDescent="0.2">
      <c r="A17" s="89">
        <f>ROW()</f>
        <v>17</v>
      </c>
      <c r="B17" s="446"/>
      <c r="C17" s="549"/>
      <c r="D17" s="549"/>
      <c r="E17" s="550"/>
      <c r="F17" s="430" t="s">
        <v>825</v>
      </c>
      <c r="G17" s="431"/>
      <c r="H17" s="431"/>
      <c r="I17" s="431"/>
      <c r="J17" s="432"/>
      <c r="K17" s="541" t="s">
        <v>66</v>
      </c>
      <c r="L17" s="541"/>
      <c r="M17" s="541"/>
      <c r="N17" s="541"/>
      <c r="O17" s="541"/>
      <c r="P17" s="541" t="s">
        <v>179</v>
      </c>
      <c r="Q17" s="541"/>
      <c r="R17" s="541"/>
      <c r="S17" s="504" t="str">
        <f>IF(units="Select","",AS11)</f>
        <v/>
      </c>
      <c r="T17" s="467"/>
      <c r="U17" s="541" t="s">
        <v>179</v>
      </c>
      <c r="V17" s="541"/>
      <c r="W17" s="541"/>
      <c r="X17" s="504" t="str">
        <f>IF(units="Select","",AS11)</f>
        <v/>
      </c>
      <c r="Y17" s="467"/>
      <c r="Z17" s="541" t="s">
        <v>66</v>
      </c>
      <c r="AA17" s="541"/>
      <c r="AB17" s="541"/>
      <c r="AC17" s="541"/>
      <c r="AD17" s="541"/>
      <c r="AE17" s="425"/>
      <c r="AF17" s="426"/>
      <c r="AG17" s="426"/>
      <c r="AH17" s="426"/>
      <c r="AI17" s="426"/>
      <c r="AJ17" s="426"/>
      <c r="AK17" s="426"/>
      <c r="AL17" s="427"/>
      <c r="AM17" s="359"/>
      <c r="AP17" s="161" t="s">
        <v>66</v>
      </c>
      <c r="AQ17" s="186" t="s">
        <v>141</v>
      </c>
      <c r="AR17" s="178" t="s">
        <v>142</v>
      </c>
      <c r="AS17" s="178" t="s">
        <v>143</v>
      </c>
      <c r="AT17" s="148" t="s">
        <v>156</v>
      </c>
      <c r="AU17" s="178" t="s">
        <v>344</v>
      </c>
      <c r="AV17" s="178" t="s">
        <v>70</v>
      </c>
      <c r="BM17" s="117"/>
      <c r="BN17" s="117"/>
      <c r="BO17" s="117"/>
      <c r="BP17" s="117"/>
      <c r="BQ17" s="117"/>
      <c r="BR17" s="117"/>
      <c r="BS17" s="117"/>
      <c r="BT17" s="117"/>
    </row>
    <row r="18" spans="1:72" ht="13.7" customHeight="1" x14ac:dyDescent="0.2">
      <c r="A18" s="89">
        <f>ROW()</f>
        <v>18</v>
      </c>
      <c r="B18" s="446"/>
      <c r="C18" s="549"/>
      <c r="D18" s="549"/>
      <c r="E18" s="550"/>
      <c r="F18" s="430" t="s">
        <v>826</v>
      </c>
      <c r="G18" s="431"/>
      <c r="H18" s="431"/>
      <c r="I18" s="431"/>
      <c r="J18" s="432"/>
      <c r="K18" s="541" t="s">
        <v>66</v>
      </c>
      <c r="L18" s="541"/>
      <c r="M18" s="541"/>
      <c r="N18" s="541"/>
      <c r="O18" s="541"/>
      <c r="P18" s="541" t="s">
        <v>179</v>
      </c>
      <c r="Q18" s="541"/>
      <c r="R18" s="541"/>
      <c r="S18" s="504" t="str">
        <f>IF(units="Select","",AS11)</f>
        <v/>
      </c>
      <c r="T18" s="467"/>
      <c r="U18" s="541" t="s">
        <v>179</v>
      </c>
      <c r="V18" s="541"/>
      <c r="W18" s="541"/>
      <c r="X18" s="504" t="str">
        <f>IF(units="Select","",AS11)</f>
        <v/>
      </c>
      <c r="Y18" s="467"/>
      <c r="Z18" s="541" t="s">
        <v>66</v>
      </c>
      <c r="AA18" s="541"/>
      <c r="AB18" s="541"/>
      <c r="AC18" s="541"/>
      <c r="AD18" s="541"/>
      <c r="AE18" s="425"/>
      <c r="AF18" s="426"/>
      <c r="AG18" s="426"/>
      <c r="AH18" s="426"/>
      <c r="AI18" s="426"/>
      <c r="AJ18" s="426"/>
      <c r="AK18" s="426"/>
      <c r="AL18" s="427"/>
      <c r="AM18" s="359"/>
      <c r="AP18" s="161" t="s">
        <v>66</v>
      </c>
      <c r="AQ18" s="178" t="s">
        <v>345</v>
      </c>
      <c r="AR18" s="178" t="s">
        <v>346</v>
      </c>
      <c r="AS18" s="182"/>
      <c r="AT18" s="182"/>
      <c r="AU18" s="182"/>
      <c r="AV18" s="182"/>
      <c r="BM18" s="117"/>
      <c r="BN18" s="117"/>
      <c r="BO18" s="117"/>
      <c r="BP18" s="117"/>
      <c r="BQ18" s="117"/>
      <c r="BR18" s="117"/>
      <c r="BS18" s="117"/>
      <c r="BT18" s="117"/>
    </row>
    <row r="19" spans="1:72" ht="13.7" customHeight="1" x14ac:dyDescent="0.2">
      <c r="A19" s="89">
        <f>ROW()</f>
        <v>19</v>
      </c>
      <c r="B19" s="446"/>
      <c r="C19" s="549"/>
      <c r="D19" s="549"/>
      <c r="E19" s="550"/>
      <c r="F19" s="430" t="s">
        <v>827</v>
      </c>
      <c r="G19" s="431"/>
      <c r="H19" s="431"/>
      <c r="I19" s="431"/>
      <c r="J19" s="432"/>
      <c r="K19" s="541" t="s">
        <v>66</v>
      </c>
      <c r="L19" s="541"/>
      <c r="M19" s="541"/>
      <c r="N19" s="541"/>
      <c r="O19" s="541"/>
      <c r="P19" s="541" t="s">
        <v>179</v>
      </c>
      <c r="Q19" s="541"/>
      <c r="R19" s="541"/>
      <c r="S19" s="504" t="str">
        <f>IF(units="Select","",AS11)</f>
        <v/>
      </c>
      <c r="T19" s="467"/>
      <c r="U19" s="541" t="s">
        <v>179</v>
      </c>
      <c r="V19" s="541"/>
      <c r="W19" s="541"/>
      <c r="X19" s="504" t="str">
        <f>IF(units="Select","",AS11)</f>
        <v/>
      </c>
      <c r="Y19" s="467"/>
      <c r="Z19" s="541" t="s">
        <v>66</v>
      </c>
      <c r="AA19" s="541"/>
      <c r="AB19" s="541"/>
      <c r="AC19" s="541"/>
      <c r="AD19" s="541"/>
      <c r="AE19" s="425"/>
      <c r="AF19" s="426"/>
      <c r="AG19" s="426"/>
      <c r="AH19" s="426"/>
      <c r="AI19" s="426"/>
      <c r="AJ19" s="426"/>
      <c r="AK19" s="426"/>
      <c r="AL19" s="427"/>
      <c r="AM19" s="359"/>
      <c r="AP19" s="181"/>
      <c r="AQ19" s="181"/>
      <c r="AR19" s="181"/>
      <c r="AS19" s="182"/>
      <c r="AT19" s="182"/>
      <c r="AU19" s="182"/>
      <c r="AV19" s="182"/>
      <c r="BM19" s="117"/>
      <c r="BN19" s="117"/>
      <c r="BO19" s="117"/>
      <c r="BP19" s="117"/>
      <c r="BQ19" s="117"/>
      <c r="BR19" s="117"/>
      <c r="BS19" s="117"/>
      <c r="BT19" s="117"/>
    </row>
    <row r="20" spans="1:72" ht="13.7" customHeight="1" x14ac:dyDescent="0.2">
      <c r="A20" s="89">
        <f>ROW()</f>
        <v>20</v>
      </c>
      <c r="B20" s="446"/>
      <c r="C20" s="549"/>
      <c r="D20" s="549"/>
      <c r="E20" s="550"/>
      <c r="F20" s="430" t="s">
        <v>828</v>
      </c>
      <c r="G20" s="431"/>
      <c r="H20" s="431"/>
      <c r="I20" s="431"/>
      <c r="J20" s="432"/>
      <c r="K20" s="541" t="s">
        <v>66</v>
      </c>
      <c r="L20" s="541"/>
      <c r="M20" s="541"/>
      <c r="N20" s="541"/>
      <c r="O20" s="541"/>
      <c r="P20" s="541" t="s">
        <v>179</v>
      </c>
      <c r="Q20" s="541"/>
      <c r="R20" s="541"/>
      <c r="S20" s="504" t="str">
        <f>IF(units="Select","",AS11)</f>
        <v/>
      </c>
      <c r="T20" s="467"/>
      <c r="U20" s="541" t="s">
        <v>179</v>
      </c>
      <c r="V20" s="541"/>
      <c r="W20" s="541"/>
      <c r="X20" s="504" t="str">
        <f>IF(units="Select","",AS11)</f>
        <v/>
      </c>
      <c r="Y20" s="467"/>
      <c r="Z20" s="541" t="s">
        <v>66</v>
      </c>
      <c r="AA20" s="541"/>
      <c r="AB20" s="541"/>
      <c r="AC20" s="541"/>
      <c r="AD20" s="541"/>
      <c r="AE20" s="425"/>
      <c r="AF20" s="426"/>
      <c r="AG20" s="426"/>
      <c r="AH20" s="426"/>
      <c r="AI20" s="426"/>
      <c r="AJ20" s="426"/>
      <c r="AK20" s="426"/>
      <c r="AL20" s="427"/>
      <c r="AM20" s="359"/>
      <c r="AP20" s="182"/>
      <c r="AQ20" s="182"/>
      <c r="AR20" s="182"/>
      <c r="AS20" s="182"/>
      <c r="AT20" s="182"/>
      <c r="AU20" s="182"/>
      <c r="AV20" s="182"/>
      <c r="BM20" s="117"/>
      <c r="BN20" s="117"/>
      <c r="BO20" s="117"/>
      <c r="BP20" s="117"/>
      <c r="BQ20" s="117"/>
      <c r="BR20" s="117"/>
      <c r="BS20" s="117"/>
      <c r="BT20" s="117"/>
    </row>
    <row r="21" spans="1:72" ht="13.7" customHeight="1" x14ac:dyDescent="0.2">
      <c r="A21" s="89">
        <f>ROW()</f>
        <v>21</v>
      </c>
      <c r="B21" s="446" t="s">
        <v>347</v>
      </c>
      <c r="C21" s="549"/>
      <c r="D21" s="549"/>
      <c r="E21" s="550"/>
      <c r="F21" s="430" t="s">
        <v>802</v>
      </c>
      <c r="G21" s="431"/>
      <c r="H21" s="431"/>
      <c r="I21" s="431"/>
      <c r="J21" s="431"/>
      <c r="K21" s="431"/>
      <c r="L21" s="431"/>
      <c r="M21" s="431"/>
      <c r="N21" s="431"/>
      <c r="O21" s="431"/>
      <c r="P21" s="431"/>
      <c r="Q21" s="431"/>
      <c r="R21" s="431"/>
      <c r="S21" s="431"/>
      <c r="T21" s="539" t="s">
        <v>66</v>
      </c>
      <c r="U21" s="539"/>
      <c r="V21" s="539"/>
      <c r="W21" s="496" t="s">
        <v>953</v>
      </c>
      <c r="X21" s="496"/>
      <c r="Y21" s="496"/>
      <c r="Z21" s="496"/>
      <c r="AA21" s="496"/>
      <c r="AB21" s="539" t="s">
        <v>179</v>
      </c>
      <c r="AC21" s="539"/>
      <c r="AD21" s="540"/>
      <c r="AE21" s="425"/>
      <c r="AF21" s="426"/>
      <c r="AG21" s="426"/>
      <c r="AH21" s="426"/>
      <c r="AI21" s="426"/>
      <c r="AJ21" s="426"/>
      <c r="AK21" s="426"/>
      <c r="AL21" s="427"/>
      <c r="AM21" s="359"/>
      <c r="AP21" s="161" t="s">
        <v>66</v>
      </c>
      <c r="AQ21" s="178" t="s">
        <v>60</v>
      </c>
      <c r="AR21" s="178" t="s">
        <v>61</v>
      </c>
      <c r="AS21" s="182"/>
      <c r="AT21" s="182"/>
      <c r="AU21" s="182"/>
      <c r="AV21" s="182"/>
      <c r="BM21" s="117"/>
      <c r="BN21" s="117"/>
      <c r="BO21" s="117"/>
      <c r="BP21" s="117"/>
      <c r="BQ21" s="117"/>
      <c r="BR21" s="117"/>
      <c r="BS21" s="117"/>
      <c r="BT21" s="117"/>
    </row>
    <row r="22" spans="1:72" ht="13.7" customHeight="1" x14ac:dyDescent="0.2">
      <c r="A22" s="89">
        <f>ROW()</f>
        <v>22</v>
      </c>
      <c r="B22" s="446" t="s">
        <v>1184</v>
      </c>
      <c r="C22" s="549"/>
      <c r="D22" s="549"/>
      <c r="E22" s="550"/>
      <c r="F22" s="430" t="s">
        <v>801</v>
      </c>
      <c r="G22" s="431"/>
      <c r="H22" s="431"/>
      <c r="I22" s="431"/>
      <c r="J22" s="431"/>
      <c r="K22" s="431"/>
      <c r="L22" s="431"/>
      <c r="M22" s="431"/>
      <c r="N22" s="431"/>
      <c r="O22" s="431"/>
      <c r="P22" s="431"/>
      <c r="Q22" s="431"/>
      <c r="R22" s="431"/>
      <c r="S22" s="431"/>
      <c r="T22" s="539" t="s">
        <v>66</v>
      </c>
      <c r="U22" s="539"/>
      <c r="V22" s="539"/>
      <c r="W22" s="496" t="s">
        <v>954</v>
      </c>
      <c r="X22" s="496"/>
      <c r="Y22" s="496"/>
      <c r="Z22" s="496"/>
      <c r="AA22" s="496"/>
      <c r="AB22" s="539" t="s">
        <v>179</v>
      </c>
      <c r="AC22" s="539"/>
      <c r="AD22" s="540"/>
      <c r="AE22" s="425"/>
      <c r="AF22" s="426"/>
      <c r="AG22" s="426"/>
      <c r="AH22" s="426"/>
      <c r="AI22" s="426"/>
      <c r="AJ22" s="426"/>
      <c r="AK22" s="426"/>
      <c r="AL22" s="427"/>
      <c r="AM22" s="359"/>
      <c r="AP22" s="161" t="s">
        <v>66</v>
      </c>
      <c r="AQ22" s="178" t="s">
        <v>60</v>
      </c>
      <c r="AR22" s="178" t="s">
        <v>61</v>
      </c>
      <c r="AS22" s="182"/>
      <c r="AT22" s="182"/>
      <c r="AU22" s="182"/>
      <c r="AV22" s="182"/>
      <c r="BM22" s="117"/>
      <c r="BN22" s="117"/>
      <c r="BO22" s="117"/>
      <c r="BP22" s="117"/>
      <c r="BQ22" s="117"/>
      <c r="BR22" s="117"/>
      <c r="BS22" s="117"/>
      <c r="BT22" s="117"/>
    </row>
    <row r="23" spans="1:72" ht="13.7" customHeight="1" x14ac:dyDescent="0.2">
      <c r="A23" s="89">
        <f>ROW()</f>
        <v>23</v>
      </c>
      <c r="B23" s="446"/>
      <c r="C23" s="549"/>
      <c r="D23" s="549"/>
      <c r="E23" s="550"/>
      <c r="F23" s="447" t="s">
        <v>348</v>
      </c>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9"/>
      <c r="AE23" s="425"/>
      <c r="AF23" s="426"/>
      <c r="AG23" s="426"/>
      <c r="AH23" s="426"/>
      <c r="AI23" s="426"/>
      <c r="AJ23" s="426"/>
      <c r="AK23" s="426"/>
      <c r="AL23" s="427"/>
      <c r="AM23" s="359"/>
      <c r="AP23" s="182"/>
      <c r="AQ23" s="182"/>
      <c r="AR23" s="182"/>
      <c r="AS23" s="182"/>
      <c r="AT23" s="182"/>
      <c r="AU23" s="182"/>
      <c r="AV23" s="182"/>
      <c r="BM23" s="117"/>
      <c r="BN23" s="117"/>
      <c r="BO23" s="117"/>
      <c r="BP23" s="117"/>
      <c r="BQ23" s="117"/>
      <c r="BR23" s="117"/>
      <c r="BS23" s="117"/>
      <c r="BT23" s="117"/>
    </row>
    <row r="24" spans="1:72" ht="13.7" customHeight="1" x14ac:dyDescent="0.2">
      <c r="A24" s="89">
        <f>ROW()</f>
        <v>24</v>
      </c>
      <c r="B24" s="446"/>
      <c r="C24" s="549"/>
      <c r="D24" s="549"/>
      <c r="E24" s="550"/>
      <c r="F24" s="430" t="s">
        <v>806</v>
      </c>
      <c r="G24" s="431"/>
      <c r="H24" s="431"/>
      <c r="I24" s="431"/>
      <c r="J24" s="431"/>
      <c r="K24" s="431"/>
      <c r="L24" s="431"/>
      <c r="M24" s="431"/>
      <c r="N24" s="431"/>
      <c r="O24" s="431"/>
      <c r="P24" s="431"/>
      <c r="Q24" s="431"/>
      <c r="R24" s="431"/>
      <c r="S24" s="431"/>
      <c r="T24" s="431"/>
      <c r="U24" s="437" t="s">
        <v>179</v>
      </c>
      <c r="V24" s="437"/>
      <c r="W24" s="437"/>
      <c r="X24" s="437"/>
      <c r="Y24" s="437"/>
      <c r="Z24" s="437"/>
      <c r="AA24" s="437"/>
      <c r="AB24" s="437"/>
      <c r="AC24" s="437"/>
      <c r="AD24" s="437"/>
      <c r="AE24" s="425"/>
      <c r="AF24" s="426"/>
      <c r="AG24" s="426"/>
      <c r="AH24" s="426"/>
      <c r="AI24" s="426"/>
      <c r="AJ24" s="426"/>
      <c r="AK24" s="426"/>
      <c r="AL24" s="427"/>
      <c r="AM24" s="359"/>
      <c r="AP24" s="182"/>
      <c r="AQ24" s="182"/>
      <c r="AR24" s="182"/>
      <c r="AS24" s="182"/>
      <c r="AT24" s="182"/>
      <c r="AU24" s="182"/>
      <c r="AV24" s="182"/>
      <c r="BM24" s="117"/>
      <c r="BN24" s="117"/>
      <c r="BO24" s="117"/>
      <c r="BP24" s="117"/>
      <c r="BQ24" s="117"/>
      <c r="BR24" s="117"/>
      <c r="BS24" s="117"/>
      <c r="BT24" s="117"/>
    </row>
    <row r="25" spans="1:72" ht="13.7" customHeight="1" x14ac:dyDescent="0.2">
      <c r="A25" s="89">
        <f>ROW()</f>
        <v>25</v>
      </c>
      <c r="B25" s="446"/>
      <c r="C25" s="549"/>
      <c r="D25" s="549"/>
      <c r="E25" s="550"/>
      <c r="F25" s="430" t="s">
        <v>807</v>
      </c>
      <c r="G25" s="431"/>
      <c r="H25" s="431"/>
      <c r="I25" s="431"/>
      <c r="J25" s="431"/>
      <c r="K25" s="431"/>
      <c r="L25" s="431"/>
      <c r="M25" s="431"/>
      <c r="N25" s="431"/>
      <c r="O25" s="431"/>
      <c r="P25" s="431"/>
      <c r="Q25" s="431"/>
      <c r="R25" s="431"/>
      <c r="S25" s="431"/>
      <c r="T25" s="431"/>
      <c r="U25" s="437" t="s">
        <v>157</v>
      </c>
      <c r="V25" s="437"/>
      <c r="W25" s="437"/>
      <c r="X25" s="437"/>
      <c r="Y25" s="437"/>
      <c r="Z25" s="437"/>
      <c r="AA25" s="437"/>
      <c r="AB25" s="437"/>
      <c r="AC25" s="437"/>
      <c r="AD25" s="437"/>
      <c r="AE25" s="425"/>
      <c r="AF25" s="426"/>
      <c r="AG25" s="426"/>
      <c r="AH25" s="426"/>
      <c r="AI25" s="426"/>
      <c r="AJ25" s="426"/>
      <c r="AK25" s="426"/>
      <c r="AL25" s="427"/>
      <c r="AM25" s="359"/>
      <c r="AP25" s="178" t="s">
        <v>66</v>
      </c>
      <c r="AQ25" s="178" t="s">
        <v>324</v>
      </c>
      <c r="AR25" s="178" t="s">
        <v>1276</v>
      </c>
      <c r="AS25" s="161" t="s">
        <v>157</v>
      </c>
      <c r="AT25" s="178" t="s">
        <v>70</v>
      </c>
      <c r="AU25" s="182"/>
      <c r="AV25" s="182"/>
      <c r="BM25" s="117"/>
      <c r="BN25" s="117"/>
      <c r="BO25" s="117"/>
      <c r="BP25" s="117"/>
      <c r="BQ25" s="117"/>
      <c r="BR25" s="117"/>
      <c r="BS25" s="117"/>
      <c r="BT25" s="117"/>
    </row>
    <row r="26" spans="1:72" ht="13.7" customHeight="1" x14ac:dyDescent="0.2">
      <c r="A26" s="89">
        <f>ROW()</f>
        <v>26</v>
      </c>
      <c r="B26" s="446"/>
      <c r="C26" s="549"/>
      <c r="D26" s="549"/>
      <c r="E26" s="550"/>
      <c r="F26" s="430" t="s">
        <v>810</v>
      </c>
      <c r="G26" s="431"/>
      <c r="H26" s="431"/>
      <c r="I26" s="431"/>
      <c r="J26" s="431"/>
      <c r="K26" s="431"/>
      <c r="L26" s="431"/>
      <c r="M26" s="431"/>
      <c r="N26" s="431"/>
      <c r="O26" s="431"/>
      <c r="P26" s="431"/>
      <c r="Q26" s="431"/>
      <c r="R26" s="431"/>
      <c r="S26" s="431"/>
      <c r="T26" s="431"/>
      <c r="U26" s="562" t="s">
        <v>66</v>
      </c>
      <c r="V26" s="562"/>
      <c r="W26" s="562"/>
      <c r="X26" s="562"/>
      <c r="Y26" s="562"/>
      <c r="Z26" s="562"/>
      <c r="AA26" s="562"/>
      <c r="AB26" s="562"/>
      <c r="AC26" s="562"/>
      <c r="AD26" s="563"/>
      <c r="AE26" s="425"/>
      <c r="AF26" s="426"/>
      <c r="AG26" s="426"/>
      <c r="AH26" s="426"/>
      <c r="AI26" s="426"/>
      <c r="AJ26" s="426"/>
      <c r="AK26" s="426"/>
      <c r="AL26" s="427"/>
      <c r="AM26" s="359"/>
      <c r="AP26" s="161" t="s">
        <v>66</v>
      </c>
      <c r="AQ26" s="178" t="s">
        <v>148</v>
      </c>
      <c r="AR26" s="178" t="s">
        <v>149</v>
      </c>
      <c r="AS26" s="182"/>
      <c r="AT26" s="182"/>
      <c r="AU26" s="182"/>
      <c r="AV26" s="182"/>
      <c r="BM26" s="117"/>
      <c r="BN26" s="117"/>
      <c r="BO26" s="117"/>
      <c r="BP26" s="117"/>
      <c r="BQ26" s="117"/>
      <c r="BR26" s="117"/>
      <c r="BS26" s="117"/>
      <c r="BT26" s="117"/>
    </row>
    <row r="27" spans="1:72" ht="13.7" customHeight="1" x14ac:dyDescent="0.2">
      <c r="A27" s="89">
        <f>ROW()</f>
        <v>27</v>
      </c>
      <c r="B27" s="446"/>
      <c r="C27" s="549"/>
      <c r="D27" s="549"/>
      <c r="E27" s="550"/>
      <c r="F27" s="430" t="s">
        <v>811</v>
      </c>
      <c r="G27" s="431"/>
      <c r="H27" s="431"/>
      <c r="I27" s="431"/>
      <c r="J27" s="431"/>
      <c r="K27" s="431"/>
      <c r="L27" s="431"/>
      <c r="M27" s="431"/>
      <c r="N27" s="431"/>
      <c r="O27" s="431"/>
      <c r="P27" s="431"/>
      <c r="Q27" s="431"/>
      <c r="R27" s="431"/>
      <c r="S27" s="431"/>
      <c r="T27" s="431"/>
      <c r="U27" s="562" t="s">
        <v>66</v>
      </c>
      <c r="V27" s="562"/>
      <c r="W27" s="562"/>
      <c r="X27" s="562"/>
      <c r="Y27" s="562"/>
      <c r="Z27" s="562"/>
      <c r="AA27" s="562"/>
      <c r="AB27" s="562"/>
      <c r="AC27" s="562"/>
      <c r="AD27" s="563"/>
      <c r="AE27" s="425"/>
      <c r="AF27" s="426"/>
      <c r="AG27" s="426"/>
      <c r="AH27" s="426"/>
      <c r="AI27" s="426"/>
      <c r="AJ27" s="426"/>
      <c r="AK27" s="426"/>
      <c r="AL27" s="427"/>
      <c r="AM27" s="359"/>
      <c r="AP27" s="161" t="s">
        <v>66</v>
      </c>
      <c r="AQ27" s="178" t="s">
        <v>148</v>
      </c>
      <c r="AR27" s="178" t="s">
        <v>149</v>
      </c>
      <c r="AS27" s="182"/>
      <c r="AT27" s="182"/>
      <c r="AU27" s="182"/>
      <c r="AV27" s="182"/>
      <c r="BM27" s="117"/>
      <c r="BN27" s="117"/>
      <c r="BO27" s="117"/>
      <c r="BP27" s="117"/>
      <c r="BQ27" s="117"/>
      <c r="BR27" s="117"/>
      <c r="BS27" s="117"/>
      <c r="BT27" s="117"/>
    </row>
    <row r="28" spans="1:72" ht="13.7" customHeight="1" x14ac:dyDescent="0.2">
      <c r="A28" s="89">
        <f>ROW()</f>
        <v>28</v>
      </c>
      <c r="B28" s="446"/>
      <c r="C28" s="549"/>
      <c r="D28" s="549"/>
      <c r="E28" s="550"/>
      <c r="F28" s="430" t="s">
        <v>808</v>
      </c>
      <c r="G28" s="431"/>
      <c r="H28" s="431"/>
      <c r="I28" s="431"/>
      <c r="J28" s="431"/>
      <c r="K28" s="431"/>
      <c r="L28" s="431"/>
      <c r="M28" s="431"/>
      <c r="N28" s="431"/>
      <c r="O28" s="431"/>
      <c r="P28" s="431"/>
      <c r="Q28" s="431"/>
      <c r="R28" s="431"/>
      <c r="S28" s="431"/>
      <c r="T28" s="431"/>
      <c r="U28" s="437" t="s">
        <v>60</v>
      </c>
      <c r="V28" s="437"/>
      <c r="W28" s="437"/>
      <c r="X28" s="437"/>
      <c r="Y28" s="437"/>
      <c r="Z28" s="437"/>
      <c r="AA28" s="437"/>
      <c r="AB28" s="437"/>
      <c r="AC28" s="437"/>
      <c r="AD28" s="437"/>
      <c r="AE28" s="425"/>
      <c r="AF28" s="426"/>
      <c r="AG28" s="426"/>
      <c r="AH28" s="426"/>
      <c r="AI28" s="426"/>
      <c r="AJ28" s="426"/>
      <c r="AK28" s="426"/>
      <c r="AL28" s="427"/>
      <c r="AM28" s="359"/>
      <c r="AP28" s="178" t="s">
        <v>66</v>
      </c>
      <c r="AQ28" s="208" t="s">
        <v>60</v>
      </c>
      <c r="AR28" s="178" t="s">
        <v>61</v>
      </c>
      <c r="AS28" s="182"/>
      <c r="AT28" s="182"/>
      <c r="AU28" s="182"/>
      <c r="AV28" s="182"/>
      <c r="BM28" s="117"/>
      <c r="BN28" s="117"/>
      <c r="BO28" s="117"/>
      <c r="BP28" s="117"/>
      <c r="BQ28" s="117"/>
      <c r="BR28" s="117"/>
      <c r="BS28" s="117"/>
      <c r="BT28" s="117"/>
    </row>
    <row r="29" spans="1:72" ht="13.7" customHeight="1" x14ac:dyDescent="0.2">
      <c r="A29" s="89">
        <f>ROW()</f>
        <v>29</v>
      </c>
      <c r="B29" s="446" t="s">
        <v>349</v>
      </c>
      <c r="C29" s="549"/>
      <c r="D29" s="549"/>
      <c r="E29" s="550"/>
      <c r="F29" s="430" t="s">
        <v>809</v>
      </c>
      <c r="G29" s="431"/>
      <c r="H29" s="431"/>
      <c r="I29" s="431"/>
      <c r="J29" s="431"/>
      <c r="K29" s="431"/>
      <c r="L29" s="431"/>
      <c r="M29" s="431"/>
      <c r="N29" s="431"/>
      <c r="O29" s="431"/>
      <c r="P29" s="431"/>
      <c r="Q29" s="431"/>
      <c r="R29" s="431"/>
      <c r="S29" s="431"/>
      <c r="T29" s="431"/>
      <c r="U29" s="562" t="s">
        <v>66</v>
      </c>
      <c r="V29" s="562"/>
      <c r="W29" s="562"/>
      <c r="X29" s="562"/>
      <c r="Y29" s="562"/>
      <c r="Z29" s="562"/>
      <c r="AA29" s="562"/>
      <c r="AB29" s="562"/>
      <c r="AC29" s="562"/>
      <c r="AD29" s="562"/>
      <c r="AE29" s="425"/>
      <c r="AF29" s="426"/>
      <c r="AG29" s="426"/>
      <c r="AH29" s="426"/>
      <c r="AI29" s="426"/>
      <c r="AJ29" s="426"/>
      <c r="AK29" s="426"/>
      <c r="AL29" s="427"/>
      <c r="AM29" s="359"/>
      <c r="AP29" s="161" t="s">
        <v>66</v>
      </c>
      <c r="AQ29" s="178" t="s">
        <v>148</v>
      </c>
      <c r="AR29" s="178" t="s">
        <v>149</v>
      </c>
      <c r="AS29" s="182"/>
      <c r="AT29" s="182"/>
      <c r="AU29" s="182"/>
      <c r="AV29" s="182"/>
      <c r="BM29" s="117"/>
      <c r="BN29" s="117"/>
      <c r="BO29" s="117"/>
      <c r="BP29" s="117"/>
      <c r="BQ29" s="117"/>
      <c r="BR29" s="117"/>
      <c r="BS29" s="117"/>
      <c r="BT29" s="117"/>
    </row>
    <row r="30" spans="1:72" ht="13.7" customHeight="1" x14ac:dyDescent="0.2">
      <c r="A30" s="89">
        <f>ROW()</f>
        <v>30</v>
      </c>
      <c r="B30" s="446" t="s">
        <v>350</v>
      </c>
      <c r="C30" s="549"/>
      <c r="D30" s="549"/>
      <c r="E30" s="550"/>
      <c r="F30" s="447" t="s">
        <v>351</v>
      </c>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9"/>
      <c r="AE30" s="425"/>
      <c r="AF30" s="426"/>
      <c r="AG30" s="426"/>
      <c r="AH30" s="426"/>
      <c r="AI30" s="426"/>
      <c r="AJ30" s="426"/>
      <c r="AK30" s="426"/>
      <c r="AL30" s="427"/>
      <c r="AM30" s="359"/>
      <c r="AP30" s="182"/>
      <c r="AQ30" s="182"/>
      <c r="AR30" s="182"/>
      <c r="AS30" s="182"/>
      <c r="AT30" s="182"/>
      <c r="AU30" s="182"/>
      <c r="AV30" s="182"/>
      <c r="BM30" s="117"/>
      <c r="BN30" s="117"/>
      <c r="BO30" s="117"/>
      <c r="BP30" s="117"/>
      <c r="BQ30" s="117"/>
      <c r="BR30" s="117"/>
      <c r="BS30" s="117"/>
      <c r="BT30" s="117"/>
    </row>
    <row r="31" spans="1:72" ht="13.7" customHeight="1" x14ac:dyDescent="0.2">
      <c r="A31" s="89">
        <f>ROW()</f>
        <v>31</v>
      </c>
      <c r="B31" s="446"/>
      <c r="C31" s="549"/>
      <c r="D31" s="549"/>
      <c r="E31" s="550"/>
      <c r="F31" s="430" t="s">
        <v>813</v>
      </c>
      <c r="G31" s="431"/>
      <c r="H31" s="431"/>
      <c r="I31" s="431"/>
      <c r="J31" s="431"/>
      <c r="K31" s="431"/>
      <c r="L31" s="431"/>
      <c r="M31" s="431"/>
      <c r="N31" s="431"/>
      <c r="O31" s="431"/>
      <c r="P31" s="431"/>
      <c r="Q31" s="431"/>
      <c r="R31" s="431"/>
      <c r="S31" s="431"/>
      <c r="T31" s="431"/>
      <c r="U31" s="437" t="s">
        <v>179</v>
      </c>
      <c r="V31" s="437"/>
      <c r="W31" s="437"/>
      <c r="X31" s="437"/>
      <c r="Y31" s="437"/>
      <c r="Z31" s="437"/>
      <c r="AA31" s="437"/>
      <c r="AB31" s="466" t="str">
        <f>IF(units="Select","",AS31)</f>
        <v/>
      </c>
      <c r="AC31" s="466"/>
      <c r="AD31" s="467"/>
      <c r="AE31" s="425"/>
      <c r="AF31" s="426"/>
      <c r="AG31" s="426"/>
      <c r="AH31" s="426"/>
      <c r="AI31" s="426"/>
      <c r="AJ31" s="426"/>
      <c r="AK31" s="426"/>
      <c r="AL31" s="427"/>
      <c r="AM31" s="359"/>
      <c r="AP31" s="211"/>
      <c r="AQ31" s="178" t="s">
        <v>92</v>
      </c>
      <c r="AR31" s="178" t="s">
        <v>91</v>
      </c>
      <c r="AS31" s="201" t="str">
        <f>IF(units=unit_usc,AR31,AQ31)</f>
        <v>kW</v>
      </c>
      <c r="AT31" s="182"/>
      <c r="AU31" s="182"/>
      <c r="AV31" s="182"/>
      <c r="BM31" s="117"/>
      <c r="BN31" s="117"/>
      <c r="BO31" s="117"/>
      <c r="BP31" s="117"/>
      <c r="BQ31" s="117"/>
      <c r="BR31" s="117"/>
      <c r="BS31" s="117"/>
      <c r="BT31" s="117"/>
    </row>
    <row r="32" spans="1:72" ht="13.7" customHeight="1" x14ac:dyDescent="0.2">
      <c r="A32" s="89">
        <f>ROW()</f>
        <v>32</v>
      </c>
      <c r="B32" s="446"/>
      <c r="C32" s="549"/>
      <c r="D32" s="549"/>
      <c r="E32" s="550"/>
      <c r="F32" s="430" t="s">
        <v>814</v>
      </c>
      <c r="G32" s="431"/>
      <c r="H32" s="431"/>
      <c r="I32" s="431"/>
      <c r="J32" s="431"/>
      <c r="K32" s="431"/>
      <c r="L32" s="431"/>
      <c r="M32" s="431"/>
      <c r="N32" s="431"/>
      <c r="O32" s="431"/>
      <c r="P32" s="431"/>
      <c r="Q32" s="431"/>
      <c r="R32" s="431"/>
      <c r="S32" s="431"/>
      <c r="T32" s="431"/>
      <c r="U32" s="437" t="s">
        <v>179</v>
      </c>
      <c r="V32" s="437"/>
      <c r="W32" s="437"/>
      <c r="X32" s="437"/>
      <c r="Y32" s="437"/>
      <c r="Z32" s="437"/>
      <c r="AA32" s="437"/>
      <c r="AB32" s="466" t="str">
        <f>IF(units="Select","",AS32)</f>
        <v/>
      </c>
      <c r="AC32" s="466"/>
      <c r="AD32" s="467"/>
      <c r="AE32" s="425"/>
      <c r="AF32" s="426"/>
      <c r="AG32" s="426"/>
      <c r="AH32" s="426"/>
      <c r="AI32" s="426"/>
      <c r="AJ32" s="426"/>
      <c r="AK32" s="426"/>
      <c r="AL32" s="427"/>
      <c r="AM32" s="359"/>
      <c r="AP32" s="182"/>
      <c r="AQ32" s="178" t="s">
        <v>92</v>
      </c>
      <c r="AR32" s="178" t="s">
        <v>91</v>
      </c>
      <c r="AS32" s="201" t="str">
        <f>IF(units=unit_usc,AR32,AQ32)</f>
        <v>kW</v>
      </c>
      <c r="AT32" s="182"/>
      <c r="AU32" s="182"/>
      <c r="AV32" s="182"/>
      <c r="BM32" s="117"/>
      <c r="BN32" s="117"/>
      <c r="BO32" s="117"/>
      <c r="BP32" s="117"/>
      <c r="BQ32" s="117"/>
      <c r="BR32" s="117"/>
      <c r="BS32" s="117"/>
      <c r="BT32" s="117"/>
    </row>
    <row r="33" spans="1:72" ht="13.7" customHeight="1" x14ac:dyDescent="0.2">
      <c r="A33" s="89">
        <f>ROW()</f>
        <v>33</v>
      </c>
      <c r="B33" s="446"/>
      <c r="C33" s="549"/>
      <c r="D33" s="549"/>
      <c r="E33" s="550"/>
      <c r="F33" s="430" t="s">
        <v>815</v>
      </c>
      <c r="G33" s="431"/>
      <c r="H33" s="431"/>
      <c r="I33" s="431"/>
      <c r="J33" s="431"/>
      <c r="K33" s="431"/>
      <c r="L33" s="431"/>
      <c r="M33" s="431"/>
      <c r="N33" s="431"/>
      <c r="O33" s="431"/>
      <c r="P33" s="431"/>
      <c r="Q33" s="431"/>
      <c r="R33" s="431"/>
      <c r="S33" s="431"/>
      <c r="T33" s="431"/>
      <c r="U33" s="437" t="s">
        <v>179</v>
      </c>
      <c r="V33" s="437"/>
      <c r="W33" s="437"/>
      <c r="X33" s="437"/>
      <c r="Y33" s="437"/>
      <c r="Z33" s="437"/>
      <c r="AA33" s="437"/>
      <c r="AB33" s="437"/>
      <c r="AC33" s="437"/>
      <c r="AD33" s="437"/>
      <c r="AE33" s="425"/>
      <c r="AF33" s="426"/>
      <c r="AG33" s="426"/>
      <c r="AH33" s="426"/>
      <c r="AI33" s="426"/>
      <c r="AJ33" s="426"/>
      <c r="AK33" s="426"/>
      <c r="AL33" s="427"/>
      <c r="AM33" s="359"/>
      <c r="AP33" s="182"/>
      <c r="AQ33" s="182"/>
      <c r="AR33" s="182"/>
      <c r="AS33" s="182"/>
      <c r="AT33" s="182"/>
      <c r="AU33" s="182"/>
      <c r="AV33" s="182"/>
      <c r="BM33" s="117"/>
      <c r="BN33" s="117"/>
      <c r="BO33" s="117"/>
      <c r="BP33" s="117"/>
      <c r="BQ33" s="117"/>
      <c r="BR33" s="117"/>
      <c r="BS33" s="117"/>
      <c r="BT33" s="117"/>
    </row>
    <row r="34" spans="1:72" ht="13.7" customHeight="1" x14ac:dyDescent="0.2">
      <c r="A34" s="89">
        <f>ROW()</f>
        <v>34</v>
      </c>
      <c r="B34" s="446"/>
      <c r="C34" s="549"/>
      <c r="D34" s="549"/>
      <c r="E34" s="550"/>
      <c r="F34" s="430" t="s">
        <v>816</v>
      </c>
      <c r="G34" s="431"/>
      <c r="H34" s="431"/>
      <c r="I34" s="431"/>
      <c r="J34" s="431"/>
      <c r="K34" s="431"/>
      <c r="L34" s="431"/>
      <c r="M34" s="431"/>
      <c r="N34" s="431"/>
      <c r="O34" s="431"/>
      <c r="P34" s="431"/>
      <c r="Q34" s="431"/>
      <c r="R34" s="431"/>
      <c r="S34" s="431"/>
      <c r="T34" s="431"/>
      <c r="U34" s="437" t="s">
        <v>179</v>
      </c>
      <c r="V34" s="437"/>
      <c r="W34" s="437"/>
      <c r="X34" s="437"/>
      <c r="Y34" s="437"/>
      <c r="Z34" s="437"/>
      <c r="AA34" s="437"/>
      <c r="AB34" s="437"/>
      <c r="AC34" s="437"/>
      <c r="AD34" s="437"/>
      <c r="AE34" s="425"/>
      <c r="AF34" s="426"/>
      <c r="AG34" s="426"/>
      <c r="AH34" s="426"/>
      <c r="AI34" s="426"/>
      <c r="AJ34" s="426"/>
      <c r="AK34" s="426"/>
      <c r="AL34" s="427"/>
      <c r="AM34" s="359"/>
      <c r="AP34" s="182"/>
      <c r="AQ34" s="182"/>
      <c r="AR34" s="182"/>
      <c r="AS34" s="182"/>
      <c r="AT34" s="182"/>
      <c r="AU34" s="182"/>
      <c r="AV34" s="182"/>
      <c r="BM34" s="117"/>
      <c r="BN34" s="117"/>
      <c r="BO34" s="117"/>
      <c r="BP34" s="117"/>
      <c r="BQ34" s="117"/>
      <c r="BR34" s="117"/>
      <c r="BS34" s="117"/>
      <c r="BT34" s="117"/>
    </row>
    <row r="35" spans="1:72" ht="13.7" customHeight="1" x14ac:dyDescent="0.2">
      <c r="A35" s="89">
        <f>ROW()</f>
        <v>35</v>
      </c>
      <c r="B35" s="446"/>
      <c r="C35" s="549"/>
      <c r="D35" s="549"/>
      <c r="E35" s="550"/>
      <c r="F35" s="430" t="s">
        <v>817</v>
      </c>
      <c r="G35" s="431"/>
      <c r="H35" s="431"/>
      <c r="I35" s="431"/>
      <c r="J35" s="431"/>
      <c r="K35" s="431"/>
      <c r="L35" s="431"/>
      <c r="M35" s="431"/>
      <c r="N35" s="431"/>
      <c r="O35" s="431"/>
      <c r="P35" s="431"/>
      <c r="Q35" s="431"/>
      <c r="R35" s="431"/>
      <c r="S35" s="431"/>
      <c r="T35" s="431"/>
      <c r="U35" s="437" t="s">
        <v>179</v>
      </c>
      <c r="V35" s="437"/>
      <c r="W35" s="437"/>
      <c r="X35" s="437"/>
      <c r="Y35" s="437"/>
      <c r="Z35" s="437"/>
      <c r="AA35" s="437"/>
      <c r="AB35" s="437"/>
      <c r="AC35" s="437"/>
      <c r="AD35" s="437"/>
      <c r="AE35" s="425"/>
      <c r="AF35" s="426"/>
      <c r="AG35" s="426"/>
      <c r="AH35" s="426"/>
      <c r="AI35" s="426"/>
      <c r="AJ35" s="426"/>
      <c r="AK35" s="426"/>
      <c r="AL35" s="427"/>
      <c r="AM35" s="359"/>
      <c r="AP35" s="182"/>
      <c r="AQ35" s="182"/>
      <c r="AR35" s="182"/>
      <c r="AS35" s="182"/>
      <c r="AT35" s="182"/>
      <c r="AU35" s="182"/>
      <c r="AV35" s="182"/>
      <c r="BM35" s="117"/>
      <c r="BN35" s="117"/>
      <c r="BO35" s="117"/>
      <c r="BP35" s="117"/>
      <c r="BQ35" s="117"/>
      <c r="BR35" s="117"/>
      <c r="BS35" s="117"/>
      <c r="BT35" s="117"/>
    </row>
    <row r="36" spans="1:72" ht="13.7" customHeight="1" x14ac:dyDescent="0.2">
      <c r="A36" s="89">
        <f>ROW()</f>
        <v>36</v>
      </c>
      <c r="B36" s="446"/>
      <c r="C36" s="549"/>
      <c r="D36" s="549"/>
      <c r="E36" s="550"/>
      <c r="F36" s="430" t="s">
        <v>818</v>
      </c>
      <c r="G36" s="431"/>
      <c r="H36" s="431"/>
      <c r="I36" s="431"/>
      <c r="J36" s="431"/>
      <c r="K36" s="431"/>
      <c r="L36" s="431"/>
      <c r="M36" s="431"/>
      <c r="N36" s="431"/>
      <c r="O36" s="431"/>
      <c r="P36" s="431"/>
      <c r="Q36" s="431"/>
      <c r="R36" s="431"/>
      <c r="S36" s="431"/>
      <c r="T36" s="431"/>
      <c r="U36" s="437" t="s">
        <v>179</v>
      </c>
      <c r="V36" s="437"/>
      <c r="W36" s="437"/>
      <c r="X36" s="437"/>
      <c r="Y36" s="437"/>
      <c r="Z36" s="437"/>
      <c r="AA36" s="437"/>
      <c r="AB36" s="544" t="s">
        <v>66</v>
      </c>
      <c r="AC36" s="544"/>
      <c r="AD36" s="545"/>
      <c r="AE36" s="425"/>
      <c r="AF36" s="426"/>
      <c r="AG36" s="426"/>
      <c r="AH36" s="426"/>
      <c r="AI36" s="426"/>
      <c r="AJ36" s="426"/>
      <c r="AK36" s="426"/>
      <c r="AL36" s="427"/>
      <c r="AM36" s="359"/>
      <c r="AP36" s="161" t="s">
        <v>66</v>
      </c>
      <c r="AQ36" s="178" t="s">
        <v>334</v>
      </c>
      <c r="AR36" s="178" t="s">
        <v>204</v>
      </c>
      <c r="AS36" s="182"/>
      <c r="AT36" s="182"/>
      <c r="AU36" s="182"/>
      <c r="AV36" s="182"/>
      <c r="BM36" s="117"/>
      <c r="BN36" s="117"/>
      <c r="BO36" s="117"/>
      <c r="BP36" s="117"/>
      <c r="BQ36" s="117"/>
      <c r="BR36" s="117"/>
      <c r="BS36" s="117"/>
      <c r="BT36" s="117"/>
    </row>
    <row r="37" spans="1:72" ht="13.7" customHeight="1" x14ac:dyDescent="0.2">
      <c r="A37" s="89">
        <f>ROW()</f>
        <v>37</v>
      </c>
      <c r="B37" s="446"/>
      <c r="C37" s="549"/>
      <c r="D37" s="549"/>
      <c r="E37" s="550"/>
      <c r="F37" s="430" t="s">
        <v>819</v>
      </c>
      <c r="G37" s="431"/>
      <c r="H37" s="431"/>
      <c r="I37" s="431"/>
      <c r="J37" s="431"/>
      <c r="K37" s="431"/>
      <c r="L37" s="431"/>
      <c r="M37" s="431"/>
      <c r="N37" s="431"/>
      <c r="O37" s="431"/>
      <c r="P37" s="431"/>
      <c r="Q37" s="431"/>
      <c r="R37" s="431"/>
      <c r="S37" s="431"/>
      <c r="T37" s="431"/>
      <c r="U37" s="437" t="s">
        <v>179</v>
      </c>
      <c r="V37" s="437"/>
      <c r="W37" s="437"/>
      <c r="X37" s="437"/>
      <c r="Y37" s="437"/>
      <c r="Z37" s="437"/>
      <c r="AA37" s="437"/>
      <c r="AB37" s="466" t="str">
        <f>IF(units="Select","",AS37)</f>
        <v/>
      </c>
      <c r="AC37" s="466"/>
      <c r="AD37" s="467"/>
      <c r="AE37" s="425"/>
      <c r="AF37" s="426"/>
      <c r="AG37" s="426"/>
      <c r="AH37" s="426"/>
      <c r="AI37" s="426"/>
      <c r="AJ37" s="426"/>
      <c r="AK37" s="426"/>
      <c r="AL37" s="427"/>
      <c r="AM37" s="359"/>
      <c r="AP37" s="195"/>
      <c r="AQ37" s="178" t="s">
        <v>117</v>
      </c>
      <c r="AR37" s="178" t="s">
        <v>116</v>
      </c>
      <c r="AS37" s="201" t="str">
        <f>IF(units=unit_usc,AR37,AQ37)</f>
        <v>mm</v>
      </c>
      <c r="AT37" s="182"/>
      <c r="AU37" s="182"/>
      <c r="AV37" s="182"/>
      <c r="BM37" s="117"/>
      <c r="BN37" s="117"/>
      <c r="BO37" s="117"/>
      <c r="BP37" s="117"/>
      <c r="BQ37" s="117"/>
      <c r="BR37" s="117"/>
      <c r="BS37" s="117"/>
      <c r="BT37" s="117"/>
    </row>
    <row r="38" spans="1:72" ht="13.7" customHeight="1" x14ac:dyDescent="0.2">
      <c r="A38" s="89">
        <f>ROW()</f>
        <v>38</v>
      </c>
      <c r="B38" s="446"/>
      <c r="C38" s="549"/>
      <c r="D38" s="549"/>
      <c r="E38" s="550"/>
      <c r="F38" s="430" t="s">
        <v>820</v>
      </c>
      <c r="G38" s="431"/>
      <c r="H38" s="431"/>
      <c r="I38" s="431"/>
      <c r="J38" s="431"/>
      <c r="K38" s="431"/>
      <c r="L38" s="431"/>
      <c r="M38" s="431"/>
      <c r="N38" s="431"/>
      <c r="O38" s="431"/>
      <c r="P38" s="431"/>
      <c r="Q38" s="431"/>
      <c r="R38" s="431"/>
      <c r="S38" s="431"/>
      <c r="T38" s="431"/>
      <c r="U38" s="437" t="s">
        <v>179</v>
      </c>
      <c r="V38" s="437"/>
      <c r="W38" s="437"/>
      <c r="X38" s="437"/>
      <c r="Y38" s="437"/>
      <c r="Z38" s="437"/>
      <c r="AA38" s="437"/>
      <c r="AB38" s="437"/>
      <c r="AC38" s="437"/>
      <c r="AD38" s="437"/>
      <c r="AE38" s="425"/>
      <c r="AF38" s="426"/>
      <c r="AG38" s="426"/>
      <c r="AH38" s="426"/>
      <c r="AI38" s="426"/>
      <c r="AJ38" s="426"/>
      <c r="AK38" s="426"/>
      <c r="AL38" s="427"/>
      <c r="AM38" s="359"/>
      <c r="AP38" s="182"/>
      <c r="AQ38" s="182"/>
      <c r="AR38" s="182"/>
      <c r="AS38" s="182"/>
      <c r="AT38" s="182"/>
      <c r="AU38" s="182"/>
      <c r="AV38" s="182"/>
      <c r="BM38" s="117"/>
      <c r="BN38" s="117"/>
      <c r="BO38" s="117"/>
      <c r="BP38" s="117"/>
      <c r="BQ38" s="117"/>
      <c r="BR38" s="117"/>
      <c r="BS38" s="117"/>
      <c r="BT38" s="117"/>
    </row>
    <row r="39" spans="1:72" ht="13.7" customHeight="1" x14ac:dyDescent="0.2">
      <c r="A39" s="89">
        <f>ROW()</f>
        <v>39</v>
      </c>
      <c r="B39" s="446"/>
      <c r="C39" s="549"/>
      <c r="D39" s="549"/>
      <c r="E39" s="550"/>
      <c r="F39" s="430" t="s">
        <v>821</v>
      </c>
      <c r="G39" s="431"/>
      <c r="H39" s="431"/>
      <c r="I39" s="431"/>
      <c r="J39" s="431"/>
      <c r="K39" s="431"/>
      <c r="L39" s="431"/>
      <c r="M39" s="431"/>
      <c r="N39" s="431"/>
      <c r="O39" s="431"/>
      <c r="P39" s="431"/>
      <c r="Q39" s="431"/>
      <c r="R39" s="431"/>
      <c r="S39" s="431"/>
      <c r="T39" s="431"/>
      <c r="U39" s="437" t="s">
        <v>179</v>
      </c>
      <c r="V39" s="437"/>
      <c r="W39" s="437"/>
      <c r="X39" s="437"/>
      <c r="Y39" s="437"/>
      <c r="Z39" s="437"/>
      <c r="AA39" s="437"/>
      <c r="AB39" s="435" t="s">
        <v>105</v>
      </c>
      <c r="AC39" s="435"/>
      <c r="AD39" s="436"/>
      <c r="AE39" s="425"/>
      <c r="AF39" s="426"/>
      <c r="AG39" s="426"/>
      <c r="AH39" s="426"/>
      <c r="AI39" s="426"/>
      <c r="AJ39" s="426"/>
      <c r="AK39" s="426"/>
      <c r="AL39" s="427"/>
      <c r="AM39" s="359"/>
      <c r="AP39" s="182"/>
      <c r="AQ39" s="182"/>
      <c r="AR39" s="182"/>
      <c r="AS39" s="182"/>
      <c r="AT39" s="182"/>
      <c r="AU39" s="182"/>
      <c r="AV39" s="182"/>
      <c r="BM39" s="117"/>
      <c r="BN39" s="117"/>
      <c r="BO39" s="117"/>
      <c r="BP39" s="117"/>
      <c r="BQ39" s="117"/>
      <c r="BR39" s="117"/>
      <c r="BS39" s="117"/>
      <c r="BT39" s="117"/>
    </row>
    <row r="40" spans="1:72" ht="13.7" customHeight="1" x14ac:dyDescent="0.2">
      <c r="A40" s="89">
        <f>ROW()</f>
        <v>40</v>
      </c>
      <c r="B40" s="446"/>
      <c r="C40" s="549"/>
      <c r="D40" s="549"/>
      <c r="E40" s="550"/>
      <c r="F40" s="430" t="s">
        <v>822</v>
      </c>
      <c r="G40" s="431"/>
      <c r="H40" s="431"/>
      <c r="I40" s="431"/>
      <c r="J40" s="431"/>
      <c r="K40" s="431"/>
      <c r="L40" s="431"/>
      <c r="M40" s="431"/>
      <c r="N40" s="431"/>
      <c r="O40" s="431"/>
      <c r="P40" s="431"/>
      <c r="Q40" s="431"/>
      <c r="R40" s="431"/>
      <c r="S40" s="431"/>
      <c r="T40" s="431"/>
      <c r="U40" s="437" t="s">
        <v>66</v>
      </c>
      <c r="V40" s="437"/>
      <c r="W40" s="437"/>
      <c r="X40" s="437"/>
      <c r="Y40" s="437"/>
      <c r="Z40" s="437"/>
      <c r="AA40" s="437"/>
      <c r="AB40" s="437"/>
      <c r="AC40" s="437"/>
      <c r="AD40" s="437"/>
      <c r="AE40" s="425"/>
      <c r="AF40" s="426"/>
      <c r="AG40" s="426"/>
      <c r="AH40" s="426"/>
      <c r="AI40" s="426"/>
      <c r="AJ40" s="426"/>
      <c r="AK40" s="426"/>
      <c r="AL40" s="427"/>
      <c r="AM40" s="359"/>
      <c r="AP40" s="161" t="s">
        <v>66</v>
      </c>
      <c r="AQ40" s="178" t="s">
        <v>352</v>
      </c>
      <c r="AR40" s="178" t="s">
        <v>353</v>
      </c>
      <c r="AS40" s="182"/>
      <c r="AT40" s="182"/>
      <c r="AU40" s="182"/>
      <c r="AV40" s="182"/>
      <c r="BM40" s="117"/>
      <c r="BN40" s="117"/>
      <c r="BO40" s="117"/>
      <c r="BP40" s="117"/>
      <c r="BQ40" s="117"/>
      <c r="BR40" s="117"/>
      <c r="BS40" s="117"/>
      <c r="BT40" s="117"/>
    </row>
    <row r="41" spans="1:72" ht="13.7" customHeight="1" x14ac:dyDescent="0.2">
      <c r="A41" s="89">
        <f>ROW()</f>
        <v>41</v>
      </c>
      <c r="B41" s="446"/>
      <c r="C41" s="549"/>
      <c r="D41" s="549"/>
      <c r="E41" s="550"/>
      <c r="F41" s="430" t="s">
        <v>823</v>
      </c>
      <c r="G41" s="431"/>
      <c r="H41" s="431"/>
      <c r="I41" s="431"/>
      <c r="J41" s="431"/>
      <c r="K41" s="431"/>
      <c r="L41" s="431"/>
      <c r="M41" s="431"/>
      <c r="N41" s="431"/>
      <c r="O41" s="431"/>
      <c r="P41" s="431"/>
      <c r="Q41" s="431"/>
      <c r="R41" s="431"/>
      <c r="S41" s="431"/>
      <c r="T41" s="431"/>
      <c r="U41" s="437" t="s">
        <v>179</v>
      </c>
      <c r="V41" s="437"/>
      <c r="W41" s="437"/>
      <c r="X41" s="437"/>
      <c r="Y41" s="437"/>
      <c r="Z41" s="437"/>
      <c r="AA41" s="437"/>
      <c r="AB41" s="466" t="str">
        <f>IF(units="Select","",AS41)</f>
        <v/>
      </c>
      <c r="AC41" s="466"/>
      <c r="AD41" s="467"/>
      <c r="AE41" s="425"/>
      <c r="AF41" s="426"/>
      <c r="AG41" s="426"/>
      <c r="AH41" s="426"/>
      <c r="AI41" s="426"/>
      <c r="AJ41" s="426"/>
      <c r="AK41" s="426"/>
      <c r="AL41" s="427"/>
      <c r="AM41" s="359"/>
      <c r="AP41" s="195"/>
      <c r="AQ41" s="178" t="s">
        <v>117</v>
      </c>
      <c r="AR41" s="178" t="s">
        <v>116</v>
      </c>
      <c r="AS41" s="201" t="str">
        <f>IF(units=unit_usc,AR41,AQ41)</f>
        <v>mm</v>
      </c>
      <c r="AT41" s="182"/>
      <c r="AU41" s="182"/>
      <c r="AV41" s="182"/>
      <c r="BM41" s="117"/>
      <c r="BN41" s="117"/>
      <c r="BO41" s="117"/>
      <c r="BP41" s="117"/>
      <c r="BQ41" s="117"/>
      <c r="BR41" s="117"/>
      <c r="BS41" s="117"/>
      <c r="BT41" s="117"/>
    </row>
    <row r="42" spans="1:72" ht="13.7" customHeight="1" x14ac:dyDescent="0.2">
      <c r="A42" s="89">
        <f>ROW()</f>
        <v>42</v>
      </c>
      <c r="B42" s="446"/>
      <c r="C42" s="549"/>
      <c r="D42" s="549"/>
      <c r="E42" s="550"/>
      <c r="F42" s="430" t="s">
        <v>824</v>
      </c>
      <c r="G42" s="431"/>
      <c r="H42" s="431"/>
      <c r="I42" s="431"/>
      <c r="J42" s="431"/>
      <c r="K42" s="431"/>
      <c r="L42" s="431"/>
      <c r="M42" s="431"/>
      <c r="N42" s="431"/>
      <c r="O42" s="431"/>
      <c r="P42" s="431"/>
      <c r="Q42" s="431"/>
      <c r="R42" s="431"/>
      <c r="S42" s="431"/>
      <c r="T42" s="431"/>
      <c r="U42" s="437" t="s">
        <v>179</v>
      </c>
      <c r="V42" s="437"/>
      <c r="W42" s="437"/>
      <c r="X42" s="437"/>
      <c r="Y42" s="437"/>
      <c r="Z42" s="437"/>
      <c r="AA42" s="437"/>
      <c r="AB42" s="466" t="str">
        <f>IF(units="Select","",AS42)</f>
        <v/>
      </c>
      <c r="AC42" s="466"/>
      <c r="AD42" s="467"/>
      <c r="AE42" s="425"/>
      <c r="AF42" s="426"/>
      <c r="AG42" s="426"/>
      <c r="AH42" s="426"/>
      <c r="AI42" s="426"/>
      <c r="AJ42" s="426"/>
      <c r="AK42" s="426"/>
      <c r="AL42" s="427"/>
      <c r="AM42" s="359"/>
      <c r="AP42" s="211"/>
      <c r="AQ42" s="178" t="s">
        <v>319</v>
      </c>
      <c r="AR42" s="178" t="s">
        <v>320</v>
      </c>
      <c r="AS42" s="201" t="str">
        <f>IF(units=unit_usc,AR42,AQ42)</f>
        <v>m/s</v>
      </c>
      <c r="AT42" s="182"/>
      <c r="AU42" s="182"/>
      <c r="AV42" s="182"/>
      <c r="BM42" s="117"/>
      <c r="BN42" s="117"/>
      <c r="BO42" s="117"/>
      <c r="BP42" s="117"/>
      <c r="BQ42" s="117"/>
      <c r="BR42" s="117"/>
      <c r="BS42" s="117"/>
      <c r="BT42" s="117"/>
    </row>
    <row r="43" spans="1:72" ht="13.7" customHeight="1" x14ac:dyDescent="0.2">
      <c r="A43" s="89">
        <f>ROW()</f>
        <v>43</v>
      </c>
      <c r="B43" s="446" t="s">
        <v>350</v>
      </c>
      <c r="C43" s="549"/>
      <c r="D43" s="549"/>
      <c r="E43" s="550"/>
      <c r="F43" s="447" t="s">
        <v>354</v>
      </c>
      <c r="G43" s="448"/>
      <c r="H43" s="448"/>
      <c r="I43" s="448"/>
      <c r="J43" s="448"/>
      <c r="K43" s="448"/>
      <c r="L43" s="449"/>
      <c r="M43" s="434" t="s">
        <v>145</v>
      </c>
      <c r="N43" s="435"/>
      <c r="O43" s="435"/>
      <c r="P43" s="435"/>
      <c r="Q43" s="435"/>
      <c r="R43" s="436"/>
      <c r="S43" s="434" t="s">
        <v>355</v>
      </c>
      <c r="T43" s="435"/>
      <c r="U43" s="435"/>
      <c r="V43" s="435"/>
      <c r="W43" s="435"/>
      <c r="X43" s="436"/>
      <c r="Y43" s="434" t="s">
        <v>356</v>
      </c>
      <c r="Z43" s="435"/>
      <c r="AA43" s="435"/>
      <c r="AB43" s="435"/>
      <c r="AC43" s="435"/>
      <c r="AD43" s="436"/>
      <c r="AE43" s="425"/>
      <c r="AF43" s="426"/>
      <c r="AG43" s="426"/>
      <c r="AH43" s="426"/>
      <c r="AI43" s="426"/>
      <c r="AJ43" s="426"/>
      <c r="AK43" s="426"/>
      <c r="AL43" s="427"/>
      <c r="AM43" s="359"/>
      <c r="AP43" s="182"/>
      <c r="AQ43" s="182"/>
      <c r="AR43" s="182"/>
      <c r="AS43" s="182"/>
      <c r="AT43" s="182"/>
      <c r="AU43" s="182"/>
      <c r="AV43" s="182"/>
      <c r="BM43" s="117"/>
      <c r="BN43" s="117"/>
      <c r="BO43" s="117"/>
      <c r="BP43" s="117"/>
      <c r="BQ43" s="117"/>
      <c r="BR43" s="117"/>
      <c r="BS43" s="117"/>
      <c r="BT43" s="117"/>
    </row>
    <row r="44" spans="1:72" ht="13.7" customHeight="1" x14ac:dyDescent="0.2">
      <c r="A44" s="89">
        <f>ROW()</f>
        <v>44</v>
      </c>
      <c r="B44" s="446"/>
      <c r="C44" s="549"/>
      <c r="D44" s="549"/>
      <c r="E44" s="550"/>
      <c r="F44" s="430" t="s">
        <v>825</v>
      </c>
      <c r="G44" s="431"/>
      <c r="H44" s="431"/>
      <c r="I44" s="431"/>
      <c r="J44" s="431"/>
      <c r="K44" s="431"/>
      <c r="L44" s="432"/>
      <c r="M44" s="541" t="s">
        <v>179</v>
      </c>
      <c r="N44" s="541"/>
      <c r="O44" s="541"/>
      <c r="P44" s="541"/>
      <c r="Q44" s="541"/>
      <c r="R44" s="541"/>
      <c r="S44" s="541" t="s">
        <v>179</v>
      </c>
      <c r="T44" s="541"/>
      <c r="U44" s="541"/>
      <c r="V44" s="541"/>
      <c r="W44" s="444" t="str">
        <f>IF(AB36="Select","",AS44)</f>
        <v/>
      </c>
      <c r="X44" s="444"/>
      <c r="Y44" s="541" t="s">
        <v>179</v>
      </c>
      <c r="Z44" s="541"/>
      <c r="AA44" s="541"/>
      <c r="AB44" s="541"/>
      <c r="AC44" s="541"/>
      <c r="AD44" s="541"/>
      <c r="AE44" s="425"/>
      <c r="AF44" s="426"/>
      <c r="AG44" s="426"/>
      <c r="AH44" s="426"/>
      <c r="AI44" s="426"/>
      <c r="AJ44" s="426"/>
      <c r="AK44" s="426"/>
      <c r="AL44" s="427"/>
      <c r="AM44" s="359"/>
      <c r="AP44" s="211"/>
      <c r="AQ44" s="178" t="s">
        <v>334</v>
      </c>
      <c r="AR44" s="178" t="s">
        <v>204</v>
      </c>
      <c r="AS44" s="201" t="str">
        <f>IF(AB36=AR44,AR44,AQ44)</f>
        <v>HBW</v>
      </c>
      <c r="AT44" s="182"/>
      <c r="AU44" s="182"/>
      <c r="AV44" s="182"/>
      <c r="BM44" s="117"/>
      <c r="BN44" s="117"/>
      <c r="BO44" s="117"/>
      <c r="BP44" s="117"/>
      <c r="BQ44" s="117"/>
      <c r="BR44" s="117"/>
      <c r="BS44" s="117"/>
      <c r="BT44" s="117"/>
    </row>
    <row r="45" spans="1:72" ht="13.7" customHeight="1" x14ac:dyDescent="0.2">
      <c r="A45" s="89">
        <f>ROW()</f>
        <v>45</v>
      </c>
      <c r="B45" s="446"/>
      <c r="C45" s="549"/>
      <c r="D45" s="549"/>
      <c r="E45" s="550"/>
      <c r="F45" s="430" t="s">
        <v>826</v>
      </c>
      <c r="G45" s="431"/>
      <c r="H45" s="431"/>
      <c r="I45" s="431"/>
      <c r="J45" s="431"/>
      <c r="K45" s="431"/>
      <c r="L45" s="432"/>
      <c r="M45" s="541" t="s">
        <v>179</v>
      </c>
      <c r="N45" s="541"/>
      <c r="O45" s="541"/>
      <c r="P45" s="541"/>
      <c r="Q45" s="541"/>
      <c r="R45" s="541"/>
      <c r="S45" s="541" t="s">
        <v>179</v>
      </c>
      <c r="T45" s="541"/>
      <c r="U45" s="541"/>
      <c r="V45" s="541"/>
      <c r="W45" s="444" t="str">
        <f>IF(AB36="Select","",AS44)</f>
        <v/>
      </c>
      <c r="X45" s="444"/>
      <c r="Y45" s="541" t="s">
        <v>179</v>
      </c>
      <c r="Z45" s="541"/>
      <c r="AA45" s="541"/>
      <c r="AB45" s="541"/>
      <c r="AC45" s="541"/>
      <c r="AD45" s="541"/>
      <c r="AE45" s="425"/>
      <c r="AF45" s="426"/>
      <c r="AG45" s="426"/>
      <c r="AH45" s="426"/>
      <c r="AI45" s="426"/>
      <c r="AJ45" s="426"/>
      <c r="AK45" s="426"/>
      <c r="AL45" s="427"/>
      <c r="AM45" s="359"/>
      <c r="AP45" s="182"/>
      <c r="AQ45" s="182"/>
      <c r="AR45" s="182"/>
      <c r="AS45" s="182"/>
      <c r="AT45" s="182"/>
      <c r="AU45" s="182"/>
      <c r="AV45" s="182"/>
      <c r="BM45" s="117"/>
      <c r="BN45" s="117"/>
      <c r="BO45" s="117"/>
      <c r="BP45" s="117"/>
      <c r="BQ45" s="117"/>
      <c r="BR45" s="117"/>
      <c r="BS45" s="117"/>
      <c r="BT45" s="117"/>
    </row>
    <row r="46" spans="1:72" ht="13.7" customHeight="1" x14ac:dyDescent="0.2">
      <c r="A46" s="89">
        <f>ROW()</f>
        <v>46</v>
      </c>
      <c r="B46" s="446"/>
      <c r="C46" s="549"/>
      <c r="D46" s="549"/>
      <c r="E46" s="550"/>
      <c r="F46" s="430" t="s">
        <v>827</v>
      </c>
      <c r="G46" s="431"/>
      <c r="H46" s="431"/>
      <c r="I46" s="431"/>
      <c r="J46" s="431"/>
      <c r="K46" s="431"/>
      <c r="L46" s="432"/>
      <c r="M46" s="541" t="s">
        <v>179</v>
      </c>
      <c r="N46" s="541"/>
      <c r="O46" s="541"/>
      <c r="P46" s="541"/>
      <c r="Q46" s="541"/>
      <c r="R46" s="541"/>
      <c r="S46" s="541" t="s">
        <v>179</v>
      </c>
      <c r="T46" s="541"/>
      <c r="U46" s="541"/>
      <c r="V46" s="541"/>
      <c r="W46" s="444" t="str">
        <f>IF(AB36="Select","",AS44)</f>
        <v/>
      </c>
      <c r="X46" s="444"/>
      <c r="Y46" s="541" t="s">
        <v>179</v>
      </c>
      <c r="Z46" s="541"/>
      <c r="AA46" s="541"/>
      <c r="AB46" s="541"/>
      <c r="AC46" s="541"/>
      <c r="AD46" s="541"/>
      <c r="AE46" s="425"/>
      <c r="AF46" s="426"/>
      <c r="AG46" s="426"/>
      <c r="AH46" s="426"/>
      <c r="AI46" s="426"/>
      <c r="AJ46" s="426"/>
      <c r="AK46" s="426"/>
      <c r="AL46" s="427"/>
      <c r="AM46" s="359"/>
      <c r="AP46" s="182"/>
      <c r="AQ46" s="182"/>
      <c r="AR46" s="182"/>
      <c r="AS46" s="182"/>
      <c r="AT46" s="182"/>
      <c r="AU46" s="182"/>
      <c r="AV46" s="182"/>
      <c r="BM46" s="117"/>
      <c r="BN46" s="117"/>
      <c r="BO46" s="117"/>
      <c r="BP46" s="117"/>
      <c r="BQ46" s="117"/>
      <c r="BR46" s="117"/>
      <c r="BS46" s="117"/>
      <c r="BT46" s="117"/>
    </row>
    <row r="47" spans="1:72" ht="13.7" customHeight="1" x14ac:dyDescent="0.2">
      <c r="A47" s="89">
        <f>ROW()</f>
        <v>47</v>
      </c>
      <c r="B47" s="446"/>
      <c r="C47" s="549"/>
      <c r="D47" s="549"/>
      <c r="E47" s="550"/>
      <c r="F47" s="430" t="s">
        <v>828</v>
      </c>
      <c r="G47" s="431"/>
      <c r="H47" s="431"/>
      <c r="I47" s="431"/>
      <c r="J47" s="431"/>
      <c r="K47" s="431"/>
      <c r="L47" s="432"/>
      <c r="M47" s="541" t="s">
        <v>179</v>
      </c>
      <c r="N47" s="541"/>
      <c r="O47" s="541"/>
      <c r="P47" s="541"/>
      <c r="Q47" s="541"/>
      <c r="R47" s="541"/>
      <c r="S47" s="541" t="s">
        <v>179</v>
      </c>
      <c r="T47" s="541"/>
      <c r="U47" s="541"/>
      <c r="V47" s="541"/>
      <c r="W47" s="444" t="str">
        <f>IF(AB36="Select","",AS44)</f>
        <v/>
      </c>
      <c r="X47" s="444"/>
      <c r="Y47" s="541" t="s">
        <v>179</v>
      </c>
      <c r="Z47" s="541"/>
      <c r="AA47" s="541"/>
      <c r="AB47" s="541"/>
      <c r="AC47" s="541"/>
      <c r="AD47" s="541"/>
      <c r="AE47" s="425"/>
      <c r="AF47" s="426"/>
      <c r="AG47" s="426"/>
      <c r="AH47" s="426"/>
      <c r="AI47" s="426"/>
      <c r="AJ47" s="426"/>
      <c r="AK47" s="426"/>
      <c r="AL47" s="427"/>
      <c r="AM47" s="359"/>
      <c r="AP47" s="182"/>
      <c r="AQ47" s="182"/>
      <c r="AR47" s="182"/>
      <c r="AS47" s="182"/>
      <c r="AT47" s="182"/>
      <c r="AU47" s="182"/>
      <c r="AV47" s="182"/>
      <c r="BM47" s="117"/>
      <c r="BN47" s="117"/>
      <c r="BO47" s="117"/>
      <c r="BP47" s="117"/>
      <c r="BQ47" s="117"/>
      <c r="BR47" s="117"/>
      <c r="BS47" s="117"/>
      <c r="BT47" s="117"/>
    </row>
    <row r="48" spans="1:72" ht="13.7" customHeight="1" x14ac:dyDescent="0.2">
      <c r="A48" s="89">
        <f>ROW()</f>
        <v>48</v>
      </c>
      <c r="B48" s="446"/>
      <c r="C48" s="549"/>
      <c r="D48" s="549"/>
      <c r="E48" s="550"/>
      <c r="F48" s="447" t="s">
        <v>357</v>
      </c>
      <c r="G48" s="448"/>
      <c r="H48" s="448"/>
      <c r="I48" s="448"/>
      <c r="J48" s="448"/>
      <c r="K48" s="448"/>
      <c r="L48" s="448"/>
      <c r="M48" s="448"/>
      <c r="N48" s="448"/>
      <c r="O48" s="448"/>
      <c r="P48" s="448"/>
      <c r="Q48" s="448"/>
      <c r="R48" s="448"/>
      <c r="S48" s="448"/>
      <c r="T48" s="448"/>
      <c r="U48" s="437" t="s">
        <v>66</v>
      </c>
      <c r="V48" s="437"/>
      <c r="W48" s="437"/>
      <c r="X48" s="437"/>
      <c r="Y48" s="437"/>
      <c r="Z48" s="437"/>
      <c r="AA48" s="437"/>
      <c r="AB48" s="437"/>
      <c r="AC48" s="437"/>
      <c r="AD48" s="437"/>
      <c r="AE48" s="425"/>
      <c r="AF48" s="426"/>
      <c r="AG48" s="426"/>
      <c r="AH48" s="426"/>
      <c r="AI48" s="426"/>
      <c r="AJ48" s="426"/>
      <c r="AK48" s="426"/>
      <c r="AL48" s="427"/>
      <c r="AM48" s="359"/>
      <c r="AP48" s="161" t="s">
        <v>66</v>
      </c>
      <c r="AQ48" s="178" t="s">
        <v>358</v>
      </c>
      <c r="AR48" s="178" t="s">
        <v>359</v>
      </c>
      <c r="AS48" s="182"/>
      <c r="AT48" s="182"/>
      <c r="AU48" s="182"/>
      <c r="AV48" s="182"/>
      <c r="BM48" s="117"/>
      <c r="BN48" s="117"/>
      <c r="BO48" s="117"/>
      <c r="BP48" s="117"/>
      <c r="BQ48" s="117"/>
      <c r="BR48" s="117"/>
      <c r="BS48" s="117"/>
      <c r="BT48" s="117"/>
    </row>
    <row r="49" spans="1:84" ht="13.7" customHeight="1" x14ac:dyDescent="0.2">
      <c r="A49" s="89">
        <f>ROW()</f>
        <v>49</v>
      </c>
      <c r="B49" s="446"/>
      <c r="C49" s="549"/>
      <c r="D49" s="549"/>
      <c r="E49" s="550"/>
      <c r="F49" s="430" t="s">
        <v>829</v>
      </c>
      <c r="G49" s="431"/>
      <c r="H49" s="431"/>
      <c r="I49" s="431"/>
      <c r="J49" s="431"/>
      <c r="K49" s="431"/>
      <c r="L49" s="431"/>
      <c r="M49" s="431"/>
      <c r="N49" s="431"/>
      <c r="O49" s="431"/>
      <c r="P49" s="431"/>
      <c r="Q49" s="431"/>
      <c r="R49" s="431"/>
      <c r="S49" s="431"/>
      <c r="T49" s="431"/>
      <c r="U49" s="437" t="s">
        <v>179</v>
      </c>
      <c r="V49" s="437"/>
      <c r="W49" s="437"/>
      <c r="X49" s="437"/>
      <c r="Y49" s="437"/>
      <c r="Z49" s="437"/>
      <c r="AA49" s="437"/>
      <c r="AB49" s="437"/>
      <c r="AC49" s="437"/>
      <c r="AD49" s="437"/>
      <c r="AE49" s="425"/>
      <c r="AF49" s="426"/>
      <c r="AG49" s="426"/>
      <c r="AH49" s="426"/>
      <c r="AI49" s="426"/>
      <c r="AJ49" s="426"/>
      <c r="AK49" s="426"/>
      <c r="AL49" s="427"/>
      <c r="AM49" s="359"/>
      <c r="AP49" s="182"/>
      <c r="AQ49" s="182"/>
      <c r="AR49" s="182"/>
      <c r="AS49" s="182"/>
      <c r="AT49" s="182"/>
      <c r="AU49" s="182"/>
      <c r="AV49" s="182"/>
      <c r="BM49" s="117"/>
      <c r="BN49" s="117"/>
      <c r="BO49" s="117"/>
      <c r="BP49" s="117"/>
      <c r="BQ49" s="117"/>
      <c r="BR49" s="117"/>
      <c r="BS49" s="117"/>
      <c r="BT49" s="117"/>
    </row>
    <row r="50" spans="1:84" ht="13.7" customHeight="1" x14ac:dyDescent="0.2">
      <c r="A50" s="89">
        <f>ROW()</f>
        <v>50</v>
      </c>
      <c r="B50" s="446"/>
      <c r="C50" s="549"/>
      <c r="D50" s="549"/>
      <c r="E50" s="550"/>
      <c r="F50" s="430" t="s">
        <v>333</v>
      </c>
      <c r="G50" s="431"/>
      <c r="H50" s="431"/>
      <c r="I50" s="431"/>
      <c r="J50" s="431"/>
      <c r="K50" s="431"/>
      <c r="L50" s="431"/>
      <c r="M50" s="431"/>
      <c r="N50" s="431"/>
      <c r="O50" s="431"/>
      <c r="P50" s="431"/>
      <c r="Q50" s="431"/>
      <c r="R50" s="431"/>
      <c r="S50" s="431"/>
      <c r="T50" s="431"/>
      <c r="U50" s="437" t="s">
        <v>179</v>
      </c>
      <c r="V50" s="437"/>
      <c r="W50" s="437"/>
      <c r="X50" s="437"/>
      <c r="Y50" s="437"/>
      <c r="Z50" s="437"/>
      <c r="AA50" s="437"/>
      <c r="AB50" s="466" t="str">
        <f>IF(AB36="Select","",AS50)</f>
        <v/>
      </c>
      <c r="AC50" s="466"/>
      <c r="AD50" s="467"/>
      <c r="AE50" s="425"/>
      <c r="AF50" s="426"/>
      <c r="AG50" s="426"/>
      <c r="AH50" s="426"/>
      <c r="AI50" s="426"/>
      <c r="AJ50" s="426"/>
      <c r="AK50" s="426"/>
      <c r="AL50" s="427"/>
      <c r="AM50" s="359"/>
      <c r="AP50" s="211"/>
      <c r="AQ50" s="178" t="s">
        <v>334</v>
      </c>
      <c r="AR50" s="178" t="s">
        <v>204</v>
      </c>
      <c r="AS50" s="201" t="str">
        <f>IF(AB36=AR50,AR50,AQ50)</f>
        <v>HBW</v>
      </c>
      <c r="AT50" s="182"/>
      <c r="AU50" s="182"/>
      <c r="AV50" s="182"/>
      <c r="BM50" s="117"/>
      <c r="BN50" s="117"/>
      <c r="BO50" s="117"/>
      <c r="BP50" s="117"/>
      <c r="BQ50" s="117"/>
      <c r="BR50" s="117"/>
      <c r="BS50" s="117"/>
      <c r="BT50" s="117"/>
    </row>
    <row r="51" spans="1:84" ht="13.7" customHeight="1" x14ac:dyDescent="0.2">
      <c r="A51" s="89">
        <f>ROW()</f>
        <v>51</v>
      </c>
      <c r="B51" s="446"/>
      <c r="C51" s="549"/>
      <c r="D51" s="549"/>
      <c r="E51" s="550"/>
      <c r="F51" s="430" t="s">
        <v>830</v>
      </c>
      <c r="G51" s="431"/>
      <c r="H51" s="431"/>
      <c r="I51" s="431"/>
      <c r="J51" s="431"/>
      <c r="K51" s="435" t="s">
        <v>956</v>
      </c>
      <c r="L51" s="435"/>
      <c r="M51" s="435"/>
      <c r="N51" s="437" t="s">
        <v>179</v>
      </c>
      <c r="O51" s="437"/>
      <c r="P51" s="437"/>
      <c r="Q51" s="466" t="str">
        <f>IF(units="Select","",AS51)</f>
        <v/>
      </c>
      <c r="R51" s="466"/>
      <c r="S51" s="466"/>
      <c r="T51" s="107"/>
      <c r="U51" s="435" t="s">
        <v>955</v>
      </c>
      <c r="V51" s="435"/>
      <c r="W51" s="435"/>
      <c r="X51" s="435"/>
      <c r="Y51" s="437" t="s">
        <v>179</v>
      </c>
      <c r="Z51" s="437"/>
      <c r="AA51" s="437"/>
      <c r="AB51" s="466" t="str">
        <f>IF(units="Select","",AS51)</f>
        <v/>
      </c>
      <c r="AC51" s="466"/>
      <c r="AD51" s="467"/>
      <c r="AE51" s="425"/>
      <c r="AF51" s="426"/>
      <c r="AG51" s="426"/>
      <c r="AH51" s="426"/>
      <c r="AI51" s="426"/>
      <c r="AJ51" s="426"/>
      <c r="AK51" s="426"/>
      <c r="AL51" s="427"/>
      <c r="AM51" s="359"/>
      <c r="AP51" s="182"/>
      <c r="AQ51" s="178" t="s">
        <v>117</v>
      </c>
      <c r="AR51" s="178" t="s">
        <v>116</v>
      </c>
      <c r="AS51" s="201" t="str">
        <f>IF(units=unit_usc,AR51,AQ51)</f>
        <v>mm</v>
      </c>
      <c r="AT51" s="182"/>
      <c r="AU51" s="182"/>
      <c r="AV51" s="182"/>
      <c r="BM51" s="117"/>
      <c r="BN51" s="117"/>
      <c r="BO51" s="117"/>
      <c r="BP51" s="117"/>
      <c r="BQ51" s="117"/>
      <c r="BR51" s="117"/>
      <c r="BS51" s="117"/>
      <c r="BT51" s="117"/>
    </row>
    <row r="52" spans="1:84" ht="13.7" customHeight="1" x14ac:dyDescent="0.2">
      <c r="A52" s="89">
        <f>ROW()</f>
        <v>52</v>
      </c>
      <c r="B52" s="446"/>
      <c r="C52" s="549"/>
      <c r="D52" s="549"/>
      <c r="E52" s="550"/>
      <c r="F52" s="430" t="s">
        <v>831</v>
      </c>
      <c r="G52" s="431"/>
      <c r="H52" s="431"/>
      <c r="I52" s="431"/>
      <c r="J52" s="431"/>
      <c r="K52" s="431"/>
      <c r="L52" s="431"/>
      <c r="M52" s="431"/>
      <c r="N52" s="431"/>
      <c r="O52" s="431"/>
      <c r="P52" s="431"/>
      <c r="Q52" s="431"/>
      <c r="R52" s="431"/>
      <c r="S52" s="431"/>
      <c r="T52" s="431"/>
      <c r="U52" s="437" t="s">
        <v>179</v>
      </c>
      <c r="V52" s="437"/>
      <c r="W52" s="437"/>
      <c r="X52" s="437"/>
      <c r="Y52" s="437"/>
      <c r="Z52" s="437"/>
      <c r="AA52" s="437"/>
      <c r="AB52" s="466" t="str">
        <f>IF(units="Select","",AS52)</f>
        <v/>
      </c>
      <c r="AC52" s="466"/>
      <c r="AD52" s="467"/>
      <c r="AE52" s="425"/>
      <c r="AF52" s="426"/>
      <c r="AG52" s="426"/>
      <c r="AH52" s="426"/>
      <c r="AI52" s="426"/>
      <c r="AJ52" s="426"/>
      <c r="AK52" s="426"/>
      <c r="AL52" s="427"/>
      <c r="AM52" s="359"/>
      <c r="AP52" s="211"/>
      <c r="AQ52" s="178" t="s">
        <v>172</v>
      </c>
      <c r="AR52" s="178" t="s">
        <v>171</v>
      </c>
      <c r="AS52" s="201" t="str">
        <f>IF(units=unit_usc,AR52,AQ52)</f>
        <v>kg</v>
      </c>
      <c r="AT52" s="182"/>
      <c r="AU52" s="182"/>
      <c r="AV52" s="182"/>
      <c r="BM52" s="117"/>
      <c r="BN52" s="117"/>
      <c r="BO52" s="117"/>
      <c r="BP52" s="117"/>
      <c r="BQ52" s="117"/>
      <c r="BR52" s="117"/>
      <c r="BS52" s="117"/>
      <c r="BT52" s="117"/>
    </row>
    <row r="53" spans="1:84" ht="13.7" customHeight="1" x14ac:dyDescent="0.2">
      <c r="A53" s="89">
        <f>ROW()</f>
        <v>53</v>
      </c>
      <c r="B53" s="446"/>
      <c r="C53" s="549"/>
      <c r="D53" s="549"/>
      <c r="E53" s="550"/>
      <c r="F53" s="430" t="s">
        <v>832</v>
      </c>
      <c r="G53" s="431"/>
      <c r="H53" s="431"/>
      <c r="I53" s="431"/>
      <c r="J53" s="431"/>
      <c r="K53" s="431"/>
      <c r="L53" s="431"/>
      <c r="M53" s="431"/>
      <c r="N53" s="431"/>
      <c r="O53" s="431"/>
      <c r="P53" s="431"/>
      <c r="Q53" s="431"/>
      <c r="R53" s="431"/>
      <c r="S53" s="431"/>
      <c r="T53" s="431"/>
      <c r="U53" s="437" t="s">
        <v>179</v>
      </c>
      <c r="V53" s="437"/>
      <c r="W53" s="437"/>
      <c r="X53" s="437"/>
      <c r="Y53" s="437"/>
      <c r="Z53" s="437"/>
      <c r="AA53" s="437"/>
      <c r="AB53" s="437"/>
      <c r="AC53" s="437"/>
      <c r="AD53" s="437"/>
      <c r="AE53" s="425"/>
      <c r="AF53" s="426"/>
      <c r="AG53" s="426"/>
      <c r="AH53" s="426"/>
      <c r="AI53" s="426"/>
      <c r="AJ53" s="426"/>
      <c r="AK53" s="426"/>
      <c r="AL53" s="427"/>
      <c r="AM53" s="359"/>
      <c r="AP53" s="182"/>
      <c r="AQ53" s="182"/>
      <c r="AR53" s="182"/>
      <c r="AS53" s="182"/>
      <c r="AT53" s="182"/>
      <c r="AU53" s="182"/>
      <c r="AV53" s="182"/>
      <c r="BM53" s="117"/>
      <c r="BN53" s="117"/>
      <c r="BO53" s="117"/>
      <c r="BP53" s="117"/>
      <c r="BQ53" s="117"/>
      <c r="BR53" s="117"/>
      <c r="BS53" s="117"/>
      <c r="BT53" s="117"/>
    </row>
    <row r="54" spans="1:84" ht="13.7" customHeight="1" x14ac:dyDescent="0.2">
      <c r="A54" s="89">
        <f>ROW()</f>
        <v>54</v>
      </c>
      <c r="B54" s="446"/>
      <c r="C54" s="549"/>
      <c r="D54" s="549"/>
      <c r="E54" s="550"/>
      <c r="F54" s="430" t="s">
        <v>833</v>
      </c>
      <c r="G54" s="431"/>
      <c r="H54" s="431"/>
      <c r="I54" s="431"/>
      <c r="J54" s="431"/>
      <c r="K54" s="431"/>
      <c r="L54" s="431"/>
      <c r="M54" s="431"/>
      <c r="N54" s="431"/>
      <c r="O54" s="431"/>
      <c r="P54" s="431"/>
      <c r="Q54" s="431"/>
      <c r="R54" s="431"/>
      <c r="S54" s="431"/>
      <c r="T54" s="431"/>
      <c r="U54" s="437" t="s">
        <v>179</v>
      </c>
      <c r="V54" s="437"/>
      <c r="W54" s="437"/>
      <c r="X54" s="437"/>
      <c r="Y54" s="437"/>
      <c r="Z54" s="437"/>
      <c r="AA54" s="437"/>
      <c r="AB54" s="437"/>
      <c r="AC54" s="437"/>
      <c r="AD54" s="437"/>
      <c r="AE54" s="425"/>
      <c r="AF54" s="426"/>
      <c r="AG54" s="426"/>
      <c r="AH54" s="426"/>
      <c r="AI54" s="426"/>
      <c r="AJ54" s="426"/>
      <c r="AK54" s="426"/>
      <c r="AL54" s="427"/>
      <c r="AM54" s="359"/>
      <c r="AP54" s="182"/>
      <c r="AQ54" s="182"/>
      <c r="AR54" s="182"/>
      <c r="AS54" s="182"/>
      <c r="AT54" s="182"/>
      <c r="AU54" s="182"/>
      <c r="AV54" s="182"/>
      <c r="BM54" s="117"/>
      <c r="BN54" s="117"/>
      <c r="BO54" s="117"/>
      <c r="BP54" s="117"/>
      <c r="BQ54" s="117"/>
      <c r="BR54" s="117"/>
      <c r="BS54" s="117"/>
      <c r="BT54" s="117"/>
    </row>
    <row r="55" spans="1:84" ht="13.7" customHeight="1" x14ac:dyDescent="0.2">
      <c r="A55" s="89">
        <f>ROW()</f>
        <v>55</v>
      </c>
      <c r="B55" s="446"/>
      <c r="C55" s="549"/>
      <c r="D55" s="549"/>
      <c r="E55" s="550"/>
      <c r="F55" s="430" t="s">
        <v>834</v>
      </c>
      <c r="G55" s="431"/>
      <c r="H55" s="431"/>
      <c r="I55" s="431"/>
      <c r="J55" s="431"/>
      <c r="K55" s="431"/>
      <c r="L55" s="431"/>
      <c r="M55" s="431"/>
      <c r="N55" s="431"/>
      <c r="O55" s="431"/>
      <c r="P55" s="431"/>
      <c r="Q55" s="431"/>
      <c r="R55" s="431"/>
      <c r="S55" s="431"/>
      <c r="T55" s="431"/>
      <c r="U55" s="437" t="s">
        <v>179</v>
      </c>
      <c r="V55" s="437"/>
      <c r="W55" s="437"/>
      <c r="X55" s="437"/>
      <c r="Y55" s="437"/>
      <c r="Z55" s="437"/>
      <c r="AA55" s="437"/>
      <c r="AB55" s="437"/>
      <c r="AC55" s="437"/>
      <c r="AD55" s="437"/>
      <c r="AE55" s="425"/>
      <c r="AF55" s="426"/>
      <c r="AG55" s="426"/>
      <c r="AH55" s="426"/>
      <c r="AI55" s="426"/>
      <c r="AJ55" s="426"/>
      <c r="AK55" s="426"/>
      <c r="AL55" s="427"/>
      <c r="AM55" s="359"/>
      <c r="AP55" s="182"/>
      <c r="AQ55" s="182"/>
      <c r="AR55" s="182"/>
      <c r="AS55" s="182"/>
      <c r="AT55" s="182"/>
      <c r="AU55" s="182"/>
      <c r="AV55" s="182"/>
      <c r="BM55" s="117"/>
      <c r="BN55" s="117"/>
      <c r="BO55" s="117"/>
      <c r="BP55" s="117"/>
      <c r="BQ55" s="117"/>
      <c r="BR55" s="117"/>
      <c r="BS55" s="117"/>
      <c r="BT55" s="117"/>
    </row>
    <row r="56" spans="1:84" ht="13.7" customHeight="1" x14ac:dyDescent="0.2">
      <c r="A56" s="89">
        <f>ROW()</f>
        <v>56</v>
      </c>
      <c r="B56" s="446"/>
      <c r="C56" s="549"/>
      <c r="D56" s="549"/>
      <c r="E56" s="550"/>
      <c r="F56" s="430" t="s">
        <v>812</v>
      </c>
      <c r="G56" s="431"/>
      <c r="H56" s="431"/>
      <c r="I56" s="431"/>
      <c r="J56" s="431"/>
      <c r="K56" s="431"/>
      <c r="L56" s="431"/>
      <c r="M56" s="431"/>
      <c r="N56" s="431"/>
      <c r="O56" s="431"/>
      <c r="P56" s="431"/>
      <c r="Q56" s="431"/>
      <c r="R56" s="431"/>
      <c r="S56" s="431"/>
      <c r="T56" s="431"/>
      <c r="U56" s="437" t="s">
        <v>66</v>
      </c>
      <c r="V56" s="437"/>
      <c r="W56" s="437"/>
      <c r="X56" s="437"/>
      <c r="Y56" s="437"/>
      <c r="Z56" s="437"/>
      <c r="AA56" s="437"/>
      <c r="AB56" s="437"/>
      <c r="AC56" s="437"/>
      <c r="AD56" s="551"/>
      <c r="AE56" s="425"/>
      <c r="AF56" s="426"/>
      <c r="AG56" s="426"/>
      <c r="AH56" s="426"/>
      <c r="AI56" s="426"/>
      <c r="AJ56" s="426"/>
      <c r="AK56" s="426"/>
      <c r="AL56" s="427"/>
      <c r="AM56" s="359"/>
      <c r="AP56" s="161" t="s">
        <v>66</v>
      </c>
      <c r="AQ56" s="178" t="s">
        <v>137</v>
      </c>
      <c r="AR56" s="178" t="s">
        <v>138</v>
      </c>
      <c r="AS56" s="182"/>
      <c r="AT56" s="182"/>
      <c r="AU56" s="182"/>
      <c r="AV56" s="182"/>
      <c r="BM56" s="117"/>
      <c r="BN56" s="117"/>
      <c r="BO56" s="117"/>
      <c r="BP56" s="117"/>
      <c r="BQ56" s="117"/>
      <c r="BR56" s="117"/>
      <c r="BS56" s="117"/>
      <c r="BT56" s="117"/>
    </row>
    <row r="57" spans="1:84" ht="13.7" customHeight="1" x14ac:dyDescent="0.2">
      <c r="A57" s="89">
        <f>ROW()</f>
        <v>57</v>
      </c>
      <c r="B57" s="446"/>
      <c r="C57" s="549"/>
      <c r="D57" s="549"/>
      <c r="E57" s="550"/>
      <c r="F57" s="447" t="s">
        <v>360</v>
      </c>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9"/>
      <c r="AE57" s="425"/>
      <c r="AF57" s="426"/>
      <c r="AG57" s="426"/>
      <c r="AH57" s="426"/>
      <c r="AI57" s="426"/>
      <c r="AJ57" s="426"/>
      <c r="AK57" s="426"/>
      <c r="AL57" s="427"/>
      <c r="AM57" s="359"/>
      <c r="AP57" s="182"/>
      <c r="AQ57" s="182"/>
      <c r="AR57" s="182"/>
      <c r="AS57" s="182"/>
      <c r="AT57" s="182"/>
      <c r="AU57" s="182"/>
      <c r="AV57" s="182"/>
      <c r="BM57" s="117"/>
      <c r="BN57" s="117"/>
      <c r="BO57" s="117"/>
      <c r="BP57" s="117"/>
      <c r="BQ57" s="117"/>
      <c r="BR57" s="117"/>
      <c r="BS57" s="117"/>
      <c r="BT57" s="117"/>
    </row>
    <row r="58" spans="1:84" ht="13.7" customHeight="1" x14ac:dyDescent="0.2">
      <c r="A58" s="89">
        <f>ROW()</f>
        <v>58</v>
      </c>
      <c r="B58" s="446"/>
      <c r="C58" s="549"/>
      <c r="D58" s="549"/>
      <c r="E58" s="550"/>
      <c r="F58" s="430" t="s">
        <v>155</v>
      </c>
      <c r="G58" s="431"/>
      <c r="H58" s="431"/>
      <c r="I58" s="431"/>
      <c r="J58" s="431"/>
      <c r="K58" s="431"/>
      <c r="L58" s="431"/>
      <c r="M58" s="431"/>
      <c r="N58" s="431"/>
      <c r="O58" s="431"/>
      <c r="P58" s="431"/>
      <c r="Q58" s="431"/>
      <c r="R58" s="431"/>
      <c r="S58" s="431"/>
      <c r="T58" s="431"/>
      <c r="U58" s="437" t="s">
        <v>179</v>
      </c>
      <c r="V58" s="437"/>
      <c r="W58" s="437"/>
      <c r="X58" s="437"/>
      <c r="Y58" s="437"/>
      <c r="Z58" s="437"/>
      <c r="AA58" s="437"/>
      <c r="AB58" s="437"/>
      <c r="AC58" s="437"/>
      <c r="AD58" s="437"/>
      <c r="AE58" s="425"/>
      <c r="AF58" s="426"/>
      <c r="AG58" s="426"/>
      <c r="AH58" s="426"/>
      <c r="AI58" s="426"/>
      <c r="AJ58" s="426"/>
      <c r="AK58" s="426"/>
      <c r="AL58" s="427"/>
      <c r="AM58" s="359"/>
      <c r="AP58" s="182"/>
      <c r="AQ58" s="182"/>
      <c r="AR58" s="182"/>
      <c r="AS58" s="182"/>
      <c r="AT58" s="182"/>
      <c r="AU58" s="182"/>
      <c r="AV58" s="182"/>
      <c r="BM58" s="117"/>
      <c r="BN58" s="117"/>
      <c r="BO58" s="117"/>
      <c r="BP58" s="117"/>
      <c r="BQ58" s="117"/>
      <c r="BR58" s="117"/>
      <c r="BS58" s="117"/>
      <c r="BT58" s="117"/>
    </row>
    <row r="59" spans="1:84" ht="13.7" customHeight="1" x14ac:dyDescent="0.2">
      <c r="A59" s="89">
        <f>ROW()</f>
        <v>59</v>
      </c>
      <c r="B59" s="446"/>
      <c r="C59" s="549"/>
      <c r="D59" s="549"/>
      <c r="E59" s="550"/>
      <c r="F59" s="430" t="s">
        <v>835</v>
      </c>
      <c r="G59" s="431"/>
      <c r="H59" s="431"/>
      <c r="I59" s="431"/>
      <c r="J59" s="431"/>
      <c r="K59" s="431"/>
      <c r="L59" s="431"/>
      <c r="M59" s="431"/>
      <c r="N59" s="431"/>
      <c r="O59" s="431"/>
      <c r="P59" s="431"/>
      <c r="Q59" s="431"/>
      <c r="R59" s="431"/>
      <c r="S59" s="431"/>
      <c r="T59" s="431"/>
      <c r="U59" s="437" t="s">
        <v>179</v>
      </c>
      <c r="V59" s="437"/>
      <c r="W59" s="437"/>
      <c r="X59" s="437"/>
      <c r="Y59" s="437"/>
      <c r="Z59" s="437"/>
      <c r="AA59" s="437"/>
      <c r="AB59" s="466" t="str">
        <f>IF(units="Select","",AS59)</f>
        <v/>
      </c>
      <c r="AC59" s="466"/>
      <c r="AD59" s="467"/>
      <c r="AE59" s="425"/>
      <c r="AF59" s="426"/>
      <c r="AG59" s="426"/>
      <c r="AH59" s="426"/>
      <c r="AI59" s="426"/>
      <c r="AJ59" s="426"/>
      <c r="AK59" s="426"/>
      <c r="AL59" s="427"/>
      <c r="AM59" s="359"/>
      <c r="AP59" s="211"/>
      <c r="AQ59" s="186" t="s">
        <v>117</v>
      </c>
      <c r="AR59" s="178" t="s">
        <v>116</v>
      </c>
      <c r="AS59" s="201" t="str">
        <f>IF(units=unit_usc,AR59,AQ59)</f>
        <v>mm</v>
      </c>
      <c r="AT59" s="182"/>
      <c r="AU59" s="182"/>
      <c r="AV59" s="182"/>
      <c r="BM59" s="117"/>
      <c r="BN59" s="117"/>
      <c r="BO59" s="117"/>
      <c r="BP59" s="117"/>
      <c r="BQ59" s="117"/>
      <c r="BR59" s="117"/>
      <c r="BS59" s="117"/>
      <c r="BT59" s="117"/>
    </row>
    <row r="60" spans="1:84" ht="13.7" customHeight="1" x14ac:dyDescent="0.2">
      <c r="A60" s="89">
        <f>ROW()</f>
        <v>60</v>
      </c>
      <c r="B60" s="446"/>
      <c r="C60" s="549"/>
      <c r="D60" s="549"/>
      <c r="E60" s="550"/>
      <c r="F60" s="430" t="s">
        <v>1012</v>
      </c>
      <c r="G60" s="431"/>
      <c r="H60" s="431"/>
      <c r="I60" s="431"/>
      <c r="J60" s="431"/>
      <c r="K60" s="435" t="s">
        <v>1010</v>
      </c>
      <c r="L60" s="435"/>
      <c r="M60" s="435"/>
      <c r="N60" s="435"/>
      <c r="O60" s="437" t="s">
        <v>179</v>
      </c>
      <c r="P60" s="437"/>
      <c r="Q60" s="437"/>
      <c r="R60" s="466" t="str">
        <f>IF(units="Select","",AS60)</f>
        <v/>
      </c>
      <c r="S60" s="466"/>
      <c r="T60" s="466"/>
      <c r="U60" s="108"/>
      <c r="V60" s="435" t="s">
        <v>1011</v>
      </c>
      <c r="W60" s="435"/>
      <c r="X60" s="435"/>
      <c r="Y60" s="437" t="s">
        <v>179</v>
      </c>
      <c r="Z60" s="437"/>
      <c r="AA60" s="437"/>
      <c r="AB60" s="466" t="str">
        <f>IF(units="Select","",AS60)</f>
        <v/>
      </c>
      <c r="AC60" s="466"/>
      <c r="AD60" s="467"/>
      <c r="AE60" s="425"/>
      <c r="AF60" s="426"/>
      <c r="AG60" s="426"/>
      <c r="AH60" s="426"/>
      <c r="AI60" s="426"/>
      <c r="AJ60" s="426"/>
      <c r="AK60" s="426"/>
      <c r="AL60" s="427"/>
      <c r="AM60" s="359"/>
      <c r="AP60" s="196"/>
      <c r="AQ60" s="186" t="s">
        <v>88</v>
      </c>
      <c r="AR60" s="178" t="s">
        <v>87</v>
      </c>
      <c r="AS60" s="201" t="str">
        <f>IF(units=unit_usc,AR60,AQ60)</f>
        <v>bar</v>
      </c>
      <c r="AT60" s="210"/>
      <c r="AU60" s="182"/>
      <c r="AV60" s="182"/>
      <c r="BM60" s="117"/>
      <c r="BN60" s="117"/>
      <c r="BO60" s="117"/>
      <c r="BP60" s="117"/>
      <c r="BQ60" s="117"/>
      <c r="BR60" s="117"/>
      <c r="BS60" s="117"/>
      <c r="BT60" s="117"/>
    </row>
    <row r="61" spans="1:84" ht="13.7" customHeight="1" x14ac:dyDescent="0.2">
      <c r="A61" s="89">
        <f>ROW()</f>
        <v>61</v>
      </c>
      <c r="B61" s="446" t="s">
        <v>1184</v>
      </c>
      <c r="C61" s="549"/>
      <c r="D61" s="549"/>
      <c r="E61" s="550"/>
      <c r="F61" s="430" t="s">
        <v>801</v>
      </c>
      <c r="G61" s="431"/>
      <c r="H61" s="431"/>
      <c r="I61" s="431"/>
      <c r="J61" s="431"/>
      <c r="K61" s="431"/>
      <c r="L61" s="431"/>
      <c r="M61" s="431"/>
      <c r="N61" s="431"/>
      <c r="O61" s="431"/>
      <c r="P61" s="431"/>
      <c r="Q61" s="431"/>
      <c r="R61" s="431"/>
      <c r="S61" s="431"/>
      <c r="T61" s="539" t="s">
        <v>66</v>
      </c>
      <c r="U61" s="539"/>
      <c r="V61" s="539"/>
      <c r="W61" s="496" t="s">
        <v>954</v>
      </c>
      <c r="X61" s="496"/>
      <c r="Y61" s="496"/>
      <c r="Z61" s="496"/>
      <c r="AA61" s="496"/>
      <c r="AB61" s="539" t="s">
        <v>179</v>
      </c>
      <c r="AC61" s="539"/>
      <c r="AD61" s="540"/>
      <c r="AE61" s="425"/>
      <c r="AF61" s="426"/>
      <c r="AG61" s="426"/>
      <c r="AH61" s="426"/>
      <c r="AI61" s="426"/>
      <c r="AJ61" s="426"/>
      <c r="AK61" s="426"/>
      <c r="AL61" s="427"/>
      <c r="AM61" s="359"/>
      <c r="AP61" s="161" t="s">
        <v>66</v>
      </c>
      <c r="AQ61" s="178" t="s">
        <v>60</v>
      </c>
      <c r="AR61" s="178" t="s">
        <v>61</v>
      </c>
      <c r="AS61" s="181"/>
      <c r="AT61" s="182"/>
      <c r="AU61" s="182"/>
      <c r="AV61" s="182"/>
      <c r="BM61" s="117"/>
      <c r="BN61" s="117"/>
      <c r="BO61" s="117"/>
      <c r="BP61" s="117"/>
      <c r="BQ61" s="117"/>
      <c r="BR61" s="117"/>
      <c r="BS61" s="117"/>
      <c r="BT61" s="117"/>
    </row>
    <row r="62" spans="1:84" ht="13.7"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91"/>
      <c r="AP62" s="116"/>
      <c r="AQ62" s="116"/>
      <c r="AR62" s="116"/>
      <c r="AS62" s="116"/>
      <c r="AT62" s="116"/>
      <c r="BM62" s="117"/>
      <c r="BN62" s="117"/>
      <c r="BO62" s="117"/>
      <c r="BP62" s="117"/>
      <c r="BQ62" s="117"/>
      <c r="BR62" s="117"/>
      <c r="BS62" s="117"/>
      <c r="BT62" s="117"/>
    </row>
    <row r="63" spans="1:84"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182</v>
      </c>
      <c r="AH63" s="472"/>
      <c r="AI63" s="472"/>
      <c r="AJ63" s="472"/>
      <c r="AK63" s="472"/>
      <c r="AL63" s="473">
        <f>total_page</f>
        <v>16</v>
      </c>
      <c r="AM63" s="474"/>
      <c r="AN63" s="88"/>
      <c r="AO63" s="88"/>
      <c r="AP63" s="86"/>
      <c r="AQ63" s="86"/>
      <c r="AR63" s="86"/>
      <c r="AS63" s="86"/>
      <c r="AT63" s="86"/>
      <c r="AU63" s="85"/>
      <c r="AV63" s="85"/>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row>
    <row r="64" spans="1:84" s="90" customFormat="1" x14ac:dyDescent="0.2">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43"/>
      <c r="AC64" s="143"/>
      <c r="AD64" s="143"/>
      <c r="AE64" s="139"/>
      <c r="AF64" s="139"/>
      <c r="AG64" s="139"/>
      <c r="AH64" s="139"/>
      <c r="AI64" s="139"/>
      <c r="AJ64" s="139"/>
      <c r="AK64" s="139"/>
      <c r="AL64" s="139"/>
      <c r="AM64" s="139"/>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row>
    <row r="65" spans="1:66" s="90" customFormat="1" x14ac:dyDescent="0.2">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43"/>
      <c r="AC65" s="143"/>
      <c r="AD65" s="143"/>
      <c r="AE65" s="139"/>
      <c r="AF65" s="139"/>
      <c r="AG65" s="139"/>
      <c r="AH65" s="139"/>
      <c r="AI65" s="139"/>
      <c r="AJ65" s="139"/>
      <c r="AK65" s="139"/>
      <c r="AL65" s="139"/>
      <c r="AM65" s="139"/>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row>
    <row r="66" spans="1:66" s="90" customFormat="1" x14ac:dyDescent="0.2">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43"/>
      <c r="AC66" s="143"/>
      <c r="AD66" s="143"/>
      <c r="AE66" s="139"/>
      <c r="AF66" s="139"/>
      <c r="AG66" s="139"/>
      <c r="AH66" s="139"/>
      <c r="AI66" s="139"/>
      <c r="AJ66" s="139"/>
      <c r="AK66" s="139"/>
      <c r="AL66" s="139"/>
      <c r="AM66" s="139"/>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row>
    <row r="67" spans="1:66" s="90" customFormat="1" x14ac:dyDescent="0.2">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43"/>
      <c r="AC67" s="143"/>
      <c r="AD67" s="143"/>
      <c r="AE67" s="139"/>
      <c r="AF67" s="139"/>
      <c r="AG67" s="139"/>
      <c r="AH67" s="139"/>
      <c r="AI67" s="139"/>
      <c r="AJ67" s="139"/>
      <c r="AK67" s="139"/>
      <c r="AL67" s="139"/>
      <c r="AM67" s="139"/>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row>
    <row r="68" spans="1:66" s="90" customFormat="1" x14ac:dyDescent="0.2">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43"/>
      <c r="AC68" s="143"/>
      <c r="AD68" s="143"/>
      <c r="AE68" s="139"/>
      <c r="AF68" s="139"/>
      <c r="AG68" s="139"/>
      <c r="AH68" s="139"/>
      <c r="AI68" s="139"/>
      <c r="AJ68" s="139"/>
      <c r="AK68" s="139"/>
      <c r="AL68" s="139"/>
      <c r="AM68" s="139"/>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row>
    <row r="69" spans="1:66" s="90" customFormat="1" x14ac:dyDescent="0.2">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43"/>
      <c r="AC69" s="143"/>
      <c r="AD69" s="143"/>
      <c r="AE69" s="139"/>
      <c r="AF69" s="139"/>
      <c r="AG69" s="139"/>
      <c r="AH69" s="139"/>
      <c r="AI69" s="139"/>
      <c r="AJ69" s="139"/>
      <c r="AK69" s="139"/>
      <c r="AL69" s="139"/>
      <c r="AM69" s="139"/>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row>
    <row r="70" spans="1:66" s="90" customFormat="1" x14ac:dyDescent="0.2">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43"/>
      <c r="AC70" s="143"/>
      <c r="AD70" s="143"/>
      <c r="AE70" s="139"/>
      <c r="AF70" s="139"/>
      <c r="AG70" s="139"/>
      <c r="AH70" s="139"/>
      <c r="AI70" s="139"/>
      <c r="AJ70" s="139"/>
      <c r="AK70" s="139"/>
      <c r="AL70" s="139"/>
      <c r="AM70" s="139"/>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row>
    <row r="71" spans="1:66" s="90" customFormat="1" x14ac:dyDescent="0.2">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43"/>
      <c r="AC71" s="143"/>
      <c r="AD71" s="143"/>
      <c r="AE71" s="139"/>
      <c r="AF71" s="139"/>
      <c r="AG71" s="139"/>
      <c r="AH71" s="139"/>
      <c r="AI71" s="139"/>
      <c r="AJ71" s="139"/>
      <c r="AK71" s="139"/>
      <c r="AL71" s="139"/>
      <c r="AM71" s="139"/>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row>
    <row r="72" spans="1:66" s="90" customFormat="1" x14ac:dyDescent="0.2">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43"/>
      <c r="AC72" s="143"/>
      <c r="AD72" s="143"/>
      <c r="AE72" s="139"/>
      <c r="AF72" s="139"/>
      <c r="AG72" s="139"/>
      <c r="AH72" s="139"/>
      <c r="AI72" s="139"/>
      <c r="AJ72" s="139"/>
      <c r="AK72" s="139"/>
      <c r="AL72" s="139"/>
      <c r="AM72" s="139"/>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row>
    <row r="73" spans="1:66" s="90" customFormat="1" x14ac:dyDescent="0.2">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43"/>
      <c r="AC73" s="143"/>
      <c r="AD73" s="143"/>
      <c r="AE73" s="139"/>
      <c r="AF73" s="139"/>
      <c r="AG73" s="139"/>
      <c r="AH73" s="139"/>
      <c r="AI73" s="139"/>
      <c r="AJ73" s="139"/>
      <c r="AK73" s="139"/>
      <c r="AL73" s="139"/>
      <c r="AM73" s="139"/>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row>
    <row r="74" spans="1:66" s="90" customFormat="1" x14ac:dyDescent="0.2">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43"/>
      <c r="AC74" s="143"/>
      <c r="AD74" s="143"/>
      <c r="AE74" s="139"/>
      <c r="AF74" s="139"/>
      <c r="AG74" s="139"/>
      <c r="AH74" s="139"/>
      <c r="AI74" s="139"/>
      <c r="AJ74" s="139"/>
      <c r="AK74" s="139"/>
      <c r="AL74" s="139"/>
      <c r="AM74" s="139"/>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row>
    <row r="75" spans="1:66" s="90" customFormat="1" x14ac:dyDescent="0.2">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43"/>
      <c r="AC75" s="143"/>
      <c r="AD75" s="143"/>
      <c r="AE75" s="139"/>
      <c r="AF75" s="139"/>
      <c r="AG75" s="139"/>
      <c r="AH75" s="139"/>
      <c r="AI75" s="139"/>
      <c r="AJ75" s="139"/>
      <c r="AK75" s="139"/>
      <c r="AL75" s="139"/>
      <c r="AM75" s="139"/>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row>
    <row r="76" spans="1:66" s="90" customFormat="1" x14ac:dyDescent="0.2">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43"/>
      <c r="AC76" s="143"/>
      <c r="AD76" s="143"/>
      <c r="AE76" s="139"/>
      <c r="AF76" s="139"/>
      <c r="AG76" s="139"/>
      <c r="AH76" s="139"/>
      <c r="AI76" s="139"/>
      <c r="AJ76" s="139"/>
      <c r="AK76" s="139"/>
      <c r="AL76" s="139"/>
      <c r="AM76" s="139"/>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row>
    <row r="77" spans="1:66" s="90" customFormat="1" x14ac:dyDescent="0.2">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43"/>
      <c r="AC77" s="143"/>
      <c r="AD77" s="143"/>
      <c r="AE77" s="139"/>
      <c r="AF77" s="139"/>
      <c r="AG77" s="139"/>
      <c r="AH77" s="139"/>
      <c r="AI77" s="139"/>
      <c r="AJ77" s="139"/>
      <c r="AK77" s="139"/>
      <c r="AL77" s="139"/>
      <c r="AM77" s="139"/>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row>
    <row r="78" spans="1:66" s="90" customFormat="1" x14ac:dyDescent="0.2">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43"/>
      <c r="AC78" s="143"/>
      <c r="AD78" s="143"/>
      <c r="AE78" s="139"/>
      <c r="AF78" s="139"/>
      <c r="AG78" s="139"/>
      <c r="AH78" s="139"/>
      <c r="AI78" s="139"/>
      <c r="AJ78" s="139"/>
      <c r="AK78" s="139"/>
      <c r="AL78" s="139"/>
      <c r="AM78" s="139"/>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row>
    <row r="79" spans="1:66" s="90" customFormat="1" x14ac:dyDescent="0.2">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43"/>
      <c r="AC79" s="143"/>
      <c r="AD79" s="143"/>
      <c r="AE79" s="139"/>
      <c r="AF79" s="139"/>
      <c r="AG79" s="139"/>
      <c r="AH79" s="139"/>
      <c r="AI79" s="139"/>
      <c r="AJ79" s="139"/>
      <c r="AK79" s="139"/>
      <c r="AL79" s="139"/>
      <c r="AM79" s="139"/>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row>
    <row r="80" spans="1:66" s="90" customFormat="1" x14ac:dyDescent="0.2">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43"/>
      <c r="AC80" s="143"/>
      <c r="AD80" s="143"/>
      <c r="AE80" s="139"/>
      <c r="AF80" s="139"/>
      <c r="AG80" s="139"/>
      <c r="AH80" s="139"/>
      <c r="AI80" s="139"/>
      <c r="AJ80" s="139"/>
      <c r="AK80" s="139"/>
      <c r="AL80" s="139"/>
      <c r="AM80" s="139"/>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row>
    <row r="81" spans="1:66" s="90" customFormat="1" x14ac:dyDescent="0.2">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43"/>
      <c r="AC81" s="143"/>
      <c r="AD81" s="143"/>
      <c r="AE81" s="139"/>
      <c r="AF81" s="139"/>
      <c r="AG81" s="139"/>
      <c r="AH81" s="139"/>
      <c r="AI81" s="139"/>
      <c r="AJ81" s="139"/>
      <c r="AK81" s="139"/>
      <c r="AL81" s="139"/>
      <c r="AM81" s="139"/>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row>
    <row r="82" spans="1:66" s="90" customFormat="1" x14ac:dyDescent="0.2">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43"/>
      <c r="AC82" s="143"/>
      <c r="AD82" s="143"/>
      <c r="AE82" s="139"/>
      <c r="AF82" s="139"/>
      <c r="AG82" s="139"/>
      <c r="AH82" s="139"/>
      <c r="AI82" s="139"/>
      <c r="AJ82" s="139"/>
      <c r="AK82" s="139"/>
      <c r="AL82" s="139"/>
      <c r="AM82" s="139"/>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row>
    <row r="83" spans="1:66" s="90" customFormat="1" x14ac:dyDescent="0.2">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43"/>
      <c r="AC83" s="143"/>
      <c r="AD83" s="143"/>
      <c r="AE83" s="139"/>
      <c r="AF83" s="139"/>
      <c r="AG83" s="139"/>
      <c r="AH83" s="139"/>
      <c r="AI83" s="139"/>
      <c r="AJ83" s="139"/>
      <c r="AK83" s="139"/>
      <c r="AL83" s="139"/>
      <c r="AM83" s="139"/>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row>
    <row r="84" spans="1:66" s="90" customFormat="1" x14ac:dyDescent="0.2">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43"/>
      <c r="AC84" s="143"/>
      <c r="AD84" s="143"/>
      <c r="AE84" s="139"/>
      <c r="AF84" s="139"/>
      <c r="AG84" s="139"/>
      <c r="AH84" s="139"/>
      <c r="AI84" s="139"/>
      <c r="AJ84" s="139"/>
      <c r="AK84" s="139"/>
      <c r="AL84" s="139"/>
      <c r="AM84" s="139"/>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row>
    <row r="85" spans="1:66" s="90" customFormat="1" x14ac:dyDescent="0.2">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43"/>
      <c r="AC85" s="143"/>
      <c r="AD85" s="143"/>
      <c r="AE85" s="139"/>
      <c r="AF85" s="139"/>
      <c r="AG85" s="139"/>
      <c r="AH85" s="139"/>
      <c r="AI85" s="139"/>
      <c r="AJ85" s="139"/>
      <c r="AK85" s="139"/>
      <c r="AL85" s="139"/>
      <c r="AM85" s="139"/>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row>
    <row r="86" spans="1:66" s="90" customFormat="1" x14ac:dyDescent="0.2">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43"/>
      <c r="AC86" s="143"/>
      <c r="AD86" s="143"/>
      <c r="AE86" s="139"/>
      <c r="AF86" s="139"/>
      <c r="AG86" s="139"/>
      <c r="AH86" s="139"/>
      <c r="AI86" s="139"/>
      <c r="AJ86" s="139"/>
      <c r="AK86" s="139"/>
      <c r="AL86" s="139"/>
      <c r="AM86" s="139"/>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row>
    <row r="87" spans="1:66" s="90" customFormat="1" x14ac:dyDescent="0.2">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43"/>
      <c r="AC87" s="143"/>
      <c r="AD87" s="143"/>
      <c r="AE87" s="139"/>
      <c r="AF87" s="139"/>
      <c r="AG87" s="139"/>
      <c r="AH87" s="139"/>
      <c r="AI87" s="139"/>
      <c r="AJ87" s="139"/>
      <c r="AK87" s="139"/>
      <c r="AL87" s="139"/>
      <c r="AM87" s="139"/>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row>
    <row r="88" spans="1:66" s="90" customFormat="1" x14ac:dyDescent="0.2">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43"/>
      <c r="AC88" s="143"/>
      <c r="AD88" s="143"/>
      <c r="AE88" s="139"/>
      <c r="AF88" s="139"/>
      <c r="AG88" s="139"/>
      <c r="AH88" s="139"/>
      <c r="AI88" s="139"/>
      <c r="AJ88" s="139"/>
      <c r="AK88" s="139"/>
      <c r="AL88" s="139"/>
      <c r="AM88" s="139"/>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row>
    <row r="89" spans="1:66" s="90" customFormat="1" x14ac:dyDescent="0.2">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43"/>
      <c r="AC89" s="143"/>
      <c r="AD89" s="143"/>
      <c r="AE89" s="139"/>
      <c r="AF89" s="139"/>
      <c r="AG89" s="139"/>
      <c r="AH89" s="139"/>
      <c r="AI89" s="139"/>
      <c r="AJ89" s="139"/>
      <c r="AK89" s="139"/>
      <c r="AL89" s="139"/>
      <c r="AM89" s="139"/>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row>
    <row r="90" spans="1:66" s="90" customFormat="1" x14ac:dyDescent="0.2">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43"/>
      <c r="AC90" s="143"/>
      <c r="AD90" s="143"/>
      <c r="AE90" s="139"/>
      <c r="AF90" s="139"/>
      <c r="AG90" s="139"/>
      <c r="AH90" s="139"/>
      <c r="AI90" s="139"/>
      <c r="AJ90" s="139"/>
      <c r="AK90" s="139"/>
      <c r="AL90" s="139"/>
      <c r="AM90" s="139"/>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row>
    <row r="91" spans="1:66" s="90" customFormat="1" x14ac:dyDescent="0.2">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43"/>
      <c r="AC91" s="143"/>
      <c r="AD91" s="143"/>
      <c r="AE91" s="139"/>
      <c r="AF91" s="139"/>
      <c r="AG91" s="139"/>
      <c r="AH91" s="139"/>
      <c r="AI91" s="139"/>
      <c r="AJ91" s="139"/>
      <c r="AK91" s="139"/>
      <c r="AL91" s="139"/>
      <c r="AM91" s="139"/>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row>
    <row r="92" spans="1:66" s="90" customFormat="1" x14ac:dyDescent="0.2">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43"/>
      <c r="AC92" s="143"/>
      <c r="AD92" s="143"/>
      <c r="AE92" s="139"/>
      <c r="AF92" s="139"/>
      <c r="AG92" s="139"/>
      <c r="AH92" s="139"/>
      <c r="AI92" s="139"/>
      <c r="AJ92" s="139"/>
      <c r="AK92" s="139"/>
      <c r="AL92" s="139"/>
      <c r="AM92" s="139"/>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row>
    <row r="93" spans="1:66" s="90" customFormat="1" x14ac:dyDescent="0.2">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43"/>
      <c r="AC93" s="143"/>
      <c r="AD93" s="143"/>
      <c r="AE93" s="139"/>
      <c r="AF93" s="139"/>
      <c r="AG93" s="139"/>
      <c r="AH93" s="139"/>
      <c r="AI93" s="139"/>
      <c r="AJ93" s="139"/>
      <c r="AK93" s="139"/>
      <c r="AL93" s="139"/>
      <c r="AM93" s="139"/>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row>
    <row r="94" spans="1:66" s="90" customFormat="1" x14ac:dyDescent="0.2">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43"/>
      <c r="AC94" s="143"/>
      <c r="AD94" s="143"/>
      <c r="AE94" s="139"/>
      <c r="AF94" s="139"/>
      <c r="AG94" s="139"/>
      <c r="AH94" s="139"/>
      <c r="AI94" s="139"/>
      <c r="AJ94" s="139"/>
      <c r="AK94" s="139"/>
      <c r="AL94" s="139"/>
      <c r="AM94" s="139"/>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row>
    <row r="95" spans="1:66" s="90" customFormat="1" x14ac:dyDescent="0.2">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43"/>
      <c r="AC95" s="143"/>
      <c r="AD95" s="143"/>
      <c r="AE95" s="139"/>
      <c r="AF95" s="139"/>
      <c r="AG95" s="139"/>
      <c r="AH95" s="139"/>
      <c r="AI95" s="139"/>
      <c r="AJ95" s="139"/>
      <c r="AK95" s="139"/>
      <c r="AL95" s="139"/>
      <c r="AM95" s="139"/>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row>
    <row r="96" spans="1:66" s="90" customFormat="1" x14ac:dyDescent="0.2">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43"/>
      <c r="AC96" s="143"/>
      <c r="AD96" s="143"/>
      <c r="AE96" s="139"/>
      <c r="AF96" s="139"/>
      <c r="AG96" s="139"/>
      <c r="AH96" s="139"/>
      <c r="AI96" s="139"/>
      <c r="AJ96" s="139"/>
      <c r="AK96" s="139"/>
      <c r="AL96" s="139"/>
      <c r="AM96" s="139"/>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row>
    <row r="97" spans="1:66" s="90" customFormat="1" x14ac:dyDescent="0.2">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43"/>
      <c r="AC97" s="143"/>
      <c r="AD97" s="143"/>
      <c r="AE97" s="139"/>
      <c r="AF97" s="139"/>
      <c r="AG97" s="139"/>
      <c r="AH97" s="139"/>
      <c r="AI97" s="139"/>
      <c r="AJ97" s="139"/>
      <c r="AK97" s="139"/>
      <c r="AL97" s="139"/>
      <c r="AM97" s="139"/>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row>
    <row r="98" spans="1:66" s="90" customFormat="1" x14ac:dyDescent="0.2">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43"/>
      <c r="AC98" s="143"/>
      <c r="AD98" s="143"/>
      <c r="AE98" s="139"/>
      <c r="AF98" s="139"/>
      <c r="AG98" s="139"/>
      <c r="AH98" s="139"/>
      <c r="AI98" s="139"/>
      <c r="AJ98" s="139"/>
      <c r="AK98" s="139"/>
      <c r="AL98" s="139"/>
      <c r="AM98" s="139"/>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row>
    <row r="99" spans="1:66" s="90" customFormat="1" x14ac:dyDescent="0.2">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43"/>
      <c r="AC99" s="143"/>
      <c r="AD99" s="143"/>
      <c r="AE99" s="139"/>
      <c r="AF99" s="139"/>
      <c r="AG99" s="139"/>
      <c r="AH99" s="139"/>
      <c r="AI99" s="139"/>
      <c r="AJ99" s="139"/>
      <c r="AK99" s="139"/>
      <c r="AL99" s="139"/>
      <c r="AM99" s="139"/>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row>
    <row r="100" spans="1:66" s="90" customFormat="1" x14ac:dyDescent="0.2">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43"/>
      <c r="AC100" s="143"/>
      <c r="AD100" s="143"/>
      <c r="AE100" s="139"/>
      <c r="AF100" s="139"/>
      <c r="AG100" s="139"/>
      <c r="AH100" s="139"/>
      <c r="AI100" s="139"/>
      <c r="AJ100" s="139"/>
      <c r="AK100" s="139"/>
      <c r="AL100" s="139"/>
      <c r="AM100" s="139"/>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row>
    <row r="101" spans="1:66" s="90" customFormat="1" x14ac:dyDescent="0.2">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43"/>
      <c r="AC101" s="143"/>
      <c r="AD101" s="143"/>
      <c r="AE101" s="139"/>
      <c r="AF101" s="139"/>
      <c r="AG101" s="139"/>
      <c r="AH101" s="139"/>
      <c r="AI101" s="139"/>
      <c r="AJ101" s="139"/>
      <c r="AK101" s="139"/>
      <c r="AL101" s="139"/>
      <c r="AM101" s="139"/>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row>
    <row r="102" spans="1:66" s="90" customFormat="1" x14ac:dyDescent="0.2">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43"/>
      <c r="AC102" s="143"/>
      <c r="AD102" s="143"/>
      <c r="AE102" s="139"/>
      <c r="AF102" s="139"/>
      <c r="AG102" s="139"/>
      <c r="AH102" s="139"/>
      <c r="AI102" s="139"/>
      <c r="AJ102" s="139"/>
      <c r="AK102" s="139"/>
      <c r="AL102" s="139"/>
      <c r="AM102" s="139"/>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row>
    <row r="103" spans="1:66" s="90" customFormat="1" x14ac:dyDescent="0.2">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43"/>
      <c r="AC103" s="143"/>
      <c r="AD103" s="143"/>
      <c r="AE103" s="139"/>
      <c r="AF103" s="139"/>
      <c r="AG103" s="139"/>
      <c r="AH103" s="139"/>
      <c r="AI103" s="139"/>
      <c r="AJ103" s="139"/>
      <c r="AK103" s="139"/>
      <c r="AL103" s="139"/>
      <c r="AM103" s="139"/>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row>
    <row r="104" spans="1:66" s="90" customFormat="1" x14ac:dyDescent="0.2">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43"/>
      <c r="AC104" s="143"/>
      <c r="AD104" s="143"/>
      <c r="AE104" s="139"/>
      <c r="AF104" s="139"/>
      <c r="AG104" s="139"/>
      <c r="AH104" s="139"/>
      <c r="AI104" s="139"/>
      <c r="AJ104" s="139"/>
      <c r="AK104" s="139"/>
      <c r="AL104" s="139"/>
      <c r="AM104" s="139"/>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row>
    <row r="105" spans="1:66" s="90" customFormat="1" x14ac:dyDescent="0.2">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43"/>
      <c r="AC105" s="143"/>
      <c r="AD105" s="143"/>
      <c r="AE105" s="139"/>
      <c r="AF105" s="139"/>
      <c r="AG105" s="139"/>
      <c r="AH105" s="139"/>
      <c r="AI105" s="139"/>
      <c r="AJ105" s="139"/>
      <c r="AK105" s="139"/>
      <c r="AL105" s="139"/>
      <c r="AM105" s="139"/>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row>
    <row r="106" spans="1:66" s="90" customFormat="1" x14ac:dyDescent="0.2">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43"/>
      <c r="AC106" s="143"/>
      <c r="AD106" s="143"/>
      <c r="AE106" s="139"/>
      <c r="AF106" s="139"/>
      <c r="AG106" s="139"/>
      <c r="AH106" s="139"/>
      <c r="AI106" s="139"/>
      <c r="AJ106" s="139"/>
      <c r="AK106" s="139"/>
      <c r="AL106" s="139"/>
      <c r="AM106" s="139"/>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row>
    <row r="107" spans="1:66" s="90" customFormat="1" x14ac:dyDescent="0.2">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43"/>
      <c r="AC107" s="143"/>
      <c r="AD107" s="143"/>
      <c r="AE107" s="139"/>
      <c r="AF107" s="139"/>
      <c r="AG107" s="139"/>
      <c r="AH107" s="139"/>
      <c r="AI107" s="139"/>
      <c r="AJ107" s="139"/>
      <c r="AK107" s="139"/>
      <c r="AL107" s="139"/>
      <c r="AM107" s="139"/>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row>
    <row r="108" spans="1:66" s="90" customFormat="1" x14ac:dyDescent="0.2">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43"/>
      <c r="AC108" s="143"/>
      <c r="AD108" s="143"/>
      <c r="AE108" s="139"/>
      <c r="AF108" s="139"/>
      <c r="AG108" s="139"/>
      <c r="AH108" s="139"/>
      <c r="AI108" s="139"/>
      <c r="AJ108" s="139"/>
      <c r="AK108" s="139"/>
      <c r="AL108" s="139"/>
      <c r="AM108" s="139"/>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row>
    <row r="109" spans="1:66" s="90" customFormat="1" x14ac:dyDescent="0.2">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43"/>
      <c r="AC109" s="143"/>
      <c r="AD109" s="143"/>
      <c r="AE109" s="139"/>
      <c r="AF109" s="139"/>
      <c r="AG109" s="139"/>
      <c r="AH109" s="139"/>
      <c r="AI109" s="139"/>
      <c r="AJ109" s="139"/>
      <c r="AK109" s="139"/>
      <c r="AL109" s="139"/>
      <c r="AM109" s="139"/>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row>
    <row r="110" spans="1:66" s="90" customFormat="1" x14ac:dyDescent="0.2">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43"/>
      <c r="AC110" s="143"/>
      <c r="AD110" s="143"/>
      <c r="AE110" s="139"/>
      <c r="AF110" s="139"/>
      <c r="AG110" s="139"/>
      <c r="AH110" s="139"/>
      <c r="AI110" s="139"/>
      <c r="AJ110" s="139"/>
      <c r="AK110" s="139"/>
      <c r="AL110" s="139"/>
      <c r="AM110" s="139"/>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row>
    <row r="111" spans="1:66" s="90" customFormat="1" x14ac:dyDescent="0.2">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43"/>
      <c r="AC111" s="143"/>
      <c r="AD111" s="143"/>
      <c r="AE111" s="139"/>
      <c r="AF111" s="139"/>
      <c r="AG111" s="139"/>
      <c r="AH111" s="139"/>
      <c r="AI111" s="139"/>
      <c r="AJ111" s="139"/>
      <c r="AK111" s="139"/>
      <c r="AL111" s="139"/>
      <c r="AM111" s="139"/>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row>
    <row r="112" spans="1:66" s="90" customFormat="1" x14ac:dyDescent="0.2">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43"/>
      <c r="AC112" s="143"/>
      <c r="AD112" s="143"/>
      <c r="AE112" s="139"/>
      <c r="AF112" s="139"/>
      <c r="AG112" s="139"/>
      <c r="AH112" s="139"/>
      <c r="AI112" s="139"/>
      <c r="AJ112" s="139"/>
      <c r="AK112" s="139"/>
      <c r="AL112" s="139"/>
      <c r="AM112" s="139"/>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row>
    <row r="113" spans="1:66" s="90" customFormat="1" x14ac:dyDescent="0.2">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43"/>
      <c r="AC113" s="143"/>
      <c r="AD113" s="143"/>
      <c r="AE113" s="139"/>
      <c r="AF113" s="139"/>
      <c r="AG113" s="139"/>
      <c r="AH113" s="139"/>
      <c r="AI113" s="139"/>
      <c r="AJ113" s="139"/>
      <c r="AK113" s="139"/>
      <c r="AL113" s="139"/>
      <c r="AM113" s="139"/>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row>
    <row r="114" spans="1:66" s="90" customFormat="1" x14ac:dyDescent="0.2">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43"/>
      <c r="AC114" s="143"/>
      <c r="AD114" s="143"/>
      <c r="AE114" s="139"/>
      <c r="AF114" s="139"/>
      <c r="AG114" s="139"/>
      <c r="AH114" s="139"/>
      <c r="AI114" s="139"/>
      <c r="AJ114" s="139"/>
      <c r="AK114" s="139"/>
      <c r="AL114" s="139"/>
      <c r="AM114" s="139"/>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row>
    <row r="115" spans="1:66" s="90" customFormat="1" x14ac:dyDescent="0.2">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43"/>
      <c r="AC115" s="143"/>
      <c r="AD115" s="143"/>
      <c r="AE115" s="139"/>
      <c r="AF115" s="139"/>
      <c r="AG115" s="139"/>
      <c r="AH115" s="139"/>
      <c r="AI115" s="139"/>
      <c r="AJ115" s="139"/>
      <c r="AK115" s="139"/>
      <c r="AL115" s="139"/>
      <c r="AM115" s="139"/>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row>
    <row r="116" spans="1:66" s="90" customFormat="1" x14ac:dyDescent="0.2">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43"/>
      <c r="AC116" s="143"/>
      <c r="AD116" s="143"/>
      <c r="AE116" s="139"/>
      <c r="AF116" s="139"/>
      <c r="AG116" s="139"/>
      <c r="AH116" s="139"/>
      <c r="AI116" s="139"/>
      <c r="AJ116" s="139"/>
      <c r="AK116" s="139"/>
      <c r="AL116" s="139"/>
      <c r="AM116" s="139"/>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row>
    <row r="117" spans="1:66" s="90" customFormat="1" x14ac:dyDescent="0.2">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43"/>
      <c r="AC117" s="143"/>
      <c r="AD117" s="143"/>
      <c r="AE117" s="139"/>
      <c r="AF117" s="139"/>
      <c r="AG117" s="139"/>
      <c r="AH117" s="139"/>
      <c r="AI117" s="139"/>
      <c r="AJ117" s="139"/>
      <c r="AK117" s="139"/>
      <c r="AL117" s="139"/>
      <c r="AM117" s="139"/>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row>
    <row r="118" spans="1:66" s="90" customFormat="1" x14ac:dyDescent="0.2">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43"/>
      <c r="AC118" s="143"/>
      <c r="AD118" s="143"/>
      <c r="AE118" s="139"/>
      <c r="AF118" s="139"/>
      <c r="AG118" s="139"/>
      <c r="AH118" s="139"/>
      <c r="AI118" s="139"/>
      <c r="AJ118" s="139"/>
      <c r="AK118" s="139"/>
      <c r="AL118" s="139"/>
      <c r="AM118" s="139"/>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row>
    <row r="119" spans="1:66" s="90" customFormat="1" x14ac:dyDescent="0.2">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43"/>
      <c r="AC119" s="143"/>
      <c r="AD119" s="143"/>
      <c r="AE119" s="139"/>
      <c r="AF119" s="139"/>
      <c r="AG119" s="139"/>
      <c r="AH119" s="139"/>
      <c r="AI119" s="139"/>
      <c r="AJ119" s="139"/>
      <c r="AK119" s="139"/>
      <c r="AL119" s="139"/>
      <c r="AM119" s="139"/>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row>
    <row r="120" spans="1:66" s="90" customFormat="1" x14ac:dyDescent="0.2">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43"/>
      <c r="AC120" s="143"/>
      <c r="AD120" s="143"/>
      <c r="AE120" s="139"/>
      <c r="AF120" s="139"/>
      <c r="AG120" s="139"/>
      <c r="AH120" s="139"/>
      <c r="AI120" s="139"/>
      <c r="AJ120" s="139"/>
      <c r="AK120" s="139"/>
      <c r="AL120" s="139"/>
      <c r="AM120" s="139"/>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row>
    <row r="121" spans="1:66" s="90" customFormat="1" x14ac:dyDescent="0.2">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43"/>
      <c r="AC121" s="143"/>
      <c r="AD121" s="143"/>
      <c r="AE121" s="139"/>
      <c r="AF121" s="139"/>
      <c r="AG121" s="139"/>
      <c r="AH121" s="139"/>
      <c r="AI121" s="139"/>
      <c r="AJ121" s="139"/>
      <c r="AK121" s="139"/>
      <c r="AL121" s="139"/>
      <c r="AM121" s="139"/>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row>
    <row r="122" spans="1:66" s="90" customFormat="1" x14ac:dyDescent="0.2">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43"/>
      <c r="AC122" s="143"/>
      <c r="AD122" s="143"/>
      <c r="AE122" s="139"/>
      <c r="AF122" s="139"/>
      <c r="AG122" s="139"/>
      <c r="AH122" s="139"/>
      <c r="AI122" s="139"/>
      <c r="AJ122" s="139"/>
      <c r="AK122" s="139"/>
      <c r="AL122" s="139"/>
      <c r="AM122" s="139"/>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row>
    <row r="123" spans="1:66" s="90" customFormat="1" x14ac:dyDescent="0.2">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43"/>
      <c r="AC123" s="143"/>
      <c r="AD123" s="143"/>
      <c r="AE123" s="139"/>
      <c r="AF123" s="139"/>
      <c r="AG123" s="139"/>
      <c r="AH123" s="139"/>
      <c r="AI123" s="139"/>
      <c r="AJ123" s="139"/>
      <c r="AK123" s="139"/>
      <c r="AL123" s="139"/>
      <c r="AM123" s="139"/>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row>
    <row r="124" spans="1:66" s="90" customFormat="1" x14ac:dyDescent="0.2">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43"/>
      <c r="AC124" s="143"/>
      <c r="AD124" s="143"/>
      <c r="AE124" s="139"/>
      <c r="AF124" s="139"/>
      <c r="AG124" s="139"/>
      <c r="AH124" s="139"/>
      <c r="AI124" s="139"/>
      <c r="AJ124" s="139"/>
      <c r="AK124" s="139"/>
      <c r="AL124" s="139"/>
      <c r="AM124" s="139"/>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row>
    <row r="125" spans="1:66" s="90" customFormat="1" x14ac:dyDescent="0.2">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43"/>
      <c r="AC125" s="143"/>
      <c r="AD125" s="143"/>
      <c r="AE125" s="139"/>
      <c r="AF125" s="139"/>
      <c r="AG125" s="139"/>
      <c r="AH125" s="139"/>
      <c r="AI125" s="139"/>
      <c r="AJ125" s="139"/>
      <c r="AK125" s="139"/>
      <c r="AL125" s="139"/>
      <c r="AM125" s="139"/>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row>
    <row r="126" spans="1:66" s="90" customFormat="1" x14ac:dyDescent="0.2">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43"/>
      <c r="AC126" s="143"/>
      <c r="AD126" s="143"/>
      <c r="AE126" s="139"/>
      <c r="AF126" s="139"/>
      <c r="AG126" s="139"/>
      <c r="AH126" s="139"/>
      <c r="AI126" s="139"/>
      <c r="AJ126" s="139"/>
      <c r="AK126" s="139"/>
      <c r="AL126" s="139"/>
      <c r="AM126" s="139"/>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row>
    <row r="127" spans="1:66" s="90" customFormat="1" x14ac:dyDescent="0.2">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43"/>
      <c r="AC127" s="143"/>
      <c r="AD127" s="143"/>
      <c r="AE127" s="139"/>
      <c r="AF127" s="139"/>
      <c r="AG127" s="139"/>
      <c r="AH127" s="139"/>
      <c r="AI127" s="139"/>
      <c r="AJ127" s="139"/>
      <c r="AK127" s="139"/>
      <c r="AL127" s="139"/>
      <c r="AM127" s="139"/>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row>
    <row r="128" spans="1:66" s="90" customFormat="1" x14ac:dyDescent="0.2">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43"/>
      <c r="AC128" s="143"/>
      <c r="AD128" s="143"/>
      <c r="AE128" s="139"/>
      <c r="AF128" s="139"/>
      <c r="AG128" s="139"/>
      <c r="AH128" s="139"/>
      <c r="AI128" s="139"/>
      <c r="AJ128" s="139"/>
      <c r="AK128" s="139"/>
      <c r="AL128" s="139"/>
      <c r="AM128" s="139"/>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row>
    <row r="129" spans="1:66" s="90" customFormat="1" x14ac:dyDescent="0.2">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43"/>
      <c r="AC129" s="143"/>
      <c r="AD129" s="143"/>
      <c r="AE129" s="139"/>
      <c r="AF129" s="139"/>
      <c r="AG129" s="139"/>
      <c r="AH129" s="139"/>
      <c r="AI129" s="139"/>
      <c r="AJ129" s="139"/>
      <c r="AK129" s="139"/>
      <c r="AL129" s="139"/>
      <c r="AM129" s="139"/>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row>
    <row r="130" spans="1:66" s="90" customFormat="1" x14ac:dyDescent="0.2">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43"/>
      <c r="AC130" s="143"/>
      <c r="AD130" s="143"/>
      <c r="AE130" s="139"/>
      <c r="AF130" s="139"/>
      <c r="AG130" s="139"/>
      <c r="AH130" s="139"/>
      <c r="AI130" s="139"/>
      <c r="AJ130" s="139"/>
      <c r="AK130" s="139"/>
      <c r="AL130" s="139"/>
      <c r="AM130" s="139"/>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row>
    <row r="131" spans="1:66" s="90" customFormat="1" x14ac:dyDescent="0.2">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43"/>
      <c r="AC131" s="143"/>
      <c r="AD131" s="143"/>
      <c r="AE131" s="139"/>
      <c r="AF131" s="139"/>
      <c r="AG131" s="139"/>
      <c r="AH131" s="139"/>
      <c r="AI131" s="139"/>
      <c r="AJ131" s="139"/>
      <c r="AK131" s="139"/>
      <c r="AL131" s="139"/>
      <c r="AM131" s="139"/>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row>
    <row r="132" spans="1:66" s="90" customFormat="1" x14ac:dyDescent="0.2">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43"/>
      <c r="AC132" s="143"/>
      <c r="AD132" s="143"/>
      <c r="AE132" s="139"/>
      <c r="AF132" s="139"/>
      <c r="AG132" s="139"/>
      <c r="AH132" s="139"/>
      <c r="AI132" s="139"/>
      <c r="AJ132" s="139"/>
      <c r="AK132" s="139"/>
      <c r="AL132" s="139"/>
      <c r="AM132" s="139"/>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row>
    <row r="133" spans="1:66" s="90" customFormat="1" x14ac:dyDescent="0.2">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43"/>
      <c r="AC133" s="143"/>
      <c r="AD133" s="143"/>
      <c r="AE133" s="139"/>
      <c r="AF133" s="139"/>
      <c r="AG133" s="139"/>
      <c r="AH133" s="139"/>
      <c r="AI133" s="139"/>
      <c r="AJ133" s="139"/>
      <c r="AK133" s="139"/>
      <c r="AL133" s="139"/>
      <c r="AM133" s="139"/>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row>
    <row r="134" spans="1:66" s="90" customFormat="1" x14ac:dyDescent="0.2">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43"/>
      <c r="AC134" s="143"/>
      <c r="AD134" s="143"/>
      <c r="AE134" s="139"/>
      <c r="AF134" s="139"/>
      <c r="AG134" s="139"/>
      <c r="AH134" s="139"/>
      <c r="AI134" s="139"/>
      <c r="AJ134" s="139"/>
      <c r="AK134" s="139"/>
      <c r="AL134" s="139"/>
      <c r="AM134" s="139"/>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row>
    <row r="135" spans="1:66" s="90" customFormat="1" x14ac:dyDescent="0.2">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43"/>
      <c r="AC135" s="143"/>
      <c r="AD135" s="143"/>
      <c r="AE135" s="139"/>
      <c r="AF135" s="139"/>
      <c r="AG135" s="139"/>
      <c r="AH135" s="139"/>
      <c r="AI135" s="139"/>
      <c r="AJ135" s="139"/>
      <c r="AK135" s="139"/>
      <c r="AL135" s="139"/>
      <c r="AM135" s="139"/>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row>
    <row r="136" spans="1:66" s="90" customFormat="1" x14ac:dyDescent="0.2">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43"/>
      <c r="AC136" s="143"/>
      <c r="AD136" s="143"/>
      <c r="AE136" s="139"/>
      <c r="AF136" s="139"/>
      <c r="AG136" s="139"/>
      <c r="AH136" s="139"/>
      <c r="AI136" s="139"/>
      <c r="AJ136" s="139"/>
      <c r="AK136" s="139"/>
      <c r="AL136" s="139"/>
      <c r="AM136" s="139"/>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row>
    <row r="137" spans="1:66" s="90" customFormat="1" x14ac:dyDescent="0.2">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43"/>
      <c r="AC137" s="143"/>
      <c r="AD137" s="143"/>
      <c r="AE137" s="139"/>
      <c r="AF137" s="139"/>
      <c r="AG137" s="139"/>
      <c r="AH137" s="139"/>
      <c r="AI137" s="139"/>
      <c r="AJ137" s="139"/>
      <c r="AK137" s="139"/>
      <c r="AL137" s="139"/>
      <c r="AM137" s="139"/>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row>
    <row r="138" spans="1:66" s="90" customFormat="1" x14ac:dyDescent="0.2">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43"/>
      <c r="AC138" s="143"/>
      <c r="AD138" s="143"/>
      <c r="AE138" s="139"/>
      <c r="AF138" s="139"/>
      <c r="AG138" s="139"/>
      <c r="AH138" s="139"/>
      <c r="AI138" s="139"/>
      <c r="AJ138" s="139"/>
      <c r="AK138" s="139"/>
      <c r="AL138" s="139"/>
      <c r="AM138" s="139"/>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row>
    <row r="139" spans="1:66" s="90" customFormat="1" x14ac:dyDescent="0.2">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43"/>
      <c r="AC139" s="143"/>
      <c r="AD139" s="143"/>
      <c r="AE139" s="139"/>
      <c r="AF139" s="139"/>
      <c r="AG139" s="139"/>
      <c r="AH139" s="139"/>
      <c r="AI139" s="139"/>
      <c r="AJ139" s="139"/>
      <c r="AK139" s="139"/>
      <c r="AL139" s="139"/>
      <c r="AM139" s="139"/>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row>
    <row r="140" spans="1:66" s="90" customFormat="1" x14ac:dyDescent="0.2">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43"/>
      <c r="AC140" s="143"/>
      <c r="AD140" s="143"/>
      <c r="AE140" s="139"/>
      <c r="AF140" s="139"/>
      <c r="AG140" s="139"/>
      <c r="AH140" s="139"/>
      <c r="AI140" s="139"/>
      <c r="AJ140" s="139"/>
      <c r="AK140" s="139"/>
      <c r="AL140" s="139"/>
      <c r="AM140" s="139"/>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row>
    <row r="141" spans="1:66" s="90" customFormat="1" x14ac:dyDescent="0.2">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43"/>
      <c r="AC141" s="143"/>
      <c r="AD141" s="143"/>
      <c r="AE141" s="139"/>
      <c r="AF141" s="139"/>
      <c r="AG141" s="139"/>
      <c r="AH141" s="139"/>
      <c r="AI141" s="139"/>
      <c r="AJ141" s="139"/>
      <c r="AK141" s="139"/>
      <c r="AL141" s="139"/>
      <c r="AM141" s="139"/>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row>
    <row r="142" spans="1:66" s="90" customFormat="1" x14ac:dyDescent="0.2">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43"/>
      <c r="AC142" s="143"/>
      <c r="AD142" s="143"/>
      <c r="AE142" s="139"/>
      <c r="AF142" s="139"/>
      <c r="AG142" s="139"/>
      <c r="AH142" s="139"/>
      <c r="AI142" s="139"/>
      <c r="AJ142" s="139"/>
      <c r="AK142" s="139"/>
      <c r="AL142" s="139"/>
      <c r="AM142" s="139"/>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row>
    <row r="143" spans="1:66" s="90" customFormat="1" x14ac:dyDescent="0.2">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43"/>
      <c r="AC143" s="143"/>
      <c r="AD143" s="143"/>
      <c r="AE143" s="139"/>
      <c r="AF143" s="139"/>
      <c r="AG143" s="139"/>
      <c r="AH143" s="139"/>
      <c r="AI143" s="139"/>
      <c r="AJ143" s="139"/>
      <c r="AK143" s="139"/>
      <c r="AL143" s="139"/>
      <c r="AM143" s="139"/>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row>
    <row r="144" spans="1:66" s="90" customFormat="1" x14ac:dyDescent="0.2">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43"/>
      <c r="AC144" s="143"/>
      <c r="AD144" s="143"/>
      <c r="AE144" s="139"/>
      <c r="AF144" s="139"/>
      <c r="AG144" s="139"/>
      <c r="AH144" s="139"/>
      <c r="AI144" s="139"/>
      <c r="AJ144" s="139"/>
      <c r="AK144" s="139"/>
      <c r="AL144" s="139"/>
      <c r="AM144" s="139"/>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row>
    <row r="145" spans="1:66" s="90" customFormat="1" x14ac:dyDescent="0.2">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43"/>
      <c r="AC145" s="143"/>
      <c r="AD145" s="143"/>
      <c r="AE145" s="139"/>
      <c r="AF145" s="139"/>
      <c r="AG145" s="139"/>
      <c r="AH145" s="139"/>
      <c r="AI145" s="139"/>
      <c r="AJ145" s="139"/>
      <c r="AK145" s="139"/>
      <c r="AL145" s="139"/>
      <c r="AM145" s="139"/>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row>
    <row r="146" spans="1:66" s="90" customFormat="1" x14ac:dyDescent="0.2">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43"/>
      <c r="AC146" s="143"/>
      <c r="AD146" s="143"/>
      <c r="AE146" s="139"/>
      <c r="AF146" s="139"/>
      <c r="AG146" s="139"/>
      <c r="AH146" s="139"/>
      <c r="AI146" s="139"/>
      <c r="AJ146" s="139"/>
      <c r="AK146" s="139"/>
      <c r="AL146" s="139"/>
      <c r="AM146" s="139"/>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row>
    <row r="147" spans="1:66" s="90" customFormat="1" x14ac:dyDescent="0.2">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43"/>
      <c r="AC147" s="143"/>
      <c r="AD147" s="143"/>
      <c r="AE147" s="139"/>
      <c r="AF147" s="139"/>
      <c r="AG147" s="139"/>
      <c r="AH147" s="139"/>
      <c r="AI147" s="139"/>
      <c r="AJ147" s="139"/>
      <c r="AK147" s="139"/>
      <c r="AL147" s="139"/>
      <c r="AM147" s="139"/>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row>
    <row r="148" spans="1:66" s="90" customFormat="1" x14ac:dyDescent="0.2">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43"/>
      <c r="AC148" s="143"/>
      <c r="AD148" s="143"/>
      <c r="AE148" s="139"/>
      <c r="AF148" s="139"/>
      <c r="AG148" s="139"/>
      <c r="AH148" s="139"/>
      <c r="AI148" s="139"/>
      <c r="AJ148" s="139"/>
      <c r="AK148" s="139"/>
      <c r="AL148" s="139"/>
      <c r="AM148" s="139"/>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row>
    <row r="149" spans="1:66" s="90" customFormat="1" x14ac:dyDescent="0.2">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43"/>
      <c r="AC149" s="143"/>
      <c r="AD149" s="143"/>
      <c r="AE149" s="139"/>
      <c r="AF149" s="139"/>
      <c r="AG149" s="139"/>
      <c r="AH149" s="139"/>
      <c r="AI149" s="139"/>
      <c r="AJ149" s="139"/>
      <c r="AK149" s="139"/>
      <c r="AL149" s="139"/>
      <c r="AM149" s="139"/>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row>
    <row r="150" spans="1:66" s="90" customFormat="1" x14ac:dyDescent="0.2">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43"/>
      <c r="AC150" s="143"/>
      <c r="AD150" s="143"/>
      <c r="AE150" s="139"/>
      <c r="AF150" s="139"/>
      <c r="AG150" s="139"/>
      <c r="AH150" s="139"/>
      <c r="AI150" s="139"/>
      <c r="AJ150" s="139"/>
      <c r="AK150" s="139"/>
      <c r="AL150" s="139"/>
      <c r="AM150" s="139"/>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row>
    <row r="151" spans="1:66" s="90" customFormat="1" x14ac:dyDescent="0.2">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43"/>
      <c r="AC151" s="143"/>
      <c r="AD151" s="143"/>
      <c r="AE151" s="139"/>
      <c r="AF151" s="139"/>
      <c r="AG151" s="139"/>
      <c r="AH151" s="139"/>
      <c r="AI151" s="139"/>
      <c r="AJ151" s="139"/>
      <c r="AK151" s="139"/>
      <c r="AL151" s="139"/>
      <c r="AM151" s="139"/>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row>
    <row r="152" spans="1:66" s="90" customFormat="1" x14ac:dyDescent="0.2">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43"/>
      <c r="AC152" s="143"/>
      <c r="AD152" s="143"/>
      <c r="AE152" s="139"/>
      <c r="AF152" s="139"/>
      <c r="AG152" s="139"/>
      <c r="AH152" s="139"/>
      <c r="AI152" s="139"/>
      <c r="AJ152" s="139"/>
      <c r="AK152" s="139"/>
      <c r="AL152" s="139"/>
      <c r="AM152" s="139"/>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row>
    <row r="153" spans="1:66" s="90" customFormat="1" x14ac:dyDescent="0.2">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43"/>
      <c r="AC153" s="143"/>
      <c r="AD153" s="143"/>
      <c r="AE153" s="139"/>
      <c r="AF153" s="139"/>
      <c r="AG153" s="139"/>
      <c r="AH153" s="139"/>
      <c r="AI153" s="139"/>
      <c r="AJ153" s="139"/>
      <c r="AK153" s="139"/>
      <c r="AL153" s="139"/>
      <c r="AM153" s="139"/>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row>
    <row r="154" spans="1:66" s="90" customFormat="1" x14ac:dyDescent="0.2">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43"/>
      <c r="AC154" s="143"/>
      <c r="AD154" s="143"/>
      <c r="AE154" s="139"/>
      <c r="AF154" s="139"/>
      <c r="AG154" s="139"/>
      <c r="AH154" s="139"/>
      <c r="AI154" s="139"/>
      <c r="AJ154" s="139"/>
      <c r="AK154" s="139"/>
      <c r="AL154" s="139"/>
      <c r="AM154" s="139"/>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row>
    <row r="155" spans="1:66" s="90" customFormat="1" x14ac:dyDescent="0.2">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43"/>
      <c r="AC155" s="143"/>
      <c r="AD155" s="143"/>
      <c r="AE155" s="139"/>
      <c r="AF155" s="139"/>
      <c r="AG155" s="139"/>
      <c r="AH155" s="139"/>
      <c r="AI155" s="139"/>
      <c r="AJ155" s="139"/>
      <c r="AK155" s="139"/>
      <c r="AL155" s="139"/>
      <c r="AM155" s="139"/>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row>
    <row r="156" spans="1:66" s="90" customFormat="1" x14ac:dyDescent="0.2">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43"/>
      <c r="AC156" s="143"/>
      <c r="AD156" s="143"/>
      <c r="AE156" s="139"/>
      <c r="AF156" s="139"/>
      <c r="AG156" s="139"/>
      <c r="AH156" s="139"/>
      <c r="AI156" s="139"/>
      <c r="AJ156" s="139"/>
      <c r="AK156" s="139"/>
      <c r="AL156" s="139"/>
      <c r="AM156" s="139"/>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row>
    <row r="157" spans="1:66" s="90" customFormat="1" x14ac:dyDescent="0.2">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43"/>
      <c r="AC157" s="143"/>
      <c r="AD157" s="143"/>
      <c r="AE157" s="139"/>
      <c r="AF157" s="139"/>
      <c r="AG157" s="139"/>
      <c r="AH157" s="139"/>
      <c r="AI157" s="139"/>
      <c r="AJ157" s="139"/>
      <c r="AK157" s="139"/>
      <c r="AL157" s="139"/>
      <c r="AM157" s="139"/>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row>
    <row r="158" spans="1:66" s="90" customFormat="1" x14ac:dyDescent="0.2">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43"/>
      <c r="AC158" s="143"/>
      <c r="AD158" s="143"/>
      <c r="AE158" s="139"/>
      <c r="AF158" s="139"/>
      <c r="AG158" s="139"/>
      <c r="AH158" s="139"/>
      <c r="AI158" s="139"/>
      <c r="AJ158" s="139"/>
      <c r="AK158" s="139"/>
      <c r="AL158" s="139"/>
      <c r="AM158" s="139"/>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row>
    <row r="159" spans="1:66" s="90" customFormat="1" x14ac:dyDescent="0.2">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43"/>
      <c r="AC159" s="143"/>
      <c r="AD159" s="143"/>
      <c r="AE159" s="139"/>
      <c r="AF159" s="139"/>
      <c r="AG159" s="139"/>
      <c r="AH159" s="139"/>
      <c r="AI159" s="139"/>
      <c r="AJ159" s="139"/>
      <c r="AK159" s="139"/>
      <c r="AL159" s="139"/>
      <c r="AM159" s="139"/>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row>
    <row r="160" spans="1:66" s="90" customFormat="1" x14ac:dyDescent="0.2">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43"/>
      <c r="AC160" s="143"/>
      <c r="AD160" s="143"/>
      <c r="AE160" s="139"/>
      <c r="AF160" s="139"/>
      <c r="AG160" s="139"/>
      <c r="AH160" s="139"/>
      <c r="AI160" s="139"/>
      <c r="AJ160" s="139"/>
      <c r="AK160" s="139"/>
      <c r="AL160" s="139"/>
      <c r="AM160" s="139"/>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row>
    <row r="161" spans="1:66" s="90" customFormat="1" x14ac:dyDescent="0.2">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43"/>
      <c r="AC161" s="143"/>
      <c r="AD161" s="143"/>
      <c r="AE161" s="139"/>
      <c r="AF161" s="139"/>
      <c r="AG161" s="139"/>
      <c r="AH161" s="139"/>
      <c r="AI161" s="139"/>
      <c r="AJ161" s="139"/>
      <c r="AK161" s="139"/>
      <c r="AL161" s="139"/>
      <c r="AM161" s="139"/>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row>
    <row r="162" spans="1:66" s="90" customFormat="1" x14ac:dyDescent="0.2">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43"/>
      <c r="AC162" s="143"/>
      <c r="AD162" s="143"/>
      <c r="AE162" s="139"/>
      <c r="AF162" s="139"/>
      <c r="AG162" s="139"/>
      <c r="AH162" s="139"/>
      <c r="AI162" s="139"/>
      <c r="AJ162" s="139"/>
      <c r="AK162" s="139"/>
      <c r="AL162" s="139"/>
      <c r="AM162" s="139"/>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row>
    <row r="163" spans="1:66" s="90" customFormat="1" x14ac:dyDescent="0.2">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43"/>
      <c r="AC163" s="143"/>
      <c r="AD163" s="143"/>
      <c r="AE163" s="139"/>
      <c r="AF163" s="139"/>
      <c r="AG163" s="139"/>
      <c r="AH163" s="139"/>
      <c r="AI163" s="139"/>
      <c r="AJ163" s="139"/>
      <c r="AK163" s="139"/>
      <c r="AL163" s="139"/>
      <c r="AM163" s="139"/>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row>
    <row r="164" spans="1:66" s="90" customFormat="1" x14ac:dyDescent="0.2">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43"/>
      <c r="AC164" s="143"/>
      <c r="AD164" s="143"/>
      <c r="AE164" s="139"/>
      <c r="AF164" s="139"/>
      <c r="AG164" s="139"/>
      <c r="AH164" s="139"/>
      <c r="AI164" s="139"/>
      <c r="AJ164" s="139"/>
      <c r="AK164" s="139"/>
      <c r="AL164" s="139"/>
      <c r="AM164" s="139"/>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row>
    <row r="165" spans="1:66" s="90" customFormat="1" x14ac:dyDescent="0.2">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43"/>
      <c r="AC165" s="143"/>
      <c r="AD165" s="143"/>
      <c r="AE165" s="139"/>
      <c r="AF165" s="139"/>
      <c r="AG165" s="139"/>
      <c r="AH165" s="139"/>
      <c r="AI165" s="139"/>
      <c r="AJ165" s="139"/>
      <c r="AK165" s="139"/>
      <c r="AL165" s="139"/>
      <c r="AM165" s="139"/>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row>
    <row r="166" spans="1:66" s="90" customFormat="1" x14ac:dyDescent="0.2">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43"/>
      <c r="AC166" s="143"/>
      <c r="AD166" s="143"/>
      <c r="AE166" s="139"/>
      <c r="AF166" s="139"/>
      <c r="AG166" s="139"/>
      <c r="AH166" s="139"/>
      <c r="AI166" s="139"/>
      <c r="AJ166" s="139"/>
      <c r="AK166" s="139"/>
      <c r="AL166" s="139"/>
      <c r="AM166" s="139"/>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row>
    <row r="167" spans="1:66" s="90" customFormat="1" x14ac:dyDescent="0.2">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43"/>
      <c r="AC167" s="143"/>
      <c r="AD167" s="143"/>
      <c r="AE167" s="139"/>
      <c r="AF167" s="139"/>
      <c r="AG167" s="139"/>
      <c r="AH167" s="139"/>
      <c r="AI167" s="139"/>
      <c r="AJ167" s="139"/>
      <c r="AK167" s="139"/>
      <c r="AL167" s="139"/>
      <c r="AM167" s="139"/>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row>
    <row r="168" spans="1:66" s="90" customFormat="1" x14ac:dyDescent="0.2">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43"/>
      <c r="AC168" s="143"/>
      <c r="AD168" s="143"/>
      <c r="AE168" s="139"/>
      <c r="AF168" s="139"/>
      <c r="AG168" s="139"/>
      <c r="AH168" s="139"/>
      <c r="AI168" s="139"/>
      <c r="AJ168" s="139"/>
      <c r="AK168" s="139"/>
      <c r="AL168" s="139"/>
      <c r="AM168" s="139"/>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row>
    <row r="169" spans="1:66" s="90" customFormat="1" x14ac:dyDescent="0.2">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43"/>
      <c r="AC169" s="143"/>
      <c r="AD169" s="143"/>
      <c r="AE169" s="139"/>
      <c r="AF169" s="139"/>
      <c r="AG169" s="139"/>
      <c r="AH169" s="139"/>
      <c r="AI169" s="139"/>
      <c r="AJ169" s="139"/>
      <c r="AK169" s="139"/>
      <c r="AL169" s="139"/>
      <c r="AM169" s="139"/>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row>
    <row r="170" spans="1:66" s="90" customFormat="1" x14ac:dyDescent="0.2">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43"/>
      <c r="AC170" s="143"/>
      <c r="AD170" s="143"/>
      <c r="AE170" s="139"/>
      <c r="AF170" s="139"/>
      <c r="AG170" s="139"/>
      <c r="AH170" s="139"/>
      <c r="AI170" s="139"/>
      <c r="AJ170" s="139"/>
      <c r="AK170" s="139"/>
      <c r="AL170" s="139"/>
      <c r="AM170" s="139"/>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row>
    <row r="171" spans="1:66" s="90" customFormat="1" x14ac:dyDescent="0.2">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43"/>
      <c r="AC171" s="143"/>
      <c r="AD171" s="143"/>
      <c r="AE171" s="139"/>
      <c r="AF171" s="139"/>
      <c r="AG171" s="139"/>
      <c r="AH171" s="139"/>
      <c r="AI171" s="139"/>
      <c r="AJ171" s="139"/>
      <c r="AK171" s="139"/>
      <c r="AL171" s="139"/>
      <c r="AM171" s="139"/>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row>
    <row r="172" spans="1:66" s="90" customFormat="1" x14ac:dyDescent="0.2">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43"/>
      <c r="AC172" s="143"/>
      <c r="AD172" s="143"/>
      <c r="AE172" s="139"/>
      <c r="AF172" s="139"/>
      <c r="AG172" s="139"/>
      <c r="AH172" s="139"/>
      <c r="AI172" s="139"/>
      <c r="AJ172" s="139"/>
      <c r="AK172" s="139"/>
      <c r="AL172" s="139"/>
      <c r="AM172" s="139"/>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row>
    <row r="173" spans="1:66" s="90" customFormat="1" x14ac:dyDescent="0.2">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43"/>
      <c r="AC173" s="143"/>
      <c r="AD173" s="143"/>
      <c r="AE173" s="139"/>
      <c r="AF173" s="139"/>
      <c r="AG173" s="139"/>
      <c r="AH173" s="139"/>
      <c r="AI173" s="139"/>
      <c r="AJ173" s="139"/>
      <c r="AK173" s="139"/>
      <c r="AL173" s="139"/>
      <c r="AM173" s="139"/>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row>
    <row r="174" spans="1:66" s="90" customFormat="1" x14ac:dyDescent="0.2">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43"/>
      <c r="AC174" s="143"/>
      <c r="AD174" s="143"/>
      <c r="AE174" s="139"/>
      <c r="AF174" s="139"/>
      <c r="AG174" s="139"/>
      <c r="AH174" s="139"/>
      <c r="AI174" s="139"/>
      <c r="AJ174" s="139"/>
      <c r="AK174" s="139"/>
      <c r="AL174" s="139"/>
      <c r="AM174" s="139"/>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row>
    <row r="175" spans="1:66" s="90" customFormat="1" x14ac:dyDescent="0.2">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43"/>
      <c r="AC175" s="143"/>
      <c r="AD175" s="143"/>
      <c r="AE175" s="139"/>
      <c r="AF175" s="139"/>
      <c r="AG175" s="139"/>
      <c r="AH175" s="139"/>
      <c r="AI175" s="139"/>
      <c r="AJ175" s="139"/>
      <c r="AK175" s="139"/>
      <c r="AL175" s="139"/>
      <c r="AM175" s="139"/>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row>
    <row r="176" spans="1:66" s="90" customFormat="1" x14ac:dyDescent="0.2">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43"/>
      <c r="AC176" s="143"/>
      <c r="AD176" s="143"/>
      <c r="AE176" s="139"/>
      <c r="AF176" s="139"/>
      <c r="AG176" s="139"/>
      <c r="AH176" s="139"/>
      <c r="AI176" s="139"/>
      <c r="AJ176" s="139"/>
      <c r="AK176" s="139"/>
      <c r="AL176" s="139"/>
      <c r="AM176" s="139"/>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row>
    <row r="177" spans="1:66" s="90" customFormat="1" x14ac:dyDescent="0.2">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43"/>
      <c r="AC177" s="143"/>
      <c r="AD177" s="143"/>
      <c r="AE177" s="139"/>
      <c r="AF177" s="139"/>
      <c r="AG177" s="139"/>
      <c r="AH177" s="139"/>
      <c r="AI177" s="139"/>
      <c r="AJ177" s="139"/>
      <c r="AK177" s="139"/>
      <c r="AL177" s="139"/>
      <c r="AM177" s="139"/>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row>
    <row r="178" spans="1:66" s="90" customFormat="1" x14ac:dyDescent="0.2">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43"/>
      <c r="AC178" s="143"/>
      <c r="AD178" s="143"/>
      <c r="AE178" s="139"/>
      <c r="AF178" s="139"/>
      <c r="AG178" s="139"/>
      <c r="AH178" s="139"/>
      <c r="AI178" s="139"/>
      <c r="AJ178" s="139"/>
      <c r="AK178" s="139"/>
      <c r="AL178" s="139"/>
      <c r="AM178" s="139"/>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row>
    <row r="179" spans="1:66" s="90" customFormat="1" x14ac:dyDescent="0.2">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43"/>
      <c r="AC179" s="143"/>
      <c r="AD179" s="143"/>
      <c r="AE179" s="139"/>
      <c r="AF179" s="139"/>
      <c r="AG179" s="139"/>
      <c r="AH179" s="139"/>
      <c r="AI179" s="139"/>
      <c r="AJ179" s="139"/>
      <c r="AK179" s="139"/>
      <c r="AL179" s="139"/>
      <c r="AM179" s="139"/>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row>
    <row r="180" spans="1:66" s="90" customFormat="1" x14ac:dyDescent="0.2">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43"/>
      <c r="AC180" s="143"/>
      <c r="AD180" s="143"/>
      <c r="AE180" s="139"/>
      <c r="AF180" s="139"/>
      <c r="AG180" s="139"/>
      <c r="AH180" s="139"/>
      <c r="AI180" s="139"/>
      <c r="AJ180" s="139"/>
      <c r="AK180" s="139"/>
      <c r="AL180" s="139"/>
      <c r="AM180" s="139"/>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row>
    <row r="181" spans="1:66" s="90" customFormat="1" x14ac:dyDescent="0.2">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43"/>
      <c r="AC181" s="143"/>
      <c r="AD181" s="143"/>
      <c r="AE181" s="139"/>
      <c r="AF181" s="139"/>
      <c r="AG181" s="139"/>
      <c r="AH181" s="139"/>
      <c r="AI181" s="139"/>
      <c r="AJ181" s="139"/>
      <c r="AK181" s="139"/>
      <c r="AL181" s="139"/>
      <c r="AM181" s="139"/>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row>
    <row r="182" spans="1:66" s="90" customFormat="1" x14ac:dyDescent="0.2">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43"/>
      <c r="AC182" s="143"/>
      <c r="AD182" s="143"/>
      <c r="AE182" s="139"/>
      <c r="AF182" s="139"/>
      <c r="AG182" s="139"/>
      <c r="AH182" s="139"/>
      <c r="AI182" s="139"/>
      <c r="AJ182" s="139"/>
      <c r="AK182" s="139"/>
      <c r="AL182" s="139"/>
      <c r="AM182" s="139"/>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row>
    <row r="183" spans="1:66" s="90" customFormat="1" x14ac:dyDescent="0.2">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43"/>
      <c r="AC183" s="143"/>
      <c r="AD183" s="143"/>
      <c r="AE183" s="139"/>
      <c r="AF183" s="139"/>
      <c r="AG183" s="139"/>
      <c r="AH183" s="139"/>
      <c r="AI183" s="139"/>
      <c r="AJ183" s="139"/>
      <c r="AK183" s="139"/>
      <c r="AL183" s="139"/>
      <c r="AM183" s="139"/>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row>
    <row r="184" spans="1:66" s="90" customFormat="1" x14ac:dyDescent="0.2">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43"/>
      <c r="AC184" s="143"/>
      <c r="AD184" s="143"/>
      <c r="AE184" s="139"/>
      <c r="AF184" s="139"/>
      <c r="AG184" s="139"/>
      <c r="AH184" s="139"/>
      <c r="AI184" s="139"/>
      <c r="AJ184" s="139"/>
      <c r="AK184" s="139"/>
      <c r="AL184" s="139"/>
      <c r="AM184" s="139"/>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row>
    <row r="185" spans="1:66" s="90" customFormat="1" x14ac:dyDescent="0.2">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43"/>
      <c r="AC185" s="143"/>
      <c r="AD185" s="143"/>
      <c r="AE185" s="139"/>
      <c r="AF185" s="139"/>
      <c r="AG185" s="139"/>
      <c r="AH185" s="139"/>
      <c r="AI185" s="139"/>
      <c r="AJ185" s="139"/>
      <c r="AK185" s="139"/>
      <c r="AL185" s="139"/>
      <c r="AM185" s="139"/>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row>
    <row r="186" spans="1:66" s="90" customFormat="1" x14ac:dyDescent="0.2">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43"/>
      <c r="AC186" s="143"/>
      <c r="AD186" s="143"/>
      <c r="AE186" s="139"/>
      <c r="AF186" s="139"/>
      <c r="AG186" s="139"/>
      <c r="AH186" s="139"/>
      <c r="AI186" s="139"/>
      <c r="AJ186" s="139"/>
      <c r="AK186" s="139"/>
      <c r="AL186" s="139"/>
      <c r="AM186" s="139"/>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row>
    <row r="187" spans="1:66" s="90" customFormat="1" x14ac:dyDescent="0.2">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43"/>
      <c r="AC187" s="143"/>
      <c r="AD187" s="143"/>
      <c r="AE187" s="139"/>
      <c r="AF187" s="139"/>
      <c r="AG187" s="139"/>
      <c r="AH187" s="139"/>
      <c r="AI187" s="139"/>
      <c r="AJ187" s="139"/>
      <c r="AK187" s="139"/>
      <c r="AL187" s="139"/>
      <c r="AM187" s="139"/>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row>
    <row r="188" spans="1:66" s="90" customFormat="1" x14ac:dyDescent="0.2">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43"/>
      <c r="AC188" s="143"/>
      <c r="AD188" s="143"/>
      <c r="AE188" s="139"/>
      <c r="AF188" s="139"/>
      <c r="AG188" s="139"/>
      <c r="AH188" s="139"/>
      <c r="AI188" s="139"/>
      <c r="AJ188" s="139"/>
      <c r="AK188" s="139"/>
      <c r="AL188" s="139"/>
      <c r="AM188" s="139"/>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row>
    <row r="189" spans="1:66" s="90" customFormat="1" x14ac:dyDescent="0.2">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43"/>
      <c r="AC189" s="143"/>
      <c r="AD189" s="143"/>
      <c r="AE189" s="139"/>
      <c r="AF189" s="139"/>
      <c r="AG189" s="139"/>
      <c r="AH189" s="139"/>
      <c r="AI189" s="139"/>
      <c r="AJ189" s="139"/>
      <c r="AK189" s="139"/>
      <c r="AL189" s="139"/>
      <c r="AM189" s="139"/>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row>
    <row r="190" spans="1:66" s="90" customFormat="1" x14ac:dyDescent="0.2">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43"/>
      <c r="AC190" s="143"/>
      <c r="AD190" s="143"/>
      <c r="AE190" s="139"/>
      <c r="AF190" s="139"/>
      <c r="AG190" s="139"/>
      <c r="AH190" s="139"/>
      <c r="AI190" s="139"/>
      <c r="AJ190" s="139"/>
      <c r="AK190" s="139"/>
      <c r="AL190" s="139"/>
      <c r="AM190" s="139"/>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row>
    <row r="191" spans="1:66" s="90" customFormat="1" x14ac:dyDescent="0.2">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43"/>
      <c r="AC191" s="143"/>
      <c r="AD191" s="143"/>
      <c r="AE191" s="139"/>
      <c r="AF191" s="139"/>
      <c r="AG191" s="139"/>
      <c r="AH191" s="139"/>
      <c r="AI191" s="139"/>
      <c r="AJ191" s="139"/>
      <c r="AK191" s="139"/>
      <c r="AL191" s="139"/>
      <c r="AM191" s="139"/>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row>
    <row r="192" spans="1:66" s="90" customFormat="1" x14ac:dyDescent="0.2">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43"/>
      <c r="AC192" s="143"/>
      <c r="AD192" s="143"/>
      <c r="AE192" s="139"/>
      <c r="AF192" s="139"/>
      <c r="AG192" s="139"/>
      <c r="AH192" s="139"/>
      <c r="AI192" s="139"/>
      <c r="AJ192" s="139"/>
      <c r="AK192" s="139"/>
      <c r="AL192" s="139"/>
      <c r="AM192" s="139"/>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row>
    <row r="193" spans="1:66" s="90" customFormat="1" x14ac:dyDescent="0.2">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43"/>
      <c r="AC193" s="143"/>
      <c r="AD193" s="143"/>
      <c r="AE193" s="139"/>
      <c r="AF193" s="139"/>
      <c r="AG193" s="139"/>
      <c r="AH193" s="139"/>
      <c r="AI193" s="139"/>
      <c r="AJ193" s="139"/>
      <c r="AK193" s="139"/>
      <c r="AL193" s="139"/>
      <c r="AM193" s="139"/>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row>
    <row r="194" spans="1:66" s="90" customFormat="1" x14ac:dyDescent="0.2">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43"/>
      <c r="AC194" s="143"/>
      <c r="AD194" s="143"/>
      <c r="AE194" s="139"/>
      <c r="AF194" s="139"/>
      <c r="AG194" s="139"/>
      <c r="AH194" s="139"/>
      <c r="AI194" s="139"/>
      <c r="AJ194" s="139"/>
      <c r="AK194" s="139"/>
      <c r="AL194" s="139"/>
      <c r="AM194" s="139"/>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row>
    <row r="195" spans="1:66" s="90" customFormat="1" x14ac:dyDescent="0.2">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43"/>
      <c r="AC195" s="143"/>
      <c r="AD195" s="143"/>
      <c r="AE195" s="139"/>
      <c r="AF195" s="139"/>
      <c r="AG195" s="139"/>
      <c r="AH195" s="139"/>
      <c r="AI195" s="139"/>
      <c r="AJ195" s="139"/>
      <c r="AK195" s="139"/>
      <c r="AL195" s="139"/>
      <c r="AM195" s="139"/>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row>
    <row r="196" spans="1:66" s="90" customFormat="1" x14ac:dyDescent="0.2">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43"/>
      <c r="AC196" s="143"/>
      <c r="AD196" s="143"/>
      <c r="AE196" s="139"/>
      <c r="AF196" s="139"/>
      <c r="AG196" s="139"/>
      <c r="AH196" s="139"/>
      <c r="AI196" s="139"/>
      <c r="AJ196" s="139"/>
      <c r="AK196" s="139"/>
      <c r="AL196" s="139"/>
      <c r="AM196" s="139"/>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row>
    <row r="197" spans="1:66" s="90" customFormat="1" x14ac:dyDescent="0.2">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43"/>
      <c r="AC197" s="143"/>
      <c r="AD197" s="143"/>
      <c r="AE197" s="139"/>
      <c r="AF197" s="139"/>
      <c r="AG197" s="139"/>
      <c r="AH197" s="139"/>
      <c r="AI197" s="139"/>
      <c r="AJ197" s="139"/>
      <c r="AK197" s="139"/>
      <c r="AL197" s="139"/>
      <c r="AM197" s="139"/>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row>
    <row r="198" spans="1:66" s="90" customFormat="1" x14ac:dyDescent="0.2">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43"/>
      <c r="AC198" s="143"/>
      <c r="AD198" s="143"/>
      <c r="AE198" s="139"/>
      <c r="AF198" s="139"/>
      <c r="AG198" s="139"/>
      <c r="AH198" s="139"/>
      <c r="AI198" s="139"/>
      <c r="AJ198" s="139"/>
      <c r="AK198" s="139"/>
      <c r="AL198" s="139"/>
      <c r="AM198" s="139"/>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row>
    <row r="199" spans="1:66" s="90" customFormat="1" x14ac:dyDescent="0.2">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43"/>
      <c r="AC199" s="143"/>
      <c r="AD199" s="143"/>
      <c r="AE199" s="139"/>
      <c r="AF199" s="139"/>
      <c r="AG199" s="139"/>
      <c r="AH199" s="139"/>
      <c r="AI199" s="139"/>
      <c r="AJ199" s="139"/>
      <c r="AK199" s="139"/>
      <c r="AL199" s="139"/>
      <c r="AM199" s="139"/>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row>
    <row r="200" spans="1:66" s="90" customFormat="1" x14ac:dyDescent="0.2">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43"/>
      <c r="AC200" s="143"/>
      <c r="AD200" s="143"/>
      <c r="AE200" s="139"/>
      <c r="AF200" s="139"/>
      <c r="AG200" s="139"/>
      <c r="AH200" s="139"/>
      <c r="AI200" s="139"/>
      <c r="AJ200" s="139"/>
      <c r="AK200" s="139"/>
      <c r="AL200" s="139"/>
      <c r="AM200" s="139"/>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row>
    <row r="201" spans="1:66" s="90" customFormat="1" x14ac:dyDescent="0.2">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43"/>
      <c r="AC201" s="143"/>
      <c r="AD201" s="143"/>
      <c r="AE201" s="139"/>
      <c r="AF201" s="139"/>
      <c r="AG201" s="139"/>
      <c r="AH201" s="139"/>
      <c r="AI201" s="139"/>
      <c r="AJ201" s="139"/>
      <c r="AK201" s="139"/>
      <c r="AL201" s="139"/>
      <c r="AM201" s="139"/>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row>
    <row r="202" spans="1:66" s="90" customFormat="1" x14ac:dyDescent="0.2">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43"/>
      <c r="AC202" s="143"/>
      <c r="AD202" s="143"/>
      <c r="AE202" s="139"/>
      <c r="AF202" s="139"/>
      <c r="AG202" s="139"/>
      <c r="AH202" s="139"/>
      <c r="AI202" s="139"/>
      <c r="AJ202" s="139"/>
      <c r="AK202" s="139"/>
      <c r="AL202" s="139"/>
      <c r="AM202" s="139"/>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row>
    <row r="203" spans="1:66" s="90" customFormat="1" x14ac:dyDescent="0.2">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43"/>
      <c r="AC203" s="143"/>
      <c r="AD203" s="143"/>
      <c r="AE203" s="139"/>
      <c r="AF203" s="139"/>
      <c r="AG203" s="139"/>
      <c r="AH203" s="139"/>
      <c r="AI203" s="139"/>
      <c r="AJ203" s="139"/>
      <c r="AK203" s="139"/>
      <c r="AL203" s="139"/>
      <c r="AM203" s="139"/>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row>
    <row r="204" spans="1:66" s="90" customFormat="1" x14ac:dyDescent="0.2">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43"/>
      <c r="AC204" s="143"/>
      <c r="AD204" s="143"/>
      <c r="AE204" s="139"/>
      <c r="AF204" s="139"/>
      <c r="AG204" s="139"/>
      <c r="AH204" s="139"/>
      <c r="AI204" s="139"/>
      <c r="AJ204" s="139"/>
      <c r="AK204" s="139"/>
      <c r="AL204" s="139"/>
      <c r="AM204" s="139"/>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row>
    <row r="205" spans="1:66" s="90" customFormat="1" x14ac:dyDescent="0.2">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43"/>
      <c r="AC205" s="143"/>
      <c r="AD205" s="143"/>
      <c r="AE205" s="139"/>
      <c r="AF205" s="139"/>
      <c r="AG205" s="139"/>
      <c r="AH205" s="139"/>
      <c r="AI205" s="139"/>
      <c r="AJ205" s="139"/>
      <c r="AK205" s="139"/>
      <c r="AL205" s="139"/>
      <c r="AM205" s="139"/>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row>
    <row r="206" spans="1:66" s="90" customFormat="1" x14ac:dyDescent="0.2">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43"/>
      <c r="AC206" s="143"/>
      <c r="AD206" s="143"/>
      <c r="AE206" s="139"/>
      <c r="AF206" s="139"/>
      <c r="AG206" s="139"/>
      <c r="AH206" s="139"/>
      <c r="AI206" s="139"/>
      <c r="AJ206" s="139"/>
      <c r="AK206" s="139"/>
      <c r="AL206" s="139"/>
      <c r="AM206" s="139"/>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row>
    <row r="207" spans="1:66" s="90" customFormat="1" x14ac:dyDescent="0.2">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43"/>
      <c r="AC207" s="143"/>
      <c r="AD207" s="143"/>
      <c r="AE207" s="139"/>
      <c r="AF207" s="139"/>
      <c r="AG207" s="139"/>
      <c r="AH207" s="139"/>
      <c r="AI207" s="139"/>
      <c r="AJ207" s="139"/>
      <c r="AK207" s="139"/>
      <c r="AL207" s="139"/>
      <c r="AM207" s="139"/>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row>
    <row r="208" spans="1:66" s="90" customFormat="1" x14ac:dyDescent="0.2">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43"/>
      <c r="AC208" s="143"/>
      <c r="AD208" s="143"/>
      <c r="AE208" s="139"/>
      <c r="AF208" s="139"/>
      <c r="AG208" s="139"/>
      <c r="AH208" s="139"/>
      <c r="AI208" s="139"/>
      <c r="AJ208" s="139"/>
      <c r="AK208" s="139"/>
      <c r="AL208" s="139"/>
      <c r="AM208" s="139"/>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row>
    <row r="209" spans="1:66" s="90" customFormat="1" x14ac:dyDescent="0.2">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43"/>
      <c r="AC209" s="143"/>
      <c r="AD209" s="143"/>
      <c r="AE209" s="139"/>
      <c r="AF209" s="139"/>
      <c r="AG209" s="139"/>
      <c r="AH209" s="139"/>
      <c r="AI209" s="139"/>
      <c r="AJ209" s="139"/>
      <c r="AK209" s="139"/>
      <c r="AL209" s="139"/>
      <c r="AM209" s="139"/>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row>
    <row r="210" spans="1:66" s="90" customFormat="1" x14ac:dyDescent="0.2">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43"/>
      <c r="AC210" s="143"/>
      <c r="AD210" s="143"/>
      <c r="AE210" s="139"/>
      <c r="AF210" s="139"/>
      <c r="AG210" s="139"/>
      <c r="AH210" s="139"/>
      <c r="AI210" s="139"/>
      <c r="AJ210" s="139"/>
      <c r="AK210" s="139"/>
      <c r="AL210" s="139"/>
      <c r="AM210" s="139"/>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row>
    <row r="211" spans="1:66" s="90" customFormat="1" x14ac:dyDescent="0.2">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43"/>
      <c r="AC211" s="143"/>
      <c r="AD211" s="143"/>
      <c r="AE211" s="139"/>
      <c r="AF211" s="139"/>
      <c r="AG211" s="139"/>
      <c r="AH211" s="139"/>
      <c r="AI211" s="139"/>
      <c r="AJ211" s="139"/>
      <c r="AK211" s="139"/>
      <c r="AL211" s="139"/>
      <c r="AM211" s="139"/>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row>
    <row r="212" spans="1:66" s="90" customFormat="1" x14ac:dyDescent="0.2">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43"/>
      <c r="AC212" s="143"/>
      <c r="AD212" s="143"/>
      <c r="AE212" s="139"/>
      <c r="AF212" s="139"/>
      <c r="AG212" s="139"/>
      <c r="AH212" s="139"/>
      <c r="AI212" s="139"/>
      <c r="AJ212" s="139"/>
      <c r="AK212" s="139"/>
      <c r="AL212" s="139"/>
      <c r="AM212" s="139"/>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row>
    <row r="213" spans="1:66" s="90" customFormat="1" x14ac:dyDescent="0.2">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43"/>
      <c r="AC213" s="143"/>
      <c r="AD213" s="143"/>
      <c r="AE213" s="139"/>
      <c r="AF213" s="139"/>
      <c r="AG213" s="139"/>
      <c r="AH213" s="139"/>
      <c r="AI213" s="139"/>
      <c r="AJ213" s="139"/>
      <c r="AK213" s="139"/>
      <c r="AL213" s="139"/>
      <c r="AM213" s="139"/>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row>
    <row r="214" spans="1:66" s="90" customFormat="1" x14ac:dyDescent="0.2">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43"/>
      <c r="AC214" s="143"/>
      <c r="AD214" s="143"/>
      <c r="AE214" s="139"/>
      <c r="AF214" s="139"/>
      <c r="AG214" s="139"/>
      <c r="AH214" s="139"/>
      <c r="AI214" s="139"/>
      <c r="AJ214" s="139"/>
      <c r="AK214" s="139"/>
      <c r="AL214" s="139"/>
      <c r="AM214" s="139"/>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row>
    <row r="215" spans="1:66" s="90" customFormat="1" x14ac:dyDescent="0.2">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43"/>
      <c r="AC215" s="143"/>
      <c r="AD215" s="143"/>
      <c r="AE215" s="139"/>
      <c r="AF215" s="139"/>
      <c r="AG215" s="139"/>
      <c r="AH215" s="139"/>
      <c r="AI215" s="139"/>
      <c r="AJ215" s="139"/>
      <c r="AK215" s="139"/>
      <c r="AL215" s="139"/>
      <c r="AM215" s="139"/>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row>
    <row r="216" spans="1:66" s="90" customFormat="1" x14ac:dyDescent="0.2">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43"/>
      <c r="AC216" s="143"/>
      <c r="AD216" s="143"/>
      <c r="AE216" s="139"/>
      <c r="AF216" s="139"/>
      <c r="AG216" s="139"/>
      <c r="AH216" s="139"/>
      <c r="AI216" s="139"/>
      <c r="AJ216" s="139"/>
      <c r="AK216" s="139"/>
      <c r="AL216" s="139"/>
      <c r="AM216" s="139"/>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row>
    <row r="217" spans="1:66" s="90" customFormat="1" x14ac:dyDescent="0.2">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43"/>
      <c r="AC217" s="143"/>
      <c r="AD217" s="143"/>
      <c r="AE217" s="139"/>
      <c r="AF217" s="139"/>
      <c r="AG217" s="139"/>
      <c r="AH217" s="139"/>
      <c r="AI217" s="139"/>
      <c r="AJ217" s="139"/>
      <c r="AK217" s="139"/>
      <c r="AL217" s="139"/>
      <c r="AM217" s="139"/>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row>
    <row r="218" spans="1:66" s="90" customFormat="1" x14ac:dyDescent="0.2">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43"/>
      <c r="AC218" s="143"/>
      <c r="AD218" s="143"/>
      <c r="AE218" s="139"/>
      <c r="AF218" s="139"/>
      <c r="AG218" s="139"/>
      <c r="AH218" s="139"/>
      <c r="AI218" s="139"/>
      <c r="AJ218" s="139"/>
      <c r="AK218" s="139"/>
      <c r="AL218" s="139"/>
      <c r="AM218" s="139"/>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row>
    <row r="219" spans="1:66" s="90" customFormat="1" x14ac:dyDescent="0.2">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43"/>
      <c r="AC219" s="143"/>
      <c r="AD219" s="143"/>
      <c r="AE219" s="139"/>
      <c r="AF219" s="139"/>
      <c r="AG219" s="139"/>
      <c r="AH219" s="139"/>
      <c r="AI219" s="139"/>
      <c r="AJ219" s="139"/>
      <c r="AK219" s="139"/>
      <c r="AL219" s="139"/>
      <c r="AM219" s="139"/>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row>
    <row r="220" spans="1:66" s="90" customFormat="1" x14ac:dyDescent="0.2">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43"/>
      <c r="AC220" s="143"/>
      <c r="AD220" s="143"/>
      <c r="AE220" s="139"/>
      <c r="AF220" s="139"/>
      <c r="AG220" s="139"/>
      <c r="AH220" s="139"/>
      <c r="AI220" s="139"/>
      <c r="AJ220" s="139"/>
      <c r="AK220" s="139"/>
      <c r="AL220" s="139"/>
      <c r="AM220" s="139"/>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row>
    <row r="221" spans="1:66" s="90" customFormat="1" x14ac:dyDescent="0.2">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43"/>
      <c r="AC221" s="143"/>
      <c r="AD221" s="143"/>
      <c r="AE221" s="139"/>
      <c r="AF221" s="139"/>
      <c r="AG221" s="139"/>
      <c r="AH221" s="139"/>
      <c r="AI221" s="139"/>
      <c r="AJ221" s="139"/>
      <c r="AK221" s="139"/>
      <c r="AL221" s="139"/>
      <c r="AM221" s="139"/>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row>
    <row r="222" spans="1:66" s="90" customFormat="1" x14ac:dyDescent="0.2">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43"/>
      <c r="AC222" s="143"/>
      <c r="AD222" s="143"/>
      <c r="AE222" s="139"/>
      <c r="AF222" s="139"/>
      <c r="AG222" s="139"/>
      <c r="AH222" s="139"/>
      <c r="AI222" s="139"/>
      <c r="AJ222" s="139"/>
      <c r="AK222" s="139"/>
      <c r="AL222" s="139"/>
      <c r="AM222" s="139"/>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row>
    <row r="223" spans="1:66" s="90" customFormat="1" x14ac:dyDescent="0.2">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43"/>
      <c r="AC223" s="143"/>
      <c r="AD223" s="143"/>
      <c r="AE223" s="139"/>
      <c r="AF223" s="139"/>
      <c r="AG223" s="139"/>
      <c r="AH223" s="139"/>
      <c r="AI223" s="139"/>
      <c r="AJ223" s="139"/>
      <c r="AK223" s="139"/>
      <c r="AL223" s="139"/>
      <c r="AM223" s="139"/>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row>
    <row r="224" spans="1:66" s="90" customFormat="1" x14ac:dyDescent="0.2">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43"/>
      <c r="AC224" s="143"/>
      <c r="AD224" s="143"/>
      <c r="AE224" s="139"/>
      <c r="AF224" s="139"/>
      <c r="AG224" s="139"/>
      <c r="AH224" s="139"/>
      <c r="AI224" s="139"/>
      <c r="AJ224" s="139"/>
      <c r="AK224" s="139"/>
      <c r="AL224" s="139"/>
      <c r="AM224" s="139"/>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row>
    <row r="225" spans="1:66" s="90" customFormat="1" x14ac:dyDescent="0.2">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43"/>
      <c r="AC225" s="143"/>
      <c r="AD225" s="143"/>
      <c r="AE225" s="139"/>
      <c r="AF225" s="139"/>
      <c r="AG225" s="139"/>
      <c r="AH225" s="139"/>
      <c r="AI225" s="139"/>
      <c r="AJ225" s="139"/>
      <c r="AK225" s="139"/>
      <c r="AL225" s="139"/>
      <c r="AM225" s="139"/>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row>
    <row r="226" spans="1:66" s="90" customFormat="1" x14ac:dyDescent="0.2">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43"/>
      <c r="AC226" s="143"/>
      <c r="AD226" s="143"/>
      <c r="AE226" s="139"/>
      <c r="AF226" s="139"/>
      <c r="AG226" s="139"/>
      <c r="AH226" s="139"/>
      <c r="AI226" s="139"/>
      <c r="AJ226" s="139"/>
      <c r="AK226" s="139"/>
      <c r="AL226" s="139"/>
      <c r="AM226" s="139"/>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row>
    <row r="227" spans="1:66" s="90" customFormat="1" x14ac:dyDescent="0.2">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43"/>
      <c r="AC227" s="143"/>
      <c r="AD227" s="143"/>
      <c r="AE227" s="139"/>
      <c r="AF227" s="139"/>
      <c r="AG227" s="139"/>
      <c r="AH227" s="139"/>
      <c r="AI227" s="139"/>
      <c r="AJ227" s="139"/>
      <c r="AK227" s="139"/>
      <c r="AL227" s="139"/>
      <c r="AM227" s="139"/>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row>
    <row r="228" spans="1:66" s="90" customFormat="1" x14ac:dyDescent="0.2">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43"/>
      <c r="AC228" s="143"/>
      <c r="AD228" s="143"/>
      <c r="AE228" s="139"/>
      <c r="AF228" s="139"/>
      <c r="AG228" s="139"/>
      <c r="AH228" s="139"/>
      <c r="AI228" s="139"/>
      <c r="AJ228" s="139"/>
      <c r="AK228" s="139"/>
      <c r="AL228" s="139"/>
      <c r="AM228" s="139"/>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row>
    <row r="229" spans="1:66" s="90" customFormat="1" x14ac:dyDescent="0.2">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43"/>
      <c r="AC229" s="143"/>
      <c r="AD229" s="143"/>
      <c r="AE229" s="139"/>
      <c r="AF229" s="139"/>
      <c r="AG229" s="139"/>
      <c r="AH229" s="139"/>
      <c r="AI229" s="139"/>
      <c r="AJ229" s="139"/>
      <c r="AK229" s="139"/>
      <c r="AL229" s="139"/>
      <c r="AM229" s="139"/>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row>
    <row r="230" spans="1:66" s="90" customFormat="1" x14ac:dyDescent="0.2">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43"/>
      <c r="AC230" s="143"/>
      <c r="AD230" s="143"/>
      <c r="AE230" s="139"/>
      <c r="AF230" s="139"/>
      <c r="AG230" s="139"/>
      <c r="AH230" s="139"/>
      <c r="AI230" s="139"/>
      <c r="AJ230" s="139"/>
      <c r="AK230" s="139"/>
      <c r="AL230" s="139"/>
      <c r="AM230" s="139"/>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row>
    <row r="231" spans="1:66" s="90" customFormat="1" x14ac:dyDescent="0.2">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43"/>
      <c r="AC231" s="143"/>
      <c r="AD231" s="143"/>
      <c r="AE231" s="139"/>
      <c r="AF231" s="139"/>
      <c r="AG231" s="139"/>
      <c r="AH231" s="139"/>
      <c r="AI231" s="139"/>
      <c r="AJ231" s="139"/>
      <c r="AK231" s="139"/>
      <c r="AL231" s="139"/>
      <c r="AM231" s="139"/>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row>
    <row r="232" spans="1:66" s="90" customFormat="1" x14ac:dyDescent="0.2">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43"/>
      <c r="AC232" s="143"/>
      <c r="AD232" s="143"/>
      <c r="AE232" s="139"/>
      <c r="AF232" s="139"/>
      <c r="AG232" s="139"/>
      <c r="AH232" s="139"/>
      <c r="AI232" s="139"/>
      <c r="AJ232" s="139"/>
      <c r="AK232" s="139"/>
      <c r="AL232" s="139"/>
      <c r="AM232" s="139"/>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row>
    <row r="233" spans="1:66" s="90" customFormat="1" x14ac:dyDescent="0.2">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43"/>
      <c r="AC233" s="143"/>
      <c r="AD233" s="143"/>
      <c r="AE233" s="139"/>
      <c r="AF233" s="139"/>
      <c r="AG233" s="139"/>
      <c r="AH233" s="139"/>
      <c r="AI233" s="139"/>
      <c r="AJ233" s="139"/>
      <c r="AK233" s="139"/>
      <c r="AL233" s="139"/>
      <c r="AM233" s="139"/>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row>
    <row r="234" spans="1:66" s="90" customFormat="1" x14ac:dyDescent="0.2">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43"/>
      <c r="AC234" s="143"/>
      <c r="AD234" s="143"/>
      <c r="AE234" s="139"/>
      <c r="AF234" s="139"/>
      <c r="AG234" s="139"/>
      <c r="AH234" s="139"/>
      <c r="AI234" s="139"/>
      <c r="AJ234" s="139"/>
      <c r="AK234" s="139"/>
      <c r="AL234" s="139"/>
      <c r="AM234" s="139"/>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row>
    <row r="235" spans="1:66" s="90" customFormat="1" x14ac:dyDescent="0.2">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43"/>
      <c r="AC235" s="143"/>
      <c r="AD235" s="143"/>
      <c r="AE235" s="139"/>
      <c r="AF235" s="139"/>
      <c r="AG235" s="139"/>
      <c r="AH235" s="139"/>
      <c r="AI235" s="139"/>
      <c r="AJ235" s="139"/>
      <c r="AK235" s="139"/>
      <c r="AL235" s="139"/>
      <c r="AM235" s="139"/>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row>
    <row r="236" spans="1:66" s="90" customFormat="1" x14ac:dyDescent="0.2">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43"/>
      <c r="AC236" s="143"/>
      <c r="AD236" s="143"/>
      <c r="AE236" s="139"/>
      <c r="AF236" s="139"/>
      <c r="AG236" s="139"/>
      <c r="AH236" s="139"/>
      <c r="AI236" s="139"/>
      <c r="AJ236" s="139"/>
      <c r="AK236" s="139"/>
      <c r="AL236" s="139"/>
      <c r="AM236" s="139"/>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row>
    <row r="237" spans="1:66" s="90" customFormat="1" x14ac:dyDescent="0.2">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43"/>
      <c r="AC237" s="143"/>
      <c r="AD237" s="143"/>
      <c r="AE237" s="139"/>
      <c r="AF237" s="139"/>
      <c r="AG237" s="139"/>
      <c r="AH237" s="139"/>
      <c r="AI237" s="139"/>
      <c r="AJ237" s="139"/>
      <c r="AK237" s="139"/>
      <c r="AL237" s="139"/>
      <c r="AM237" s="139"/>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row>
    <row r="238" spans="1:66" s="90" customFormat="1" x14ac:dyDescent="0.2">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43"/>
      <c r="AC238" s="143"/>
      <c r="AD238" s="143"/>
      <c r="AE238" s="139"/>
      <c r="AF238" s="139"/>
      <c r="AG238" s="139"/>
      <c r="AH238" s="139"/>
      <c r="AI238" s="139"/>
      <c r="AJ238" s="139"/>
      <c r="AK238" s="139"/>
      <c r="AL238" s="139"/>
      <c r="AM238" s="139"/>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row>
    <row r="239" spans="1:66" s="90" customFormat="1" x14ac:dyDescent="0.2">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43"/>
      <c r="AC239" s="143"/>
      <c r="AD239" s="143"/>
      <c r="AE239" s="139"/>
      <c r="AF239" s="139"/>
      <c r="AG239" s="139"/>
      <c r="AH239" s="139"/>
      <c r="AI239" s="139"/>
      <c r="AJ239" s="139"/>
      <c r="AK239" s="139"/>
      <c r="AL239" s="139"/>
      <c r="AM239" s="139"/>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row>
    <row r="240" spans="1:66" s="90" customFormat="1" x14ac:dyDescent="0.2">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43"/>
      <c r="AC240" s="143"/>
      <c r="AD240" s="143"/>
      <c r="AE240" s="139"/>
      <c r="AF240" s="139"/>
      <c r="AG240" s="139"/>
      <c r="AH240" s="139"/>
      <c r="AI240" s="139"/>
      <c r="AJ240" s="139"/>
      <c r="AK240" s="139"/>
      <c r="AL240" s="139"/>
      <c r="AM240" s="139"/>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row>
    <row r="241" spans="1:66" s="90" customFormat="1" x14ac:dyDescent="0.2">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43"/>
      <c r="AC241" s="143"/>
      <c r="AD241" s="143"/>
      <c r="AE241" s="139"/>
      <c r="AF241" s="139"/>
      <c r="AG241" s="139"/>
      <c r="AH241" s="139"/>
      <c r="AI241" s="139"/>
      <c r="AJ241" s="139"/>
      <c r="AK241" s="139"/>
      <c r="AL241" s="139"/>
      <c r="AM241" s="139"/>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row>
    <row r="242" spans="1:66" s="90" customFormat="1" x14ac:dyDescent="0.2">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43"/>
      <c r="AC242" s="143"/>
      <c r="AD242" s="143"/>
      <c r="AE242" s="139"/>
      <c r="AF242" s="139"/>
      <c r="AG242" s="139"/>
      <c r="AH242" s="139"/>
      <c r="AI242" s="139"/>
      <c r="AJ242" s="139"/>
      <c r="AK242" s="139"/>
      <c r="AL242" s="139"/>
      <c r="AM242" s="139"/>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row>
    <row r="243" spans="1:66" s="90" customFormat="1" x14ac:dyDescent="0.2">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43"/>
      <c r="AC243" s="143"/>
      <c r="AD243" s="143"/>
      <c r="AE243" s="139"/>
      <c r="AF243" s="139"/>
      <c r="AG243" s="139"/>
      <c r="AH243" s="139"/>
      <c r="AI243" s="139"/>
      <c r="AJ243" s="139"/>
      <c r="AK243" s="139"/>
      <c r="AL243" s="139"/>
      <c r="AM243" s="139"/>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row>
    <row r="244" spans="1:66" s="90" customFormat="1" x14ac:dyDescent="0.2">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43"/>
      <c r="AC244" s="143"/>
      <c r="AD244" s="143"/>
      <c r="AE244" s="139"/>
      <c r="AF244" s="139"/>
      <c r="AG244" s="139"/>
      <c r="AH244" s="139"/>
      <c r="AI244" s="139"/>
      <c r="AJ244" s="139"/>
      <c r="AK244" s="139"/>
      <c r="AL244" s="139"/>
      <c r="AM244" s="139"/>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row>
    <row r="245" spans="1:66" s="90" customFormat="1" x14ac:dyDescent="0.2">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43"/>
      <c r="AC245" s="143"/>
      <c r="AD245" s="143"/>
      <c r="AE245" s="139"/>
      <c r="AF245" s="139"/>
      <c r="AG245" s="139"/>
      <c r="AH245" s="139"/>
      <c r="AI245" s="139"/>
      <c r="AJ245" s="139"/>
      <c r="AK245" s="139"/>
      <c r="AL245" s="139"/>
      <c r="AM245" s="139"/>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row>
    <row r="246" spans="1:66" s="90" customFormat="1" x14ac:dyDescent="0.2">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43"/>
      <c r="AC246" s="143"/>
      <c r="AD246" s="143"/>
      <c r="AE246" s="139"/>
      <c r="AF246" s="139"/>
      <c r="AG246" s="139"/>
      <c r="AH246" s="139"/>
      <c r="AI246" s="139"/>
      <c r="AJ246" s="139"/>
      <c r="AK246" s="139"/>
      <c r="AL246" s="139"/>
      <c r="AM246" s="139"/>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row>
    <row r="247" spans="1:66" s="90" customFormat="1" x14ac:dyDescent="0.2">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43"/>
      <c r="AC247" s="143"/>
      <c r="AD247" s="143"/>
      <c r="AE247" s="139"/>
      <c r="AF247" s="139"/>
      <c r="AG247" s="139"/>
      <c r="AH247" s="139"/>
      <c r="AI247" s="139"/>
      <c r="AJ247" s="139"/>
      <c r="AK247" s="139"/>
      <c r="AL247" s="139"/>
      <c r="AM247" s="139"/>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row>
    <row r="248" spans="1:66" s="90" customFormat="1" x14ac:dyDescent="0.2">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43"/>
      <c r="AC248" s="143"/>
      <c r="AD248" s="143"/>
      <c r="AE248" s="139"/>
      <c r="AF248" s="139"/>
      <c r="AG248" s="139"/>
      <c r="AH248" s="139"/>
      <c r="AI248" s="139"/>
      <c r="AJ248" s="139"/>
      <c r="AK248" s="139"/>
      <c r="AL248" s="139"/>
      <c r="AM248" s="139"/>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row>
    <row r="249" spans="1:66" s="90" customFormat="1" x14ac:dyDescent="0.2">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43"/>
      <c r="AC249" s="143"/>
      <c r="AD249" s="143"/>
      <c r="AE249" s="139"/>
      <c r="AF249" s="139"/>
      <c r="AG249" s="139"/>
      <c r="AH249" s="139"/>
      <c r="AI249" s="139"/>
      <c r="AJ249" s="139"/>
      <c r="AK249" s="139"/>
      <c r="AL249" s="139"/>
      <c r="AM249" s="139"/>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row>
    <row r="250" spans="1:66" s="90" customFormat="1" x14ac:dyDescent="0.2">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43"/>
      <c r="AC250" s="143"/>
      <c r="AD250" s="143"/>
      <c r="AE250" s="139"/>
      <c r="AF250" s="139"/>
      <c r="AG250" s="139"/>
      <c r="AH250" s="139"/>
      <c r="AI250" s="139"/>
      <c r="AJ250" s="139"/>
      <c r="AK250" s="139"/>
      <c r="AL250" s="139"/>
      <c r="AM250" s="139"/>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row>
    <row r="251" spans="1:66" s="90" customFormat="1" x14ac:dyDescent="0.2">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43"/>
      <c r="AC251" s="143"/>
      <c r="AD251" s="143"/>
      <c r="AE251" s="139"/>
      <c r="AF251" s="139"/>
      <c r="AG251" s="139"/>
      <c r="AH251" s="139"/>
      <c r="AI251" s="139"/>
      <c r="AJ251" s="139"/>
      <c r="AK251" s="139"/>
      <c r="AL251" s="139"/>
      <c r="AM251" s="139"/>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row>
    <row r="252" spans="1:66" s="90" customFormat="1" x14ac:dyDescent="0.2">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43"/>
      <c r="AC252" s="143"/>
      <c r="AD252" s="143"/>
      <c r="AE252" s="139"/>
      <c r="AF252" s="139"/>
      <c r="AG252" s="139"/>
      <c r="AH252" s="139"/>
      <c r="AI252" s="139"/>
      <c r="AJ252" s="139"/>
      <c r="AK252" s="139"/>
      <c r="AL252" s="139"/>
      <c r="AM252" s="139"/>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row>
    <row r="253" spans="1:66" s="90" customFormat="1" x14ac:dyDescent="0.2">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43"/>
      <c r="AC253" s="143"/>
      <c r="AD253" s="143"/>
      <c r="AE253" s="139"/>
      <c r="AF253" s="139"/>
      <c r="AG253" s="139"/>
      <c r="AH253" s="139"/>
      <c r="AI253" s="139"/>
      <c r="AJ253" s="139"/>
      <c r="AK253" s="139"/>
      <c r="AL253" s="139"/>
      <c r="AM253" s="139"/>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row>
    <row r="254" spans="1:66" s="90" customFormat="1" x14ac:dyDescent="0.2">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43"/>
      <c r="AC254" s="143"/>
      <c r="AD254" s="143"/>
      <c r="AE254" s="139"/>
      <c r="AF254" s="139"/>
      <c r="AG254" s="139"/>
      <c r="AH254" s="139"/>
      <c r="AI254" s="139"/>
      <c r="AJ254" s="139"/>
      <c r="AK254" s="139"/>
      <c r="AL254" s="139"/>
      <c r="AM254" s="139"/>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row>
    <row r="255" spans="1:66" s="90" customFormat="1" x14ac:dyDescent="0.2">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43"/>
      <c r="AC255" s="143"/>
      <c r="AD255" s="143"/>
      <c r="AE255" s="139"/>
      <c r="AF255" s="139"/>
      <c r="AG255" s="139"/>
      <c r="AH255" s="139"/>
      <c r="AI255" s="139"/>
      <c r="AJ255" s="139"/>
      <c r="AK255" s="139"/>
      <c r="AL255" s="139"/>
      <c r="AM255" s="139"/>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row>
    <row r="256" spans="1:66" s="90" customFormat="1" x14ac:dyDescent="0.2">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43"/>
      <c r="AC256" s="143"/>
      <c r="AD256" s="143"/>
      <c r="AE256" s="139"/>
      <c r="AF256" s="139"/>
      <c r="AG256" s="139"/>
      <c r="AH256" s="139"/>
      <c r="AI256" s="139"/>
      <c r="AJ256" s="139"/>
      <c r="AK256" s="139"/>
      <c r="AL256" s="139"/>
      <c r="AM256" s="139"/>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row>
    <row r="257" spans="1:66" s="90" customFormat="1" x14ac:dyDescent="0.2">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43"/>
      <c r="AC257" s="143"/>
      <c r="AD257" s="143"/>
      <c r="AE257" s="139"/>
      <c r="AF257" s="139"/>
      <c r="AG257" s="139"/>
      <c r="AH257" s="139"/>
      <c r="AI257" s="139"/>
      <c r="AJ257" s="139"/>
      <c r="AK257" s="139"/>
      <c r="AL257" s="139"/>
      <c r="AM257" s="139"/>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row>
    <row r="258" spans="1:66" s="90" customFormat="1" x14ac:dyDescent="0.2">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43"/>
      <c r="AC258" s="143"/>
      <c r="AD258" s="143"/>
      <c r="AE258" s="139"/>
      <c r="AF258" s="139"/>
      <c r="AG258" s="139"/>
      <c r="AH258" s="139"/>
      <c r="AI258" s="139"/>
      <c r="AJ258" s="139"/>
      <c r="AK258" s="139"/>
      <c r="AL258" s="139"/>
      <c r="AM258" s="139"/>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row>
    <row r="259" spans="1:66" s="90" customFormat="1" x14ac:dyDescent="0.2">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43"/>
      <c r="AC259" s="143"/>
      <c r="AD259" s="143"/>
      <c r="AE259" s="139"/>
      <c r="AF259" s="139"/>
      <c r="AG259" s="139"/>
      <c r="AH259" s="139"/>
      <c r="AI259" s="139"/>
      <c r="AJ259" s="139"/>
      <c r="AK259" s="139"/>
      <c r="AL259" s="139"/>
      <c r="AM259" s="139"/>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row>
    <row r="260" spans="1:66" s="90" customFormat="1" x14ac:dyDescent="0.2">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43"/>
      <c r="AC260" s="143"/>
      <c r="AD260" s="143"/>
      <c r="AE260" s="139"/>
      <c r="AF260" s="139"/>
      <c r="AG260" s="139"/>
      <c r="AH260" s="139"/>
      <c r="AI260" s="139"/>
      <c r="AJ260" s="139"/>
      <c r="AK260" s="139"/>
      <c r="AL260" s="139"/>
      <c r="AM260" s="139"/>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row>
    <row r="261" spans="1:66" s="90" customFormat="1" x14ac:dyDescent="0.2">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43"/>
      <c r="AC261" s="143"/>
      <c r="AD261" s="143"/>
      <c r="AE261" s="139"/>
      <c r="AF261" s="139"/>
      <c r="AG261" s="139"/>
      <c r="AH261" s="139"/>
      <c r="AI261" s="139"/>
      <c r="AJ261" s="139"/>
      <c r="AK261" s="139"/>
      <c r="AL261" s="139"/>
      <c r="AM261" s="139"/>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row>
    <row r="262" spans="1:66" s="90" customFormat="1" x14ac:dyDescent="0.2">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43"/>
      <c r="AC262" s="143"/>
      <c r="AD262" s="143"/>
      <c r="AE262" s="139"/>
      <c r="AF262" s="139"/>
      <c r="AG262" s="139"/>
      <c r="AH262" s="139"/>
      <c r="AI262" s="139"/>
      <c r="AJ262" s="139"/>
      <c r="AK262" s="139"/>
      <c r="AL262" s="139"/>
      <c r="AM262" s="139"/>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row>
    <row r="263" spans="1:66" s="90" customFormat="1" x14ac:dyDescent="0.2">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43"/>
      <c r="AC263" s="143"/>
      <c r="AD263" s="143"/>
      <c r="AE263" s="139"/>
      <c r="AF263" s="139"/>
      <c r="AG263" s="139"/>
      <c r="AH263" s="139"/>
      <c r="AI263" s="139"/>
      <c r="AJ263" s="139"/>
      <c r="AK263" s="139"/>
      <c r="AL263" s="139"/>
      <c r="AM263" s="139"/>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row>
    <row r="264" spans="1:66" s="90" customFormat="1" x14ac:dyDescent="0.2">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43"/>
      <c r="AC264" s="143"/>
      <c r="AD264" s="143"/>
      <c r="AE264" s="139"/>
      <c r="AF264" s="139"/>
      <c r="AG264" s="139"/>
      <c r="AH264" s="139"/>
      <c r="AI264" s="139"/>
      <c r="AJ264" s="139"/>
      <c r="AK264" s="139"/>
      <c r="AL264" s="139"/>
      <c r="AM264" s="139"/>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row>
    <row r="265" spans="1:66" s="90" customFormat="1" x14ac:dyDescent="0.2">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43"/>
      <c r="AC265" s="143"/>
      <c r="AD265" s="143"/>
      <c r="AE265" s="139"/>
      <c r="AF265" s="139"/>
      <c r="AG265" s="139"/>
      <c r="AH265" s="139"/>
      <c r="AI265" s="139"/>
      <c r="AJ265" s="139"/>
      <c r="AK265" s="139"/>
      <c r="AL265" s="139"/>
      <c r="AM265" s="139"/>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row>
    <row r="266" spans="1:66" s="90" customFormat="1" x14ac:dyDescent="0.2">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43"/>
      <c r="AC266" s="143"/>
      <c r="AD266" s="143"/>
      <c r="AE266" s="139"/>
      <c r="AF266" s="139"/>
      <c r="AG266" s="139"/>
      <c r="AH266" s="139"/>
      <c r="AI266" s="139"/>
      <c r="AJ266" s="139"/>
      <c r="AK266" s="139"/>
      <c r="AL266" s="139"/>
      <c r="AM266" s="139"/>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row>
    <row r="267" spans="1:66" s="90" customFormat="1" x14ac:dyDescent="0.2">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43"/>
      <c r="AC267" s="143"/>
      <c r="AD267" s="143"/>
      <c r="AE267" s="139"/>
      <c r="AF267" s="139"/>
      <c r="AG267" s="139"/>
      <c r="AH267" s="139"/>
      <c r="AI267" s="139"/>
      <c r="AJ267" s="139"/>
      <c r="AK267" s="139"/>
      <c r="AL267" s="139"/>
      <c r="AM267" s="139"/>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row>
    <row r="268" spans="1:66" s="90" customFormat="1" x14ac:dyDescent="0.2">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43"/>
      <c r="AC268" s="143"/>
      <c r="AD268" s="143"/>
      <c r="AE268" s="139"/>
      <c r="AF268" s="139"/>
      <c r="AG268" s="139"/>
      <c r="AH268" s="139"/>
      <c r="AI268" s="139"/>
      <c r="AJ268" s="139"/>
      <c r="AK268" s="139"/>
      <c r="AL268" s="139"/>
      <c r="AM268" s="139"/>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row>
    <row r="269" spans="1:66" s="90" customFormat="1" x14ac:dyDescent="0.2">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43"/>
      <c r="AC269" s="143"/>
      <c r="AD269" s="143"/>
      <c r="AE269" s="139"/>
      <c r="AF269" s="139"/>
      <c r="AG269" s="139"/>
      <c r="AH269" s="139"/>
      <c r="AI269" s="139"/>
      <c r="AJ269" s="139"/>
      <c r="AK269" s="139"/>
      <c r="AL269" s="139"/>
      <c r="AM269" s="139"/>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row>
    <row r="270" spans="1:66" s="90" customFormat="1" x14ac:dyDescent="0.2">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43"/>
      <c r="AC270" s="143"/>
      <c r="AD270" s="143"/>
      <c r="AE270" s="139"/>
      <c r="AF270" s="139"/>
      <c r="AG270" s="139"/>
      <c r="AH270" s="139"/>
      <c r="AI270" s="139"/>
      <c r="AJ270" s="139"/>
      <c r="AK270" s="139"/>
      <c r="AL270" s="139"/>
      <c r="AM270" s="139"/>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row>
    <row r="271" spans="1:66" s="90" customFormat="1" x14ac:dyDescent="0.2">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43"/>
      <c r="AC271" s="143"/>
      <c r="AD271" s="143"/>
      <c r="AE271" s="139"/>
      <c r="AF271" s="139"/>
      <c r="AG271" s="139"/>
      <c r="AH271" s="139"/>
      <c r="AI271" s="139"/>
      <c r="AJ271" s="139"/>
      <c r="AK271" s="139"/>
      <c r="AL271" s="139"/>
      <c r="AM271" s="139"/>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row>
    <row r="272" spans="1:66" s="90" customFormat="1" x14ac:dyDescent="0.2">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43"/>
      <c r="AC272" s="143"/>
      <c r="AD272" s="143"/>
      <c r="AE272" s="139"/>
      <c r="AF272" s="139"/>
      <c r="AG272" s="139"/>
      <c r="AH272" s="139"/>
      <c r="AI272" s="139"/>
      <c r="AJ272" s="139"/>
      <c r="AK272" s="139"/>
      <c r="AL272" s="139"/>
      <c r="AM272" s="139"/>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row>
    <row r="273" spans="1:66" s="90" customFormat="1" x14ac:dyDescent="0.2">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43"/>
      <c r="AC273" s="143"/>
      <c r="AD273" s="143"/>
      <c r="AE273" s="139"/>
      <c r="AF273" s="139"/>
      <c r="AG273" s="139"/>
      <c r="AH273" s="139"/>
      <c r="AI273" s="139"/>
      <c r="AJ273" s="139"/>
      <c r="AK273" s="139"/>
      <c r="AL273" s="139"/>
      <c r="AM273" s="139"/>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row>
    <row r="274" spans="1:66" s="90" customFormat="1" x14ac:dyDescent="0.2">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43"/>
      <c r="AC274" s="143"/>
      <c r="AD274" s="143"/>
      <c r="AE274" s="139"/>
      <c r="AF274" s="139"/>
      <c r="AG274" s="139"/>
      <c r="AH274" s="139"/>
      <c r="AI274" s="139"/>
      <c r="AJ274" s="139"/>
      <c r="AK274" s="139"/>
      <c r="AL274" s="139"/>
      <c r="AM274" s="139"/>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row>
    <row r="275" spans="1:66" s="90" customFormat="1" x14ac:dyDescent="0.2">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43"/>
      <c r="AC275" s="143"/>
      <c r="AD275" s="143"/>
      <c r="AE275" s="139"/>
      <c r="AF275" s="139"/>
      <c r="AG275" s="139"/>
      <c r="AH275" s="139"/>
      <c r="AI275" s="139"/>
      <c r="AJ275" s="139"/>
      <c r="AK275" s="139"/>
      <c r="AL275" s="139"/>
      <c r="AM275" s="139"/>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row>
    <row r="276" spans="1:66" s="90" customFormat="1" x14ac:dyDescent="0.2">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43"/>
      <c r="AC276" s="143"/>
      <c r="AD276" s="143"/>
      <c r="AE276" s="139"/>
      <c r="AF276" s="139"/>
      <c r="AG276" s="139"/>
      <c r="AH276" s="139"/>
      <c r="AI276" s="139"/>
      <c r="AJ276" s="139"/>
      <c r="AK276" s="139"/>
      <c r="AL276" s="139"/>
      <c r="AM276" s="139"/>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row>
    <row r="277" spans="1:66" s="90" customFormat="1" x14ac:dyDescent="0.2">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43"/>
      <c r="AC277" s="143"/>
      <c r="AD277" s="143"/>
      <c r="AE277" s="139"/>
      <c r="AF277" s="139"/>
      <c r="AG277" s="139"/>
      <c r="AH277" s="139"/>
      <c r="AI277" s="139"/>
      <c r="AJ277" s="139"/>
      <c r="AK277" s="139"/>
      <c r="AL277" s="139"/>
      <c r="AM277" s="139"/>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row>
    <row r="278" spans="1:66" s="90" customFormat="1" x14ac:dyDescent="0.2">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43"/>
      <c r="AC278" s="143"/>
      <c r="AD278" s="143"/>
      <c r="AE278" s="139"/>
      <c r="AF278" s="139"/>
      <c r="AG278" s="139"/>
      <c r="AH278" s="139"/>
      <c r="AI278" s="139"/>
      <c r="AJ278" s="139"/>
      <c r="AK278" s="139"/>
      <c r="AL278" s="139"/>
      <c r="AM278" s="139"/>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row>
    <row r="279" spans="1:66" s="90" customFormat="1" x14ac:dyDescent="0.2">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43"/>
      <c r="AC279" s="143"/>
      <c r="AD279" s="143"/>
      <c r="AE279" s="139"/>
      <c r="AF279" s="139"/>
      <c r="AG279" s="139"/>
      <c r="AH279" s="139"/>
      <c r="AI279" s="139"/>
      <c r="AJ279" s="139"/>
      <c r="AK279" s="139"/>
      <c r="AL279" s="139"/>
      <c r="AM279" s="139"/>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row>
    <row r="280" spans="1:66" s="90" customFormat="1" x14ac:dyDescent="0.2">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43"/>
      <c r="AC280" s="143"/>
      <c r="AD280" s="143"/>
      <c r="AE280" s="139"/>
      <c r="AF280" s="139"/>
      <c r="AG280" s="139"/>
      <c r="AH280" s="139"/>
      <c r="AI280" s="139"/>
      <c r="AJ280" s="139"/>
      <c r="AK280" s="139"/>
      <c r="AL280" s="139"/>
      <c r="AM280" s="139"/>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row>
    <row r="281" spans="1:66" s="90" customFormat="1" x14ac:dyDescent="0.2">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43"/>
      <c r="AC281" s="143"/>
      <c r="AD281" s="143"/>
      <c r="AE281" s="139"/>
      <c r="AF281" s="139"/>
      <c r="AG281" s="139"/>
      <c r="AH281" s="139"/>
      <c r="AI281" s="139"/>
      <c r="AJ281" s="139"/>
      <c r="AK281" s="139"/>
      <c r="AL281" s="139"/>
      <c r="AM281" s="139"/>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row>
    <row r="282" spans="1:66" s="90" customFormat="1" x14ac:dyDescent="0.2">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43"/>
      <c r="AC282" s="143"/>
      <c r="AD282" s="143"/>
      <c r="AE282" s="139"/>
      <c r="AF282" s="139"/>
      <c r="AG282" s="139"/>
      <c r="AH282" s="139"/>
      <c r="AI282" s="139"/>
      <c r="AJ282" s="139"/>
      <c r="AK282" s="139"/>
      <c r="AL282" s="139"/>
      <c r="AM282" s="139"/>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row>
    <row r="283" spans="1:66" s="90" customFormat="1" x14ac:dyDescent="0.2">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43"/>
      <c r="AC283" s="143"/>
      <c r="AD283" s="143"/>
      <c r="AE283" s="139"/>
      <c r="AF283" s="139"/>
      <c r="AG283" s="139"/>
      <c r="AH283" s="139"/>
      <c r="AI283" s="139"/>
      <c r="AJ283" s="139"/>
      <c r="AK283" s="139"/>
      <c r="AL283" s="139"/>
      <c r="AM283" s="139"/>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row>
    <row r="284" spans="1:66" s="90" customFormat="1" x14ac:dyDescent="0.2">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43"/>
      <c r="AC284" s="143"/>
      <c r="AD284" s="143"/>
      <c r="AE284" s="139"/>
      <c r="AF284" s="139"/>
      <c r="AG284" s="139"/>
      <c r="AH284" s="139"/>
      <c r="AI284" s="139"/>
      <c r="AJ284" s="139"/>
      <c r="AK284" s="139"/>
      <c r="AL284" s="139"/>
      <c r="AM284" s="139"/>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row>
    <row r="285" spans="1:66" s="90" customFormat="1" x14ac:dyDescent="0.2">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43"/>
      <c r="AC285" s="143"/>
      <c r="AD285" s="143"/>
      <c r="AE285" s="139"/>
      <c r="AF285" s="139"/>
      <c r="AG285" s="139"/>
      <c r="AH285" s="139"/>
      <c r="AI285" s="139"/>
      <c r="AJ285" s="139"/>
      <c r="AK285" s="139"/>
      <c r="AL285" s="139"/>
      <c r="AM285" s="139"/>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row>
    <row r="286" spans="1:66" s="90" customFormat="1" x14ac:dyDescent="0.2">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43"/>
      <c r="AC286" s="143"/>
      <c r="AD286" s="143"/>
      <c r="AE286" s="139"/>
      <c r="AF286" s="139"/>
      <c r="AG286" s="139"/>
      <c r="AH286" s="139"/>
      <c r="AI286" s="139"/>
      <c r="AJ286" s="139"/>
      <c r="AK286" s="139"/>
      <c r="AL286" s="139"/>
      <c r="AM286" s="139"/>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row>
    <row r="287" spans="1:66" s="90" customFormat="1" x14ac:dyDescent="0.2">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43"/>
      <c r="AC287" s="143"/>
      <c r="AD287" s="143"/>
      <c r="AE287" s="139"/>
      <c r="AF287" s="139"/>
      <c r="AG287" s="139"/>
      <c r="AH287" s="139"/>
      <c r="AI287" s="139"/>
      <c r="AJ287" s="139"/>
      <c r="AK287" s="139"/>
      <c r="AL287" s="139"/>
      <c r="AM287" s="139"/>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row>
    <row r="288" spans="1:66" s="90" customFormat="1" x14ac:dyDescent="0.2">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43"/>
      <c r="AC288" s="143"/>
      <c r="AD288" s="143"/>
      <c r="AE288" s="139"/>
      <c r="AF288" s="139"/>
      <c r="AG288" s="139"/>
      <c r="AH288" s="139"/>
      <c r="AI288" s="139"/>
      <c r="AJ288" s="139"/>
      <c r="AK288" s="139"/>
      <c r="AL288" s="139"/>
      <c r="AM288" s="139"/>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row>
    <row r="289" spans="1:66" s="90" customFormat="1" x14ac:dyDescent="0.2">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43"/>
      <c r="AC289" s="143"/>
      <c r="AD289" s="143"/>
      <c r="AE289" s="139"/>
      <c r="AF289" s="139"/>
      <c r="AG289" s="139"/>
      <c r="AH289" s="139"/>
      <c r="AI289" s="139"/>
      <c r="AJ289" s="139"/>
      <c r="AK289" s="139"/>
      <c r="AL289" s="139"/>
      <c r="AM289" s="139"/>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row>
    <row r="290" spans="1:66" s="90" customFormat="1" x14ac:dyDescent="0.2">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43"/>
      <c r="AC290" s="143"/>
      <c r="AD290" s="143"/>
      <c r="AE290" s="139"/>
      <c r="AF290" s="139"/>
      <c r="AG290" s="139"/>
      <c r="AH290" s="139"/>
      <c r="AI290" s="139"/>
      <c r="AJ290" s="139"/>
      <c r="AK290" s="139"/>
      <c r="AL290" s="139"/>
      <c r="AM290" s="139"/>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row>
    <row r="291" spans="1:66" s="90" customFormat="1" x14ac:dyDescent="0.2">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43"/>
      <c r="AC291" s="143"/>
      <c r="AD291" s="143"/>
      <c r="AE291" s="139"/>
      <c r="AF291" s="139"/>
      <c r="AG291" s="139"/>
      <c r="AH291" s="139"/>
      <c r="AI291" s="139"/>
      <c r="AJ291" s="139"/>
      <c r="AK291" s="139"/>
      <c r="AL291" s="139"/>
      <c r="AM291" s="139"/>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row>
    <row r="292" spans="1:66" s="90" customFormat="1" x14ac:dyDescent="0.2">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43"/>
      <c r="AC292" s="143"/>
      <c r="AD292" s="143"/>
      <c r="AE292" s="139"/>
      <c r="AF292" s="139"/>
      <c r="AG292" s="139"/>
      <c r="AH292" s="139"/>
      <c r="AI292" s="139"/>
      <c r="AJ292" s="139"/>
      <c r="AK292" s="139"/>
      <c r="AL292" s="139"/>
      <c r="AM292" s="139"/>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row>
    <row r="293" spans="1:66" s="90" customFormat="1" x14ac:dyDescent="0.2">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43"/>
      <c r="AC293" s="143"/>
      <c r="AD293" s="143"/>
      <c r="AE293" s="139"/>
      <c r="AF293" s="139"/>
      <c r="AG293" s="139"/>
      <c r="AH293" s="139"/>
      <c r="AI293" s="139"/>
      <c r="AJ293" s="139"/>
      <c r="AK293" s="139"/>
      <c r="AL293" s="139"/>
      <c r="AM293" s="139"/>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row>
    <row r="294" spans="1:66" s="90" customFormat="1" x14ac:dyDescent="0.2">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43"/>
      <c r="AC294" s="143"/>
      <c r="AD294" s="143"/>
      <c r="AE294" s="139"/>
      <c r="AF294" s="139"/>
      <c r="AG294" s="139"/>
      <c r="AH294" s="139"/>
      <c r="AI294" s="139"/>
      <c r="AJ294" s="139"/>
      <c r="AK294" s="139"/>
      <c r="AL294" s="139"/>
      <c r="AM294" s="139"/>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row>
    <row r="295" spans="1:66" s="90" customFormat="1" x14ac:dyDescent="0.2">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43"/>
      <c r="AC295" s="143"/>
      <c r="AD295" s="143"/>
      <c r="AE295" s="139"/>
      <c r="AF295" s="139"/>
      <c r="AG295" s="139"/>
      <c r="AH295" s="139"/>
      <c r="AI295" s="139"/>
      <c r="AJ295" s="139"/>
      <c r="AK295" s="139"/>
      <c r="AL295" s="139"/>
      <c r="AM295" s="139"/>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row>
    <row r="296" spans="1:66" s="90" customFormat="1" x14ac:dyDescent="0.2">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43"/>
      <c r="AC296" s="143"/>
      <c r="AD296" s="143"/>
      <c r="AE296" s="139"/>
      <c r="AF296" s="139"/>
      <c r="AG296" s="139"/>
      <c r="AH296" s="139"/>
      <c r="AI296" s="139"/>
      <c r="AJ296" s="139"/>
      <c r="AK296" s="139"/>
      <c r="AL296" s="139"/>
      <c r="AM296" s="139"/>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row>
    <row r="297" spans="1:66" s="90" customFormat="1" x14ac:dyDescent="0.2">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43"/>
      <c r="AC297" s="143"/>
      <c r="AD297" s="143"/>
      <c r="AE297" s="139"/>
      <c r="AF297" s="139"/>
      <c r="AG297" s="139"/>
      <c r="AH297" s="139"/>
      <c r="AI297" s="139"/>
      <c r="AJ297" s="139"/>
      <c r="AK297" s="139"/>
      <c r="AL297" s="139"/>
      <c r="AM297" s="139"/>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row>
    <row r="298" spans="1:66" s="90" customFormat="1" x14ac:dyDescent="0.2">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43"/>
      <c r="AC298" s="143"/>
      <c r="AD298" s="143"/>
      <c r="AE298" s="139"/>
      <c r="AF298" s="139"/>
      <c r="AG298" s="139"/>
      <c r="AH298" s="139"/>
      <c r="AI298" s="139"/>
      <c r="AJ298" s="139"/>
      <c r="AK298" s="139"/>
      <c r="AL298" s="139"/>
      <c r="AM298" s="139"/>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row>
    <row r="299" spans="1:66" s="90" customFormat="1" x14ac:dyDescent="0.2">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43"/>
      <c r="AC299" s="143"/>
      <c r="AD299" s="143"/>
      <c r="AE299" s="139"/>
      <c r="AF299" s="139"/>
      <c r="AG299" s="139"/>
      <c r="AH299" s="139"/>
      <c r="AI299" s="139"/>
      <c r="AJ299" s="139"/>
      <c r="AK299" s="139"/>
      <c r="AL299" s="139"/>
      <c r="AM299" s="139"/>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row>
    <row r="300" spans="1:66" s="90" customFormat="1" x14ac:dyDescent="0.2">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43"/>
      <c r="AC300" s="143"/>
      <c r="AD300" s="143"/>
      <c r="AE300" s="139"/>
      <c r="AF300" s="139"/>
      <c r="AG300" s="139"/>
      <c r="AH300" s="139"/>
      <c r="AI300" s="139"/>
      <c r="AJ300" s="139"/>
      <c r="AK300" s="139"/>
      <c r="AL300" s="139"/>
      <c r="AM300" s="139"/>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row>
    <row r="301" spans="1:66" s="90" customFormat="1" x14ac:dyDescent="0.2">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43"/>
      <c r="AC301" s="143"/>
      <c r="AD301" s="143"/>
      <c r="AE301" s="139"/>
      <c r="AF301" s="139"/>
      <c r="AG301" s="139"/>
      <c r="AH301" s="139"/>
      <c r="AI301" s="139"/>
      <c r="AJ301" s="139"/>
      <c r="AK301" s="139"/>
      <c r="AL301" s="139"/>
      <c r="AM301" s="139"/>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row>
    <row r="302" spans="1:66" s="90" customFormat="1" x14ac:dyDescent="0.2">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43"/>
      <c r="AC302" s="143"/>
      <c r="AD302" s="143"/>
      <c r="AE302" s="139"/>
      <c r="AF302" s="139"/>
      <c r="AG302" s="139"/>
      <c r="AH302" s="139"/>
      <c r="AI302" s="139"/>
      <c r="AJ302" s="139"/>
      <c r="AK302" s="139"/>
      <c r="AL302" s="139"/>
      <c r="AM302" s="139"/>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row>
    <row r="303" spans="1:66" s="90" customFormat="1" x14ac:dyDescent="0.2">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43"/>
      <c r="AC303" s="143"/>
      <c r="AD303" s="143"/>
      <c r="AE303" s="139"/>
      <c r="AF303" s="139"/>
      <c r="AG303" s="139"/>
      <c r="AH303" s="139"/>
      <c r="AI303" s="139"/>
      <c r="AJ303" s="139"/>
      <c r="AK303" s="139"/>
      <c r="AL303" s="139"/>
      <c r="AM303" s="139"/>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row>
    <row r="304" spans="1:66" s="90" customFormat="1" x14ac:dyDescent="0.2">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43"/>
      <c r="AC304" s="143"/>
      <c r="AD304" s="143"/>
      <c r="AE304" s="139"/>
      <c r="AF304" s="139"/>
      <c r="AG304" s="139"/>
      <c r="AH304" s="139"/>
      <c r="AI304" s="139"/>
      <c r="AJ304" s="139"/>
      <c r="AK304" s="139"/>
      <c r="AL304" s="139"/>
      <c r="AM304" s="139"/>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row>
    <row r="305" spans="1:66" s="90" customFormat="1" x14ac:dyDescent="0.2">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43"/>
      <c r="AC305" s="143"/>
      <c r="AD305" s="143"/>
      <c r="AE305" s="139"/>
      <c r="AF305" s="139"/>
      <c r="AG305" s="139"/>
      <c r="AH305" s="139"/>
      <c r="AI305" s="139"/>
      <c r="AJ305" s="139"/>
      <c r="AK305" s="139"/>
      <c r="AL305" s="139"/>
      <c r="AM305" s="139"/>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row>
    <row r="306" spans="1:66" s="90" customFormat="1" x14ac:dyDescent="0.2">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43"/>
      <c r="AC306" s="143"/>
      <c r="AD306" s="143"/>
      <c r="AE306" s="139"/>
      <c r="AF306" s="139"/>
      <c r="AG306" s="139"/>
      <c r="AH306" s="139"/>
      <c r="AI306" s="139"/>
      <c r="AJ306" s="139"/>
      <c r="AK306" s="139"/>
      <c r="AL306" s="139"/>
      <c r="AM306" s="139"/>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row>
    <row r="307" spans="1:66" s="90" customFormat="1" x14ac:dyDescent="0.2">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43"/>
      <c r="AC307" s="143"/>
      <c r="AD307" s="143"/>
      <c r="AE307" s="139"/>
      <c r="AF307" s="139"/>
      <c r="AG307" s="139"/>
      <c r="AH307" s="139"/>
      <c r="AI307" s="139"/>
      <c r="AJ307" s="139"/>
      <c r="AK307" s="139"/>
      <c r="AL307" s="139"/>
      <c r="AM307" s="139"/>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row>
    <row r="308" spans="1:66" s="90" customFormat="1" x14ac:dyDescent="0.2">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43"/>
      <c r="AC308" s="143"/>
      <c r="AD308" s="143"/>
      <c r="AE308" s="139"/>
      <c r="AF308" s="139"/>
      <c r="AG308" s="139"/>
      <c r="AH308" s="139"/>
      <c r="AI308" s="139"/>
      <c r="AJ308" s="139"/>
      <c r="AK308" s="139"/>
      <c r="AL308" s="139"/>
      <c r="AM308" s="139"/>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row>
    <row r="309" spans="1:66" s="90" customFormat="1" x14ac:dyDescent="0.2">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43"/>
      <c r="AC309" s="143"/>
      <c r="AD309" s="143"/>
      <c r="AE309" s="139"/>
      <c r="AF309" s="139"/>
      <c r="AG309" s="139"/>
      <c r="AH309" s="139"/>
      <c r="AI309" s="139"/>
      <c r="AJ309" s="139"/>
      <c r="AK309" s="139"/>
      <c r="AL309" s="139"/>
      <c r="AM309" s="139"/>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row>
    <row r="310" spans="1:66" s="90" customFormat="1" x14ac:dyDescent="0.2">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43"/>
      <c r="AC310" s="143"/>
      <c r="AD310" s="143"/>
      <c r="AE310" s="139"/>
      <c r="AF310" s="139"/>
      <c r="AG310" s="139"/>
      <c r="AH310" s="139"/>
      <c r="AI310" s="139"/>
      <c r="AJ310" s="139"/>
      <c r="AK310" s="139"/>
      <c r="AL310" s="139"/>
      <c r="AM310" s="139"/>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row>
    <row r="311" spans="1:66" s="90" customFormat="1" x14ac:dyDescent="0.2">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43"/>
      <c r="AC311" s="143"/>
      <c r="AD311" s="143"/>
      <c r="AE311" s="139"/>
      <c r="AF311" s="139"/>
      <c r="AG311" s="139"/>
      <c r="AH311" s="139"/>
      <c r="AI311" s="139"/>
      <c r="AJ311" s="139"/>
      <c r="AK311" s="139"/>
      <c r="AL311" s="139"/>
      <c r="AM311" s="139"/>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row>
    <row r="312" spans="1:66" s="90" customFormat="1" x14ac:dyDescent="0.2">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43"/>
      <c r="AC312" s="143"/>
      <c r="AD312" s="143"/>
      <c r="AE312" s="139"/>
      <c r="AF312" s="139"/>
      <c r="AG312" s="139"/>
      <c r="AH312" s="139"/>
      <c r="AI312" s="139"/>
      <c r="AJ312" s="139"/>
      <c r="AK312" s="139"/>
      <c r="AL312" s="139"/>
      <c r="AM312" s="139"/>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row>
    <row r="313" spans="1:66" s="90" customFormat="1" x14ac:dyDescent="0.2">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43"/>
      <c r="AC313" s="143"/>
      <c r="AD313" s="143"/>
      <c r="AE313" s="139"/>
      <c r="AF313" s="139"/>
      <c r="AG313" s="139"/>
      <c r="AH313" s="139"/>
      <c r="AI313" s="139"/>
      <c r="AJ313" s="139"/>
      <c r="AK313" s="139"/>
      <c r="AL313" s="139"/>
      <c r="AM313" s="139"/>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row>
    <row r="314" spans="1:66" s="90" customFormat="1" x14ac:dyDescent="0.2">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43"/>
      <c r="AC314" s="143"/>
      <c r="AD314" s="143"/>
      <c r="AE314" s="139"/>
      <c r="AF314" s="139"/>
      <c r="AG314" s="139"/>
      <c r="AH314" s="139"/>
      <c r="AI314" s="139"/>
      <c r="AJ314" s="139"/>
      <c r="AK314" s="139"/>
      <c r="AL314" s="139"/>
      <c r="AM314" s="139"/>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row>
    <row r="315" spans="1:66" s="90" customFormat="1" x14ac:dyDescent="0.2">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43"/>
      <c r="AC315" s="143"/>
      <c r="AD315" s="143"/>
      <c r="AE315" s="139"/>
      <c r="AF315" s="139"/>
      <c r="AG315" s="139"/>
      <c r="AH315" s="139"/>
      <c r="AI315" s="139"/>
      <c r="AJ315" s="139"/>
      <c r="AK315" s="139"/>
      <c r="AL315" s="139"/>
      <c r="AM315" s="139"/>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row>
    <row r="316" spans="1:66" s="90" customFormat="1" x14ac:dyDescent="0.2">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43"/>
      <c r="AC316" s="143"/>
      <c r="AD316" s="143"/>
      <c r="AE316" s="139"/>
      <c r="AF316" s="139"/>
      <c r="AG316" s="139"/>
      <c r="AH316" s="139"/>
      <c r="AI316" s="139"/>
      <c r="AJ316" s="139"/>
      <c r="AK316" s="139"/>
      <c r="AL316" s="139"/>
      <c r="AM316" s="139"/>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row>
    <row r="317" spans="1:66" s="90" customFormat="1" x14ac:dyDescent="0.2">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43"/>
      <c r="AC317" s="143"/>
      <c r="AD317" s="143"/>
      <c r="AE317" s="139"/>
      <c r="AF317" s="139"/>
      <c r="AG317" s="139"/>
      <c r="AH317" s="139"/>
      <c r="AI317" s="139"/>
      <c r="AJ317" s="139"/>
      <c r="AK317" s="139"/>
      <c r="AL317" s="139"/>
      <c r="AM317" s="139"/>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row>
    <row r="318" spans="1:66" s="90" customFormat="1" x14ac:dyDescent="0.2">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43"/>
      <c r="AC318" s="143"/>
      <c r="AD318" s="143"/>
      <c r="AE318" s="139"/>
      <c r="AF318" s="139"/>
      <c r="AG318" s="139"/>
      <c r="AH318" s="139"/>
      <c r="AI318" s="139"/>
      <c r="AJ318" s="139"/>
      <c r="AK318" s="139"/>
      <c r="AL318" s="139"/>
      <c r="AM318" s="139"/>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row>
    <row r="319" spans="1:66" s="90" customFormat="1" x14ac:dyDescent="0.2">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43"/>
      <c r="AC319" s="143"/>
      <c r="AD319" s="143"/>
      <c r="AE319" s="139"/>
      <c r="AF319" s="139"/>
      <c r="AG319" s="139"/>
      <c r="AH319" s="139"/>
      <c r="AI319" s="139"/>
      <c r="AJ319" s="139"/>
      <c r="AK319" s="139"/>
      <c r="AL319" s="139"/>
      <c r="AM319" s="139"/>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row>
    <row r="320" spans="1:66" s="90" customFormat="1" x14ac:dyDescent="0.2">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43"/>
      <c r="AC320" s="143"/>
      <c r="AD320" s="143"/>
      <c r="AE320" s="139"/>
      <c r="AF320" s="139"/>
      <c r="AG320" s="139"/>
      <c r="AH320" s="139"/>
      <c r="AI320" s="139"/>
      <c r="AJ320" s="139"/>
      <c r="AK320" s="139"/>
      <c r="AL320" s="139"/>
      <c r="AM320" s="139"/>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row>
    <row r="321" spans="1:66" s="90" customFormat="1" x14ac:dyDescent="0.2">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43"/>
      <c r="AC321" s="143"/>
      <c r="AD321" s="143"/>
      <c r="AE321" s="139"/>
      <c r="AF321" s="139"/>
      <c r="AG321" s="139"/>
      <c r="AH321" s="139"/>
      <c r="AI321" s="139"/>
      <c r="AJ321" s="139"/>
      <c r="AK321" s="139"/>
      <c r="AL321" s="139"/>
      <c r="AM321" s="139"/>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row>
    <row r="322" spans="1:66" s="90" customFormat="1" x14ac:dyDescent="0.2">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43"/>
      <c r="AC322" s="143"/>
      <c r="AD322" s="143"/>
      <c r="AE322" s="139"/>
      <c r="AF322" s="139"/>
      <c r="AG322" s="139"/>
      <c r="AH322" s="139"/>
      <c r="AI322" s="139"/>
      <c r="AJ322" s="139"/>
      <c r="AK322" s="139"/>
      <c r="AL322" s="139"/>
      <c r="AM322" s="139"/>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row>
    <row r="323" spans="1:66" s="90" customFormat="1" x14ac:dyDescent="0.2">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43"/>
      <c r="AC323" s="143"/>
      <c r="AD323" s="143"/>
      <c r="AE323" s="139"/>
      <c r="AF323" s="139"/>
      <c r="AG323" s="139"/>
      <c r="AH323" s="139"/>
      <c r="AI323" s="139"/>
      <c r="AJ323" s="139"/>
      <c r="AK323" s="139"/>
      <c r="AL323" s="139"/>
      <c r="AM323" s="139"/>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row>
    <row r="324" spans="1:66" s="90" customFormat="1" x14ac:dyDescent="0.2">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43"/>
      <c r="AC324" s="143"/>
      <c r="AD324" s="143"/>
      <c r="AE324" s="139"/>
      <c r="AF324" s="139"/>
      <c r="AG324" s="139"/>
      <c r="AH324" s="139"/>
      <c r="AI324" s="139"/>
      <c r="AJ324" s="139"/>
      <c r="AK324" s="139"/>
      <c r="AL324" s="139"/>
      <c r="AM324" s="139"/>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row>
    <row r="325" spans="1:66" s="90" customFormat="1" x14ac:dyDescent="0.2">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43"/>
      <c r="AC325" s="143"/>
      <c r="AD325" s="143"/>
      <c r="AE325" s="139"/>
      <c r="AF325" s="139"/>
      <c r="AG325" s="139"/>
      <c r="AH325" s="139"/>
      <c r="AI325" s="139"/>
      <c r="AJ325" s="139"/>
      <c r="AK325" s="139"/>
      <c r="AL325" s="139"/>
      <c r="AM325" s="139"/>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row>
    <row r="326" spans="1:66" s="90" customFormat="1" x14ac:dyDescent="0.2">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43"/>
      <c r="AC326" s="143"/>
      <c r="AD326" s="143"/>
      <c r="AE326" s="139"/>
      <c r="AF326" s="139"/>
      <c r="AG326" s="139"/>
      <c r="AH326" s="139"/>
      <c r="AI326" s="139"/>
      <c r="AJ326" s="139"/>
      <c r="AK326" s="139"/>
      <c r="AL326" s="139"/>
      <c r="AM326" s="139"/>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row>
    <row r="327" spans="1:66" s="90" customFormat="1" x14ac:dyDescent="0.2">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43"/>
      <c r="AC327" s="143"/>
      <c r="AD327" s="143"/>
      <c r="AE327" s="139"/>
      <c r="AF327" s="139"/>
      <c r="AG327" s="139"/>
      <c r="AH327" s="139"/>
      <c r="AI327" s="139"/>
      <c r="AJ327" s="139"/>
      <c r="AK327" s="139"/>
      <c r="AL327" s="139"/>
      <c r="AM327" s="139"/>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row>
    <row r="328" spans="1:66" s="90" customFormat="1" x14ac:dyDescent="0.2">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43"/>
      <c r="AC328" s="143"/>
      <c r="AD328" s="143"/>
      <c r="AE328" s="139"/>
      <c r="AF328" s="139"/>
      <c r="AG328" s="139"/>
      <c r="AH328" s="139"/>
      <c r="AI328" s="139"/>
      <c r="AJ328" s="139"/>
      <c r="AK328" s="139"/>
      <c r="AL328" s="139"/>
      <c r="AM328" s="139"/>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row>
    <row r="329" spans="1:66" s="90" customFormat="1" x14ac:dyDescent="0.2">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43"/>
      <c r="AC329" s="143"/>
      <c r="AD329" s="143"/>
      <c r="AE329" s="139"/>
      <c r="AF329" s="139"/>
      <c r="AG329" s="139"/>
      <c r="AH329" s="139"/>
      <c r="AI329" s="139"/>
      <c r="AJ329" s="139"/>
      <c r="AK329" s="139"/>
      <c r="AL329" s="139"/>
      <c r="AM329" s="139"/>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row>
    <row r="330" spans="1:66" s="90" customFormat="1" x14ac:dyDescent="0.2">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43"/>
      <c r="AC330" s="143"/>
      <c r="AD330" s="143"/>
      <c r="AE330" s="139"/>
      <c r="AF330" s="139"/>
      <c r="AG330" s="139"/>
      <c r="AH330" s="139"/>
      <c r="AI330" s="139"/>
      <c r="AJ330" s="139"/>
      <c r="AK330" s="139"/>
      <c r="AL330" s="139"/>
      <c r="AM330" s="139"/>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row>
    <row r="331" spans="1:66" s="90" customFormat="1" x14ac:dyDescent="0.2">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43"/>
      <c r="AC331" s="143"/>
      <c r="AD331" s="143"/>
      <c r="AE331" s="139"/>
      <c r="AF331" s="139"/>
      <c r="AG331" s="139"/>
      <c r="AH331" s="139"/>
      <c r="AI331" s="139"/>
      <c r="AJ331" s="139"/>
      <c r="AK331" s="139"/>
      <c r="AL331" s="139"/>
      <c r="AM331" s="139"/>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row>
    <row r="332" spans="1:66" s="90" customFormat="1" x14ac:dyDescent="0.2">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43"/>
      <c r="AC332" s="143"/>
      <c r="AD332" s="143"/>
      <c r="AE332" s="139"/>
      <c r="AF332" s="139"/>
      <c r="AG332" s="139"/>
      <c r="AH332" s="139"/>
      <c r="AI332" s="139"/>
      <c r="AJ332" s="139"/>
      <c r="AK332" s="139"/>
      <c r="AL332" s="139"/>
      <c r="AM332" s="139"/>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row>
    <row r="333" spans="1:66" s="90" customFormat="1" x14ac:dyDescent="0.2">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43"/>
      <c r="AC333" s="143"/>
      <c r="AD333" s="143"/>
      <c r="AE333" s="139"/>
      <c r="AF333" s="139"/>
      <c r="AG333" s="139"/>
      <c r="AH333" s="139"/>
      <c r="AI333" s="139"/>
      <c r="AJ333" s="139"/>
      <c r="AK333" s="139"/>
      <c r="AL333" s="139"/>
      <c r="AM333" s="139"/>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row>
    <row r="334" spans="1:66" s="90" customFormat="1" x14ac:dyDescent="0.2">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43"/>
      <c r="AC334" s="143"/>
      <c r="AD334" s="143"/>
      <c r="AE334" s="139"/>
      <c r="AF334" s="139"/>
      <c r="AG334" s="139"/>
      <c r="AH334" s="139"/>
      <c r="AI334" s="139"/>
      <c r="AJ334" s="139"/>
      <c r="AK334" s="139"/>
      <c r="AL334" s="139"/>
      <c r="AM334" s="139"/>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row>
    <row r="335" spans="1:66" s="90" customFormat="1" x14ac:dyDescent="0.2">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43"/>
      <c r="AC335" s="143"/>
      <c r="AD335" s="143"/>
      <c r="AE335" s="139"/>
      <c r="AF335" s="139"/>
      <c r="AG335" s="139"/>
      <c r="AH335" s="139"/>
      <c r="AI335" s="139"/>
      <c r="AJ335" s="139"/>
      <c r="AK335" s="139"/>
      <c r="AL335" s="139"/>
      <c r="AM335" s="139"/>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row>
    <row r="336" spans="1:66" s="90" customFormat="1" x14ac:dyDescent="0.2">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43"/>
      <c r="AC336" s="143"/>
      <c r="AD336" s="143"/>
      <c r="AE336" s="139"/>
      <c r="AF336" s="139"/>
      <c r="AG336" s="139"/>
      <c r="AH336" s="139"/>
      <c r="AI336" s="139"/>
      <c r="AJ336" s="139"/>
      <c r="AK336" s="139"/>
      <c r="AL336" s="139"/>
      <c r="AM336" s="139"/>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row>
    <row r="337" spans="1:66" s="90" customFormat="1" x14ac:dyDescent="0.2">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43"/>
      <c r="AC337" s="143"/>
      <c r="AD337" s="143"/>
      <c r="AE337" s="139"/>
      <c r="AF337" s="139"/>
      <c r="AG337" s="139"/>
      <c r="AH337" s="139"/>
      <c r="AI337" s="139"/>
      <c r="AJ337" s="139"/>
      <c r="AK337" s="139"/>
      <c r="AL337" s="139"/>
      <c r="AM337" s="139"/>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row>
    <row r="338" spans="1:66" s="90" customFormat="1" x14ac:dyDescent="0.2">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43"/>
      <c r="AC338" s="143"/>
      <c r="AD338" s="143"/>
      <c r="AE338" s="139"/>
      <c r="AF338" s="139"/>
      <c r="AG338" s="139"/>
      <c r="AH338" s="139"/>
      <c r="AI338" s="139"/>
      <c r="AJ338" s="139"/>
      <c r="AK338" s="139"/>
      <c r="AL338" s="139"/>
      <c r="AM338" s="139"/>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row>
    <row r="339" spans="1:66" s="90" customFormat="1" x14ac:dyDescent="0.2">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43"/>
      <c r="AC339" s="143"/>
      <c r="AD339" s="143"/>
      <c r="AE339" s="139"/>
      <c r="AF339" s="139"/>
      <c r="AG339" s="139"/>
      <c r="AH339" s="139"/>
      <c r="AI339" s="139"/>
      <c r="AJ339" s="139"/>
      <c r="AK339" s="139"/>
      <c r="AL339" s="139"/>
      <c r="AM339" s="139"/>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row>
    <row r="340" spans="1:66" s="90" customFormat="1" x14ac:dyDescent="0.2">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43"/>
      <c r="AC340" s="143"/>
      <c r="AD340" s="143"/>
      <c r="AE340" s="139"/>
      <c r="AF340" s="139"/>
      <c r="AG340" s="139"/>
      <c r="AH340" s="139"/>
      <c r="AI340" s="139"/>
      <c r="AJ340" s="139"/>
      <c r="AK340" s="139"/>
      <c r="AL340" s="139"/>
      <c r="AM340" s="139"/>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row>
    <row r="341" spans="1:66" s="90" customFormat="1" x14ac:dyDescent="0.2">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43"/>
      <c r="AC341" s="143"/>
      <c r="AD341" s="143"/>
      <c r="AE341" s="139"/>
      <c r="AF341" s="139"/>
      <c r="AG341" s="139"/>
      <c r="AH341" s="139"/>
      <c r="AI341" s="139"/>
      <c r="AJ341" s="139"/>
      <c r="AK341" s="139"/>
      <c r="AL341" s="139"/>
      <c r="AM341" s="139"/>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row>
    <row r="342" spans="1:66" s="90" customFormat="1" x14ac:dyDescent="0.2">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43"/>
      <c r="AC342" s="143"/>
      <c r="AD342" s="143"/>
      <c r="AE342" s="139"/>
      <c r="AF342" s="139"/>
      <c r="AG342" s="139"/>
      <c r="AH342" s="139"/>
      <c r="AI342" s="139"/>
      <c r="AJ342" s="139"/>
      <c r="AK342" s="139"/>
      <c r="AL342" s="139"/>
      <c r="AM342" s="139"/>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row>
    <row r="343" spans="1:66" s="90" customFormat="1" x14ac:dyDescent="0.2">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43"/>
      <c r="AC343" s="143"/>
      <c r="AD343" s="143"/>
      <c r="AE343" s="139"/>
      <c r="AF343" s="139"/>
      <c r="AG343" s="139"/>
      <c r="AH343" s="139"/>
      <c r="AI343" s="139"/>
      <c r="AJ343" s="139"/>
      <c r="AK343" s="139"/>
      <c r="AL343" s="139"/>
      <c r="AM343" s="139"/>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row>
    <row r="344" spans="1:66" s="90" customFormat="1" x14ac:dyDescent="0.2">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43"/>
      <c r="AC344" s="143"/>
      <c r="AD344" s="143"/>
      <c r="AE344" s="139"/>
      <c r="AF344" s="139"/>
      <c r="AG344" s="139"/>
      <c r="AH344" s="139"/>
      <c r="AI344" s="139"/>
      <c r="AJ344" s="139"/>
      <c r="AK344" s="139"/>
      <c r="AL344" s="139"/>
      <c r="AM344" s="139"/>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row>
    <row r="345" spans="1:66" s="90" customFormat="1" x14ac:dyDescent="0.2">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43"/>
      <c r="AC345" s="143"/>
      <c r="AD345" s="143"/>
      <c r="AE345" s="139"/>
      <c r="AF345" s="139"/>
      <c r="AG345" s="139"/>
      <c r="AH345" s="139"/>
      <c r="AI345" s="139"/>
      <c r="AJ345" s="139"/>
      <c r="AK345" s="139"/>
      <c r="AL345" s="139"/>
      <c r="AM345" s="139"/>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row>
    <row r="346" spans="1:66" s="90" customFormat="1" x14ac:dyDescent="0.2">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43"/>
      <c r="AC346" s="143"/>
      <c r="AD346" s="143"/>
      <c r="AE346" s="139"/>
      <c r="AF346" s="139"/>
      <c r="AG346" s="139"/>
      <c r="AH346" s="139"/>
      <c r="AI346" s="139"/>
      <c r="AJ346" s="139"/>
      <c r="AK346" s="139"/>
      <c r="AL346" s="139"/>
      <c r="AM346" s="139"/>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row>
    <row r="347" spans="1:66" s="90" customFormat="1" x14ac:dyDescent="0.2">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43"/>
      <c r="AC347" s="143"/>
      <c r="AD347" s="143"/>
      <c r="AE347" s="139"/>
      <c r="AF347" s="139"/>
      <c r="AG347" s="139"/>
      <c r="AH347" s="139"/>
      <c r="AI347" s="139"/>
      <c r="AJ347" s="139"/>
      <c r="AK347" s="139"/>
      <c r="AL347" s="139"/>
      <c r="AM347" s="139"/>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row>
    <row r="348" spans="1:66" s="90" customFormat="1" x14ac:dyDescent="0.2">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43"/>
      <c r="AC348" s="143"/>
      <c r="AD348" s="143"/>
      <c r="AE348" s="139"/>
      <c r="AF348" s="139"/>
      <c r="AG348" s="139"/>
      <c r="AH348" s="139"/>
      <c r="AI348" s="139"/>
      <c r="AJ348" s="139"/>
      <c r="AK348" s="139"/>
      <c r="AL348" s="139"/>
      <c r="AM348" s="139"/>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row>
    <row r="349" spans="1:66" s="90" customFormat="1" x14ac:dyDescent="0.2">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43"/>
      <c r="AC349" s="143"/>
      <c r="AD349" s="143"/>
      <c r="AE349" s="139"/>
      <c r="AF349" s="139"/>
      <c r="AG349" s="139"/>
      <c r="AH349" s="139"/>
      <c r="AI349" s="139"/>
      <c r="AJ349" s="139"/>
      <c r="AK349" s="139"/>
      <c r="AL349" s="139"/>
      <c r="AM349" s="139"/>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row>
    <row r="350" spans="1:66" s="90" customFormat="1" x14ac:dyDescent="0.2">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43"/>
      <c r="AC350" s="143"/>
      <c r="AD350" s="143"/>
      <c r="AE350" s="139"/>
      <c r="AF350" s="139"/>
      <c r="AG350" s="139"/>
      <c r="AH350" s="139"/>
      <c r="AI350" s="139"/>
      <c r="AJ350" s="139"/>
      <c r="AK350" s="139"/>
      <c r="AL350" s="139"/>
      <c r="AM350" s="139"/>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row>
    <row r="351" spans="1:66" s="90" customFormat="1" x14ac:dyDescent="0.2">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43"/>
      <c r="AC351" s="143"/>
      <c r="AD351" s="143"/>
      <c r="AE351" s="139"/>
      <c r="AF351" s="139"/>
      <c r="AG351" s="139"/>
      <c r="AH351" s="139"/>
      <c r="AI351" s="139"/>
      <c r="AJ351" s="139"/>
      <c r="AK351" s="139"/>
      <c r="AL351" s="139"/>
      <c r="AM351" s="139"/>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row>
    <row r="352" spans="1:66" s="90" customFormat="1" x14ac:dyDescent="0.2">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43"/>
      <c r="AC352" s="143"/>
      <c r="AD352" s="143"/>
      <c r="AE352" s="139"/>
      <c r="AF352" s="139"/>
      <c r="AG352" s="139"/>
      <c r="AH352" s="139"/>
      <c r="AI352" s="139"/>
      <c r="AJ352" s="139"/>
      <c r="AK352" s="139"/>
      <c r="AL352" s="139"/>
      <c r="AM352" s="139"/>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row>
    <row r="353" spans="1:66" s="90" customFormat="1" x14ac:dyDescent="0.2">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43"/>
      <c r="AC353" s="143"/>
      <c r="AD353" s="143"/>
      <c r="AE353" s="139"/>
      <c r="AF353" s="139"/>
      <c r="AG353" s="139"/>
      <c r="AH353" s="139"/>
      <c r="AI353" s="139"/>
      <c r="AJ353" s="139"/>
      <c r="AK353" s="139"/>
      <c r="AL353" s="139"/>
      <c r="AM353" s="139"/>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row>
    <row r="354" spans="1:66" s="90" customFormat="1" x14ac:dyDescent="0.2">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43"/>
      <c r="AC354" s="143"/>
      <c r="AD354" s="143"/>
      <c r="AE354" s="139"/>
      <c r="AF354" s="139"/>
      <c r="AG354" s="139"/>
      <c r="AH354" s="139"/>
      <c r="AI354" s="139"/>
      <c r="AJ354" s="139"/>
      <c r="AK354" s="139"/>
      <c r="AL354" s="139"/>
      <c r="AM354" s="139"/>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row>
    <row r="355" spans="1:66" s="90" customFormat="1" x14ac:dyDescent="0.2">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43"/>
      <c r="AC355" s="143"/>
      <c r="AD355" s="143"/>
      <c r="AE355" s="139"/>
      <c r="AF355" s="139"/>
      <c r="AG355" s="139"/>
      <c r="AH355" s="139"/>
      <c r="AI355" s="139"/>
      <c r="AJ355" s="139"/>
      <c r="AK355" s="139"/>
      <c r="AL355" s="139"/>
      <c r="AM355" s="139"/>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row>
    <row r="356" spans="1:66" s="90" customFormat="1" x14ac:dyDescent="0.2">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43"/>
      <c r="AC356" s="143"/>
      <c r="AD356" s="143"/>
      <c r="AE356" s="139"/>
      <c r="AF356" s="139"/>
      <c r="AG356" s="139"/>
      <c r="AH356" s="139"/>
      <c r="AI356" s="139"/>
      <c r="AJ356" s="139"/>
      <c r="AK356" s="139"/>
      <c r="AL356" s="139"/>
      <c r="AM356" s="139"/>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row>
    <row r="357" spans="1:66" s="90" customFormat="1" x14ac:dyDescent="0.2">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43"/>
      <c r="AC357" s="143"/>
      <c r="AD357" s="143"/>
      <c r="AE357" s="139"/>
      <c r="AF357" s="139"/>
      <c r="AG357" s="139"/>
      <c r="AH357" s="139"/>
      <c r="AI357" s="139"/>
      <c r="AJ357" s="139"/>
      <c r="AK357" s="139"/>
      <c r="AL357" s="139"/>
      <c r="AM357" s="139"/>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row>
    <row r="358" spans="1:66" s="90" customFormat="1" x14ac:dyDescent="0.2">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43"/>
      <c r="AC358" s="143"/>
      <c r="AD358" s="143"/>
      <c r="AE358" s="139"/>
      <c r="AF358" s="139"/>
      <c r="AG358" s="139"/>
      <c r="AH358" s="139"/>
      <c r="AI358" s="139"/>
      <c r="AJ358" s="139"/>
      <c r="AK358" s="139"/>
      <c r="AL358" s="139"/>
      <c r="AM358" s="139"/>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row>
    <row r="359" spans="1:66" s="90" customFormat="1" x14ac:dyDescent="0.2">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43"/>
      <c r="AC359" s="143"/>
      <c r="AD359" s="143"/>
      <c r="AE359" s="139"/>
      <c r="AF359" s="139"/>
      <c r="AG359" s="139"/>
      <c r="AH359" s="139"/>
      <c r="AI359" s="139"/>
      <c r="AJ359" s="139"/>
      <c r="AK359" s="139"/>
      <c r="AL359" s="139"/>
      <c r="AM359" s="139"/>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row>
    <row r="360" spans="1:66" s="90" customFormat="1" x14ac:dyDescent="0.2">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43"/>
      <c r="AC360" s="143"/>
      <c r="AD360" s="143"/>
      <c r="AE360" s="139"/>
      <c r="AF360" s="139"/>
      <c r="AG360" s="139"/>
      <c r="AH360" s="139"/>
      <c r="AI360" s="139"/>
      <c r="AJ360" s="139"/>
      <c r="AK360" s="139"/>
      <c r="AL360" s="139"/>
      <c r="AM360" s="139"/>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row>
    <row r="361" spans="1:66" s="90" customFormat="1" x14ac:dyDescent="0.2">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43"/>
      <c r="AC361" s="143"/>
      <c r="AD361" s="143"/>
      <c r="AE361" s="139"/>
      <c r="AF361" s="139"/>
      <c r="AG361" s="139"/>
      <c r="AH361" s="139"/>
      <c r="AI361" s="139"/>
      <c r="AJ361" s="139"/>
      <c r="AK361" s="139"/>
      <c r="AL361" s="139"/>
      <c r="AM361" s="139"/>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row>
    <row r="362" spans="1:66" s="90" customFormat="1" x14ac:dyDescent="0.2">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43"/>
      <c r="AC362" s="143"/>
      <c r="AD362" s="143"/>
      <c r="AE362" s="139"/>
      <c r="AF362" s="139"/>
      <c r="AG362" s="139"/>
      <c r="AH362" s="139"/>
      <c r="AI362" s="139"/>
      <c r="AJ362" s="139"/>
      <c r="AK362" s="139"/>
      <c r="AL362" s="139"/>
      <c r="AM362" s="139"/>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row>
    <row r="363" spans="1:66" s="90" customFormat="1" x14ac:dyDescent="0.2">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43"/>
      <c r="AC363" s="143"/>
      <c r="AD363" s="143"/>
      <c r="AE363" s="139"/>
      <c r="AF363" s="139"/>
      <c r="AG363" s="139"/>
      <c r="AH363" s="139"/>
      <c r="AI363" s="139"/>
      <c r="AJ363" s="139"/>
      <c r="AK363" s="139"/>
      <c r="AL363" s="139"/>
      <c r="AM363" s="139"/>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row>
    <row r="364" spans="1:66" s="90" customFormat="1" x14ac:dyDescent="0.2">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43"/>
      <c r="AC364" s="143"/>
      <c r="AD364" s="143"/>
      <c r="AE364" s="139"/>
      <c r="AF364" s="139"/>
      <c r="AG364" s="139"/>
      <c r="AH364" s="139"/>
      <c r="AI364" s="139"/>
      <c r="AJ364" s="139"/>
      <c r="AK364" s="139"/>
      <c r="AL364" s="139"/>
      <c r="AM364" s="139"/>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row>
    <row r="365" spans="1:66" s="90" customFormat="1" x14ac:dyDescent="0.2">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43"/>
      <c r="AC365" s="143"/>
      <c r="AD365" s="143"/>
      <c r="AE365" s="139"/>
      <c r="AF365" s="139"/>
      <c r="AG365" s="139"/>
      <c r="AH365" s="139"/>
      <c r="AI365" s="139"/>
      <c r="AJ365" s="139"/>
      <c r="AK365" s="139"/>
      <c r="AL365" s="139"/>
      <c r="AM365" s="139"/>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row>
    <row r="366" spans="1:66" s="90" customFormat="1" x14ac:dyDescent="0.2">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43"/>
      <c r="AC366" s="143"/>
      <c r="AD366" s="143"/>
      <c r="AE366" s="139"/>
      <c r="AF366" s="139"/>
      <c r="AG366" s="139"/>
      <c r="AH366" s="139"/>
      <c r="AI366" s="139"/>
      <c r="AJ366" s="139"/>
      <c r="AK366" s="139"/>
      <c r="AL366" s="139"/>
      <c r="AM366" s="139"/>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row>
    <row r="367" spans="1:66" s="90" customFormat="1" x14ac:dyDescent="0.2">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43"/>
      <c r="AC367" s="143"/>
      <c r="AD367" s="143"/>
      <c r="AE367" s="139"/>
      <c r="AF367" s="139"/>
      <c r="AG367" s="139"/>
      <c r="AH367" s="139"/>
      <c r="AI367" s="139"/>
      <c r="AJ367" s="139"/>
      <c r="AK367" s="139"/>
      <c r="AL367" s="139"/>
      <c r="AM367" s="139"/>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row>
    <row r="368" spans="1:66" s="90" customFormat="1" x14ac:dyDescent="0.2">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43"/>
      <c r="AC368" s="143"/>
      <c r="AD368" s="143"/>
      <c r="AE368" s="139"/>
      <c r="AF368" s="139"/>
      <c r="AG368" s="139"/>
      <c r="AH368" s="139"/>
      <c r="AI368" s="139"/>
      <c r="AJ368" s="139"/>
      <c r="AK368" s="139"/>
      <c r="AL368" s="139"/>
      <c r="AM368" s="139"/>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row>
    <row r="369" spans="1:66" s="90" customFormat="1" x14ac:dyDescent="0.2">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43"/>
      <c r="AC369" s="143"/>
      <c r="AD369" s="143"/>
      <c r="AE369" s="139"/>
      <c r="AF369" s="139"/>
      <c r="AG369" s="139"/>
      <c r="AH369" s="139"/>
      <c r="AI369" s="139"/>
      <c r="AJ369" s="139"/>
      <c r="AK369" s="139"/>
      <c r="AL369" s="139"/>
      <c r="AM369" s="139"/>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row>
    <row r="370" spans="1:66" s="90" customFormat="1" x14ac:dyDescent="0.2">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43"/>
      <c r="AC370" s="143"/>
      <c r="AD370" s="143"/>
      <c r="AE370" s="139"/>
      <c r="AF370" s="139"/>
      <c r="AG370" s="139"/>
      <c r="AH370" s="139"/>
      <c r="AI370" s="139"/>
      <c r="AJ370" s="139"/>
      <c r="AK370" s="139"/>
      <c r="AL370" s="139"/>
      <c r="AM370" s="139"/>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row>
    <row r="371" spans="1:66" s="90" customFormat="1" x14ac:dyDescent="0.2">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43"/>
      <c r="AC371" s="143"/>
      <c r="AD371" s="143"/>
      <c r="AE371" s="139"/>
      <c r="AF371" s="139"/>
      <c r="AG371" s="139"/>
      <c r="AH371" s="139"/>
      <c r="AI371" s="139"/>
      <c r="AJ371" s="139"/>
      <c r="AK371" s="139"/>
      <c r="AL371" s="139"/>
      <c r="AM371" s="139"/>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row>
    <row r="372" spans="1:66" s="90" customFormat="1" x14ac:dyDescent="0.2">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43"/>
      <c r="AC372" s="143"/>
      <c r="AD372" s="143"/>
      <c r="AE372" s="139"/>
      <c r="AF372" s="139"/>
      <c r="AG372" s="139"/>
      <c r="AH372" s="139"/>
      <c r="AI372" s="139"/>
      <c r="AJ372" s="139"/>
      <c r="AK372" s="139"/>
      <c r="AL372" s="139"/>
      <c r="AM372" s="139"/>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row>
    <row r="373" spans="1:66" s="90" customFormat="1" x14ac:dyDescent="0.2">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43"/>
      <c r="AC373" s="143"/>
      <c r="AD373" s="143"/>
      <c r="AE373" s="139"/>
      <c r="AF373" s="139"/>
      <c r="AG373" s="139"/>
      <c r="AH373" s="139"/>
      <c r="AI373" s="139"/>
      <c r="AJ373" s="139"/>
      <c r="AK373" s="139"/>
      <c r="AL373" s="139"/>
      <c r="AM373" s="139"/>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row>
    <row r="374" spans="1:66" s="90" customFormat="1" x14ac:dyDescent="0.2">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43"/>
      <c r="AC374" s="143"/>
      <c r="AD374" s="143"/>
      <c r="AE374" s="139"/>
      <c r="AF374" s="139"/>
      <c r="AG374" s="139"/>
      <c r="AH374" s="139"/>
      <c r="AI374" s="139"/>
      <c r="AJ374" s="139"/>
      <c r="AK374" s="139"/>
      <c r="AL374" s="139"/>
      <c r="AM374" s="139"/>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row>
    <row r="375" spans="1:66" s="90" customFormat="1" x14ac:dyDescent="0.2">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43"/>
      <c r="AC375" s="143"/>
      <c r="AD375" s="143"/>
      <c r="AE375" s="139"/>
      <c r="AF375" s="139"/>
      <c r="AG375" s="139"/>
      <c r="AH375" s="139"/>
      <c r="AI375" s="139"/>
      <c r="AJ375" s="139"/>
      <c r="AK375" s="139"/>
      <c r="AL375" s="139"/>
      <c r="AM375" s="139"/>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row>
    <row r="376" spans="1:66" s="90" customFormat="1" x14ac:dyDescent="0.2">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43"/>
      <c r="AC376" s="143"/>
      <c r="AD376" s="143"/>
      <c r="AE376" s="139"/>
      <c r="AF376" s="139"/>
      <c r="AG376" s="139"/>
      <c r="AH376" s="139"/>
      <c r="AI376" s="139"/>
      <c r="AJ376" s="139"/>
      <c r="AK376" s="139"/>
      <c r="AL376" s="139"/>
      <c r="AM376" s="139"/>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row>
    <row r="377" spans="1:66" s="90" customFormat="1" x14ac:dyDescent="0.2">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43"/>
      <c r="AC377" s="143"/>
      <c r="AD377" s="143"/>
      <c r="AE377" s="139"/>
      <c r="AF377" s="139"/>
      <c r="AG377" s="139"/>
      <c r="AH377" s="139"/>
      <c r="AI377" s="139"/>
      <c r="AJ377" s="139"/>
      <c r="AK377" s="139"/>
      <c r="AL377" s="139"/>
      <c r="AM377" s="139"/>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row>
    <row r="378" spans="1:66" s="90" customFormat="1" x14ac:dyDescent="0.2">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43"/>
      <c r="AC378" s="143"/>
      <c r="AD378" s="143"/>
      <c r="AE378" s="139"/>
      <c r="AF378" s="139"/>
      <c r="AG378" s="139"/>
      <c r="AH378" s="139"/>
      <c r="AI378" s="139"/>
      <c r="AJ378" s="139"/>
      <c r="AK378" s="139"/>
      <c r="AL378" s="139"/>
      <c r="AM378" s="139"/>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row>
    <row r="379" spans="1:66" s="90" customFormat="1" x14ac:dyDescent="0.2">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43"/>
      <c r="AC379" s="143"/>
      <c r="AD379" s="143"/>
      <c r="AE379" s="139"/>
      <c r="AF379" s="139"/>
      <c r="AG379" s="139"/>
      <c r="AH379" s="139"/>
      <c r="AI379" s="139"/>
      <c r="AJ379" s="139"/>
      <c r="AK379" s="139"/>
      <c r="AL379" s="139"/>
      <c r="AM379" s="139"/>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row>
    <row r="380" spans="1:66" s="90" customFormat="1" x14ac:dyDescent="0.2">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43"/>
      <c r="AC380" s="143"/>
      <c r="AD380" s="143"/>
      <c r="AE380" s="139"/>
      <c r="AF380" s="139"/>
      <c r="AG380" s="139"/>
      <c r="AH380" s="139"/>
      <c r="AI380" s="139"/>
      <c r="AJ380" s="139"/>
      <c r="AK380" s="139"/>
      <c r="AL380" s="139"/>
      <c r="AM380" s="139"/>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row>
    <row r="381" spans="1:66" s="90" customFormat="1" x14ac:dyDescent="0.2">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43"/>
      <c r="AC381" s="143"/>
      <c r="AD381" s="143"/>
      <c r="AE381" s="139"/>
      <c r="AF381" s="139"/>
      <c r="AG381" s="139"/>
      <c r="AH381" s="139"/>
      <c r="AI381" s="139"/>
      <c r="AJ381" s="139"/>
      <c r="AK381" s="139"/>
      <c r="AL381" s="139"/>
      <c r="AM381" s="139"/>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row>
    <row r="382" spans="1:66" s="90" customFormat="1" x14ac:dyDescent="0.2">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43"/>
      <c r="AC382" s="143"/>
      <c r="AD382" s="143"/>
      <c r="AE382" s="139"/>
      <c r="AF382" s="139"/>
      <c r="AG382" s="139"/>
      <c r="AH382" s="139"/>
      <c r="AI382" s="139"/>
      <c r="AJ382" s="139"/>
      <c r="AK382" s="139"/>
      <c r="AL382" s="139"/>
      <c r="AM382" s="139"/>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row>
    <row r="383" spans="1:66" s="90" customFormat="1" x14ac:dyDescent="0.2">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43"/>
      <c r="AC383" s="143"/>
      <c r="AD383" s="143"/>
      <c r="AE383" s="139"/>
      <c r="AF383" s="139"/>
      <c r="AG383" s="139"/>
      <c r="AH383" s="139"/>
      <c r="AI383" s="139"/>
      <c r="AJ383" s="139"/>
      <c r="AK383" s="139"/>
      <c r="AL383" s="139"/>
      <c r="AM383" s="139"/>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row>
    <row r="384" spans="1:66" s="90" customFormat="1" x14ac:dyDescent="0.2">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43"/>
      <c r="AC384" s="143"/>
      <c r="AD384" s="143"/>
      <c r="AE384" s="139"/>
      <c r="AF384" s="139"/>
      <c r="AG384" s="139"/>
      <c r="AH384" s="139"/>
      <c r="AI384" s="139"/>
      <c r="AJ384" s="139"/>
      <c r="AK384" s="139"/>
      <c r="AL384" s="139"/>
      <c r="AM384" s="139"/>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row>
    <row r="385" spans="1:84" s="90" customFormat="1" x14ac:dyDescent="0.2">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43"/>
      <c r="AC385" s="143"/>
      <c r="AD385" s="143"/>
      <c r="AE385" s="139"/>
      <c r="AF385" s="139"/>
      <c r="AG385" s="139"/>
      <c r="AH385" s="139"/>
      <c r="AI385" s="139"/>
      <c r="AJ385" s="139"/>
      <c r="AK385" s="139"/>
      <c r="AL385" s="139"/>
      <c r="AM385" s="139"/>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row>
    <row r="386" spans="1:84" s="90" customFormat="1" x14ac:dyDescent="0.2">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43"/>
      <c r="AC386" s="143"/>
      <c r="AD386" s="143"/>
      <c r="AE386" s="139"/>
      <c r="AF386" s="139"/>
      <c r="AG386" s="139"/>
      <c r="AH386" s="139"/>
      <c r="AI386" s="139"/>
      <c r="AJ386" s="139"/>
      <c r="AK386" s="139"/>
      <c r="AL386" s="139"/>
      <c r="AM386" s="139"/>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row>
    <row r="387" spans="1:84" s="146" customFormat="1" x14ac:dyDescent="0.2">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5"/>
      <c r="AC387" s="145"/>
      <c r="AD387" s="145"/>
      <c r="AE387" s="144"/>
      <c r="AF387" s="144"/>
      <c r="AG387" s="144"/>
      <c r="AH387" s="144"/>
      <c r="AI387" s="144"/>
      <c r="AJ387" s="144"/>
      <c r="AK387" s="144"/>
      <c r="AL387" s="144"/>
      <c r="AM387" s="144"/>
      <c r="AN387" s="88"/>
      <c r="AO387" s="88"/>
      <c r="AP387" s="103"/>
      <c r="AQ387" s="103"/>
      <c r="AR387" s="103"/>
      <c r="AS387" s="103"/>
      <c r="AT387" s="103"/>
      <c r="AU387" s="85"/>
      <c r="AV387" s="85"/>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row>
  </sheetData>
  <sheetProtection algorithmName="SHA-512" hashValue="njXk8A0I2doS/mK0iC8pocsKIGWiCR5VYeusJOnxmhwA344kd526yrR3n9/K7cID4rnqpmq3a6prcbOj8W393w==" saltValue="uubXZJsuaBvO5MxO5WoJ2Q==" spinCount="100000" sheet="1" objects="1" scenarios="1"/>
  <dataConsolidate/>
  <mergeCells count="327">
    <mergeCell ref="AG63:AK63"/>
    <mergeCell ref="AL63:AM63"/>
    <mergeCell ref="B63:J63"/>
    <mergeCell ref="K63:Y63"/>
    <mergeCell ref="Z63:AB63"/>
    <mergeCell ref="AC63:AF63"/>
    <mergeCell ref="B61:E61"/>
    <mergeCell ref="B62:E62"/>
    <mergeCell ref="F62:AD62"/>
    <mergeCell ref="F61:S61"/>
    <mergeCell ref="AE62:AL62"/>
    <mergeCell ref="T61:V61"/>
    <mergeCell ref="W61:AA61"/>
    <mergeCell ref="AB61:AD61"/>
    <mergeCell ref="U58:AD58"/>
    <mergeCell ref="U59:AA59"/>
    <mergeCell ref="AB59:AD59"/>
    <mergeCell ref="O60:Q60"/>
    <mergeCell ref="R60:T60"/>
    <mergeCell ref="V60:X60"/>
    <mergeCell ref="Y60:AA60"/>
    <mergeCell ref="AB60:AD60"/>
    <mergeCell ref="F58:T58"/>
    <mergeCell ref="F59:T59"/>
    <mergeCell ref="K60:N60"/>
    <mergeCell ref="F60:J60"/>
    <mergeCell ref="U52:AA52"/>
    <mergeCell ref="AB52:AD52"/>
    <mergeCell ref="U53:AD53"/>
    <mergeCell ref="U54:AD54"/>
    <mergeCell ref="U55:AD55"/>
    <mergeCell ref="F57:AD57"/>
    <mergeCell ref="K51:M51"/>
    <mergeCell ref="N51:P51"/>
    <mergeCell ref="Q51:S51"/>
    <mergeCell ref="U51:X51"/>
    <mergeCell ref="Y51:AA51"/>
    <mergeCell ref="AB51:AD51"/>
    <mergeCell ref="U56:AD56"/>
    <mergeCell ref="F56:T56"/>
    <mergeCell ref="F51:J51"/>
    <mergeCell ref="F52:T52"/>
    <mergeCell ref="F53:T53"/>
    <mergeCell ref="F54:T54"/>
    <mergeCell ref="F55:T55"/>
    <mergeCell ref="F48:T48"/>
    <mergeCell ref="U48:AD48"/>
    <mergeCell ref="U49:AD49"/>
    <mergeCell ref="U50:AA50"/>
    <mergeCell ref="AB50:AD50"/>
    <mergeCell ref="M46:R46"/>
    <mergeCell ref="S46:V46"/>
    <mergeCell ref="W46:X46"/>
    <mergeCell ref="Y46:AD46"/>
    <mergeCell ref="M47:R47"/>
    <mergeCell ref="S47:V47"/>
    <mergeCell ref="W47:X47"/>
    <mergeCell ref="Y47:AD47"/>
    <mergeCell ref="F50:T50"/>
    <mergeCell ref="F46:L46"/>
    <mergeCell ref="F47:L47"/>
    <mergeCell ref="F49:T49"/>
    <mergeCell ref="F40:T40"/>
    <mergeCell ref="F41:T41"/>
    <mergeCell ref="M44:R44"/>
    <mergeCell ref="S44:V44"/>
    <mergeCell ref="W44:X44"/>
    <mergeCell ref="Y44:AD44"/>
    <mergeCell ref="M45:R45"/>
    <mergeCell ref="S45:V45"/>
    <mergeCell ref="W45:X45"/>
    <mergeCell ref="Y45:AD45"/>
    <mergeCell ref="U42:AA42"/>
    <mergeCell ref="AB42:AD42"/>
    <mergeCell ref="Y43:AD43"/>
    <mergeCell ref="F42:T42"/>
    <mergeCell ref="F44:L44"/>
    <mergeCell ref="F45:L45"/>
    <mergeCell ref="F36:T36"/>
    <mergeCell ref="F37:T37"/>
    <mergeCell ref="B34:E34"/>
    <mergeCell ref="B35:E35"/>
    <mergeCell ref="B36:E36"/>
    <mergeCell ref="B37:E37"/>
    <mergeCell ref="B43:E43"/>
    <mergeCell ref="F43:L43"/>
    <mergeCell ref="M43:R43"/>
    <mergeCell ref="S43:X43"/>
    <mergeCell ref="B38:E38"/>
    <mergeCell ref="B39:E39"/>
    <mergeCell ref="B40:E40"/>
    <mergeCell ref="B41:E41"/>
    <mergeCell ref="B42:E42"/>
    <mergeCell ref="U36:AA36"/>
    <mergeCell ref="U38:AD38"/>
    <mergeCell ref="U39:AA39"/>
    <mergeCell ref="AB39:AD39"/>
    <mergeCell ref="U40:AD40"/>
    <mergeCell ref="U41:AA41"/>
    <mergeCell ref="AB41:AD41"/>
    <mergeCell ref="F38:T38"/>
    <mergeCell ref="F39:T39"/>
    <mergeCell ref="F21:S21"/>
    <mergeCell ref="F22:S22"/>
    <mergeCell ref="T21:V21"/>
    <mergeCell ref="T22:V22"/>
    <mergeCell ref="W21:AA21"/>
    <mergeCell ref="W22:AA22"/>
    <mergeCell ref="AB21:AD21"/>
    <mergeCell ref="U33:AD33"/>
    <mergeCell ref="U34:AD34"/>
    <mergeCell ref="AB22:AD22"/>
    <mergeCell ref="F30:AD30"/>
    <mergeCell ref="U31:AA31"/>
    <mergeCell ref="AB31:AD31"/>
    <mergeCell ref="U32:AA32"/>
    <mergeCell ref="AB32:AD32"/>
    <mergeCell ref="F31:T31"/>
    <mergeCell ref="F32:T32"/>
    <mergeCell ref="F33:T33"/>
    <mergeCell ref="F34:T34"/>
    <mergeCell ref="F23:AD23"/>
    <mergeCell ref="U24:AD24"/>
    <mergeCell ref="U25:AD25"/>
    <mergeCell ref="U28:AD28"/>
    <mergeCell ref="U29:AD29"/>
    <mergeCell ref="K20:O20"/>
    <mergeCell ref="P20:R20"/>
    <mergeCell ref="S20:T20"/>
    <mergeCell ref="U20:W20"/>
    <mergeCell ref="X20:Y20"/>
    <mergeCell ref="Z20:AD20"/>
    <mergeCell ref="K19:O19"/>
    <mergeCell ref="P19:R19"/>
    <mergeCell ref="S19:T19"/>
    <mergeCell ref="U19:W19"/>
    <mergeCell ref="X19:Y19"/>
    <mergeCell ref="Z19:AD19"/>
    <mergeCell ref="K18:O18"/>
    <mergeCell ref="P18:R18"/>
    <mergeCell ref="S18:T18"/>
    <mergeCell ref="U18:W18"/>
    <mergeCell ref="X18:Y18"/>
    <mergeCell ref="Z18:AD18"/>
    <mergeCell ref="K17:O17"/>
    <mergeCell ref="P17:R17"/>
    <mergeCell ref="S17:T17"/>
    <mergeCell ref="U17:W17"/>
    <mergeCell ref="X17:Y17"/>
    <mergeCell ref="Z17:AD17"/>
    <mergeCell ref="Z13:AB13"/>
    <mergeCell ref="AC13:AD13"/>
    <mergeCell ref="K12:O12"/>
    <mergeCell ref="P12:R12"/>
    <mergeCell ref="S12:T12"/>
    <mergeCell ref="U12:W12"/>
    <mergeCell ref="X12:Y12"/>
    <mergeCell ref="Z12:AB12"/>
    <mergeCell ref="T14:V14"/>
    <mergeCell ref="W14:AA14"/>
    <mergeCell ref="AB14:AD14"/>
    <mergeCell ref="F14:S14"/>
    <mergeCell ref="P13:R13"/>
    <mergeCell ref="S13:T13"/>
    <mergeCell ref="U13:W13"/>
    <mergeCell ref="X13:Y13"/>
    <mergeCell ref="AE5:AL5"/>
    <mergeCell ref="F6:AD6"/>
    <mergeCell ref="U7:AD7"/>
    <mergeCell ref="B8:E8"/>
    <mergeCell ref="F8:AD8"/>
    <mergeCell ref="B1:AL1"/>
    <mergeCell ref="B2:J2"/>
    <mergeCell ref="K2:AL2"/>
    <mergeCell ref="B3:J3"/>
    <mergeCell ref="K3:AL3"/>
    <mergeCell ref="B4:E4"/>
    <mergeCell ref="AE6:AL6"/>
    <mergeCell ref="AE7:AL7"/>
    <mergeCell ref="AE8:AL8"/>
    <mergeCell ref="B6:E6"/>
    <mergeCell ref="B7:E7"/>
    <mergeCell ref="F7:T7"/>
    <mergeCell ref="F17:J17"/>
    <mergeCell ref="F18:J18"/>
    <mergeCell ref="F19:J19"/>
    <mergeCell ref="F20:J20"/>
    <mergeCell ref="B5:E5"/>
    <mergeCell ref="F5:AD5"/>
    <mergeCell ref="AC10:AD10"/>
    <mergeCell ref="K11:O11"/>
    <mergeCell ref="P11:R11"/>
    <mergeCell ref="S11:T11"/>
    <mergeCell ref="U11:W11"/>
    <mergeCell ref="X11:Y11"/>
    <mergeCell ref="Z11:AB11"/>
    <mergeCell ref="AC11:AD11"/>
    <mergeCell ref="K9:O9"/>
    <mergeCell ref="P9:T9"/>
    <mergeCell ref="U9:Y9"/>
    <mergeCell ref="Z9:AD9"/>
    <mergeCell ref="K10:O10"/>
    <mergeCell ref="P10:R10"/>
    <mergeCell ref="S10:T10"/>
    <mergeCell ref="U10:W10"/>
    <mergeCell ref="X10:Y10"/>
    <mergeCell ref="Z10:AB10"/>
    <mergeCell ref="U26:AD26"/>
    <mergeCell ref="U27:AD27"/>
    <mergeCell ref="F26:T26"/>
    <mergeCell ref="F27:T27"/>
    <mergeCell ref="F28:T28"/>
    <mergeCell ref="F29:T29"/>
    <mergeCell ref="F24:T24"/>
    <mergeCell ref="F25:T25"/>
    <mergeCell ref="U35:AD35"/>
    <mergeCell ref="AB36:AD36"/>
    <mergeCell ref="U37:AA37"/>
    <mergeCell ref="AB37:AD37"/>
    <mergeCell ref="F35:T35"/>
    <mergeCell ref="F10:J10"/>
    <mergeCell ref="AE9:AL9"/>
    <mergeCell ref="AE10:AL10"/>
    <mergeCell ref="AE11:AL11"/>
    <mergeCell ref="AE12:AL12"/>
    <mergeCell ref="AE13:AL13"/>
    <mergeCell ref="AE14:AL14"/>
    <mergeCell ref="AE15:AL15"/>
    <mergeCell ref="AE16:AL16"/>
    <mergeCell ref="F11:J11"/>
    <mergeCell ref="F12:J12"/>
    <mergeCell ref="F13:J13"/>
    <mergeCell ref="F16:J16"/>
    <mergeCell ref="F15:AD15"/>
    <mergeCell ref="K16:O16"/>
    <mergeCell ref="P16:T16"/>
    <mergeCell ref="U16:Y16"/>
    <mergeCell ref="Z16:AD16"/>
    <mergeCell ref="AC12:AD12"/>
    <mergeCell ref="K13:O13"/>
    <mergeCell ref="AE17:AL17"/>
    <mergeCell ref="AE18:AL18"/>
    <mergeCell ref="AE19:AL19"/>
    <mergeCell ref="AE20:AL20"/>
    <mergeCell ref="AE21:AL21"/>
    <mergeCell ref="AE22:AL22"/>
    <mergeCell ref="AE23:AL23"/>
    <mergeCell ref="AE24:AL24"/>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AE51:AL51"/>
    <mergeCell ref="AE52:AL52"/>
    <mergeCell ref="AE53:AL53"/>
    <mergeCell ref="AE54:AL54"/>
    <mergeCell ref="AE55:AL55"/>
    <mergeCell ref="AE56:AL56"/>
    <mergeCell ref="AE57:AL57"/>
    <mergeCell ref="AE58:AL58"/>
    <mergeCell ref="AE59:AL59"/>
    <mergeCell ref="AE60:AL60"/>
    <mergeCell ref="AE61:AL61"/>
    <mergeCell ref="B9:E9"/>
    <mergeCell ref="B10:E10"/>
    <mergeCell ref="B11:E11"/>
    <mergeCell ref="B12:E12"/>
    <mergeCell ref="B13:E13"/>
    <mergeCell ref="B16:E16"/>
    <mergeCell ref="B17:E17"/>
    <mergeCell ref="B18:E18"/>
    <mergeCell ref="B19:E19"/>
    <mergeCell ref="B14:E14"/>
    <mergeCell ref="B15:E15"/>
    <mergeCell ref="B20:E20"/>
    <mergeCell ref="B23:E23"/>
    <mergeCell ref="B24:E24"/>
    <mergeCell ref="B25:E25"/>
    <mergeCell ref="B26:E26"/>
    <mergeCell ref="B27:E27"/>
    <mergeCell ref="B31:E31"/>
    <mergeCell ref="B32:E32"/>
    <mergeCell ref="B33:E33"/>
    <mergeCell ref="B28:E28"/>
    <mergeCell ref="B29:E29"/>
    <mergeCell ref="B21:E21"/>
    <mergeCell ref="B22:E22"/>
    <mergeCell ref="B30:E30"/>
    <mergeCell ref="B53:E53"/>
    <mergeCell ref="B54:E54"/>
    <mergeCell ref="B55:E55"/>
    <mergeCell ref="B56:E56"/>
    <mergeCell ref="B57:E57"/>
    <mergeCell ref="B58:E58"/>
    <mergeCell ref="B59:E59"/>
    <mergeCell ref="B60:E60"/>
    <mergeCell ref="B44:E44"/>
    <mergeCell ref="B45:E45"/>
    <mergeCell ref="B46:E46"/>
    <mergeCell ref="B47:E47"/>
    <mergeCell ref="B48:E48"/>
    <mergeCell ref="B49:E49"/>
    <mergeCell ref="B50:E50"/>
    <mergeCell ref="B51:E51"/>
    <mergeCell ref="B52:E52"/>
  </mergeCells>
  <dataValidations count="17">
    <dataValidation type="list" allowBlank="1" showInputMessage="1" showErrorMessage="1" sqref="Z17:AD20" xr:uid="{00000000-0002-0000-0600-000000000000}">
      <formula1>$AP$18:$AR$18</formula1>
    </dataValidation>
    <dataValidation type="list" allowBlank="1" showInputMessage="1" showErrorMessage="1" sqref="U40:AD40" xr:uid="{00000000-0002-0000-0600-000001000000}">
      <formula1>$AP$40:$AR$40</formula1>
    </dataValidation>
    <dataValidation type="list" allowBlank="1" showInputMessage="1" showErrorMessage="1" sqref="T61:V61" xr:uid="{00000000-0002-0000-0600-000002000000}">
      <formula1>$AP$61:$AR$61</formula1>
    </dataValidation>
    <dataValidation type="list" allowBlank="1" showInputMessage="1" showErrorMessage="1" sqref="U48:AD48" xr:uid="{00000000-0002-0000-0600-000003000000}">
      <formula1>$AP$48:$AR$48</formula1>
    </dataValidation>
    <dataValidation type="custom" allowBlank="1" showInputMessage="1" showErrorMessage="1" sqref="T51" xr:uid="{00000000-0002-0000-0600-000004000000}">
      <formula1>IF(#REF!="Select","",#REF!)</formula1>
    </dataValidation>
    <dataValidation type="list" allowBlank="1" showInputMessage="1" showErrorMessage="1" sqref="AB36:AD36" xr:uid="{00000000-0002-0000-0600-000005000000}">
      <formula1>$AP$36:$AR$36</formula1>
    </dataValidation>
    <dataValidation type="list" allowBlank="1" showInputMessage="1" showErrorMessage="1" sqref="U29:AD29" xr:uid="{00000000-0002-0000-0600-000006000000}">
      <formula1>$AP$29:$AR$29</formula1>
    </dataValidation>
    <dataValidation type="list" allowBlank="1" showInputMessage="1" showErrorMessage="1" sqref="U28:AD28" xr:uid="{00000000-0002-0000-0600-000007000000}">
      <formula1>$AP$28:$AR$28</formula1>
    </dataValidation>
    <dataValidation type="list" allowBlank="1" showInputMessage="1" showErrorMessage="1" sqref="U25:AD25" xr:uid="{00000000-0002-0000-0600-000008000000}">
      <formula1>$AP$25:$AT$25</formula1>
    </dataValidation>
    <dataValidation type="list" allowBlank="1" showInputMessage="1" showErrorMessage="1" sqref="T14:V14" xr:uid="{00000000-0002-0000-0600-000009000000}">
      <formula1>$AP$14:$AR$14</formula1>
    </dataValidation>
    <dataValidation type="list" allowBlank="1" showInputMessage="1" showErrorMessage="1" sqref="K10:O13" xr:uid="{00000000-0002-0000-0600-00000A000000}">
      <formula1>$AP$10:$AU$10</formula1>
    </dataValidation>
    <dataValidation type="list" allowBlank="1" showInputMessage="1" showErrorMessage="1" sqref="K17:O20" xr:uid="{00000000-0002-0000-0600-00000B000000}">
      <formula1>$AP$17:$AV$17</formula1>
    </dataValidation>
    <dataValidation type="list" allowBlank="1" showInputMessage="1" showErrorMessage="1" sqref="T21:V21" xr:uid="{00000000-0002-0000-0600-00000C000000}">
      <formula1>$AP$21:$AR$21</formula1>
    </dataValidation>
    <dataValidation type="list" allowBlank="1" showInputMessage="1" showErrorMessage="1" sqref="T22:V22" xr:uid="{00000000-0002-0000-0600-00000D000000}">
      <formula1>$AP$22:$AR$22</formula1>
    </dataValidation>
    <dataValidation type="list" allowBlank="1" showInputMessage="1" showErrorMessage="1" sqref="U26:AD26" xr:uid="{00000000-0002-0000-0600-00000E000000}">
      <formula1>$AP$26:$AR$26</formula1>
    </dataValidation>
    <dataValidation type="list" allowBlank="1" showInputMessage="1" showErrorMessage="1" sqref="U27:AD27" xr:uid="{00000000-0002-0000-0600-00000F000000}">
      <formula1>$AP$27:$AR$27</formula1>
    </dataValidation>
    <dataValidation type="list" allowBlank="1" showInputMessage="1" showErrorMessage="1" sqref="U56:AD56" xr:uid="{00000000-0002-0000-0600-000010000000}">
      <formula1>$AP$56:$AR$56</formula1>
    </dataValidation>
  </dataValidations>
  <pageMargins left="0.19685039370078741" right="0.19685039370078741" top="0.19685039370078741" bottom="0.19685039370078741" header="0.31496062992125984" footer="0.31496062992125984"/>
  <pageSetup paperSize="9" scale="93"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EG569"/>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48" width="20.85546875" style="129" hidden="1" customWidth="1"/>
    <col min="49" max="49" width="5.7109375" style="129" hidden="1" customWidth="1"/>
    <col min="50" max="50" width="5.140625" style="129" hidden="1" customWidth="1"/>
    <col min="51" max="51" width="6.140625" style="85" hidden="1" customWidth="1"/>
    <col min="52" max="53" width="5.140625" style="85" hidden="1" customWidth="1"/>
    <col min="54" max="54" width="6" style="85" hidden="1" customWidth="1"/>
    <col min="55" max="55" width="6.140625" style="85" hidden="1" customWidth="1"/>
    <col min="56" max="64" width="6" style="85" hidden="1" customWidth="1"/>
    <col min="65" max="66" width="5.140625" style="85" hidden="1" customWidth="1"/>
    <col min="67" max="67" width="5.140625" style="90" hidden="1" customWidth="1"/>
    <col min="68" max="72" width="5.140625" style="90" customWidth="1"/>
    <col min="73" max="137" width="9.140625" style="90"/>
    <col min="138"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AW1" s="85"/>
      <c r="AX1" s="85"/>
      <c r="BH1" s="138"/>
      <c r="BI1" s="138"/>
      <c r="BJ1" s="138"/>
      <c r="BK1" s="138"/>
      <c r="BM1" s="117"/>
      <c r="BN1" s="117"/>
      <c r="BO1" s="139"/>
      <c r="BP1" s="139"/>
      <c r="BQ1" s="139"/>
      <c r="BR1" s="139"/>
      <c r="BS1" s="139"/>
      <c r="BT1" s="139"/>
    </row>
    <row r="2" spans="1:72"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AW2" s="85"/>
      <c r="AX2" s="85"/>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85"/>
      <c r="AR3" s="85"/>
      <c r="AS3" s="85"/>
      <c r="AT3" s="85"/>
      <c r="AU3" s="85"/>
      <c r="AV3" s="85"/>
      <c r="AW3" s="85"/>
      <c r="AX3" s="85"/>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85"/>
      <c r="AR4" s="85"/>
      <c r="AS4" s="85"/>
      <c r="AT4" s="85"/>
      <c r="AU4" s="85"/>
      <c r="AV4" s="85"/>
      <c r="AW4" s="85"/>
      <c r="AX4" s="85"/>
      <c r="BM4" s="117"/>
      <c r="BN4" s="117"/>
      <c r="BO4" s="139"/>
      <c r="BP4" s="139"/>
      <c r="BQ4" s="139"/>
      <c r="BR4" s="139"/>
      <c r="BS4" s="139"/>
      <c r="BT4" s="139"/>
    </row>
    <row r="5" spans="1:72" ht="13.7"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85"/>
      <c r="AQ5" s="85"/>
      <c r="AR5" s="85"/>
      <c r="AS5" s="85"/>
      <c r="AT5" s="85"/>
      <c r="AU5" s="85"/>
      <c r="AV5" s="85"/>
      <c r="AW5" s="85"/>
      <c r="AX5" s="85"/>
      <c r="BM5" s="117"/>
      <c r="BN5" s="117"/>
      <c r="BO5" s="117"/>
      <c r="BP5" s="117"/>
      <c r="BQ5" s="117"/>
      <c r="BR5" s="117"/>
      <c r="BS5" s="117"/>
      <c r="BT5" s="117"/>
    </row>
    <row r="6" spans="1:72" ht="13.7" customHeight="1" x14ac:dyDescent="0.2">
      <c r="A6" s="89">
        <f>ROW()</f>
        <v>6</v>
      </c>
      <c r="B6" s="446" t="s">
        <v>342</v>
      </c>
      <c r="C6" s="549"/>
      <c r="D6" s="549"/>
      <c r="E6" s="550"/>
      <c r="F6" s="447" t="s">
        <v>361</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85"/>
      <c r="AQ6" s="85"/>
      <c r="AR6" s="85"/>
      <c r="AS6" s="85"/>
      <c r="AT6" s="85"/>
      <c r="AU6" s="85"/>
      <c r="AV6" s="85"/>
      <c r="AW6" s="85"/>
      <c r="AX6" s="85"/>
      <c r="BM6" s="117"/>
      <c r="BN6" s="117"/>
      <c r="BO6" s="117"/>
      <c r="BP6" s="117"/>
      <c r="BQ6" s="117"/>
      <c r="BR6" s="117"/>
      <c r="BS6" s="117"/>
      <c r="BT6" s="117"/>
    </row>
    <row r="7" spans="1:72" ht="13.7" customHeight="1" x14ac:dyDescent="0.2">
      <c r="A7" s="89">
        <f>ROW()</f>
        <v>7</v>
      </c>
      <c r="B7" s="446"/>
      <c r="C7" s="549"/>
      <c r="D7" s="549"/>
      <c r="E7" s="550"/>
      <c r="F7" s="430" t="s">
        <v>463</v>
      </c>
      <c r="G7" s="431"/>
      <c r="H7" s="431"/>
      <c r="I7" s="431"/>
      <c r="J7" s="431"/>
      <c r="K7" s="431"/>
      <c r="L7" s="431"/>
      <c r="M7" s="431"/>
      <c r="N7" s="431"/>
      <c r="O7" s="431"/>
      <c r="P7" s="431"/>
      <c r="Q7" s="431"/>
      <c r="R7" s="431"/>
      <c r="S7" s="431"/>
      <c r="T7" s="432"/>
      <c r="U7" s="541" t="s">
        <v>179</v>
      </c>
      <c r="V7" s="541"/>
      <c r="W7" s="541"/>
      <c r="X7" s="541"/>
      <c r="Y7" s="541"/>
      <c r="Z7" s="541"/>
      <c r="AA7" s="541"/>
      <c r="AB7" s="541"/>
      <c r="AC7" s="541"/>
      <c r="AD7" s="541"/>
      <c r="AE7" s="425"/>
      <c r="AF7" s="426"/>
      <c r="AG7" s="426"/>
      <c r="AH7" s="426"/>
      <c r="AI7" s="426"/>
      <c r="AJ7" s="426"/>
      <c r="AK7" s="426"/>
      <c r="AL7" s="427"/>
      <c r="AM7" s="359"/>
      <c r="AP7" s="85"/>
      <c r="AQ7" s="85"/>
      <c r="AR7" s="85"/>
      <c r="AS7" s="85"/>
      <c r="AT7" s="85"/>
      <c r="AU7" s="85"/>
      <c r="AV7" s="85"/>
      <c r="AW7" s="85"/>
      <c r="AX7" s="85"/>
      <c r="BM7" s="117"/>
      <c r="BN7" s="117"/>
      <c r="BO7" s="117"/>
      <c r="BP7" s="117"/>
      <c r="BQ7" s="117"/>
      <c r="BR7" s="117"/>
      <c r="BS7" s="117"/>
      <c r="BT7" s="117"/>
    </row>
    <row r="8" spans="1:72" ht="13.7" customHeight="1" x14ac:dyDescent="0.2">
      <c r="A8" s="89">
        <f>ROW()</f>
        <v>8</v>
      </c>
      <c r="B8" s="446"/>
      <c r="C8" s="549"/>
      <c r="D8" s="549"/>
      <c r="E8" s="550"/>
      <c r="F8" s="430" t="s">
        <v>847</v>
      </c>
      <c r="G8" s="431"/>
      <c r="H8" s="431"/>
      <c r="I8" s="431"/>
      <c r="J8" s="431"/>
      <c r="K8" s="431"/>
      <c r="L8" s="431"/>
      <c r="M8" s="431"/>
      <c r="N8" s="431"/>
      <c r="O8" s="431"/>
      <c r="P8" s="431"/>
      <c r="Q8" s="431"/>
      <c r="R8" s="431"/>
      <c r="S8" s="431"/>
      <c r="T8" s="432"/>
      <c r="U8" s="541" t="s">
        <v>179</v>
      </c>
      <c r="V8" s="541"/>
      <c r="W8" s="541"/>
      <c r="X8" s="541"/>
      <c r="Y8" s="541"/>
      <c r="Z8" s="541"/>
      <c r="AA8" s="541"/>
      <c r="AB8" s="541"/>
      <c r="AC8" s="541"/>
      <c r="AD8" s="541"/>
      <c r="AE8" s="425"/>
      <c r="AF8" s="426"/>
      <c r="AG8" s="426"/>
      <c r="AH8" s="426"/>
      <c r="AI8" s="426"/>
      <c r="AJ8" s="426"/>
      <c r="AK8" s="426"/>
      <c r="AL8" s="427"/>
      <c r="AM8" s="359"/>
      <c r="AP8" s="85"/>
      <c r="AQ8" s="85"/>
      <c r="AR8" s="85"/>
      <c r="AS8" s="85"/>
      <c r="AT8" s="85"/>
      <c r="AU8" s="85"/>
      <c r="AV8" s="85"/>
      <c r="AW8" s="85"/>
      <c r="AX8" s="85"/>
      <c r="BM8" s="117"/>
      <c r="BN8" s="117"/>
      <c r="BO8" s="117"/>
      <c r="BP8" s="117"/>
      <c r="BQ8" s="117"/>
      <c r="BR8" s="117"/>
      <c r="BS8" s="117"/>
      <c r="BT8" s="117"/>
    </row>
    <row r="9" spans="1:72" ht="13.7" customHeight="1" x14ac:dyDescent="0.2">
      <c r="A9" s="89">
        <f>ROW()</f>
        <v>9</v>
      </c>
      <c r="B9" s="446"/>
      <c r="C9" s="549"/>
      <c r="D9" s="549"/>
      <c r="E9" s="550"/>
      <c r="F9" s="430" t="s">
        <v>848</v>
      </c>
      <c r="G9" s="431"/>
      <c r="H9" s="431"/>
      <c r="I9" s="431"/>
      <c r="J9" s="431"/>
      <c r="K9" s="431"/>
      <c r="L9" s="431"/>
      <c r="M9" s="431"/>
      <c r="N9" s="431"/>
      <c r="O9" s="431"/>
      <c r="P9" s="431"/>
      <c r="Q9" s="431"/>
      <c r="R9" s="431"/>
      <c r="S9" s="431"/>
      <c r="T9" s="432"/>
      <c r="U9" s="541" t="s">
        <v>179</v>
      </c>
      <c r="V9" s="541"/>
      <c r="W9" s="541"/>
      <c r="X9" s="541"/>
      <c r="Y9" s="541"/>
      <c r="Z9" s="541"/>
      <c r="AA9" s="541"/>
      <c r="AB9" s="466" t="str">
        <f>IF(units="Select","",AS9)</f>
        <v/>
      </c>
      <c r="AC9" s="466"/>
      <c r="AD9" s="467"/>
      <c r="AE9" s="425"/>
      <c r="AF9" s="426"/>
      <c r="AG9" s="426"/>
      <c r="AH9" s="426"/>
      <c r="AI9" s="426"/>
      <c r="AJ9" s="426"/>
      <c r="AK9" s="426"/>
      <c r="AL9" s="427"/>
      <c r="AM9" s="359"/>
      <c r="AP9" s="196"/>
      <c r="AQ9" s="178" t="s">
        <v>362</v>
      </c>
      <c r="AR9" s="178" t="s">
        <v>363</v>
      </c>
      <c r="AS9" s="201" t="str">
        <f>IF(units=unit_usc,AR9,AQ9)</f>
        <v>m²</v>
      </c>
      <c r="AT9" s="182"/>
      <c r="AU9" s="182"/>
      <c r="AV9" s="182"/>
      <c r="AW9" s="182"/>
      <c r="AX9" s="182"/>
      <c r="BM9" s="117"/>
      <c r="BN9" s="117"/>
      <c r="BO9" s="117"/>
      <c r="BP9" s="117"/>
      <c r="BQ9" s="117"/>
      <c r="BR9" s="117"/>
      <c r="BS9" s="117"/>
      <c r="BT9" s="117"/>
    </row>
    <row r="10" spans="1:72" ht="13.7" customHeight="1" x14ac:dyDescent="0.2">
      <c r="A10" s="89">
        <f>ROW()</f>
        <v>10</v>
      </c>
      <c r="B10" s="446"/>
      <c r="C10" s="549"/>
      <c r="D10" s="549"/>
      <c r="E10" s="550"/>
      <c r="F10" s="430" t="s">
        <v>849</v>
      </c>
      <c r="G10" s="431"/>
      <c r="H10" s="431"/>
      <c r="I10" s="431"/>
      <c r="J10" s="431"/>
      <c r="K10" s="431"/>
      <c r="L10" s="431"/>
      <c r="M10" s="431"/>
      <c r="N10" s="431"/>
      <c r="O10" s="431"/>
      <c r="P10" s="431"/>
      <c r="Q10" s="431"/>
      <c r="R10" s="431"/>
      <c r="S10" s="431"/>
      <c r="T10" s="432"/>
      <c r="U10" s="541" t="s">
        <v>66</v>
      </c>
      <c r="V10" s="541"/>
      <c r="W10" s="541"/>
      <c r="X10" s="541"/>
      <c r="Y10" s="541"/>
      <c r="Z10" s="541"/>
      <c r="AA10" s="541"/>
      <c r="AB10" s="541"/>
      <c r="AC10" s="541"/>
      <c r="AD10" s="541"/>
      <c r="AE10" s="425"/>
      <c r="AF10" s="426"/>
      <c r="AG10" s="426"/>
      <c r="AH10" s="426"/>
      <c r="AI10" s="426"/>
      <c r="AJ10" s="426"/>
      <c r="AK10" s="426"/>
      <c r="AL10" s="427"/>
      <c r="AM10" s="359"/>
      <c r="AP10" s="161" t="s">
        <v>66</v>
      </c>
      <c r="AQ10" s="178" t="s">
        <v>358</v>
      </c>
      <c r="AR10" s="178" t="s">
        <v>364</v>
      </c>
      <c r="AS10" s="182"/>
      <c r="AT10" s="182"/>
      <c r="AU10" s="182"/>
      <c r="AV10" s="182"/>
      <c r="AW10" s="182"/>
      <c r="AX10" s="182"/>
      <c r="BM10" s="117"/>
      <c r="BN10" s="117"/>
      <c r="BO10" s="117"/>
      <c r="BP10" s="117"/>
      <c r="BQ10" s="117"/>
      <c r="BR10" s="117"/>
      <c r="BS10" s="117"/>
      <c r="BT10" s="117"/>
    </row>
    <row r="11" spans="1:72" ht="13.7" customHeight="1" x14ac:dyDescent="0.2">
      <c r="A11" s="89">
        <f>ROW()</f>
        <v>11</v>
      </c>
      <c r="B11" s="446"/>
      <c r="C11" s="549"/>
      <c r="D11" s="549"/>
      <c r="E11" s="550"/>
      <c r="F11" s="478"/>
      <c r="G11" s="570"/>
      <c r="H11" s="570"/>
      <c r="I11" s="570"/>
      <c r="J11" s="476"/>
      <c r="K11" s="434" t="s">
        <v>365</v>
      </c>
      <c r="L11" s="435"/>
      <c r="M11" s="435"/>
      <c r="N11" s="435"/>
      <c r="O11" s="436"/>
      <c r="P11" s="434" t="s">
        <v>366</v>
      </c>
      <c r="Q11" s="435"/>
      <c r="R11" s="435"/>
      <c r="S11" s="435"/>
      <c r="T11" s="436"/>
      <c r="U11" s="434" t="s">
        <v>367</v>
      </c>
      <c r="V11" s="435"/>
      <c r="W11" s="435"/>
      <c r="X11" s="435"/>
      <c r="Y11" s="436"/>
      <c r="Z11" s="434" t="s">
        <v>232</v>
      </c>
      <c r="AA11" s="435"/>
      <c r="AB11" s="435"/>
      <c r="AC11" s="435"/>
      <c r="AD11" s="436"/>
      <c r="AE11" s="425"/>
      <c r="AF11" s="426"/>
      <c r="AG11" s="426"/>
      <c r="AH11" s="426"/>
      <c r="AI11" s="426"/>
      <c r="AJ11" s="426"/>
      <c r="AK11" s="426"/>
      <c r="AL11" s="427"/>
      <c r="AM11" s="359"/>
      <c r="AP11" s="182"/>
      <c r="AQ11" s="182"/>
      <c r="AR11" s="182"/>
      <c r="AS11" s="182"/>
      <c r="AT11" s="182"/>
      <c r="AU11" s="182"/>
      <c r="AV11" s="182"/>
      <c r="AW11" s="182"/>
      <c r="AX11" s="182"/>
      <c r="BM11" s="117"/>
      <c r="BN11" s="117"/>
      <c r="BO11" s="117"/>
      <c r="BP11" s="117"/>
      <c r="BQ11" s="117"/>
      <c r="BR11" s="117"/>
      <c r="BS11" s="117"/>
      <c r="BT11" s="117"/>
    </row>
    <row r="12" spans="1:72" ht="13.7" customHeight="1" x14ac:dyDescent="0.2">
      <c r="A12" s="89">
        <f>ROW()</f>
        <v>12</v>
      </c>
      <c r="B12" s="446"/>
      <c r="C12" s="549"/>
      <c r="D12" s="549"/>
      <c r="E12" s="550"/>
      <c r="F12" s="571" t="s">
        <v>1012</v>
      </c>
      <c r="G12" s="572"/>
      <c r="H12" s="572"/>
      <c r="I12" s="572"/>
      <c r="J12" s="573"/>
      <c r="K12" s="541" t="s">
        <v>179</v>
      </c>
      <c r="L12" s="541"/>
      <c r="M12" s="541"/>
      <c r="N12" s="466" t="str">
        <f>IF(units="Select","",AS12)</f>
        <v/>
      </c>
      <c r="O12" s="467"/>
      <c r="P12" s="541" t="s">
        <v>179</v>
      </c>
      <c r="Q12" s="541"/>
      <c r="R12" s="541"/>
      <c r="S12" s="466" t="str">
        <f>IF(units="Select","",AS12)</f>
        <v/>
      </c>
      <c r="T12" s="467"/>
      <c r="U12" s="541" t="s">
        <v>179</v>
      </c>
      <c r="V12" s="541"/>
      <c r="W12" s="541"/>
      <c r="X12" s="466" t="str">
        <f>IF(units="Select","",AS12)</f>
        <v/>
      </c>
      <c r="Y12" s="467"/>
      <c r="Z12" s="541" t="s">
        <v>179</v>
      </c>
      <c r="AA12" s="541"/>
      <c r="AB12" s="541"/>
      <c r="AC12" s="466" t="str">
        <f>IF(units="Select","",AS12)</f>
        <v/>
      </c>
      <c r="AD12" s="467"/>
      <c r="AE12" s="425"/>
      <c r="AF12" s="426"/>
      <c r="AG12" s="426"/>
      <c r="AH12" s="426"/>
      <c r="AI12" s="426"/>
      <c r="AJ12" s="426"/>
      <c r="AK12" s="426"/>
      <c r="AL12" s="427"/>
      <c r="AM12" s="359"/>
      <c r="AP12" s="196"/>
      <c r="AQ12" s="178" t="s">
        <v>368</v>
      </c>
      <c r="AR12" s="178" t="s">
        <v>150</v>
      </c>
      <c r="AS12" s="201" t="str">
        <f>IF(units=unit_usc,AR12,AQ12)</f>
        <v>kN</v>
      </c>
      <c r="AT12" s="182"/>
      <c r="AU12" s="182"/>
      <c r="AV12" s="182"/>
      <c r="AW12" s="182"/>
      <c r="AX12" s="182"/>
      <c r="BM12" s="117"/>
      <c r="BN12" s="117"/>
      <c r="BO12" s="117"/>
      <c r="BP12" s="117"/>
      <c r="BQ12" s="117"/>
      <c r="BR12" s="117"/>
      <c r="BS12" s="117"/>
      <c r="BT12" s="117"/>
    </row>
    <row r="13" spans="1:72" ht="13.7" customHeight="1" x14ac:dyDescent="0.2">
      <c r="A13" s="89">
        <f>ROW()</f>
        <v>13</v>
      </c>
      <c r="B13" s="446" t="s">
        <v>347</v>
      </c>
      <c r="C13" s="549"/>
      <c r="D13" s="549"/>
      <c r="E13" s="550"/>
      <c r="F13" s="430" t="s">
        <v>838</v>
      </c>
      <c r="G13" s="431"/>
      <c r="H13" s="431"/>
      <c r="I13" s="431"/>
      <c r="J13" s="431"/>
      <c r="K13" s="431"/>
      <c r="L13" s="431"/>
      <c r="M13" s="431"/>
      <c r="N13" s="431"/>
      <c r="O13" s="431"/>
      <c r="P13" s="431"/>
      <c r="Q13" s="431"/>
      <c r="R13" s="431"/>
      <c r="S13" s="431"/>
      <c r="T13" s="539" t="s">
        <v>66</v>
      </c>
      <c r="U13" s="539"/>
      <c r="V13" s="540"/>
      <c r="W13" s="495" t="s">
        <v>953</v>
      </c>
      <c r="X13" s="496"/>
      <c r="Y13" s="496"/>
      <c r="Z13" s="496"/>
      <c r="AA13" s="497"/>
      <c r="AB13" s="574" t="s">
        <v>179</v>
      </c>
      <c r="AC13" s="539"/>
      <c r="AD13" s="540"/>
      <c r="AE13" s="425"/>
      <c r="AF13" s="426"/>
      <c r="AG13" s="426"/>
      <c r="AH13" s="426"/>
      <c r="AI13" s="426"/>
      <c r="AJ13" s="426"/>
      <c r="AK13" s="426"/>
      <c r="AL13" s="427"/>
      <c r="AM13" s="359"/>
      <c r="AP13" s="161" t="s">
        <v>66</v>
      </c>
      <c r="AQ13" s="178" t="s">
        <v>60</v>
      </c>
      <c r="AR13" s="178" t="s">
        <v>61</v>
      </c>
      <c r="AS13" s="182"/>
      <c r="AT13" s="182"/>
      <c r="AU13" s="182"/>
      <c r="AV13" s="182"/>
      <c r="AW13" s="182"/>
      <c r="AX13" s="182"/>
      <c r="BM13" s="117"/>
      <c r="BN13" s="117"/>
      <c r="BO13" s="117"/>
      <c r="BP13" s="117"/>
      <c r="BQ13" s="117"/>
      <c r="BR13" s="117"/>
      <c r="BS13" s="117"/>
      <c r="BT13" s="117"/>
    </row>
    <row r="14" spans="1:72" ht="13.7" customHeight="1" x14ac:dyDescent="0.2">
      <c r="A14" s="89">
        <f>ROW()</f>
        <v>14</v>
      </c>
      <c r="B14" s="446" t="s">
        <v>1184</v>
      </c>
      <c r="C14" s="549"/>
      <c r="D14" s="549"/>
      <c r="E14" s="550"/>
      <c r="F14" s="430" t="s">
        <v>801</v>
      </c>
      <c r="G14" s="431"/>
      <c r="H14" s="431"/>
      <c r="I14" s="431"/>
      <c r="J14" s="431"/>
      <c r="K14" s="431"/>
      <c r="L14" s="431"/>
      <c r="M14" s="431"/>
      <c r="N14" s="431"/>
      <c r="O14" s="431"/>
      <c r="P14" s="431"/>
      <c r="Q14" s="431"/>
      <c r="R14" s="431"/>
      <c r="S14" s="431"/>
      <c r="T14" s="539" t="s">
        <v>66</v>
      </c>
      <c r="U14" s="539"/>
      <c r="V14" s="540"/>
      <c r="W14" s="495" t="s">
        <v>954</v>
      </c>
      <c r="X14" s="496"/>
      <c r="Y14" s="496"/>
      <c r="Z14" s="496"/>
      <c r="AA14" s="497"/>
      <c r="AB14" s="574" t="s">
        <v>179</v>
      </c>
      <c r="AC14" s="539"/>
      <c r="AD14" s="540"/>
      <c r="AE14" s="425"/>
      <c r="AF14" s="426"/>
      <c r="AG14" s="426"/>
      <c r="AH14" s="426"/>
      <c r="AI14" s="426"/>
      <c r="AJ14" s="426"/>
      <c r="AK14" s="426"/>
      <c r="AL14" s="427"/>
      <c r="AM14" s="359"/>
      <c r="AP14" s="161" t="s">
        <v>66</v>
      </c>
      <c r="AQ14" s="178" t="s">
        <v>60</v>
      </c>
      <c r="AR14" s="178" t="s">
        <v>61</v>
      </c>
      <c r="AS14" s="182"/>
      <c r="AT14" s="182"/>
      <c r="AU14" s="182"/>
      <c r="AV14" s="182"/>
      <c r="AW14" s="182"/>
      <c r="AX14" s="182"/>
      <c r="BM14" s="117"/>
      <c r="BN14" s="117"/>
      <c r="BO14" s="117"/>
      <c r="BP14" s="117"/>
      <c r="BQ14" s="117"/>
      <c r="BR14" s="117"/>
      <c r="BS14" s="117"/>
      <c r="BT14" s="117"/>
    </row>
    <row r="15" spans="1:72" ht="13.7" customHeight="1" x14ac:dyDescent="0.2">
      <c r="A15" s="89">
        <f>ROW()</f>
        <v>15</v>
      </c>
      <c r="B15" s="446"/>
      <c r="C15" s="549"/>
      <c r="D15" s="549"/>
      <c r="E15" s="550"/>
      <c r="F15" s="447" t="s">
        <v>123</v>
      </c>
      <c r="G15" s="448"/>
      <c r="H15" s="448"/>
      <c r="I15" s="448"/>
      <c r="J15" s="448"/>
      <c r="K15" s="448"/>
      <c r="L15" s="448"/>
      <c r="M15" s="448"/>
      <c r="N15" s="448"/>
      <c r="O15" s="449"/>
      <c r="P15" s="491" t="s">
        <v>56</v>
      </c>
      <c r="Q15" s="491"/>
      <c r="R15" s="491"/>
      <c r="S15" s="436" t="s">
        <v>135</v>
      </c>
      <c r="T15" s="491"/>
      <c r="U15" s="491"/>
      <c r="V15" s="434" t="s">
        <v>124</v>
      </c>
      <c r="W15" s="435"/>
      <c r="X15" s="436"/>
      <c r="Y15" s="434" t="s">
        <v>125</v>
      </c>
      <c r="Z15" s="435"/>
      <c r="AA15" s="436"/>
      <c r="AB15" s="434" t="s">
        <v>126</v>
      </c>
      <c r="AC15" s="435"/>
      <c r="AD15" s="436"/>
      <c r="AE15" s="425"/>
      <c r="AF15" s="426"/>
      <c r="AG15" s="426"/>
      <c r="AH15" s="426"/>
      <c r="AI15" s="426"/>
      <c r="AJ15" s="426"/>
      <c r="AK15" s="426"/>
      <c r="AL15" s="427"/>
      <c r="AM15" s="359"/>
      <c r="AP15" s="190"/>
      <c r="AQ15" s="324"/>
      <c r="AR15" s="317"/>
      <c r="AS15" s="304"/>
      <c r="AT15" s="304"/>
      <c r="AU15" s="196"/>
      <c r="AV15" s="208" t="s">
        <v>66</v>
      </c>
      <c r="AW15" s="202" t="str">
        <f t="shared" ref="AW15:BM15" si="0">IF(units=unit_usc,AW17,AW16)</f>
        <v>DN 20</v>
      </c>
      <c r="AX15" s="202" t="str">
        <f t="shared" si="0"/>
        <v>DN 25</v>
      </c>
      <c r="AY15" s="202" t="str">
        <f t="shared" si="0"/>
        <v>DN 40</v>
      </c>
      <c r="AZ15" s="202" t="str">
        <f t="shared" si="0"/>
        <v>DN 50</v>
      </c>
      <c r="BA15" s="202" t="str">
        <f t="shared" si="0"/>
        <v>DN 80</v>
      </c>
      <c r="BB15" s="202" t="str">
        <f t="shared" si="0"/>
        <v>DN 100</v>
      </c>
      <c r="BC15" s="202" t="str">
        <f t="shared" si="0"/>
        <v>DN 115</v>
      </c>
      <c r="BD15" s="202" t="str">
        <f t="shared" si="0"/>
        <v>DN 150</v>
      </c>
      <c r="BE15" s="202" t="str">
        <f t="shared" si="0"/>
        <v>DN 200</v>
      </c>
      <c r="BF15" s="202" t="str">
        <f t="shared" si="0"/>
        <v>DN 250</v>
      </c>
      <c r="BG15" s="202" t="str">
        <f t="shared" si="0"/>
        <v>DN 300</v>
      </c>
      <c r="BH15" s="202" t="str">
        <f t="shared" si="0"/>
        <v>DN 350</v>
      </c>
      <c r="BI15" s="202" t="str">
        <f t="shared" si="0"/>
        <v>DN 400</v>
      </c>
      <c r="BJ15" s="202" t="str">
        <f t="shared" si="0"/>
        <v>DN 450</v>
      </c>
      <c r="BK15" s="202" t="str">
        <f t="shared" si="0"/>
        <v>DN 500</v>
      </c>
      <c r="BL15" s="202" t="str">
        <f t="shared" si="0"/>
        <v>DN 550</v>
      </c>
      <c r="BM15" s="202" t="str">
        <f t="shared" si="0"/>
        <v>DN 600</v>
      </c>
      <c r="BN15" s="117"/>
      <c r="BO15" s="139"/>
      <c r="BP15" s="139"/>
      <c r="BQ15" s="139"/>
      <c r="BR15" s="139"/>
      <c r="BS15" s="139"/>
      <c r="BT15" s="139"/>
    </row>
    <row r="16" spans="1:72" ht="13.7" customHeight="1" x14ac:dyDescent="0.2">
      <c r="A16" s="89">
        <f>ROW()</f>
        <v>16</v>
      </c>
      <c r="B16" s="446"/>
      <c r="C16" s="549"/>
      <c r="D16" s="549"/>
      <c r="E16" s="550"/>
      <c r="F16" s="430" t="s">
        <v>1013</v>
      </c>
      <c r="G16" s="431"/>
      <c r="H16" s="431"/>
      <c r="I16" s="431"/>
      <c r="J16" s="431"/>
      <c r="K16" s="431"/>
      <c r="L16" s="431"/>
      <c r="M16" s="431"/>
      <c r="N16" s="431"/>
      <c r="O16" s="432"/>
      <c r="P16" s="561" t="s">
        <v>66</v>
      </c>
      <c r="Q16" s="561"/>
      <c r="R16" s="561"/>
      <c r="S16" s="541" t="s">
        <v>66</v>
      </c>
      <c r="T16" s="541"/>
      <c r="U16" s="541"/>
      <c r="V16" s="541" t="s">
        <v>66</v>
      </c>
      <c r="W16" s="541"/>
      <c r="X16" s="541"/>
      <c r="Y16" s="541" t="s">
        <v>66</v>
      </c>
      <c r="Z16" s="541"/>
      <c r="AA16" s="541"/>
      <c r="AB16" s="541" t="s">
        <v>66</v>
      </c>
      <c r="AC16" s="541"/>
      <c r="AD16" s="541"/>
      <c r="AE16" s="425"/>
      <c r="AF16" s="426"/>
      <c r="AG16" s="426"/>
      <c r="AH16" s="426"/>
      <c r="AI16" s="426"/>
      <c r="AJ16" s="426"/>
      <c r="AK16" s="426"/>
      <c r="AL16" s="427"/>
      <c r="AM16" s="359"/>
      <c r="AP16" s="161" t="s">
        <v>66</v>
      </c>
      <c r="AQ16" s="321" t="s">
        <v>1311</v>
      </c>
      <c r="AR16" s="320" t="s">
        <v>1312</v>
      </c>
      <c r="AS16" s="320" t="s">
        <v>457</v>
      </c>
      <c r="AT16" s="202" t="str">
        <f>IF(OR(P16=AW15,AX15,AY15),"Threaded","")</f>
        <v/>
      </c>
      <c r="AU16" s="178" t="s">
        <v>70</v>
      </c>
      <c r="AV16" s="192"/>
      <c r="AW16" s="223" t="s">
        <v>1277</v>
      </c>
      <c r="AX16" s="223" t="s">
        <v>1278</v>
      </c>
      <c r="AY16" s="223" t="s">
        <v>1279</v>
      </c>
      <c r="AZ16" s="178" t="s">
        <v>1280</v>
      </c>
      <c r="BA16" s="223" t="s">
        <v>1281</v>
      </c>
      <c r="BB16" s="178" t="s">
        <v>1282</v>
      </c>
      <c r="BC16" s="178" t="s">
        <v>1283</v>
      </c>
      <c r="BD16" s="178" t="s">
        <v>1284</v>
      </c>
      <c r="BE16" s="178" t="s">
        <v>1285</v>
      </c>
      <c r="BF16" s="178" t="s">
        <v>1286</v>
      </c>
      <c r="BG16" s="178" t="s">
        <v>1287</v>
      </c>
      <c r="BH16" s="178" t="s">
        <v>1288</v>
      </c>
      <c r="BI16" s="178" t="s">
        <v>1289</v>
      </c>
      <c r="BJ16" s="178" t="s">
        <v>1290</v>
      </c>
      <c r="BK16" s="178" t="s">
        <v>1291</v>
      </c>
      <c r="BL16" s="178" t="s">
        <v>1292</v>
      </c>
      <c r="BM16" s="178" t="s">
        <v>1293</v>
      </c>
      <c r="BN16" s="117"/>
      <c r="BO16" s="139"/>
      <c r="BP16" s="139"/>
      <c r="BQ16" s="139"/>
      <c r="BR16" s="139"/>
      <c r="BS16" s="139"/>
      <c r="BT16" s="139"/>
    </row>
    <row r="17" spans="1:72" ht="13.7" customHeight="1" x14ac:dyDescent="0.2">
      <c r="A17" s="89">
        <f>ROW()</f>
        <v>17</v>
      </c>
      <c r="B17" s="446"/>
      <c r="C17" s="549"/>
      <c r="D17" s="549"/>
      <c r="E17" s="550"/>
      <c r="F17" s="430" t="s">
        <v>1014</v>
      </c>
      <c r="G17" s="431"/>
      <c r="H17" s="431"/>
      <c r="I17" s="431"/>
      <c r="J17" s="431"/>
      <c r="K17" s="431"/>
      <c r="L17" s="431"/>
      <c r="M17" s="431"/>
      <c r="N17" s="431"/>
      <c r="O17" s="432"/>
      <c r="P17" s="561" t="s">
        <v>66</v>
      </c>
      <c r="Q17" s="561"/>
      <c r="R17" s="561"/>
      <c r="S17" s="541" t="s">
        <v>66</v>
      </c>
      <c r="T17" s="541"/>
      <c r="U17" s="541"/>
      <c r="V17" s="541" t="s">
        <v>66</v>
      </c>
      <c r="W17" s="541"/>
      <c r="X17" s="541"/>
      <c r="Y17" s="541" t="s">
        <v>66</v>
      </c>
      <c r="Z17" s="541"/>
      <c r="AA17" s="541"/>
      <c r="AB17" s="541" t="s">
        <v>66</v>
      </c>
      <c r="AC17" s="541"/>
      <c r="AD17" s="541"/>
      <c r="AE17" s="425"/>
      <c r="AF17" s="426"/>
      <c r="AG17" s="426"/>
      <c r="AH17" s="426"/>
      <c r="AI17" s="426"/>
      <c r="AJ17" s="426"/>
      <c r="AK17" s="426"/>
      <c r="AL17" s="427"/>
      <c r="AM17" s="359"/>
      <c r="AP17" s="161" t="s">
        <v>66</v>
      </c>
      <c r="AQ17" s="321" t="s">
        <v>1311</v>
      </c>
      <c r="AR17" s="320" t="s">
        <v>1312</v>
      </c>
      <c r="AS17" s="320" t="s">
        <v>457</v>
      </c>
      <c r="AT17" s="202" t="str">
        <f>IF(OR(P17=AW15,AX15,AY15),"Threaded","")</f>
        <v/>
      </c>
      <c r="AU17" s="178" t="s">
        <v>70</v>
      </c>
      <c r="AV17" s="308"/>
      <c r="AW17" s="223" t="s">
        <v>1308</v>
      </c>
      <c r="AX17" s="223" t="s">
        <v>1294</v>
      </c>
      <c r="AY17" s="223" t="s">
        <v>1309</v>
      </c>
      <c r="AZ17" s="178" t="s">
        <v>1295</v>
      </c>
      <c r="BA17" s="223" t="s">
        <v>1296</v>
      </c>
      <c r="BB17" s="178" t="s">
        <v>1297</v>
      </c>
      <c r="BC17" s="178" t="s">
        <v>1310</v>
      </c>
      <c r="BD17" s="178" t="s">
        <v>1298</v>
      </c>
      <c r="BE17" s="178" t="s">
        <v>1299</v>
      </c>
      <c r="BF17" s="178" t="s">
        <v>1300</v>
      </c>
      <c r="BG17" s="178" t="s">
        <v>1301</v>
      </c>
      <c r="BH17" s="178" t="s">
        <v>1302</v>
      </c>
      <c r="BI17" s="178" t="s">
        <v>1303</v>
      </c>
      <c r="BJ17" s="178" t="s">
        <v>1304</v>
      </c>
      <c r="BK17" s="178" t="s">
        <v>1305</v>
      </c>
      <c r="BL17" s="178" t="s">
        <v>1306</v>
      </c>
      <c r="BM17" s="178" t="s">
        <v>1307</v>
      </c>
      <c r="BN17" s="117"/>
      <c r="BO17" s="139"/>
      <c r="BP17" s="139"/>
      <c r="BQ17" s="139"/>
      <c r="BR17" s="139"/>
      <c r="BS17" s="139"/>
      <c r="BT17" s="139"/>
    </row>
    <row r="18" spans="1:72" ht="13.7" customHeight="1" x14ac:dyDescent="0.2">
      <c r="A18" s="89">
        <f>ROW()</f>
        <v>18</v>
      </c>
      <c r="B18" s="446"/>
      <c r="C18" s="549"/>
      <c r="D18" s="549"/>
      <c r="E18" s="550"/>
      <c r="F18" s="430" t="s">
        <v>1015</v>
      </c>
      <c r="G18" s="431"/>
      <c r="H18" s="431"/>
      <c r="I18" s="431"/>
      <c r="J18" s="431"/>
      <c r="K18" s="431"/>
      <c r="L18" s="431"/>
      <c r="M18" s="431"/>
      <c r="N18" s="431"/>
      <c r="O18" s="432"/>
      <c r="P18" s="561" t="s">
        <v>66</v>
      </c>
      <c r="Q18" s="561"/>
      <c r="R18" s="561"/>
      <c r="S18" s="541" t="s">
        <v>66</v>
      </c>
      <c r="T18" s="541"/>
      <c r="U18" s="541"/>
      <c r="V18" s="541" t="s">
        <v>66</v>
      </c>
      <c r="W18" s="541"/>
      <c r="X18" s="541"/>
      <c r="Y18" s="541" t="s">
        <v>66</v>
      </c>
      <c r="Z18" s="541"/>
      <c r="AA18" s="541"/>
      <c r="AB18" s="541" t="s">
        <v>66</v>
      </c>
      <c r="AC18" s="541"/>
      <c r="AD18" s="541"/>
      <c r="AE18" s="425"/>
      <c r="AF18" s="426"/>
      <c r="AG18" s="426"/>
      <c r="AH18" s="426"/>
      <c r="AI18" s="426"/>
      <c r="AJ18" s="426"/>
      <c r="AK18" s="426"/>
      <c r="AL18" s="427"/>
      <c r="AM18" s="359"/>
      <c r="AP18" s="161" t="s">
        <v>66</v>
      </c>
      <c r="AQ18" s="321" t="s">
        <v>1311</v>
      </c>
      <c r="AR18" s="320" t="s">
        <v>1312</v>
      </c>
      <c r="AS18" s="320" t="s">
        <v>457</v>
      </c>
      <c r="AT18" s="202" t="str">
        <f>IF(OR(P18=AW15,AX15,AY15),"Threaded","")</f>
        <v/>
      </c>
      <c r="AU18" s="178" t="s">
        <v>70</v>
      </c>
      <c r="AV18" s="191" t="s">
        <v>66</v>
      </c>
      <c r="AW18" s="214" t="s">
        <v>127</v>
      </c>
      <c r="AX18" s="214" t="s">
        <v>128</v>
      </c>
      <c r="AY18" s="214" t="s">
        <v>129</v>
      </c>
      <c r="AZ18" s="182"/>
      <c r="BA18" s="182"/>
      <c r="BB18" s="182"/>
      <c r="BC18" s="341"/>
      <c r="BD18" s="341"/>
      <c r="BE18" s="341"/>
      <c r="BF18" s="341"/>
      <c r="BG18" s="341"/>
      <c r="BM18" s="117"/>
      <c r="BN18" s="117"/>
      <c r="BO18" s="139"/>
      <c r="BP18" s="139"/>
      <c r="BQ18" s="139"/>
      <c r="BR18" s="139"/>
      <c r="BS18" s="139"/>
      <c r="BT18" s="139"/>
    </row>
    <row r="19" spans="1:72" ht="13.7" customHeight="1" x14ac:dyDescent="0.2">
      <c r="A19" s="89">
        <f>ROW()</f>
        <v>19</v>
      </c>
      <c r="B19" s="446"/>
      <c r="C19" s="549"/>
      <c r="D19" s="549"/>
      <c r="E19" s="550"/>
      <c r="F19" s="430" t="s">
        <v>1016</v>
      </c>
      <c r="G19" s="431"/>
      <c r="H19" s="431"/>
      <c r="I19" s="431"/>
      <c r="J19" s="431"/>
      <c r="K19" s="431"/>
      <c r="L19" s="431"/>
      <c r="M19" s="431"/>
      <c r="N19" s="431"/>
      <c r="O19" s="432"/>
      <c r="P19" s="561" t="s">
        <v>66</v>
      </c>
      <c r="Q19" s="561"/>
      <c r="R19" s="561"/>
      <c r="S19" s="541" t="s">
        <v>66</v>
      </c>
      <c r="T19" s="541"/>
      <c r="U19" s="541"/>
      <c r="V19" s="541" t="s">
        <v>66</v>
      </c>
      <c r="W19" s="541"/>
      <c r="X19" s="541"/>
      <c r="Y19" s="541" t="s">
        <v>66</v>
      </c>
      <c r="Z19" s="541"/>
      <c r="AA19" s="541"/>
      <c r="AB19" s="541" t="s">
        <v>66</v>
      </c>
      <c r="AC19" s="541"/>
      <c r="AD19" s="541"/>
      <c r="AE19" s="425"/>
      <c r="AF19" s="426"/>
      <c r="AG19" s="426"/>
      <c r="AH19" s="426"/>
      <c r="AI19" s="426"/>
      <c r="AJ19" s="426"/>
      <c r="AK19" s="426"/>
      <c r="AL19" s="427"/>
      <c r="AM19" s="359"/>
      <c r="AP19" s="161" t="s">
        <v>66</v>
      </c>
      <c r="AQ19" s="321" t="s">
        <v>1311</v>
      </c>
      <c r="AR19" s="320" t="s">
        <v>1312</v>
      </c>
      <c r="AS19" s="320" t="s">
        <v>457</v>
      </c>
      <c r="AT19" s="202" t="str">
        <f>IF(OR(P19=AW15,AX15,AY15),"Threaded","")</f>
        <v/>
      </c>
      <c r="AU19" s="178" t="s">
        <v>70</v>
      </c>
      <c r="AV19" s="161" t="s">
        <v>66</v>
      </c>
      <c r="AW19" s="320">
        <v>125</v>
      </c>
      <c r="AX19" s="320">
        <v>150</v>
      </c>
      <c r="AY19" s="320">
        <v>250</v>
      </c>
      <c r="AZ19" s="178">
        <v>300</v>
      </c>
      <c r="BA19" s="219"/>
      <c r="BB19" s="188"/>
      <c r="BC19" s="90"/>
      <c r="BD19" s="90"/>
      <c r="BE19" s="90"/>
      <c r="BF19" s="90"/>
      <c r="BG19" s="90"/>
      <c r="BM19" s="117"/>
      <c r="BN19" s="117"/>
      <c r="BO19" s="139"/>
      <c r="BP19" s="139"/>
      <c r="BQ19" s="139"/>
      <c r="BR19" s="139"/>
      <c r="BS19" s="139"/>
      <c r="BT19" s="139"/>
    </row>
    <row r="20" spans="1:72" ht="13.7" customHeight="1" x14ac:dyDescent="0.2">
      <c r="A20" s="89">
        <f>ROW()</f>
        <v>20</v>
      </c>
      <c r="B20" s="446"/>
      <c r="C20" s="549"/>
      <c r="D20" s="549"/>
      <c r="E20" s="550"/>
      <c r="F20" s="430" t="s">
        <v>1017</v>
      </c>
      <c r="G20" s="431"/>
      <c r="H20" s="431"/>
      <c r="I20" s="431"/>
      <c r="J20" s="431"/>
      <c r="K20" s="431"/>
      <c r="L20" s="431"/>
      <c r="M20" s="431"/>
      <c r="N20" s="431"/>
      <c r="O20" s="432"/>
      <c r="P20" s="561" t="s">
        <v>66</v>
      </c>
      <c r="Q20" s="561"/>
      <c r="R20" s="561"/>
      <c r="S20" s="541" t="s">
        <v>66</v>
      </c>
      <c r="T20" s="541"/>
      <c r="U20" s="541"/>
      <c r="V20" s="541" t="s">
        <v>66</v>
      </c>
      <c r="W20" s="541"/>
      <c r="X20" s="541"/>
      <c r="Y20" s="541" t="s">
        <v>66</v>
      </c>
      <c r="Z20" s="541"/>
      <c r="AA20" s="541"/>
      <c r="AB20" s="541" t="s">
        <v>66</v>
      </c>
      <c r="AC20" s="541"/>
      <c r="AD20" s="541"/>
      <c r="AE20" s="425"/>
      <c r="AF20" s="426"/>
      <c r="AG20" s="426"/>
      <c r="AH20" s="426"/>
      <c r="AI20" s="426"/>
      <c r="AJ20" s="426"/>
      <c r="AK20" s="426"/>
      <c r="AL20" s="427"/>
      <c r="AM20" s="359"/>
      <c r="AP20" s="161" t="s">
        <v>66</v>
      </c>
      <c r="AQ20" s="321" t="s">
        <v>1311</v>
      </c>
      <c r="AR20" s="320" t="s">
        <v>1312</v>
      </c>
      <c r="AS20" s="320" t="s">
        <v>457</v>
      </c>
      <c r="AT20" s="202" t="str">
        <f>IF(OR(P20=AW15,AX15,AY15),"Threaded","")</f>
        <v/>
      </c>
      <c r="AU20" s="178" t="s">
        <v>70</v>
      </c>
      <c r="AV20" s="161" t="s">
        <v>66</v>
      </c>
      <c r="AW20" s="320" t="s">
        <v>130</v>
      </c>
      <c r="AX20" s="320" t="s">
        <v>131</v>
      </c>
      <c r="AY20" s="320" t="s">
        <v>122</v>
      </c>
      <c r="AZ20" s="178" t="s">
        <v>132</v>
      </c>
      <c r="BA20" s="178" t="s">
        <v>133</v>
      </c>
      <c r="BB20" s="178" t="s">
        <v>134</v>
      </c>
      <c r="BM20" s="117"/>
      <c r="BN20" s="117"/>
      <c r="BO20" s="139"/>
      <c r="BP20" s="139"/>
      <c r="BQ20" s="139"/>
      <c r="BR20" s="139"/>
      <c r="BS20" s="139"/>
      <c r="BT20" s="139"/>
    </row>
    <row r="21" spans="1:72" ht="13.7" customHeight="1" x14ac:dyDescent="0.2">
      <c r="A21" s="89">
        <f>ROW()</f>
        <v>21</v>
      </c>
      <c r="B21" s="446"/>
      <c r="C21" s="549"/>
      <c r="D21" s="549"/>
      <c r="E21" s="550"/>
      <c r="F21" s="430" t="s">
        <v>1018</v>
      </c>
      <c r="G21" s="431"/>
      <c r="H21" s="431"/>
      <c r="I21" s="431"/>
      <c r="J21" s="431"/>
      <c r="K21" s="431"/>
      <c r="L21" s="431"/>
      <c r="M21" s="431"/>
      <c r="N21" s="431"/>
      <c r="O21" s="432"/>
      <c r="P21" s="561" t="s">
        <v>66</v>
      </c>
      <c r="Q21" s="561"/>
      <c r="R21" s="561"/>
      <c r="S21" s="541" t="s">
        <v>66</v>
      </c>
      <c r="T21" s="541"/>
      <c r="U21" s="541"/>
      <c r="V21" s="541" t="s">
        <v>66</v>
      </c>
      <c r="W21" s="541"/>
      <c r="X21" s="541"/>
      <c r="Y21" s="541" t="s">
        <v>66</v>
      </c>
      <c r="Z21" s="541"/>
      <c r="AA21" s="541"/>
      <c r="AB21" s="541" t="s">
        <v>66</v>
      </c>
      <c r="AC21" s="541"/>
      <c r="AD21" s="541"/>
      <c r="AE21" s="425"/>
      <c r="AF21" s="426"/>
      <c r="AG21" s="426"/>
      <c r="AH21" s="426"/>
      <c r="AI21" s="426"/>
      <c r="AJ21" s="426"/>
      <c r="AK21" s="426"/>
      <c r="AL21" s="427"/>
      <c r="AM21" s="359"/>
      <c r="AP21" s="161" t="s">
        <v>66</v>
      </c>
      <c r="AQ21" s="321" t="s">
        <v>1311</v>
      </c>
      <c r="AR21" s="320" t="s">
        <v>1312</v>
      </c>
      <c r="AS21" s="320" t="s">
        <v>457</v>
      </c>
      <c r="AT21" s="202" t="str">
        <f>IF(OR(P21=AW15,AX15,AY15),"Threaded","")</f>
        <v/>
      </c>
      <c r="AU21" s="178" t="s">
        <v>70</v>
      </c>
      <c r="AV21" s="86"/>
      <c r="AW21" s="86"/>
      <c r="AX21" s="86"/>
      <c r="BM21" s="117"/>
      <c r="BN21" s="117"/>
      <c r="BO21" s="117"/>
      <c r="BP21" s="117"/>
      <c r="BQ21" s="117"/>
      <c r="BR21" s="117"/>
      <c r="BS21" s="117"/>
      <c r="BT21" s="117"/>
    </row>
    <row r="22" spans="1:72" ht="13.7" customHeight="1" x14ac:dyDescent="0.2">
      <c r="A22" s="89">
        <f>ROW()</f>
        <v>22</v>
      </c>
      <c r="B22" s="446"/>
      <c r="C22" s="549"/>
      <c r="D22" s="549"/>
      <c r="E22" s="550"/>
      <c r="F22" s="430" t="s">
        <v>1019</v>
      </c>
      <c r="G22" s="431"/>
      <c r="H22" s="431"/>
      <c r="I22" s="431"/>
      <c r="J22" s="431"/>
      <c r="K22" s="431"/>
      <c r="L22" s="431"/>
      <c r="M22" s="431"/>
      <c r="N22" s="431"/>
      <c r="O22" s="432"/>
      <c r="P22" s="561" t="s">
        <v>66</v>
      </c>
      <c r="Q22" s="561"/>
      <c r="R22" s="561"/>
      <c r="S22" s="541" t="s">
        <v>66</v>
      </c>
      <c r="T22" s="541"/>
      <c r="U22" s="541"/>
      <c r="V22" s="541" t="s">
        <v>66</v>
      </c>
      <c r="W22" s="541"/>
      <c r="X22" s="541"/>
      <c r="Y22" s="541" t="s">
        <v>66</v>
      </c>
      <c r="Z22" s="541"/>
      <c r="AA22" s="541"/>
      <c r="AB22" s="541" t="s">
        <v>66</v>
      </c>
      <c r="AC22" s="541"/>
      <c r="AD22" s="541"/>
      <c r="AE22" s="425"/>
      <c r="AF22" s="426"/>
      <c r="AG22" s="426"/>
      <c r="AH22" s="426"/>
      <c r="AI22" s="426"/>
      <c r="AJ22" s="426"/>
      <c r="AK22" s="426"/>
      <c r="AL22" s="427"/>
      <c r="AM22" s="359"/>
      <c r="AP22" s="161" t="s">
        <v>66</v>
      </c>
      <c r="AQ22" s="321" t="s">
        <v>1311</v>
      </c>
      <c r="AR22" s="320" t="s">
        <v>1312</v>
      </c>
      <c r="AS22" s="320" t="s">
        <v>457</v>
      </c>
      <c r="AT22" s="202" t="str">
        <f>IF(OR(P22=AW15,AX15,AY15),"Threaded","")</f>
        <v/>
      </c>
      <c r="AU22" s="178" t="s">
        <v>70</v>
      </c>
      <c r="AV22" s="86"/>
      <c r="AW22" s="86"/>
      <c r="AX22" s="86"/>
      <c r="BM22" s="117"/>
      <c r="BN22" s="117"/>
      <c r="BO22" s="117"/>
      <c r="BP22" s="117"/>
      <c r="BQ22" s="117"/>
      <c r="BR22" s="117"/>
      <c r="BS22" s="117"/>
      <c r="BT22" s="117"/>
    </row>
    <row r="23" spans="1:72" ht="13.7" customHeight="1" x14ac:dyDescent="0.2">
      <c r="A23" s="89">
        <f>ROW()</f>
        <v>23</v>
      </c>
      <c r="B23" s="446"/>
      <c r="C23" s="549"/>
      <c r="D23" s="549"/>
      <c r="E23" s="550"/>
      <c r="F23" s="430" t="s">
        <v>1020</v>
      </c>
      <c r="G23" s="431"/>
      <c r="H23" s="431"/>
      <c r="I23" s="431"/>
      <c r="J23" s="431"/>
      <c r="K23" s="431"/>
      <c r="L23" s="431"/>
      <c r="M23" s="431"/>
      <c r="N23" s="431"/>
      <c r="O23" s="432"/>
      <c r="P23" s="561" t="s">
        <v>66</v>
      </c>
      <c r="Q23" s="561"/>
      <c r="R23" s="561"/>
      <c r="S23" s="541" t="s">
        <v>66</v>
      </c>
      <c r="T23" s="541"/>
      <c r="U23" s="541"/>
      <c r="V23" s="541" t="str">
        <f>IF(S23="Threaded","","Select")</f>
        <v>Select</v>
      </c>
      <c r="W23" s="541"/>
      <c r="X23" s="541"/>
      <c r="Y23" s="541" t="str">
        <f>IF(S23="Threaded","","Select")</f>
        <v>Select</v>
      </c>
      <c r="Z23" s="541"/>
      <c r="AA23" s="541"/>
      <c r="AB23" s="541" t="s">
        <v>66</v>
      </c>
      <c r="AC23" s="541"/>
      <c r="AD23" s="541"/>
      <c r="AE23" s="425"/>
      <c r="AF23" s="426"/>
      <c r="AG23" s="426"/>
      <c r="AH23" s="426"/>
      <c r="AI23" s="426"/>
      <c r="AJ23" s="426"/>
      <c r="AK23" s="426"/>
      <c r="AL23" s="427"/>
      <c r="AM23" s="359"/>
      <c r="AP23" s="161" t="s">
        <v>66</v>
      </c>
      <c r="AQ23" s="321" t="s">
        <v>1311</v>
      </c>
      <c r="AR23" s="320" t="s">
        <v>1312</v>
      </c>
      <c r="AS23" s="320" t="s">
        <v>457</v>
      </c>
      <c r="AT23" s="202" t="str">
        <f>IF(OR(P23=AW15,AX15,AY15),"Threaded","")</f>
        <v/>
      </c>
      <c r="AU23" s="178" t="s">
        <v>70</v>
      </c>
      <c r="AV23" s="182"/>
      <c r="AW23" s="182"/>
      <c r="AX23" s="182"/>
      <c r="BM23" s="117"/>
      <c r="BN23" s="117"/>
      <c r="BO23" s="117"/>
      <c r="BP23" s="117"/>
      <c r="BQ23" s="117"/>
      <c r="BR23" s="117"/>
      <c r="BS23" s="117"/>
      <c r="BT23" s="117"/>
    </row>
    <row r="24" spans="1:72" ht="13.7" customHeight="1" x14ac:dyDescent="0.2">
      <c r="A24" s="89">
        <f>ROW()</f>
        <v>24</v>
      </c>
      <c r="B24" s="446"/>
      <c r="C24" s="549"/>
      <c r="D24" s="549"/>
      <c r="E24" s="550"/>
      <c r="F24" s="430" t="s">
        <v>1021</v>
      </c>
      <c r="G24" s="431"/>
      <c r="H24" s="431"/>
      <c r="I24" s="431"/>
      <c r="J24" s="431"/>
      <c r="K24" s="431"/>
      <c r="L24" s="431"/>
      <c r="M24" s="431"/>
      <c r="N24" s="431"/>
      <c r="O24" s="432"/>
      <c r="P24" s="575" t="s">
        <v>66</v>
      </c>
      <c r="Q24" s="575"/>
      <c r="R24" s="575"/>
      <c r="S24" s="541" t="s">
        <v>66</v>
      </c>
      <c r="T24" s="541" t="e">
        <f>#REF!</f>
        <v>#REF!</v>
      </c>
      <c r="U24" s="541"/>
      <c r="V24" s="541" t="s">
        <v>66</v>
      </c>
      <c r="W24" s="541" t="e">
        <f>#REF!</f>
        <v>#REF!</v>
      </c>
      <c r="X24" s="541"/>
      <c r="Y24" s="541" t="s">
        <v>66</v>
      </c>
      <c r="Z24" s="541"/>
      <c r="AA24" s="541" t="s">
        <v>66</v>
      </c>
      <c r="AB24" s="541" t="s">
        <v>66</v>
      </c>
      <c r="AC24" s="541"/>
      <c r="AD24" s="541"/>
      <c r="AE24" s="425"/>
      <c r="AF24" s="426"/>
      <c r="AG24" s="426"/>
      <c r="AH24" s="426"/>
      <c r="AI24" s="426"/>
      <c r="AJ24" s="426"/>
      <c r="AK24" s="426"/>
      <c r="AL24" s="427"/>
      <c r="AM24" s="359"/>
      <c r="AP24" s="161" t="s">
        <v>66</v>
      </c>
      <c r="AQ24" s="321" t="s">
        <v>1311</v>
      </c>
      <c r="AR24" s="320" t="s">
        <v>1312</v>
      </c>
      <c r="AS24" s="320" t="s">
        <v>457</v>
      </c>
      <c r="AT24" s="202" t="str">
        <f>IF(OR(P24=AW15,AX15,AY15),"Threaded","")</f>
        <v/>
      </c>
      <c r="AU24" s="178" t="s">
        <v>70</v>
      </c>
      <c r="AV24" s="182"/>
      <c r="AW24" s="182"/>
      <c r="AX24" s="182"/>
      <c r="BM24" s="117"/>
      <c r="BN24" s="117"/>
      <c r="BO24" s="117"/>
      <c r="BP24" s="117"/>
      <c r="BQ24" s="117"/>
      <c r="BR24" s="117"/>
      <c r="BS24" s="117"/>
      <c r="BT24" s="117"/>
    </row>
    <row r="25" spans="1:72" ht="13.7" customHeight="1" x14ac:dyDescent="0.2">
      <c r="A25" s="89">
        <f>ROW()</f>
        <v>25</v>
      </c>
      <c r="B25" s="446"/>
      <c r="C25" s="549"/>
      <c r="D25" s="549"/>
      <c r="E25" s="550"/>
      <c r="F25" s="430" t="s">
        <v>1022</v>
      </c>
      <c r="G25" s="431"/>
      <c r="H25" s="431"/>
      <c r="I25" s="431"/>
      <c r="J25" s="431"/>
      <c r="K25" s="431"/>
      <c r="L25" s="431"/>
      <c r="M25" s="431"/>
      <c r="N25" s="431"/>
      <c r="O25" s="432"/>
      <c r="P25" s="575" t="s">
        <v>66</v>
      </c>
      <c r="Q25" s="575"/>
      <c r="R25" s="575"/>
      <c r="S25" s="541" t="s">
        <v>66</v>
      </c>
      <c r="T25" s="541"/>
      <c r="U25" s="541"/>
      <c r="V25" s="541" t="s">
        <v>66</v>
      </c>
      <c r="W25" s="541"/>
      <c r="X25" s="541"/>
      <c r="Y25" s="541" t="s">
        <v>66</v>
      </c>
      <c r="Z25" s="541"/>
      <c r="AA25" s="541"/>
      <c r="AB25" s="541" t="s">
        <v>66</v>
      </c>
      <c r="AC25" s="541"/>
      <c r="AD25" s="541"/>
      <c r="AE25" s="425"/>
      <c r="AF25" s="426"/>
      <c r="AG25" s="426"/>
      <c r="AH25" s="426"/>
      <c r="AI25" s="426"/>
      <c r="AJ25" s="426"/>
      <c r="AK25" s="426"/>
      <c r="AL25" s="427"/>
      <c r="AM25" s="359"/>
      <c r="AP25" s="161" t="s">
        <v>66</v>
      </c>
      <c r="AQ25" s="321" t="s">
        <v>1311</v>
      </c>
      <c r="AR25" s="320" t="s">
        <v>1312</v>
      </c>
      <c r="AS25" s="320" t="s">
        <v>457</v>
      </c>
      <c r="AT25" s="202" t="str">
        <f>IF(OR(P25=AW15,AX15,AY15),"Threaded","")</f>
        <v/>
      </c>
      <c r="AU25" s="178" t="s">
        <v>70</v>
      </c>
      <c r="AV25" s="182"/>
      <c r="AW25" s="182"/>
      <c r="AX25" s="182"/>
      <c r="BM25" s="117"/>
      <c r="BN25" s="117"/>
      <c r="BO25" s="117"/>
      <c r="BP25" s="117"/>
      <c r="BQ25" s="117"/>
      <c r="BR25" s="117"/>
      <c r="BS25" s="117"/>
      <c r="BT25" s="117"/>
    </row>
    <row r="26" spans="1:72" ht="13.7" customHeight="1" x14ac:dyDescent="0.2">
      <c r="A26" s="89">
        <f>ROW()</f>
        <v>26</v>
      </c>
      <c r="B26" s="446"/>
      <c r="C26" s="549"/>
      <c r="D26" s="549"/>
      <c r="E26" s="550"/>
      <c r="F26" s="430" t="s">
        <v>1023</v>
      </c>
      <c r="G26" s="431"/>
      <c r="H26" s="431"/>
      <c r="I26" s="431"/>
      <c r="J26" s="431"/>
      <c r="K26" s="431"/>
      <c r="L26" s="431"/>
      <c r="M26" s="431"/>
      <c r="N26" s="431"/>
      <c r="O26" s="432"/>
      <c r="P26" s="561" t="s">
        <v>66</v>
      </c>
      <c r="Q26" s="561"/>
      <c r="R26" s="561"/>
      <c r="S26" s="541" t="s">
        <v>66</v>
      </c>
      <c r="T26" s="541"/>
      <c r="U26" s="541"/>
      <c r="V26" s="541" t="str">
        <f>IF(S26="Threaded","","Select")</f>
        <v>Select</v>
      </c>
      <c r="W26" s="541"/>
      <c r="X26" s="541"/>
      <c r="Y26" s="541" t="str">
        <f>IF(S26="Threaded","","Select")</f>
        <v>Select</v>
      </c>
      <c r="Z26" s="541"/>
      <c r="AA26" s="541"/>
      <c r="AB26" s="541" t="s">
        <v>66</v>
      </c>
      <c r="AC26" s="541"/>
      <c r="AD26" s="541"/>
      <c r="AE26" s="425"/>
      <c r="AF26" s="426"/>
      <c r="AG26" s="426"/>
      <c r="AH26" s="426"/>
      <c r="AI26" s="426"/>
      <c r="AJ26" s="426"/>
      <c r="AK26" s="426"/>
      <c r="AL26" s="427"/>
      <c r="AM26" s="359"/>
      <c r="AP26" s="161" t="s">
        <v>66</v>
      </c>
      <c r="AQ26" s="321" t="s">
        <v>1311</v>
      </c>
      <c r="AR26" s="320" t="s">
        <v>1312</v>
      </c>
      <c r="AS26" s="320" t="s">
        <v>457</v>
      </c>
      <c r="AT26" s="202" t="str">
        <f>IF(OR(P26=AW15,AX15,AY15),"Threaded","")</f>
        <v/>
      </c>
      <c r="AU26" s="178" t="s">
        <v>70</v>
      </c>
      <c r="AV26" s="182"/>
      <c r="AW26" s="182"/>
      <c r="AX26" s="182"/>
      <c r="BM26" s="117"/>
      <c r="BN26" s="117"/>
      <c r="BO26" s="117"/>
      <c r="BP26" s="117"/>
      <c r="BQ26" s="117"/>
      <c r="BR26" s="117"/>
      <c r="BS26" s="117"/>
      <c r="BT26" s="117"/>
    </row>
    <row r="27" spans="1:72" ht="13.7" customHeight="1" x14ac:dyDescent="0.2">
      <c r="A27" s="89">
        <f>ROW()</f>
        <v>27</v>
      </c>
      <c r="B27" s="446"/>
      <c r="C27" s="549"/>
      <c r="D27" s="549"/>
      <c r="E27" s="550"/>
      <c r="F27" s="430" t="s">
        <v>1024</v>
      </c>
      <c r="G27" s="431"/>
      <c r="H27" s="431"/>
      <c r="I27" s="431"/>
      <c r="J27" s="431"/>
      <c r="K27" s="431"/>
      <c r="L27" s="431"/>
      <c r="M27" s="431"/>
      <c r="N27" s="431"/>
      <c r="O27" s="432"/>
      <c r="P27" s="561" t="s">
        <v>66</v>
      </c>
      <c r="Q27" s="561"/>
      <c r="R27" s="561"/>
      <c r="S27" s="541" t="s">
        <v>66</v>
      </c>
      <c r="T27" s="541"/>
      <c r="U27" s="541"/>
      <c r="V27" s="541" t="str">
        <f>IF(S27="Threaded","","Select")</f>
        <v>Select</v>
      </c>
      <c r="W27" s="541"/>
      <c r="X27" s="541"/>
      <c r="Y27" s="541" t="str">
        <f>IF(S27="Threaded","","Select")</f>
        <v>Select</v>
      </c>
      <c r="Z27" s="541"/>
      <c r="AA27" s="541"/>
      <c r="AB27" s="541" t="s">
        <v>66</v>
      </c>
      <c r="AC27" s="541"/>
      <c r="AD27" s="541"/>
      <c r="AE27" s="425"/>
      <c r="AF27" s="426"/>
      <c r="AG27" s="426"/>
      <c r="AH27" s="426"/>
      <c r="AI27" s="426"/>
      <c r="AJ27" s="426"/>
      <c r="AK27" s="426"/>
      <c r="AL27" s="427"/>
      <c r="AM27" s="359"/>
      <c r="AP27" s="161" t="s">
        <v>66</v>
      </c>
      <c r="AQ27" s="321" t="s">
        <v>1311</v>
      </c>
      <c r="AR27" s="320" t="s">
        <v>1312</v>
      </c>
      <c r="AS27" s="320" t="s">
        <v>457</v>
      </c>
      <c r="AT27" s="202" t="str">
        <f>IF(OR(P27=AW15,AX15,AY15),"Threaded","")</f>
        <v/>
      </c>
      <c r="AU27" s="178" t="s">
        <v>70</v>
      </c>
      <c r="AV27" s="210"/>
      <c r="AW27" s="182"/>
      <c r="AX27" s="182"/>
      <c r="BM27" s="117"/>
      <c r="BN27" s="117"/>
      <c r="BO27" s="117"/>
      <c r="BP27" s="117"/>
      <c r="BQ27" s="117"/>
      <c r="BR27" s="117"/>
      <c r="BS27" s="117"/>
      <c r="BT27" s="117"/>
    </row>
    <row r="28" spans="1:72" ht="13.7" customHeight="1" x14ac:dyDescent="0.2">
      <c r="A28" s="89">
        <f>ROW()</f>
        <v>28</v>
      </c>
      <c r="B28" s="446"/>
      <c r="C28" s="549"/>
      <c r="D28" s="549"/>
      <c r="E28" s="550"/>
      <c r="F28" s="430" t="s">
        <v>1025</v>
      </c>
      <c r="G28" s="431"/>
      <c r="H28" s="431"/>
      <c r="I28" s="431"/>
      <c r="J28" s="431"/>
      <c r="K28" s="431"/>
      <c r="L28" s="431"/>
      <c r="M28" s="431"/>
      <c r="N28" s="431"/>
      <c r="O28" s="432"/>
      <c r="P28" s="561" t="s">
        <v>66</v>
      </c>
      <c r="Q28" s="561"/>
      <c r="R28" s="561"/>
      <c r="S28" s="541" t="s">
        <v>66</v>
      </c>
      <c r="T28" s="541"/>
      <c r="U28" s="541"/>
      <c r="V28" s="541" t="str">
        <f>IF(S28="Threaded","","Select")</f>
        <v>Select</v>
      </c>
      <c r="W28" s="541"/>
      <c r="X28" s="541"/>
      <c r="Y28" s="541" t="str">
        <f>IF(S28="Threaded","","Select")</f>
        <v>Select</v>
      </c>
      <c r="Z28" s="541"/>
      <c r="AA28" s="541"/>
      <c r="AB28" s="541" t="s">
        <v>66</v>
      </c>
      <c r="AC28" s="541"/>
      <c r="AD28" s="541"/>
      <c r="AE28" s="425"/>
      <c r="AF28" s="426"/>
      <c r="AG28" s="426"/>
      <c r="AH28" s="426"/>
      <c r="AI28" s="426"/>
      <c r="AJ28" s="426"/>
      <c r="AK28" s="426"/>
      <c r="AL28" s="427"/>
      <c r="AM28" s="359"/>
      <c r="AP28" s="161" t="s">
        <v>66</v>
      </c>
      <c r="AQ28" s="321" t="s">
        <v>1311</v>
      </c>
      <c r="AR28" s="320" t="s">
        <v>1312</v>
      </c>
      <c r="AS28" s="320" t="s">
        <v>457</v>
      </c>
      <c r="AT28" s="202" t="str">
        <f>IF(OR(P28=AW15,AX15,AY15),"Threaded","")</f>
        <v/>
      </c>
      <c r="AU28" s="178" t="s">
        <v>70</v>
      </c>
      <c r="AV28" s="182"/>
      <c r="AW28" s="182"/>
      <c r="AX28" s="182"/>
      <c r="BM28" s="117"/>
      <c r="BN28" s="117"/>
      <c r="BO28" s="117"/>
      <c r="BP28" s="117"/>
      <c r="BQ28" s="117"/>
      <c r="BR28" s="117"/>
      <c r="BS28" s="117"/>
      <c r="BT28" s="117"/>
    </row>
    <row r="29" spans="1:72" ht="13.7" customHeight="1" x14ac:dyDescent="0.2">
      <c r="A29" s="89">
        <f>ROW()</f>
        <v>29</v>
      </c>
      <c r="B29" s="446" t="s">
        <v>837</v>
      </c>
      <c r="C29" s="549"/>
      <c r="D29" s="549"/>
      <c r="E29" s="550"/>
      <c r="F29" s="430" t="s">
        <v>836</v>
      </c>
      <c r="G29" s="431"/>
      <c r="H29" s="431"/>
      <c r="I29" s="431"/>
      <c r="J29" s="431"/>
      <c r="K29" s="431"/>
      <c r="L29" s="431"/>
      <c r="M29" s="431"/>
      <c r="N29" s="431"/>
      <c r="O29" s="431"/>
      <c r="P29" s="431"/>
      <c r="Q29" s="431"/>
      <c r="R29" s="431"/>
      <c r="S29" s="431"/>
      <c r="T29" s="431"/>
      <c r="U29" s="539" t="s">
        <v>839</v>
      </c>
      <c r="V29" s="539"/>
      <c r="W29" s="539"/>
      <c r="X29" s="539"/>
      <c r="Y29" s="539"/>
      <c r="Z29" s="539"/>
      <c r="AA29" s="539"/>
      <c r="AB29" s="539"/>
      <c r="AC29" s="539"/>
      <c r="AD29" s="540"/>
      <c r="AE29" s="425"/>
      <c r="AF29" s="426"/>
      <c r="AG29" s="426"/>
      <c r="AH29" s="426"/>
      <c r="AI29" s="426"/>
      <c r="AJ29" s="426"/>
      <c r="AK29" s="426"/>
      <c r="AL29" s="427"/>
      <c r="AM29" s="359"/>
      <c r="AP29" s="178" t="s">
        <v>66</v>
      </c>
      <c r="AQ29" s="217" t="s">
        <v>839</v>
      </c>
      <c r="AR29" s="218" t="s">
        <v>840</v>
      </c>
      <c r="AS29" s="216"/>
      <c r="AT29" s="216"/>
      <c r="AU29" s="215"/>
      <c r="AV29" s="182"/>
      <c r="AW29" s="182"/>
      <c r="AX29" s="182"/>
      <c r="BM29" s="117"/>
      <c r="BN29" s="117"/>
      <c r="BO29" s="117"/>
      <c r="BP29" s="117"/>
      <c r="BQ29" s="117"/>
      <c r="BR29" s="117"/>
      <c r="BS29" s="117"/>
      <c r="BT29" s="117"/>
    </row>
    <row r="30" spans="1:72" ht="13.7" customHeight="1" x14ac:dyDescent="0.2">
      <c r="A30" s="89">
        <f>ROW()</f>
        <v>30</v>
      </c>
      <c r="B30" s="446" t="s">
        <v>369</v>
      </c>
      <c r="C30" s="549"/>
      <c r="D30" s="549"/>
      <c r="E30" s="550"/>
      <c r="F30" s="447" t="s">
        <v>370</v>
      </c>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9"/>
      <c r="AE30" s="425"/>
      <c r="AF30" s="426"/>
      <c r="AG30" s="426"/>
      <c r="AH30" s="426"/>
      <c r="AI30" s="426"/>
      <c r="AJ30" s="426"/>
      <c r="AK30" s="426"/>
      <c r="AL30" s="427"/>
      <c r="AM30" s="359"/>
      <c r="AP30" s="182"/>
      <c r="AQ30" s="184"/>
      <c r="AR30" s="182"/>
      <c r="AS30" s="182"/>
      <c r="AT30" s="182"/>
      <c r="AU30" s="182"/>
      <c r="AV30" s="182"/>
      <c r="AW30" s="182"/>
      <c r="AX30" s="182"/>
      <c r="BM30" s="117"/>
      <c r="BN30" s="117"/>
      <c r="BO30" s="117"/>
      <c r="BP30" s="117"/>
      <c r="BQ30" s="117"/>
      <c r="BR30" s="117"/>
      <c r="BS30" s="117"/>
      <c r="BT30" s="117"/>
    </row>
    <row r="31" spans="1:72" ht="13.7" customHeight="1" x14ac:dyDescent="0.2">
      <c r="A31" s="89">
        <f>ROW()</f>
        <v>31</v>
      </c>
      <c r="B31" s="446"/>
      <c r="C31" s="549"/>
      <c r="D31" s="549"/>
      <c r="E31" s="550"/>
      <c r="F31" s="430" t="s">
        <v>463</v>
      </c>
      <c r="G31" s="431"/>
      <c r="H31" s="431"/>
      <c r="I31" s="431"/>
      <c r="J31" s="431"/>
      <c r="K31" s="431"/>
      <c r="L31" s="431"/>
      <c r="M31" s="431"/>
      <c r="N31" s="431"/>
      <c r="O31" s="431"/>
      <c r="P31" s="431"/>
      <c r="Q31" s="431"/>
      <c r="R31" s="431"/>
      <c r="S31" s="431"/>
      <c r="T31" s="431"/>
      <c r="U31" s="576" t="s">
        <v>179</v>
      </c>
      <c r="V31" s="576"/>
      <c r="W31" s="576"/>
      <c r="X31" s="576"/>
      <c r="Y31" s="576"/>
      <c r="Z31" s="576"/>
      <c r="AA31" s="576"/>
      <c r="AB31" s="576"/>
      <c r="AC31" s="576"/>
      <c r="AD31" s="577"/>
      <c r="AE31" s="425"/>
      <c r="AF31" s="426"/>
      <c r="AG31" s="426"/>
      <c r="AH31" s="426"/>
      <c r="AI31" s="426"/>
      <c r="AJ31" s="426"/>
      <c r="AK31" s="426"/>
      <c r="AL31" s="427"/>
      <c r="AM31" s="359"/>
      <c r="AP31" s="182"/>
      <c r="AQ31" s="184"/>
      <c r="AR31" s="182"/>
      <c r="AS31" s="182"/>
      <c r="AT31" s="182"/>
      <c r="AU31" s="182"/>
      <c r="AV31" s="182"/>
      <c r="AW31" s="182"/>
      <c r="AX31" s="182"/>
      <c r="BM31" s="117"/>
      <c r="BN31" s="117"/>
      <c r="BO31" s="117"/>
      <c r="BP31" s="117"/>
      <c r="BQ31" s="117"/>
      <c r="BR31" s="117"/>
      <c r="BS31" s="117"/>
      <c r="BT31" s="117"/>
    </row>
    <row r="32" spans="1:72" ht="13.7" customHeight="1" x14ac:dyDescent="0.2">
      <c r="A32" s="89">
        <f>ROW()</f>
        <v>32</v>
      </c>
      <c r="B32" s="446"/>
      <c r="C32" s="549"/>
      <c r="D32" s="549"/>
      <c r="E32" s="550"/>
      <c r="F32" s="430" t="s">
        <v>850</v>
      </c>
      <c r="G32" s="431"/>
      <c r="H32" s="431"/>
      <c r="I32" s="431"/>
      <c r="J32" s="431"/>
      <c r="K32" s="431"/>
      <c r="L32" s="431"/>
      <c r="M32" s="431"/>
      <c r="N32" s="431"/>
      <c r="O32" s="431"/>
      <c r="P32" s="431"/>
      <c r="Q32" s="431"/>
      <c r="R32" s="431"/>
      <c r="S32" s="431"/>
      <c r="T32" s="431"/>
      <c r="U32" s="548" t="s">
        <v>179</v>
      </c>
      <c r="V32" s="548"/>
      <c r="W32" s="548"/>
      <c r="X32" s="548"/>
      <c r="Y32" s="435" t="s">
        <v>371</v>
      </c>
      <c r="Z32" s="435"/>
      <c r="AA32" s="548" t="s">
        <v>179</v>
      </c>
      <c r="AB32" s="548"/>
      <c r="AC32" s="548"/>
      <c r="AD32" s="546"/>
      <c r="AE32" s="425"/>
      <c r="AF32" s="426"/>
      <c r="AG32" s="426"/>
      <c r="AH32" s="426"/>
      <c r="AI32" s="426"/>
      <c r="AJ32" s="426"/>
      <c r="AK32" s="426"/>
      <c r="AL32" s="427"/>
      <c r="AM32" s="359"/>
      <c r="AP32" s="182"/>
      <c r="AQ32" s="184"/>
      <c r="AR32" s="182"/>
      <c r="AS32" s="182"/>
      <c r="AT32" s="182"/>
      <c r="AU32" s="182"/>
      <c r="AV32" s="182"/>
      <c r="AW32" s="182"/>
      <c r="AX32" s="182"/>
      <c r="BM32" s="117"/>
      <c r="BN32" s="117"/>
      <c r="BO32" s="117"/>
      <c r="BP32" s="117"/>
      <c r="BQ32" s="117"/>
      <c r="BR32" s="117"/>
      <c r="BS32" s="117"/>
      <c r="BT32" s="117"/>
    </row>
    <row r="33" spans="1:72" ht="13.7" customHeight="1" x14ac:dyDescent="0.2">
      <c r="A33" s="89">
        <f>ROW()</f>
        <v>33</v>
      </c>
      <c r="B33" s="446"/>
      <c r="C33" s="549"/>
      <c r="D33" s="549"/>
      <c r="E33" s="550"/>
      <c r="F33" s="430" t="s">
        <v>851</v>
      </c>
      <c r="G33" s="431"/>
      <c r="H33" s="431"/>
      <c r="I33" s="431"/>
      <c r="J33" s="431"/>
      <c r="K33" s="431"/>
      <c r="L33" s="431"/>
      <c r="M33" s="431"/>
      <c r="N33" s="431"/>
      <c r="O33" s="431"/>
      <c r="P33" s="431"/>
      <c r="Q33" s="431"/>
      <c r="R33" s="431"/>
      <c r="S33" s="431"/>
      <c r="T33" s="431"/>
      <c r="U33" s="548" t="s">
        <v>179</v>
      </c>
      <c r="V33" s="548"/>
      <c r="W33" s="548"/>
      <c r="X33" s="548"/>
      <c r="Y33" s="435" t="s">
        <v>371</v>
      </c>
      <c r="Z33" s="435"/>
      <c r="AA33" s="548" t="s">
        <v>179</v>
      </c>
      <c r="AB33" s="548"/>
      <c r="AC33" s="548"/>
      <c r="AD33" s="546"/>
      <c r="AE33" s="425"/>
      <c r="AF33" s="426"/>
      <c r="AG33" s="426"/>
      <c r="AH33" s="426"/>
      <c r="AI33" s="426"/>
      <c r="AJ33" s="426"/>
      <c r="AK33" s="426"/>
      <c r="AL33" s="427"/>
      <c r="AM33" s="359"/>
      <c r="AP33" s="182"/>
      <c r="AQ33" s="184"/>
      <c r="AR33" s="182"/>
      <c r="AS33" s="182"/>
      <c r="AT33" s="182"/>
      <c r="AU33" s="182"/>
      <c r="AV33" s="182"/>
      <c r="AW33" s="182"/>
      <c r="AX33" s="182"/>
      <c r="BM33" s="117"/>
      <c r="BN33" s="117"/>
      <c r="BO33" s="117"/>
      <c r="BP33" s="117"/>
      <c r="BQ33" s="117"/>
      <c r="BR33" s="117"/>
      <c r="BS33" s="117"/>
      <c r="BT33" s="117"/>
    </row>
    <row r="34" spans="1:72" ht="13.7" customHeight="1" x14ac:dyDescent="0.2">
      <c r="A34" s="89">
        <f>ROW()</f>
        <v>34</v>
      </c>
      <c r="B34" s="446"/>
      <c r="C34" s="549"/>
      <c r="D34" s="549"/>
      <c r="E34" s="550"/>
      <c r="F34" s="430" t="s">
        <v>852</v>
      </c>
      <c r="G34" s="431"/>
      <c r="H34" s="431"/>
      <c r="I34" s="431"/>
      <c r="J34" s="431"/>
      <c r="K34" s="431"/>
      <c r="L34" s="431"/>
      <c r="M34" s="431"/>
      <c r="N34" s="431"/>
      <c r="O34" s="431"/>
      <c r="P34" s="431"/>
      <c r="Q34" s="431"/>
      <c r="R34" s="431"/>
      <c r="S34" s="431"/>
      <c r="T34" s="431"/>
      <c r="U34" s="431"/>
      <c r="V34" s="431"/>
      <c r="W34" s="431"/>
      <c r="X34" s="431"/>
      <c r="Y34" s="576" t="s">
        <v>66</v>
      </c>
      <c r="Z34" s="576"/>
      <c r="AA34" s="576"/>
      <c r="AB34" s="576"/>
      <c r="AC34" s="576"/>
      <c r="AD34" s="577"/>
      <c r="AE34" s="425"/>
      <c r="AF34" s="426"/>
      <c r="AG34" s="426"/>
      <c r="AH34" s="426"/>
      <c r="AI34" s="426"/>
      <c r="AJ34" s="426"/>
      <c r="AK34" s="426"/>
      <c r="AL34" s="427"/>
      <c r="AM34" s="359"/>
      <c r="AP34" s="161" t="s">
        <v>66</v>
      </c>
      <c r="AQ34" s="193" t="s">
        <v>60</v>
      </c>
      <c r="AR34" s="178" t="s">
        <v>61</v>
      </c>
      <c r="AS34" s="182"/>
      <c r="AT34" s="182"/>
      <c r="AU34" s="182"/>
      <c r="AV34" s="182"/>
      <c r="AW34" s="182"/>
      <c r="AX34" s="182"/>
      <c r="BM34" s="117"/>
      <c r="BN34" s="117"/>
      <c r="BO34" s="117"/>
      <c r="BP34" s="117"/>
      <c r="BQ34" s="117"/>
      <c r="BR34" s="117"/>
      <c r="BS34" s="117"/>
      <c r="BT34" s="117"/>
    </row>
    <row r="35" spans="1:72" ht="13.7" customHeight="1" x14ac:dyDescent="0.2">
      <c r="A35" s="89">
        <f>ROW()</f>
        <v>35</v>
      </c>
      <c r="B35" s="446"/>
      <c r="C35" s="549"/>
      <c r="D35" s="549"/>
      <c r="E35" s="550"/>
      <c r="F35" s="447" t="s">
        <v>372</v>
      </c>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9"/>
      <c r="AE35" s="425"/>
      <c r="AF35" s="426"/>
      <c r="AG35" s="426"/>
      <c r="AH35" s="426"/>
      <c r="AI35" s="426"/>
      <c r="AJ35" s="426"/>
      <c r="AK35" s="426"/>
      <c r="AL35" s="427"/>
      <c r="AM35" s="359"/>
      <c r="AP35" s="182"/>
      <c r="AQ35" s="184"/>
      <c r="AR35" s="182"/>
      <c r="AS35" s="182"/>
      <c r="AT35" s="182"/>
      <c r="AU35" s="182"/>
      <c r="AV35" s="182"/>
      <c r="AW35" s="182"/>
      <c r="AX35" s="182"/>
      <c r="BM35" s="117"/>
      <c r="BN35" s="117"/>
      <c r="BO35" s="117"/>
      <c r="BP35" s="117"/>
      <c r="BQ35" s="117"/>
      <c r="BR35" s="117"/>
      <c r="BS35" s="117"/>
      <c r="BT35" s="117"/>
    </row>
    <row r="36" spans="1:72" ht="13.7" customHeight="1" x14ac:dyDescent="0.2">
      <c r="A36" s="89">
        <f>ROW()</f>
        <v>36</v>
      </c>
      <c r="B36" s="446"/>
      <c r="C36" s="549"/>
      <c r="D36" s="549"/>
      <c r="E36" s="550"/>
      <c r="F36" s="430" t="s">
        <v>853</v>
      </c>
      <c r="G36" s="431"/>
      <c r="H36" s="431"/>
      <c r="I36" s="431"/>
      <c r="J36" s="431"/>
      <c r="K36" s="431"/>
      <c r="L36" s="431"/>
      <c r="M36" s="431"/>
      <c r="N36" s="431"/>
      <c r="O36" s="431"/>
      <c r="P36" s="431"/>
      <c r="Q36" s="431"/>
      <c r="R36" s="431"/>
      <c r="S36" s="431"/>
      <c r="T36" s="431"/>
      <c r="U36" s="577" t="s">
        <v>66</v>
      </c>
      <c r="V36" s="541"/>
      <c r="W36" s="541"/>
      <c r="X36" s="541"/>
      <c r="Y36" s="541"/>
      <c r="Z36" s="541"/>
      <c r="AA36" s="541"/>
      <c r="AB36" s="541"/>
      <c r="AC36" s="541"/>
      <c r="AD36" s="541"/>
      <c r="AE36" s="425"/>
      <c r="AF36" s="426"/>
      <c r="AG36" s="426"/>
      <c r="AH36" s="426"/>
      <c r="AI36" s="426"/>
      <c r="AJ36" s="426"/>
      <c r="AK36" s="426"/>
      <c r="AL36" s="427"/>
      <c r="AM36" s="359"/>
      <c r="AP36" s="161" t="s">
        <v>66</v>
      </c>
      <c r="AQ36" s="193" t="s">
        <v>55</v>
      </c>
      <c r="AR36" s="178" t="s">
        <v>62</v>
      </c>
      <c r="AS36" s="182"/>
      <c r="AT36" s="182"/>
      <c r="AU36" s="182"/>
      <c r="AV36" s="182"/>
      <c r="AW36" s="182"/>
      <c r="AX36" s="182"/>
      <c r="BM36" s="117"/>
      <c r="BN36" s="117"/>
      <c r="BO36" s="117"/>
      <c r="BP36" s="117"/>
      <c r="BQ36" s="117"/>
      <c r="BR36" s="117"/>
      <c r="BS36" s="117"/>
      <c r="BT36" s="117"/>
    </row>
    <row r="37" spans="1:72" ht="13.7" customHeight="1" x14ac:dyDescent="0.2">
      <c r="A37" s="89">
        <f>ROW()</f>
        <v>37</v>
      </c>
      <c r="B37" s="446"/>
      <c r="C37" s="549"/>
      <c r="D37" s="549"/>
      <c r="E37" s="550"/>
      <c r="F37" s="430" t="s">
        <v>789</v>
      </c>
      <c r="G37" s="431"/>
      <c r="H37" s="431"/>
      <c r="I37" s="431"/>
      <c r="J37" s="431"/>
      <c r="K37" s="431"/>
      <c r="L37" s="431"/>
      <c r="M37" s="431"/>
      <c r="N37" s="431"/>
      <c r="O37" s="431"/>
      <c r="P37" s="431"/>
      <c r="Q37" s="431"/>
      <c r="R37" s="431"/>
      <c r="S37" s="431"/>
      <c r="T37" s="431"/>
      <c r="U37" s="577" t="s">
        <v>179</v>
      </c>
      <c r="V37" s="541"/>
      <c r="W37" s="541"/>
      <c r="X37" s="541"/>
      <c r="Y37" s="541"/>
      <c r="Z37" s="541"/>
      <c r="AA37" s="541"/>
      <c r="AB37" s="541"/>
      <c r="AC37" s="541"/>
      <c r="AD37" s="541"/>
      <c r="AE37" s="425"/>
      <c r="AF37" s="426"/>
      <c r="AG37" s="426"/>
      <c r="AH37" s="426"/>
      <c r="AI37" s="426"/>
      <c r="AJ37" s="426"/>
      <c r="AK37" s="426"/>
      <c r="AL37" s="427"/>
      <c r="AM37" s="359"/>
      <c r="AP37" s="182"/>
      <c r="AQ37" s="184"/>
      <c r="AR37" s="182"/>
      <c r="AS37" s="182"/>
      <c r="AT37" s="182"/>
      <c r="AU37" s="182"/>
      <c r="AV37" s="182"/>
      <c r="AW37" s="182"/>
      <c r="AX37" s="182"/>
      <c r="BM37" s="117"/>
      <c r="BN37" s="117"/>
      <c r="BO37" s="117"/>
      <c r="BP37" s="117"/>
      <c r="BQ37" s="117"/>
      <c r="BR37" s="117"/>
      <c r="BS37" s="117"/>
      <c r="BT37" s="117"/>
    </row>
    <row r="38" spans="1:72" ht="13.7" customHeight="1" x14ac:dyDescent="0.2">
      <c r="A38" s="89">
        <f>ROW()</f>
        <v>38</v>
      </c>
      <c r="B38" s="446"/>
      <c r="C38" s="549"/>
      <c r="D38" s="549"/>
      <c r="E38" s="550"/>
      <c r="F38" s="430" t="s">
        <v>854</v>
      </c>
      <c r="G38" s="431"/>
      <c r="H38" s="431"/>
      <c r="I38" s="431"/>
      <c r="J38" s="431"/>
      <c r="K38" s="431"/>
      <c r="L38" s="431"/>
      <c r="M38" s="431"/>
      <c r="N38" s="431"/>
      <c r="O38" s="431"/>
      <c r="P38" s="431"/>
      <c r="Q38" s="431"/>
      <c r="R38" s="431"/>
      <c r="S38" s="431"/>
      <c r="T38" s="431"/>
      <c r="U38" s="577" t="s">
        <v>179</v>
      </c>
      <c r="V38" s="541"/>
      <c r="W38" s="541"/>
      <c r="X38" s="541"/>
      <c r="Y38" s="541"/>
      <c r="Z38" s="541"/>
      <c r="AA38" s="541"/>
      <c r="AB38" s="541"/>
      <c r="AC38" s="541"/>
      <c r="AD38" s="541"/>
      <c r="AE38" s="425"/>
      <c r="AF38" s="426"/>
      <c r="AG38" s="426"/>
      <c r="AH38" s="426"/>
      <c r="AI38" s="426"/>
      <c r="AJ38" s="426"/>
      <c r="AK38" s="426"/>
      <c r="AL38" s="427"/>
      <c r="AM38" s="359"/>
      <c r="AP38" s="182"/>
      <c r="AQ38" s="184"/>
      <c r="AR38" s="182"/>
      <c r="AS38" s="182"/>
      <c r="AT38" s="182"/>
      <c r="AU38" s="182"/>
      <c r="AV38" s="182"/>
      <c r="AW38" s="182"/>
      <c r="AX38" s="182"/>
      <c r="BM38" s="117"/>
      <c r="BN38" s="117"/>
      <c r="BO38" s="117"/>
      <c r="BP38" s="117"/>
      <c r="BQ38" s="117"/>
      <c r="BR38" s="117"/>
      <c r="BS38" s="117"/>
      <c r="BT38" s="117"/>
    </row>
    <row r="39" spans="1:72" ht="13.7" customHeight="1" x14ac:dyDescent="0.2">
      <c r="A39" s="89">
        <f>ROW()</f>
        <v>39</v>
      </c>
      <c r="B39" s="446"/>
      <c r="C39" s="549"/>
      <c r="D39" s="549"/>
      <c r="E39" s="550"/>
      <c r="F39" s="430" t="s">
        <v>855</v>
      </c>
      <c r="G39" s="431"/>
      <c r="H39" s="431"/>
      <c r="I39" s="431"/>
      <c r="J39" s="431"/>
      <c r="K39" s="431"/>
      <c r="L39" s="431"/>
      <c r="M39" s="431"/>
      <c r="N39" s="431"/>
      <c r="O39" s="431"/>
      <c r="P39" s="431"/>
      <c r="Q39" s="431"/>
      <c r="R39" s="431"/>
      <c r="S39" s="431"/>
      <c r="T39" s="431"/>
      <c r="U39" s="548" t="s">
        <v>179</v>
      </c>
      <c r="V39" s="548"/>
      <c r="W39" s="548"/>
      <c r="X39" s="548"/>
      <c r="Y39" s="583" t="s">
        <v>104</v>
      </c>
      <c r="Z39" s="583"/>
      <c r="AA39" s="548" t="s">
        <v>179</v>
      </c>
      <c r="AB39" s="548"/>
      <c r="AC39" s="548"/>
      <c r="AD39" s="546"/>
      <c r="AE39" s="425"/>
      <c r="AF39" s="426"/>
      <c r="AG39" s="426"/>
      <c r="AH39" s="426"/>
      <c r="AI39" s="426"/>
      <c r="AJ39" s="426"/>
      <c r="AK39" s="426"/>
      <c r="AL39" s="427"/>
      <c r="AM39" s="359"/>
      <c r="AP39" s="182"/>
      <c r="AQ39" s="184"/>
      <c r="AR39" s="182"/>
      <c r="AS39" s="182"/>
      <c r="AT39" s="182"/>
      <c r="AU39" s="182"/>
      <c r="AV39" s="182"/>
      <c r="AW39" s="182"/>
      <c r="AX39" s="182"/>
      <c r="BM39" s="117"/>
      <c r="BN39" s="117"/>
      <c r="BO39" s="117"/>
      <c r="BP39" s="117"/>
      <c r="BQ39" s="117"/>
      <c r="BR39" s="117"/>
      <c r="BS39" s="117"/>
      <c r="BT39" s="117"/>
    </row>
    <row r="40" spans="1:72" ht="13.7" customHeight="1" x14ac:dyDescent="0.2">
      <c r="A40" s="89">
        <f>ROW()</f>
        <v>40</v>
      </c>
      <c r="B40" s="446"/>
      <c r="C40" s="549"/>
      <c r="D40" s="549"/>
      <c r="E40" s="550"/>
      <c r="F40" s="430" t="s">
        <v>856</v>
      </c>
      <c r="G40" s="431"/>
      <c r="H40" s="431"/>
      <c r="I40" s="431"/>
      <c r="J40" s="431"/>
      <c r="K40" s="431"/>
      <c r="L40" s="431"/>
      <c r="M40" s="431"/>
      <c r="N40" s="431"/>
      <c r="O40" s="431"/>
      <c r="P40" s="431"/>
      <c r="Q40" s="431"/>
      <c r="R40" s="431"/>
      <c r="S40" s="431"/>
      <c r="T40" s="431"/>
      <c r="U40" s="577" t="s">
        <v>179</v>
      </c>
      <c r="V40" s="541"/>
      <c r="W40" s="541"/>
      <c r="X40" s="541"/>
      <c r="Y40" s="541"/>
      <c r="Z40" s="541"/>
      <c r="AA40" s="581"/>
      <c r="AB40" s="582" t="str">
        <f>IF(units="Select","",AS40)</f>
        <v/>
      </c>
      <c r="AC40" s="466"/>
      <c r="AD40" s="467"/>
      <c r="AE40" s="425"/>
      <c r="AF40" s="426"/>
      <c r="AG40" s="426"/>
      <c r="AH40" s="426"/>
      <c r="AI40" s="426"/>
      <c r="AJ40" s="426"/>
      <c r="AK40" s="426"/>
      <c r="AL40" s="427"/>
      <c r="AM40" s="359"/>
      <c r="AP40" s="211"/>
      <c r="AQ40" s="193" t="s">
        <v>80</v>
      </c>
      <c r="AR40" s="178" t="s">
        <v>373</v>
      </c>
      <c r="AS40" s="201" t="str">
        <f>IF(units=unit_usc,AR40,AQ40)</f>
        <v>μm</v>
      </c>
      <c r="AT40" s="182"/>
      <c r="AU40" s="182"/>
      <c r="AV40" s="182"/>
      <c r="AW40" s="182"/>
      <c r="AX40" s="182"/>
      <c r="BM40" s="117"/>
      <c r="BN40" s="117"/>
      <c r="BO40" s="117"/>
      <c r="BP40" s="117"/>
      <c r="BQ40" s="117"/>
      <c r="BR40" s="117"/>
      <c r="BS40" s="117"/>
      <c r="BT40" s="117"/>
    </row>
    <row r="41" spans="1:72" ht="13.7" customHeight="1" x14ac:dyDescent="0.2">
      <c r="A41" s="89">
        <f>ROW()</f>
        <v>41</v>
      </c>
      <c r="B41" s="446"/>
      <c r="C41" s="549"/>
      <c r="D41" s="549"/>
      <c r="E41" s="550"/>
      <c r="F41" s="430" t="s">
        <v>857</v>
      </c>
      <c r="G41" s="431"/>
      <c r="H41" s="431"/>
      <c r="I41" s="431"/>
      <c r="J41" s="431"/>
      <c r="K41" s="431"/>
      <c r="L41" s="431"/>
      <c r="M41" s="431"/>
      <c r="N41" s="431"/>
      <c r="O41" s="431"/>
      <c r="P41" s="431"/>
      <c r="Q41" s="431"/>
      <c r="R41" s="578" t="s">
        <v>179</v>
      </c>
      <c r="S41" s="579"/>
      <c r="T41" s="580"/>
      <c r="U41" s="466" t="str">
        <f>IF(units="Select","",AS41)</f>
        <v/>
      </c>
      <c r="V41" s="466"/>
      <c r="W41" s="435" t="s">
        <v>374</v>
      </c>
      <c r="X41" s="435"/>
      <c r="Y41" s="435"/>
      <c r="Z41" s="435"/>
      <c r="AA41" s="577" t="s">
        <v>193</v>
      </c>
      <c r="AB41" s="581"/>
      <c r="AC41" s="435" t="s">
        <v>375</v>
      </c>
      <c r="AD41" s="436"/>
      <c r="AE41" s="425"/>
      <c r="AF41" s="426"/>
      <c r="AG41" s="426"/>
      <c r="AH41" s="426"/>
      <c r="AI41" s="426"/>
      <c r="AJ41" s="426"/>
      <c r="AK41" s="426"/>
      <c r="AL41" s="427"/>
      <c r="AM41" s="359"/>
      <c r="AP41" s="196"/>
      <c r="AQ41" s="193" t="s">
        <v>80</v>
      </c>
      <c r="AR41" s="178" t="s">
        <v>373</v>
      </c>
      <c r="AS41" s="201" t="str">
        <f>IF(units=unit_usc,AR41,AQ41)</f>
        <v>μm</v>
      </c>
      <c r="AT41" s="182"/>
      <c r="AU41" s="182"/>
      <c r="AV41" s="182"/>
      <c r="AW41" s="182"/>
      <c r="AX41" s="182"/>
      <c r="BM41" s="117"/>
      <c r="BN41" s="117"/>
      <c r="BO41" s="117"/>
      <c r="BP41" s="117"/>
      <c r="BQ41" s="117"/>
      <c r="BR41" s="117"/>
      <c r="BS41" s="117"/>
      <c r="BT41" s="117"/>
    </row>
    <row r="42" spans="1:72" ht="13.7" customHeight="1" x14ac:dyDescent="0.2">
      <c r="A42" s="89">
        <f>ROW()</f>
        <v>42</v>
      </c>
      <c r="B42" s="446"/>
      <c r="C42" s="549"/>
      <c r="D42" s="549"/>
      <c r="E42" s="550"/>
      <c r="F42" s="430" t="s">
        <v>858</v>
      </c>
      <c r="G42" s="431"/>
      <c r="H42" s="431"/>
      <c r="I42" s="431"/>
      <c r="J42" s="431"/>
      <c r="K42" s="431"/>
      <c r="L42" s="431"/>
      <c r="M42" s="431"/>
      <c r="N42" s="431"/>
      <c r="O42" s="431"/>
      <c r="P42" s="431"/>
      <c r="Q42" s="431"/>
      <c r="R42" s="431"/>
      <c r="S42" s="431"/>
      <c r="T42" s="431"/>
      <c r="U42" s="577" t="s">
        <v>66</v>
      </c>
      <c r="V42" s="541"/>
      <c r="W42" s="541"/>
      <c r="X42" s="541"/>
      <c r="Y42" s="541"/>
      <c r="Z42" s="541"/>
      <c r="AA42" s="541"/>
      <c r="AB42" s="541"/>
      <c r="AC42" s="541"/>
      <c r="AD42" s="541"/>
      <c r="AE42" s="425"/>
      <c r="AF42" s="426"/>
      <c r="AG42" s="426"/>
      <c r="AH42" s="426"/>
      <c r="AI42" s="426"/>
      <c r="AJ42" s="426"/>
      <c r="AK42" s="426"/>
      <c r="AL42" s="427"/>
      <c r="AM42" s="359"/>
      <c r="AP42" s="161" t="s">
        <v>66</v>
      </c>
      <c r="AQ42" s="193" t="s">
        <v>60</v>
      </c>
      <c r="AR42" s="178" t="s">
        <v>61</v>
      </c>
      <c r="AS42" s="182"/>
      <c r="AT42" s="182"/>
      <c r="AU42" s="182"/>
      <c r="AV42" s="182"/>
      <c r="AW42" s="182"/>
      <c r="AX42" s="182"/>
      <c r="BM42" s="117"/>
      <c r="BN42" s="117"/>
      <c r="BO42" s="117"/>
      <c r="BP42" s="117"/>
      <c r="BQ42" s="117"/>
      <c r="BR42" s="117"/>
      <c r="BS42" s="117"/>
      <c r="BT42" s="117"/>
    </row>
    <row r="43" spans="1:72" ht="13.7" customHeight="1" x14ac:dyDescent="0.2">
      <c r="A43" s="89">
        <f>ROW()</f>
        <v>43</v>
      </c>
      <c r="B43" s="446" t="s">
        <v>376</v>
      </c>
      <c r="C43" s="549"/>
      <c r="D43" s="549"/>
      <c r="E43" s="550"/>
      <c r="F43" s="447" t="s">
        <v>377</v>
      </c>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9"/>
      <c r="AE43" s="425"/>
      <c r="AF43" s="426"/>
      <c r="AG43" s="426"/>
      <c r="AH43" s="426"/>
      <c r="AI43" s="426"/>
      <c r="AJ43" s="426"/>
      <c r="AK43" s="426"/>
      <c r="AL43" s="427"/>
      <c r="AM43" s="359"/>
      <c r="AP43" s="190"/>
      <c r="AQ43" s="212"/>
      <c r="AR43" s="190"/>
      <c r="AS43" s="182"/>
      <c r="AT43" s="182"/>
      <c r="AU43" s="182"/>
      <c r="AV43" s="182"/>
      <c r="AW43" s="182"/>
      <c r="AX43" s="182"/>
      <c r="BM43" s="117"/>
      <c r="BN43" s="117"/>
      <c r="BO43" s="117"/>
      <c r="BP43" s="117"/>
      <c r="BQ43" s="117"/>
      <c r="BR43" s="117"/>
      <c r="BS43" s="117"/>
      <c r="BT43" s="117"/>
    </row>
    <row r="44" spans="1:72" ht="13.7" customHeight="1" x14ac:dyDescent="0.2">
      <c r="A44" s="89">
        <f>ROW()</f>
        <v>44</v>
      </c>
      <c r="B44" s="446"/>
      <c r="C44" s="549"/>
      <c r="D44" s="549"/>
      <c r="E44" s="550"/>
      <c r="F44" s="430" t="s">
        <v>378</v>
      </c>
      <c r="G44" s="431"/>
      <c r="H44" s="431"/>
      <c r="I44" s="431"/>
      <c r="J44" s="431"/>
      <c r="K44" s="431"/>
      <c r="L44" s="431"/>
      <c r="M44" s="431"/>
      <c r="N44" s="431"/>
      <c r="O44" s="431"/>
      <c r="P44" s="431"/>
      <c r="Q44" s="431"/>
      <c r="R44" s="576" t="s">
        <v>66</v>
      </c>
      <c r="S44" s="576"/>
      <c r="T44" s="576"/>
      <c r="U44" s="576"/>
      <c r="V44" s="576"/>
      <c r="W44" s="154"/>
      <c r="X44" s="435" t="s">
        <v>379</v>
      </c>
      <c r="Y44" s="435"/>
      <c r="Z44" s="435"/>
      <c r="AA44" s="435"/>
      <c r="AB44" s="576" t="s">
        <v>66</v>
      </c>
      <c r="AC44" s="576"/>
      <c r="AD44" s="577"/>
      <c r="AE44" s="425"/>
      <c r="AF44" s="426"/>
      <c r="AG44" s="426"/>
      <c r="AH44" s="426"/>
      <c r="AI44" s="426"/>
      <c r="AJ44" s="426"/>
      <c r="AK44" s="426"/>
      <c r="AL44" s="427"/>
      <c r="AM44" s="359"/>
      <c r="AP44" s="161" t="s">
        <v>66</v>
      </c>
      <c r="AQ44" s="193" t="s">
        <v>55</v>
      </c>
      <c r="AR44" s="178" t="s">
        <v>62</v>
      </c>
      <c r="AS44" s="178" t="s">
        <v>149</v>
      </c>
      <c r="AT44" s="161" t="s">
        <v>66</v>
      </c>
      <c r="AU44" s="193" t="s">
        <v>60</v>
      </c>
      <c r="AV44" s="178" t="s">
        <v>61</v>
      </c>
      <c r="AW44" s="182"/>
      <c r="AX44" s="182"/>
      <c r="BM44" s="117"/>
      <c r="BN44" s="117"/>
      <c r="BO44" s="117"/>
      <c r="BP44" s="117"/>
      <c r="BQ44" s="117"/>
      <c r="BR44" s="117"/>
      <c r="BS44" s="117"/>
      <c r="BT44" s="117"/>
    </row>
    <row r="45" spans="1:72" ht="13.7" customHeight="1" x14ac:dyDescent="0.2">
      <c r="A45" s="89">
        <f>ROW()</f>
        <v>45</v>
      </c>
      <c r="B45" s="446" t="s">
        <v>369</v>
      </c>
      <c r="C45" s="549"/>
      <c r="D45" s="549"/>
      <c r="E45" s="550"/>
      <c r="F45" s="447" t="s">
        <v>380</v>
      </c>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9"/>
      <c r="AE45" s="425"/>
      <c r="AF45" s="426"/>
      <c r="AG45" s="426"/>
      <c r="AH45" s="426"/>
      <c r="AI45" s="426"/>
      <c r="AJ45" s="426"/>
      <c r="AK45" s="426"/>
      <c r="AL45" s="427"/>
      <c r="AM45" s="359"/>
      <c r="AP45" s="182"/>
      <c r="AQ45" s="184"/>
      <c r="AR45" s="182"/>
      <c r="AS45" s="182"/>
      <c r="AT45" s="182"/>
      <c r="AU45" s="182"/>
      <c r="AV45" s="182"/>
      <c r="AW45" s="182"/>
      <c r="AX45" s="182"/>
      <c r="BM45" s="117"/>
      <c r="BN45" s="117"/>
      <c r="BO45" s="117"/>
      <c r="BP45" s="117"/>
      <c r="BQ45" s="117"/>
      <c r="BR45" s="117"/>
      <c r="BS45" s="117"/>
      <c r="BT45" s="117"/>
    </row>
    <row r="46" spans="1:72" ht="13.7" customHeight="1" x14ac:dyDescent="0.2">
      <c r="A46" s="89">
        <f>ROW()</f>
        <v>46</v>
      </c>
      <c r="B46" s="446"/>
      <c r="C46" s="549"/>
      <c r="D46" s="549"/>
      <c r="E46" s="550"/>
      <c r="F46" s="430" t="s">
        <v>463</v>
      </c>
      <c r="G46" s="431"/>
      <c r="H46" s="431"/>
      <c r="I46" s="431"/>
      <c r="J46" s="431"/>
      <c r="K46" s="431"/>
      <c r="L46" s="431"/>
      <c r="M46" s="431"/>
      <c r="N46" s="431"/>
      <c r="O46" s="431"/>
      <c r="P46" s="431"/>
      <c r="Q46" s="431"/>
      <c r="R46" s="431"/>
      <c r="S46" s="431"/>
      <c r="T46" s="431"/>
      <c r="U46" s="576" t="s">
        <v>179</v>
      </c>
      <c r="V46" s="576"/>
      <c r="W46" s="576"/>
      <c r="X46" s="576"/>
      <c r="Y46" s="576"/>
      <c r="Z46" s="576"/>
      <c r="AA46" s="576"/>
      <c r="AB46" s="576"/>
      <c r="AC46" s="576"/>
      <c r="AD46" s="577"/>
      <c r="AE46" s="425"/>
      <c r="AF46" s="426"/>
      <c r="AG46" s="426"/>
      <c r="AH46" s="426"/>
      <c r="AI46" s="426"/>
      <c r="AJ46" s="426"/>
      <c r="AK46" s="426"/>
      <c r="AL46" s="427"/>
      <c r="AM46" s="359"/>
      <c r="AP46" s="182"/>
      <c r="AQ46" s="184"/>
      <c r="AR46" s="182"/>
      <c r="AS46" s="182"/>
      <c r="AT46" s="182"/>
      <c r="AU46" s="182"/>
      <c r="AV46" s="182"/>
      <c r="AW46" s="182"/>
      <c r="AX46" s="182"/>
      <c r="BM46" s="117"/>
      <c r="BN46" s="117"/>
      <c r="BO46" s="117"/>
      <c r="BP46" s="117"/>
      <c r="BQ46" s="117"/>
      <c r="BR46" s="117"/>
      <c r="BS46" s="117"/>
      <c r="BT46" s="117"/>
    </row>
    <row r="47" spans="1:72" ht="13.7" customHeight="1" x14ac:dyDescent="0.2">
      <c r="A47" s="89">
        <f>ROW()</f>
        <v>47</v>
      </c>
      <c r="B47" s="446"/>
      <c r="C47" s="549"/>
      <c r="D47" s="549"/>
      <c r="E47" s="550"/>
      <c r="F47" s="430" t="s">
        <v>855</v>
      </c>
      <c r="G47" s="431"/>
      <c r="H47" s="431"/>
      <c r="I47" s="431"/>
      <c r="J47" s="431"/>
      <c r="K47" s="431"/>
      <c r="L47" s="431"/>
      <c r="M47" s="431"/>
      <c r="N47" s="431"/>
      <c r="O47" s="431"/>
      <c r="P47" s="431"/>
      <c r="Q47" s="431"/>
      <c r="R47" s="431"/>
      <c r="S47" s="431"/>
      <c r="T47" s="431"/>
      <c r="U47" s="548" t="s">
        <v>179</v>
      </c>
      <c r="V47" s="548"/>
      <c r="W47" s="548"/>
      <c r="X47" s="548"/>
      <c r="Y47" s="583" t="s">
        <v>104</v>
      </c>
      <c r="Z47" s="583"/>
      <c r="AA47" s="548" t="s">
        <v>179</v>
      </c>
      <c r="AB47" s="548"/>
      <c r="AC47" s="548"/>
      <c r="AD47" s="546"/>
      <c r="AE47" s="425"/>
      <c r="AF47" s="426"/>
      <c r="AG47" s="426"/>
      <c r="AH47" s="426"/>
      <c r="AI47" s="426"/>
      <c r="AJ47" s="426"/>
      <c r="AK47" s="426"/>
      <c r="AL47" s="427"/>
      <c r="AM47" s="359"/>
      <c r="AP47" s="182"/>
      <c r="AQ47" s="184"/>
      <c r="AR47" s="182"/>
      <c r="AS47" s="182"/>
      <c r="AT47" s="182"/>
      <c r="AU47" s="182"/>
      <c r="AV47" s="182"/>
      <c r="AW47" s="182"/>
      <c r="AX47" s="182"/>
      <c r="BM47" s="117"/>
      <c r="BN47" s="117"/>
      <c r="BO47" s="117"/>
      <c r="BP47" s="117"/>
      <c r="BQ47" s="117"/>
      <c r="BR47" s="117"/>
      <c r="BS47" s="117"/>
      <c r="BT47" s="117"/>
    </row>
    <row r="48" spans="1:72" ht="13.7" customHeight="1" x14ac:dyDescent="0.2">
      <c r="A48" s="89">
        <f>ROW()</f>
        <v>48</v>
      </c>
      <c r="B48" s="446"/>
      <c r="C48" s="549"/>
      <c r="D48" s="549"/>
      <c r="E48" s="550"/>
      <c r="F48" s="430" t="s">
        <v>856</v>
      </c>
      <c r="G48" s="431"/>
      <c r="H48" s="431"/>
      <c r="I48" s="431"/>
      <c r="J48" s="431"/>
      <c r="K48" s="431"/>
      <c r="L48" s="431"/>
      <c r="M48" s="431"/>
      <c r="N48" s="431"/>
      <c r="O48" s="431"/>
      <c r="P48" s="431"/>
      <c r="Q48" s="431"/>
      <c r="R48" s="431"/>
      <c r="S48" s="431"/>
      <c r="T48" s="431"/>
      <c r="U48" s="576" t="s">
        <v>179</v>
      </c>
      <c r="V48" s="576"/>
      <c r="W48" s="576"/>
      <c r="X48" s="576"/>
      <c r="Y48" s="576"/>
      <c r="Z48" s="576"/>
      <c r="AA48" s="576"/>
      <c r="AB48" s="582" t="str">
        <f>IF(units="Select","",AS48)</f>
        <v/>
      </c>
      <c r="AC48" s="466"/>
      <c r="AD48" s="467"/>
      <c r="AE48" s="425"/>
      <c r="AF48" s="426"/>
      <c r="AG48" s="426"/>
      <c r="AH48" s="426"/>
      <c r="AI48" s="426"/>
      <c r="AJ48" s="426"/>
      <c r="AK48" s="426"/>
      <c r="AL48" s="427"/>
      <c r="AM48" s="359"/>
      <c r="AP48" s="182"/>
      <c r="AQ48" s="193" t="s">
        <v>80</v>
      </c>
      <c r="AR48" s="178" t="s">
        <v>373</v>
      </c>
      <c r="AS48" s="201" t="str">
        <f>IF(units=unit_usc,AR48,AQ48)</f>
        <v>μm</v>
      </c>
      <c r="AT48" s="182"/>
      <c r="AU48" s="182"/>
      <c r="AV48" s="182"/>
      <c r="AW48" s="182"/>
      <c r="AX48" s="182"/>
      <c r="BM48" s="117"/>
      <c r="BN48" s="117"/>
      <c r="BO48" s="117"/>
      <c r="BP48" s="117"/>
      <c r="BQ48" s="117"/>
      <c r="BR48" s="117"/>
      <c r="BS48" s="117"/>
      <c r="BT48" s="117"/>
    </row>
    <row r="49" spans="1:137" ht="13.7" customHeight="1" x14ac:dyDescent="0.2">
      <c r="A49" s="89">
        <f>ROW()</f>
        <v>49</v>
      </c>
      <c r="B49" s="446"/>
      <c r="C49" s="549"/>
      <c r="D49" s="549"/>
      <c r="E49" s="550"/>
      <c r="F49" s="430" t="s">
        <v>857</v>
      </c>
      <c r="G49" s="431"/>
      <c r="H49" s="431"/>
      <c r="I49" s="431"/>
      <c r="J49" s="431"/>
      <c r="K49" s="431"/>
      <c r="L49" s="431"/>
      <c r="M49" s="431"/>
      <c r="N49" s="431"/>
      <c r="O49" s="431"/>
      <c r="P49" s="431"/>
      <c r="Q49" s="431"/>
      <c r="R49" s="586" t="s">
        <v>179</v>
      </c>
      <c r="S49" s="586"/>
      <c r="T49" s="586"/>
      <c r="U49" s="466" t="str">
        <f>IF(units="Select","",AS49)</f>
        <v/>
      </c>
      <c r="V49" s="466"/>
      <c r="W49" s="435" t="s">
        <v>374</v>
      </c>
      <c r="X49" s="435"/>
      <c r="Y49" s="435"/>
      <c r="Z49" s="435"/>
      <c r="AA49" s="576" t="s">
        <v>193</v>
      </c>
      <c r="AB49" s="576"/>
      <c r="AC49" s="435" t="s">
        <v>375</v>
      </c>
      <c r="AD49" s="436"/>
      <c r="AE49" s="425"/>
      <c r="AF49" s="426"/>
      <c r="AG49" s="426"/>
      <c r="AH49" s="426"/>
      <c r="AI49" s="426"/>
      <c r="AJ49" s="426"/>
      <c r="AK49" s="426"/>
      <c r="AL49" s="427"/>
      <c r="AM49" s="359"/>
      <c r="AP49" s="182"/>
      <c r="AQ49" s="193" t="s">
        <v>80</v>
      </c>
      <c r="AR49" s="178" t="s">
        <v>373</v>
      </c>
      <c r="AS49" s="201" t="str">
        <f>IF(units=unit_usc,AR49,AQ49)</f>
        <v>μm</v>
      </c>
      <c r="AT49" s="182"/>
      <c r="AU49" s="182"/>
      <c r="AV49" s="182"/>
      <c r="AW49" s="182"/>
      <c r="AX49" s="182"/>
      <c r="BM49" s="117"/>
      <c r="BN49" s="117"/>
      <c r="BO49" s="117"/>
      <c r="BP49" s="117"/>
      <c r="BQ49" s="117"/>
      <c r="BR49" s="117"/>
      <c r="BS49" s="117"/>
      <c r="BT49" s="117"/>
    </row>
    <row r="50" spans="1:137" ht="13.7" customHeight="1" x14ac:dyDescent="0.2">
      <c r="A50" s="89">
        <f>ROW()</f>
        <v>50</v>
      </c>
      <c r="B50" s="446" t="s">
        <v>1190</v>
      </c>
      <c r="C50" s="549"/>
      <c r="D50" s="549"/>
      <c r="E50" s="550"/>
      <c r="F50" s="447" t="s">
        <v>161</v>
      </c>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9"/>
      <c r="AE50" s="425"/>
      <c r="AF50" s="426"/>
      <c r="AG50" s="426"/>
      <c r="AH50" s="426"/>
      <c r="AI50" s="426"/>
      <c r="AJ50" s="426"/>
      <c r="AK50" s="426"/>
      <c r="AL50" s="427"/>
      <c r="AM50" s="359"/>
      <c r="AP50" s="182"/>
      <c r="AQ50" s="184"/>
      <c r="AR50" s="182"/>
      <c r="AS50" s="182"/>
      <c r="AT50" s="182"/>
      <c r="AU50" s="182"/>
      <c r="AV50" s="182"/>
      <c r="AW50" s="182"/>
      <c r="AX50" s="182"/>
      <c r="BM50" s="117"/>
      <c r="BN50" s="117"/>
      <c r="BO50" s="117"/>
      <c r="BP50" s="117"/>
      <c r="BQ50" s="117"/>
      <c r="BR50" s="117"/>
      <c r="BS50" s="117"/>
      <c r="BT50" s="117"/>
    </row>
    <row r="51" spans="1:137" ht="13.7" customHeight="1" x14ac:dyDescent="0.2">
      <c r="A51" s="89">
        <f>ROW()</f>
        <v>51</v>
      </c>
      <c r="B51" s="446"/>
      <c r="C51" s="549"/>
      <c r="D51" s="549"/>
      <c r="E51" s="550"/>
      <c r="F51" s="430" t="s">
        <v>463</v>
      </c>
      <c r="G51" s="431"/>
      <c r="H51" s="431"/>
      <c r="I51" s="431"/>
      <c r="J51" s="431"/>
      <c r="K51" s="431"/>
      <c r="L51" s="431"/>
      <c r="M51" s="431"/>
      <c r="N51" s="431"/>
      <c r="O51" s="431"/>
      <c r="P51" s="431"/>
      <c r="Q51" s="431"/>
      <c r="R51" s="431"/>
      <c r="S51" s="431"/>
      <c r="T51" s="431"/>
      <c r="U51" s="584" t="s">
        <v>179</v>
      </c>
      <c r="V51" s="584"/>
      <c r="W51" s="584"/>
      <c r="X51" s="584"/>
      <c r="Y51" s="584"/>
      <c r="Z51" s="584"/>
      <c r="AA51" s="584"/>
      <c r="AB51" s="584"/>
      <c r="AC51" s="584"/>
      <c r="AD51" s="585"/>
      <c r="AE51" s="425"/>
      <c r="AF51" s="426"/>
      <c r="AG51" s="426"/>
      <c r="AH51" s="426"/>
      <c r="AI51" s="426"/>
      <c r="AJ51" s="426"/>
      <c r="AK51" s="426"/>
      <c r="AL51" s="427"/>
      <c r="AM51" s="359"/>
      <c r="AP51" s="182"/>
      <c r="AQ51" s="184"/>
      <c r="AR51" s="182"/>
      <c r="AS51" s="182"/>
      <c r="AT51" s="182"/>
      <c r="AU51" s="182"/>
      <c r="AV51" s="182"/>
      <c r="AW51" s="182"/>
      <c r="AX51" s="182"/>
      <c r="BM51" s="117"/>
      <c r="BN51" s="117"/>
      <c r="BO51" s="117"/>
      <c r="BP51" s="117"/>
      <c r="BQ51" s="117"/>
      <c r="BR51" s="117"/>
      <c r="BS51" s="117"/>
      <c r="BT51" s="117"/>
    </row>
    <row r="52" spans="1:137" ht="13.7" customHeight="1" x14ac:dyDescent="0.2">
      <c r="A52" s="89">
        <f>ROW()</f>
        <v>52</v>
      </c>
      <c r="B52" s="446"/>
      <c r="C52" s="549"/>
      <c r="D52" s="549"/>
      <c r="E52" s="550"/>
      <c r="F52" s="430" t="s">
        <v>859</v>
      </c>
      <c r="G52" s="431"/>
      <c r="H52" s="431"/>
      <c r="I52" s="431"/>
      <c r="J52" s="431"/>
      <c r="K52" s="431"/>
      <c r="L52" s="431"/>
      <c r="M52" s="431"/>
      <c r="N52" s="431"/>
      <c r="O52" s="431"/>
      <c r="P52" s="431"/>
      <c r="Q52" s="431"/>
      <c r="R52" s="431"/>
      <c r="S52" s="431"/>
      <c r="T52" s="431"/>
      <c r="U52" s="584" t="s">
        <v>179</v>
      </c>
      <c r="V52" s="584"/>
      <c r="W52" s="584"/>
      <c r="X52" s="435" t="s">
        <v>379</v>
      </c>
      <c r="Y52" s="435"/>
      <c r="Z52" s="435"/>
      <c r="AA52" s="435"/>
      <c r="AB52" s="462" t="s">
        <v>66</v>
      </c>
      <c r="AC52" s="462"/>
      <c r="AD52" s="498"/>
      <c r="AE52" s="425"/>
      <c r="AF52" s="426"/>
      <c r="AG52" s="426"/>
      <c r="AH52" s="426"/>
      <c r="AI52" s="426"/>
      <c r="AJ52" s="426"/>
      <c r="AK52" s="426"/>
      <c r="AL52" s="427"/>
      <c r="AM52" s="359"/>
      <c r="AP52" s="161" t="s">
        <v>66</v>
      </c>
      <c r="AQ52" s="193" t="s">
        <v>60</v>
      </c>
      <c r="AR52" s="178" t="s">
        <v>61</v>
      </c>
      <c r="AS52" s="182"/>
      <c r="AT52" s="182"/>
      <c r="AU52" s="182"/>
      <c r="AV52" s="182"/>
      <c r="AW52" s="182"/>
      <c r="AX52" s="182"/>
      <c r="BM52" s="117"/>
      <c r="BN52" s="117"/>
      <c r="BO52" s="117"/>
      <c r="BP52" s="117"/>
      <c r="BQ52" s="117"/>
      <c r="BR52" s="117"/>
      <c r="BS52" s="117"/>
      <c r="BT52" s="117"/>
    </row>
    <row r="53" spans="1:137" ht="13.7" customHeight="1" x14ac:dyDescent="0.2">
      <c r="A53" s="89">
        <f>ROW()</f>
        <v>53</v>
      </c>
      <c r="B53" s="446"/>
      <c r="C53" s="549"/>
      <c r="D53" s="549"/>
      <c r="E53" s="550"/>
      <c r="F53" s="447" t="s">
        <v>381</v>
      </c>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9"/>
      <c r="AE53" s="425"/>
      <c r="AF53" s="426"/>
      <c r="AG53" s="426"/>
      <c r="AH53" s="426"/>
      <c r="AI53" s="426"/>
      <c r="AJ53" s="426"/>
      <c r="AK53" s="426"/>
      <c r="AL53" s="427"/>
      <c r="AM53" s="359"/>
      <c r="AP53" s="182"/>
      <c r="AQ53" s="184"/>
      <c r="AR53" s="182"/>
      <c r="AS53" s="182"/>
      <c r="AT53" s="182"/>
      <c r="AU53" s="182"/>
      <c r="AV53" s="182"/>
      <c r="AW53" s="182"/>
      <c r="AX53" s="182"/>
      <c r="BM53" s="117"/>
      <c r="BN53" s="117"/>
      <c r="BO53" s="117"/>
      <c r="BP53" s="117"/>
      <c r="BQ53" s="117"/>
      <c r="BR53" s="117"/>
      <c r="BS53" s="117"/>
      <c r="BT53" s="117"/>
    </row>
    <row r="54" spans="1:137" ht="13.7" customHeight="1" x14ac:dyDescent="0.2">
      <c r="A54" s="89">
        <f>ROW()</f>
        <v>54</v>
      </c>
      <c r="B54" s="446" t="s">
        <v>382</v>
      </c>
      <c r="C54" s="549"/>
      <c r="D54" s="549"/>
      <c r="E54" s="550"/>
      <c r="F54" s="430" t="s">
        <v>860</v>
      </c>
      <c r="G54" s="431"/>
      <c r="H54" s="431"/>
      <c r="I54" s="431"/>
      <c r="J54" s="431"/>
      <c r="K54" s="431"/>
      <c r="L54" s="431"/>
      <c r="M54" s="431"/>
      <c r="N54" s="431"/>
      <c r="O54" s="431"/>
      <c r="P54" s="431"/>
      <c r="Q54" s="431"/>
      <c r="R54" s="431"/>
      <c r="S54" s="431"/>
      <c r="T54" s="431"/>
      <c r="U54" s="587" t="s">
        <v>66</v>
      </c>
      <c r="V54" s="587"/>
      <c r="W54" s="587"/>
      <c r="X54" s="587"/>
      <c r="Y54" s="587"/>
      <c r="Z54" s="587"/>
      <c r="AA54" s="587"/>
      <c r="AB54" s="587"/>
      <c r="AC54" s="587"/>
      <c r="AD54" s="588"/>
      <c r="AE54" s="425"/>
      <c r="AF54" s="426"/>
      <c r="AG54" s="426"/>
      <c r="AH54" s="426"/>
      <c r="AI54" s="426"/>
      <c r="AJ54" s="426"/>
      <c r="AK54" s="426"/>
      <c r="AL54" s="427"/>
      <c r="AM54" s="359"/>
      <c r="AP54" s="161" t="s">
        <v>66</v>
      </c>
      <c r="AQ54" s="193" t="s">
        <v>148</v>
      </c>
      <c r="AR54" s="178" t="s">
        <v>149</v>
      </c>
      <c r="AS54" s="182"/>
      <c r="AT54" s="182"/>
      <c r="AU54" s="182"/>
      <c r="AV54" s="182"/>
      <c r="AW54" s="182"/>
      <c r="AX54" s="182"/>
      <c r="BM54" s="117"/>
      <c r="BN54" s="117"/>
      <c r="BO54" s="117"/>
      <c r="BP54" s="117"/>
      <c r="BQ54" s="117"/>
      <c r="BR54" s="117"/>
      <c r="BS54" s="117"/>
      <c r="BT54" s="117"/>
    </row>
    <row r="55" spans="1:137" ht="13.7" customHeight="1" x14ac:dyDescent="0.2">
      <c r="A55" s="89">
        <f>ROW()</f>
        <v>55</v>
      </c>
      <c r="B55" s="446" t="s">
        <v>382</v>
      </c>
      <c r="C55" s="549"/>
      <c r="D55" s="549"/>
      <c r="E55" s="550"/>
      <c r="F55" s="430" t="s">
        <v>861</v>
      </c>
      <c r="G55" s="431"/>
      <c r="H55" s="431"/>
      <c r="I55" s="431"/>
      <c r="J55" s="431"/>
      <c r="K55" s="431"/>
      <c r="L55" s="431"/>
      <c r="M55" s="431"/>
      <c r="N55" s="431"/>
      <c r="O55" s="431"/>
      <c r="P55" s="431"/>
      <c r="Q55" s="431"/>
      <c r="R55" s="431"/>
      <c r="S55" s="431"/>
      <c r="T55" s="431"/>
      <c r="U55" s="587" t="s">
        <v>66</v>
      </c>
      <c r="V55" s="587"/>
      <c r="W55" s="587"/>
      <c r="X55" s="587"/>
      <c r="Y55" s="587"/>
      <c r="Z55" s="587"/>
      <c r="AA55" s="587"/>
      <c r="AB55" s="587"/>
      <c r="AC55" s="587"/>
      <c r="AD55" s="588"/>
      <c r="AE55" s="425"/>
      <c r="AF55" s="426"/>
      <c r="AG55" s="426"/>
      <c r="AH55" s="426"/>
      <c r="AI55" s="426"/>
      <c r="AJ55" s="426"/>
      <c r="AK55" s="426"/>
      <c r="AL55" s="427"/>
      <c r="AM55" s="359"/>
      <c r="AP55" s="161" t="s">
        <v>66</v>
      </c>
      <c r="AQ55" s="193" t="s">
        <v>148</v>
      </c>
      <c r="AR55" s="178" t="s">
        <v>149</v>
      </c>
      <c r="AS55" s="182"/>
      <c r="AT55" s="182"/>
      <c r="AU55" s="182"/>
      <c r="AV55" s="182"/>
      <c r="AW55" s="182"/>
      <c r="AX55" s="182"/>
      <c r="BM55" s="117"/>
      <c r="BN55" s="117"/>
      <c r="BO55" s="117"/>
      <c r="BP55" s="117"/>
      <c r="BQ55" s="117"/>
      <c r="BR55" s="117"/>
      <c r="BS55" s="117"/>
      <c r="BT55" s="117"/>
    </row>
    <row r="56" spans="1:137" ht="13.7" customHeight="1" x14ac:dyDescent="0.2">
      <c r="A56" s="89">
        <f>ROW()</f>
        <v>56</v>
      </c>
      <c r="B56" s="446" t="s">
        <v>383</v>
      </c>
      <c r="C56" s="549"/>
      <c r="D56" s="549"/>
      <c r="E56" s="550"/>
      <c r="F56" s="430" t="s">
        <v>862</v>
      </c>
      <c r="G56" s="431"/>
      <c r="H56" s="431"/>
      <c r="I56" s="431"/>
      <c r="J56" s="431"/>
      <c r="K56" s="431"/>
      <c r="L56" s="431"/>
      <c r="M56" s="431"/>
      <c r="N56" s="431"/>
      <c r="O56" s="431"/>
      <c r="P56" s="431"/>
      <c r="Q56" s="431"/>
      <c r="R56" s="431"/>
      <c r="S56" s="431"/>
      <c r="T56" s="431"/>
      <c r="U56" s="587" t="s">
        <v>66</v>
      </c>
      <c r="V56" s="587"/>
      <c r="W56" s="587"/>
      <c r="X56" s="587"/>
      <c r="Y56" s="587"/>
      <c r="Z56" s="587"/>
      <c r="AA56" s="587"/>
      <c r="AB56" s="587"/>
      <c r="AC56" s="587"/>
      <c r="AD56" s="588"/>
      <c r="AE56" s="425"/>
      <c r="AF56" s="426"/>
      <c r="AG56" s="426"/>
      <c r="AH56" s="426"/>
      <c r="AI56" s="426"/>
      <c r="AJ56" s="426"/>
      <c r="AK56" s="426"/>
      <c r="AL56" s="427"/>
      <c r="AM56" s="359"/>
      <c r="AP56" s="161" t="s">
        <v>66</v>
      </c>
      <c r="AQ56" s="193" t="s">
        <v>148</v>
      </c>
      <c r="AR56" s="178" t="s">
        <v>149</v>
      </c>
      <c r="AS56" s="182"/>
      <c r="AT56" s="182"/>
      <c r="AU56" s="182"/>
      <c r="AV56" s="182"/>
      <c r="AW56" s="182"/>
      <c r="AX56" s="182"/>
      <c r="BM56" s="117"/>
      <c r="BN56" s="117"/>
      <c r="BO56" s="117"/>
      <c r="BP56" s="117"/>
      <c r="BQ56" s="117"/>
      <c r="BR56" s="117"/>
      <c r="BS56" s="117"/>
      <c r="BT56" s="117"/>
    </row>
    <row r="57" spans="1:137" ht="13.7" customHeight="1" x14ac:dyDescent="0.2">
      <c r="A57" s="89">
        <f>ROW()</f>
        <v>57</v>
      </c>
      <c r="B57" s="446"/>
      <c r="C57" s="549"/>
      <c r="D57" s="549"/>
      <c r="E57" s="550"/>
      <c r="F57" s="430" t="s">
        <v>863</v>
      </c>
      <c r="G57" s="431"/>
      <c r="H57" s="431"/>
      <c r="I57" s="431"/>
      <c r="J57" s="431"/>
      <c r="K57" s="431"/>
      <c r="L57" s="431"/>
      <c r="M57" s="431"/>
      <c r="N57" s="431"/>
      <c r="O57" s="431"/>
      <c r="P57" s="431"/>
      <c r="Q57" s="431"/>
      <c r="R57" s="431"/>
      <c r="S57" s="431"/>
      <c r="T57" s="431"/>
      <c r="U57" s="587" t="s">
        <v>66</v>
      </c>
      <c r="V57" s="587"/>
      <c r="W57" s="587"/>
      <c r="X57" s="587"/>
      <c r="Y57" s="587"/>
      <c r="Z57" s="587"/>
      <c r="AA57" s="587"/>
      <c r="AB57" s="587"/>
      <c r="AC57" s="587"/>
      <c r="AD57" s="588"/>
      <c r="AE57" s="425"/>
      <c r="AF57" s="426"/>
      <c r="AG57" s="426"/>
      <c r="AH57" s="426"/>
      <c r="AI57" s="426"/>
      <c r="AJ57" s="426"/>
      <c r="AK57" s="426"/>
      <c r="AL57" s="427"/>
      <c r="AM57" s="359"/>
      <c r="AP57" s="161" t="s">
        <v>66</v>
      </c>
      <c r="AQ57" s="193" t="s">
        <v>148</v>
      </c>
      <c r="AR57" s="178" t="s">
        <v>149</v>
      </c>
      <c r="AS57" s="182"/>
      <c r="AT57" s="182"/>
      <c r="AU57" s="182"/>
      <c r="AV57" s="182"/>
      <c r="AW57" s="182"/>
      <c r="AX57" s="182"/>
      <c r="BM57" s="117"/>
      <c r="BN57" s="117"/>
      <c r="BO57" s="117"/>
      <c r="BP57" s="117"/>
      <c r="BQ57" s="117"/>
      <c r="BR57" s="117"/>
      <c r="BS57" s="117"/>
      <c r="BT57" s="117"/>
    </row>
    <row r="58" spans="1:137" ht="13.7"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119"/>
      <c r="AP58" s="182"/>
      <c r="AQ58" s="184"/>
      <c r="AR58" s="182"/>
      <c r="AS58" s="182"/>
      <c r="AT58" s="182"/>
      <c r="AU58" s="182"/>
      <c r="AV58" s="182"/>
      <c r="AW58" s="182"/>
      <c r="AX58" s="182"/>
      <c r="BM58" s="117"/>
      <c r="BN58" s="117"/>
      <c r="BO58" s="117"/>
      <c r="BP58" s="117"/>
      <c r="BQ58" s="117"/>
      <c r="BR58" s="117"/>
      <c r="BS58" s="117"/>
      <c r="BT58" s="117"/>
    </row>
    <row r="59" spans="1:137" ht="13.7"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119"/>
      <c r="AP59" s="182"/>
      <c r="AQ59" s="184"/>
      <c r="AR59" s="182"/>
      <c r="AS59" s="182"/>
      <c r="AT59" s="182"/>
      <c r="AU59" s="182"/>
      <c r="AV59" s="182"/>
      <c r="AW59" s="182"/>
      <c r="AX59" s="182"/>
      <c r="BM59" s="117"/>
      <c r="BN59" s="117"/>
      <c r="BO59" s="117"/>
      <c r="BP59" s="117"/>
      <c r="BQ59" s="117"/>
      <c r="BR59" s="117"/>
      <c r="BS59" s="117"/>
      <c r="BT59" s="117"/>
    </row>
    <row r="60" spans="1:137" ht="13.7"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119"/>
      <c r="AP60" s="182"/>
      <c r="AQ60" s="184"/>
      <c r="AR60" s="182"/>
      <c r="AS60" s="182"/>
      <c r="AT60" s="182"/>
      <c r="AU60" s="182"/>
      <c r="AV60" s="182"/>
      <c r="AW60" s="182"/>
      <c r="AX60" s="182"/>
      <c r="BM60" s="117"/>
      <c r="BN60" s="117"/>
      <c r="BO60" s="117"/>
      <c r="BP60" s="117"/>
      <c r="BQ60" s="117"/>
      <c r="BR60" s="117"/>
      <c r="BS60" s="117"/>
      <c r="BT60" s="117"/>
    </row>
    <row r="61" spans="1:137" ht="13.7"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119"/>
      <c r="AP61" s="182"/>
      <c r="AQ61" s="184"/>
      <c r="AR61" s="182"/>
      <c r="AS61" s="182"/>
      <c r="AT61" s="182"/>
      <c r="AU61" s="182"/>
      <c r="AV61" s="182"/>
      <c r="AW61" s="182"/>
      <c r="AX61" s="182"/>
      <c r="BM61" s="117"/>
      <c r="BN61" s="117"/>
      <c r="BO61" s="117"/>
      <c r="BP61" s="117"/>
      <c r="BQ61" s="117"/>
      <c r="BR61" s="117"/>
      <c r="BS61" s="117"/>
      <c r="BT61" s="117"/>
    </row>
    <row r="62" spans="1:137" ht="13.7"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119"/>
      <c r="AP62" s="182"/>
      <c r="AQ62" s="184"/>
      <c r="AR62" s="182"/>
      <c r="AS62" s="182"/>
      <c r="AT62" s="182"/>
      <c r="AU62" s="182"/>
      <c r="AV62" s="182"/>
      <c r="AW62" s="182"/>
      <c r="AX62" s="182"/>
      <c r="BM62" s="117"/>
      <c r="BN62" s="117"/>
      <c r="BO62" s="117"/>
      <c r="BP62" s="117"/>
      <c r="BQ62" s="117"/>
      <c r="BR62" s="117"/>
      <c r="BS62" s="117"/>
      <c r="BT62" s="117"/>
    </row>
    <row r="63" spans="1:13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191</v>
      </c>
      <c r="AH63" s="472"/>
      <c r="AI63" s="472"/>
      <c r="AJ63" s="472"/>
      <c r="AK63" s="472"/>
      <c r="AL63" s="473">
        <f>total_page</f>
        <v>16</v>
      </c>
      <c r="AM63" s="474"/>
      <c r="AN63" s="88"/>
      <c r="AO63" s="88"/>
      <c r="AP63" s="86"/>
      <c r="AQ63" s="86"/>
      <c r="AR63" s="86"/>
      <c r="AS63" s="86"/>
      <c r="AT63" s="86"/>
      <c r="AU63" s="86"/>
      <c r="AV63" s="86"/>
      <c r="AW63" s="86"/>
      <c r="AX63" s="86"/>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row>
    <row r="64" spans="1:137"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6"/>
      <c r="AX64" s="86"/>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row>
    <row r="65" spans="1:137"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6"/>
      <c r="AX65" s="86"/>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row>
    <row r="66" spans="1:137"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6"/>
      <c r="AX66" s="86"/>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row>
    <row r="67" spans="1:137"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6"/>
      <c r="AX67" s="86"/>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row>
    <row r="68" spans="1:137"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6"/>
      <c r="AX68" s="86"/>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row>
    <row r="69" spans="1:137"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6"/>
      <c r="AX69" s="86"/>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row>
    <row r="70" spans="1:137"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6"/>
      <c r="AX70" s="86"/>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row>
    <row r="71" spans="1:137"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6"/>
      <c r="AX71" s="86"/>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row>
    <row r="72" spans="1:137"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6"/>
      <c r="AX72" s="86"/>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row>
    <row r="73" spans="1:137"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6"/>
      <c r="AX73" s="86"/>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row>
    <row r="74" spans="1:137"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6"/>
      <c r="AX74" s="86"/>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row>
    <row r="75" spans="1:137"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6"/>
      <c r="AX75" s="86"/>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row>
    <row r="76" spans="1:137"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6"/>
      <c r="AX76" s="86"/>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row>
    <row r="77" spans="1:137"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6"/>
      <c r="AX77" s="86"/>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row>
    <row r="78" spans="1:137"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6"/>
      <c r="AX78" s="86"/>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row>
    <row r="79" spans="1:137"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6"/>
      <c r="AX79" s="86"/>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row>
    <row r="80" spans="1:137"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6"/>
      <c r="AX80" s="86"/>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row>
    <row r="81" spans="1:137"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6"/>
      <c r="AX81" s="86"/>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row>
    <row r="82" spans="1:137"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6"/>
      <c r="AX82" s="86"/>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row>
    <row r="83" spans="1:137"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6"/>
      <c r="AX83" s="86"/>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row>
    <row r="84" spans="1:137"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6"/>
      <c r="AX84" s="86"/>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row>
    <row r="85" spans="1:137"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6"/>
      <c r="AX85" s="86"/>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row>
    <row r="86" spans="1:137"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6"/>
      <c r="AX86" s="86"/>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row>
    <row r="87" spans="1:137"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6"/>
      <c r="AX87" s="86"/>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row>
    <row r="88" spans="1:137"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6"/>
      <c r="AX88" s="86"/>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row>
    <row r="89" spans="1:137"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6"/>
      <c r="AX89" s="86"/>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row>
    <row r="90" spans="1:137"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6"/>
      <c r="AX90" s="86"/>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row>
    <row r="91" spans="1:137"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6"/>
      <c r="AX91" s="86"/>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row>
    <row r="92" spans="1:137"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6"/>
      <c r="AX92" s="86"/>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row>
    <row r="93" spans="1:137"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6"/>
      <c r="AX93" s="86"/>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row>
    <row r="94" spans="1:137"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6"/>
      <c r="AX94" s="86"/>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row>
    <row r="95" spans="1:137"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6"/>
      <c r="AX95" s="86"/>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row>
    <row r="96" spans="1:137"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6"/>
      <c r="AX96" s="86"/>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row>
    <row r="97" spans="1:137"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6"/>
      <c r="AX97" s="86"/>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row>
    <row r="98" spans="1:137"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6"/>
      <c r="AX98" s="86"/>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row>
    <row r="99" spans="1:137"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6"/>
      <c r="AX99" s="86"/>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row>
    <row r="100" spans="1:137"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6"/>
      <c r="AX100" s="86"/>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row>
    <row r="101" spans="1:137"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6"/>
      <c r="AX101" s="86"/>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row>
    <row r="102" spans="1:137"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6"/>
      <c r="AX102" s="86"/>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row>
    <row r="103" spans="1:137"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6"/>
      <c r="AX103" s="86"/>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row>
    <row r="104" spans="1:137"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6"/>
      <c r="AX104" s="86"/>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row>
    <row r="105" spans="1:137"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6"/>
      <c r="AX105" s="86"/>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row>
    <row r="106" spans="1:137"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6"/>
      <c r="AX106" s="86"/>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row>
    <row r="107" spans="1:137"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6"/>
      <c r="AX107" s="86"/>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row>
    <row r="108" spans="1:137"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6"/>
      <c r="AX108" s="86"/>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row>
    <row r="109" spans="1:137"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6"/>
      <c r="AX109" s="86"/>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row>
    <row r="110" spans="1:137"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6"/>
      <c r="AX110" s="86"/>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row>
    <row r="111" spans="1:137"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6"/>
      <c r="AX111" s="86"/>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row>
    <row r="112" spans="1:137"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6"/>
      <c r="AX112" s="86"/>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row>
    <row r="113" spans="1:137"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6"/>
      <c r="AX113" s="86"/>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row>
    <row r="114" spans="1:137"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6"/>
      <c r="AX114" s="86"/>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row>
    <row r="115" spans="1:137"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6"/>
      <c r="AX115" s="86"/>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row>
    <row r="116" spans="1:137"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6"/>
      <c r="AX116" s="86"/>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row>
    <row r="117" spans="1:137"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6"/>
      <c r="AX117" s="86"/>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row>
    <row r="118" spans="1:137"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6"/>
      <c r="AX118" s="86"/>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row>
    <row r="119" spans="1:137"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6"/>
      <c r="AX119" s="86"/>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row>
    <row r="120" spans="1:137"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6"/>
      <c r="AX120" s="86"/>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row>
    <row r="121" spans="1:137"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6"/>
      <c r="AX121" s="86"/>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row>
    <row r="122" spans="1:137"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6"/>
      <c r="AX122" s="86"/>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row>
    <row r="123" spans="1:137"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6"/>
      <c r="AX123" s="86"/>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row>
    <row r="124" spans="1:137"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6"/>
      <c r="AX124" s="86"/>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row>
    <row r="125" spans="1:137"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6"/>
      <c r="AX125" s="86"/>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row>
    <row r="126" spans="1:137"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6"/>
      <c r="AX126" s="86"/>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row>
    <row r="127" spans="1:137"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6"/>
      <c r="AX127" s="86"/>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row>
    <row r="128" spans="1:137"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6"/>
      <c r="AX128" s="86"/>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row>
    <row r="129" spans="1:137"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6"/>
      <c r="AX129" s="86"/>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row>
    <row r="130" spans="1:137"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6"/>
      <c r="AX130" s="86"/>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row>
    <row r="131" spans="1:137"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6"/>
      <c r="AX131" s="86"/>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row>
    <row r="132" spans="1:137"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6"/>
      <c r="AX132" s="86"/>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row>
    <row r="133" spans="1:137"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6"/>
      <c r="AX133" s="86"/>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row>
    <row r="134" spans="1:137"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6"/>
      <c r="AX134" s="86"/>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row>
    <row r="135" spans="1:137"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6"/>
      <c r="AX135" s="86"/>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row>
    <row r="136" spans="1:137"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6"/>
      <c r="AX136" s="86"/>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row>
    <row r="137" spans="1:137"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6"/>
      <c r="AX137" s="86"/>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row>
    <row r="138" spans="1:137"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6"/>
      <c r="AX138" s="86"/>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row>
    <row r="139" spans="1:137"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6"/>
      <c r="AX139" s="86"/>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row>
    <row r="140" spans="1:137"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6"/>
      <c r="AX140" s="86"/>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row>
    <row r="141" spans="1:137"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6"/>
      <c r="AX141" s="86"/>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row>
    <row r="142" spans="1:137"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6"/>
      <c r="AX142" s="86"/>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row>
    <row r="143" spans="1:137"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6"/>
      <c r="AX143" s="86"/>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row>
    <row r="144" spans="1:137"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6"/>
      <c r="AX144" s="86"/>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row>
    <row r="145" spans="1:137"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6"/>
      <c r="AX145" s="86"/>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row>
    <row r="146" spans="1:137"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6"/>
      <c r="AX146" s="86"/>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row>
    <row r="147" spans="1:137"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6"/>
      <c r="AX147" s="86"/>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row>
    <row r="148" spans="1:137"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6"/>
      <c r="AX148" s="86"/>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row>
    <row r="149" spans="1:137"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6"/>
      <c r="AX149" s="86"/>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row>
    <row r="150" spans="1:137"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6"/>
      <c r="AX150" s="86"/>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row>
    <row r="151" spans="1:137"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6"/>
      <c r="AX151" s="86"/>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row>
    <row r="152" spans="1:137"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6"/>
      <c r="AX152" s="86"/>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row>
    <row r="153" spans="1:137"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6"/>
      <c r="AX153" s="86"/>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row>
    <row r="154" spans="1:137"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6"/>
      <c r="AX154" s="86"/>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row>
    <row r="155" spans="1:137"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6"/>
      <c r="AX155" s="86"/>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row>
    <row r="156" spans="1:137"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6"/>
      <c r="AX156" s="86"/>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row>
    <row r="157" spans="1:137"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6"/>
      <c r="AX157" s="86"/>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row>
    <row r="158" spans="1:137"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6"/>
      <c r="AX158" s="86"/>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row>
    <row r="159" spans="1:137"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6"/>
      <c r="AX159" s="86"/>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row>
    <row r="160" spans="1:137"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6"/>
      <c r="AX160" s="86"/>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row>
    <row r="161" spans="1:137"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6"/>
      <c r="AX161" s="86"/>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row>
    <row r="162" spans="1:137"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6"/>
      <c r="AX162" s="86"/>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row>
    <row r="163" spans="1:137"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6"/>
      <c r="AX163" s="86"/>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row>
    <row r="164" spans="1:137"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6"/>
      <c r="AX164" s="86"/>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row>
    <row r="165" spans="1:137"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6"/>
      <c r="AX165" s="86"/>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row>
    <row r="166" spans="1:137"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6"/>
      <c r="AX166" s="86"/>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row>
    <row r="167" spans="1:137"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6"/>
      <c r="AX167" s="86"/>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row>
    <row r="168" spans="1:137"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6"/>
      <c r="AX168" s="86"/>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row>
    <row r="169" spans="1:137"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6"/>
      <c r="AX169" s="86"/>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row>
    <row r="170" spans="1:137"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6"/>
      <c r="AX170" s="86"/>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row>
    <row r="171" spans="1:137"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6"/>
      <c r="AX171" s="86"/>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row>
    <row r="172" spans="1:137"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6"/>
      <c r="AX172" s="86"/>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row>
    <row r="173" spans="1:137"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6"/>
      <c r="AX173" s="86"/>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row>
    <row r="174" spans="1:137"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6"/>
      <c r="AX174" s="86"/>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row>
    <row r="175" spans="1:137"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6"/>
      <c r="AX175" s="86"/>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row>
    <row r="176" spans="1:137"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6"/>
      <c r="AX176" s="86"/>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row>
    <row r="177" spans="1:137"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6"/>
      <c r="AX177" s="86"/>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row>
    <row r="178" spans="1:137"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6"/>
      <c r="AX178" s="86"/>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row>
    <row r="179" spans="1:137"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6"/>
      <c r="AX179" s="86"/>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row>
    <row r="180" spans="1:137"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6"/>
      <c r="AX180" s="86"/>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row>
    <row r="181" spans="1:137"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6"/>
      <c r="AX181" s="86"/>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row>
    <row r="182" spans="1:137"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6"/>
      <c r="AX182" s="86"/>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row>
    <row r="183" spans="1:137"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6"/>
      <c r="AX183" s="86"/>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row>
    <row r="184" spans="1:137"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6"/>
      <c r="AX184" s="86"/>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row>
    <row r="185" spans="1:137"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6"/>
      <c r="AX185" s="86"/>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row>
    <row r="186" spans="1:137"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6"/>
      <c r="AX186" s="86"/>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row>
    <row r="187" spans="1:137"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6"/>
      <c r="AX187" s="86"/>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row>
    <row r="188" spans="1:137"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6"/>
      <c r="AX188" s="86"/>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row>
    <row r="189" spans="1:137"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6"/>
      <c r="AX189" s="86"/>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row>
    <row r="190" spans="1:137"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6"/>
      <c r="AX190" s="86"/>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row>
    <row r="191" spans="1:137"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6"/>
      <c r="AX191" s="86"/>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row>
    <row r="192" spans="1:137"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6"/>
      <c r="AX192" s="86"/>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row>
    <row r="193" spans="1:137"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6"/>
      <c r="AX193" s="86"/>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row>
    <row r="194" spans="1:137"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6"/>
      <c r="AX194" s="86"/>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row>
    <row r="195" spans="1:137"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6"/>
      <c r="AX195" s="86"/>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row>
    <row r="196" spans="1:137"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6"/>
      <c r="AX196" s="86"/>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row>
    <row r="197" spans="1:137"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6"/>
      <c r="AX197" s="86"/>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row>
    <row r="198" spans="1:137"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6"/>
      <c r="AX198" s="86"/>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row>
    <row r="199" spans="1:137"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6"/>
      <c r="AX199" s="86"/>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row>
    <row r="200" spans="1:137"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6"/>
      <c r="AX200" s="86"/>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row>
    <row r="201" spans="1:137"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6"/>
      <c r="AX201" s="86"/>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row>
    <row r="202" spans="1:137"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6"/>
      <c r="AX202" s="86"/>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row>
    <row r="203" spans="1:137"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6"/>
      <c r="AX203" s="86"/>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row>
    <row r="204" spans="1:137"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6"/>
      <c r="AX204" s="86"/>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row>
    <row r="205" spans="1:137"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6"/>
      <c r="AX205" s="86"/>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row>
    <row r="206" spans="1:137"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6"/>
      <c r="AX206" s="86"/>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row>
    <row r="207" spans="1:137"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6"/>
      <c r="AX207" s="86"/>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row>
    <row r="208" spans="1:137"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6"/>
      <c r="AX208" s="86"/>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row>
    <row r="209" spans="1:137"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6"/>
      <c r="AX209" s="86"/>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row>
    <row r="210" spans="1:137"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6"/>
      <c r="AX210" s="86"/>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row>
    <row r="211" spans="1:137"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6"/>
      <c r="AX211" s="86"/>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row>
    <row r="212" spans="1:137"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6"/>
      <c r="AX212" s="86"/>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row>
    <row r="213" spans="1:137"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6"/>
      <c r="AX213" s="86"/>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row>
    <row r="214" spans="1:137"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6"/>
      <c r="AX214" s="86"/>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row>
    <row r="215" spans="1:137"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6"/>
      <c r="AX215" s="86"/>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row>
    <row r="216" spans="1:137"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6"/>
      <c r="AX216" s="86"/>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row>
    <row r="217" spans="1:137"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6"/>
      <c r="AX217" s="86"/>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row>
    <row r="218" spans="1:137"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6"/>
      <c r="AX218" s="86"/>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row>
    <row r="219" spans="1:137"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6"/>
      <c r="AX219" s="86"/>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row>
    <row r="220" spans="1:137"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6"/>
      <c r="AX220" s="86"/>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row>
    <row r="221" spans="1:137"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6"/>
      <c r="AX221" s="86"/>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row>
    <row r="222" spans="1:137"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6"/>
      <c r="AX222" s="86"/>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row>
    <row r="223" spans="1:137"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6"/>
      <c r="AX223" s="86"/>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row>
    <row r="224" spans="1:137"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6"/>
      <c r="AX224" s="86"/>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row>
    <row r="225" spans="1:137"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6"/>
      <c r="AX225" s="86"/>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row>
    <row r="226" spans="1:137"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6"/>
      <c r="AX226" s="86"/>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row>
    <row r="227" spans="1:137"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6"/>
      <c r="AX227" s="86"/>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row>
    <row r="228" spans="1:137"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6"/>
      <c r="AX228" s="86"/>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row>
    <row r="229" spans="1:137"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6"/>
      <c r="AX229" s="86"/>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row>
    <row r="230" spans="1:137"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6"/>
      <c r="AX230" s="86"/>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row>
    <row r="231" spans="1:137"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6"/>
      <c r="AX231" s="86"/>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row>
    <row r="232" spans="1:137"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6"/>
      <c r="AX232" s="86"/>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row>
    <row r="233" spans="1:137"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6"/>
      <c r="AX233" s="86"/>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row>
    <row r="234" spans="1:137"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6"/>
      <c r="AX234" s="86"/>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row>
    <row r="235" spans="1:137"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6"/>
      <c r="AX235" s="86"/>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row>
    <row r="236" spans="1:137"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6"/>
      <c r="AX236" s="86"/>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row>
    <row r="237" spans="1:137"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6"/>
      <c r="AX237" s="86"/>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row>
    <row r="238" spans="1:137"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6"/>
      <c r="AX238" s="86"/>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row>
    <row r="239" spans="1:137"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6"/>
      <c r="AX239" s="86"/>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row>
    <row r="240" spans="1:137"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6"/>
      <c r="AX240" s="86"/>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row>
    <row r="241" spans="1:137"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6"/>
      <c r="AX241" s="86"/>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row>
    <row r="242" spans="1:137"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6"/>
      <c r="AX242" s="86"/>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row>
    <row r="243" spans="1:137"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6"/>
      <c r="AX243" s="86"/>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row>
    <row r="244" spans="1:137"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6"/>
      <c r="AX244" s="86"/>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row>
    <row r="245" spans="1:137"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6"/>
      <c r="AX245" s="86"/>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row>
    <row r="246" spans="1:137"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6"/>
      <c r="AX246" s="86"/>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row>
    <row r="247" spans="1:137"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6"/>
      <c r="AX247" s="86"/>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row>
    <row r="248" spans="1:137"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6"/>
      <c r="AX248" s="86"/>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row>
    <row r="249" spans="1:137"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6"/>
      <c r="AX249" s="86"/>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row>
    <row r="250" spans="1:137"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6"/>
      <c r="AX250" s="86"/>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row>
    <row r="251" spans="1:137"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6"/>
      <c r="AX251" s="86"/>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row>
    <row r="252" spans="1:137"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6"/>
      <c r="AX252" s="86"/>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row>
    <row r="253" spans="1:137"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6"/>
      <c r="AX253" s="86"/>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row>
    <row r="254" spans="1:137"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6"/>
      <c r="AX254" s="86"/>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row>
    <row r="255" spans="1:137"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6"/>
      <c r="AX255" s="86"/>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row>
    <row r="256" spans="1:137"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6"/>
      <c r="AX256" s="86"/>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row>
    <row r="257" spans="1:137"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6"/>
      <c r="AX257" s="86"/>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row>
    <row r="258" spans="1:137"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6"/>
      <c r="AX258" s="86"/>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row>
    <row r="259" spans="1:137"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6"/>
      <c r="AX259" s="86"/>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row>
    <row r="260" spans="1:137"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6"/>
      <c r="AX260" s="86"/>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row>
    <row r="261" spans="1:137"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6"/>
      <c r="AX261" s="86"/>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row>
    <row r="262" spans="1:137"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6"/>
      <c r="AX262" s="86"/>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row>
    <row r="263" spans="1:137"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6"/>
      <c r="AX263" s="86"/>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row>
    <row r="264" spans="1:137"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6"/>
      <c r="AX264" s="86"/>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row>
    <row r="265" spans="1:137"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6"/>
      <c r="AX265" s="86"/>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row>
    <row r="266" spans="1:137"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6"/>
      <c r="AX266" s="86"/>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row>
    <row r="267" spans="1:137"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6"/>
      <c r="AX267" s="86"/>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row>
    <row r="268" spans="1:137"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6"/>
      <c r="AX268" s="86"/>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row>
    <row r="269" spans="1:137"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6"/>
      <c r="AX269" s="86"/>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row>
    <row r="270" spans="1:137"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6"/>
      <c r="AX270" s="86"/>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row>
    <row r="271" spans="1:137"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6"/>
      <c r="AX271" s="86"/>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row>
    <row r="272" spans="1:137"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6"/>
      <c r="AX272" s="86"/>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row>
    <row r="273" spans="1:137"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6"/>
      <c r="AX273" s="86"/>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row>
    <row r="274" spans="1:137"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6"/>
      <c r="AX274" s="86"/>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row>
    <row r="275" spans="1:137"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6"/>
      <c r="AX275" s="86"/>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row>
    <row r="276" spans="1:137"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6"/>
      <c r="AX276" s="86"/>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row>
    <row r="277" spans="1:137"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6"/>
      <c r="AX277" s="86"/>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row>
    <row r="278" spans="1:137"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6"/>
      <c r="AX278" s="86"/>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row>
    <row r="279" spans="1:137"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6"/>
      <c r="AX279" s="86"/>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row>
    <row r="280" spans="1:137"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6"/>
      <c r="AX280" s="86"/>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row>
    <row r="281" spans="1:137"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6"/>
      <c r="AX281" s="86"/>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row>
    <row r="282" spans="1:137"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6"/>
      <c r="AX282" s="86"/>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row>
    <row r="283" spans="1:137"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6"/>
      <c r="AX283" s="86"/>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row>
    <row r="284" spans="1:137"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6"/>
      <c r="AX284" s="86"/>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row>
    <row r="285" spans="1:137"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6"/>
      <c r="AX285" s="86"/>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row>
    <row r="286" spans="1:137"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6"/>
      <c r="AX286" s="86"/>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row>
    <row r="287" spans="1:137"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6"/>
      <c r="AX287" s="86"/>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row>
    <row r="288" spans="1:137"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6"/>
      <c r="AX288" s="86"/>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row>
    <row r="289" spans="1:137"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6"/>
      <c r="AX289" s="86"/>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row>
    <row r="290" spans="1:137"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6"/>
      <c r="AX290" s="86"/>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row>
    <row r="291" spans="1:137"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6"/>
      <c r="AX291" s="86"/>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row>
    <row r="292" spans="1:137"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6"/>
      <c r="AX292" s="86"/>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row>
    <row r="293" spans="1:137"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6"/>
      <c r="AX293" s="86"/>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row>
    <row r="294" spans="1:137"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6"/>
      <c r="AX294" s="86"/>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row>
    <row r="295" spans="1:137"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6"/>
      <c r="AX295" s="86"/>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row>
    <row r="296" spans="1:137"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6"/>
      <c r="AX296" s="86"/>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row>
    <row r="297" spans="1:137"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6"/>
      <c r="AX297" s="86"/>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row>
    <row r="298" spans="1:137"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6"/>
      <c r="AX298" s="86"/>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row>
    <row r="299" spans="1:137"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6"/>
      <c r="AX299" s="86"/>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row>
    <row r="300" spans="1:137"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6"/>
      <c r="AX300" s="86"/>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row>
    <row r="301" spans="1:137"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6"/>
      <c r="AX301" s="86"/>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row>
    <row r="302" spans="1:137"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6"/>
      <c r="AX302" s="86"/>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row>
    <row r="303" spans="1:137"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6"/>
      <c r="AX303" s="86"/>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row>
    <row r="304" spans="1:137"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6"/>
      <c r="AX304" s="86"/>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row>
    <row r="305" spans="1:137"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6"/>
      <c r="AX305" s="86"/>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row>
    <row r="306" spans="1:137"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6"/>
      <c r="AX306" s="86"/>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row>
    <row r="307" spans="1:137"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6"/>
      <c r="AX307" s="86"/>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row>
    <row r="308" spans="1:137"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6"/>
      <c r="AX308" s="86"/>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row>
    <row r="309" spans="1:137"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6"/>
      <c r="AX309" s="86"/>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row>
    <row r="310" spans="1:137"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6"/>
      <c r="AX310" s="86"/>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row>
    <row r="311" spans="1:137"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6"/>
      <c r="AX311" s="86"/>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row>
    <row r="312" spans="1:137"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6"/>
      <c r="AX312" s="86"/>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row>
    <row r="313" spans="1:137"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6"/>
      <c r="AX313" s="86"/>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row>
    <row r="314" spans="1:137"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6"/>
      <c r="AX314" s="86"/>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row>
    <row r="315" spans="1:137"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6"/>
      <c r="AX315" s="86"/>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row>
    <row r="316" spans="1:137"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6"/>
      <c r="AX316" s="86"/>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row>
    <row r="317" spans="1:137"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6"/>
      <c r="AX317" s="86"/>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row>
    <row r="318" spans="1:137"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6"/>
      <c r="AX318" s="86"/>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row>
    <row r="319" spans="1:137"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6"/>
      <c r="AX319" s="86"/>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row>
    <row r="320" spans="1:137"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6"/>
      <c r="AX320" s="86"/>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row>
    <row r="321" spans="1:137"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6"/>
      <c r="AX321" s="86"/>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row>
    <row r="322" spans="1:137"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6"/>
      <c r="AX322" s="86"/>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row>
    <row r="323" spans="1:137"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6"/>
      <c r="AX323" s="86"/>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row>
    <row r="324" spans="1:137"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6"/>
      <c r="AX324" s="86"/>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row>
    <row r="325" spans="1:137"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6"/>
      <c r="AX325" s="86"/>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row>
    <row r="326" spans="1:137"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6"/>
      <c r="AX326" s="86"/>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row>
    <row r="327" spans="1:137"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6"/>
      <c r="AX327" s="86"/>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row>
    <row r="328" spans="1:137"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6"/>
      <c r="AX328" s="86"/>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row>
    <row r="329" spans="1:137"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6"/>
      <c r="AX329" s="86"/>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row>
    <row r="330" spans="1:137"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6"/>
      <c r="AX330" s="86"/>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row>
    <row r="331" spans="1:137"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6"/>
      <c r="AX331" s="86"/>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row>
    <row r="332" spans="1:137"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6"/>
      <c r="AX332" s="86"/>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row>
    <row r="333" spans="1:137"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6"/>
      <c r="AX333" s="86"/>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row>
    <row r="334" spans="1:137"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6"/>
      <c r="AX334" s="86"/>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row>
    <row r="335" spans="1:137"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6"/>
      <c r="AX335" s="86"/>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row>
    <row r="336" spans="1:137"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6"/>
      <c r="AX336" s="86"/>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row>
    <row r="337" spans="1:137"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6"/>
      <c r="AX337" s="86"/>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row>
    <row r="338" spans="1:137"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6"/>
      <c r="AX338" s="86"/>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row>
    <row r="339" spans="1:137"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6"/>
      <c r="AX339" s="86"/>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row>
    <row r="340" spans="1:137"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6"/>
      <c r="AX340" s="86"/>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row>
    <row r="341" spans="1:137"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6"/>
      <c r="AX341" s="86"/>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row>
    <row r="342" spans="1:137"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6"/>
      <c r="AX342" s="86"/>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row>
    <row r="343" spans="1:137"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6"/>
      <c r="AX343" s="86"/>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row>
    <row r="344" spans="1:137"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6"/>
      <c r="AX344" s="86"/>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row>
    <row r="345" spans="1:137"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6"/>
      <c r="AX345" s="86"/>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row>
    <row r="346" spans="1:137"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6"/>
      <c r="AX346" s="86"/>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row>
    <row r="347" spans="1:137"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6"/>
      <c r="AX347" s="86"/>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row>
    <row r="348" spans="1:137"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6"/>
      <c r="AX348" s="86"/>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row>
    <row r="349" spans="1:137"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6"/>
      <c r="AX349" s="86"/>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row>
    <row r="350" spans="1:137"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6"/>
      <c r="AX350" s="86"/>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row>
    <row r="351" spans="1:137"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6"/>
      <c r="AX351" s="86"/>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row>
    <row r="352" spans="1:137"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6"/>
      <c r="AX352" s="86"/>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row>
    <row r="353" spans="1:137"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6"/>
      <c r="AX353" s="86"/>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row>
    <row r="354" spans="1:137"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6"/>
      <c r="AX354" s="86"/>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row>
    <row r="355" spans="1:137"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6"/>
      <c r="AX355" s="86"/>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row>
    <row r="356" spans="1:137"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6"/>
      <c r="AX356" s="86"/>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row>
    <row r="357" spans="1:137"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6"/>
      <c r="AX357" s="86"/>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row>
    <row r="358" spans="1:137"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6"/>
      <c r="AX358" s="86"/>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row>
    <row r="359" spans="1:137"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6"/>
      <c r="AX359" s="86"/>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row>
    <row r="360" spans="1:137"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6"/>
      <c r="AX360" s="86"/>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row>
    <row r="361" spans="1:137"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6"/>
      <c r="AX361" s="86"/>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row>
    <row r="362" spans="1:137"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6"/>
      <c r="AX362" s="86"/>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row>
    <row r="363" spans="1:137"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6"/>
      <c r="AX363" s="86"/>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row>
    <row r="364" spans="1:137"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6"/>
      <c r="AX364" s="86"/>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row>
    <row r="365" spans="1:137"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6"/>
      <c r="AX365" s="86"/>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row>
    <row r="366" spans="1:137"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6"/>
      <c r="AX366" s="86"/>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row>
    <row r="367" spans="1:137"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6"/>
      <c r="AX367" s="86"/>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row>
    <row r="368" spans="1:137"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6"/>
      <c r="AX368" s="86"/>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row>
    <row r="369" spans="1:137"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6"/>
      <c r="AX369" s="86"/>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row>
    <row r="370" spans="1:137"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6"/>
      <c r="AX370" s="86"/>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row>
    <row r="371" spans="1:137"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6"/>
      <c r="AX371" s="86"/>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row>
    <row r="372" spans="1:137"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6"/>
      <c r="AX372" s="86"/>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row>
    <row r="373" spans="1:137"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6"/>
      <c r="AX373" s="86"/>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row>
    <row r="374" spans="1:137"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6"/>
      <c r="AX374" s="86"/>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row>
    <row r="375" spans="1:137"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6"/>
      <c r="AX375" s="86"/>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row>
    <row r="376" spans="1:137"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6"/>
      <c r="AX376" s="86"/>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row>
    <row r="377" spans="1:137"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6"/>
      <c r="AX377" s="86"/>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row>
    <row r="378" spans="1:137"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6"/>
      <c r="AX378" s="86"/>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row>
    <row r="379" spans="1:137"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6"/>
      <c r="AX379" s="86"/>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row>
    <row r="380" spans="1:137"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6"/>
      <c r="AX380" s="86"/>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row>
    <row r="381" spans="1:137"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6"/>
      <c r="AX381" s="86"/>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row>
    <row r="382" spans="1:137"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6"/>
      <c r="AX382" s="86"/>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row>
    <row r="383" spans="1:137"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6"/>
      <c r="AX383" s="86"/>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row>
    <row r="384" spans="1:137"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6"/>
      <c r="AX384" s="86"/>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row>
    <row r="385" spans="1:137"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6"/>
      <c r="AX385" s="86"/>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row>
    <row r="386" spans="1:137"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6"/>
      <c r="AX386" s="86"/>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row>
    <row r="387" spans="1:137"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6"/>
      <c r="AX387" s="86"/>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row>
    <row r="388" spans="1:137"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6"/>
      <c r="AX388" s="86"/>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row>
    <row r="389" spans="1:137"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6"/>
      <c r="AX389" s="86"/>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row>
    <row r="390" spans="1:137"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6"/>
      <c r="AX390" s="86"/>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row>
    <row r="391" spans="1:137"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6"/>
      <c r="AX391" s="86"/>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row>
    <row r="392" spans="1:137"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6"/>
      <c r="AX392" s="86"/>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row>
    <row r="393" spans="1:137"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6"/>
      <c r="AX393" s="86"/>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row>
    <row r="394" spans="1:137"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6"/>
      <c r="AX394" s="86"/>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row>
    <row r="395" spans="1:137"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6"/>
      <c r="AX395" s="86"/>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row>
    <row r="396" spans="1:137"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6"/>
      <c r="AX396" s="86"/>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row>
    <row r="397" spans="1:137"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6"/>
      <c r="AX397" s="86"/>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row>
    <row r="398" spans="1:137"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6"/>
      <c r="AX398" s="86"/>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row>
    <row r="399" spans="1:137"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6"/>
      <c r="AX399" s="86"/>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row>
    <row r="400" spans="1:137"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6"/>
      <c r="AX400" s="86"/>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row>
    <row r="401" spans="1:137"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6"/>
      <c r="AX401" s="86"/>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row>
    <row r="402" spans="1:137"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6"/>
      <c r="AX402" s="86"/>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row>
    <row r="403" spans="1:137"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6"/>
      <c r="AX403" s="86"/>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row>
    <row r="404" spans="1:137"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6"/>
      <c r="AX404" s="86"/>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row>
    <row r="405" spans="1:137"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6"/>
      <c r="AX405" s="86"/>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row>
    <row r="406" spans="1:137"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6"/>
      <c r="AX406" s="86"/>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row>
    <row r="407" spans="1:137"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6"/>
      <c r="AX407" s="86"/>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row>
    <row r="408" spans="1:137"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6"/>
      <c r="AX408" s="86"/>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row>
    <row r="409" spans="1:137"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6"/>
      <c r="AX409" s="86"/>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row>
    <row r="410" spans="1:137"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6"/>
      <c r="AX410" s="86"/>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row>
    <row r="411" spans="1:137"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6"/>
      <c r="AX411" s="86"/>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row>
    <row r="412" spans="1:137"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6"/>
      <c r="AX412" s="86"/>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row>
    <row r="413" spans="1:137"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6"/>
      <c r="AX413" s="86"/>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row>
    <row r="414" spans="1:137"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6"/>
      <c r="AX414" s="86"/>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row>
    <row r="415" spans="1:137"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6"/>
      <c r="AX415" s="86"/>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row>
    <row r="416" spans="1:137"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6"/>
      <c r="AX416" s="86"/>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row>
    <row r="417" spans="1:137"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6"/>
      <c r="AX417" s="86"/>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row>
    <row r="418" spans="1:137"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6"/>
      <c r="AX418" s="86"/>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row>
    <row r="419" spans="1:137"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6"/>
      <c r="AX419" s="86"/>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row>
    <row r="420" spans="1:137"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6"/>
      <c r="AX420" s="86"/>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row>
    <row r="421" spans="1:137"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6"/>
      <c r="AX421" s="86"/>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row>
    <row r="422" spans="1:137"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6"/>
      <c r="AX422" s="86"/>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row>
    <row r="423" spans="1:137"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6"/>
      <c r="AX423" s="86"/>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row>
    <row r="424" spans="1:137"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6"/>
      <c r="AX424" s="86"/>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row>
    <row r="425" spans="1:137"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6"/>
      <c r="AX425" s="86"/>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row>
    <row r="426" spans="1:137"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6"/>
      <c r="AX426" s="86"/>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row>
    <row r="427" spans="1:137"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6"/>
      <c r="AX427" s="86"/>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row>
    <row r="428" spans="1:137"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6"/>
      <c r="AX428" s="86"/>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row>
    <row r="429" spans="1:137"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6"/>
      <c r="AX429" s="86"/>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row>
    <row r="430" spans="1:137"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6"/>
      <c r="AX430" s="86"/>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row>
    <row r="431" spans="1:137"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6"/>
      <c r="AX431" s="86"/>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row>
    <row r="432" spans="1:137"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6"/>
      <c r="AX432" s="86"/>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row>
    <row r="433" spans="1:137"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6"/>
      <c r="AX433" s="86"/>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row>
    <row r="434" spans="1:137"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6"/>
      <c r="AX434" s="86"/>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row>
    <row r="435" spans="1:137"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6"/>
      <c r="AX435" s="86"/>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row>
    <row r="436" spans="1:137"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6"/>
      <c r="AX436" s="86"/>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row>
    <row r="437" spans="1:137"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6"/>
      <c r="AX437" s="86"/>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row>
    <row r="438" spans="1:137"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6"/>
      <c r="AX438" s="86"/>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row>
    <row r="439" spans="1:137"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6"/>
      <c r="AX439" s="86"/>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row>
    <row r="440" spans="1:137"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6"/>
      <c r="AX440" s="86"/>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row>
    <row r="441" spans="1:137"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6"/>
      <c r="AX441" s="86"/>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row>
    <row r="442" spans="1:137"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6"/>
      <c r="AX442" s="86"/>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row>
    <row r="443" spans="1:137"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6"/>
      <c r="AX443" s="86"/>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row>
    <row r="444" spans="1:137"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6"/>
      <c r="AX444" s="86"/>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row>
    <row r="445" spans="1:137"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6"/>
      <c r="AX445" s="86"/>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row>
    <row r="446" spans="1:137"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6"/>
      <c r="AX446" s="86"/>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row>
    <row r="447" spans="1:137"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6"/>
      <c r="AX447" s="86"/>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row>
    <row r="448" spans="1:137"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6"/>
      <c r="AX448" s="86"/>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row>
    <row r="449" spans="1:137"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6"/>
      <c r="AX449" s="86"/>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row>
    <row r="450" spans="1:137"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6"/>
      <c r="AX450" s="86"/>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row>
    <row r="451" spans="1:137"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6"/>
      <c r="AX451" s="86"/>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row>
    <row r="452" spans="1:137"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6"/>
      <c r="AX452" s="86"/>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row>
    <row r="453" spans="1:137"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6"/>
      <c r="AX453" s="86"/>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row>
    <row r="454" spans="1:137"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6"/>
      <c r="AX454" s="86"/>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row>
    <row r="455" spans="1:137"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6"/>
      <c r="AX455" s="86"/>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row>
    <row r="456" spans="1:137"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6"/>
      <c r="AX456" s="86"/>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row>
    <row r="457" spans="1:137"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6"/>
      <c r="AX457" s="86"/>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row>
    <row r="458" spans="1:137"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6"/>
      <c r="AX458" s="86"/>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row>
    <row r="459" spans="1:137"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6"/>
      <c r="AX459" s="86"/>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row>
    <row r="460" spans="1:137"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6"/>
      <c r="AX460" s="86"/>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row>
    <row r="461" spans="1:137"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6"/>
      <c r="AX461" s="86"/>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row>
    <row r="462" spans="1:137"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6"/>
      <c r="AX462" s="86"/>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row>
    <row r="463" spans="1:137"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6"/>
      <c r="AX463" s="86"/>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row>
    <row r="464" spans="1:137"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6"/>
      <c r="AX464" s="86"/>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row>
    <row r="465" spans="1:137"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6"/>
      <c r="AX465" s="86"/>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row>
    <row r="466" spans="1:137"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6"/>
      <c r="AX466" s="86"/>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row>
    <row r="467" spans="1:137"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6"/>
      <c r="AX467" s="86"/>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row>
    <row r="468" spans="1:137"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6"/>
      <c r="AX468" s="86"/>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row>
    <row r="469" spans="1:137"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6"/>
      <c r="AX469" s="86"/>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row>
    <row r="470" spans="1:137"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6"/>
      <c r="AX470" s="86"/>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row>
    <row r="471" spans="1:137"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6"/>
      <c r="AX471" s="86"/>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row>
    <row r="472" spans="1:137"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6"/>
      <c r="AX472" s="86"/>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row>
    <row r="473" spans="1:137"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6"/>
      <c r="AX473" s="86"/>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row>
    <row r="474" spans="1:137"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6"/>
      <c r="AX474" s="86"/>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row>
    <row r="475" spans="1:137"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6"/>
      <c r="AX475" s="86"/>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row>
    <row r="476" spans="1:137"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6"/>
      <c r="AX476" s="86"/>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row>
    <row r="477" spans="1:137"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6"/>
      <c r="AX477" s="86"/>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row>
    <row r="478" spans="1:137"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6"/>
      <c r="AX478" s="86"/>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row>
    <row r="479" spans="1:137"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6"/>
      <c r="AX479" s="86"/>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row>
    <row r="480" spans="1:137"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6"/>
      <c r="AX480" s="86"/>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row>
    <row r="481" spans="1:137"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6"/>
      <c r="AX481" s="86"/>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row>
    <row r="482" spans="1:137"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6"/>
      <c r="AX482" s="86"/>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row>
    <row r="483" spans="1:137"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6"/>
      <c r="AX483" s="86"/>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row>
    <row r="484" spans="1:137"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6"/>
      <c r="AX484" s="86"/>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row>
    <row r="485" spans="1:137"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6"/>
      <c r="AX485" s="86"/>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row>
    <row r="486" spans="1:137" s="88" customForma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6"/>
      <c r="AX486" s="86"/>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row>
    <row r="487" spans="1:137" s="88" customForma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6"/>
      <c r="AX487" s="86"/>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row>
    <row r="488" spans="1:137" s="88" customForma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6"/>
      <c r="AX488" s="86"/>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row>
    <row r="489" spans="1:137" s="88" customForma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6"/>
      <c r="AX489" s="86"/>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row>
    <row r="490" spans="1:137" s="88" customForma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6"/>
      <c r="AX490" s="86"/>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row>
    <row r="491" spans="1:137" s="88" customForma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6"/>
      <c r="AX491" s="86"/>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row>
    <row r="492" spans="1:137" s="88" customForma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6"/>
      <c r="AX492" s="86"/>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row>
    <row r="493" spans="1:137" s="88" customForma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6"/>
      <c r="AX493" s="86"/>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row>
    <row r="494" spans="1:137" s="88" customForma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6"/>
      <c r="AX494" s="86"/>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row>
    <row r="495" spans="1:137" s="88" customForma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6"/>
      <c r="AX495" s="86"/>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row>
    <row r="496" spans="1:137" s="88" customForma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6"/>
      <c r="AX496" s="86"/>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row>
    <row r="497" spans="1:137" s="88" customForma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6"/>
      <c r="AX497" s="86"/>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row>
    <row r="498" spans="1:137" s="88" customForma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6"/>
      <c r="AX498" s="86"/>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row>
    <row r="499" spans="1:137" s="88" customForma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6"/>
      <c r="AX499" s="86"/>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row>
    <row r="500" spans="1:137" s="88" customForma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6"/>
      <c r="AX500" s="86"/>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row>
    <row r="501" spans="1:137" s="88" customForma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6"/>
      <c r="AX501" s="86"/>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row>
    <row r="502" spans="1:137" s="88" customForma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6"/>
      <c r="AX502" s="86"/>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row>
    <row r="503" spans="1:137" s="88" customForma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6"/>
      <c r="AX503" s="86"/>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row>
    <row r="504" spans="1:137" s="88" customForma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6"/>
      <c r="AX504" s="86"/>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row>
    <row r="505" spans="1:137" s="88" customForma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6"/>
      <c r="AX505" s="86"/>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row>
    <row r="506" spans="1:137" s="88" customForma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6"/>
      <c r="AX506" s="86"/>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row>
    <row r="507" spans="1:137" s="88" customForma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6"/>
      <c r="AX507" s="86"/>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row>
    <row r="508" spans="1:137" s="88" customForma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6"/>
      <c r="AX508" s="86"/>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row>
    <row r="509" spans="1:137" s="88" customForma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6"/>
      <c r="AX509" s="86"/>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row>
    <row r="510" spans="1:137" s="88" customForma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6"/>
      <c r="AX510" s="86"/>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row>
    <row r="511" spans="1:137" s="88" customForma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6"/>
      <c r="AX511" s="86"/>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row>
    <row r="512" spans="1:137" s="88" customForma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6"/>
      <c r="AX512" s="86"/>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row>
    <row r="513" spans="1:137" s="88" customForma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6"/>
      <c r="AX513" s="86"/>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row>
    <row r="514" spans="1:137" s="88" customForma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6"/>
      <c r="AX514" s="86"/>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row>
    <row r="515" spans="1:137" s="88" customForma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6"/>
      <c r="AX515" s="86"/>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row>
    <row r="516" spans="1:137" s="88" customForma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6"/>
      <c r="AX516" s="86"/>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row>
    <row r="517" spans="1:137" s="88" customForma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6"/>
      <c r="AX517" s="86"/>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row>
    <row r="518" spans="1:137" s="88" customForma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6"/>
      <c r="AX518" s="86"/>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row>
    <row r="519" spans="1:137" s="88" customForma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6"/>
      <c r="AX519" s="86"/>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row>
    <row r="520" spans="1:137" s="88" customForma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6"/>
      <c r="AX520" s="86"/>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row>
    <row r="521" spans="1:137" s="88" customForma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6"/>
      <c r="AX521" s="86"/>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row>
    <row r="522" spans="1:137" s="88" customForma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6"/>
      <c r="AX522" s="86"/>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row>
    <row r="523" spans="1:137" s="88" customForma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6"/>
      <c r="AX523" s="86"/>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row>
    <row r="524" spans="1:137" s="88" customForma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6"/>
      <c r="AX524" s="86"/>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row>
    <row r="525" spans="1:137" s="88" customForma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6"/>
      <c r="AX525" s="86"/>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row>
    <row r="526" spans="1:137" s="88" customForma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6"/>
      <c r="AX526" s="86"/>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row>
    <row r="527" spans="1:137" s="88" customForma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6"/>
      <c r="AX527" s="86"/>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row>
    <row r="528" spans="1:137" s="88" customForma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6"/>
      <c r="AX528" s="86"/>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row>
    <row r="529" spans="1:137" s="88" customForma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6"/>
      <c r="AX529" s="86"/>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row>
    <row r="530" spans="1:137" s="88" customForma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6"/>
      <c r="AX530" s="86"/>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row>
    <row r="531" spans="1:137" s="88" customForma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6"/>
      <c r="AX531" s="86"/>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row>
    <row r="532" spans="1:137" s="88" customForma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6"/>
      <c r="AX532" s="86"/>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row>
    <row r="533" spans="1:137" s="88" customForma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6"/>
      <c r="AX533" s="86"/>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row>
    <row r="534" spans="1:137" s="88" customForma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6"/>
      <c r="AX534" s="86"/>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row>
    <row r="535" spans="1:137" s="88" customForma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6"/>
      <c r="AX535" s="86"/>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row>
    <row r="536" spans="1:137" s="88" customForma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6"/>
      <c r="AX536" s="86"/>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row>
    <row r="537" spans="1:137" s="88" customForma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6"/>
      <c r="AX537" s="86"/>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row>
    <row r="538" spans="1:137" s="88" customForma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6"/>
      <c r="AX538" s="86"/>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row>
    <row r="539" spans="1:137" s="88" customForma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6"/>
      <c r="AX539" s="86"/>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row>
    <row r="540" spans="1:137" s="88" customForma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6"/>
      <c r="AX540" s="86"/>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row>
    <row r="541" spans="1:137" s="88" customForma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6"/>
      <c r="AX541" s="86"/>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row>
    <row r="542" spans="1:137" s="88" customForma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6"/>
      <c r="AX542" s="86"/>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row>
    <row r="543" spans="1:137" s="88" customForma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6"/>
      <c r="AX543" s="86"/>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row>
    <row r="544" spans="1:137" s="88" customForma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6"/>
      <c r="AX544" s="86"/>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row>
    <row r="545" spans="1:137" s="88" customForma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6"/>
      <c r="AX545" s="86"/>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row>
    <row r="546" spans="1:137" s="88" customForma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6"/>
      <c r="AX546" s="86"/>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row>
    <row r="547" spans="1:137" s="88" customForma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6"/>
      <c r="AX547" s="86"/>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row>
    <row r="548" spans="1:137" s="88" customForma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6"/>
      <c r="AX548" s="86"/>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row>
    <row r="549" spans="1:137" s="88" customForma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6"/>
      <c r="AX549" s="86"/>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row>
    <row r="550" spans="1:137" s="88" customForma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6"/>
      <c r="AX550" s="86"/>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row>
    <row r="551" spans="1:137" s="88" customForma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6"/>
      <c r="AX551" s="86"/>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row>
    <row r="552" spans="1:137" s="88" customForma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6"/>
      <c r="AX552" s="86"/>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row>
    <row r="553" spans="1:137" s="88" customForma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6"/>
      <c r="AX553" s="86"/>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row>
    <row r="554" spans="1:137" s="88" customForma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6"/>
      <c r="AX554" s="86"/>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row>
    <row r="555" spans="1:137" s="88" customForma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6"/>
      <c r="AX555" s="86"/>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row>
    <row r="556" spans="1:137" s="88" customForma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6"/>
      <c r="AX556" s="86"/>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row>
    <row r="557" spans="1:137" s="88" customForma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6"/>
      <c r="AX557" s="86"/>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row>
    <row r="558" spans="1:137" s="88" customForma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6"/>
      <c r="AX558" s="86"/>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row>
    <row r="559" spans="1:137" s="88" customForma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6"/>
      <c r="AX559" s="86"/>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row>
    <row r="560" spans="1:137" s="88" customForma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6"/>
      <c r="AX560" s="86"/>
      <c r="AY560" s="85"/>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row>
    <row r="561" spans="1:137" s="88" customForma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6"/>
      <c r="AX561" s="86"/>
      <c r="AY561" s="85"/>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row>
    <row r="562" spans="1:137" s="88" customForma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6"/>
      <c r="AX562" s="86"/>
      <c r="AY562" s="85"/>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row>
    <row r="563" spans="1:137" s="88" customForma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6"/>
      <c r="AX563" s="86"/>
      <c r="AY563" s="85"/>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row>
    <row r="564" spans="1:137" s="88" customForma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6"/>
      <c r="AX564" s="86"/>
      <c r="AY564" s="85"/>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row>
    <row r="565" spans="1:137" s="88" customForma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6"/>
      <c r="AX565" s="86"/>
      <c r="AY565" s="85"/>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row>
    <row r="566" spans="1:137" s="88" customForma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6"/>
      <c r="AX566" s="86"/>
      <c r="AY566" s="85"/>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row>
    <row r="567" spans="1:137" s="88" customForma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6"/>
      <c r="AX567" s="86"/>
      <c r="AY567" s="85"/>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row>
    <row r="568" spans="1:137" s="88" customForma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6"/>
      <c r="AX568" s="86"/>
      <c r="AY568" s="85"/>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row>
    <row r="569" spans="1:137" s="88" customForma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6"/>
      <c r="AX569" s="86"/>
      <c r="AY569" s="85"/>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row>
  </sheetData>
  <sheetProtection algorithmName="SHA-512" hashValue="BYWTY4AcGW5r1IHqvfNkJrlEzMeQ7jLC7jeGD4e1XMmI9klFgCL8VXZ8Ki72TEg01Y+twDQ9YTYdt8wCFAmhFQ==" saltValue="QW9qSqpfVsySMo/Z08BmNA==" spinCount="100000" sheet="1" objects="1" scenarios="1"/>
  <dataConsolidate/>
  <mergeCells count="324">
    <mergeCell ref="AC63:AF63"/>
    <mergeCell ref="AG63:AK63"/>
    <mergeCell ref="AL63:AM63"/>
    <mergeCell ref="B58:E58"/>
    <mergeCell ref="B62:E62"/>
    <mergeCell ref="B63:J63"/>
    <mergeCell ref="K63:Y63"/>
    <mergeCell ref="Z63:AB63"/>
    <mergeCell ref="B59:E59"/>
    <mergeCell ref="B60:E60"/>
    <mergeCell ref="B61:E61"/>
    <mergeCell ref="AE59:AL59"/>
    <mergeCell ref="AE60:AL60"/>
    <mergeCell ref="AE61:AL61"/>
    <mergeCell ref="AE62:AL62"/>
    <mergeCell ref="F58:AD58"/>
    <mergeCell ref="F59:AD59"/>
    <mergeCell ref="F60:AD60"/>
    <mergeCell ref="F61:AD61"/>
    <mergeCell ref="F62:AD62"/>
    <mergeCell ref="B56:E56"/>
    <mergeCell ref="F56:T56"/>
    <mergeCell ref="U56:AD56"/>
    <mergeCell ref="B57:E57"/>
    <mergeCell ref="F57:T57"/>
    <mergeCell ref="U57:AD57"/>
    <mergeCell ref="B53:E53"/>
    <mergeCell ref="B54:E54"/>
    <mergeCell ref="F54:T54"/>
    <mergeCell ref="U54:AD54"/>
    <mergeCell ref="B55:E55"/>
    <mergeCell ref="F55:T55"/>
    <mergeCell ref="U55:AD55"/>
    <mergeCell ref="F53:AD53"/>
    <mergeCell ref="B50:E50"/>
    <mergeCell ref="B51:E51"/>
    <mergeCell ref="U51:AD51"/>
    <mergeCell ref="B52:E52"/>
    <mergeCell ref="U52:W52"/>
    <mergeCell ref="X52:AA52"/>
    <mergeCell ref="AB52:AD52"/>
    <mergeCell ref="B48:E48"/>
    <mergeCell ref="U48:AA48"/>
    <mergeCell ref="AB48:AD48"/>
    <mergeCell ref="B49:E49"/>
    <mergeCell ref="R49:T49"/>
    <mergeCell ref="U49:V49"/>
    <mergeCell ref="W49:Z49"/>
    <mergeCell ref="AA49:AB49"/>
    <mergeCell ref="AC49:AD49"/>
    <mergeCell ref="F48:T48"/>
    <mergeCell ref="F49:Q49"/>
    <mergeCell ref="F50:AD50"/>
    <mergeCell ref="F51:T51"/>
    <mergeCell ref="F52:T52"/>
    <mergeCell ref="B45:E45"/>
    <mergeCell ref="B46:E46"/>
    <mergeCell ref="F46:T46"/>
    <mergeCell ref="U46:AD46"/>
    <mergeCell ref="B47:E47"/>
    <mergeCell ref="B42:E42"/>
    <mergeCell ref="U42:AD42"/>
    <mergeCell ref="B43:E43"/>
    <mergeCell ref="B44:E44"/>
    <mergeCell ref="R44:V44"/>
    <mergeCell ref="X44:AA44"/>
    <mergeCell ref="AB44:AD44"/>
    <mergeCell ref="F42:T42"/>
    <mergeCell ref="U47:X47"/>
    <mergeCell ref="Y47:Z47"/>
    <mergeCell ref="AA47:AD47"/>
    <mergeCell ref="F43:AD43"/>
    <mergeCell ref="F44:Q44"/>
    <mergeCell ref="F45:AD45"/>
    <mergeCell ref="F47:T47"/>
    <mergeCell ref="B41:E41"/>
    <mergeCell ref="R41:T41"/>
    <mergeCell ref="U41:V41"/>
    <mergeCell ref="W41:Z41"/>
    <mergeCell ref="AA41:AB41"/>
    <mergeCell ref="AC41:AD41"/>
    <mergeCell ref="B39:E39"/>
    <mergeCell ref="B40:E40"/>
    <mergeCell ref="U40:AA40"/>
    <mergeCell ref="AB40:AD40"/>
    <mergeCell ref="F39:T39"/>
    <mergeCell ref="U39:X39"/>
    <mergeCell ref="AA39:AD39"/>
    <mergeCell ref="Y39:Z39"/>
    <mergeCell ref="F40:T40"/>
    <mergeCell ref="F41:Q41"/>
    <mergeCell ref="B35:E35"/>
    <mergeCell ref="B36:E36"/>
    <mergeCell ref="U36:AD36"/>
    <mergeCell ref="B37:E37"/>
    <mergeCell ref="U37:AD37"/>
    <mergeCell ref="B38:E38"/>
    <mergeCell ref="U38:AD38"/>
    <mergeCell ref="B33:E33"/>
    <mergeCell ref="B34:E34"/>
    <mergeCell ref="F34:X34"/>
    <mergeCell ref="Y34:AD34"/>
    <mergeCell ref="F33:T33"/>
    <mergeCell ref="F35:AD35"/>
    <mergeCell ref="F36:T36"/>
    <mergeCell ref="F37:T37"/>
    <mergeCell ref="F38:T38"/>
    <mergeCell ref="Y33:Z33"/>
    <mergeCell ref="AA33:AD33"/>
    <mergeCell ref="U33:X33"/>
    <mergeCell ref="AB28:AD28"/>
    <mergeCell ref="B30:E30"/>
    <mergeCell ref="B31:E31"/>
    <mergeCell ref="F31:T31"/>
    <mergeCell ref="U31:AD31"/>
    <mergeCell ref="B32:E32"/>
    <mergeCell ref="B28:E28"/>
    <mergeCell ref="F28:O28"/>
    <mergeCell ref="P28:R28"/>
    <mergeCell ref="S28:U28"/>
    <mergeCell ref="V28:X28"/>
    <mergeCell ref="Y28:AA28"/>
    <mergeCell ref="B29:E29"/>
    <mergeCell ref="F29:T29"/>
    <mergeCell ref="U29:AD29"/>
    <mergeCell ref="F30:AD30"/>
    <mergeCell ref="F32:T32"/>
    <mergeCell ref="Y32:Z32"/>
    <mergeCell ref="AA32:AD32"/>
    <mergeCell ref="U32:X32"/>
    <mergeCell ref="AB26:AD26"/>
    <mergeCell ref="B27:E27"/>
    <mergeCell ref="F27:O27"/>
    <mergeCell ref="P27:R27"/>
    <mergeCell ref="S27:U27"/>
    <mergeCell ref="V27:X27"/>
    <mergeCell ref="Y27:AA27"/>
    <mergeCell ref="AB27:AD27"/>
    <mergeCell ref="B26:E26"/>
    <mergeCell ref="F26:O26"/>
    <mergeCell ref="P26:R26"/>
    <mergeCell ref="S26:U26"/>
    <mergeCell ref="V26:X26"/>
    <mergeCell ref="Y26:AA26"/>
    <mergeCell ref="AB24:AD24"/>
    <mergeCell ref="AE24:AL24"/>
    <mergeCell ref="B25:E25"/>
    <mergeCell ref="F25:O25"/>
    <mergeCell ref="P25:R25"/>
    <mergeCell ref="S25:U25"/>
    <mergeCell ref="V25:X25"/>
    <mergeCell ref="Y25:AA25"/>
    <mergeCell ref="AB25:AD25"/>
    <mergeCell ref="B24:E24"/>
    <mergeCell ref="F24:O24"/>
    <mergeCell ref="P24:R24"/>
    <mergeCell ref="S24:U24"/>
    <mergeCell ref="V24:X24"/>
    <mergeCell ref="Y24:AA24"/>
    <mergeCell ref="AB22:AD22"/>
    <mergeCell ref="B23:E23"/>
    <mergeCell ref="F23:O23"/>
    <mergeCell ref="P23:R23"/>
    <mergeCell ref="S23:U23"/>
    <mergeCell ref="V23:X23"/>
    <mergeCell ref="Y23:AA23"/>
    <mergeCell ref="AB23:AD23"/>
    <mergeCell ref="B22:E22"/>
    <mergeCell ref="F22:O22"/>
    <mergeCell ref="P22:R22"/>
    <mergeCell ref="S22:U22"/>
    <mergeCell ref="V22:X22"/>
    <mergeCell ref="Y22:AA22"/>
    <mergeCell ref="AE20:AL20"/>
    <mergeCell ref="B21:E21"/>
    <mergeCell ref="F21:O21"/>
    <mergeCell ref="P21:R21"/>
    <mergeCell ref="S21:U21"/>
    <mergeCell ref="V21:X21"/>
    <mergeCell ref="Y21:AA21"/>
    <mergeCell ref="AB21:AD21"/>
    <mergeCell ref="AB19:AD19"/>
    <mergeCell ref="B20:E20"/>
    <mergeCell ref="F20:O20"/>
    <mergeCell ref="P20:R20"/>
    <mergeCell ref="S20:U20"/>
    <mergeCell ref="V20:X20"/>
    <mergeCell ref="Y20:AA20"/>
    <mergeCell ref="AB20:AD20"/>
    <mergeCell ref="B19:E19"/>
    <mergeCell ref="F19:O19"/>
    <mergeCell ref="P19:R19"/>
    <mergeCell ref="S19:U19"/>
    <mergeCell ref="V19:X19"/>
    <mergeCell ref="Y19:AA19"/>
    <mergeCell ref="AE19:AL19"/>
    <mergeCell ref="AE21:AL21"/>
    <mergeCell ref="AB17:AD17"/>
    <mergeCell ref="B18:E18"/>
    <mergeCell ref="F18:O18"/>
    <mergeCell ref="P18:R18"/>
    <mergeCell ref="S18:U18"/>
    <mergeCell ref="V18:X18"/>
    <mergeCell ref="Y18:AA18"/>
    <mergeCell ref="AB18:AD18"/>
    <mergeCell ref="B17:E17"/>
    <mergeCell ref="F17:O17"/>
    <mergeCell ref="P17:R17"/>
    <mergeCell ref="S17:U17"/>
    <mergeCell ref="V17:X17"/>
    <mergeCell ref="Y17:AA17"/>
    <mergeCell ref="B16:E16"/>
    <mergeCell ref="F16:O16"/>
    <mergeCell ref="P16:R16"/>
    <mergeCell ref="S16:U16"/>
    <mergeCell ref="V16:X16"/>
    <mergeCell ref="Y16:AA16"/>
    <mergeCell ref="AB16:AD16"/>
    <mergeCell ref="AE16:AL16"/>
    <mergeCell ref="F15:O15"/>
    <mergeCell ref="B14:E14"/>
    <mergeCell ref="B15:E15"/>
    <mergeCell ref="P15:R15"/>
    <mergeCell ref="S15:U15"/>
    <mergeCell ref="V15:X15"/>
    <mergeCell ref="Y15:AA15"/>
    <mergeCell ref="AB15:AD15"/>
    <mergeCell ref="U12:W12"/>
    <mergeCell ref="X12:Y12"/>
    <mergeCell ref="Z12:AB12"/>
    <mergeCell ref="AC12:AD12"/>
    <mergeCell ref="B13:E13"/>
    <mergeCell ref="AB13:AD13"/>
    <mergeCell ref="T13:V13"/>
    <mergeCell ref="W13:AA13"/>
    <mergeCell ref="T14:V14"/>
    <mergeCell ref="W14:AA14"/>
    <mergeCell ref="AB14:AD14"/>
    <mergeCell ref="F13:S13"/>
    <mergeCell ref="F14:S14"/>
    <mergeCell ref="B11:E11"/>
    <mergeCell ref="K11:O11"/>
    <mergeCell ref="P11:T11"/>
    <mergeCell ref="U11:Y11"/>
    <mergeCell ref="Z11:AD11"/>
    <mergeCell ref="B12:E12"/>
    <mergeCell ref="K12:M12"/>
    <mergeCell ref="N12:O12"/>
    <mergeCell ref="P12:R12"/>
    <mergeCell ref="S12:T12"/>
    <mergeCell ref="F11:J11"/>
    <mergeCell ref="F12:J12"/>
    <mergeCell ref="B8:E8"/>
    <mergeCell ref="U8:AD8"/>
    <mergeCell ref="B9:E9"/>
    <mergeCell ref="U9:AA9"/>
    <mergeCell ref="AB9:AD9"/>
    <mergeCell ref="B10:E10"/>
    <mergeCell ref="U10:AD10"/>
    <mergeCell ref="B5:E5"/>
    <mergeCell ref="F5:AD5"/>
    <mergeCell ref="F8:T8"/>
    <mergeCell ref="F9:T9"/>
    <mergeCell ref="F10:T10"/>
    <mergeCell ref="AE5:AL5"/>
    <mergeCell ref="B6:E6"/>
    <mergeCell ref="B7:E7"/>
    <mergeCell ref="U7:AD7"/>
    <mergeCell ref="B1:AL1"/>
    <mergeCell ref="B2:J2"/>
    <mergeCell ref="K2:AL2"/>
    <mergeCell ref="B3:J3"/>
    <mergeCell ref="K3:AL3"/>
    <mergeCell ref="B4:E4"/>
    <mergeCell ref="F7:T7"/>
    <mergeCell ref="AE6:AL6"/>
    <mergeCell ref="AE7:AL7"/>
    <mergeCell ref="F6:AD6"/>
    <mergeCell ref="AE8:AL8"/>
    <mergeCell ref="AE9:AL9"/>
    <mergeCell ref="AE10:AL10"/>
    <mergeCell ref="AE11:AL11"/>
    <mergeCell ref="AE12:AL12"/>
    <mergeCell ref="AE13:AL13"/>
    <mergeCell ref="AE14:AL14"/>
    <mergeCell ref="AE17:AL17"/>
    <mergeCell ref="AE18:AL18"/>
    <mergeCell ref="AE15:AL15"/>
    <mergeCell ref="AE22:AL22"/>
    <mergeCell ref="AE23:AL23"/>
    <mergeCell ref="AE25:AL25"/>
    <mergeCell ref="AE26:AL26"/>
    <mergeCell ref="AE27:AL27"/>
    <mergeCell ref="AE28:AL28"/>
    <mergeCell ref="AE29:AL29"/>
    <mergeCell ref="AE30:AL30"/>
    <mergeCell ref="AE31:AL31"/>
    <mergeCell ref="AE32:AL32"/>
    <mergeCell ref="AE33:AL33"/>
    <mergeCell ref="AE34:AL34"/>
    <mergeCell ref="AE35:AL35"/>
    <mergeCell ref="AE36:AL36"/>
    <mergeCell ref="AE37:AL37"/>
    <mergeCell ref="AE38:AL38"/>
    <mergeCell ref="AE39:AL39"/>
    <mergeCell ref="AE40:AL40"/>
    <mergeCell ref="AE41:AL41"/>
    <mergeCell ref="AE42:AL42"/>
    <mergeCell ref="AE43:AL43"/>
    <mergeCell ref="AE44:AL44"/>
    <mergeCell ref="AE45:AL45"/>
    <mergeCell ref="AE46:AL46"/>
    <mergeCell ref="AE47:AL47"/>
    <mergeCell ref="AE48:AL48"/>
    <mergeCell ref="AE49:AL49"/>
    <mergeCell ref="AE50:AL50"/>
    <mergeCell ref="AE51:AL51"/>
    <mergeCell ref="AE52:AL52"/>
    <mergeCell ref="AE53:AL53"/>
    <mergeCell ref="AE54:AL54"/>
    <mergeCell ref="AE55:AL55"/>
    <mergeCell ref="AE56:AL56"/>
    <mergeCell ref="AE57:AL57"/>
    <mergeCell ref="AE58:AL58"/>
  </mergeCells>
  <dataValidations count="32">
    <dataValidation type="list" allowBlank="1" showInputMessage="1" showErrorMessage="1" sqref="U57:AD57" xr:uid="{00000000-0002-0000-0700-000000000000}">
      <formula1>$AP$57:$AR$57</formula1>
    </dataValidation>
    <dataValidation type="list" allowBlank="1" showInputMessage="1" showErrorMessage="1" sqref="U56:AD56" xr:uid="{00000000-0002-0000-0700-000001000000}">
      <formula1>$AP$56:$AR$56</formula1>
    </dataValidation>
    <dataValidation type="list" allowBlank="1" showInputMessage="1" showErrorMessage="1" sqref="U55:AD55" xr:uid="{00000000-0002-0000-0700-000002000000}">
      <formula1>$AP$55:$AR$55</formula1>
    </dataValidation>
    <dataValidation type="list" allowBlank="1" showInputMessage="1" showErrorMessage="1" sqref="U54:AD54" xr:uid="{00000000-0002-0000-0700-000003000000}">
      <formula1>$AP$54:$AR$54</formula1>
    </dataValidation>
    <dataValidation type="list" allowBlank="1" showInputMessage="1" showErrorMessage="1" sqref="U10:AD10" xr:uid="{00000000-0002-0000-0700-000004000000}">
      <formula1>$AP$10:$AR$10</formula1>
    </dataValidation>
    <dataValidation type="list" allowBlank="1" showInputMessage="1" showErrorMessage="1" sqref="AB44:AD44" xr:uid="{00000000-0002-0000-0700-000005000000}">
      <formula1>$AT$44:$AV$44</formula1>
    </dataValidation>
    <dataValidation type="list" allowBlank="1" showInputMessage="1" showErrorMessage="1" sqref="R44" xr:uid="{00000000-0002-0000-0700-000006000000}">
      <formula1>$AP$44:$AS$44</formula1>
    </dataValidation>
    <dataValidation type="list" allowBlank="1" showInputMessage="1" showErrorMessage="1" sqref="U42:AD42" xr:uid="{00000000-0002-0000-0700-000007000000}">
      <formula1>$AP$42:$AR$42</formula1>
    </dataValidation>
    <dataValidation type="list" allowBlank="1" showInputMessage="1" showErrorMessage="1" sqref="U36:AD36" xr:uid="{00000000-0002-0000-0700-000008000000}">
      <formula1>$AP$36:$AR$36</formula1>
    </dataValidation>
    <dataValidation type="list" allowBlank="1" showInputMessage="1" showErrorMessage="1" sqref="Y34:AD34" xr:uid="{00000000-0002-0000-0700-000009000000}">
      <formula1>$AP$34:$AR$34</formula1>
    </dataValidation>
    <dataValidation type="list" allowBlank="1" showInputMessage="1" showErrorMessage="1" sqref="AB52:AD52" xr:uid="{00000000-0002-0000-0700-00000A000000}">
      <formula1>$AP$52:$AR$52</formula1>
    </dataValidation>
    <dataValidation type="list" allowBlank="1" showInputMessage="1" showErrorMessage="1" sqref="T13:V13" xr:uid="{00000000-0002-0000-0700-00000B000000}">
      <formula1>$AP$13:$AR$13</formula1>
    </dataValidation>
    <dataValidation type="list" allowBlank="1" showInputMessage="1" showErrorMessage="1" sqref="T14:V14" xr:uid="{00000000-0002-0000-0700-00000C000000}">
      <formula1>$AP$14:$AR$14</formula1>
    </dataValidation>
    <dataValidation type="custom" allowBlank="1" showInputMessage="1" showErrorMessage="1" sqref="AB59:AD62" xr:uid="{00000000-0002-0000-0700-00000D000000}">
      <formula1>IF(#REF!="Select","",#REF!)</formula1>
    </dataValidation>
    <dataValidation type="list" allowBlank="1" showInputMessage="1" showErrorMessage="1" sqref="U29:AD29" xr:uid="{00000000-0002-0000-0700-00000E000000}">
      <formula1>$AP$29:$AR$29</formula1>
    </dataValidation>
    <dataValidation type="list" allowBlank="1" showInputMessage="1" showErrorMessage="1" sqref="AB16:AD28" xr:uid="{00000000-0002-0000-0700-00000F000000}">
      <formula1>$AV$20:$BB$20</formula1>
    </dataValidation>
    <dataValidation type="list" allowBlank="1" showInputMessage="1" showErrorMessage="1" sqref="Y16:AA28" xr:uid="{00000000-0002-0000-0700-000010000000}">
      <formula1>$AV$19:$AZ$19</formula1>
    </dataValidation>
    <dataValidation type="list" allowBlank="1" showInputMessage="1" showErrorMessage="1" sqref="V16:X28" xr:uid="{00000000-0002-0000-0700-000011000000}">
      <formula1>$AV$18:$AY$18</formula1>
    </dataValidation>
    <dataValidation type="list" allowBlank="1" showInputMessage="1" showErrorMessage="1" sqref="S28:U28" xr:uid="{00000000-0002-0000-0700-000012000000}">
      <formula1>$AP$28:$AU$28</formula1>
    </dataValidation>
    <dataValidation type="list" allowBlank="1" showInputMessage="1" showErrorMessage="1" sqref="S16:U16" xr:uid="{00000000-0002-0000-0700-000013000000}">
      <formula1>$AP$16:$AU$16</formula1>
    </dataValidation>
    <dataValidation type="list" allowBlank="1" showInputMessage="1" showErrorMessage="1" sqref="P16:R28" xr:uid="{00000000-0002-0000-0700-000014000000}">
      <formula1>$AV$15:$BM$15</formula1>
    </dataValidation>
    <dataValidation type="list" allowBlank="1" showInputMessage="1" showErrorMessage="1" sqref="S17:U17" xr:uid="{00000000-0002-0000-0700-000015000000}">
      <formula1>$AP$17:$AU$17</formula1>
    </dataValidation>
    <dataValidation type="list" allowBlank="1" showInputMessage="1" showErrorMessage="1" sqref="S18:U18" xr:uid="{00000000-0002-0000-0700-000016000000}">
      <formula1>$AP$18:$AU$18</formula1>
    </dataValidation>
    <dataValidation type="list" allowBlank="1" showInputMessage="1" showErrorMessage="1" sqref="S19:U19" xr:uid="{00000000-0002-0000-0700-000017000000}">
      <formula1>$AP$19:$AU$19</formula1>
    </dataValidation>
    <dataValidation type="list" allowBlank="1" showInputMessage="1" showErrorMessage="1" sqref="S20:U20" xr:uid="{00000000-0002-0000-0700-000018000000}">
      <formula1>$AP$20:$AU$20</formula1>
    </dataValidation>
    <dataValidation type="list" allowBlank="1" showInputMessage="1" showErrorMessage="1" sqref="S21:U21" xr:uid="{00000000-0002-0000-0700-000019000000}">
      <formula1>$AP$21:$AU$21</formula1>
    </dataValidation>
    <dataValidation type="list" allowBlank="1" showInputMessage="1" showErrorMessage="1" sqref="S22:U22" xr:uid="{00000000-0002-0000-0700-00001A000000}">
      <formula1>$AP$22:$AU$22</formula1>
    </dataValidation>
    <dataValidation type="list" allowBlank="1" showInputMessage="1" showErrorMessage="1" sqref="S23:U23" xr:uid="{00000000-0002-0000-0700-00001B000000}">
      <formula1>$AP$23:$AU$23</formula1>
    </dataValidation>
    <dataValidation type="list" allowBlank="1" showInputMessage="1" showErrorMessage="1" sqref="S24:U24" xr:uid="{00000000-0002-0000-0700-00001C000000}">
      <formula1>$AP$24:$AU$24</formula1>
    </dataValidation>
    <dataValidation type="list" allowBlank="1" showInputMessage="1" showErrorMessage="1" sqref="S25:U25" xr:uid="{00000000-0002-0000-0700-00001D000000}">
      <formula1>$AP$25:$AU$25</formula1>
    </dataValidation>
    <dataValidation type="list" allowBlank="1" showInputMessage="1" showErrorMessage="1" sqref="S26:U26" xr:uid="{00000000-0002-0000-0700-00001E000000}">
      <formula1>$AP$26:$AU$26</formula1>
    </dataValidation>
    <dataValidation type="list" allowBlank="1" showInputMessage="1" showErrorMessage="1" sqref="S27:U27" xr:uid="{00000000-0002-0000-0700-00001F000000}">
      <formula1>$AP$27:$AU$27</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I763"/>
  <sheetViews>
    <sheetView showGridLines="0" zoomScaleNormal="100" zoomScaleSheetLayoutView="100" workbookViewId="0"/>
  </sheetViews>
  <sheetFormatPr defaultColWidth="9.140625" defaultRowHeight="12.75" x14ac:dyDescent="0.2"/>
  <cols>
    <col min="1" max="27" width="2.42578125" style="127" customWidth="1"/>
    <col min="28" max="30" width="2.42578125" style="128" customWidth="1"/>
    <col min="31" max="39" width="2.42578125" style="127" customWidth="1"/>
    <col min="40" max="40" width="2.42578125" style="88" customWidth="1"/>
    <col min="41" max="41" width="2.42578125" style="88" hidden="1" customWidth="1"/>
    <col min="42" max="42" width="8" style="129" hidden="1" customWidth="1"/>
    <col min="43" max="48" width="20.85546875" style="129" hidden="1" customWidth="1"/>
    <col min="49" max="64" width="20.85546875" style="85" customWidth="1"/>
    <col min="65" max="66" width="5.140625" style="85" customWidth="1"/>
    <col min="67" max="72" width="5.140625" style="90" customWidth="1"/>
    <col min="73" max="87" width="9.140625" style="90"/>
    <col min="88" max="16384" width="9.140625" style="118"/>
  </cols>
  <sheetData>
    <row r="1" spans="1:72" ht="27.6" customHeight="1" thickBot="1" x14ac:dyDescent="0.25">
      <c r="A1" s="81" t="s">
        <v>0</v>
      </c>
      <c r="B1" s="450" t="s">
        <v>1229</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82" t="s">
        <v>9</v>
      </c>
      <c r="AN1" s="83"/>
      <c r="AO1" s="83"/>
      <c r="AP1" s="85"/>
      <c r="AQ1" s="85"/>
      <c r="AR1" s="85"/>
      <c r="AS1" s="85"/>
      <c r="AT1" s="85"/>
      <c r="AU1" s="85"/>
      <c r="AV1" s="85"/>
      <c r="BH1" s="138"/>
      <c r="BI1" s="138"/>
      <c r="BJ1" s="138"/>
      <c r="BK1" s="138"/>
      <c r="BM1" s="117"/>
      <c r="BN1" s="117"/>
      <c r="BO1" s="139"/>
      <c r="BP1" s="139"/>
      <c r="BQ1" s="139"/>
      <c r="BR1" s="139"/>
      <c r="BS1" s="139"/>
      <c r="BT1" s="139"/>
    </row>
    <row r="2" spans="1:72" ht="13.7" customHeight="1" x14ac:dyDescent="0.2">
      <c r="A2" s="89">
        <f>ROW()</f>
        <v>2</v>
      </c>
      <c r="B2" s="451" t="s">
        <v>255</v>
      </c>
      <c r="C2" s="451"/>
      <c r="D2" s="451"/>
      <c r="E2" s="451"/>
      <c r="F2" s="451"/>
      <c r="G2" s="451"/>
      <c r="H2" s="451"/>
      <c r="I2" s="451"/>
      <c r="J2" s="451"/>
      <c r="K2" s="451" t="str">
        <f>Tag_No</f>
        <v>Insert tag number</v>
      </c>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2"/>
      <c r="AM2" s="358"/>
      <c r="AP2" s="85"/>
      <c r="AQ2" s="85"/>
      <c r="AR2" s="85"/>
      <c r="AS2" s="85"/>
      <c r="AT2" s="85"/>
      <c r="AU2" s="85"/>
      <c r="AV2" s="85"/>
      <c r="BM2" s="117"/>
      <c r="BN2" s="117"/>
      <c r="BO2" s="139"/>
      <c r="BP2" s="139"/>
      <c r="BQ2" s="139"/>
      <c r="BR2" s="139"/>
      <c r="BS2" s="139"/>
      <c r="BT2" s="139"/>
    </row>
    <row r="3" spans="1:72" ht="13.7" customHeight="1" x14ac:dyDescent="0.2">
      <c r="A3" s="89">
        <f>ROW()</f>
        <v>3</v>
      </c>
      <c r="B3" s="453" t="s">
        <v>256</v>
      </c>
      <c r="C3" s="453"/>
      <c r="D3" s="453"/>
      <c r="E3" s="453"/>
      <c r="F3" s="453"/>
      <c r="G3" s="453"/>
      <c r="H3" s="453"/>
      <c r="I3" s="453"/>
      <c r="J3" s="453"/>
      <c r="K3" s="453" t="str">
        <f>Service</f>
        <v>Insert service description</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4"/>
      <c r="AM3" s="359"/>
      <c r="AP3" s="52" t="s">
        <v>253</v>
      </c>
      <c r="AQ3" s="182"/>
      <c r="AR3" s="182"/>
      <c r="AS3" s="182"/>
      <c r="AT3" s="182"/>
      <c r="AU3" s="182"/>
      <c r="AV3" s="182"/>
      <c r="BM3" s="117"/>
      <c r="BN3" s="117"/>
      <c r="BO3" s="139"/>
      <c r="BP3" s="139"/>
      <c r="BQ3" s="139"/>
      <c r="BR3" s="139"/>
      <c r="BS3" s="139"/>
      <c r="BT3" s="139"/>
    </row>
    <row r="4" spans="1:72" ht="13.7" customHeight="1" x14ac:dyDescent="0.2">
      <c r="A4" s="89">
        <f>ROW()</f>
        <v>4</v>
      </c>
      <c r="B4" s="455" t="s">
        <v>64</v>
      </c>
      <c r="C4" s="456"/>
      <c r="D4" s="456"/>
      <c r="E4" s="456"/>
      <c r="F4" s="94" t="s">
        <v>178</v>
      </c>
      <c r="G4" s="95"/>
      <c r="H4" s="95"/>
      <c r="I4" s="95"/>
      <c r="J4" s="95"/>
      <c r="K4" s="95"/>
      <c r="L4" s="95"/>
      <c r="M4" s="95"/>
      <c r="N4" s="95"/>
      <c r="O4" s="95"/>
      <c r="P4" s="95"/>
      <c r="Q4" s="95"/>
      <c r="R4" s="95"/>
      <c r="S4" s="95"/>
      <c r="T4" s="95"/>
      <c r="U4" s="94" t="s">
        <v>173</v>
      </c>
      <c r="V4" s="95"/>
      <c r="W4" s="95"/>
      <c r="X4" s="95"/>
      <c r="Y4" s="95"/>
      <c r="Z4" s="95"/>
      <c r="AA4" s="95"/>
      <c r="AB4" s="96"/>
      <c r="AC4" s="96"/>
      <c r="AD4" s="97"/>
      <c r="AE4" s="94" t="s">
        <v>65</v>
      </c>
      <c r="AF4" s="95"/>
      <c r="AG4" s="95"/>
      <c r="AH4" s="95"/>
      <c r="AI4" s="95"/>
      <c r="AJ4" s="95"/>
      <c r="AK4" s="95"/>
      <c r="AL4" s="98"/>
      <c r="AM4" s="359"/>
      <c r="AP4" s="69"/>
      <c r="AQ4" s="182"/>
      <c r="AR4" s="182"/>
      <c r="AS4" s="182"/>
      <c r="AT4" s="182"/>
      <c r="AU4" s="182"/>
      <c r="AV4" s="182"/>
      <c r="BM4" s="117"/>
      <c r="BN4" s="117"/>
      <c r="BO4" s="139"/>
      <c r="BP4" s="139"/>
      <c r="BQ4" s="139"/>
      <c r="BR4" s="139"/>
      <c r="BS4" s="139"/>
      <c r="BT4" s="139"/>
    </row>
    <row r="5" spans="1:72" ht="13.7" customHeight="1" x14ac:dyDescent="0.2">
      <c r="A5" s="89">
        <f>ROW()</f>
        <v>5</v>
      </c>
      <c r="B5" s="553"/>
      <c r="C5" s="553"/>
      <c r="D5" s="553"/>
      <c r="E5" s="554"/>
      <c r="F5" s="433" t="s">
        <v>311</v>
      </c>
      <c r="G5" s="433"/>
      <c r="H5" s="433"/>
      <c r="I5" s="433"/>
      <c r="J5" s="433"/>
      <c r="K5" s="433"/>
      <c r="L5" s="433"/>
      <c r="M5" s="433"/>
      <c r="N5" s="433"/>
      <c r="O5" s="433"/>
      <c r="P5" s="433"/>
      <c r="Q5" s="433"/>
      <c r="R5" s="433"/>
      <c r="S5" s="433"/>
      <c r="T5" s="433"/>
      <c r="U5" s="433"/>
      <c r="V5" s="433"/>
      <c r="W5" s="433"/>
      <c r="X5" s="433"/>
      <c r="Y5" s="433"/>
      <c r="Z5" s="433"/>
      <c r="AA5" s="433"/>
      <c r="AB5" s="433"/>
      <c r="AC5" s="433"/>
      <c r="AD5" s="433"/>
      <c r="AE5" s="429"/>
      <c r="AF5" s="555"/>
      <c r="AG5" s="555"/>
      <c r="AH5" s="555"/>
      <c r="AI5" s="555"/>
      <c r="AJ5" s="555"/>
      <c r="AK5" s="555"/>
      <c r="AL5" s="555"/>
      <c r="AM5" s="359"/>
      <c r="AP5" s="182"/>
      <c r="AQ5" s="182"/>
      <c r="AR5" s="182"/>
      <c r="AS5" s="182"/>
      <c r="AT5" s="182"/>
      <c r="AU5" s="182"/>
      <c r="AV5" s="182"/>
      <c r="BM5" s="117"/>
      <c r="BN5" s="117"/>
      <c r="BO5" s="117"/>
      <c r="BP5" s="117"/>
      <c r="BQ5" s="117"/>
      <c r="BR5" s="117"/>
      <c r="BS5" s="117"/>
      <c r="BT5" s="117"/>
    </row>
    <row r="6" spans="1:72" ht="13.7" customHeight="1" x14ac:dyDescent="0.2">
      <c r="A6" s="89">
        <f>ROW()</f>
        <v>6</v>
      </c>
      <c r="B6" s="446" t="s">
        <v>1215</v>
      </c>
      <c r="C6" s="549"/>
      <c r="D6" s="549"/>
      <c r="E6" s="550"/>
      <c r="F6" s="447" t="s">
        <v>384</v>
      </c>
      <c r="G6" s="448"/>
      <c r="H6" s="448"/>
      <c r="I6" s="448"/>
      <c r="J6" s="448"/>
      <c r="K6" s="448"/>
      <c r="L6" s="448"/>
      <c r="M6" s="448"/>
      <c r="N6" s="448"/>
      <c r="O6" s="448"/>
      <c r="P6" s="448"/>
      <c r="Q6" s="448"/>
      <c r="R6" s="448"/>
      <c r="S6" s="448"/>
      <c r="T6" s="448"/>
      <c r="U6" s="448"/>
      <c r="V6" s="448"/>
      <c r="W6" s="448"/>
      <c r="X6" s="448"/>
      <c r="Y6" s="448"/>
      <c r="Z6" s="448"/>
      <c r="AA6" s="448"/>
      <c r="AB6" s="448"/>
      <c r="AC6" s="448"/>
      <c r="AD6" s="449"/>
      <c r="AE6" s="425"/>
      <c r="AF6" s="426"/>
      <c r="AG6" s="426"/>
      <c r="AH6" s="426"/>
      <c r="AI6" s="426"/>
      <c r="AJ6" s="426"/>
      <c r="AK6" s="426"/>
      <c r="AL6" s="427"/>
      <c r="AM6" s="359"/>
      <c r="AP6" s="182"/>
      <c r="AQ6" s="184"/>
      <c r="AR6" s="182"/>
      <c r="AS6" s="182"/>
      <c r="AT6" s="182"/>
      <c r="AU6" s="182"/>
      <c r="AV6" s="182"/>
      <c r="BM6" s="117"/>
      <c r="BN6" s="117"/>
      <c r="BO6" s="117"/>
      <c r="BP6" s="117"/>
      <c r="BQ6" s="117"/>
      <c r="BR6" s="117"/>
      <c r="BS6" s="117"/>
      <c r="BT6" s="117"/>
    </row>
    <row r="7" spans="1:72" ht="13.7" customHeight="1" x14ac:dyDescent="0.2">
      <c r="A7" s="89">
        <f>ROW()</f>
        <v>7</v>
      </c>
      <c r="B7" s="446"/>
      <c r="C7" s="549"/>
      <c r="D7" s="549"/>
      <c r="E7" s="550"/>
      <c r="F7" s="430" t="s">
        <v>463</v>
      </c>
      <c r="G7" s="431"/>
      <c r="H7" s="431"/>
      <c r="I7" s="431"/>
      <c r="J7" s="431"/>
      <c r="K7" s="431"/>
      <c r="L7" s="431"/>
      <c r="M7" s="431"/>
      <c r="N7" s="431"/>
      <c r="O7" s="431"/>
      <c r="P7" s="431"/>
      <c r="Q7" s="431"/>
      <c r="R7" s="431"/>
      <c r="S7" s="431"/>
      <c r="T7" s="431"/>
      <c r="U7" s="546" t="s">
        <v>66</v>
      </c>
      <c r="V7" s="547"/>
      <c r="W7" s="547"/>
      <c r="X7" s="547"/>
      <c r="Y7" s="547"/>
      <c r="Z7" s="547"/>
      <c r="AA7" s="547"/>
      <c r="AB7" s="547"/>
      <c r="AC7" s="547"/>
      <c r="AD7" s="547"/>
      <c r="AE7" s="425"/>
      <c r="AF7" s="426"/>
      <c r="AG7" s="426"/>
      <c r="AH7" s="426"/>
      <c r="AI7" s="426"/>
      <c r="AJ7" s="426"/>
      <c r="AK7" s="426"/>
      <c r="AL7" s="427"/>
      <c r="AM7" s="359"/>
      <c r="AP7" s="161" t="s">
        <v>66</v>
      </c>
      <c r="AQ7" s="193" t="s">
        <v>385</v>
      </c>
      <c r="AR7" s="178" t="s">
        <v>386</v>
      </c>
      <c r="AS7" s="178" t="s">
        <v>70</v>
      </c>
      <c r="AT7" s="182"/>
      <c r="AU7" s="182"/>
      <c r="AV7" s="182"/>
      <c r="BM7" s="117"/>
      <c r="BN7" s="117"/>
      <c r="BO7" s="117"/>
      <c r="BP7" s="117"/>
      <c r="BQ7" s="117"/>
      <c r="BR7" s="117"/>
      <c r="BS7" s="117"/>
      <c r="BT7" s="117"/>
    </row>
    <row r="8" spans="1:72" ht="13.7" customHeight="1" x14ac:dyDescent="0.2">
      <c r="A8" s="89">
        <f>ROW()</f>
        <v>8</v>
      </c>
      <c r="B8" s="446" t="s">
        <v>1216</v>
      </c>
      <c r="C8" s="549"/>
      <c r="D8" s="549"/>
      <c r="E8" s="550"/>
      <c r="F8" s="430" t="s">
        <v>1219</v>
      </c>
      <c r="G8" s="431"/>
      <c r="H8" s="431"/>
      <c r="I8" s="431"/>
      <c r="J8" s="431"/>
      <c r="K8" s="431"/>
      <c r="L8" s="431"/>
      <c r="M8" s="431"/>
      <c r="N8" s="431"/>
      <c r="O8" s="431"/>
      <c r="P8" s="431"/>
      <c r="Q8" s="431"/>
      <c r="R8" s="431"/>
      <c r="S8" s="431"/>
      <c r="T8" s="431"/>
      <c r="U8" s="539" t="s">
        <v>1217</v>
      </c>
      <c r="V8" s="539"/>
      <c r="W8" s="539"/>
      <c r="X8" s="539"/>
      <c r="Y8" s="539"/>
      <c r="Z8" s="539"/>
      <c r="AA8" s="539"/>
      <c r="AB8" s="539"/>
      <c r="AC8" s="539"/>
      <c r="AD8" s="540"/>
      <c r="AE8" s="425"/>
      <c r="AF8" s="426"/>
      <c r="AG8" s="426"/>
      <c r="AH8" s="426"/>
      <c r="AI8" s="426"/>
      <c r="AJ8" s="426"/>
      <c r="AK8" s="426"/>
      <c r="AL8" s="427"/>
      <c r="AM8" s="359"/>
      <c r="AP8" s="178" t="s">
        <v>66</v>
      </c>
      <c r="AQ8" s="200" t="s">
        <v>1217</v>
      </c>
      <c r="AR8" s="178" t="s">
        <v>1218</v>
      </c>
      <c r="AS8" s="178" t="s">
        <v>157</v>
      </c>
      <c r="AT8" s="178" t="s">
        <v>70</v>
      </c>
      <c r="AU8" s="182"/>
      <c r="AV8" s="182"/>
      <c r="BM8" s="117"/>
      <c r="BN8" s="117"/>
      <c r="BO8" s="117"/>
      <c r="BP8" s="117"/>
      <c r="BQ8" s="117"/>
      <c r="BR8" s="117"/>
      <c r="BS8" s="117"/>
      <c r="BT8" s="117"/>
    </row>
    <row r="9" spans="1:72" ht="13.7" customHeight="1" x14ac:dyDescent="0.2">
      <c r="A9" s="89">
        <f>ROW()</f>
        <v>9</v>
      </c>
      <c r="B9" s="446"/>
      <c r="C9" s="549"/>
      <c r="D9" s="549"/>
      <c r="E9" s="550"/>
      <c r="F9" s="430" t="s">
        <v>841</v>
      </c>
      <c r="G9" s="431"/>
      <c r="H9" s="431"/>
      <c r="I9" s="431"/>
      <c r="J9" s="431"/>
      <c r="K9" s="431"/>
      <c r="L9" s="431"/>
      <c r="M9" s="431"/>
      <c r="N9" s="431"/>
      <c r="O9" s="431"/>
      <c r="P9" s="431"/>
      <c r="Q9" s="431"/>
      <c r="R9" s="431"/>
      <c r="S9" s="431"/>
      <c r="T9" s="431"/>
      <c r="U9" s="546" t="s">
        <v>66</v>
      </c>
      <c r="V9" s="547"/>
      <c r="W9" s="547"/>
      <c r="X9" s="547"/>
      <c r="Y9" s="547"/>
      <c r="Z9" s="547"/>
      <c r="AA9" s="547"/>
      <c r="AB9" s="547"/>
      <c r="AC9" s="547"/>
      <c r="AD9" s="547"/>
      <c r="AE9" s="425"/>
      <c r="AF9" s="426"/>
      <c r="AG9" s="426"/>
      <c r="AH9" s="426"/>
      <c r="AI9" s="426"/>
      <c r="AJ9" s="426"/>
      <c r="AK9" s="426"/>
      <c r="AL9" s="427"/>
      <c r="AM9" s="359"/>
      <c r="AP9" s="161" t="s">
        <v>66</v>
      </c>
      <c r="AQ9" s="193" t="s">
        <v>159</v>
      </c>
      <c r="AR9" s="178" t="s">
        <v>387</v>
      </c>
      <c r="AS9" s="178" t="s">
        <v>70</v>
      </c>
      <c r="AT9" s="182"/>
      <c r="AU9" s="182"/>
      <c r="AV9" s="182"/>
      <c r="BM9" s="117"/>
      <c r="BN9" s="117"/>
      <c r="BO9" s="117"/>
      <c r="BP9" s="117"/>
      <c r="BQ9" s="117"/>
      <c r="BR9" s="117"/>
      <c r="BS9" s="117"/>
      <c r="BT9" s="117"/>
    </row>
    <row r="10" spans="1:72" ht="13.7" customHeight="1" x14ac:dyDescent="0.2">
      <c r="A10" s="89">
        <f>ROW()</f>
        <v>10</v>
      </c>
      <c r="B10" s="446"/>
      <c r="C10" s="549"/>
      <c r="D10" s="549"/>
      <c r="E10" s="550"/>
      <c r="F10" s="430" t="s">
        <v>203</v>
      </c>
      <c r="G10" s="431"/>
      <c r="H10" s="431"/>
      <c r="I10" s="431"/>
      <c r="J10" s="431"/>
      <c r="K10" s="431"/>
      <c r="L10" s="431"/>
      <c r="M10" s="431"/>
      <c r="N10" s="431"/>
      <c r="O10" s="431"/>
      <c r="P10" s="431"/>
      <c r="Q10" s="431"/>
      <c r="R10" s="431"/>
      <c r="S10" s="431"/>
      <c r="T10" s="431"/>
      <c r="U10" s="546" t="s">
        <v>66</v>
      </c>
      <c r="V10" s="547"/>
      <c r="W10" s="547"/>
      <c r="X10" s="547"/>
      <c r="Y10" s="547"/>
      <c r="Z10" s="547"/>
      <c r="AA10" s="547"/>
      <c r="AB10" s="547"/>
      <c r="AC10" s="547"/>
      <c r="AD10" s="547"/>
      <c r="AE10" s="425" t="str">
        <f>IF(U10="Lubricated","Advise lubrication","")</f>
        <v/>
      </c>
      <c r="AF10" s="426"/>
      <c r="AG10" s="426"/>
      <c r="AH10" s="426"/>
      <c r="AI10" s="426"/>
      <c r="AJ10" s="426"/>
      <c r="AK10" s="426"/>
      <c r="AL10" s="427"/>
      <c r="AM10" s="359"/>
      <c r="AP10" s="161" t="s">
        <v>66</v>
      </c>
      <c r="AQ10" s="193" t="s">
        <v>389</v>
      </c>
      <c r="AR10" s="178" t="s">
        <v>390</v>
      </c>
      <c r="AS10" s="182"/>
      <c r="AT10" s="182"/>
      <c r="AU10" s="182"/>
      <c r="AV10" s="182"/>
      <c r="BM10" s="117"/>
      <c r="BN10" s="117"/>
      <c r="BO10" s="117"/>
      <c r="BP10" s="117"/>
      <c r="BQ10" s="117"/>
      <c r="BR10" s="117"/>
      <c r="BS10" s="117"/>
      <c r="BT10" s="117"/>
    </row>
    <row r="11" spans="1:72" ht="13.7" customHeight="1" x14ac:dyDescent="0.2">
      <c r="A11" s="89">
        <f>ROW()</f>
        <v>11</v>
      </c>
      <c r="B11" s="446"/>
      <c r="C11" s="549"/>
      <c r="D11" s="549"/>
      <c r="E11" s="550"/>
      <c r="F11" s="430" t="s">
        <v>249</v>
      </c>
      <c r="G11" s="431"/>
      <c r="H11" s="431"/>
      <c r="I11" s="431"/>
      <c r="J11" s="431"/>
      <c r="K11" s="431"/>
      <c r="L11" s="431"/>
      <c r="M11" s="431"/>
      <c r="N11" s="431"/>
      <c r="O11" s="431"/>
      <c r="P11" s="431"/>
      <c r="Q11" s="431"/>
      <c r="R11" s="431"/>
      <c r="S11" s="431"/>
      <c r="T11" s="431"/>
      <c r="U11" s="546" t="s">
        <v>179</v>
      </c>
      <c r="V11" s="547"/>
      <c r="W11" s="547"/>
      <c r="X11" s="547"/>
      <c r="Y11" s="547"/>
      <c r="Z11" s="547"/>
      <c r="AA11" s="552"/>
      <c r="AB11" s="466" t="str">
        <f>IF(units="Select","",AS11)</f>
        <v/>
      </c>
      <c r="AC11" s="466"/>
      <c r="AD11" s="467"/>
      <c r="AE11" s="425"/>
      <c r="AF11" s="426"/>
      <c r="AG11" s="426"/>
      <c r="AH11" s="426"/>
      <c r="AI11" s="426"/>
      <c r="AJ11" s="426"/>
      <c r="AK11" s="426"/>
      <c r="AL11" s="427"/>
      <c r="AM11" s="359"/>
      <c r="AP11" s="186"/>
      <c r="AQ11" s="193" t="s">
        <v>117</v>
      </c>
      <c r="AR11" s="178" t="s">
        <v>116</v>
      </c>
      <c r="AS11" s="201" t="str">
        <f>IF(units=unit_usc,AR11,AQ11)</f>
        <v>mm</v>
      </c>
      <c r="AT11" s="182"/>
      <c r="AU11" s="182"/>
      <c r="AV11" s="182"/>
      <c r="BM11" s="117"/>
      <c r="BN11" s="117"/>
      <c r="BO11" s="117"/>
      <c r="BP11" s="117"/>
      <c r="BQ11" s="117"/>
      <c r="BR11" s="117"/>
      <c r="BS11" s="117"/>
      <c r="BT11" s="117"/>
    </row>
    <row r="12" spans="1:72" ht="13.7" customHeight="1" x14ac:dyDescent="0.2">
      <c r="A12" s="89">
        <f>ROW()</f>
        <v>12</v>
      </c>
      <c r="B12" s="446"/>
      <c r="C12" s="549"/>
      <c r="D12" s="549"/>
      <c r="E12" s="550"/>
      <c r="F12" s="430" t="s">
        <v>842</v>
      </c>
      <c r="G12" s="431"/>
      <c r="H12" s="431"/>
      <c r="I12" s="431"/>
      <c r="J12" s="431"/>
      <c r="K12" s="431"/>
      <c r="L12" s="431"/>
      <c r="M12" s="431"/>
      <c r="N12" s="431"/>
      <c r="O12" s="431"/>
      <c r="P12" s="431"/>
      <c r="Q12" s="431"/>
      <c r="R12" s="431"/>
      <c r="S12" s="431"/>
      <c r="T12" s="431"/>
      <c r="U12" s="546" t="s">
        <v>66</v>
      </c>
      <c r="V12" s="547"/>
      <c r="W12" s="547"/>
      <c r="X12" s="547"/>
      <c r="Y12" s="547"/>
      <c r="Z12" s="547"/>
      <c r="AA12" s="547"/>
      <c r="AB12" s="547"/>
      <c r="AC12" s="547"/>
      <c r="AD12" s="547"/>
      <c r="AE12" s="425"/>
      <c r="AF12" s="426"/>
      <c r="AG12" s="426"/>
      <c r="AH12" s="426"/>
      <c r="AI12" s="426"/>
      <c r="AJ12" s="426"/>
      <c r="AK12" s="426"/>
      <c r="AL12" s="427"/>
      <c r="AM12" s="359"/>
      <c r="AP12" s="161" t="s">
        <v>66</v>
      </c>
      <c r="AQ12" s="193" t="s">
        <v>148</v>
      </c>
      <c r="AR12" s="178" t="s">
        <v>149</v>
      </c>
      <c r="AS12" s="182"/>
      <c r="AT12" s="182"/>
      <c r="AU12" s="182"/>
      <c r="AV12" s="182"/>
      <c r="BM12" s="117"/>
      <c r="BN12" s="117"/>
      <c r="BO12" s="117"/>
      <c r="BP12" s="117"/>
      <c r="BQ12" s="117"/>
      <c r="BR12" s="117"/>
      <c r="BS12" s="117"/>
      <c r="BT12" s="117"/>
    </row>
    <row r="13" spans="1:72" ht="13.7" customHeight="1" x14ac:dyDescent="0.2">
      <c r="A13" s="89">
        <f>ROW()</f>
        <v>13</v>
      </c>
      <c r="B13" s="446"/>
      <c r="C13" s="549"/>
      <c r="D13" s="549"/>
      <c r="E13" s="550"/>
      <c r="F13" s="430" t="s">
        <v>843</v>
      </c>
      <c r="G13" s="431"/>
      <c r="H13" s="431"/>
      <c r="I13" s="431"/>
      <c r="J13" s="431"/>
      <c r="K13" s="431"/>
      <c r="L13" s="431"/>
      <c r="M13" s="431"/>
      <c r="N13" s="431"/>
      <c r="O13" s="431"/>
      <c r="P13" s="431"/>
      <c r="Q13" s="431"/>
      <c r="R13" s="431"/>
      <c r="S13" s="431"/>
      <c r="T13" s="431"/>
      <c r="U13" s="548" t="s">
        <v>179</v>
      </c>
      <c r="V13" s="548"/>
      <c r="W13" s="548"/>
      <c r="X13" s="548"/>
      <c r="Y13" s="548"/>
      <c r="Z13" s="548"/>
      <c r="AA13" s="466" t="str">
        <f>IF(units="Select","",AS13)</f>
        <v/>
      </c>
      <c r="AB13" s="466"/>
      <c r="AC13" s="466"/>
      <c r="AD13" s="467"/>
      <c r="AE13" s="425"/>
      <c r="AF13" s="426"/>
      <c r="AG13" s="426"/>
      <c r="AH13" s="426"/>
      <c r="AI13" s="426"/>
      <c r="AJ13" s="426"/>
      <c r="AK13" s="426"/>
      <c r="AL13" s="427"/>
      <c r="AM13" s="359"/>
      <c r="AP13" s="195"/>
      <c r="AQ13" s="193" t="s">
        <v>391</v>
      </c>
      <c r="AR13" s="178" t="s">
        <v>392</v>
      </c>
      <c r="AS13" s="201" t="str">
        <f>IF(units=unit_usc,AR13,AQ13)</f>
        <v>kW/100 rpm</v>
      </c>
      <c r="AT13" s="182"/>
      <c r="AU13" s="182"/>
      <c r="AV13" s="182"/>
      <c r="BM13" s="117"/>
      <c r="BN13" s="117"/>
      <c r="BO13" s="117"/>
      <c r="BP13" s="117"/>
      <c r="BQ13" s="117"/>
      <c r="BR13" s="117"/>
      <c r="BS13" s="117"/>
      <c r="BT13" s="117"/>
    </row>
    <row r="14" spans="1:72" ht="13.7" customHeight="1" x14ac:dyDescent="0.2">
      <c r="A14" s="89">
        <f>ROW()</f>
        <v>14</v>
      </c>
      <c r="B14" s="446"/>
      <c r="C14" s="549"/>
      <c r="D14" s="549"/>
      <c r="E14" s="550"/>
      <c r="F14" s="430" t="s">
        <v>844</v>
      </c>
      <c r="G14" s="431"/>
      <c r="H14" s="431"/>
      <c r="I14" s="431"/>
      <c r="J14" s="431"/>
      <c r="K14" s="431"/>
      <c r="L14" s="431"/>
      <c r="M14" s="431"/>
      <c r="N14" s="431"/>
      <c r="O14" s="431"/>
      <c r="P14" s="431"/>
      <c r="Q14" s="431"/>
      <c r="R14" s="431"/>
      <c r="S14" s="431"/>
      <c r="T14" s="431"/>
      <c r="U14" s="546" t="s">
        <v>179</v>
      </c>
      <c r="V14" s="547"/>
      <c r="W14" s="547"/>
      <c r="X14" s="547"/>
      <c r="Y14" s="547"/>
      <c r="Z14" s="547"/>
      <c r="AA14" s="547"/>
      <c r="AB14" s="547"/>
      <c r="AC14" s="547"/>
      <c r="AD14" s="547"/>
      <c r="AE14" s="425"/>
      <c r="AF14" s="426"/>
      <c r="AG14" s="426"/>
      <c r="AH14" s="426"/>
      <c r="AI14" s="426"/>
      <c r="AJ14" s="426"/>
      <c r="AK14" s="426"/>
      <c r="AL14" s="427"/>
      <c r="AM14" s="359"/>
      <c r="AP14" s="182"/>
      <c r="AQ14" s="184"/>
      <c r="AR14" s="182"/>
      <c r="AS14" s="181"/>
      <c r="AT14" s="182"/>
      <c r="AU14" s="182"/>
      <c r="AV14" s="182"/>
      <c r="BM14" s="117"/>
      <c r="BN14" s="117"/>
      <c r="BO14" s="117"/>
      <c r="BP14" s="117"/>
      <c r="BQ14" s="117"/>
      <c r="BR14" s="117"/>
      <c r="BS14" s="117"/>
      <c r="BT14" s="117"/>
    </row>
    <row r="15" spans="1:72" ht="13.7" customHeight="1" x14ac:dyDescent="0.2">
      <c r="A15" s="89">
        <f>ROW()</f>
        <v>15</v>
      </c>
      <c r="B15" s="446"/>
      <c r="C15" s="549"/>
      <c r="D15" s="549"/>
      <c r="E15" s="550"/>
      <c r="F15" s="430"/>
      <c r="G15" s="431"/>
      <c r="H15" s="431"/>
      <c r="I15" s="431"/>
      <c r="J15" s="431"/>
      <c r="K15" s="431"/>
      <c r="L15" s="431"/>
      <c r="M15" s="431"/>
      <c r="N15" s="431"/>
      <c r="O15" s="431"/>
      <c r="P15" s="432"/>
      <c r="Q15" s="434" t="s">
        <v>231</v>
      </c>
      <c r="R15" s="435"/>
      <c r="S15" s="435"/>
      <c r="T15" s="435"/>
      <c r="U15" s="435"/>
      <c r="V15" s="435"/>
      <c r="W15" s="436"/>
      <c r="X15" s="434" t="s">
        <v>393</v>
      </c>
      <c r="Y15" s="435"/>
      <c r="Z15" s="435"/>
      <c r="AA15" s="435"/>
      <c r="AB15" s="435"/>
      <c r="AC15" s="435"/>
      <c r="AD15" s="436"/>
      <c r="AE15" s="425"/>
      <c r="AF15" s="426"/>
      <c r="AG15" s="426"/>
      <c r="AH15" s="426"/>
      <c r="AI15" s="426"/>
      <c r="AJ15" s="426"/>
      <c r="AK15" s="426"/>
      <c r="AL15" s="427"/>
      <c r="AM15" s="359"/>
      <c r="AP15" s="182"/>
      <c r="AQ15" s="184"/>
      <c r="AR15" s="182"/>
      <c r="AS15" s="188"/>
      <c r="AT15" s="182"/>
      <c r="AU15" s="182"/>
      <c r="AV15" s="182"/>
      <c r="BM15" s="117"/>
      <c r="BN15" s="117"/>
      <c r="BO15" s="117"/>
      <c r="BP15" s="117"/>
      <c r="BQ15" s="117"/>
      <c r="BR15" s="117"/>
      <c r="BS15" s="117"/>
      <c r="BT15" s="117"/>
    </row>
    <row r="16" spans="1:72" ht="13.7" customHeight="1" x14ac:dyDescent="0.2">
      <c r="A16" s="89">
        <f>ROW()</f>
        <v>16</v>
      </c>
      <c r="B16" s="446"/>
      <c r="C16" s="549"/>
      <c r="D16" s="549"/>
      <c r="E16" s="550"/>
      <c r="F16" s="430" t="s">
        <v>845</v>
      </c>
      <c r="G16" s="431"/>
      <c r="H16" s="431"/>
      <c r="I16" s="431"/>
      <c r="J16" s="431"/>
      <c r="K16" s="431"/>
      <c r="L16" s="431"/>
      <c r="M16" s="431"/>
      <c r="N16" s="431"/>
      <c r="O16" s="431"/>
      <c r="P16" s="432"/>
      <c r="Q16" s="541" t="s">
        <v>179</v>
      </c>
      <c r="R16" s="541"/>
      <c r="S16" s="541"/>
      <c r="T16" s="541"/>
      <c r="U16" s="444" t="str">
        <f>IF(units="Select","",AS16)</f>
        <v/>
      </c>
      <c r="V16" s="444"/>
      <c r="W16" s="444"/>
      <c r="X16" s="541" t="s">
        <v>179</v>
      </c>
      <c r="Y16" s="541"/>
      <c r="Z16" s="541"/>
      <c r="AA16" s="541"/>
      <c r="AB16" s="444" t="str">
        <f>IF(units="Select","",AS16)</f>
        <v/>
      </c>
      <c r="AC16" s="444"/>
      <c r="AD16" s="444"/>
      <c r="AE16" s="425"/>
      <c r="AF16" s="426"/>
      <c r="AG16" s="426"/>
      <c r="AH16" s="426"/>
      <c r="AI16" s="426"/>
      <c r="AJ16" s="426"/>
      <c r="AK16" s="426"/>
      <c r="AL16" s="427"/>
      <c r="AM16" s="359"/>
      <c r="AP16" s="211"/>
      <c r="AQ16" s="193" t="s">
        <v>92</v>
      </c>
      <c r="AR16" s="178" t="s">
        <v>91</v>
      </c>
      <c r="AS16" s="201" t="str">
        <f>IF(units=unit_usc,AR16,AQ16)</f>
        <v>kW</v>
      </c>
      <c r="AT16" s="182"/>
      <c r="AU16" s="182"/>
      <c r="AV16" s="182"/>
      <c r="BM16" s="117"/>
      <c r="BN16" s="117"/>
      <c r="BO16" s="117"/>
      <c r="BP16" s="117"/>
      <c r="BQ16" s="117"/>
      <c r="BR16" s="117"/>
      <c r="BS16" s="117"/>
      <c r="BT16" s="117"/>
    </row>
    <row r="17" spans="1:72" ht="13.7" customHeight="1" x14ac:dyDescent="0.2">
      <c r="A17" s="89">
        <f>ROW()</f>
        <v>17</v>
      </c>
      <c r="B17" s="446"/>
      <c r="C17" s="549"/>
      <c r="D17" s="549"/>
      <c r="E17" s="550"/>
      <c r="F17" s="430" t="s">
        <v>846</v>
      </c>
      <c r="G17" s="431"/>
      <c r="H17" s="431"/>
      <c r="I17" s="431"/>
      <c r="J17" s="431"/>
      <c r="K17" s="431"/>
      <c r="L17" s="431"/>
      <c r="M17" s="431"/>
      <c r="N17" s="431"/>
      <c r="O17" s="431"/>
      <c r="P17" s="432"/>
      <c r="Q17" s="541" t="s">
        <v>179</v>
      </c>
      <c r="R17" s="541"/>
      <c r="S17" s="541"/>
      <c r="T17" s="541"/>
      <c r="U17" s="541"/>
      <c r="V17" s="541"/>
      <c r="W17" s="541"/>
      <c r="X17" s="541" t="s">
        <v>179</v>
      </c>
      <c r="Y17" s="541"/>
      <c r="Z17" s="541"/>
      <c r="AA17" s="541"/>
      <c r="AB17" s="541"/>
      <c r="AC17" s="541"/>
      <c r="AD17" s="541"/>
      <c r="AE17" s="425"/>
      <c r="AF17" s="426"/>
      <c r="AG17" s="426"/>
      <c r="AH17" s="426"/>
      <c r="AI17" s="426"/>
      <c r="AJ17" s="426"/>
      <c r="AK17" s="426"/>
      <c r="AL17" s="427"/>
      <c r="AM17" s="359"/>
      <c r="AP17" s="182"/>
      <c r="AQ17" s="184"/>
      <c r="AR17" s="190"/>
      <c r="AS17" s="181"/>
      <c r="AT17" s="182"/>
      <c r="AU17" s="182"/>
      <c r="AV17" s="182"/>
      <c r="BM17" s="117"/>
      <c r="BN17" s="117"/>
      <c r="BO17" s="117"/>
      <c r="BP17" s="117"/>
      <c r="BQ17" s="117"/>
      <c r="BR17" s="117"/>
      <c r="BS17" s="117"/>
      <c r="BT17" s="117"/>
    </row>
    <row r="18" spans="1:72" ht="13.7" customHeight="1" x14ac:dyDescent="0.2">
      <c r="A18" s="89">
        <f>ROW()</f>
        <v>18</v>
      </c>
      <c r="B18" s="446" t="s">
        <v>394</v>
      </c>
      <c r="C18" s="549"/>
      <c r="D18" s="549"/>
      <c r="E18" s="550"/>
      <c r="F18" s="430" t="s">
        <v>864</v>
      </c>
      <c r="G18" s="431"/>
      <c r="H18" s="431"/>
      <c r="I18" s="431"/>
      <c r="J18" s="431"/>
      <c r="K18" s="431"/>
      <c r="L18" s="431"/>
      <c r="M18" s="431"/>
      <c r="N18" s="431"/>
      <c r="O18" s="431"/>
      <c r="P18" s="431"/>
      <c r="Q18" s="431"/>
      <c r="R18" s="431"/>
      <c r="S18" s="431"/>
      <c r="T18" s="431"/>
      <c r="U18" s="540">
        <v>2.5</v>
      </c>
      <c r="V18" s="590"/>
      <c r="W18" s="590"/>
      <c r="X18" s="590"/>
      <c r="Y18" s="590"/>
      <c r="Z18" s="590"/>
      <c r="AA18" s="590"/>
      <c r="AB18" s="590"/>
      <c r="AC18" s="590"/>
      <c r="AD18" s="590"/>
      <c r="AE18" s="425"/>
      <c r="AF18" s="426"/>
      <c r="AG18" s="426"/>
      <c r="AH18" s="426"/>
      <c r="AI18" s="426"/>
      <c r="AJ18" s="426"/>
      <c r="AK18" s="426"/>
      <c r="AL18" s="427"/>
      <c r="AM18" s="359"/>
      <c r="AP18" s="178" t="s">
        <v>66</v>
      </c>
      <c r="AQ18" s="200">
        <v>2.5</v>
      </c>
      <c r="AR18" s="178" t="s">
        <v>157</v>
      </c>
      <c r="AS18" s="178" t="s">
        <v>70</v>
      </c>
      <c r="AT18" s="182"/>
      <c r="AU18" s="182"/>
      <c r="AV18" s="182"/>
      <c r="BM18" s="117"/>
      <c r="BN18" s="117"/>
      <c r="BO18" s="117"/>
      <c r="BP18" s="117"/>
      <c r="BQ18" s="117"/>
      <c r="BR18" s="117"/>
      <c r="BS18" s="117"/>
      <c r="BT18" s="117"/>
    </row>
    <row r="19" spans="1:72" ht="13.7" customHeight="1" x14ac:dyDescent="0.2">
      <c r="A19" s="89">
        <f>ROW()</f>
        <v>19</v>
      </c>
      <c r="B19" s="446" t="s">
        <v>395</v>
      </c>
      <c r="C19" s="549"/>
      <c r="D19" s="549"/>
      <c r="E19" s="550"/>
      <c r="F19" s="430" t="s">
        <v>865</v>
      </c>
      <c r="G19" s="431"/>
      <c r="H19" s="431"/>
      <c r="I19" s="431"/>
      <c r="J19" s="431"/>
      <c r="K19" s="431"/>
      <c r="L19" s="431"/>
      <c r="M19" s="431"/>
      <c r="N19" s="431"/>
      <c r="O19" s="431"/>
      <c r="P19" s="431"/>
      <c r="Q19" s="431"/>
      <c r="R19" s="431"/>
      <c r="S19" s="431"/>
      <c r="T19" s="431"/>
      <c r="U19" s="546" t="s">
        <v>179</v>
      </c>
      <c r="V19" s="547"/>
      <c r="W19" s="547"/>
      <c r="X19" s="547"/>
      <c r="Y19" s="547"/>
      <c r="Z19" s="547"/>
      <c r="AA19" s="552"/>
      <c r="AB19" s="466" t="str">
        <f>IF(units="Select","",AS19)</f>
        <v/>
      </c>
      <c r="AC19" s="466"/>
      <c r="AD19" s="467"/>
      <c r="AE19" s="425"/>
      <c r="AF19" s="426"/>
      <c r="AG19" s="426"/>
      <c r="AH19" s="426"/>
      <c r="AI19" s="426"/>
      <c r="AJ19" s="426"/>
      <c r="AK19" s="426"/>
      <c r="AL19" s="427"/>
      <c r="AM19" s="359"/>
      <c r="AP19" s="195"/>
      <c r="AQ19" s="193" t="s">
        <v>117</v>
      </c>
      <c r="AR19" s="178" t="s">
        <v>116</v>
      </c>
      <c r="AS19" s="201" t="str">
        <f>IF(units=unit_usc,AR19,AQ19)</f>
        <v>mm</v>
      </c>
      <c r="AT19" s="182"/>
      <c r="AU19" s="182"/>
      <c r="AV19" s="182"/>
      <c r="BM19" s="117"/>
      <c r="BN19" s="117"/>
      <c r="BO19" s="117"/>
      <c r="BP19" s="117"/>
      <c r="BQ19" s="117"/>
      <c r="BR19" s="117"/>
      <c r="BS19" s="117"/>
      <c r="BT19" s="117"/>
    </row>
    <row r="20" spans="1:72" ht="13.7" customHeight="1" x14ac:dyDescent="0.2">
      <c r="A20" s="89">
        <f>ROW()</f>
        <v>20</v>
      </c>
      <c r="B20" s="446"/>
      <c r="C20" s="549"/>
      <c r="D20" s="549"/>
      <c r="E20" s="550"/>
      <c r="F20" s="430" t="s">
        <v>866</v>
      </c>
      <c r="G20" s="431"/>
      <c r="H20" s="431"/>
      <c r="I20" s="431"/>
      <c r="J20" s="431"/>
      <c r="K20" s="431"/>
      <c r="L20" s="431"/>
      <c r="M20" s="431"/>
      <c r="N20" s="431"/>
      <c r="O20" s="431"/>
      <c r="P20" s="431"/>
      <c r="Q20" s="431"/>
      <c r="R20" s="431"/>
      <c r="S20" s="431"/>
      <c r="T20" s="431"/>
      <c r="U20" s="546" t="s">
        <v>179</v>
      </c>
      <c r="V20" s="547"/>
      <c r="W20" s="547"/>
      <c r="X20" s="547"/>
      <c r="Y20" s="547"/>
      <c r="Z20" s="547"/>
      <c r="AA20" s="552"/>
      <c r="AB20" s="466" t="str">
        <f>IF(units="Select","",AS20)</f>
        <v/>
      </c>
      <c r="AC20" s="466"/>
      <c r="AD20" s="467"/>
      <c r="AE20" s="425"/>
      <c r="AF20" s="426"/>
      <c r="AG20" s="426"/>
      <c r="AH20" s="426"/>
      <c r="AI20" s="426"/>
      <c r="AJ20" s="426"/>
      <c r="AK20" s="426"/>
      <c r="AL20" s="427"/>
      <c r="AM20" s="359"/>
      <c r="AP20" s="182"/>
      <c r="AQ20" s="193" t="s">
        <v>117</v>
      </c>
      <c r="AR20" s="178" t="s">
        <v>116</v>
      </c>
      <c r="AS20" s="201" t="str">
        <f>IF(units=unit_usc,AR20,AQ20)</f>
        <v>mm</v>
      </c>
      <c r="AT20" s="182"/>
      <c r="AU20" s="182"/>
      <c r="AV20" s="182"/>
      <c r="BM20" s="117"/>
      <c r="BN20" s="117"/>
      <c r="BO20" s="117"/>
      <c r="BP20" s="117"/>
      <c r="BQ20" s="117"/>
      <c r="BR20" s="117"/>
      <c r="BS20" s="117"/>
      <c r="BT20" s="117"/>
    </row>
    <row r="21" spans="1:72" ht="13.7" customHeight="1" x14ac:dyDescent="0.2">
      <c r="A21" s="89">
        <f>ROW()</f>
        <v>21</v>
      </c>
      <c r="B21" s="446"/>
      <c r="C21" s="549"/>
      <c r="D21" s="549"/>
      <c r="E21" s="550"/>
      <c r="F21" s="430" t="s">
        <v>867</v>
      </c>
      <c r="G21" s="431"/>
      <c r="H21" s="431"/>
      <c r="I21" s="431"/>
      <c r="J21" s="431"/>
      <c r="K21" s="431"/>
      <c r="L21" s="431"/>
      <c r="M21" s="431"/>
      <c r="N21" s="431"/>
      <c r="O21" s="431"/>
      <c r="P21" s="431"/>
      <c r="Q21" s="431"/>
      <c r="R21" s="431"/>
      <c r="S21" s="431"/>
      <c r="T21" s="431"/>
      <c r="U21" s="546" t="s">
        <v>66</v>
      </c>
      <c r="V21" s="547"/>
      <c r="W21" s="547"/>
      <c r="X21" s="547"/>
      <c r="Y21" s="547"/>
      <c r="Z21" s="547"/>
      <c r="AA21" s="547"/>
      <c r="AB21" s="547"/>
      <c r="AC21" s="547"/>
      <c r="AD21" s="547"/>
      <c r="AE21" s="425"/>
      <c r="AF21" s="426"/>
      <c r="AG21" s="426"/>
      <c r="AH21" s="426"/>
      <c r="AI21" s="426"/>
      <c r="AJ21" s="426"/>
      <c r="AK21" s="426"/>
      <c r="AL21" s="427"/>
      <c r="AM21" s="359"/>
      <c r="AP21" s="161" t="s">
        <v>66</v>
      </c>
      <c r="AQ21" s="193" t="s">
        <v>396</v>
      </c>
      <c r="AR21" s="178" t="s">
        <v>397</v>
      </c>
      <c r="AS21" s="210"/>
      <c r="AT21" s="182"/>
      <c r="AU21" s="182"/>
      <c r="AV21" s="182"/>
      <c r="BM21" s="117"/>
      <c r="BN21" s="117"/>
      <c r="BO21" s="117"/>
      <c r="BP21" s="117"/>
      <c r="BQ21" s="117"/>
      <c r="BR21" s="117"/>
      <c r="BS21" s="117"/>
      <c r="BT21" s="117"/>
    </row>
    <row r="22" spans="1:72" ht="13.7" customHeight="1" x14ac:dyDescent="0.2">
      <c r="A22" s="89">
        <f>ROW()</f>
        <v>22</v>
      </c>
      <c r="B22" s="446"/>
      <c r="C22" s="549"/>
      <c r="D22" s="549"/>
      <c r="E22" s="550"/>
      <c r="F22" s="430" t="s">
        <v>868</v>
      </c>
      <c r="G22" s="431"/>
      <c r="H22" s="431"/>
      <c r="I22" s="431"/>
      <c r="J22" s="431"/>
      <c r="K22" s="431"/>
      <c r="L22" s="431"/>
      <c r="M22" s="431"/>
      <c r="N22" s="431"/>
      <c r="O22" s="431"/>
      <c r="P22" s="431"/>
      <c r="Q22" s="431"/>
      <c r="R22" s="431"/>
      <c r="S22" s="431"/>
      <c r="T22" s="431"/>
      <c r="U22" s="546" t="s">
        <v>66</v>
      </c>
      <c r="V22" s="547"/>
      <c r="W22" s="547"/>
      <c r="X22" s="547"/>
      <c r="Y22" s="547"/>
      <c r="Z22" s="547"/>
      <c r="AA22" s="547"/>
      <c r="AB22" s="547"/>
      <c r="AC22" s="547"/>
      <c r="AD22" s="547"/>
      <c r="AE22" s="425"/>
      <c r="AF22" s="426"/>
      <c r="AG22" s="426"/>
      <c r="AH22" s="426"/>
      <c r="AI22" s="426"/>
      <c r="AJ22" s="426"/>
      <c r="AK22" s="426"/>
      <c r="AL22" s="427"/>
      <c r="AM22" s="359"/>
      <c r="AP22" s="161" t="s">
        <v>66</v>
      </c>
      <c r="AQ22" s="193" t="s">
        <v>148</v>
      </c>
      <c r="AR22" s="178" t="s">
        <v>149</v>
      </c>
      <c r="AS22" s="210"/>
      <c r="AT22" s="182"/>
      <c r="AU22" s="182"/>
      <c r="AV22" s="182"/>
      <c r="BM22" s="117"/>
      <c r="BN22" s="117"/>
      <c r="BO22" s="117"/>
      <c r="BP22" s="117"/>
      <c r="BQ22" s="117"/>
      <c r="BR22" s="117"/>
      <c r="BS22" s="117"/>
      <c r="BT22" s="117"/>
    </row>
    <row r="23" spans="1:72" ht="13.7" customHeight="1" x14ac:dyDescent="0.2">
      <c r="A23" s="89">
        <f>ROW()</f>
        <v>23</v>
      </c>
      <c r="B23" s="446"/>
      <c r="C23" s="549"/>
      <c r="D23" s="549"/>
      <c r="E23" s="550"/>
      <c r="F23" s="430" t="s">
        <v>869</v>
      </c>
      <c r="G23" s="431"/>
      <c r="H23" s="431"/>
      <c r="I23" s="431"/>
      <c r="J23" s="431"/>
      <c r="K23" s="431"/>
      <c r="L23" s="431"/>
      <c r="M23" s="431"/>
      <c r="N23" s="431"/>
      <c r="O23" s="431"/>
      <c r="P23" s="431"/>
      <c r="Q23" s="431"/>
      <c r="R23" s="431"/>
      <c r="S23" s="431"/>
      <c r="T23" s="431"/>
      <c r="U23" s="546" t="s">
        <v>179</v>
      </c>
      <c r="V23" s="547"/>
      <c r="W23" s="547"/>
      <c r="X23" s="547"/>
      <c r="Y23" s="547"/>
      <c r="Z23" s="547"/>
      <c r="AA23" s="547"/>
      <c r="AB23" s="547"/>
      <c r="AC23" s="547"/>
      <c r="AD23" s="547"/>
      <c r="AE23" s="425"/>
      <c r="AF23" s="426"/>
      <c r="AG23" s="426"/>
      <c r="AH23" s="426"/>
      <c r="AI23" s="426"/>
      <c r="AJ23" s="426"/>
      <c r="AK23" s="426"/>
      <c r="AL23" s="427"/>
      <c r="AM23" s="359"/>
      <c r="AP23" s="182"/>
      <c r="AQ23" s="184"/>
      <c r="AR23" s="190"/>
      <c r="AS23" s="182"/>
      <c r="AT23" s="182"/>
      <c r="AU23" s="182"/>
      <c r="AV23" s="182"/>
      <c r="BM23" s="117"/>
      <c r="BN23" s="117"/>
      <c r="BO23" s="117"/>
      <c r="BP23" s="117"/>
      <c r="BQ23" s="117"/>
      <c r="BR23" s="117"/>
      <c r="BS23" s="117"/>
      <c r="BT23" s="117"/>
    </row>
    <row r="24" spans="1:72" ht="13.7" customHeight="1" x14ac:dyDescent="0.2">
      <c r="A24" s="89">
        <f>ROW()</f>
        <v>24</v>
      </c>
      <c r="B24" s="446"/>
      <c r="C24" s="549"/>
      <c r="D24" s="549"/>
      <c r="E24" s="550"/>
      <c r="F24" s="430" t="s">
        <v>870</v>
      </c>
      <c r="G24" s="431"/>
      <c r="H24" s="431"/>
      <c r="I24" s="431"/>
      <c r="J24" s="431"/>
      <c r="K24" s="431"/>
      <c r="L24" s="431"/>
      <c r="M24" s="431"/>
      <c r="N24" s="431"/>
      <c r="O24" s="431"/>
      <c r="P24" s="431"/>
      <c r="Q24" s="431"/>
      <c r="R24" s="431"/>
      <c r="S24" s="431"/>
      <c r="T24" s="431"/>
      <c r="U24" s="548" t="s">
        <v>66</v>
      </c>
      <c r="V24" s="548"/>
      <c r="W24" s="548"/>
      <c r="X24" s="548"/>
      <c r="Y24" s="548"/>
      <c r="Z24" s="548"/>
      <c r="AA24" s="548"/>
      <c r="AB24" s="548"/>
      <c r="AC24" s="548"/>
      <c r="AD24" s="546"/>
      <c r="AE24" s="425"/>
      <c r="AF24" s="426"/>
      <c r="AG24" s="426"/>
      <c r="AH24" s="426"/>
      <c r="AI24" s="426"/>
      <c r="AJ24" s="426"/>
      <c r="AK24" s="426"/>
      <c r="AL24" s="427"/>
      <c r="AM24" s="359"/>
      <c r="AP24" s="161" t="s">
        <v>66</v>
      </c>
      <c r="AQ24" s="193" t="s">
        <v>148</v>
      </c>
      <c r="AR24" s="178" t="s">
        <v>149</v>
      </c>
      <c r="AS24" s="210"/>
      <c r="AT24" s="182"/>
      <c r="AU24" s="182"/>
      <c r="AV24" s="182"/>
      <c r="BM24" s="117"/>
      <c r="BN24" s="117"/>
      <c r="BO24" s="117"/>
      <c r="BP24" s="117"/>
      <c r="BQ24" s="117"/>
      <c r="BR24" s="117"/>
      <c r="BS24" s="117"/>
      <c r="BT24" s="117"/>
    </row>
    <row r="25" spans="1:72" ht="13.7" customHeight="1" x14ac:dyDescent="0.2">
      <c r="A25" s="89">
        <f>ROW()</f>
        <v>25</v>
      </c>
      <c r="B25" s="446"/>
      <c r="C25" s="549"/>
      <c r="D25" s="549"/>
      <c r="E25" s="550"/>
      <c r="F25" s="430" t="s">
        <v>871</v>
      </c>
      <c r="G25" s="431"/>
      <c r="H25" s="431"/>
      <c r="I25" s="431"/>
      <c r="J25" s="431"/>
      <c r="K25" s="431"/>
      <c r="L25" s="431"/>
      <c r="M25" s="431"/>
      <c r="N25" s="431"/>
      <c r="O25" s="431"/>
      <c r="P25" s="431"/>
      <c r="Q25" s="431"/>
      <c r="R25" s="431"/>
      <c r="S25" s="431"/>
      <c r="T25" s="431"/>
      <c r="U25" s="548" t="s">
        <v>66</v>
      </c>
      <c r="V25" s="548"/>
      <c r="W25" s="548"/>
      <c r="X25" s="548"/>
      <c r="Y25" s="548"/>
      <c r="Z25" s="548"/>
      <c r="AA25" s="548"/>
      <c r="AB25" s="548"/>
      <c r="AC25" s="548"/>
      <c r="AD25" s="546"/>
      <c r="AE25" s="425"/>
      <c r="AF25" s="426"/>
      <c r="AG25" s="426"/>
      <c r="AH25" s="426"/>
      <c r="AI25" s="426"/>
      <c r="AJ25" s="426"/>
      <c r="AK25" s="426"/>
      <c r="AL25" s="427"/>
      <c r="AM25" s="359"/>
      <c r="AP25" s="161" t="s">
        <v>66</v>
      </c>
      <c r="AQ25" s="193" t="s">
        <v>60</v>
      </c>
      <c r="AR25" s="178" t="s">
        <v>61</v>
      </c>
      <c r="AS25" s="210"/>
      <c r="AT25" s="182"/>
      <c r="AU25" s="182"/>
      <c r="AV25" s="182"/>
      <c r="BM25" s="117"/>
      <c r="BN25" s="117"/>
      <c r="BO25" s="117"/>
      <c r="BP25" s="117"/>
      <c r="BQ25" s="117"/>
      <c r="BR25" s="117"/>
      <c r="BS25" s="117"/>
      <c r="BT25" s="117"/>
    </row>
    <row r="26" spans="1:72" ht="13.7" customHeight="1" x14ac:dyDescent="0.2">
      <c r="A26" s="89">
        <f>ROW()</f>
        <v>26</v>
      </c>
      <c r="B26" s="446"/>
      <c r="C26" s="549"/>
      <c r="D26" s="549"/>
      <c r="E26" s="550"/>
      <c r="F26" s="447" t="s">
        <v>398</v>
      </c>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9"/>
      <c r="AE26" s="425"/>
      <c r="AF26" s="426"/>
      <c r="AG26" s="426"/>
      <c r="AH26" s="426"/>
      <c r="AI26" s="426"/>
      <c r="AJ26" s="426"/>
      <c r="AK26" s="426"/>
      <c r="AL26" s="427"/>
      <c r="AM26" s="359"/>
      <c r="AP26" s="182"/>
      <c r="AQ26" s="184"/>
      <c r="AR26" s="190"/>
      <c r="AS26" s="188"/>
      <c r="AT26" s="182"/>
      <c r="AU26" s="182"/>
      <c r="AV26" s="182"/>
      <c r="BM26" s="117"/>
      <c r="BN26" s="117"/>
      <c r="BO26" s="117"/>
      <c r="BP26" s="117"/>
      <c r="BQ26" s="117"/>
      <c r="BR26" s="117"/>
      <c r="BS26" s="117"/>
      <c r="BT26" s="117"/>
    </row>
    <row r="27" spans="1:72" ht="13.7" customHeight="1" x14ac:dyDescent="0.2">
      <c r="A27" s="89">
        <f>ROW()</f>
        <v>27</v>
      </c>
      <c r="B27" s="446"/>
      <c r="C27" s="549"/>
      <c r="D27" s="549"/>
      <c r="E27" s="550"/>
      <c r="F27" s="434" t="s">
        <v>399</v>
      </c>
      <c r="G27" s="435"/>
      <c r="H27" s="435"/>
      <c r="I27" s="435"/>
      <c r="J27" s="435"/>
      <c r="K27" s="435"/>
      <c r="L27" s="435"/>
      <c r="M27" s="435"/>
      <c r="N27" s="435"/>
      <c r="O27" s="435"/>
      <c r="P27" s="435"/>
      <c r="Q27" s="435"/>
      <c r="R27" s="435"/>
      <c r="S27" s="435"/>
      <c r="T27" s="435"/>
      <c r="U27" s="435"/>
      <c r="V27" s="435"/>
      <c r="W27" s="548" t="s">
        <v>179</v>
      </c>
      <c r="X27" s="548"/>
      <c r="Y27" s="548"/>
      <c r="Z27" s="548"/>
      <c r="AA27" s="548"/>
      <c r="AB27" s="466" t="str">
        <f>IF(units="Select","",AS27)</f>
        <v/>
      </c>
      <c r="AC27" s="466"/>
      <c r="AD27" s="467"/>
      <c r="AE27" s="425"/>
      <c r="AF27" s="426"/>
      <c r="AG27" s="426"/>
      <c r="AH27" s="426"/>
      <c r="AI27" s="426"/>
      <c r="AJ27" s="426"/>
      <c r="AK27" s="426"/>
      <c r="AL27" s="427"/>
      <c r="AM27" s="359"/>
      <c r="AP27" s="196"/>
      <c r="AQ27" s="193" t="s">
        <v>90</v>
      </c>
      <c r="AR27" s="178" t="s">
        <v>89</v>
      </c>
      <c r="AS27" s="201" t="str">
        <f>IF(units=unit_usc,AR27,AQ27)</f>
        <v>m</v>
      </c>
      <c r="AT27" s="182"/>
      <c r="AU27" s="182"/>
      <c r="AV27" s="182"/>
      <c r="BM27" s="117"/>
      <c r="BN27" s="117"/>
      <c r="BO27" s="117"/>
      <c r="BP27" s="117"/>
      <c r="BQ27" s="117"/>
      <c r="BR27" s="117"/>
      <c r="BS27" s="117"/>
      <c r="BT27" s="117"/>
    </row>
    <row r="28" spans="1:72" ht="13.7" customHeight="1" x14ac:dyDescent="0.2">
      <c r="A28" s="89">
        <f>ROW()</f>
        <v>28</v>
      </c>
      <c r="B28" s="446"/>
      <c r="C28" s="549"/>
      <c r="D28" s="549"/>
      <c r="E28" s="550"/>
      <c r="F28" s="430" t="s">
        <v>872</v>
      </c>
      <c r="G28" s="431"/>
      <c r="H28" s="431"/>
      <c r="I28" s="431"/>
      <c r="J28" s="431"/>
      <c r="K28" s="431"/>
      <c r="L28" s="431"/>
      <c r="M28" s="431"/>
      <c r="N28" s="431"/>
      <c r="O28" s="431"/>
      <c r="P28" s="431"/>
      <c r="Q28" s="431"/>
      <c r="R28" s="431"/>
      <c r="S28" s="431"/>
      <c r="T28" s="431"/>
      <c r="U28" s="546" t="s">
        <v>66</v>
      </c>
      <c r="V28" s="547"/>
      <c r="W28" s="547"/>
      <c r="X28" s="547"/>
      <c r="Y28" s="547"/>
      <c r="Z28" s="547"/>
      <c r="AA28" s="547"/>
      <c r="AB28" s="547"/>
      <c r="AC28" s="547"/>
      <c r="AD28" s="547"/>
      <c r="AE28" s="425"/>
      <c r="AF28" s="426"/>
      <c r="AG28" s="426"/>
      <c r="AH28" s="426"/>
      <c r="AI28" s="426"/>
      <c r="AJ28" s="426"/>
      <c r="AK28" s="426"/>
      <c r="AL28" s="427"/>
      <c r="AM28" s="359"/>
      <c r="AP28" s="161" t="s">
        <v>66</v>
      </c>
      <c r="AQ28" s="193" t="s">
        <v>148</v>
      </c>
      <c r="AR28" s="178" t="s">
        <v>149</v>
      </c>
      <c r="AS28" s="182"/>
      <c r="AT28" s="182"/>
      <c r="AU28" s="182"/>
      <c r="AV28" s="182"/>
      <c r="BM28" s="117"/>
      <c r="BN28" s="117"/>
      <c r="BO28" s="117"/>
      <c r="BP28" s="117"/>
      <c r="BQ28" s="117"/>
      <c r="BR28" s="117"/>
      <c r="BS28" s="117"/>
      <c r="BT28" s="117"/>
    </row>
    <row r="29" spans="1:72" ht="13.7" customHeight="1" x14ac:dyDescent="0.2">
      <c r="A29" s="89">
        <f>ROW()</f>
        <v>29</v>
      </c>
      <c r="B29" s="446"/>
      <c r="C29" s="549"/>
      <c r="D29" s="549"/>
      <c r="E29" s="550"/>
      <c r="F29" s="430" t="s">
        <v>873</v>
      </c>
      <c r="G29" s="431"/>
      <c r="H29" s="431"/>
      <c r="I29" s="431"/>
      <c r="J29" s="431"/>
      <c r="K29" s="431"/>
      <c r="L29" s="431"/>
      <c r="M29" s="431"/>
      <c r="N29" s="431"/>
      <c r="O29" s="431"/>
      <c r="P29" s="431"/>
      <c r="Q29" s="431"/>
      <c r="R29" s="431"/>
      <c r="S29" s="431"/>
      <c r="T29" s="431"/>
      <c r="U29" s="546" t="s">
        <v>66</v>
      </c>
      <c r="V29" s="547"/>
      <c r="W29" s="547"/>
      <c r="X29" s="547"/>
      <c r="Y29" s="547"/>
      <c r="Z29" s="547"/>
      <c r="AA29" s="547"/>
      <c r="AB29" s="547"/>
      <c r="AC29" s="547"/>
      <c r="AD29" s="547"/>
      <c r="AE29" s="425"/>
      <c r="AF29" s="426"/>
      <c r="AG29" s="426"/>
      <c r="AH29" s="426"/>
      <c r="AI29" s="426"/>
      <c r="AJ29" s="426"/>
      <c r="AK29" s="426"/>
      <c r="AL29" s="427"/>
      <c r="AM29" s="361"/>
      <c r="AP29" s="161" t="s">
        <v>66</v>
      </c>
      <c r="AQ29" s="193" t="s">
        <v>148</v>
      </c>
      <c r="AR29" s="178" t="s">
        <v>149</v>
      </c>
      <c r="AS29" s="182"/>
      <c r="AT29" s="182"/>
      <c r="AU29" s="182"/>
      <c r="AV29" s="182"/>
      <c r="BM29" s="117"/>
      <c r="BN29" s="117"/>
      <c r="BO29" s="117"/>
      <c r="BP29" s="117"/>
      <c r="BQ29" s="117"/>
      <c r="BR29" s="117"/>
      <c r="BS29" s="117"/>
      <c r="BT29" s="117"/>
    </row>
    <row r="30" spans="1:72" ht="13.7" customHeight="1" x14ac:dyDescent="0.2">
      <c r="A30" s="89">
        <f>ROW()</f>
        <v>30</v>
      </c>
      <c r="B30" s="446"/>
      <c r="C30" s="549"/>
      <c r="D30" s="549"/>
      <c r="E30" s="550"/>
      <c r="F30" s="589" t="s">
        <v>400</v>
      </c>
      <c r="G30" s="589"/>
      <c r="H30" s="589"/>
      <c r="I30" s="589"/>
      <c r="J30" s="589"/>
      <c r="K30" s="589"/>
      <c r="L30" s="589"/>
      <c r="M30" s="589"/>
      <c r="N30" s="589"/>
      <c r="O30" s="589"/>
      <c r="P30" s="589"/>
      <c r="Q30" s="589"/>
      <c r="R30" s="589"/>
      <c r="S30" s="589"/>
      <c r="T30" s="589"/>
      <c r="U30" s="589"/>
      <c r="V30" s="589"/>
      <c r="W30" s="589"/>
      <c r="X30" s="589"/>
      <c r="Y30" s="589"/>
      <c r="Z30" s="589"/>
      <c r="AA30" s="589"/>
      <c r="AB30" s="589"/>
      <c r="AC30" s="589"/>
      <c r="AD30" s="589"/>
      <c r="AE30" s="425"/>
      <c r="AF30" s="426"/>
      <c r="AG30" s="426"/>
      <c r="AH30" s="426"/>
      <c r="AI30" s="426"/>
      <c r="AJ30" s="426"/>
      <c r="AK30" s="426"/>
      <c r="AL30" s="427"/>
      <c r="AM30" s="359"/>
      <c r="AP30" s="182"/>
      <c r="AQ30" s="182"/>
      <c r="AR30" s="182"/>
      <c r="AS30" s="182"/>
      <c r="AT30" s="182"/>
      <c r="AU30" s="182"/>
      <c r="AV30" s="182"/>
      <c r="BM30" s="117"/>
      <c r="BN30" s="117"/>
      <c r="BO30" s="117"/>
      <c r="BP30" s="117"/>
      <c r="BQ30" s="117"/>
      <c r="BR30" s="117"/>
      <c r="BS30" s="117"/>
      <c r="BT30" s="117"/>
    </row>
    <row r="31" spans="1:72" ht="13.7" customHeight="1" x14ac:dyDescent="0.2">
      <c r="A31" s="89">
        <f>ROW()</f>
        <v>31</v>
      </c>
      <c r="B31" s="446"/>
      <c r="C31" s="549"/>
      <c r="D31" s="549"/>
      <c r="E31" s="550"/>
      <c r="F31" s="430" t="s">
        <v>874</v>
      </c>
      <c r="G31" s="431"/>
      <c r="H31" s="431"/>
      <c r="I31" s="431"/>
      <c r="J31" s="431"/>
      <c r="K31" s="431"/>
      <c r="L31" s="431"/>
      <c r="M31" s="431"/>
      <c r="N31" s="431"/>
      <c r="O31" s="431"/>
      <c r="P31" s="431"/>
      <c r="Q31" s="431"/>
      <c r="R31" s="431"/>
      <c r="S31" s="431"/>
      <c r="T31" s="431"/>
      <c r="U31" s="546" t="s">
        <v>66</v>
      </c>
      <c r="V31" s="547"/>
      <c r="W31" s="547"/>
      <c r="X31" s="547"/>
      <c r="Y31" s="547"/>
      <c r="Z31" s="547"/>
      <c r="AA31" s="547"/>
      <c r="AB31" s="547"/>
      <c r="AC31" s="547"/>
      <c r="AD31" s="547"/>
      <c r="AE31" s="425"/>
      <c r="AF31" s="426"/>
      <c r="AG31" s="426"/>
      <c r="AH31" s="426"/>
      <c r="AI31" s="426"/>
      <c r="AJ31" s="426"/>
      <c r="AK31" s="426"/>
      <c r="AL31" s="427"/>
      <c r="AM31" s="359"/>
      <c r="AP31" s="191" t="s">
        <v>66</v>
      </c>
      <c r="AQ31" s="192" t="s">
        <v>60</v>
      </c>
      <c r="AR31" s="192" t="s">
        <v>61</v>
      </c>
      <c r="AS31" s="182"/>
      <c r="AT31" s="182"/>
      <c r="AU31" s="182"/>
      <c r="AV31" s="182"/>
      <c r="BM31" s="117"/>
      <c r="BN31" s="117"/>
      <c r="BO31" s="117"/>
      <c r="BP31" s="117"/>
      <c r="BQ31" s="117"/>
      <c r="BR31" s="117"/>
      <c r="BS31" s="117"/>
      <c r="BT31" s="117"/>
    </row>
    <row r="32" spans="1:72" ht="13.7" customHeight="1" x14ac:dyDescent="0.2">
      <c r="A32" s="89">
        <f>ROW()</f>
        <v>32</v>
      </c>
      <c r="B32" s="446"/>
      <c r="C32" s="549"/>
      <c r="D32" s="549"/>
      <c r="E32" s="550"/>
      <c r="F32" s="430" t="s">
        <v>225</v>
      </c>
      <c r="G32" s="431"/>
      <c r="H32" s="431"/>
      <c r="I32" s="431"/>
      <c r="J32" s="431"/>
      <c r="K32" s="431"/>
      <c r="L32" s="431"/>
      <c r="M32" s="431"/>
      <c r="N32" s="431"/>
      <c r="O32" s="431"/>
      <c r="P32" s="431"/>
      <c r="Q32" s="431"/>
      <c r="R32" s="431"/>
      <c r="S32" s="431"/>
      <c r="T32" s="431"/>
      <c r="U32" s="546" t="s">
        <v>66</v>
      </c>
      <c r="V32" s="547"/>
      <c r="W32" s="547"/>
      <c r="X32" s="547"/>
      <c r="Y32" s="547"/>
      <c r="Z32" s="547"/>
      <c r="AA32" s="547"/>
      <c r="AB32" s="547"/>
      <c r="AC32" s="547"/>
      <c r="AD32" s="547"/>
      <c r="AE32" s="425"/>
      <c r="AF32" s="426"/>
      <c r="AG32" s="426"/>
      <c r="AH32" s="426"/>
      <c r="AI32" s="426"/>
      <c r="AJ32" s="426"/>
      <c r="AK32" s="426"/>
      <c r="AL32" s="427"/>
      <c r="AM32" s="359"/>
      <c r="AP32" s="191" t="s">
        <v>66</v>
      </c>
      <c r="AQ32" s="192" t="s">
        <v>147</v>
      </c>
      <c r="AR32" s="178" t="s">
        <v>401</v>
      </c>
      <c r="AS32" s="182"/>
      <c r="AT32" s="182"/>
      <c r="AU32" s="182"/>
      <c r="AV32" s="182"/>
      <c r="BM32" s="117"/>
      <c r="BN32" s="117"/>
      <c r="BO32" s="117"/>
      <c r="BP32" s="117"/>
      <c r="BQ32" s="117"/>
      <c r="BR32" s="117"/>
      <c r="BS32" s="117"/>
      <c r="BT32" s="117"/>
    </row>
    <row r="33" spans="1:72" ht="13.7" customHeight="1" x14ac:dyDescent="0.2">
      <c r="A33" s="89">
        <f>ROW()</f>
        <v>33</v>
      </c>
      <c r="B33" s="446"/>
      <c r="C33" s="549"/>
      <c r="D33" s="549"/>
      <c r="E33" s="550"/>
      <c r="F33" s="430" t="s">
        <v>463</v>
      </c>
      <c r="G33" s="431"/>
      <c r="H33" s="431"/>
      <c r="I33" s="431"/>
      <c r="J33" s="431"/>
      <c r="K33" s="431"/>
      <c r="L33" s="431"/>
      <c r="M33" s="431"/>
      <c r="N33" s="431"/>
      <c r="O33" s="431"/>
      <c r="P33" s="431"/>
      <c r="Q33" s="431"/>
      <c r="R33" s="431"/>
      <c r="S33" s="431"/>
      <c r="T33" s="431"/>
      <c r="U33" s="546" t="s">
        <v>66</v>
      </c>
      <c r="V33" s="547"/>
      <c r="W33" s="547"/>
      <c r="X33" s="547"/>
      <c r="Y33" s="547"/>
      <c r="Z33" s="547"/>
      <c r="AA33" s="547"/>
      <c r="AB33" s="547"/>
      <c r="AC33" s="547"/>
      <c r="AD33" s="547"/>
      <c r="AE33" s="425"/>
      <c r="AF33" s="426"/>
      <c r="AG33" s="426"/>
      <c r="AH33" s="426"/>
      <c r="AI33" s="426"/>
      <c r="AJ33" s="426"/>
      <c r="AK33" s="426"/>
      <c r="AL33" s="427"/>
      <c r="AM33" s="359"/>
      <c r="AP33" s="161" t="s">
        <v>66</v>
      </c>
      <c r="AQ33" s="178" t="s">
        <v>402</v>
      </c>
      <c r="AR33" s="178" t="s">
        <v>403</v>
      </c>
      <c r="AS33" s="182"/>
      <c r="AT33" s="182"/>
      <c r="AU33" s="182"/>
      <c r="AV33" s="182"/>
      <c r="BM33" s="117"/>
      <c r="BN33" s="117"/>
      <c r="BO33" s="117"/>
      <c r="BP33" s="117"/>
      <c r="BQ33" s="117"/>
      <c r="BR33" s="117"/>
      <c r="BS33" s="117"/>
      <c r="BT33" s="117"/>
    </row>
    <row r="34" spans="1:72" ht="13.7" customHeight="1" x14ac:dyDescent="0.2">
      <c r="A34" s="89">
        <f>ROW()</f>
        <v>34</v>
      </c>
      <c r="B34" s="446"/>
      <c r="C34" s="549"/>
      <c r="D34" s="549"/>
      <c r="E34" s="550"/>
      <c r="F34" s="430" t="s">
        <v>875</v>
      </c>
      <c r="G34" s="431"/>
      <c r="H34" s="431"/>
      <c r="I34" s="431"/>
      <c r="J34" s="431"/>
      <c r="K34" s="431"/>
      <c r="L34" s="431"/>
      <c r="M34" s="431"/>
      <c r="N34" s="431"/>
      <c r="O34" s="431"/>
      <c r="P34" s="431"/>
      <c r="Q34" s="431"/>
      <c r="R34" s="431"/>
      <c r="S34" s="431"/>
      <c r="T34" s="431"/>
      <c r="U34" s="546" t="s">
        <v>66</v>
      </c>
      <c r="V34" s="547"/>
      <c r="W34" s="547"/>
      <c r="X34" s="547"/>
      <c r="Y34" s="547"/>
      <c r="Z34" s="547"/>
      <c r="AA34" s="547"/>
      <c r="AB34" s="547"/>
      <c r="AC34" s="547"/>
      <c r="AD34" s="547"/>
      <c r="AE34" s="425"/>
      <c r="AF34" s="426"/>
      <c r="AG34" s="426"/>
      <c r="AH34" s="426"/>
      <c r="AI34" s="426"/>
      <c r="AJ34" s="426"/>
      <c r="AK34" s="426"/>
      <c r="AL34" s="427"/>
      <c r="AM34" s="361"/>
      <c r="AP34" s="191" t="s">
        <v>66</v>
      </c>
      <c r="AQ34" s="192" t="s">
        <v>60</v>
      </c>
      <c r="AR34" s="192" t="s">
        <v>61</v>
      </c>
      <c r="AS34" s="182"/>
      <c r="AT34" s="182"/>
      <c r="AU34" s="182"/>
      <c r="AV34" s="182"/>
      <c r="BM34" s="117"/>
      <c r="BN34" s="117"/>
      <c r="BO34" s="117"/>
      <c r="BP34" s="117"/>
      <c r="BQ34" s="117"/>
      <c r="BR34" s="117"/>
      <c r="BS34" s="117"/>
      <c r="BT34" s="117"/>
    </row>
    <row r="35" spans="1:72" ht="13.7" customHeight="1" x14ac:dyDescent="0.2">
      <c r="A35" s="89">
        <f>ROW()</f>
        <v>35</v>
      </c>
      <c r="B35" s="446"/>
      <c r="C35" s="549"/>
      <c r="D35" s="549"/>
      <c r="E35" s="550"/>
      <c r="F35" s="430" t="s">
        <v>876</v>
      </c>
      <c r="G35" s="431"/>
      <c r="H35" s="431"/>
      <c r="I35" s="431"/>
      <c r="J35" s="431"/>
      <c r="K35" s="431"/>
      <c r="L35" s="431"/>
      <c r="M35" s="431"/>
      <c r="N35" s="431"/>
      <c r="O35" s="431"/>
      <c r="P35" s="431"/>
      <c r="Q35" s="431"/>
      <c r="R35" s="431"/>
      <c r="S35" s="431"/>
      <c r="T35" s="431"/>
      <c r="U35" s="546" t="s">
        <v>66</v>
      </c>
      <c r="V35" s="547"/>
      <c r="W35" s="547"/>
      <c r="X35" s="547"/>
      <c r="Y35" s="547"/>
      <c r="Z35" s="547"/>
      <c r="AA35" s="547"/>
      <c r="AB35" s="547"/>
      <c r="AC35" s="547"/>
      <c r="AD35" s="547"/>
      <c r="AE35" s="425"/>
      <c r="AF35" s="426"/>
      <c r="AG35" s="426"/>
      <c r="AH35" s="426"/>
      <c r="AI35" s="426"/>
      <c r="AJ35" s="426"/>
      <c r="AK35" s="426"/>
      <c r="AL35" s="427"/>
      <c r="AM35" s="361"/>
      <c r="AP35" s="161" t="s">
        <v>66</v>
      </c>
      <c r="AQ35" s="193" t="s">
        <v>404</v>
      </c>
      <c r="AR35" s="178" t="s">
        <v>405</v>
      </c>
      <c r="AS35" s="182"/>
      <c r="AT35" s="182"/>
      <c r="AU35" s="182"/>
      <c r="AV35" s="182"/>
      <c r="BM35" s="117"/>
      <c r="BN35" s="117"/>
      <c r="BO35" s="117"/>
      <c r="BP35" s="117"/>
      <c r="BQ35" s="117"/>
      <c r="BR35" s="117"/>
      <c r="BS35" s="117"/>
      <c r="BT35" s="117"/>
    </row>
    <row r="36" spans="1:72" ht="13.7" customHeight="1" x14ac:dyDescent="0.2">
      <c r="A36" s="89">
        <f>ROW()</f>
        <v>36</v>
      </c>
      <c r="B36" s="446" t="s">
        <v>1209</v>
      </c>
      <c r="C36" s="549"/>
      <c r="D36" s="549"/>
      <c r="E36" s="550"/>
      <c r="F36" s="262" t="s">
        <v>1206</v>
      </c>
      <c r="G36" s="262"/>
      <c r="H36" s="262"/>
      <c r="I36" s="262"/>
      <c r="J36" s="262"/>
      <c r="K36" s="262"/>
      <c r="L36" s="262"/>
      <c r="M36" s="262"/>
      <c r="N36" s="262"/>
      <c r="O36" s="262"/>
      <c r="P36" s="262"/>
      <c r="Q36" s="262"/>
      <c r="R36" s="262"/>
      <c r="S36" s="262"/>
      <c r="T36" s="262"/>
      <c r="U36" s="539" t="s">
        <v>66</v>
      </c>
      <c r="V36" s="539"/>
      <c r="W36" s="539"/>
      <c r="X36" s="539"/>
      <c r="Y36" s="539"/>
      <c r="Z36" s="539"/>
      <c r="AA36" s="539"/>
      <c r="AB36" s="539"/>
      <c r="AC36" s="539"/>
      <c r="AD36" s="540"/>
      <c r="AE36" s="425"/>
      <c r="AF36" s="426"/>
      <c r="AG36" s="426"/>
      <c r="AH36" s="426"/>
      <c r="AI36" s="426"/>
      <c r="AJ36" s="426"/>
      <c r="AK36" s="426"/>
      <c r="AL36" s="427"/>
      <c r="AM36" s="361"/>
      <c r="AP36" s="161" t="s">
        <v>66</v>
      </c>
      <c r="AQ36" s="193" t="s">
        <v>1211</v>
      </c>
      <c r="AR36" s="178" t="s">
        <v>157</v>
      </c>
      <c r="AS36" s="178" t="s">
        <v>70</v>
      </c>
      <c r="AT36" s="182"/>
      <c r="AU36" s="182"/>
      <c r="AV36" s="182"/>
      <c r="BM36" s="117"/>
      <c r="BN36" s="117"/>
      <c r="BO36" s="117"/>
      <c r="BP36" s="117"/>
      <c r="BQ36" s="117"/>
      <c r="BR36" s="117"/>
      <c r="BS36" s="117"/>
      <c r="BT36" s="117"/>
    </row>
    <row r="37" spans="1:72" ht="13.7" customHeight="1" x14ac:dyDescent="0.2">
      <c r="A37" s="89">
        <f>ROW()</f>
        <v>37</v>
      </c>
      <c r="B37" s="446" t="s">
        <v>1210</v>
      </c>
      <c r="C37" s="549"/>
      <c r="D37" s="549"/>
      <c r="E37" s="550"/>
      <c r="F37" s="262" t="s">
        <v>1207</v>
      </c>
      <c r="G37" s="262"/>
      <c r="H37" s="262"/>
      <c r="I37" s="262"/>
      <c r="J37" s="262"/>
      <c r="K37" s="262"/>
      <c r="L37" s="262"/>
      <c r="M37" s="262"/>
      <c r="N37" s="262"/>
      <c r="O37" s="262"/>
      <c r="P37" s="262"/>
      <c r="Q37" s="262"/>
      <c r="R37" s="262"/>
      <c r="S37" s="262"/>
      <c r="T37" s="262"/>
      <c r="U37" s="539" t="s">
        <v>66</v>
      </c>
      <c r="V37" s="539"/>
      <c r="W37" s="539"/>
      <c r="X37" s="539"/>
      <c r="Y37" s="539"/>
      <c r="Z37" s="539"/>
      <c r="AA37" s="539"/>
      <c r="AB37" s="539"/>
      <c r="AC37" s="539"/>
      <c r="AD37" s="540"/>
      <c r="AE37" s="425"/>
      <c r="AF37" s="426"/>
      <c r="AG37" s="426"/>
      <c r="AH37" s="426"/>
      <c r="AI37" s="426"/>
      <c r="AJ37" s="426"/>
      <c r="AK37" s="426"/>
      <c r="AL37" s="427"/>
      <c r="AM37" s="361"/>
      <c r="AP37" s="161" t="s">
        <v>66</v>
      </c>
      <c r="AQ37" s="193" t="s">
        <v>60</v>
      </c>
      <c r="AR37" s="178" t="s">
        <v>61</v>
      </c>
      <c r="AS37" s="182"/>
      <c r="AT37" s="182"/>
      <c r="AU37" s="182"/>
      <c r="AV37" s="182"/>
      <c r="BM37" s="117"/>
      <c r="BN37" s="117"/>
      <c r="BO37" s="117"/>
      <c r="BP37" s="117"/>
      <c r="BQ37" s="117"/>
      <c r="BR37" s="117"/>
      <c r="BS37" s="117"/>
      <c r="BT37" s="117"/>
    </row>
    <row r="38" spans="1:72" ht="13.7" customHeight="1" x14ac:dyDescent="0.2">
      <c r="A38" s="89">
        <f>ROW()</f>
        <v>38</v>
      </c>
      <c r="B38" s="446" t="s">
        <v>1210</v>
      </c>
      <c r="C38" s="549"/>
      <c r="D38" s="549"/>
      <c r="E38" s="550"/>
      <c r="F38" s="262" t="s">
        <v>1208</v>
      </c>
      <c r="G38" s="262"/>
      <c r="H38" s="262"/>
      <c r="I38" s="262"/>
      <c r="J38" s="262"/>
      <c r="K38" s="262"/>
      <c r="L38" s="262"/>
      <c r="M38" s="262"/>
      <c r="N38" s="262"/>
      <c r="O38" s="262"/>
      <c r="P38" s="262"/>
      <c r="Q38" s="262"/>
      <c r="R38" s="262"/>
      <c r="S38" s="262"/>
      <c r="T38" s="262"/>
      <c r="U38" s="539" t="s">
        <v>66</v>
      </c>
      <c r="V38" s="539"/>
      <c r="W38" s="539"/>
      <c r="X38" s="539"/>
      <c r="Y38" s="539"/>
      <c r="Z38" s="539"/>
      <c r="AA38" s="539"/>
      <c r="AB38" s="539"/>
      <c r="AC38" s="539"/>
      <c r="AD38" s="540"/>
      <c r="AE38" s="425"/>
      <c r="AF38" s="426"/>
      <c r="AG38" s="426"/>
      <c r="AH38" s="426"/>
      <c r="AI38" s="426"/>
      <c r="AJ38" s="426"/>
      <c r="AK38" s="426"/>
      <c r="AL38" s="427"/>
      <c r="AM38" s="361"/>
      <c r="AP38" s="161" t="s">
        <v>66</v>
      </c>
      <c r="AQ38" s="193" t="s">
        <v>148</v>
      </c>
      <c r="AR38" s="178" t="s">
        <v>149</v>
      </c>
      <c r="AS38" s="182"/>
      <c r="AT38" s="182"/>
      <c r="AU38" s="182"/>
      <c r="AV38" s="182"/>
      <c r="BM38" s="117"/>
      <c r="BN38" s="117"/>
      <c r="BO38" s="117"/>
      <c r="BP38" s="117"/>
      <c r="BQ38" s="117"/>
      <c r="BR38" s="117"/>
      <c r="BS38" s="117"/>
      <c r="BT38" s="117"/>
    </row>
    <row r="39" spans="1:72" ht="13.7" customHeight="1" x14ac:dyDescent="0.2">
      <c r="A39" s="89">
        <f>ROW()</f>
        <v>39</v>
      </c>
      <c r="B39" s="446"/>
      <c r="C39" s="549"/>
      <c r="D39" s="549"/>
      <c r="E39" s="550"/>
      <c r="F39" s="589" t="s">
        <v>406</v>
      </c>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425"/>
      <c r="AF39" s="426"/>
      <c r="AG39" s="426"/>
      <c r="AH39" s="426"/>
      <c r="AI39" s="426"/>
      <c r="AJ39" s="426"/>
      <c r="AK39" s="426"/>
      <c r="AL39" s="427"/>
      <c r="AM39" s="361"/>
      <c r="AP39" s="182"/>
      <c r="AQ39" s="184"/>
      <c r="AR39" s="182"/>
      <c r="AS39" s="182"/>
      <c r="AT39" s="182"/>
      <c r="AU39" s="182"/>
      <c r="AV39" s="182"/>
      <c r="BM39" s="117"/>
      <c r="BN39" s="117"/>
      <c r="BO39" s="117"/>
      <c r="BP39" s="117"/>
      <c r="BQ39" s="117"/>
      <c r="BR39" s="117"/>
      <c r="BS39" s="117"/>
      <c r="BT39" s="117"/>
    </row>
    <row r="40" spans="1:72" ht="13.7" customHeight="1" x14ac:dyDescent="0.2">
      <c r="A40" s="89">
        <f>ROW()</f>
        <v>40</v>
      </c>
      <c r="B40" s="446"/>
      <c r="C40" s="549"/>
      <c r="D40" s="549"/>
      <c r="E40" s="550"/>
      <c r="F40" s="430" t="s">
        <v>877</v>
      </c>
      <c r="G40" s="431"/>
      <c r="H40" s="431"/>
      <c r="I40" s="431"/>
      <c r="J40" s="431"/>
      <c r="K40" s="431"/>
      <c r="L40" s="431"/>
      <c r="M40" s="431"/>
      <c r="N40" s="431"/>
      <c r="O40" s="431"/>
      <c r="P40" s="431"/>
      <c r="Q40" s="431"/>
      <c r="R40" s="431"/>
      <c r="S40" s="431"/>
      <c r="T40" s="431"/>
      <c r="U40" s="546" t="s">
        <v>66</v>
      </c>
      <c r="V40" s="547"/>
      <c r="W40" s="547"/>
      <c r="X40" s="547"/>
      <c r="Y40" s="547"/>
      <c r="Z40" s="547"/>
      <c r="AA40" s="547"/>
      <c r="AB40" s="547"/>
      <c r="AC40" s="547"/>
      <c r="AD40" s="547"/>
      <c r="AE40" s="425"/>
      <c r="AF40" s="426"/>
      <c r="AG40" s="426"/>
      <c r="AH40" s="426"/>
      <c r="AI40" s="426"/>
      <c r="AJ40" s="426"/>
      <c r="AK40" s="426"/>
      <c r="AL40" s="427"/>
      <c r="AM40" s="359"/>
      <c r="AP40" s="191" t="s">
        <v>66</v>
      </c>
      <c r="AQ40" s="192" t="s">
        <v>157</v>
      </c>
      <c r="AR40" s="192" t="s">
        <v>70</v>
      </c>
      <c r="AS40" s="182"/>
      <c r="AT40" s="182"/>
      <c r="AU40" s="182"/>
      <c r="AV40" s="182"/>
      <c r="BM40" s="117"/>
      <c r="BN40" s="117"/>
      <c r="BO40" s="117"/>
      <c r="BP40" s="117"/>
      <c r="BQ40" s="117"/>
      <c r="BR40" s="117"/>
      <c r="BS40" s="117"/>
      <c r="BT40" s="117"/>
    </row>
    <row r="41" spans="1:72" ht="13.7" customHeight="1" x14ac:dyDescent="0.2">
      <c r="A41" s="89">
        <f>ROW()</f>
        <v>41</v>
      </c>
      <c r="B41" s="446" t="s">
        <v>407</v>
      </c>
      <c r="C41" s="549"/>
      <c r="D41" s="549"/>
      <c r="E41" s="550"/>
      <c r="F41" s="430" t="s">
        <v>878</v>
      </c>
      <c r="G41" s="431"/>
      <c r="H41" s="431"/>
      <c r="I41" s="431"/>
      <c r="J41" s="431"/>
      <c r="K41" s="431"/>
      <c r="L41" s="431"/>
      <c r="M41" s="431"/>
      <c r="N41" s="431"/>
      <c r="O41" s="431"/>
      <c r="P41" s="431"/>
      <c r="Q41" s="431"/>
      <c r="R41" s="431"/>
      <c r="S41" s="431"/>
      <c r="T41" s="431"/>
      <c r="U41" s="546" t="s">
        <v>410</v>
      </c>
      <c r="V41" s="547"/>
      <c r="W41" s="547"/>
      <c r="X41" s="547"/>
      <c r="Y41" s="547"/>
      <c r="Z41" s="547"/>
      <c r="AA41" s="547"/>
      <c r="AB41" s="547"/>
      <c r="AC41" s="547"/>
      <c r="AD41" s="547"/>
      <c r="AE41" s="425"/>
      <c r="AF41" s="426"/>
      <c r="AG41" s="426"/>
      <c r="AH41" s="426"/>
      <c r="AI41" s="426"/>
      <c r="AJ41" s="426"/>
      <c r="AK41" s="426"/>
      <c r="AL41" s="427"/>
      <c r="AM41" s="359"/>
      <c r="AP41" s="192" t="s">
        <v>66</v>
      </c>
      <c r="AQ41" s="192" t="s">
        <v>408</v>
      </c>
      <c r="AR41" s="192" t="s">
        <v>409</v>
      </c>
      <c r="AS41" s="191" t="s">
        <v>410</v>
      </c>
      <c r="AT41" s="182"/>
      <c r="AU41" s="182"/>
      <c r="AV41" s="182"/>
      <c r="BM41" s="117"/>
      <c r="BN41" s="117"/>
      <c r="BO41" s="117"/>
      <c r="BP41" s="117"/>
      <c r="BQ41" s="117"/>
      <c r="BR41" s="117"/>
      <c r="BS41" s="117"/>
      <c r="BT41" s="117"/>
    </row>
    <row r="42" spans="1:72" ht="13.7" customHeight="1" x14ac:dyDescent="0.2">
      <c r="A42" s="89">
        <f>ROW()</f>
        <v>42</v>
      </c>
      <c r="B42" s="446"/>
      <c r="C42" s="549"/>
      <c r="D42" s="549"/>
      <c r="E42" s="550"/>
      <c r="F42" s="430" t="s">
        <v>879</v>
      </c>
      <c r="G42" s="431"/>
      <c r="H42" s="431"/>
      <c r="I42" s="431"/>
      <c r="J42" s="431"/>
      <c r="K42" s="431"/>
      <c r="L42" s="431"/>
      <c r="M42" s="431"/>
      <c r="N42" s="431"/>
      <c r="O42" s="431"/>
      <c r="P42" s="431"/>
      <c r="Q42" s="431"/>
      <c r="R42" s="431"/>
      <c r="S42" s="431"/>
      <c r="T42" s="431"/>
      <c r="U42" s="546" t="s">
        <v>139</v>
      </c>
      <c r="V42" s="547"/>
      <c r="W42" s="547"/>
      <c r="X42" s="547"/>
      <c r="Y42" s="547"/>
      <c r="Z42" s="547"/>
      <c r="AA42" s="547"/>
      <c r="AB42" s="547"/>
      <c r="AC42" s="547"/>
      <c r="AD42" s="547"/>
      <c r="AE42" s="425"/>
      <c r="AF42" s="426"/>
      <c r="AG42" s="426"/>
      <c r="AH42" s="426"/>
      <c r="AI42" s="426"/>
      <c r="AJ42" s="426"/>
      <c r="AK42" s="426"/>
      <c r="AL42" s="427"/>
      <c r="AM42" s="359"/>
      <c r="AP42" s="178" t="s">
        <v>66</v>
      </c>
      <c r="AQ42" s="178" t="s">
        <v>157</v>
      </c>
      <c r="AR42" s="178" t="s">
        <v>411</v>
      </c>
      <c r="AS42" s="178" t="s">
        <v>412</v>
      </c>
      <c r="AT42" s="178" t="s">
        <v>413</v>
      </c>
      <c r="AU42" s="178" t="s">
        <v>70</v>
      </c>
      <c r="AV42" s="161" t="s">
        <v>139</v>
      </c>
      <c r="BM42" s="117"/>
      <c r="BN42" s="117"/>
      <c r="BO42" s="117"/>
      <c r="BP42" s="117"/>
      <c r="BQ42" s="117"/>
      <c r="BR42" s="117"/>
      <c r="BS42" s="117"/>
      <c r="BT42" s="117"/>
    </row>
    <row r="43" spans="1:72" ht="13.7" customHeight="1" x14ac:dyDescent="0.2">
      <c r="A43" s="89">
        <f>ROW()</f>
        <v>43</v>
      </c>
      <c r="B43" s="446" t="s">
        <v>885</v>
      </c>
      <c r="C43" s="549"/>
      <c r="D43" s="549"/>
      <c r="E43" s="550"/>
      <c r="F43" s="430" t="s">
        <v>880</v>
      </c>
      <c r="G43" s="431"/>
      <c r="H43" s="431"/>
      <c r="I43" s="431"/>
      <c r="J43" s="431"/>
      <c r="K43" s="431"/>
      <c r="L43" s="431"/>
      <c r="M43" s="431"/>
      <c r="N43" s="431"/>
      <c r="O43" s="431"/>
      <c r="P43" s="431"/>
      <c r="Q43" s="431"/>
      <c r="R43" s="431"/>
      <c r="S43" s="431"/>
      <c r="T43" s="431"/>
      <c r="U43" s="540" t="s">
        <v>60</v>
      </c>
      <c r="V43" s="590"/>
      <c r="W43" s="590"/>
      <c r="X43" s="590"/>
      <c r="Y43" s="590"/>
      <c r="Z43" s="590"/>
      <c r="AA43" s="590"/>
      <c r="AB43" s="590"/>
      <c r="AC43" s="590"/>
      <c r="AD43" s="590"/>
      <c r="AE43" s="425"/>
      <c r="AF43" s="426"/>
      <c r="AG43" s="426"/>
      <c r="AH43" s="426"/>
      <c r="AI43" s="426"/>
      <c r="AJ43" s="426"/>
      <c r="AK43" s="426"/>
      <c r="AL43" s="427"/>
      <c r="AM43" s="359"/>
      <c r="AP43" s="192" t="s">
        <v>66</v>
      </c>
      <c r="AQ43" s="191" t="s">
        <v>60</v>
      </c>
      <c r="AR43" s="192" t="s">
        <v>61</v>
      </c>
      <c r="AS43" s="182"/>
      <c r="AT43" s="182"/>
      <c r="AU43" s="182"/>
      <c r="AV43" s="182"/>
      <c r="BM43" s="117"/>
      <c r="BN43" s="117"/>
      <c r="BO43" s="117"/>
      <c r="BP43" s="117"/>
      <c r="BQ43" s="117"/>
      <c r="BR43" s="117"/>
      <c r="BS43" s="117"/>
      <c r="BT43" s="117"/>
    </row>
    <row r="44" spans="1:72" ht="13.7" customHeight="1" x14ac:dyDescent="0.2">
      <c r="A44" s="89">
        <f>ROW()</f>
        <v>44</v>
      </c>
      <c r="B44" s="446" t="s">
        <v>886</v>
      </c>
      <c r="C44" s="549"/>
      <c r="D44" s="549"/>
      <c r="E44" s="550"/>
      <c r="F44" s="430" t="s">
        <v>881</v>
      </c>
      <c r="G44" s="431"/>
      <c r="H44" s="431"/>
      <c r="I44" s="431"/>
      <c r="J44" s="431"/>
      <c r="K44" s="431"/>
      <c r="L44" s="431"/>
      <c r="M44" s="431"/>
      <c r="N44" s="431"/>
      <c r="O44" s="431"/>
      <c r="P44" s="431"/>
      <c r="Q44" s="431"/>
      <c r="R44" s="431"/>
      <c r="S44" s="431"/>
      <c r="T44" s="431"/>
      <c r="U44" s="546" t="s">
        <v>66</v>
      </c>
      <c r="V44" s="547"/>
      <c r="W44" s="547"/>
      <c r="X44" s="547"/>
      <c r="Y44" s="547"/>
      <c r="Z44" s="547"/>
      <c r="AA44" s="547"/>
      <c r="AB44" s="547"/>
      <c r="AC44" s="547"/>
      <c r="AD44" s="547"/>
      <c r="AE44" s="425"/>
      <c r="AF44" s="426"/>
      <c r="AG44" s="426"/>
      <c r="AH44" s="426"/>
      <c r="AI44" s="426"/>
      <c r="AJ44" s="426"/>
      <c r="AK44" s="426"/>
      <c r="AL44" s="427"/>
      <c r="AM44" s="359"/>
      <c r="AP44" s="191" t="s">
        <v>66</v>
      </c>
      <c r="AQ44" s="192" t="s">
        <v>60</v>
      </c>
      <c r="AR44" s="192" t="s">
        <v>61</v>
      </c>
      <c r="AS44" s="182"/>
      <c r="AT44" s="182"/>
      <c r="AU44" s="182"/>
      <c r="AV44" s="182"/>
      <c r="BM44" s="117"/>
      <c r="BN44" s="117"/>
      <c r="BO44" s="117"/>
      <c r="BP44" s="117"/>
      <c r="BQ44" s="117"/>
      <c r="BR44" s="117"/>
      <c r="BS44" s="117"/>
      <c r="BT44" s="117"/>
    </row>
    <row r="45" spans="1:72" ht="13.7" customHeight="1" x14ac:dyDescent="0.2">
      <c r="A45" s="89">
        <f>ROW()</f>
        <v>45</v>
      </c>
      <c r="B45" s="446" t="s">
        <v>886</v>
      </c>
      <c r="C45" s="549"/>
      <c r="D45" s="549"/>
      <c r="E45" s="550"/>
      <c r="F45" s="430" t="s">
        <v>882</v>
      </c>
      <c r="G45" s="431"/>
      <c r="H45" s="431"/>
      <c r="I45" s="431"/>
      <c r="J45" s="431"/>
      <c r="K45" s="431"/>
      <c r="L45" s="431"/>
      <c r="M45" s="431"/>
      <c r="N45" s="431"/>
      <c r="O45" s="431"/>
      <c r="P45" s="431"/>
      <c r="Q45" s="431"/>
      <c r="R45" s="431"/>
      <c r="S45" s="431"/>
      <c r="T45" s="431"/>
      <c r="U45" s="546" t="s">
        <v>66</v>
      </c>
      <c r="V45" s="547"/>
      <c r="W45" s="547"/>
      <c r="X45" s="547"/>
      <c r="Y45" s="547"/>
      <c r="Z45" s="547"/>
      <c r="AA45" s="547"/>
      <c r="AB45" s="547"/>
      <c r="AC45" s="547"/>
      <c r="AD45" s="547"/>
      <c r="AE45" s="425"/>
      <c r="AF45" s="426"/>
      <c r="AG45" s="426"/>
      <c r="AH45" s="426"/>
      <c r="AI45" s="426"/>
      <c r="AJ45" s="426"/>
      <c r="AK45" s="426"/>
      <c r="AL45" s="427"/>
      <c r="AM45" s="359"/>
      <c r="AP45" s="161" t="s">
        <v>66</v>
      </c>
      <c r="AQ45" s="178" t="s">
        <v>60</v>
      </c>
      <c r="AR45" s="178" t="s">
        <v>61</v>
      </c>
      <c r="AS45" s="182"/>
      <c r="AT45" s="182"/>
      <c r="AU45" s="182"/>
      <c r="AV45" s="182"/>
      <c r="BM45" s="117"/>
      <c r="BN45" s="117"/>
      <c r="BO45" s="117"/>
      <c r="BP45" s="117"/>
      <c r="BQ45" s="117"/>
      <c r="BR45" s="117"/>
      <c r="BS45" s="117"/>
      <c r="BT45" s="117"/>
    </row>
    <row r="46" spans="1:72" ht="13.7" customHeight="1" x14ac:dyDescent="0.2">
      <c r="A46" s="89">
        <f>ROW()</f>
        <v>46</v>
      </c>
      <c r="B46" s="446"/>
      <c r="C46" s="549"/>
      <c r="D46" s="549"/>
      <c r="E46" s="550"/>
      <c r="F46" s="430" t="s">
        <v>883</v>
      </c>
      <c r="G46" s="431"/>
      <c r="H46" s="431"/>
      <c r="I46" s="431"/>
      <c r="J46" s="431"/>
      <c r="K46" s="431"/>
      <c r="L46" s="431"/>
      <c r="M46" s="431"/>
      <c r="N46" s="431"/>
      <c r="O46" s="431"/>
      <c r="P46" s="431"/>
      <c r="Q46" s="431"/>
      <c r="R46" s="431"/>
      <c r="S46" s="431"/>
      <c r="T46" s="431"/>
      <c r="U46" s="546" t="s">
        <v>179</v>
      </c>
      <c r="V46" s="547"/>
      <c r="W46" s="547"/>
      <c r="X46" s="547"/>
      <c r="Y46" s="547"/>
      <c r="Z46" s="547"/>
      <c r="AA46" s="547"/>
      <c r="AB46" s="547"/>
      <c r="AC46" s="547"/>
      <c r="AD46" s="547"/>
      <c r="AE46" s="425"/>
      <c r="AF46" s="426"/>
      <c r="AG46" s="426"/>
      <c r="AH46" s="426"/>
      <c r="AI46" s="426"/>
      <c r="AJ46" s="426"/>
      <c r="AK46" s="426"/>
      <c r="AL46" s="427"/>
      <c r="AM46" s="359"/>
      <c r="AP46" s="182"/>
      <c r="AQ46" s="184"/>
      <c r="AR46" s="182"/>
      <c r="AS46" s="182"/>
      <c r="AT46" s="182"/>
      <c r="AU46" s="182"/>
      <c r="AV46" s="182"/>
      <c r="BM46" s="117"/>
      <c r="BN46" s="117"/>
      <c r="BO46" s="117"/>
      <c r="BP46" s="117"/>
      <c r="BQ46" s="117"/>
      <c r="BR46" s="117"/>
      <c r="BS46" s="117"/>
      <c r="BT46" s="117"/>
    </row>
    <row r="47" spans="1:72" ht="13.7" customHeight="1" x14ac:dyDescent="0.2">
      <c r="A47" s="89">
        <f>ROW()</f>
        <v>47</v>
      </c>
      <c r="B47" s="446"/>
      <c r="C47" s="549"/>
      <c r="D47" s="549"/>
      <c r="E47" s="550"/>
      <c r="F47" s="430" t="s">
        <v>884</v>
      </c>
      <c r="G47" s="431"/>
      <c r="H47" s="431"/>
      <c r="I47" s="431"/>
      <c r="J47" s="431"/>
      <c r="K47" s="431"/>
      <c r="L47" s="431"/>
      <c r="M47" s="431"/>
      <c r="N47" s="431"/>
      <c r="O47" s="431"/>
      <c r="P47" s="431"/>
      <c r="Q47" s="431"/>
      <c r="R47" s="431"/>
      <c r="S47" s="431"/>
      <c r="T47" s="431"/>
      <c r="U47" s="546" t="s">
        <v>179</v>
      </c>
      <c r="V47" s="547"/>
      <c r="W47" s="547"/>
      <c r="X47" s="547"/>
      <c r="Y47" s="547"/>
      <c r="Z47" s="547"/>
      <c r="AA47" s="547"/>
      <c r="AB47" s="547"/>
      <c r="AC47" s="547"/>
      <c r="AD47" s="547"/>
      <c r="AE47" s="425"/>
      <c r="AF47" s="426"/>
      <c r="AG47" s="426"/>
      <c r="AH47" s="426"/>
      <c r="AI47" s="426"/>
      <c r="AJ47" s="426"/>
      <c r="AK47" s="426"/>
      <c r="AL47" s="427"/>
      <c r="AM47" s="359"/>
      <c r="AP47" s="182"/>
      <c r="AQ47" s="184"/>
      <c r="AR47" s="182"/>
      <c r="AS47" s="182"/>
      <c r="AT47" s="182"/>
      <c r="AU47" s="182"/>
      <c r="AV47" s="182"/>
      <c r="BM47" s="117"/>
      <c r="BN47" s="117"/>
      <c r="BO47" s="117"/>
      <c r="BP47" s="117"/>
      <c r="BQ47" s="117"/>
      <c r="BR47" s="117"/>
      <c r="BS47" s="117"/>
      <c r="BT47" s="117"/>
    </row>
    <row r="48" spans="1:72" ht="13.7" customHeight="1" x14ac:dyDescent="0.2">
      <c r="A48" s="89">
        <f>ROW()</f>
        <v>48</v>
      </c>
      <c r="B48" s="446"/>
      <c r="C48" s="549"/>
      <c r="D48" s="549"/>
      <c r="E48" s="550"/>
      <c r="F48" s="430"/>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2"/>
      <c r="AE48" s="430"/>
      <c r="AF48" s="431"/>
      <c r="AG48" s="431"/>
      <c r="AH48" s="431"/>
      <c r="AI48" s="431"/>
      <c r="AJ48" s="431"/>
      <c r="AK48" s="431"/>
      <c r="AL48" s="432"/>
      <c r="AM48" s="119"/>
      <c r="AP48" s="182"/>
      <c r="AQ48" s="182"/>
      <c r="AR48" s="182"/>
      <c r="AS48" s="182"/>
      <c r="AT48" s="182"/>
      <c r="AU48" s="182"/>
      <c r="AV48" s="182"/>
      <c r="BM48" s="117"/>
      <c r="BN48" s="117"/>
      <c r="BO48" s="117"/>
      <c r="BP48" s="117"/>
      <c r="BQ48" s="117"/>
      <c r="BR48" s="117"/>
      <c r="BS48" s="117"/>
      <c r="BT48" s="117"/>
    </row>
    <row r="49" spans="1:87" ht="13.7" customHeight="1" x14ac:dyDescent="0.2">
      <c r="A49" s="89">
        <f>ROW()</f>
        <v>49</v>
      </c>
      <c r="B49" s="446"/>
      <c r="C49" s="549"/>
      <c r="D49" s="549"/>
      <c r="E49" s="550"/>
      <c r="F49" s="430"/>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2"/>
      <c r="AE49" s="430"/>
      <c r="AF49" s="431"/>
      <c r="AG49" s="431"/>
      <c r="AH49" s="431"/>
      <c r="AI49" s="431"/>
      <c r="AJ49" s="431"/>
      <c r="AK49" s="431"/>
      <c r="AL49" s="432"/>
      <c r="AM49" s="119"/>
      <c r="AP49" s="182"/>
      <c r="AQ49" s="182"/>
      <c r="AR49" s="182"/>
      <c r="AS49" s="182"/>
      <c r="AT49" s="182"/>
      <c r="AU49" s="182"/>
      <c r="AV49" s="182"/>
      <c r="BM49" s="117"/>
      <c r="BN49" s="117"/>
      <c r="BO49" s="117"/>
      <c r="BP49" s="117"/>
      <c r="BQ49" s="117"/>
      <c r="BR49" s="117"/>
      <c r="BS49" s="117"/>
      <c r="BT49" s="117"/>
    </row>
    <row r="50" spans="1:87" ht="13.7" customHeight="1" x14ac:dyDescent="0.2">
      <c r="A50" s="89">
        <f>ROW()</f>
        <v>50</v>
      </c>
      <c r="B50" s="446"/>
      <c r="C50" s="549"/>
      <c r="D50" s="549"/>
      <c r="E50" s="550"/>
      <c r="F50" s="430"/>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2"/>
      <c r="AE50" s="430"/>
      <c r="AF50" s="431"/>
      <c r="AG50" s="431"/>
      <c r="AH50" s="431"/>
      <c r="AI50" s="431"/>
      <c r="AJ50" s="431"/>
      <c r="AK50" s="431"/>
      <c r="AL50" s="432"/>
      <c r="AM50" s="119"/>
      <c r="AP50" s="85"/>
      <c r="AQ50" s="85"/>
      <c r="AR50" s="85"/>
      <c r="AS50" s="85"/>
      <c r="AT50" s="85"/>
      <c r="AU50" s="85"/>
      <c r="AV50" s="85"/>
      <c r="BM50" s="117"/>
      <c r="BN50" s="117"/>
      <c r="BO50" s="117"/>
      <c r="BP50" s="117"/>
      <c r="BQ50" s="117"/>
      <c r="BR50" s="117"/>
      <c r="BS50" s="117"/>
      <c r="BT50" s="117"/>
    </row>
    <row r="51" spans="1:87" ht="13.7" customHeight="1" x14ac:dyDescent="0.2">
      <c r="A51" s="89">
        <f>ROW()</f>
        <v>51</v>
      </c>
      <c r="B51" s="446"/>
      <c r="C51" s="549"/>
      <c r="D51" s="549"/>
      <c r="E51" s="550"/>
      <c r="F51" s="430"/>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2"/>
      <c r="AE51" s="430"/>
      <c r="AF51" s="431"/>
      <c r="AG51" s="431"/>
      <c r="AH51" s="431"/>
      <c r="AI51" s="431"/>
      <c r="AJ51" s="431"/>
      <c r="AK51" s="431"/>
      <c r="AL51" s="432"/>
      <c r="AM51" s="119"/>
      <c r="AP51" s="85"/>
      <c r="AQ51" s="85"/>
      <c r="AR51" s="85"/>
      <c r="AS51" s="85"/>
      <c r="AT51" s="85"/>
      <c r="AU51" s="85"/>
      <c r="AV51" s="85"/>
      <c r="BM51" s="117"/>
      <c r="BN51" s="117"/>
      <c r="BO51" s="117"/>
      <c r="BP51" s="117"/>
      <c r="BQ51" s="117"/>
      <c r="BR51" s="117"/>
      <c r="BS51" s="117"/>
      <c r="BT51" s="117"/>
    </row>
    <row r="52" spans="1:87" ht="13.7" customHeight="1" x14ac:dyDescent="0.2">
      <c r="A52" s="89">
        <f>ROW()</f>
        <v>52</v>
      </c>
      <c r="B52" s="446"/>
      <c r="C52" s="549"/>
      <c r="D52" s="549"/>
      <c r="E52" s="550"/>
      <c r="F52" s="430"/>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2"/>
      <c r="AE52" s="430"/>
      <c r="AF52" s="431"/>
      <c r="AG52" s="431"/>
      <c r="AH52" s="431"/>
      <c r="AI52" s="431"/>
      <c r="AJ52" s="431"/>
      <c r="AK52" s="431"/>
      <c r="AL52" s="432"/>
      <c r="AM52" s="119"/>
      <c r="AP52" s="85"/>
      <c r="AQ52" s="85"/>
      <c r="AR52" s="85"/>
      <c r="AS52" s="85"/>
      <c r="AT52" s="85"/>
      <c r="AU52" s="85"/>
      <c r="AV52" s="85"/>
      <c r="BM52" s="117"/>
      <c r="BN52" s="117"/>
      <c r="BO52" s="117"/>
      <c r="BP52" s="117"/>
      <c r="BQ52" s="117"/>
      <c r="BR52" s="117"/>
      <c r="BS52" s="117"/>
      <c r="BT52" s="117"/>
    </row>
    <row r="53" spans="1:87" ht="13.7" customHeight="1" x14ac:dyDescent="0.2">
      <c r="A53" s="89">
        <f>ROW()</f>
        <v>53</v>
      </c>
      <c r="B53" s="446"/>
      <c r="C53" s="549"/>
      <c r="D53" s="549"/>
      <c r="E53" s="550"/>
      <c r="F53" s="430"/>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2"/>
      <c r="AE53" s="430"/>
      <c r="AF53" s="431"/>
      <c r="AG53" s="431"/>
      <c r="AH53" s="431"/>
      <c r="AI53" s="431"/>
      <c r="AJ53" s="431"/>
      <c r="AK53" s="431"/>
      <c r="AL53" s="432"/>
      <c r="AM53" s="119"/>
      <c r="AP53" s="85"/>
      <c r="AQ53" s="85"/>
      <c r="AR53" s="85"/>
      <c r="AS53" s="85"/>
      <c r="AT53" s="85"/>
      <c r="AU53" s="85"/>
      <c r="AV53" s="85"/>
      <c r="BM53" s="117"/>
      <c r="BN53" s="117"/>
      <c r="BO53" s="117"/>
      <c r="BP53" s="117"/>
      <c r="BQ53" s="117"/>
      <c r="BR53" s="117"/>
      <c r="BS53" s="117"/>
      <c r="BT53" s="117"/>
    </row>
    <row r="54" spans="1:87" ht="13.7" customHeight="1" x14ac:dyDescent="0.2">
      <c r="A54" s="89">
        <f>ROW()</f>
        <v>54</v>
      </c>
      <c r="B54" s="446"/>
      <c r="C54" s="549"/>
      <c r="D54" s="549"/>
      <c r="E54" s="550"/>
      <c r="F54" s="430"/>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2"/>
      <c r="AE54" s="430"/>
      <c r="AF54" s="431"/>
      <c r="AG54" s="431"/>
      <c r="AH54" s="431"/>
      <c r="AI54" s="431"/>
      <c r="AJ54" s="431"/>
      <c r="AK54" s="431"/>
      <c r="AL54" s="432"/>
      <c r="AM54" s="119"/>
      <c r="AP54" s="85"/>
      <c r="AQ54" s="85"/>
      <c r="AR54" s="85"/>
      <c r="AS54" s="85"/>
      <c r="AT54" s="85"/>
      <c r="AU54" s="85"/>
      <c r="AV54" s="85"/>
      <c r="BM54" s="117"/>
      <c r="BN54" s="117"/>
      <c r="BO54" s="117"/>
      <c r="BP54" s="117"/>
      <c r="BQ54" s="117"/>
      <c r="BR54" s="117"/>
      <c r="BS54" s="117"/>
      <c r="BT54" s="117"/>
    </row>
    <row r="55" spans="1:87" ht="13.7" customHeight="1" x14ac:dyDescent="0.2">
      <c r="A55" s="89">
        <f>ROW()</f>
        <v>55</v>
      </c>
      <c r="B55" s="446"/>
      <c r="C55" s="549"/>
      <c r="D55" s="549"/>
      <c r="E55" s="550"/>
      <c r="F55" s="430"/>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2"/>
      <c r="AE55" s="430"/>
      <c r="AF55" s="431"/>
      <c r="AG55" s="431"/>
      <c r="AH55" s="431"/>
      <c r="AI55" s="431"/>
      <c r="AJ55" s="431"/>
      <c r="AK55" s="431"/>
      <c r="AL55" s="432"/>
      <c r="AM55" s="119"/>
      <c r="AP55" s="85"/>
      <c r="AQ55" s="85"/>
      <c r="AR55" s="85"/>
      <c r="AS55" s="85"/>
      <c r="AT55" s="85"/>
      <c r="AU55" s="85"/>
      <c r="AV55" s="85"/>
      <c r="BM55" s="117"/>
      <c r="BN55" s="117"/>
      <c r="BO55" s="117"/>
      <c r="BP55" s="117"/>
      <c r="BQ55" s="117"/>
      <c r="BR55" s="117"/>
      <c r="BS55" s="117"/>
      <c r="BT55" s="117"/>
    </row>
    <row r="56" spans="1:87" ht="13.7" customHeight="1" x14ac:dyDescent="0.2">
      <c r="A56" s="89">
        <f>ROW()</f>
        <v>56</v>
      </c>
      <c r="B56" s="446"/>
      <c r="C56" s="549"/>
      <c r="D56" s="549"/>
      <c r="E56" s="550"/>
      <c r="F56" s="430"/>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2"/>
      <c r="AE56" s="430"/>
      <c r="AF56" s="431"/>
      <c r="AG56" s="431"/>
      <c r="AH56" s="431"/>
      <c r="AI56" s="431"/>
      <c r="AJ56" s="431"/>
      <c r="AK56" s="431"/>
      <c r="AL56" s="432"/>
      <c r="AM56" s="119"/>
      <c r="AP56" s="85"/>
      <c r="AQ56" s="85"/>
      <c r="AR56" s="85"/>
      <c r="AS56" s="85"/>
      <c r="AT56" s="85"/>
      <c r="AU56" s="85"/>
      <c r="AV56" s="85"/>
      <c r="BM56" s="117"/>
      <c r="BN56" s="117"/>
      <c r="BO56" s="117"/>
      <c r="BP56" s="117"/>
      <c r="BQ56" s="117"/>
      <c r="BR56" s="117"/>
      <c r="BS56" s="117"/>
      <c r="BT56" s="117"/>
    </row>
    <row r="57" spans="1:87" ht="13.7" customHeight="1" x14ac:dyDescent="0.2">
      <c r="A57" s="89">
        <f>ROW()</f>
        <v>57</v>
      </c>
      <c r="B57" s="446"/>
      <c r="C57" s="549"/>
      <c r="D57" s="549"/>
      <c r="E57" s="550"/>
      <c r="F57" s="430"/>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2"/>
      <c r="AE57" s="430"/>
      <c r="AF57" s="431"/>
      <c r="AG57" s="431"/>
      <c r="AH57" s="431"/>
      <c r="AI57" s="431"/>
      <c r="AJ57" s="431"/>
      <c r="AK57" s="431"/>
      <c r="AL57" s="432"/>
      <c r="AM57" s="119"/>
      <c r="AP57" s="85"/>
      <c r="AQ57" s="85"/>
      <c r="AR57" s="85"/>
      <c r="AS57" s="85"/>
      <c r="AT57" s="85"/>
      <c r="AU57" s="85"/>
      <c r="AV57" s="85"/>
      <c r="BM57" s="117"/>
      <c r="BN57" s="117"/>
      <c r="BO57" s="117"/>
      <c r="BP57" s="117"/>
      <c r="BQ57" s="117"/>
      <c r="BR57" s="117"/>
      <c r="BS57" s="117"/>
      <c r="BT57" s="117"/>
    </row>
    <row r="58" spans="1:87" ht="13.7" customHeight="1" x14ac:dyDescent="0.2">
      <c r="A58" s="89">
        <f>ROW()</f>
        <v>58</v>
      </c>
      <c r="B58" s="446"/>
      <c r="C58" s="549"/>
      <c r="D58" s="549"/>
      <c r="E58" s="550"/>
      <c r="F58" s="430"/>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2"/>
      <c r="AE58" s="430"/>
      <c r="AF58" s="431"/>
      <c r="AG58" s="431"/>
      <c r="AH58" s="431"/>
      <c r="AI58" s="431"/>
      <c r="AJ58" s="431"/>
      <c r="AK58" s="431"/>
      <c r="AL58" s="432"/>
      <c r="AM58" s="119"/>
      <c r="AP58" s="85"/>
      <c r="AQ58" s="85"/>
      <c r="AR58" s="85"/>
      <c r="AS58" s="85"/>
      <c r="AT58" s="85"/>
      <c r="AU58" s="85"/>
      <c r="AV58" s="85"/>
      <c r="BM58" s="117"/>
      <c r="BN58" s="117"/>
      <c r="BO58" s="117"/>
      <c r="BP58" s="117"/>
      <c r="BQ58" s="117"/>
      <c r="BR58" s="117"/>
      <c r="BS58" s="117"/>
      <c r="BT58" s="117"/>
    </row>
    <row r="59" spans="1:87" ht="13.7" customHeight="1" x14ac:dyDescent="0.2">
      <c r="A59" s="89">
        <f>ROW()</f>
        <v>59</v>
      </c>
      <c r="B59" s="446"/>
      <c r="C59" s="549"/>
      <c r="D59" s="549"/>
      <c r="E59" s="550"/>
      <c r="F59" s="430"/>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2"/>
      <c r="AE59" s="430"/>
      <c r="AF59" s="431"/>
      <c r="AG59" s="431"/>
      <c r="AH59" s="431"/>
      <c r="AI59" s="431"/>
      <c r="AJ59" s="431"/>
      <c r="AK59" s="431"/>
      <c r="AL59" s="432"/>
      <c r="AM59" s="119"/>
      <c r="AP59" s="85"/>
      <c r="AQ59" s="85"/>
      <c r="AR59" s="85"/>
      <c r="AS59" s="85"/>
      <c r="AT59" s="85"/>
      <c r="AU59" s="85"/>
      <c r="AV59" s="85"/>
      <c r="BM59" s="117"/>
      <c r="BN59" s="117"/>
      <c r="BO59" s="117"/>
      <c r="BP59" s="117"/>
      <c r="BQ59" s="117"/>
      <c r="BR59" s="117"/>
      <c r="BS59" s="117"/>
      <c r="BT59" s="117"/>
    </row>
    <row r="60" spans="1:87" ht="13.7" customHeight="1" x14ac:dyDescent="0.2">
      <c r="A60" s="89">
        <f>ROW()</f>
        <v>60</v>
      </c>
      <c r="B60" s="446"/>
      <c r="C60" s="549"/>
      <c r="D60" s="549"/>
      <c r="E60" s="550"/>
      <c r="F60" s="430"/>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2"/>
      <c r="AE60" s="430"/>
      <c r="AF60" s="431"/>
      <c r="AG60" s="431"/>
      <c r="AH60" s="431"/>
      <c r="AI60" s="431"/>
      <c r="AJ60" s="431"/>
      <c r="AK60" s="431"/>
      <c r="AL60" s="432"/>
      <c r="AM60" s="119"/>
      <c r="AP60" s="85"/>
      <c r="AQ60" s="85"/>
      <c r="AR60" s="85"/>
      <c r="AS60" s="85"/>
      <c r="AT60" s="85"/>
      <c r="AU60" s="85"/>
      <c r="AV60" s="85"/>
      <c r="BM60" s="117"/>
      <c r="BN60" s="117"/>
      <c r="BO60" s="117"/>
      <c r="BP60" s="117"/>
      <c r="BQ60" s="117"/>
      <c r="BR60" s="117"/>
      <c r="BS60" s="117"/>
      <c r="BT60" s="117"/>
    </row>
    <row r="61" spans="1:87" ht="13.7" customHeight="1" x14ac:dyDescent="0.2">
      <c r="A61" s="89">
        <f>ROW()</f>
        <v>61</v>
      </c>
      <c r="B61" s="446"/>
      <c r="C61" s="549"/>
      <c r="D61" s="549"/>
      <c r="E61" s="550"/>
      <c r="F61" s="430"/>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2"/>
      <c r="AE61" s="430"/>
      <c r="AF61" s="431"/>
      <c r="AG61" s="431"/>
      <c r="AH61" s="431"/>
      <c r="AI61" s="431"/>
      <c r="AJ61" s="431"/>
      <c r="AK61" s="431"/>
      <c r="AL61" s="432"/>
      <c r="AM61" s="119"/>
      <c r="AP61" s="85"/>
      <c r="AQ61" s="85"/>
      <c r="AR61" s="85"/>
      <c r="AS61" s="85"/>
      <c r="AT61" s="85"/>
      <c r="AU61" s="85"/>
      <c r="AV61" s="85"/>
      <c r="BM61" s="117"/>
      <c r="BN61" s="117"/>
      <c r="BO61" s="117"/>
      <c r="BP61" s="117"/>
      <c r="BQ61" s="117"/>
      <c r="BR61" s="117"/>
      <c r="BS61" s="117"/>
      <c r="BT61" s="117"/>
    </row>
    <row r="62" spans="1:87" ht="13.7" customHeight="1" thickBot="1" x14ac:dyDescent="0.25">
      <c r="A62" s="89">
        <f>ROW()</f>
        <v>62</v>
      </c>
      <c r="B62" s="446"/>
      <c r="C62" s="549"/>
      <c r="D62" s="549"/>
      <c r="E62" s="550"/>
      <c r="F62" s="430"/>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2"/>
      <c r="AE62" s="430"/>
      <c r="AF62" s="431"/>
      <c r="AG62" s="431"/>
      <c r="AH62" s="431"/>
      <c r="AI62" s="431"/>
      <c r="AJ62" s="431"/>
      <c r="AK62" s="431"/>
      <c r="AL62" s="432"/>
      <c r="AM62" s="119"/>
      <c r="AP62" s="85"/>
      <c r="AQ62" s="85"/>
      <c r="AR62" s="85"/>
      <c r="AS62" s="85"/>
      <c r="AT62" s="85"/>
      <c r="AU62" s="85"/>
      <c r="AV62" s="85"/>
      <c r="BM62" s="117"/>
      <c r="BN62" s="117"/>
      <c r="BO62" s="117"/>
      <c r="BP62" s="117"/>
      <c r="BQ62" s="117"/>
      <c r="BR62" s="117"/>
      <c r="BS62" s="117"/>
      <c r="BT62" s="117"/>
    </row>
    <row r="63" spans="1:87" s="83" customFormat="1" ht="27" customHeight="1" thickBot="1" x14ac:dyDescent="0.25">
      <c r="A63" s="124"/>
      <c r="B63" s="472" t="s">
        <v>12</v>
      </c>
      <c r="C63" s="472"/>
      <c r="D63" s="472"/>
      <c r="E63" s="472"/>
      <c r="F63" s="472"/>
      <c r="G63" s="472"/>
      <c r="H63" s="472"/>
      <c r="I63" s="472"/>
      <c r="J63" s="472"/>
      <c r="K63" s="472" t="str">
        <f>Document_No</f>
        <v>Insert project document number</v>
      </c>
      <c r="L63" s="472"/>
      <c r="M63" s="472"/>
      <c r="N63" s="472"/>
      <c r="O63" s="472"/>
      <c r="P63" s="472"/>
      <c r="Q63" s="472"/>
      <c r="R63" s="472"/>
      <c r="S63" s="472"/>
      <c r="T63" s="472"/>
      <c r="U63" s="472"/>
      <c r="V63" s="472"/>
      <c r="W63" s="472"/>
      <c r="X63" s="472"/>
      <c r="Y63" s="472"/>
      <c r="Z63" s="472" t="s">
        <v>190</v>
      </c>
      <c r="AA63" s="472"/>
      <c r="AB63" s="472"/>
      <c r="AC63" s="472" t="str">
        <f>Document_Rev</f>
        <v>Insert project document revision</v>
      </c>
      <c r="AD63" s="472"/>
      <c r="AE63" s="472"/>
      <c r="AF63" s="472"/>
      <c r="AG63" s="472" t="s">
        <v>18</v>
      </c>
      <c r="AH63" s="472"/>
      <c r="AI63" s="472"/>
      <c r="AJ63" s="472"/>
      <c r="AK63" s="472"/>
      <c r="AL63" s="473">
        <f>total_page</f>
        <v>16</v>
      </c>
      <c r="AM63" s="474"/>
      <c r="AN63" s="88"/>
      <c r="AO63" s="88"/>
      <c r="AP63" s="86"/>
      <c r="AQ63" s="86"/>
      <c r="AR63" s="86"/>
      <c r="AS63" s="86"/>
      <c r="AT63" s="86"/>
      <c r="AU63" s="86"/>
      <c r="AV63" s="86"/>
      <c r="AW63" s="85"/>
      <c r="AX63" s="85"/>
      <c r="AY63" s="85"/>
      <c r="AZ63" s="85"/>
      <c r="BA63" s="85"/>
      <c r="BB63" s="85"/>
      <c r="BC63" s="85"/>
      <c r="BD63" s="85"/>
      <c r="BE63" s="85"/>
      <c r="BF63" s="85"/>
      <c r="BG63" s="85"/>
      <c r="BH63" s="85"/>
      <c r="BI63" s="85"/>
      <c r="BJ63" s="85"/>
      <c r="BK63" s="85"/>
      <c r="BL63" s="85"/>
      <c r="BM63" s="85"/>
      <c r="BN63" s="85"/>
      <c r="BO63" s="90"/>
      <c r="BP63" s="90"/>
      <c r="BQ63" s="90"/>
      <c r="BR63" s="90"/>
      <c r="BS63" s="90"/>
      <c r="BT63" s="90"/>
      <c r="BU63" s="90"/>
      <c r="BV63" s="90"/>
      <c r="BW63" s="90"/>
      <c r="BX63" s="90"/>
      <c r="BY63" s="90"/>
      <c r="BZ63" s="90"/>
      <c r="CA63" s="90"/>
      <c r="CB63" s="90"/>
      <c r="CC63" s="90"/>
      <c r="CD63" s="90"/>
      <c r="CE63" s="90"/>
      <c r="CF63" s="90"/>
      <c r="CG63" s="90"/>
      <c r="CH63" s="90"/>
      <c r="CI63" s="90"/>
    </row>
    <row r="64" spans="1:87" s="88" customForma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6"/>
      <c r="AD64" s="126"/>
      <c r="AE64" s="125"/>
      <c r="AF64" s="125"/>
      <c r="AG64" s="125"/>
      <c r="AH64" s="125"/>
      <c r="AI64" s="125"/>
      <c r="AJ64" s="125"/>
      <c r="AK64" s="125"/>
      <c r="AL64" s="125"/>
      <c r="AM64" s="125"/>
      <c r="AP64" s="86"/>
      <c r="AQ64" s="86"/>
      <c r="AR64" s="86"/>
      <c r="AS64" s="86"/>
      <c r="AT64" s="86"/>
      <c r="AU64" s="86"/>
      <c r="AV64" s="86"/>
      <c r="AW64" s="85"/>
      <c r="AX64" s="85"/>
      <c r="AY64" s="85"/>
      <c r="AZ64" s="85"/>
      <c r="BA64" s="85"/>
      <c r="BB64" s="85"/>
      <c r="BC64" s="85"/>
      <c r="BD64" s="85"/>
      <c r="BE64" s="85"/>
      <c r="BF64" s="85"/>
      <c r="BG64" s="85"/>
      <c r="BH64" s="85"/>
      <c r="BI64" s="85"/>
      <c r="BJ64" s="85"/>
      <c r="BK64" s="85"/>
      <c r="BL64" s="85"/>
      <c r="BM64" s="85"/>
      <c r="BN64" s="85"/>
      <c r="BO64" s="90"/>
      <c r="BP64" s="90"/>
      <c r="BQ64" s="90"/>
      <c r="BR64" s="90"/>
      <c r="BS64" s="90"/>
      <c r="BT64" s="90"/>
      <c r="BU64" s="90"/>
      <c r="BV64" s="90"/>
      <c r="BW64" s="90"/>
      <c r="BX64" s="90"/>
      <c r="BY64" s="90"/>
      <c r="BZ64" s="90"/>
      <c r="CA64" s="90"/>
      <c r="CB64" s="90"/>
      <c r="CC64" s="90"/>
      <c r="CD64" s="90"/>
      <c r="CE64" s="90"/>
      <c r="CF64" s="90"/>
      <c r="CG64" s="90"/>
      <c r="CH64" s="90"/>
      <c r="CI64" s="90"/>
    </row>
    <row r="65" spans="1:87" s="88" customForma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6"/>
      <c r="AD65" s="126"/>
      <c r="AE65" s="125"/>
      <c r="AF65" s="125"/>
      <c r="AG65" s="125"/>
      <c r="AH65" s="125"/>
      <c r="AI65" s="125"/>
      <c r="AJ65" s="125"/>
      <c r="AK65" s="125"/>
      <c r="AL65" s="125"/>
      <c r="AM65" s="125"/>
      <c r="AP65" s="86"/>
      <c r="AQ65" s="86"/>
      <c r="AR65" s="86"/>
      <c r="AS65" s="86"/>
      <c r="AT65" s="86"/>
      <c r="AU65" s="86"/>
      <c r="AV65" s="86"/>
      <c r="AW65" s="85"/>
      <c r="AX65" s="85"/>
      <c r="AY65" s="85"/>
      <c r="AZ65" s="85"/>
      <c r="BA65" s="85"/>
      <c r="BB65" s="85"/>
      <c r="BC65" s="85"/>
      <c r="BD65" s="85"/>
      <c r="BE65" s="85"/>
      <c r="BF65" s="85"/>
      <c r="BG65" s="85"/>
      <c r="BH65" s="85"/>
      <c r="BI65" s="85"/>
      <c r="BJ65" s="85"/>
      <c r="BK65" s="85"/>
      <c r="BL65" s="85"/>
      <c r="BM65" s="85"/>
      <c r="BN65" s="85"/>
      <c r="BO65" s="90"/>
      <c r="BP65" s="90"/>
      <c r="BQ65" s="90"/>
      <c r="BR65" s="90"/>
      <c r="BS65" s="90"/>
      <c r="BT65" s="90"/>
      <c r="BU65" s="90"/>
      <c r="BV65" s="90"/>
      <c r="BW65" s="90"/>
      <c r="BX65" s="90"/>
      <c r="BY65" s="90"/>
      <c r="BZ65" s="90"/>
      <c r="CA65" s="90"/>
      <c r="CB65" s="90"/>
      <c r="CC65" s="90"/>
      <c r="CD65" s="90"/>
      <c r="CE65" s="90"/>
      <c r="CF65" s="90"/>
      <c r="CG65" s="90"/>
      <c r="CH65" s="90"/>
      <c r="CI65" s="90"/>
    </row>
    <row r="66" spans="1:87" s="88" customForma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6"/>
      <c r="AD66" s="126"/>
      <c r="AE66" s="125"/>
      <c r="AF66" s="125"/>
      <c r="AG66" s="125"/>
      <c r="AH66" s="125"/>
      <c r="AI66" s="125"/>
      <c r="AJ66" s="125"/>
      <c r="AK66" s="125"/>
      <c r="AL66" s="125"/>
      <c r="AM66" s="125"/>
      <c r="AP66" s="86"/>
      <c r="AQ66" s="86"/>
      <c r="AR66" s="86"/>
      <c r="AS66" s="86"/>
      <c r="AT66" s="86"/>
      <c r="AU66" s="86"/>
      <c r="AV66" s="86"/>
      <c r="AW66" s="85"/>
      <c r="AX66" s="85"/>
      <c r="AY66" s="85"/>
      <c r="AZ66" s="85"/>
      <c r="BA66" s="85"/>
      <c r="BB66" s="85"/>
      <c r="BC66" s="85"/>
      <c r="BD66" s="85"/>
      <c r="BE66" s="85"/>
      <c r="BF66" s="85"/>
      <c r="BG66" s="85"/>
      <c r="BH66" s="85"/>
      <c r="BI66" s="85"/>
      <c r="BJ66" s="85"/>
      <c r="BK66" s="85"/>
      <c r="BL66" s="85"/>
      <c r="BM66" s="85"/>
      <c r="BN66" s="85"/>
      <c r="BO66" s="90"/>
      <c r="BP66" s="90"/>
      <c r="BQ66" s="90"/>
      <c r="BR66" s="90"/>
      <c r="BS66" s="90"/>
      <c r="BT66" s="90"/>
      <c r="BU66" s="90"/>
      <c r="BV66" s="90"/>
      <c r="BW66" s="90"/>
      <c r="BX66" s="90"/>
      <c r="BY66" s="90"/>
      <c r="BZ66" s="90"/>
      <c r="CA66" s="90"/>
      <c r="CB66" s="90"/>
      <c r="CC66" s="90"/>
      <c r="CD66" s="90"/>
      <c r="CE66" s="90"/>
      <c r="CF66" s="90"/>
      <c r="CG66" s="90"/>
      <c r="CH66" s="90"/>
      <c r="CI66" s="90"/>
    </row>
    <row r="67" spans="1:87" s="88" customForma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6"/>
      <c r="AD67" s="126"/>
      <c r="AE67" s="125"/>
      <c r="AF67" s="125"/>
      <c r="AG67" s="125"/>
      <c r="AH67" s="125"/>
      <c r="AI67" s="125"/>
      <c r="AJ67" s="125"/>
      <c r="AK67" s="125"/>
      <c r="AL67" s="125"/>
      <c r="AM67" s="125"/>
      <c r="AP67" s="86"/>
      <c r="AQ67" s="86"/>
      <c r="AR67" s="86"/>
      <c r="AS67" s="86"/>
      <c r="AT67" s="86"/>
      <c r="AU67" s="86"/>
      <c r="AV67" s="86"/>
      <c r="AW67" s="85"/>
      <c r="AX67" s="85"/>
      <c r="AY67" s="85"/>
      <c r="AZ67" s="85"/>
      <c r="BA67" s="85"/>
      <c r="BB67" s="85"/>
      <c r="BC67" s="85"/>
      <c r="BD67" s="85"/>
      <c r="BE67" s="85"/>
      <c r="BF67" s="85"/>
      <c r="BG67" s="85"/>
      <c r="BH67" s="85"/>
      <c r="BI67" s="85"/>
      <c r="BJ67" s="85"/>
      <c r="BK67" s="85"/>
      <c r="BL67" s="85"/>
      <c r="BM67" s="85"/>
      <c r="BN67" s="85"/>
      <c r="BO67" s="90"/>
      <c r="BP67" s="90"/>
      <c r="BQ67" s="90"/>
      <c r="BR67" s="90"/>
      <c r="BS67" s="90"/>
      <c r="BT67" s="90"/>
      <c r="BU67" s="90"/>
      <c r="BV67" s="90"/>
      <c r="BW67" s="90"/>
      <c r="BX67" s="90"/>
      <c r="BY67" s="90"/>
      <c r="BZ67" s="90"/>
      <c r="CA67" s="90"/>
      <c r="CB67" s="90"/>
      <c r="CC67" s="90"/>
      <c r="CD67" s="90"/>
      <c r="CE67" s="90"/>
      <c r="CF67" s="90"/>
      <c r="CG67" s="90"/>
      <c r="CH67" s="90"/>
      <c r="CI67" s="90"/>
    </row>
    <row r="68" spans="1:87" s="88" customForma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6"/>
      <c r="AD68" s="126"/>
      <c r="AE68" s="125"/>
      <c r="AF68" s="125"/>
      <c r="AG68" s="125"/>
      <c r="AH68" s="125"/>
      <c r="AI68" s="125"/>
      <c r="AJ68" s="125"/>
      <c r="AK68" s="125"/>
      <c r="AL68" s="125"/>
      <c r="AM68" s="125"/>
      <c r="AP68" s="86"/>
      <c r="AQ68" s="86"/>
      <c r="AR68" s="86"/>
      <c r="AS68" s="86"/>
      <c r="AT68" s="86"/>
      <c r="AU68" s="86"/>
      <c r="AV68" s="86"/>
      <c r="AW68" s="85"/>
      <c r="AX68" s="85"/>
      <c r="AY68" s="85"/>
      <c r="AZ68" s="85"/>
      <c r="BA68" s="85"/>
      <c r="BB68" s="85"/>
      <c r="BC68" s="85"/>
      <c r="BD68" s="85"/>
      <c r="BE68" s="85"/>
      <c r="BF68" s="85"/>
      <c r="BG68" s="85"/>
      <c r="BH68" s="85"/>
      <c r="BI68" s="85"/>
      <c r="BJ68" s="85"/>
      <c r="BK68" s="85"/>
      <c r="BL68" s="85"/>
      <c r="BM68" s="85"/>
      <c r="BN68" s="85"/>
      <c r="BO68" s="90"/>
      <c r="BP68" s="90"/>
      <c r="BQ68" s="90"/>
      <c r="BR68" s="90"/>
      <c r="BS68" s="90"/>
      <c r="BT68" s="90"/>
      <c r="BU68" s="90"/>
      <c r="BV68" s="90"/>
      <c r="BW68" s="90"/>
      <c r="BX68" s="90"/>
      <c r="BY68" s="90"/>
      <c r="BZ68" s="90"/>
      <c r="CA68" s="90"/>
      <c r="CB68" s="90"/>
      <c r="CC68" s="90"/>
      <c r="CD68" s="90"/>
      <c r="CE68" s="90"/>
      <c r="CF68" s="90"/>
      <c r="CG68" s="90"/>
      <c r="CH68" s="90"/>
      <c r="CI68" s="90"/>
    </row>
    <row r="69" spans="1:87" s="88" customForma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6"/>
      <c r="AD69" s="126"/>
      <c r="AE69" s="125"/>
      <c r="AF69" s="125"/>
      <c r="AG69" s="125"/>
      <c r="AH69" s="125"/>
      <c r="AI69" s="125"/>
      <c r="AJ69" s="125"/>
      <c r="AK69" s="125"/>
      <c r="AL69" s="125"/>
      <c r="AM69" s="125"/>
      <c r="AP69" s="86"/>
      <c r="AQ69" s="86"/>
      <c r="AR69" s="86"/>
      <c r="AS69" s="86"/>
      <c r="AT69" s="86"/>
      <c r="AU69" s="86"/>
      <c r="AV69" s="86"/>
      <c r="AW69" s="85"/>
      <c r="AX69" s="85"/>
      <c r="AY69" s="85"/>
      <c r="AZ69" s="85"/>
      <c r="BA69" s="85"/>
      <c r="BB69" s="85"/>
      <c r="BC69" s="85"/>
      <c r="BD69" s="85"/>
      <c r="BE69" s="85"/>
      <c r="BF69" s="85"/>
      <c r="BG69" s="85"/>
      <c r="BH69" s="85"/>
      <c r="BI69" s="85"/>
      <c r="BJ69" s="85"/>
      <c r="BK69" s="85"/>
      <c r="BL69" s="85"/>
      <c r="BM69" s="85"/>
      <c r="BN69" s="85"/>
      <c r="BO69" s="90"/>
      <c r="BP69" s="90"/>
      <c r="BQ69" s="90"/>
      <c r="BR69" s="90"/>
      <c r="BS69" s="90"/>
      <c r="BT69" s="90"/>
      <c r="BU69" s="90"/>
      <c r="BV69" s="90"/>
      <c r="BW69" s="90"/>
      <c r="BX69" s="90"/>
      <c r="BY69" s="90"/>
      <c r="BZ69" s="90"/>
      <c r="CA69" s="90"/>
      <c r="CB69" s="90"/>
      <c r="CC69" s="90"/>
      <c r="CD69" s="90"/>
      <c r="CE69" s="90"/>
      <c r="CF69" s="90"/>
      <c r="CG69" s="90"/>
      <c r="CH69" s="90"/>
      <c r="CI69" s="90"/>
    </row>
    <row r="70" spans="1:87" s="88" customForma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6"/>
      <c r="AD70" s="126"/>
      <c r="AE70" s="125"/>
      <c r="AF70" s="125"/>
      <c r="AG70" s="125"/>
      <c r="AH70" s="125"/>
      <c r="AI70" s="125"/>
      <c r="AJ70" s="125"/>
      <c r="AK70" s="125"/>
      <c r="AL70" s="125"/>
      <c r="AM70" s="125"/>
      <c r="AP70" s="86"/>
      <c r="AQ70" s="86"/>
      <c r="AR70" s="86"/>
      <c r="AS70" s="86"/>
      <c r="AT70" s="86"/>
      <c r="AU70" s="86"/>
      <c r="AV70" s="86"/>
      <c r="AW70" s="85"/>
      <c r="AX70" s="85"/>
      <c r="AY70" s="85"/>
      <c r="AZ70" s="85"/>
      <c r="BA70" s="85"/>
      <c r="BB70" s="85"/>
      <c r="BC70" s="85"/>
      <c r="BD70" s="85"/>
      <c r="BE70" s="85"/>
      <c r="BF70" s="85"/>
      <c r="BG70" s="85"/>
      <c r="BH70" s="85"/>
      <c r="BI70" s="85"/>
      <c r="BJ70" s="85"/>
      <c r="BK70" s="85"/>
      <c r="BL70" s="85"/>
      <c r="BM70" s="85"/>
      <c r="BN70" s="85"/>
      <c r="BO70" s="90"/>
      <c r="BP70" s="90"/>
      <c r="BQ70" s="90"/>
      <c r="BR70" s="90"/>
      <c r="BS70" s="90"/>
      <c r="BT70" s="90"/>
      <c r="BU70" s="90"/>
      <c r="BV70" s="90"/>
      <c r="BW70" s="90"/>
      <c r="BX70" s="90"/>
      <c r="BY70" s="90"/>
      <c r="BZ70" s="90"/>
      <c r="CA70" s="90"/>
      <c r="CB70" s="90"/>
      <c r="CC70" s="90"/>
      <c r="CD70" s="90"/>
      <c r="CE70" s="90"/>
      <c r="CF70" s="90"/>
      <c r="CG70" s="90"/>
      <c r="CH70" s="90"/>
      <c r="CI70" s="90"/>
    </row>
    <row r="71" spans="1:87" s="88" customForma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6"/>
      <c r="AD71" s="126"/>
      <c r="AE71" s="125"/>
      <c r="AF71" s="125"/>
      <c r="AG71" s="125"/>
      <c r="AH71" s="125"/>
      <c r="AI71" s="125"/>
      <c r="AJ71" s="125"/>
      <c r="AK71" s="125"/>
      <c r="AL71" s="125"/>
      <c r="AM71" s="125"/>
      <c r="AP71" s="86"/>
      <c r="AQ71" s="86"/>
      <c r="AR71" s="86"/>
      <c r="AS71" s="86"/>
      <c r="AT71" s="86"/>
      <c r="AU71" s="86"/>
      <c r="AV71" s="86"/>
      <c r="AW71" s="85"/>
      <c r="AX71" s="85"/>
      <c r="AY71" s="85"/>
      <c r="AZ71" s="85"/>
      <c r="BA71" s="85"/>
      <c r="BB71" s="85"/>
      <c r="BC71" s="85"/>
      <c r="BD71" s="85"/>
      <c r="BE71" s="85"/>
      <c r="BF71" s="85"/>
      <c r="BG71" s="85"/>
      <c r="BH71" s="85"/>
      <c r="BI71" s="85"/>
      <c r="BJ71" s="85"/>
      <c r="BK71" s="85"/>
      <c r="BL71" s="85"/>
      <c r="BM71" s="85"/>
      <c r="BN71" s="85"/>
      <c r="BO71" s="90"/>
      <c r="BP71" s="90"/>
      <c r="BQ71" s="90"/>
      <c r="BR71" s="90"/>
      <c r="BS71" s="90"/>
      <c r="BT71" s="90"/>
      <c r="BU71" s="90"/>
      <c r="BV71" s="90"/>
      <c r="BW71" s="90"/>
      <c r="BX71" s="90"/>
      <c r="BY71" s="90"/>
      <c r="BZ71" s="90"/>
      <c r="CA71" s="90"/>
      <c r="CB71" s="90"/>
      <c r="CC71" s="90"/>
      <c r="CD71" s="90"/>
      <c r="CE71" s="90"/>
      <c r="CF71" s="90"/>
      <c r="CG71" s="90"/>
      <c r="CH71" s="90"/>
      <c r="CI71" s="90"/>
    </row>
    <row r="72" spans="1:87" s="88" customForma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6"/>
      <c r="AD72" s="126"/>
      <c r="AE72" s="125"/>
      <c r="AF72" s="125"/>
      <c r="AG72" s="125"/>
      <c r="AH72" s="125"/>
      <c r="AI72" s="125"/>
      <c r="AJ72" s="125"/>
      <c r="AK72" s="125"/>
      <c r="AL72" s="125"/>
      <c r="AM72" s="125"/>
      <c r="AP72" s="86"/>
      <c r="AQ72" s="86"/>
      <c r="AR72" s="86"/>
      <c r="AS72" s="86"/>
      <c r="AT72" s="86"/>
      <c r="AU72" s="86"/>
      <c r="AV72" s="86"/>
      <c r="AW72" s="85"/>
      <c r="AX72" s="85"/>
      <c r="AY72" s="85"/>
      <c r="AZ72" s="85"/>
      <c r="BA72" s="85"/>
      <c r="BB72" s="85"/>
      <c r="BC72" s="85"/>
      <c r="BD72" s="85"/>
      <c r="BE72" s="85"/>
      <c r="BF72" s="85"/>
      <c r="BG72" s="85"/>
      <c r="BH72" s="85"/>
      <c r="BI72" s="85"/>
      <c r="BJ72" s="85"/>
      <c r="BK72" s="85"/>
      <c r="BL72" s="85"/>
      <c r="BM72" s="85"/>
      <c r="BN72" s="85"/>
      <c r="BO72" s="90"/>
      <c r="BP72" s="90"/>
      <c r="BQ72" s="90"/>
      <c r="BR72" s="90"/>
      <c r="BS72" s="90"/>
      <c r="BT72" s="90"/>
      <c r="BU72" s="90"/>
      <c r="BV72" s="90"/>
      <c r="BW72" s="90"/>
      <c r="BX72" s="90"/>
      <c r="BY72" s="90"/>
      <c r="BZ72" s="90"/>
      <c r="CA72" s="90"/>
      <c r="CB72" s="90"/>
      <c r="CC72" s="90"/>
      <c r="CD72" s="90"/>
      <c r="CE72" s="90"/>
      <c r="CF72" s="90"/>
      <c r="CG72" s="90"/>
      <c r="CH72" s="90"/>
      <c r="CI72" s="90"/>
    </row>
    <row r="73" spans="1:87" s="88" customForma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6"/>
      <c r="AD73" s="126"/>
      <c r="AE73" s="125"/>
      <c r="AF73" s="125"/>
      <c r="AG73" s="125"/>
      <c r="AH73" s="125"/>
      <c r="AI73" s="125"/>
      <c r="AJ73" s="125"/>
      <c r="AK73" s="125"/>
      <c r="AL73" s="125"/>
      <c r="AM73" s="125"/>
      <c r="AP73" s="86"/>
      <c r="AQ73" s="86"/>
      <c r="AR73" s="86"/>
      <c r="AS73" s="86"/>
      <c r="AT73" s="86"/>
      <c r="AU73" s="86"/>
      <c r="AV73" s="86"/>
      <c r="AW73" s="85"/>
      <c r="AX73" s="85"/>
      <c r="AY73" s="85"/>
      <c r="AZ73" s="85"/>
      <c r="BA73" s="85"/>
      <c r="BB73" s="85"/>
      <c r="BC73" s="85"/>
      <c r="BD73" s="85"/>
      <c r="BE73" s="85"/>
      <c r="BF73" s="85"/>
      <c r="BG73" s="85"/>
      <c r="BH73" s="85"/>
      <c r="BI73" s="85"/>
      <c r="BJ73" s="85"/>
      <c r="BK73" s="85"/>
      <c r="BL73" s="85"/>
      <c r="BM73" s="85"/>
      <c r="BN73" s="85"/>
      <c r="BO73" s="90"/>
      <c r="BP73" s="90"/>
      <c r="BQ73" s="90"/>
      <c r="BR73" s="90"/>
      <c r="BS73" s="90"/>
      <c r="BT73" s="90"/>
      <c r="BU73" s="90"/>
      <c r="BV73" s="90"/>
      <c r="BW73" s="90"/>
      <c r="BX73" s="90"/>
      <c r="BY73" s="90"/>
      <c r="BZ73" s="90"/>
      <c r="CA73" s="90"/>
      <c r="CB73" s="90"/>
      <c r="CC73" s="90"/>
      <c r="CD73" s="90"/>
      <c r="CE73" s="90"/>
      <c r="CF73" s="90"/>
      <c r="CG73" s="90"/>
      <c r="CH73" s="90"/>
      <c r="CI73" s="90"/>
    </row>
    <row r="74" spans="1:87" s="88" customForma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6"/>
      <c r="AD74" s="126"/>
      <c r="AE74" s="125"/>
      <c r="AF74" s="125"/>
      <c r="AG74" s="125"/>
      <c r="AH74" s="125"/>
      <c r="AI74" s="125"/>
      <c r="AJ74" s="125"/>
      <c r="AK74" s="125"/>
      <c r="AL74" s="125"/>
      <c r="AM74" s="125"/>
      <c r="AP74" s="86"/>
      <c r="AQ74" s="86"/>
      <c r="AR74" s="86"/>
      <c r="AS74" s="86"/>
      <c r="AT74" s="86"/>
      <c r="AU74" s="86"/>
      <c r="AV74" s="86"/>
      <c r="AW74" s="85"/>
      <c r="AX74" s="85"/>
      <c r="AY74" s="85"/>
      <c r="AZ74" s="85"/>
      <c r="BA74" s="85"/>
      <c r="BB74" s="85"/>
      <c r="BC74" s="85"/>
      <c r="BD74" s="85"/>
      <c r="BE74" s="85"/>
      <c r="BF74" s="85"/>
      <c r="BG74" s="85"/>
      <c r="BH74" s="85"/>
      <c r="BI74" s="85"/>
      <c r="BJ74" s="85"/>
      <c r="BK74" s="85"/>
      <c r="BL74" s="85"/>
      <c r="BM74" s="85"/>
      <c r="BN74" s="85"/>
      <c r="BO74" s="90"/>
      <c r="BP74" s="90"/>
      <c r="BQ74" s="90"/>
      <c r="BR74" s="90"/>
      <c r="BS74" s="90"/>
      <c r="BT74" s="90"/>
      <c r="BU74" s="90"/>
      <c r="BV74" s="90"/>
      <c r="BW74" s="90"/>
      <c r="BX74" s="90"/>
      <c r="BY74" s="90"/>
      <c r="BZ74" s="90"/>
      <c r="CA74" s="90"/>
      <c r="CB74" s="90"/>
      <c r="CC74" s="90"/>
      <c r="CD74" s="90"/>
      <c r="CE74" s="90"/>
      <c r="CF74" s="90"/>
      <c r="CG74" s="90"/>
      <c r="CH74" s="90"/>
      <c r="CI74" s="90"/>
    </row>
    <row r="75" spans="1:87" s="88" customForma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6"/>
      <c r="AD75" s="126"/>
      <c r="AE75" s="125"/>
      <c r="AF75" s="125"/>
      <c r="AG75" s="125"/>
      <c r="AH75" s="125"/>
      <c r="AI75" s="125"/>
      <c r="AJ75" s="125"/>
      <c r="AK75" s="125"/>
      <c r="AL75" s="125"/>
      <c r="AM75" s="125"/>
      <c r="AP75" s="86"/>
      <c r="AQ75" s="86"/>
      <c r="AR75" s="86"/>
      <c r="AS75" s="86"/>
      <c r="AT75" s="86"/>
      <c r="AU75" s="86"/>
      <c r="AV75" s="86"/>
      <c r="AW75" s="85"/>
      <c r="AX75" s="85"/>
      <c r="AY75" s="85"/>
      <c r="AZ75" s="85"/>
      <c r="BA75" s="85"/>
      <c r="BB75" s="85"/>
      <c r="BC75" s="85"/>
      <c r="BD75" s="85"/>
      <c r="BE75" s="85"/>
      <c r="BF75" s="85"/>
      <c r="BG75" s="85"/>
      <c r="BH75" s="85"/>
      <c r="BI75" s="85"/>
      <c r="BJ75" s="85"/>
      <c r="BK75" s="85"/>
      <c r="BL75" s="85"/>
      <c r="BM75" s="85"/>
      <c r="BN75" s="85"/>
      <c r="BO75" s="90"/>
      <c r="BP75" s="90"/>
      <c r="BQ75" s="90"/>
      <c r="BR75" s="90"/>
      <c r="BS75" s="90"/>
      <c r="BT75" s="90"/>
      <c r="BU75" s="90"/>
      <c r="BV75" s="90"/>
      <c r="BW75" s="90"/>
      <c r="BX75" s="90"/>
      <c r="BY75" s="90"/>
      <c r="BZ75" s="90"/>
      <c r="CA75" s="90"/>
      <c r="CB75" s="90"/>
      <c r="CC75" s="90"/>
      <c r="CD75" s="90"/>
      <c r="CE75" s="90"/>
      <c r="CF75" s="90"/>
      <c r="CG75" s="90"/>
      <c r="CH75" s="90"/>
      <c r="CI75" s="90"/>
    </row>
    <row r="76" spans="1:87" s="88" customForma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6"/>
      <c r="AD76" s="126"/>
      <c r="AE76" s="125"/>
      <c r="AF76" s="125"/>
      <c r="AG76" s="125"/>
      <c r="AH76" s="125"/>
      <c r="AI76" s="125"/>
      <c r="AJ76" s="125"/>
      <c r="AK76" s="125"/>
      <c r="AL76" s="125"/>
      <c r="AM76" s="125"/>
      <c r="AP76" s="86"/>
      <c r="AQ76" s="86"/>
      <c r="AR76" s="86"/>
      <c r="AS76" s="86"/>
      <c r="AT76" s="86"/>
      <c r="AU76" s="86"/>
      <c r="AV76" s="86"/>
      <c r="AW76" s="85"/>
      <c r="AX76" s="85"/>
      <c r="AY76" s="85"/>
      <c r="AZ76" s="85"/>
      <c r="BA76" s="85"/>
      <c r="BB76" s="85"/>
      <c r="BC76" s="85"/>
      <c r="BD76" s="85"/>
      <c r="BE76" s="85"/>
      <c r="BF76" s="85"/>
      <c r="BG76" s="85"/>
      <c r="BH76" s="85"/>
      <c r="BI76" s="85"/>
      <c r="BJ76" s="85"/>
      <c r="BK76" s="85"/>
      <c r="BL76" s="85"/>
      <c r="BM76" s="85"/>
      <c r="BN76" s="85"/>
      <c r="BO76" s="90"/>
      <c r="BP76" s="90"/>
      <c r="BQ76" s="90"/>
      <c r="BR76" s="90"/>
      <c r="BS76" s="90"/>
      <c r="BT76" s="90"/>
      <c r="BU76" s="90"/>
      <c r="BV76" s="90"/>
      <c r="BW76" s="90"/>
      <c r="BX76" s="90"/>
      <c r="BY76" s="90"/>
      <c r="BZ76" s="90"/>
      <c r="CA76" s="90"/>
      <c r="CB76" s="90"/>
      <c r="CC76" s="90"/>
      <c r="CD76" s="90"/>
      <c r="CE76" s="90"/>
      <c r="CF76" s="90"/>
      <c r="CG76" s="90"/>
      <c r="CH76" s="90"/>
      <c r="CI76" s="90"/>
    </row>
    <row r="77" spans="1:87" s="88" customForma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6"/>
      <c r="AD77" s="126"/>
      <c r="AE77" s="125"/>
      <c r="AF77" s="125"/>
      <c r="AG77" s="125"/>
      <c r="AH77" s="125"/>
      <c r="AI77" s="125"/>
      <c r="AJ77" s="125"/>
      <c r="AK77" s="125"/>
      <c r="AL77" s="125"/>
      <c r="AM77" s="125"/>
      <c r="AP77" s="86"/>
      <c r="AQ77" s="86"/>
      <c r="AR77" s="86"/>
      <c r="AS77" s="86"/>
      <c r="AT77" s="86"/>
      <c r="AU77" s="86"/>
      <c r="AV77" s="86"/>
      <c r="AW77" s="85"/>
      <c r="AX77" s="85"/>
      <c r="AY77" s="85"/>
      <c r="AZ77" s="85"/>
      <c r="BA77" s="85"/>
      <c r="BB77" s="85"/>
      <c r="BC77" s="85"/>
      <c r="BD77" s="85"/>
      <c r="BE77" s="85"/>
      <c r="BF77" s="85"/>
      <c r="BG77" s="85"/>
      <c r="BH77" s="85"/>
      <c r="BI77" s="85"/>
      <c r="BJ77" s="85"/>
      <c r="BK77" s="85"/>
      <c r="BL77" s="85"/>
      <c r="BM77" s="85"/>
      <c r="BN77" s="85"/>
      <c r="BO77" s="90"/>
      <c r="BP77" s="90"/>
      <c r="BQ77" s="90"/>
      <c r="BR77" s="90"/>
      <c r="BS77" s="90"/>
      <c r="BT77" s="90"/>
      <c r="BU77" s="90"/>
      <c r="BV77" s="90"/>
      <c r="BW77" s="90"/>
      <c r="BX77" s="90"/>
      <c r="BY77" s="90"/>
      <c r="BZ77" s="90"/>
      <c r="CA77" s="90"/>
      <c r="CB77" s="90"/>
      <c r="CC77" s="90"/>
      <c r="CD77" s="90"/>
      <c r="CE77" s="90"/>
      <c r="CF77" s="90"/>
      <c r="CG77" s="90"/>
      <c r="CH77" s="90"/>
      <c r="CI77" s="90"/>
    </row>
    <row r="78" spans="1:87" s="88" customForma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6"/>
      <c r="AD78" s="126"/>
      <c r="AE78" s="125"/>
      <c r="AF78" s="125"/>
      <c r="AG78" s="125"/>
      <c r="AH78" s="125"/>
      <c r="AI78" s="125"/>
      <c r="AJ78" s="125"/>
      <c r="AK78" s="125"/>
      <c r="AL78" s="125"/>
      <c r="AM78" s="125"/>
      <c r="AP78" s="86"/>
      <c r="AQ78" s="86"/>
      <c r="AR78" s="86"/>
      <c r="AS78" s="86"/>
      <c r="AT78" s="86"/>
      <c r="AU78" s="86"/>
      <c r="AV78" s="86"/>
      <c r="AW78" s="85"/>
      <c r="AX78" s="85"/>
      <c r="AY78" s="85"/>
      <c r="AZ78" s="85"/>
      <c r="BA78" s="85"/>
      <c r="BB78" s="85"/>
      <c r="BC78" s="85"/>
      <c r="BD78" s="85"/>
      <c r="BE78" s="85"/>
      <c r="BF78" s="85"/>
      <c r="BG78" s="85"/>
      <c r="BH78" s="85"/>
      <c r="BI78" s="85"/>
      <c r="BJ78" s="85"/>
      <c r="BK78" s="85"/>
      <c r="BL78" s="85"/>
      <c r="BM78" s="85"/>
      <c r="BN78" s="85"/>
      <c r="BO78" s="90"/>
      <c r="BP78" s="90"/>
      <c r="BQ78" s="90"/>
      <c r="BR78" s="90"/>
      <c r="BS78" s="90"/>
      <c r="BT78" s="90"/>
      <c r="BU78" s="90"/>
      <c r="BV78" s="90"/>
      <c r="BW78" s="90"/>
      <c r="BX78" s="90"/>
      <c r="BY78" s="90"/>
      <c r="BZ78" s="90"/>
      <c r="CA78" s="90"/>
      <c r="CB78" s="90"/>
      <c r="CC78" s="90"/>
      <c r="CD78" s="90"/>
      <c r="CE78" s="90"/>
      <c r="CF78" s="90"/>
      <c r="CG78" s="90"/>
      <c r="CH78" s="90"/>
      <c r="CI78" s="90"/>
    </row>
    <row r="79" spans="1:87" s="88" customForma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6"/>
      <c r="AD79" s="126"/>
      <c r="AE79" s="125"/>
      <c r="AF79" s="125"/>
      <c r="AG79" s="125"/>
      <c r="AH79" s="125"/>
      <c r="AI79" s="125"/>
      <c r="AJ79" s="125"/>
      <c r="AK79" s="125"/>
      <c r="AL79" s="125"/>
      <c r="AM79" s="125"/>
      <c r="AP79" s="86"/>
      <c r="AQ79" s="86"/>
      <c r="AR79" s="86"/>
      <c r="AS79" s="86"/>
      <c r="AT79" s="86"/>
      <c r="AU79" s="86"/>
      <c r="AV79" s="86"/>
      <c r="AW79" s="85"/>
      <c r="AX79" s="85"/>
      <c r="AY79" s="85"/>
      <c r="AZ79" s="85"/>
      <c r="BA79" s="85"/>
      <c r="BB79" s="85"/>
      <c r="BC79" s="85"/>
      <c r="BD79" s="85"/>
      <c r="BE79" s="85"/>
      <c r="BF79" s="85"/>
      <c r="BG79" s="85"/>
      <c r="BH79" s="85"/>
      <c r="BI79" s="85"/>
      <c r="BJ79" s="85"/>
      <c r="BK79" s="85"/>
      <c r="BL79" s="85"/>
      <c r="BM79" s="85"/>
      <c r="BN79" s="85"/>
      <c r="BO79" s="90"/>
      <c r="BP79" s="90"/>
      <c r="BQ79" s="90"/>
      <c r="BR79" s="90"/>
      <c r="BS79" s="90"/>
      <c r="BT79" s="90"/>
      <c r="BU79" s="90"/>
      <c r="BV79" s="90"/>
      <c r="BW79" s="90"/>
      <c r="BX79" s="90"/>
      <c r="BY79" s="90"/>
      <c r="BZ79" s="90"/>
      <c r="CA79" s="90"/>
      <c r="CB79" s="90"/>
      <c r="CC79" s="90"/>
      <c r="CD79" s="90"/>
      <c r="CE79" s="90"/>
      <c r="CF79" s="90"/>
      <c r="CG79" s="90"/>
      <c r="CH79" s="90"/>
      <c r="CI79" s="90"/>
    </row>
    <row r="80" spans="1:87" s="88" customForma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6"/>
      <c r="AD80" s="126"/>
      <c r="AE80" s="125"/>
      <c r="AF80" s="125"/>
      <c r="AG80" s="125"/>
      <c r="AH80" s="125"/>
      <c r="AI80" s="125"/>
      <c r="AJ80" s="125"/>
      <c r="AK80" s="125"/>
      <c r="AL80" s="125"/>
      <c r="AM80" s="125"/>
      <c r="AP80" s="86"/>
      <c r="AQ80" s="86"/>
      <c r="AR80" s="86"/>
      <c r="AS80" s="86"/>
      <c r="AT80" s="86"/>
      <c r="AU80" s="86"/>
      <c r="AV80" s="86"/>
      <c r="AW80" s="85"/>
      <c r="AX80" s="85"/>
      <c r="AY80" s="85"/>
      <c r="AZ80" s="85"/>
      <c r="BA80" s="85"/>
      <c r="BB80" s="85"/>
      <c r="BC80" s="85"/>
      <c r="BD80" s="85"/>
      <c r="BE80" s="85"/>
      <c r="BF80" s="85"/>
      <c r="BG80" s="85"/>
      <c r="BH80" s="85"/>
      <c r="BI80" s="85"/>
      <c r="BJ80" s="85"/>
      <c r="BK80" s="85"/>
      <c r="BL80" s="85"/>
      <c r="BM80" s="85"/>
      <c r="BN80" s="85"/>
      <c r="BO80" s="90"/>
      <c r="BP80" s="90"/>
      <c r="BQ80" s="90"/>
      <c r="BR80" s="90"/>
      <c r="BS80" s="90"/>
      <c r="BT80" s="90"/>
      <c r="BU80" s="90"/>
      <c r="BV80" s="90"/>
      <c r="BW80" s="90"/>
      <c r="BX80" s="90"/>
      <c r="BY80" s="90"/>
      <c r="BZ80" s="90"/>
      <c r="CA80" s="90"/>
      <c r="CB80" s="90"/>
      <c r="CC80" s="90"/>
      <c r="CD80" s="90"/>
      <c r="CE80" s="90"/>
      <c r="CF80" s="90"/>
      <c r="CG80" s="90"/>
      <c r="CH80" s="90"/>
      <c r="CI80" s="90"/>
    </row>
    <row r="81" spans="1:87" s="88" customForma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6"/>
      <c r="AD81" s="126"/>
      <c r="AE81" s="125"/>
      <c r="AF81" s="125"/>
      <c r="AG81" s="125"/>
      <c r="AH81" s="125"/>
      <c r="AI81" s="125"/>
      <c r="AJ81" s="125"/>
      <c r="AK81" s="125"/>
      <c r="AL81" s="125"/>
      <c r="AM81" s="125"/>
      <c r="AP81" s="86"/>
      <c r="AQ81" s="86"/>
      <c r="AR81" s="86"/>
      <c r="AS81" s="86"/>
      <c r="AT81" s="86"/>
      <c r="AU81" s="86"/>
      <c r="AV81" s="86"/>
      <c r="AW81" s="85"/>
      <c r="AX81" s="85"/>
      <c r="AY81" s="85"/>
      <c r="AZ81" s="85"/>
      <c r="BA81" s="85"/>
      <c r="BB81" s="85"/>
      <c r="BC81" s="85"/>
      <c r="BD81" s="85"/>
      <c r="BE81" s="85"/>
      <c r="BF81" s="85"/>
      <c r="BG81" s="85"/>
      <c r="BH81" s="85"/>
      <c r="BI81" s="85"/>
      <c r="BJ81" s="85"/>
      <c r="BK81" s="85"/>
      <c r="BL81" s="85"/>
      <c r="BM81" s="85"/>
      <c r="BN81" s="85"/>
      <c r="BO81" s="90"/>
      <c r="BP81" s="90"/>
      <c r="BQ81" s="90"/>
      <c r="BR81" s="90"/>
      <c r="BS81" s="90"/>
      <c r="BT81" s="90"/>
      <c r="BU81" s="90"/>
      <c r="BV81" s="90"/>
      <c r="BW81" s="90"/>
      <c r="BX81" s="90"/>
      <c r="BY81" s="90"/>
      <c r="BZ81" s="90"/>
      <c r="CA81" s="90"/>
      <c r="CB81" s="90"/>
      <c r="CC81" s="90"/>
      <c r="CD81" s="90"/>
      <c r="CE81" s="90"/>
      <c r="CF81" s="90"/>
      <c r="CG81" s="90"/>
      <c r="CH81" s="90"/>
      <c r="CI81" s="90"/>
    </row>
    <row r="82" spans="1:87" s="88" customForma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6"/>
      <c r="AD82" s="126"/>
      <c r="AE82" s="125"/>
      <c r="AF82" s="125"/>
      <c r="AG82" s="125"/>
      <c r="AH82" s="125"/>
      <c r="AI82" s="125"/>
      <c r="AJ82" s="125"/>
      <c r="AK82" s="125"/>
      <c r="AL82" s="125"/>
      <c r="AM82" s="125"/>
      <c r="AP82" s="86"/>
      <c r="AQ82" s="86"/>
      <c r="AR82" s="86"/>
      <c r="AS82" s="86"/>
      <c r="AT82" s="86"/>
      <c r="AU82" s="86"/>
      <c r="AV82" s="86"/>
      <c r="AW82" s="85"/>
      <c r="AX82" s="85"/>
      <c r="AY82" s="85"/>
      <c r="AZ82" s="85"/>
      <c r="BA82" s="85"/>
      <c r="BB82" s="85"/>
      <c r="BC82" s="85"/>
      <c r="BD82" s="85"/>
      <c r="BE82" s="85"/>
      <c r="BF82" s="85"/>
      <c r="BG82" s="85"/>
      <c r="BH82" s="85"/>
      <c r="BI82" s="85"/>
      <c r="BJ82" s="85"/>
      <c r="BK82" s="85"/>
      <c r="BL82" s="85"/>
      <c r="BM82" s="85"/>
      <c r="BN82" s="85"/>
      <c r="BO82" s="90"/>
      <c r="BP82" s="90"/>
      <c r="BQ82" s="90"/>
      <c r="BR82" s="90"/>
      <c r="BS82" s="90"/>
      <c r="BT82" s="90"/>
      <c r="BU82" s="90"/>
      <c r="BV82" s="90"/>
      <c r="BW82" s="90"/>
      <c r="BX82" s="90"/>
      <c r="BY82" s="90"/>
      <c r="BZ82" s="90"/>
      <c r="CA82" s="90"/>
      <c r="CB82" s="90"/>
      <c r="CC82" s="90"/>
      <c r="CD82" s="90"/>
      <c r="CE82" s="90"/>
      <c r="CF82" s="90"/>
      <c r="CG82" s="90"/>
      <c r="CH82" s="90"/>
      <c r="CI82" s="90"/>
    </row>
    <row r="83" spans="1:87" s="88" customForma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6"/>
      <c r="AD83" s="126"/>
      <c r="AE83" s="125"/>
      <c r="AF83" s="125"/>
      <c r="AG83" s="125"/>
      <c r="AH83" s="125"/>
      <c r="AI83" s="125"/>
      <c r="AJ83" s="125"/>
      <c r="AK83" s="125"/>
      <c r="AL83" s="125"/>
      <c r="AM83" s="125"/>
      <c r="AP83" s="86"/>
      <c r="AQ83" s="86"/>
      <c r="AR83" s="86"/>
      <c r="AS83" s="86"/>
      <c r="AT83" s="86"/>
      <c r="AU83" s="86"/>
      <c r="AV83" s="86"/>
      <c r="AW83" s="85"/>
      <c r="AX83" s="85"/>
      <c r="AY83" s="85"/>
      <c r="AZ83" s="85"/>
      <c r="BA83" s="85"/>
      <c r="BB83" s="85"/>
      <c r="BC83" s="85"/>
      <c r="BD83" s="85"/>
      <c r="BE83" s="85"/>
      <c r="BF83" s="85"/>
      <c r="BG83" s="85"/>
      <c r="BH83" s="85"/>
      <c r="BI83" s="85"/>
      <c r="BJ83" s="85"/>
      <c r="BK83" s="85"/>
      <c r="BL83" s="85"/>
      <c r="BM83" s="85"/>
      <c r="BN83" s="85"/>
      <c r="BO83" s="90"/>
      <c r="BP83" s="90"/>
      <c r="BQ83" s="90"/>
      <c r="BR83" s="90"/>
      <c r="BS83" s="90"/>
      <c r="BT83" s="90"/>
      <c r="BU83" s="90"/>
      <c r="BV83" s="90"/>
      <c r="BW83" s="90"/>
      <c r="BX83" s="90"/>
      <c r="BY83" s="90"/>
      <c r="BZ83" s="90"/>
      <c r="CA83" s="90"/>
      <c r="CB83" s="90"/>
      <c r="CC83" s="90"/>
      <c r="CD83" s="90"/>
      <c r="CE83" s="90"/>
      <c r="CF83" s="90"/>
      <c r="CG83" s="90"/>
      <c r="CH83" s="90"/>
      <c r="CI83" s="90"/>
    </row>
    <row r="84" spans="1:87" s="88" customForma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6"/>
      <c r="AD84" s="126"/>
      <c r="AE84" s="125"/>
      <c r="AF84" s="125"/>
      <c r="AG84" s="125"/>
      <c r="AH84" s="125"/>
      <c r="AI84" s="125"/>
      <c r="AJ84" s="125"/>
      <c r="AK84" s="125"/>
      <c r="AL84" s="125"/>
      <c r="AM84" s="125"/>
      <c r="AP84" s="86"/>
      <c r="AQ84" s="86"/>
      <c r="AR84" s="86"/>
      <c r="AS84" s="86"/>
      <c r="AT84" s="86"/>
      <c r="AU84" s="86"/>
      <c r="AV84" s="86"/>
      <c r="AW84" s="85"/>
      <c r="AX84" s="85"/>
      <c r="AY84" s="85"/>
      <c r="AZ84" s="85"/>
      <c r="BA84" s="85"/>
      <c r="BB84" s="85"/>
      <c r="BC84" s="85"/>
      <c r="BD84" s="85"/>
      <c r="BE84" s="85"/>
      <c r="BF84" s="85"/>
      <c r="BG84" s="85"/>
      <c r="BH84" s="85"/>
      <c r="BI84" s="85"/>
      <c r="BJ84" s="85"/>
      <c r="BK84" s="85"/>
      <c r="BL84" s="85"/>
      <c r="BM84" s="85"/>
      <c r="BN84" s="85"/>
      <c r="BO84" s="90"/>
      <c r="BP84" s="90"/>
      <c r="BQ84" s="90"/>
      <c r="BR84" s="90"/>
      <c r="BS84" s="90"/>
      <c r="BT84" s="90"/>
      <c r="BU84" s="90"/>
      <c r="BV84" s="90"/>
      <c r="BW84" s="90"/>
      <c r="BX84" s="90"/>
      <c r="BY84" s="90"/>
      <c r="BZ84" s="90"/>
      <c r="CA84" s="90"/>
      <c r="CB84" s="90"/>
      <c r="CC84" s="90"/>
      <c r="CD84" s="90"/>
      <c r="CE84" s="90"/>
      <c r="CF84" s="90"/>
      <c r="CG84" s="90"/>
      <c r="CH84" s="90"/>
      <c r="CI84" s="90"/>
    </row>
    <row r="85" spans="1:87" s="88" customForma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6"/>
      <c r="AD85" s="126"/>
      <c r="AE85" s="125"/>
      <c r="AF85" s="125"/>
      <c r="AG85" s="125"/>
      <c r="AH85" s="125"/>
      <c r="AI85" s="125"/>
      <c r="AJ85" s="125"/>
      <c r="AK85" s="125"/>
      <c r="AL85" s="125"/>
      <c r="AM85" s="125"/>
      <c r="AP85" s="86"/>
      <c r="AQ85" s="86"/>
      <c r="AR85" s="86"/>
      <c r="AS85" s="86"/>
      <c r="AT85" s="86"/>
      <c r="AU85" s="86"/>
      <c r="AV85" s="86"/>
      <c r="AW85" s="85"/>
      <c r="AX85" s="85"/>
      <c r="AY85" s="85"/>
      <c r="AZ85" s="85"/>
      <c r="BA85" s="85"/>
      <c r="BB85" s="85"/>
      <c r="BC85" s="85"/>
      <c r="BD85" s="85"/>
      <c r="BE85" s="85"/>
      <c r="BF85" s="85"/>
      <c r="BG85" s="85"/>
      <c r="BH85" s="85"/>
      <c r="BI85" s="85"/>
      <c r="BJ85" s="85"/>
      <c r="BK85" s="85"/>
      <c r="BL85" s="85"/>
      <c r="BM85" s="85"/>
      <c r="BN85" s="85"/>
      <c r="BO85" s="90"/>
      <c r="BP85" s="90"/>
      <c r="BQ85" s="90"/>
      <c r="BR85" s="90"/>
      <c r="BS85" s="90"/>
      <c r="BT85" s="90"/>
      <c r="BU85" s="90"/>
      <c r="BV85" s="90"/>
      <c r="BW85" s="90"/>
      <c r="BX85" s="90"/>
      <c r="BY85" s="90"/>
      <c r="BZ85" s="90"/>
      <c r="CA85" s="90"/>
      <c r="CB85" s="90"/>
      <c r="CC85" s="90"/>
      <c r="CD85" s="90"/>
      <c r="CE85" s="90"/>
      <c r="CF85" s="90"/>
      <c r="CG85" s="90"/>
      <c r="CH85" s="90"/>
      <c r="CI85" s="90"/>
    </row>
    <row r="86" spans="1:87" s="88" customForma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6"/>
      <c r="AD86" s="126"/>
      <c r="AE86" s="125"/>
      <c r="AF86" s="125"/>
      <c r="AG86" s="125"/>
      <c r="AH86" s="125"/>
      <c r="AI86" s="125"/>
      <c r="AJ86" s="125"/>
      <c r="AK86" s="125"/>
      <c r="AL86" s="125"/>
      <c r="AM86" s="125"/>
      <c r="AP86" s="86"/>
      <c r="AQ86" s="86"/>
      <c r="AR86" s="86"/>
      <c r="AS86" s="86"/>
      <c r="AT86" s="86"/>
      <c r="AU86" s="86"/>
      <c r="AV86" s="86"/>
      <c r="AW86" s="85"/>
      <c r="AX86" s="85"/>
      <c r="AY86" s="85"/>
      <c r="AZ86" s="85"/>
      <c r="BA86" s="85"/>
      <c r="BB86" s="85"/>
      <c r="BC86" s="85"/>
      <c r="BD86" s="85"/>
      <c r="BE86" s="85"/>
      <c r="BF86" s="85"/>
      <c r="BG86" s="85"/>
      <c r="BH86" s="85"/>
      <c r="BI86" s="85"/>
      <c r="BJ86" s="85"/>
      <c r="BK86" s="85"/>
      <c r="BL86" s="85"/>
      <c r="BM86" s="85"/>
      <c r="BN86" s="85"/>
      <c r="BO86" s="90"/>
      <c r="BP86" s="90"/>
      <c r="BQ86" s="90"/>
      <c r="BR86" s="90"/>
      <c r="BS86" s="90"/>
      <c r="BT86" s="90"/>
      <c r="BU86" s="90"/>
      <c r="BV86" s="90"/>
      <c r="BW86" s="90"/>
      <c r="BX86" s="90"/>
      <c r="BY86" s="90"/>
      <c r="BZ86" s="90"/>
      <c r="CA86" s="90"/>
      <c r="CB86" s="90"/>
      <c r="CC86" s="90"/>
      <c r="CD86" s="90"/>
      <c r="CE86" s="90"/>
      <c r="CF86" s="90"/>
      <c r="CG86" s="90"/>
      <c r="CH86" s="90"/>
      <c r="CI86" s="90"/>
    </row>
    <row r="87" spans="1:87" s="88" customForma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6"/>
      <c r="AD87" s="126"/>
      <c r="AE87" s="125"/>
      <c r="AF87" s="125"/>
      <c r="AG87" s="125"/>
      <c r="AH87" s="125"/>
      <c r="AI87" s="125"/>
      <c r="AJ87" s="125"/>
      <c r="AK87" s="125"/>
      <c r="AL87" s="125"/>
      <c r="AM87" s="125"/>
      <c r="AP87" s="86"/>
      <c r="AQ87" s="86"/>
      <c r="AR87" s="86"/>
      <c r="AS87" s="86"/>
      <c r="AT87" s="86"/>
      <c r="AU87" s="86"/>
      <c r="AV87" s="86"/>
      <c r="AW87" s="85"/>
      <c r="AX87" s="85"/>
      <c r="AY87" s="85"/>
      <c r="AZ87" s="85"/>
      <c r="BA87" s="85"/>
      <c r="BB87" s="85"/>
      <c r="BC87" s="85"/>
      <c r="BD87" s="85"/>
      <c r="BE87" s="85"/>
      <c r="BF87" s="85"/>
      <c r="BG87" s="85"/>
      <c r="BH87" s="85"/>
      <c r="BI87" s="85"/>
      <c r="BJ87" s="85"/>
      <c r="BK87" s="85"/>
      <c r="BL87" s="85"/>
      <c r="BM87" s="85"/>
      <c r="BN87" s="85"/>
      <c r="BO87" s="90"/>
      <c r="BP87" s="90"/>
      <c r="BQ87" s="90"/>
      <c r="BR87" s="90"/>
      <c r="BS87" s="90"/>
      <c r="BT87" s="90"/>
      <c r="BU87" s="90"/>
      <c r="BV87" s="90"/>
      <c r="BW87" s="90"/>
      <c r="BX87" s="90"/>
      <c r="BY87" s="90"/>
      <c r="BZ87" s="90"/>
      <c r="CA87" s="90"/>
      <c r="CB87" s="90"/>
      <c r="CC87" s="90"/>
      <c r="CD87" s="90"/>
      <c r="CE87" s="90"/>
      <c r="CF87" s="90"/>
      <c r="CG87" s="90"/>
      <c r="CH87" s="90"/>
      <c r="CI87" s="90"/>
    </row>
    <row r="88" spans="1:87" s="88" customForma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6"/>
      <c r="AD88" s="126"/>
      <c r="AE88" s="125"/>
      <c r="AF88" s="125"/>
      <c r="AG88" s="125"/>
      <c r="AH88" s="125"/>
      <c r="AI88" s="125"/>
      <c r="AJ88" s="125"/>
      <c r="AK88" s="125"/>
      <c r="AL88" s="125"/>
      <c r="AM88" s="125"/>
      <c r="AP88" s="86"/>
      <c r="AQ88" s="86"/>
      <c r="AR88" s="86"/>
      <c r="AS88" s="86"/>
      <c r="AT88" s="86"/>
      <c r="AU88" s="86"/>
      <c r="AV88" s="86"/>
      <c r="AW88" s="85"/>
      <c r="AX88" s="85"/>
      <c r="AY88" s="85"/>
      <c r="AZ88" s="85"/>
      <c r="BA88" s="85"/>
      <c r="BB88" s="85"/>
      <c r="BC88" s="85"/>
      <c r="BD88" s="85"/>
      <c r="BE88" s="85"/>
      <c r="BF88" s="85"/>
      <c r="BG88" s="85"/>
      <c r="BH88" s="85"/>
      <c r="BI88" s="85"/>
      <c r="BJ88" s="85"/>
      <c r="BK88" s="85"/>
      <c r="BL88" s="85"/>
      <c r="BM88" s="85"/>
      <c r="BN88" s="85"/>
      <c r="BO88" s="90"/>
      <c r="BP88" s="90"/>
      <c r="BQ88" s="90"/>
      <c r="BR88" s="90"/>
      <c r="BS88" s="90"/>
      <c r="BT88" s="90"/>
      <c r="BU88" s="90"/>
      <c r="BV88" s="90"/>
      <c r="BW88" s="90"/>
      <c r="BX88" s="90"/>
      <c r="BY88" s="90"/>
      <c r="BZ88" s="90"/>
      <c r="CA88" s="90"/>
      <c r="CB88" s="90"/>
      <c r="CC88" s="90"/>
      <c r="CD88" s="90"/>
      <c r="CE88" s="90"/>
      <c r="CF88" s="90"/>
      <c r="CG88" s="90"/>
      <c r="CH88" s="90"/>
      <c r="CI88" s="90"/>
    </row>
    <row r="89" spans="1:87" s="88" customForma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6"/>
      <c r="AD89" s="126"/>
      <c r="AE89" s="125"/>
      <c r="AF89" s="125"/>
      <c r="AG89" s="125"/>
      <c r="AH89" s="125"/>
      <c r="AI89" s="125"/>
      <c r="AJ89" s="125"/>
      <c r="AK89" s="125"/>
      <c r="AL89" s="125"/>
      <c r="AM89" s="125"/>
      <c r="AP89" s="86"/>
      <c r="AQ89" s="86"/>
      <c r="AR89" s="86"/>
      <c r="AS89" s="86"/>
      <c r="AT89" s="86"/>
      <c r="AU89" s="86"/>
      <c r="AV89" s="86"/>
      <c r="AW89" s="85"/>
      <c r="AX89" s="85"/>
      <c r="AY89" s="85"/>
      <c r="AZ89" s="85"/>
      <c r="BA89" s="85"/>
      <c r="BB89" s="85"/>
      <c r="BC89" s="85"/>
      <c r="BD89" s="85"/>
      <c r="BE89" s="85"/>
      <c r="BF89" s="85"/>
      <c r="BG89" s="85"/>
      <c r="BH89" s="85"/>
      <c r="BI89" s="85"/>
      <c r="BJ89" s="85"/>
      <c r="BK89" s="85"/>
      <c r="BL89" s="85"/>
      <c r="BM89" s="85"/>
      <c r="BN89" s="85"/>
      <c r="BO89" s="90"/>
      <c r="BP89" s="90"/>
      <c r="BQ89" s="90"/>
      <c r="BR89" s="90"/>
      <c r="BS89" s="90"/>
      <c r="BT89" s="90"/>
      <c r="BU89" s="90"/>
      <c r="BV89" s="90"/>
      <c r="BW89" s="90"/>
      <c r="BX89" s="90"/>
      <c r="BY89" s="90"/>
      <c r="BZ89" s="90"/>
      <c r="CA89" s="90"/>
      <c r="CB89" s="90"/>
      <c r="CC89" s="90"/>
      <c r="CD89" s="90"/>
      <c r="CE89" s="90"/>
      <c r="CF89" s="90"/>
      <c r="CG89" s="90"/>
      <c r="CH89" s="90"/>
      <c r="CI89" s="90"/>
    </row>
    <row r="90" spans="1:87" s="88" customForma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6"/>
      <c r="AD90" s="126"/>
      <c r="AE90" s="125"/>
      <c r="AF90" s="125"/>
      <c r="AG90" s="125"/>
      <c r="AH90" s="125"/>
      <c r="AI90" s="125"/>
      <c r="AJ90" s="125"/>
      <c r="AK90" s="125"/>
      <c r="AL90" s="125"/>
      <c r="AM90" s="125"/>
      <c r="AP90" s="86"/>
      <c r="AQ90" s="86"/>
      <c r="AR90" s="86"/>
      <c r="AS90" s="86"/>
      <c r="AT90" s="86"/>
      <c r="AU90" s="86"/>
      <c r="AV90" s="86"/>
      <c r="AW90" s="85"/>
      <c r="AX90" s="85"/>
      <c r="AY90" s="85"/>
      <c r="AZ90" s="85"/>
      <c r="BA90" s="85"/>
      <c r="BB90" s="85"/>
      <c r="BC90" s="85"/>
      <c r="BD90" s="85"/>
      <c r="BE90" s="85"/>
      <c r="BF90" s="85"/>
      <c r="BG90" s="85"/>
      <c r="BH90" s="85"/>
      <c r="BI90" s="85"/>
      <c r="BJ90" s="85"/>
      <c r="BK90" s="85"/>
      <c r="BL90" s="85"/>
      <c r="BM90" s="85"/>
      <c r="BN90" s="85"/>
      <c r="BO90" s="90"/>
      <c r="BP90" s="90"/>
      <c r="BQ90" s="90"/>
      <c r="BR90" s="90"/>
      <c r="BS90" s="90"/>
      <c r="BT90" s="90"/>
      <c r="BU90" s="90"/>
      <c r="BV90" s="90"/>
      <c r="BW90" s="90"/>
      <c r="BX90" s="90"/>
      <c r="BY90" s="90"/>
      <c r="BZ90" s="90"/>
      <c r="CA90" s="90"/>
      <c r="CB90" s="90"/>
      <c r="CC90" s="90"/>
      <c r="CD90" s="90"/>
      <c r="CE90" s="90"/>
      <c r="CF90" s="90"/>
      <c r="CG90" s="90"/>
      <c r="CH90" s="90"/>
      <c r="CI90" s="90"/>
    </row>
    <row r="91" spans="1:87" s="88" customForma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6"/>
      <c r="AD91" s="126"/>
      <c r="AE91" s="125"/>
      <c r="AF91" s="125"/>
      <c r="AG91" s="125"/>
      <c r="AH91" s="125"/>
      <c r="AI91" s="125"/>
      <c r="AJ91" s="125"/>
      <c r="AK91" s="125"/>
      <c r="AL91" s="125"/>
      <c r="AM91" s="125"/>
      <c r="AP91" s="86"/>
      <c r="AQ91" s="86"/>
      <c r="AR91" s="86"/>
      <c r="AS91" s="86"/>
      <c r="AT91" s="86"/>
      <c r="AU91" s="86"/>
      <c r="AV91" s="86"/>
      <c r="AW91" s="85"/>
      <c r="AX91" s="85"/>
      <c r="AY91" s="85"/>
      <c r="AZ91" s="85"/>
      <c r="BA91" s="85"/>
      <c r="BB91" s="85"/>
      <c r="BC91" s="85"/>
      <c r="BD91" s="85"/>
      <c r="BE91" s="85"/>
      <c r="BF91" s="85"/>
      <c r="BG91" s="85"/>
      <c r="BH91" s="85"/>
      <c r="BI91" s="85"/>
      <c r="BJ91" s="85"/>
      <c r="BK91" s="85"/>
      <c r="BL91" s="85"/>
      <c r="BM91" s="85"/>
      <c r="BN91" s="85"/>
      <c r="BO91" s="90"/>
      <c r="BP91" s="90"/>
      <c r="BQ91" s="90"/>
      <c r="BR91" s="90"/>
      <c r="BS91" s="90"/>
      <c r="BT91" s="90"/>
      <c r="BU91" s="90"/>
      <c r="BV91" s="90"/>
      <c r="BW91" s="90"/>
      <c r="BX91" s="90"/>
      <c r="BY91" s="90"/>
      <c r="BZ91" s="90"/>
      <c r="CA91" s="90"/>
      <c r="CB91" s="90"/>
      <c r="CC91" s="90"/>
      <c r="CD91" s="90"/>
      <c r="CE91" s="90"/>
      <c r="CF91" s="90"/>
      <c r="CG91" s="90"/>
      <c r="CH91" s="90"/>
      <c r="CI91" s="90"/>
    </row>
    <row r="92" spans="1:87" s="88" customForma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6"/>
      <c r="AD92" s="126"/>
      <c r="AE92" s="125"/>
      <c r="AF92" s="125"/>
      <c r="AG92" s="125"/>
      <c r="AH92" s="125"/>
      <c r="AI92" s="125"/>
      <c r="AJ92" s="125"/>
      <c r="AK92" s="125"/>
      <c r="AL92" s="125"/>
      <c r="AM92" s="125"/>
      <c r="AP92" s="86"/>
      <c r="AQ92" s="86"/>
      <c r="AR92" s="86"/>
      <c r="AS92" s="86"/>
      <c r="AT92" s="86"/>
      <c r="AU92" s="86"/>
      <c r="AV92" s="86"/>
      <c r="AW92" s="85"/>
      <c r="AX92" s="85"/>
      <c r="AY92" s="85"/>
      <c r="AZ92" s="85"/>
      <c r="BA92" s="85"/>
      <c r="BB92" s="85"/>
      <c r="BC92" s="85"/>
      <c r="BD92" s="85"/>
      <c r="BE92" s="85"/>
      <c r="BF92" s="85"/>
      <c r="BG92" s="85"/>
      <c r="BH92" s="85"/>
      <c r="BI92" s="85"/>
      <c r="BJ92" s="85"/>
      <c r="BK92" s="85"/>
      <c r="BL92" s="85"/>
      <c r="BM92" s="85"/>
      <c r="BN92" s="85"/>
      <c r="BO92" s="90"/>
      <c r="BP92" s="90"/>
      <c r="BQ92" s="90"/>
      <c r="BR92" s="90"/>
      <c r="BS92" s="90"/>
      <c r="BT92" s="90"/>
      <c r="BU92" s="90"/>
      <c r="BV92" s="90"/>
      <c r="BW92" s="90"/>
      <c r="BX92" s="90"/>
      <c r="BY92" s="90"/>
      <c r="BZ92" s="90"/>
      <c r="CA92" s="90"/>
      <c r="CB92" s="90"/>
      <c r="CC92" s="90"/>
      <c r="CD92" s="90"/>
      <c r="CE92" s="90"/>
      <c r="CF92" s="90"/>
      <c r="CG92" s="90"/>
      <c r="CH92" s="90"/>
      <c r="CI92" s="90"/>
    </row>
    <row r="93" spans="1:87" s="88" customForma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6"/>
      <c r="AD93" s="126"/>
      <c r="AE93" s="125"/>
      <c r="AF93" s="125"/>
      <c r="AG93" s="125"/>
      <c r="AH93" s="125"/>
      <c r="AI93" s="125"/>
      <c r="AJ93" s="125"/>
      <c r="AK93" s="125"/>
      <c r="AL93" s="125"/>
      <c r="AM93" s="125"/>
      <c r="AP93" s="86"/>
      <c r="AQ93" s="86"/>
      <c r="AR93" s="86"/>
      <c r="AS93" s="86"/>
      <c r="AT93" s="86"/>
      <c r="AU93" s="86"/>
      <c r="AV93" s="86"/>
      <c r="AW93" s="85"/>
      <c r="AX93" s="85"/>
      <c r="AY93" s="85"/>
      <c r="AZ93" s="85"/>
      <c r="BA93" s="85"/>
      <c r="BB93" s="85"/>
      <c r="BC93" s="85"/>
      <c r="BD93" s="85"/>
      <c r="BE93" s="85"/>
      <c r="BF93" s="85"/>
      <c r="BG93" s="85"/>
      <c r="BH93" s="85"/>
      <c r="BI93" s="85"/>
      <c r="BJ93" s="85"/>
      <c r="BK93" s="85"/>
      <c r="BL93" s="85"/>
      <c r="BM93" s="85"/>
      <c r="BN93" s="85"/>
      <c r="BO93" s="90"/>
      <c r="BP93" s="90"/>
      <c r="BQ93" s="90"/>
      <c r="BR93" s="90"/>
      <c r="BS93" s="90"/>
      <c r="BT93" s="90"/>
      <c r="BU93" s="90"/>
      <c r="BV93" s="90"/>
      <c r="BW93" s="90"/>
      <c r="BX93" s="90"/>
      <c r="BY93" s="90"/>
      <c r="BZ93" s="90"/>
      <c r="CA93" s="90"/>
      <c r="CB93" s="90"/>
      <c r="CC93" s="90"/>
      <c r="CD93" s="90"/>
      <c r="CE93" s="90"/>
      <c r="CF93" s="90"/>
      <c r="CG93" s="90"/>
      <c r="CH93" s="90"/>
      <c r="CI93" s="90"/>
    </row>
    <row r="94" spans="1:87" s="88" customForma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6"/>
      <c r="AD94" s="126"/>
      <c r="AE94" s="125"/>
      <c r="AF94" s="125"/>
      <c r="AG94" s="125"/>
      <c r="AH94" s="125"/>
      <c r="AI94" s="125"/>
      <c r="AJ94" s="125"/>
      <c r="AK94" s="125"/>
      <c r="AL94" s="125"/>
      <c r="AM94" s="125"/>
      <c r="AP94" s="86"/>
      <c r="AQ94" s="86"/>
      <c r="AR94" s="86"/>
      <c r="AS94" s="86"/>
      <c r="AT94" s="86"/>
      <c r="AU94" s="86"/>
      <c r="AV94" s="86"/>
      <c r="AW94" s="85"/>
      <c r="AX94" s="85"/>
      <c r="AY94" s="85"/>
      <c r="AZ94" s="85"/>
      <c r="BA94" s="85"/>
      <c r="BB94" s="85"/>
      <c r="BC94" s="85"/>
      <c r="BD94" s="85"/>
      <c r="BE94" s="85"/>
      <c r="BF94" s="85"/>
      <c r="BG94" s="85"/>
      <c r="BH94" s="85"/>
      <c r="BI94" s="85"/>
      <c r="BJ94" s="85"/>
      <c r="BK94" s="85"/>
      <c r="BL94" s="85"/>
      <c r="BM94" s="85"/>
      <c r="BN94" s="85"/>
      <c r="BO94" s="90"/>
      <c r="BP94" s="90"/>
      <c r="BQ94" s="90"/>
      <c r="BR94" s="90"/>
      <c r="BS94" s="90"/>
      <c r="BT94" s="90"/>
      <c r="BU94" s="90"/>
      <c r="BV94" s="90"/>
      <c r="BW94" s="90"/>
      <c r="BX94" s="90"/>
      <c r="BY94" s="90"/>
      <c r="BZ94" s="90"/>
      <c r="CA94" s="90"/>
      <c r="CB94" s="90"/>
      <c r="CC94" s="90"/>
      <c r="CD94" s="90"/>
      <c r="CE94" s="90"/>
      <c r="CF94" s="90"/>
      <c r="CG94" s="90"/>
      <c r="CH94" s="90"/>
      <c r="CI94" s="90"/>
    </row>
    <row r="95" spans="1:87" s="88" customForma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6"/>
      <c r="AD95" s="126"/>
      <c r="AE95" s="125"/>
      <c r="AF95" s="125"/>
      <c r="AG95" s="125"/>
      <c r="AH95" s="125"/>
      <c r="AI95" s="125"/>
      <c r="AJ95" s="125"/>
      <c r="AK95" s="125"/>
      <c r="AL95" s="125"/>
      <c r="AM95" s="125"/>
      <c r="AP95" s="86"/>
      <c r="AQ95" s="86"/>
      <c r="AR95" s="86"/>
      <c r="AS95" s="86"/>
      <c r="AT95" s="86"/>
      <c r="AU95" s="86"/>
      <c r="AV95" s="86"/>
      <c r="AW95" s="85"/>
      <c r="AX95" s="85"/>
      <c r="AY95" s="85"/>
      <c r="AZ95" s="85"/>
      <c r="BA95" s="85"/>
      <c r="BB95" s="85"/>
      <c r="BC95" s="85"/>
      <c r="BD95" s="85"/>
      <c r="BE95" s="85"/>
      <c r="BF95" s="85"/>
      <c r="BG95" s="85"/>
      <c r="BH95" s="85"/>
      <c r="BI95" s="85"/>
      <c r="BJ95" s="85"/>
      <c r="BK95" s="85"/>
      <c r="BL95" s="85"/>
      <c r="BM95" s="85"/>
      <c r="BN95" s="85"/>
      <c r="BO95" s="90"/>
      <c r="BP95" s="90"/>
      <c r="BQ95" s="90"/>
      <c r="BR95" s="90"/>
      <c r="BS95" s="90"/>
      <c r="BT95" s="90"/>
      <c r="BU95" s="90"/>
      <c r="BV95" s="90"/>
      <c r="BW95" s="90"/>
      <c r="BX95" s="90"/>
      <c r="BY95" s="90"/>
      <c r="BZ95" s="90"/>
      <c r="CA95" s="90"/>
      <c r="CB95" s="90"/>
      <c r="CC95" s="90"/>
      <c r="CD95" s="90"/>
      <c r="CE95" s="90"/>
      <c r="CF95" s="90"/>
      <c r="CG95" s="90"/>
      <c r="CH95" s="90"/>
      <c r="CI95" s="90"/>
    </row>
    <row r="96" spans="1:87" s="88" customForma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6"/>
      <c r="AD96" s="126"/>
      <c r="AE96" s="125"/>
      <c r="AF96" s="125"/>
      <c r="AG96" s="125"/>
      <c r="AH96" s="125"/>
      <c r="AI96" s="125"/>
      <c r="AJ96" s="125"/>
      <c r="AK96" s="125"/>
      <c r="AL96" s="125"/>
      <c r="AM96" s="125"/>
      <c r="AP96" s="86"/>
      <c r="AQ96" s="86"/>
      <c r="AR96" s="86"/>
      <c r="AS96" s="86"/>
      <c r="AT96" s="86"/>
      <c r="AU96" s="86"/>
      <c r="AV96" s="86"/>
      <c r="AW96" s="85"/>
      <c r="AX96" s="85"/>
      <c r="AY96" s="85"/>
      <c r="AZ96" s="85"/>
      <c r="BA96" s="85"/>
      <c r="BB96" s="85"/>
      <c r="BC96" s="85"/>
      <c r="BD96" s="85"/>
      <c r="BE96" s="85"/>
      <c r="BF96" s="85"/>
      <c r="BG96" s="85"/>
      <c r="BH96" s="85"/>
      <c r="BI96" s="85"/>
      <c r="BJ96" s="85"/>
      <c r="BK96" s="85"/>
      <c r="BL96" s="85"/>
      <c r="BM96" s="85"/>
      <c r="BN96" s="85"/>
      <c r="BO96" s="90"/>
      <c r="BP96" s="90"/>
      <c r="BQ96" s="90"/>
      <c r="BR96" s="90"/>
      <c r="BS96" s="90"/>
      <c r="BT96" s="90"/>
      <c r="BU96" s="90"/>
      <c r="BV96" s="90"/>
      <c r="BW96" s="90"/>
      <c r="BX96" s="90"/>
      <c r="BY96" s="90"/>
      <c r="BZ96" s="90"/>
      <c r="CA96" s="90"/>
      <c r="CB96" s="90"/>
      <c r="CC96" s="90"/>
      <c r="CD96" s="90"/>
      <c r="CE96" s="90"/>
      <c r="CF96" s="90"/>
      <c r="CG96" s="90"/>
      <c r="CH96" s="90"/>
      <c r="CI96" s="90"/>
    </row>
    <row r="97" spans="1:87" s="88" customForma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6"/>
      <c r="AD97" s="126"/>
      <c r="AE97" s="125"/>
      <c r="AF97" s="125"/>
      <c r="AG97" s="125"/>
      <c r="AH97" s="125"/>
      <c r="AI97" s="125"/>
      <c r="AJ97" s="125"/>
      <c r="AK97" s="125"/>
      <c r="AL97" s="125"/>
      <c r="AM97" s="125"/>
      <c r="AP97" s="86"/>
      <c r="AQ97" s="86"/>
      <c r="AR97" s="86"/>
      <c r="AS97" s="86"/>
      <c r="AT97" s="86"/>
      <c r="AU97" s="86"/>
      <c r="AV97" s="86"/>
      <c r="AW97" s="85"/>
      <c r="AX97" s="85"/>
      <c r="AY97" s="85"/>
      <c r="AZ97" s="85"/>
      <c r="BA97" s="85"/>
      <c r="BB97" s="85"/>
      <c r="BC97" s="85"/>
      <c r="BD97" s="85"/>
      <c r="BE97" s="85"/>
      <c r="BF97" s="85"/>
      <c r="BG97" s="85"/>
      <c r="BH97" s="85"/>
      <c r="BI97" s="85"/>
      <c r="BJ97" s="85"/>
      <c r="BK97" s="85"/>
      <c r="BL97" s="85"/>
      <c r="BM97" s="85"/>
      <c r="BN97" s="85"/>
      <c r="BO97" s="90"/>
      <c r="BP97" s="90"/>
      <c r="BQ97" s="90"/>
      <c r="BR97" s="90"/>
      <c r="BS97" s="90"/>
      <c r="BT97" s="90"/>
      <c r="BU97" s="90"/>
      <c r="BV97" s="90"/>
      <c r="BW97" s="90"/>
      <c r="BX97" s="90"/>
      <c r="BY97" s="90"/>
      <c r="BZ97" s="90"/>
      <c r="CA97" s="90"/>
      <c r="CB97" s="90"/>
      <c r="CC97" s="90"/>
      <c r="CD97" s="90"/>
      <c r="CE97" s="90"/>
      <c r="CF97" s="90"/>
      <c r="CG97" s="90"/>
      <c r="CH97" s="90"/>
      <c r="CI97" s="90"/>
    </row>
    <row r="98" spans="1:87" s="88" customForma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6"/>
      <c r="AD98" s="126"/>
      <c r="AE98" s="125"/>
      <c r="AF98" s="125"/>
      <c r="AG98" s="125"/>
      <c r="AH98" s="125"/>
      <c r="AI98" s="125"/>
      <c r="AJ98" s="125"/>
      <c r="AK98" s="125"/>
      <c r="AL98" s="125"/>
      <c r="AM98" s="125"/>
      <c r="AP98" s="86"/>
      <c r="AQ98" s="86"/>
      <c r="AR98" s="86"/>
      <c r="AS98" s="86"/>
      <c r="AT98" s="86"/>
      <c r="AU98" s="86"/>
      <c r="AV98" s="86"/>
      <c r="AW98" s="85"/>
      <c r="AX98" s="85"/>
      <c r="AY98" s="85"/>
      <c r="AZ98" s="85"/>
      <c r="BA98" s="85"/>
      <c r="BB98" s="85"/>
      <c r="BC98" s="85"/>
      <c r="BD98" s="85"/>
      <c r="BE98" s="85"/>
      <c r="BF98" s="85"/>
      <c r="BG98" s="85"/>
      <c r="BH98" s="85"/>
      <c r="BI98" s="85"/>
      <c r="BJ98" s="85"/>
      <c r="BK98" s="85"/>
      <c r="BL98" s="85"/>
      <c r="BM98" s="85"/>
      <c r="BN98" s="85"/>
      <c r="BO98" s="90"/>
      <c r="BP98" s="90"/>
      <c r="BQ98" s="90"/>
      <c r="BR98" s="90"/>
      <c r="BS98" s="90"/>
      <c r="BT98" s="90"/>
      <c r="BU98" s="90"/>
      <c r="BV98" s="90"/>
      <c r="BW98" s="90"/>
      <c r="BX98" s="90"/>
      <c r="BY98" s="90"/>
      <c r="BZ98" s="90"/>
      <c r="CA98" s="90"/>
      <c r="CB98" s="90"/>
      <c r="CC98" s="90"/>
      <c r="CD98" s="90"/>
      <c r="CE98" s="90"/>
      <c r="CF98" s="90"/>
      <c r="CG98" s="90"/>
      <c r="CH98" s="90"/>
      <c r="CI98" s="90"/>
    </row>
    <row r="99" spans="1:87" s="88" customForma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6"/>
      <c r="AD99" s="126"/>
      <c r="AE99" s="125"/>
      <c r="AF99" s="125"/>
      <c r="AG99" s="125"/>
      <c r="AH99" s="125"/>
      <c r="AI99" s="125"/>
      <c r="AJ99" s="125"/>
      <c r="AK99" s="125"/>
      <c r="AL99" s="125"/>
      <c r="AM99" s="125"/>
      <c r="AP99" s="86"/>
      <c r="AQ99" s="86"/>
      <c r="AR99" s="86"/>
      <c r="AS99" s="86"/>
      <c r="AT99" s="86"/>
      <c r="AU99" s="86"/>
      <c r="AV99" s="86"/>
      <c r="AW99" s="85"/>
      <c r="AX99" s="85"/>
      <c r="AY99" s="85"/>
      <c r="AZ99" s="85"/>
      <c r="BA99" s="85"/>
      <c r="BB99" s="85"/>
      <c r="BC99" s="85"/>
      <c r="BD99" s="85"/>
      <c r="BE99" s="85"/>
      <c r="BF99" s="85"/>
      <c r="BG99" s="85"/>
      <c r="BH99" s="85"/>
      <c r="BI99" s="85"/>
      <c r="BJ99" s="85"/>
      <c r="BK99" s="85"/>
      <c r="BL99" s="85"/>
      <c r="BM99" s="85"/>
      <c r="BN99" s="85"/>
      <c r="BO99" s="90"/>
      <c r="BP99" s="90"/>
      <c r="BQ99" s="90"/>
      <c r="BR99" s="90"/>
      <c r="BS99" s="90"/>
      <c r="BT99" s="90"/>
      <c r="BU99" s="90"/>
      <c r="BV99" s="90"/>
      <c r="BW99" s="90"/>
      <c r="BX99" s="90"/>
      <c r="BY99" s="90"/>
      <c r="BZ99" s="90"/>
      <c r="CA99" s="90"/>
      <c r="CB99" s="90"/>
      <c r="CC99" s="90"/>
      <c r="CD99" s="90"/>
      <c r="CE99" s="90"/>
      <c r="CF99" s="90"/>
      <c r="CG99" s="90"/>
      <c r="CH99" s="90"/>
      <c r="CI99" s="90"/>
    </row>
    <row r="100" spans="1:87" s="88" customForma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6"/>
      <c r="AD100" s="126"/>
      <c r="AE100" s="125"/>
      <c r="AF100" s="125"/>
      <c r="AG100" s="125"/>
      <c r="AH100" s="125"/>
      <c r="AI100" s="125"/>
      <c r="AJ100" s="125"/>
      <c r="AK100" s="125"/>
      <c r="AL100" s="125"/>
      <c r="AM100" s="125"/>
      <c r="AP100" s="86"/>
      <c r="AQ100" s="86"/>
      <c r="AR100" s="86"/>
      <c r="AS100" s="86"/>
      <c r="AT100" s="86"/>
      <c r="AU100" s="86"/>
      <c r="AV100" s="86"/>
      <c r="AW100" s="85"/>
      <c r="AX100" s="85"/>
      <c r="AY100" s="85"/>
      <c r="AZ100" s="85"/>
      <c r="BA100" s="85"/>
      <c r="BB100" s="85"/>
      <c r="BC100" s="85"/>
      <c r="BD100" s="85"/>
      <c r="BE100" s="85"/>
      <c r="BF100" s="85"/>
      <c r="BG100" s="85"/>
      <c r="BH100" s="85"/>
      <c r="BI100" s="85"/>
      <c r="BJ100" s="85"/>
      <c r="BK100" s="85"/>
      <c r="BL100" s="85"/>
      <c r="BM100" s="85"/>
      <c r="BN100" s="85"/>
      <c r="BO100" s="90"/>
      <c r="BP100" s="90"/>
      <c r="BQ100" s="90"/>
      <c r="BR100" s="90"/>
      <c r="BS100" s="90"/>
      <c r="BT100" s="90"/>
      <c r="BU100" s="90"/>
      <c r="BV100" s="90"/>
      <c r="BW100" s="90"/>
      <c r="BX100" s="90"/>
      <c r="BY100" s="90"/>
      <c r="BZ100" s="90"/>
      <c r="CA100" s="90"/>
      <c r="CB100" s="90"/>
      <c r="CC100" s="90"/>
      <c r="CD100" s="90"/>
      <c r="CE100" s="90"/>
      <c r="CF100" s="90"/>
      <c r="CG100" s="90"/>
      <c r="CH100" s="90"/>
      <c r="CI100" s="90"/>
    </row>
    <row r="101" spans="1:87" s="88" customForma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6"/>
      <c r="AD101" s="126"/>
      <c r="AE101" s="125"/>
      <c r="AF101" s="125"/>
      <c r="AG101" s="125"/>
      <c r="AH101" s="125"/>
      <c r="AI101" s="125"/>
      <c r="AJ101" s="125"/>
      <c r="AK101" s="125"/>
      <c r="AL101" s="125"/>
      <c r="AM101" s="125"/>
      <c r="AP101" s="86"/>
      <c r="AQ101" s="86"/>
      <c r="AR101" s="86"/>
      <c r="AS101" s="86"/>
      <c r="AT101" s="86"/>
      <c r="AU101" s="86"/>
      <c r="AV101" s="86"/>
      <c r="AW101" s="85"/>
      <c r="AX101" s="85"/>
      <c r="AY101" s="85"/>
      <c r="AZ101" s="85"/>
      <c r="BA101" s="85"/>
      <c r="BB101" s="85"/>
      <c r="BC101" s="85"/>
      <c r="BD101" s="85"/>
      <c r="BE101" s="85"/>
      <c r="BF101" s="85"/>
      <c r="BG101" s="85"/>
      <c r="BH101" s="85"/>
      <c r="BI101" s="85"/>
      <c r="BJ101" s="85"/>
      <c r="BK101" s="85"/>
      <c r="BL101" s="85"/>
      <c r="BM101" s="85"/>
      <c r="BN101" s="85"/>
      <c r="BO101" s="90"/>
      <c r="BP101" s="90"/>
      <c r="BQ101" s="90"/>
      <c r="BR101" s="90"/>
      <c r="BS101" s="90"/>
      <c r="BT101" s="90"/>
      <c r="BU101" s="90"/>
      <c r="BV101" s="90"/>
      <c r="BW101" s="90"/>
      <c r="BX101" s="90"/>
      <c r="BY101" s="90"/>
      <c r="BZ101" s="90"/>
      <c r="CA101" s="90"/>
      <c r="CB101" s="90"/>
      <c r="CC101" s="90"/>
      <c r="CD101" s="90"/>
      <c r="CE101" s="90"/>
      <c r="CF101" s="90"/>
      <c r="CG101" s="90"/>
      <c r="CH101" s="90"/>
      <c r="CI101" s="90"/>
    </row>
    <row r="102" spans="1:87" s="88" customForma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6"/>
      <c r="AD102" s="126"/>
      <c r="AE102" s="125"/>
      <c r="AF102" s="125"/>
      <c r="AG102" s="125"/>
      <c r="AH102" s="125"/>
      <c r="AI102" s="125"/>
      <c r="AJ102" s="125"/>
      <c r="AK102" s="125"/>
      <c r="AL102" s="125"/>
      <c r="AM102" s="125"/>
      <c r="AP102" s="86"/>
      <c r="AQ102" s="86"/>
      <c r="AR102" s="86"/>
      <c r="AS102" s="86"/>
      <c r="AT102" s="86"/>
      <c r="AU102" s="86"/>
      <c r="AV102" s="86"/>
      <c r="AW102" s="85"/>
      <c r="AX102" s="85"/>
      <c r="AY102" s="85"/>
      <c r="AZ102" s="85"/>
      <c r="BA102" s="85"/>
      <c r="BB102" s="85"/>
      <c r="BC102" s="85"/>
      <c r="BD102" s="85"/>
      <c r="BE102" s="85"/>
      <c r="BF102" s="85"/>
      <c r="BG102" s="85"/>
      <c r="BH102" s="85"/>
      <c r="BI102" s="85"/>
      <c r="BJ102" s="85"/>
      <c r="BK102" s="85"/>
      <c r="BL102" s="85"/>
      <c r="BM102" s="85"/>
      <c r="BN102" s="85"/>
      <c r="BO102" s="90"/>
      <c r="BP102" s="90"/>
      <c r="BQ102" s="90"/>
      <c r="BR102" s="90"/>
      <c r="BS102" s="90"/>
      <c r="BT102" s="90"/>
      <c r="BU102" s="90"/>
      <c r="BV102" s="90"/>
      <c r="BW102" s="90"/>
      <c r="BX102" s="90"/>
      <c r="BY102" s="90"/>
      <c r="BZ102" s="90"/>
      <c r="CA102" s="90"/>
      <c r="CB102" s="90"/>
      <c r="CC102" s="90"/>
      <c r="CD102" s="90"/>
      <c r="CE102" s="90"/>
      <c r="CF102" s="90"/>
      <c r="CG102" s="90"/>
      <c r="CH102" s="90"/>
      <c r="CI102" s="90"/>
    </row>
    <row r="103" spans="1:87" s="88" customForma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6"/>
      <c r="AD103" s="126"/>
      <c r="AE103" s="125"/>
      <c r="AF103" s="125"/>
      <c r="AG103" s="125"/>
      <c r="AH103" s="125"/>
      <c r="AI103" s="125"/>
      <c r="AJ103" s="125"/>
      <c r="AK103" s="125"/>
      <c r="AL103" s="125"/>
      <c r="AM103" s="125"/>
      <c r="AP103" s="86"/>
      <c r="AQ103" s="86"/>
      <c r="AR103" s="86"/>
      <c r="AS103" s="86"/>
      <c r="AT103" s="86"/>
      <c r="AU103" s="86"/>
      <c r="AV103" s="86"/>
      <c r="AW103" s="85"/>
      <c r="AX103" s="85"/>
      <c r="AY103" s="85"/>
      <c r="AZ103" s="85"/>
      <c r="BA103" s="85"/>
      <c r="BB103" s="85"/>
      <c r="BC103" s="85"/>
      <c r="BD103" s="85"/>
      <c r="BE103" s="85"/>
      <c r="BF103" s="85"/>
      <c r="BG103" s="85"/>
      <c r="BH103" s="85"/>
      <c r="BI103" s="85"/>
      <c r="BJ103" s="85"/>
      <c r="BK103" s="85"/>
      <c r="BL103" s="85"/>
      <c r="BM103" s="85"/>
      <c r="BN103" s="85"/>
      <c r="BO103" s="90"/>
      <c r="BP103" s="90"/>
      <c r="BQ103" s="90"/>
      <c r="BR103" s="90"/>
      <c r="BS103" s="90"/>
      <c r="BT103" s="90"/>
      <c r="BU103" s="90"/>
      <c r="BV103" s="90"/>
      <c r="BW103" s="90"/>
      <c r="BX103" s="90"/>
      <c r="BY103" s="90"/>
      <c r="BZ103" s="90"/>
      <c r="CA103" s="90"/>
      <c r="CB103" s="90"/>
      <c r="CC103" s="90"/>
      <c r="CD103" s="90"/>
      <c r="CE103" s="90"/>
      <c r="CF103" s="90"/>
      <c r="CG103" s="90"/>
      <c r="CH103" s="90"/>
      <c r="CI103" s="90"/>
    </row>
    <row r="104" spans="1:87" s="88" customForma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6"/>
      <c r="AD104" s="126"/>
      <c r="AE104" s="125"/>
      <c r="AF104" s="125"/>
      <c r="AG104" s="125"/>
      <c r="AH104" s="125"/>
      <c r="AI104" s="125"/>
      <c r="AJ104" s="125"/>
      <c r="AK104" s="125"/>
      <c r="AL104" s="125"/>
      <c r="AM104" s="125"/>
      <c r="AP104" s="86"/>
      <c r="AQ104" s="86"/>
      <c r="AR104" s="86"/>
      <c r="AS104" s="86"/>
      <c r="AT104" s="86"/>
      <c r="AU104" s="86"/>
      <c r="AV104" s="86"/>
      <c r="AW104" s="85"/>
      <c r="AX104" s="85"/>
      <c r="AY104" s="85"/>
      <c r="AZ104" s="85"/>
      <c r="BA104" s="85"/>
      <c r="BB104" s="85"/>
      <c r="BC104" s="85"/>
      <c r="BD104" s="85"/>
      <c r="BE104" s="85"/>
      <c r="BF104" s="85"/>
      <c r="BG104" s="85"/>
      <c r="BH104" s="85"/>
      <c r="BI104" s="85"/>
      <c r="BJ104" s="85"/>
      <c r="BK104" s="85"/>
      <c r="BL104" s="85"/>
      <c r="BM104" s="85"/>
      <c r="BN104" s="85"/>
      <c r="BO104" s="90"/>
      <c r="BP104" s="90"/>
      <c r="BQ104" s="90"/>
      <c r="BR104" s="90"/>
      <c r="BS104" s="90"/>
      <c r="BT104" s="90"/>
      <c r="BU104" s="90"/>
      <c r="BV104" s="90"/>
      <c r="BW104" s="90"/>
      <c r="BX104" s="90"/>
      <c r="BY104" s="90"/>
      <c r="BZ104" s="90"/>
      <c r="CA104" s="90"/>
      <c r="CB104" s="90"/>
      <c r="CC104" s="90"/>
      <c r="CD104" s="90"/>
      <c r="CE104" s="90"/>
      <c r="CF104" s="90"/>
      <c r="CG104" s="90"/>
      <c r="CH104" s="90"/>
      <c r="CI104" s="90"/>
    </row>
    <row r="105" spans="1:87" s="88" customForma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6"/>
      <c r="AD105" s="126"/>
      <c r="AE105" s="125"/>
      <c r="AF105" s="125"/>
      <c r="AG105" s="125"/>
      <c r="AH105" s="125"/>
      <c r="AI105" s="125"/>
      <c r="AJ105" s="125"/>
      <c r="AK105" s="125"/>
      <c r="AL105" s="125"/>
      <c r="AM105" s="125"/>
      <c r="AP105" s="86"/>
      <c r="AQ105" s="86"/>
      <c r="AR105" s="86"/>
      <c r="AS105" s="86"/>
      <c r="AT105" s="86"/>
      <c r="AU105" s="86"/>
      <c r="AV105" s="86"/>
      <c r="AW105" s="85"/>
      <c r="AX105" s="85"/>
      <c r="AY105" s="85"/>
      <c r="AZ105" s="85"/>
      <c r="BA105" s="85"/>
      <c r="BB105" s="85"/>
      <c r="BC105" s="85"/>
      <c r="BD105" s="85"/>
      <c r="BE105" s="85"/>
      <c r="BF105" s="85"/>
      <c r="BG105" s="85"/>
      <c r="BH105" s="85"/>
      <c r="BI105" s="85"/>
      <c r="BJ105" s="85"/>
      <c r="BK105" s="85"/>
      <c r="BL105" s="85"/>
      <c r="BM105" s="85"/>
      <c r="BN105" s="85"/>
      <c r="BO105" s="90"/>
      <c r="BP105" s="90"/>
      <c r="BQ105" s="90"/>
      <c r="BR105" s="90"/>
      <c r="BS105" s="90"/>
      <c r="BT105" s="90"/>
      <c r="BU105" s="90"/>
      <c r="BV105" s="90"/>
      <c r="BW105" s="90"/>
      <c r="BX105" s="90"/>
      <c r="BY105" s="90"/>
      <c r="BZ105" s="90"/>
      <c r="CA105" s="90"/>
      <c r="CB105" s="90"/>
      <c r="CC105" s="90"/>
      <c r="CD105" s="90"/>
      <c r="CE105" s="90"/>
      <c r="CF105" s="90"/>
      <c r="CG105" s="90"/>
      <c r="CH105" s="90"/>
      <c r="CI105" s="90"/>
    </row>
    <row r="106" spans="1:87" s="88" customForma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6"/>
      <c r="AD106" s="126"/>
      <c r="AE106" s="125"/>
      <c r="AF106" s="125"/>
      <c r="AG106" s="125"/>
      <c r="AH106" s="125"/>
      <c r="AI106" s="125"/>
      <c r="AJ106" s="125"/>
      <c r="AK106" s="125"/>
      <c r="AL106" s="125"/>
      <c r="AM106" s="125"/>
      <c r="AP106" s="86"/>
      <c r="AQ106" s="86"/>
      <c r="AR106" s="86"/>
      <c r="AS106" s="86"/>
      <c r="AT106" s="86"/>
      <c r="AU106" s="86"/>
      <c r="AV106" s="86"/>
      <c r="AW106" s="85"/>
      <c r="AX106" s="85"/>
      <c r="AY106" s="85"/>
      <c r="AZ106" s="85"/>
      <c r="BA106" s="85"/>
      <c r="BB106" s="85"/>
      <c r="BC106" s="85"/>
      <c r="BD106" s="85"/>
      <c r="BE106" s="85"/>
      <c r="BF106" s="85"/>
      <c r="BG106" s="85"/>
      <c r="BH106" s="85"/>
      <c r="BI106" s="85"/>
      <c r="BJ106" s="85"/>
      <c r="BK106" s="85"/>
      <c r="BL106" s="85"/>
      <c r="BM106" s="85"/>
      <c r="BN106" s="85"/>
      <c r="BO106" s="90"/>
      <c r="BP106" s="90"/>
      <c r="BQ106" s="90"/>
      <c r="BR106" s="90"/>
      <c r="BS106" s="90"/>
      <c r="BT106" s="90"/>
      <c r="BU106" s="90"/>
      <c r="BV106" s="90"/>
      <c r="BW106" s="90"/>
      <c r="BX106" s="90"/>
      <c r="BY106" s="90"/>
      <c r="BZ106" s="90"/>
      <c r="CA106" s="90"/>
      <c r="CB106" s="90"/>
      <c r="CC106" s="90"/>
      <c r="CD106" s="90"/>
      <c r="CE106" s="90"/>
      <c r="CF106" s="90"/>
      <c r="CG106" s="90"/>
      <c r="CH106" s="90"/>
      <c r="CI106" s="90"/>
    </row>
    <row r="107" spans="1:87" s="88" customForma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6"/>
      <c r="AD107" s="126"/>
      <c r="AE107" s="125"/>
      <c r="AF107" s="125"/>
      <c r="AG107" s="125"/>
      <c r="AH107" s="125"/>
      <c r="AI107" s="125"/>
      <c r="AJ107" s="125"/>
      <c r="AK107" s="125"/>
      <c r="AL107" s="125"/>
      <c r="AM107" s="125"/>
      <c r="AP107" s="86"/>
      <c r="AQ107" s="86"/>
      <c r="AR107" s="86"/>
      <c r="AS107" s="86"/>
      <c r="AT107" s="86"/>
      <c r="AU107" s="86"/>
      <c r="AV107" s="86"/>
      <c r="AW107" s="85"/>
      <c r="AX107" s="85"/>
      <c r="AY107" s="85"/>
      <c r="AZ107" s="85"/>
      <c r="BA107" s="85"/>
      <c r="BB107" s="85"/>
      <c r="BC107" s="85"/>
      <c r="BD107" s="85"/>
      <c r="BE107" s="85"/>
      <c r="BF107" s="85"/>
      <c r="BG107" s="85"/>
      <c r="BH107" s="85"/>
      <c r="BI107" s="85"/>
      <c r="BJ107" s="85"/>
      <c r="BK107" s="85"/>
      <c r="BL107" s="85"/>
      <c r="BM107" s="85"/>
      <c r="BN107" s="85"/>
      <c r="BO107" s="90"/>
      <c r="BP107" s="90"/>
      <c r="BQ107" s="90"/>
      <c r="BR107" s="90"/>
      <c r="BS107" s="90"/>
      <c r="BT107" s="90"/>
      <c r="BU107" s="90"/>
      <c r="BV107" s="90"/>
      <c r="BW107" s="90"/>
      <c r="BX107" s="90"/>
      <c r="BY107" s="90"/>
      <c r="BZ107" s="90"/>
      <c r="CA107" s="90"/>
      <c r="CB107" s="90"/>
      <c r="CC107" s="90"/>
      <c r="CD107" s="90"/>
      <c r="CE107" s="90"/>
      <c r="CF107" s="90"/>
      <c r="CG107" s="90"/>
      <c r="CH107" s="90"/>
      <c r="CI107" s="90"/>
    </row>
    <row r="108" spans="1:87" s="88" customForma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6"/>
      <c r="AD108" s="126"/>
      <c r="AE108" s="125"/>
      <c r="AF108" s="125"/>
      <c r="AG108" s="125"/>
      <c r="AH108" s="125"/>
      <c r="AI108" s="125"/>
      <c r="AJ108" s="125"/>
      <c r="AK108" s="125"/>
      <c r="AL108" s="125"/>
      <c r="AM108" s="125"/>
      <c r="AP108" s="86"/>
      <c r="AQ108" s="86"/>
      <c r="AR108" s="86"/>
      <c r="AS108" s="86"/>
      <c r="AT108" s="86"/>
      <c r="AU108" s="86"/>
      <c r="AV108" s="86"/>
      <c r="AW108" s="85"/>
      <c r="AX108" s="85"/>
      <c r="AY108" s="85"/>
      <c r="AZ108" s="85"/>
      <c r="BA108" s="85"/>
      <c r="BB108" s="85"/>
      <c r="BC108" s="85"/>
      <c r="BD108" s="85"/>
      <c r="BE108" s="85"/>
      <c r="BF108" s="85"/>
      <c r="BG108" s="85"/>
      <c r="BH108" s="85"/>
      <c r="BI108" s="85"/>
      <c r="BJ108" s="85"/>
      <c r="BK108" s="85"/>
      <c r="BL108" s="85"/>
      <c r="BM108" s="85"/>
      <c r="BN108" s="85"/>
      <c r="BO108" s="90"/>
      <c r="BP108" s="90"/>
      <c r="BQ108" s="90"/>
      <c r="BR108" s="90"/>
      <c r="BS108" s="90"/>
      <c r="BT108" s="90"/>
      <c r="BU108" s="90"/>
      <c r="BV108" s="90"/>
      <c r="BW108" s="90"/>
      <c r="BX108" s="90"/>
      <c r="BY108" s="90"/>
      <c r="BZ108" s="90"/>
      <c r="CA108" s="90"/>
      <c r="CB108" s="90"/>
      <c r="CC108" s="90"/>
      <c r="CD108" s="90"/>
      <c r="CE108" s="90"/>
      <c r="CF108" s="90"/>
      <c r="CG108" s="90"/>
      <c r="CH108" s="90"/>
      <c r="CI108" s="90"/>
    </row>
    <row r="109" spans="1:87" s="88" customForma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6"/>
      <c r="AD109" s="126"/>
      <c r="AE109" s="125"/>
      <c r="AF109" s="125"/>
      <c r="AG109" s="125"/>
      <c r="AH109" s="125"/>
      <c r="AI109" s="125"/>
      <c r="AJ109" s="125"/>
      <c r="AK109" s="125"/>
      <c r="AL109" s="125"/>
      <c r="AM109" s="125"/>
      <c r="AP109" s="86"/>
      <c r="AQ109" s="86"/>
      <c r="AR109" s="86"/>
      <c r="AS109" s="86"/>
      <c r="AT109" s="86"/>
      <c r="AU109" s="86"/>
      <c r="AV109" s="86"/>
      <c r="AW109" s="85"/>
      <c r="AX109" s="85"/>
      <c r="AY109" s="85"/>
      <c r="AZ109" s="85"/>
      <c r="BA109" s="85"/>
      <c r="BB109" s="85"/>
      <c r="BC109" s="85"/>
      <c r="BD109" s="85"/>
      <c r="BE109" s="85"/>
      <c r="BF109" s="85"/>
      <c r="BG109" s="85"/>
      <c r="BH109" s="85"/>
      <c r="BI109" s="85"/>
      <c r="BJ109" s="85"/>
      <c r="BK109" s="85"/>
      <c r="BL109" s="85"/>
      <c r="BM109" s="85"/>
      <c r="BN109" s="85"/>
      <c r="BO109" s="90"/>
      <c r="BP109" s="90"/>
      <c r="BQ109" s="90"/>
      <c r="BR109" s="90"/>
      <c r="BS109" s="90"/>
      <c r="BT109" s="90"/>
      <c r="BU109" s="90"/>
      <c r="BV109" s="90"/>
      <c r="BW109" s="90"/>
      <c r="BX109" s="90"/>
      <c r="BY109" s="90"/>
      <c r="BZ109" s="90"/>
      <c r="CA109" s="90"/>
      <c r="CB109" s="90"/>
      <c r="CC109" s="90"/>
      <c r="CD109" s="90"/>
      <c r="CE109" s="90"/>
      <c r="CF109" s="90"/>
      <c r="CG109" s="90"/>
      <c r="CH109" s="90"/>
      <c r="CI109" s="90"/>
    </row>
    <row r="110" spans="1:87" s="88" customForma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6"/>
      <c r="AD110" s="126"/>
      <c r="AE110" s="125"/>
      <c r="AF110" s="125"/>
      <c r="AG110" s="125"/>
      <c r="AH110" s="125"/>
      <c r="AI110" s="125"/>
      <c r="AJ110" s="125"/>
      <c r="AK110" s="125"/>
      <c r="AL110" s="125"/>
      <c r="AM110" s="125"/>
      <c r="AP110" s="86"/>
      <c r="AQ110" s="86"/>
      <c r="AR110" s="86"/>
      <c r="AS110" s="86"/>
      <c r="AT110" s="86"/>
      <c r="AU110" s="86"/>
      <c r="AV110" s="86"/>
      <c r="AW110" s="85"/>
      <c r="AX110" s="85"/>
      <c r="AY110" s="85"/>
      <c r="AZ110" s="85"/>
      <c r="BA110" s="85"/>
      <c r="BB110" s="85"/>
      <c r="BC110" s="85"/>
      <c r="BD110" s="85"/>
      <c r="BE110" s="85"/>
      <c r="BF110" s="85"/>
      <c r="BG110" s="85"/>
      <c r="BH110" s="85"/>
      <c r="BI110" s="85"/>
      <c r="BJ110" s="85"/>
      <c r="BK110" s="85"/>
      <c r="BL110" s="85"/>
      <c r="BM110" s="85"/>
      <c r="BN110" s="85"/>
      <c r="BO110" s="90"/>
      <c r="BP110" s="90"/>
      <c r="BQ110" s="90"/>
      <c r="BR110" s="90"/>
      <c r="BS110" s="90"/>
      <c r="BT110" s="90"/>
      <c r="BU110" s="90"/>
      <c r="BV110" s="90"/>
      <c r="BW110" s="90"/>
      <c r="BX110" s="90"/>
      <c r="BY110" s="90"/>
      <c r="BZ110" s="90"/>
      <c r="CA110" s="90"/>
      <c r="CB110" s="90"/>
      <c r="CC110" s="90"/>
      <c r="CD110" s="90"/>
      <c r="CE110" s="90"/>
      <c r="CF110" s="90"/>
      <c r="CG110" s="90"/>
      <c r="CH110" s="90"/>
      <c r="CI110" s="90"/>
    </row>
    <row r="111" spans="1:87" s="88" customForma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6"/>
      <c r="AD111" s="126"/>
      <c r="AE111" s="125"/>
      <c r="AF111" s="125"/>
      <c r="AG111" s="125"/>
      <c r="AH111" s="125"/>
      <c r="AI111" s="125"/>
      <c r="AJ111" s="125"/>
      <c r="AK111" s="125"/>
      <c r="AL111" s="125"/>
      <c r="AM111" s="125"/>
      <c r="AP111" s="86"/>
      <c r="AQ111" s="86"/>
      <c r="AR111" s="86"/>
      <c r="AS111" s="86"/>
      <c r="AT111" s="86"/>
      <c r="AU111" s="86"/>
      <c r="AV111" s="86"/>
      <c r="AW111" s="85"/>
      <c r="AX111" s="85"/>
      <c r="AY111" s="85"/>
      <c r="AZ111" s="85"/>
      <c r="BA111" s="85"/>
      <c r="BB111" s="85"/>
      <c r="BC111" s="85"/>
      <c r="BD111" s="85"/>
      <c r="BE111" s="85"/>
      <c r="BF111" s="85"/>
      <c r="BG111" s="85"/>
      <c r="BH111" s="85"/>
      <c r="BI111" s="85"/>
      <c r="BJ111" s="85"/>
      <c r="BK111" s="85"/>
      <c r="BL111" s="85"/>
      <c r="BM111" s="85"/>
      <c r="BN111" s="85"/>
      <c r="BO111" s="90"/>
      <c r="BP111" s="90"/>
      <c r="BQ111" s="90"/>
      <c r="BR111" s="90"/>
      <c r="BS111" s="90"/>
      <c r="BT111" s="90"/>
      <c r="BU111" s="90"/>
      <c r="BV111" s="90"/>
      <c r="BW111" s="90"/>
      <c r="BX111" s="90"/>
      <c r="BY111" s="90"/>
      <c r="BZ111" s="90"/>
      <c r="CA111" s="90"/>
      <c r="CB111" s="90"/>
      <c r="CC111" s="90"/>
      <c r="CD111" s="90"/>
      <c r="CE111" s="90"/>
      <c r="CF111" s="90"/>
      <c r="CG111" s="90"/>
      <c r="CH111" s="90"/>
      <c r="CI111" s="90"/>
    </row>
    <row r="112" spans="1:87" s="88" customForma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6"/>
      <c r="AD112" s="126"/>
      <c r="AE112" s="125"/>
      <c r="AF112" s="125"/>
      <c r="AG112" s="125"/>
      <c r="AH112" s="125"/>
      <c r="AI112" s="125"/>
      <c r="AJ112" s="125"/>
      <c r="AK112" s="125"/>
      <c r="AL112" s="125"/>
      <c r="AM112" s="125"/>
      <c r="AP112" s="86"/>
      <c r="AQ112" s="86"/>
      <c r="AR112" s="86"/>
      <c r="AS112" s="86"/>
      <c r="AT112" s="86"/>
      <c r="AU112" s="86"/>
      <c r="AV112" s="86"/>
      <c r="AW112" s="85"/>
      <c r="AX112" s="85"/>
      <c r="AY112" s="85"/>
      <c r="AZ112" s="85"/>
      <c r="BA112" s="85"/>
      <c r="BB112" s="85"/>
      <c r="BC112" s="85"/>
      <c r="BD112" s="85"/>
      <c r="BE112" s="85"/>
      <c r="BF112" s="85"/>
      <c r="BG112" s="85"/>
      <c r="BH112" s="85"/>
      <c r="BI112" s="85"/>
      <c r="BJ112" s="85"/>
      <c r="BK112" s="85"/>
      <c r="BL112" s="85"/>
      <c r="BM112" s="85"/>
      <c r="BN112" s="85"/>
      <c r="BO112" s="90"/>
      <c r="BP112" s="90"/>
      <c r="BQ112" s="90"/>
      <c r="BR112" s="90"/>
      <c r="BS112" s="90"/>
      <c r="BT112" s="90"/>
      <c r="BU112" s="90"/>
      <c r="BV112" s="90"/>
      <c r="BW112" s="90"/>
      <c r="BX112" s="90"/>
      <c r="BY112" s="90"/>
      <c r="BZ112" s="90"/>
      <c r="CA112" s="90"/>
      <c r="CB112" s="90"/>
      <c r="CC112" s="90"/>
      <c r="CD112" s="90"/>
      <c r="CE112" s="90"/>
      <c r="CF112" s="90"/>
      <c r="CG112" s="90"/>
      <c r="CH112" s="90"/>
      <c r="CI112" s="90"/>
    </row>
    <row r="113" spans="1:87" s="88" customForma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6"/>
      <c r="AD113" s="126"/>
      <c r="AE113" s="125"/>
      <c r="AF113" s="125"/>
      <c r="AG113" s="125"/>
      <c r="AH113" s="125"/>
      <c r="AI113" s="125"/>
      <c r="AJ113" s="125"/>
      <c r="AK113" s="125"/>
      <c r="AL113" s="125"/>
      <c r="AM113" s="125"/>
      <c r="AP113" s="86"/>
      <c r="AQ113" s="86"/>
      <c r="AR113" s="86"/>
      <c r="AS113" s="86"/>
      <c r="AT113" s="86"/>
      <c r="AU113" s="86"/>
      <c r="AV113" s="86"/>
      <c r="AW113" s="85"/>
      <c r="AX113" s="85"/>
      <c r="AY113" s="85"/>
      <c r="AZ113" s="85"/>
      <c r="BA113" s="85"/>
      <c r="BB113" s="85"/>
      <c r="BC113" s="85"/>
      <c r="BD113" s="85"/>
      <c r="BE113" s="85"/>
      <c r="BF113" s="85"/>
      <c r="BG113" s="85"/>
      <c r="BH113" s="85"/>
      <c r="BI113" s="85"/>
      <c r="BJ113" s="85"/>
      <c r="BK113" s="85"/>
      <c r="BL113" s="85"/>
      <c r="BM113" s="85"/>
      <c r="BN113" s="85"/>
      <c r="BO113" s="90"/>
      <c r="BP113" s="90"/>
      <c r="BQ113" s="90"/>
      <c r="BR113" s="90"/>
      <c r="BS113" s="90"/>
      <c r="BT113" s="90"/>
      <c r="BU113" s="90"/>
      <c r="BV113" s="90"/>
      <c r="BW113" s="90"/>
      <c r="BX113" s="90"/>
      <c r="BY113" s="90"/>
      <c r="BZ113" s="90"/>
      <c r="CA113" s="90"/>
      <c r="CB113" s="90"/>
      <c r="CC113" s="90"/>
      <c r="CD113" s="90"/>
      <c r="CE113" s="90"/>
      <c r="CF113" s="90"/>
      <c r="CG113" s="90"/>
      <c r="CH113" s="90"/>
      <c r="CI113" s="90"/>
    </row>
    <row r="114" spans="1:87" s="88" customForma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6"/>
      <c r="AD114" s="126"/>
      <c r="AE114" s="125"/>
      <c r="AF114" s="125"/>
      <c r="AG114" s="125"/>
      <c r="AH114" s="125"/>
      <c r="AI114" s="125"/>
      <c r="AJ114" s="125"/>
      <c r="AK114" s="125"/>
      <c r="AL114" s="125"/>
      <c r="AM114" s="125"/>
      <c r="AP114" s="86"/>
      <c r="AQ114" s="86"/>
      <c r="AR114" s="86"/>
      <c r="AS114" s="86"/>
      <c r="AT114" s="86"/>
      <c r="AU114" s="86"/>
      <c r="AV114" s="86"/>
      <c r="AW114" s="85"/>
      <c r="AX114" s="85"/>
      <c r="AY114" s="85"/>
      <c r="AZ114" s="85"/>
      <c r="BA114" s="85"/>
      <c r="BB114" s="85"/>
      <c r="BC114" s="85"/>
      <c r="BD114" s="85"/>
      <c r="BE114" s="85"/>
      <c r="BF114" s="85"/>
      <c r="BG114" s="85"/>
      <c r="BH114" s="85"/>
      <c r="BI114" s="85"/>
      <c r="BJ114" s="85"/>
      <c r="BK114" s="85"/>
      <c r="BL114" s="85"/>
      <c r="BM114" s="85"/>
      <c r="BN114" s="85"/>
      <c r="BO114" s="90"/>
      <c r="BP114" s="90"/>
      <c r="BQ114" s="90"/>
      <c r="BR114" s="90"/>
      <c r="BS114" s="90"/>
      <c r="BT114" s="90"/>
      <c r="BU114" s="90"/>
      <c r="BV114" s="90"/>
      <c r="BW114" s="90"/>
      <c r="BX114" s="90"/>
      <c r="BY114" s="90"/>
      <c r="BZ114" s="90"/>
      <c r="CA114" s="90"/>
      <c r="CB114" s="90"/>
      <c r="CC114" s="90"/>
      <c r="CD114" s="90"/>
      <c r="CE114" s="90"/>
      <c r="CF114" s="90"/>
      <c r="CG114" s="90"/>
      <c r="CH114" s="90"/>
      <c r="CI114" s="90"/>
    </row>
    <row r="115" spans="1:87" s="88" customForma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6"/>
      <c r="AD115" s="126"/>
      <c r="AE115" s="125"/>
      <c r="AF115" s="125"/>
      <c r="AG115" s="125"/>
      <c r="AH115" s="125"/>
      <c r="AI115" s="125"/>
      <c r="AJ115" s="125"/>
      <c r="AK115" s="125"/>
      <c r="AL115" s="125"/>
      <c r="AM115" s="125"/>
      <c r="AP115" s="86"/>
      <c r="AQ115" s="86"/>
      <c r="AR115" s="86"/>
      <c r="AS115" s="86"/>
      <c r="AT115" s="86"/>
      <c r="AU115" s="86"/>
      <c r="AV115" s="86"/>
      <c r="AW115" s="85"/>
      <c r="AX115" s="85"/>
      <c r="AY115" s="85"/>
      <c r="AZ115" s="85"/>
      <c r="BA115" s="85"/>
      <c r="BB115" s="85"/>
      <c r="BC115" s="85"/>
      <c r="BD115" s="85"/>
      <c r="BE115" s="85"/>
      <c r="BF115" s="85"/>
      <c r="BG115" s="85"/>
      <c r="BH115" s="85"/>
      <c r="BI115" s="85"/>
      <c r="BJ115" s="85"/>
      <c r="BK115" s="85"/>
      <c r="BL115" s="85"/>
      <c r="BM115" s="85"/>
      <c r="BN115" s="85"/>
      <c r="BO115" s="90"/>
      <c r="BP115" s="90"/>
      <c r="BQ115" s="90"/>
      <c r="BR115" s="90"/>
      <c r="BS115" s="90"/>
      <c r="BT115" s="90"/>
      <c r="BU115" s="90"/>
      <c r="BV115" s="90"/>
      <c r="BW115" s="90"/>
      <c r="BX115" s="90"/>
      <c r="BY115" s="90"/>
      <c r="BZ115" s="90"/>
      <c r="CA115" s="90"/>
      <c r="CB115" s="90"/>
      <c r="CC115" s="90"/>
      <c r="CD115" s="90"/>
      <c r="CE115" s="90"/>
      <c r="CF115" s="90"/>
      <c r="CG115" s="90"/>
      <c r="CH115" s="90"/>
      <c r="CI115" s="90"/>
    </row>
    <row r="116" spans="1:87" s="88" customForma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6"/>
      <c r="AD116" s="126"/>
      <c r="AE116" s="125"/>
      <c r="AF116" s="125"/>
      <c r="AG116" s="125"/>
      <c r="AH116" s="125"/>
      <c r="AI116" s="125"/>
      <c r="AJ116" s="125"/>
      <c r="AK116" s="125"/>
      <c r="AL116" s="125"/>
      <c r="AM116" s="125"/>
      <c r="AP116" s="86"/>
      <c r="AQ116" s="86"/>
      <c r="AR116" s="86"/>
      <c r="AS116" s="86"/>
      <c r="AT116" s="86"/>
      <c r="AU116" s="86"/>
      <c r="AV116" s="86"/>
      <c r="AW116" s="85"/>
      <c r="AX116" s="85"/>
      <c r="AY116" s="85"/>
      <c r="AZ116" s="85"/>
      <c r="BA116" s="85"/>
      <c r="BB116" s="85"/>
      <c r="BC116" s="85"/>
      <c r="BD116" s="85"/>
      <c r="BE116" s="85"/>
      <c r="BF116" s="85"/>
      <c r="BG116" s="85"/>
      <c r="BH116" s="85"/>
      <c r="BI116" s="85"/>
      <c r="BJ116" s="85"/>
      <c r="BK116" s="85"/>
      <c r="BL116" s="85"/>
      <c r="BM116" s="85"/>
      <c r="BN116" s="85"/>
      <c r="BO116" s="90"/>
      <c r="BP116" s="90"/>
      <c r="BQ116" s="90"/>
      <c r="BR116" s="90"/>
      <c r="BS116" s="90"/>
      <c r="BT116" s="90"/>
      <c r="BU116" s="90"/>
      <c r="BV116" s="90"/>
      <c r="BW116" s="90"/>
      <c r="BX116" s="90"/>
      <c r="BY116" s="90"/>
      <c r="BZ116" s="90"/>
      <c r="CA116" s="90"/>
      <c r="CB116" s="90"/>
      <c r="CC116" s="90"/>
      <c r="CD116" s="90"/>
      <c r="CE116" s="90"/>
      <c r="CF116" s="90"/>
      <c r="CG116" s="90"/>
      <c r="CH116" s="90"/>
      <c r="CI116" s="90"/>
    </row>
    <row r="117" spans="1:87" s="88" customForma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6"/>
      <c r="AD117" s="126"/>
      <c r="AE117" s="125"/>
      <c r="AF117" s="125"/>
      <c r="AG117" s="125"/>
      <c r="AH117" s="125"/>
      <c r="AI117" s="125"/>
      <c r="AJ117" s="125"/>
      <c r="AK117" s="125"/>
      <c r="AL117" s="125"/>
      <c r="AM117" s="125"/>
      <c r="AP117" s="86"/>
      <c r="AQ117" s="86"/>
      <c r="AR117" s="86"/>
      <c r="AS117" s="86"/>
      <c r="AT117" s="86"/>
      <c r="AU117" s="86"/>
      <c r="AV117" s="86"/>
      <c r="AW117" s="85"/>
      <c r="AX117" s="85"/>
      <c r="AY117" s="85"/>
      <c r="AZ117" s="85"/>
      <c r="BA117" s="85"/>
      <c r="BB117" s="85"/>
      <c r="BC117" s="85"/>
      <c r="BD117" s="85"/>
      <c r="BE117" s="85"/>
      <c r="BF117" s="85"/>
      <c r="BG117" s="85"/>
      <c r="BH117" s="85"/>
      <c r="BI117" s="85"/>
      <c r="BJ117" s="85"/>
      <c r="BK117" s="85"/>
      <c r="BL117" s="85"/>
      <c r="BM117" s="85"/>
      <c r="BN117" s="85"/>
      <c r="BO117" s="90"/>
      <c r="BP117" s="90"/>
      <c r="BQ117" s="90"/>
      <c r="BR117" s="90"/>
      <c r="BS117" s="90"/>
      <c r="BT117" s="90"/>
      <c r="BU117" s="90"/>
      <c r="BV117" s="90"/>
      <c r="BW117" s="90"/>
      <c r="BX117" s="90"/>
      <c r="BY117" s="90"/>
      <c r="BZ117" s="90"/>
      <c r="CA117" s="90"/>
      <c r="CB117" s="90"/>
      <c r="CC117" s="90"/>
      <c r="CD117" s="90"/>
      <c r="CE117" s="90"/>
      <c r="CF117" s="90"/>
      <c r="CG117" s="90"/>
      <c r="CH117" s="90"/>
      <c r="CI117" s="90"/>
    </row>
    <row r="118" spans="1:87" s="88" customForma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6"/>
      <c r="AD118" s="126"/>
      <c r="AE118" s="125"/>
      <c r="AF118" s="125"/>
      <c r="AG118" s="125"/>
      <c r="AH118" s="125"/>
      <c r="AI118" s="125"/>
      <c r="AJ118" s="125"/>
      <c r="AK118" s="125"/>
      <c r="AL118" s="125"/>
      <c r="AM118" s="125"/>
      <c r="AP118" s="86"/>
      <c r="AQ118" s="86"/>
      <c r="AR118" s="86"/>
      <c r="AS118" s="86"/>
      <c r="AT118" s="86"/>
      <c r="AU118" s="86"/>
      <c r="AV118" s="86"/>
      <c r="AW118" s="85"/>
      <c r="AX118" s="85"/>
      <c r="AY118" s="85"/>
      <c r="AZ118" s="85"/>
      <c r="BA118" s="85"/>
      <c r="BB118" s="85"/>
      <c r="BC118" s="85"/>
      <c r="BD118" s="85"/>
      <c r="BE118" s="85"/>
      <c r="BF118" s="85"/>
      <c r="BG118" s="85"/>
      <c r="BH118" s="85"/>
      <c r="BI118" s="85"/>
      <c r="BJ118" s="85"/>
      <c r="BK118" s="85"/>
      <c r="BL118" s="85"/>
      <c r="BM118" s="85"/>
      <c r="BN118" s="85"/>
      <c r="BO118" s="90"/>
      <c r="BP118" s="90"/>
      <c r="BQ118" s="90"/>
      <c r="BR118" s="90"/>
      <c r="BS118" s="90"/>
      <c r="BT118" s="90"/>
      <c r="BU118" s="90"/>
      <c r="BV118" s="90"/>
      <c r="BW118" s="90"/>
      <c r="BX118" s="90"/>
      <c r="BY118" s="90"/>
      <c r="BZ118" s="90"/>
      <c r="CA118" s="90"/>
      <c r="CB118" s="90"/>
      <c r="CC118" s="90"/>
      <c r="CD118" s="90"/>
      <c r="CE118" s="90"/>
      <c r="CF118" s="90"/>
      <c r="CG118" s="90"/>
      <c r="CH118" s="90"/>
      <c r="CI118" s="90"/>
    </row>
    <row r="119" spans="1:87" s="88" customForma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6"/>
      <c r="AD119" s="126"/>
      <c r="AE119" s="125"/>
      <c r="AF119" s="125"/>
      <c r="AG119" s="125"/>
      <c r="AH119" s="125"/>
      <c r="AI119" s="125"/>
      <c r="AJ119" s="125"/>
      <c r="AK119" s="125"/>
      <c r="AL119" s="125"/>
      <c r="AM119" s="125"/>
      <c r="AP119" s="86"/>
      <c r="AQ119" s="86"/>
      <c r="AR119" s="86"/>
      <c r="AS119" s="86"/>
      <c r="AT119" s="86"/>
      <c r="AU119" s="86"/>
      <c r="AV119" s="86"/>
      <c r="AW119" s="85"/>
      <c r="AX119" s="85"/>
      <c r="AY119" s="85"/>
      <c r="AZ119" s="85"/>
      <c r="BA119" s="85"/>
      <c r="BB119" s="85"/>
      <c r="BC119" s="85"/>
      <c r="BD119" s="85"/>
      <c r="BE119" s="85"/>
      <c r="BF119" s="85"/>
      <c r="BG119" s="85"/>
      <c r="BH119" s="85"/>
      <c r="BI119" s="85"/>
      <c r="BJ119" s="85"/>
      <c r="BK119" s="85"/>
      <c r="BL119" s="85"/>
      <c r="BM119" s="85"/>
      <c r="BN119" s="85"/>
      <c r="BO119" s="90"/>
      <c r="BP119" s="90"/>
      <c r="BQ119" s="90"/>
      <c r="BR119" s="90"/>
      <c r="BS119" s="90"/>
      <c r="BT119" s="90"/>
      <c r="BU119" s="90"/>
      <c r="BV119" s="90"/>
      <c r="BW119" s="90"/>
      <c r="BX119" s="90"/>
      <c r="BY119" s="90"/>
      <c r="BZ119" s="90"/>
      <c r="CA119" s="90"/>
      <c r="CB119" s="90"/>
      <c r="CC119" s="90"/>
      <c r="CD119" s="90"/>
      <c r="CE119" s="90"/>
      <c r="CF119" s="90"/>
      <c r="CG119" s="90"/>
      <c r="CH119" s="90"/>
      <c r="CI119" s="90"/>
    </row>
    <row r="120" spans="1:87" s="88" customForma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6"/>
      <c r="AD120" s="126"/>
      <c r="AE120" s="125"/>
      <c r="AF120" s="125"/>
      <c r="AG120" s="125"/>
      <c r="AH120" s="125"/>
      <c r="AI120" s="125"/>
      <c r="AJ120" s="125"/>
      <c r="AK120" s="125"/>
      <c r="AL120" s="125"/>
      <c r="AM120" s="125"/>
      <c r="AP120" s="86"/>
      <c r="AQ120" s="86"/>
      <c r="AR120" s="86"/>
      <c r="AS120" s="86"/>
      <c r="AT120" s="86"/>
      <c r="AU120" s="86"/>
      <c r="AV120" s="86"/>
      <c r="AW120" s="85"/>
      <c r="AX120" s="85"/>
      <c r="AY120" s="85"/>
      <c r="AZ120" s="85"/>
      <c r="BA120" s="85"/>
      <c r="BB120" s="85"/>
      <c r="BC120" s="85"/>
      <c r="BD120" s="85"/>
      <c r="BE120" s="85"/>
      <c r="BF120" s="85"/>
      <c r="BG120" s="85"/>
      <c r="BH120" s="85"/>
      <c r="BI120" s="85"/>
      <c r="BJ120" s="85"/>
      <c r="BK120" s="85"/>
      <c r="BL120" s="85"/>
      <c r="BM120" s="85"/>
      <c r="BN120" s="85"/>
      <c r="BO120" s="90"/>
      <c r="BP120" s="90"/>
      <c r="BQ120" s="90"/>
      <c r="BR120" s="90"/>
      <c r="BS120" s="90"/>
      <c r="BT120" s="90"/>
      <c r="BU120" s="90"/>
      <c r="BV120" s="90"/>
      <c r="BW120" s="90"/>
      <c r="BX120" s="90"/>
      <c r="BY120" s="90"/>
      <c r="BZ120" s="90"/>
      <c r="CA120" s="90"/>
      <c r="CB120" s="90"/>
      <c r="CC120" s="90"/>
      <c r="CD120" s="90"/>
      <c r="CE120" s="90"/>
      <c r="CF120" s="90"/>
      <c r="CG120" s="90"/>
      <c r="CH120" s="90"/>
      <c r="CI120" s="90"/>
    </row>
    <row r="121" spans="1:87" s="88" customForma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6"/>
      <c r="AD121" s="126"/>
      <c r="AE121" s="125"/>
      <c r="AF121" s="125"/>
      <c r="AG121" s="125"/>
      <c r="AH121" s="125"/>
      <c r="AI121" s="125"/>
      <c r="AJ121" s="125"/>
      <c r="AK121" s="125"/>
      <c r="AL121" s="125"/>
      <c r="AM121" s="125"/>
      <c r="AP121" s="86"/>
      <c r="AQ121" s="86"/>
      <c r="AR121" s="86"/>
      <c r="AS121" s="86"/>
      <c r="AT121" s="86"/>
      <c r="AU121" s="86"/>
      <c r="AV121" s="86"/>
      <c r="AW121" s="85"/>
      <c r="AX121" s="85"/>
      <c r="AY121" s="85"/>
      <c r="AZ121" s="85"/>
      <c r="BA121" s="85"/>
      <c r="BB121" s="85"/>
      <c r="BC121" s="85"/>
      <c r="BD121" s="85"/>
      <c r="BE121" s="85"/>
      <c r="BF121" s="85"/>
      <c r="BG121" s="85"/>
      <c r="BH121" s="85"/>
      <c r="BI121" s="85"/>
      <c r="BJ121" s="85"/>
      <c r="BK121" s="85"/>
      <c r="BL121" s="85"/>
      <c r="BM121" s="85"/>
      <c r="BN121" s="85"/>
      <c r="BO121" s="90"/>
      <c r="BP121" s="90"/>
      <c r="BQ121" s="90"/>
      <c r="BR121" s="90"/>
      <c r="BS121" s="90"/>
      <c r="BT121" s="90"/>
      <c r="BU121" s="90"/>
      <c r="BV121" s="90"/>
      <c r="BW121" s="90"/>
      <c r="BX121" s="90"/>
      <c r="BY121" s="90"/>
      <c r="BZ121" s="90"/>
      <c r="CA121" s="90"/>
      <c r="CB121" s="90"/>
      <c r="CC121" s="90"/>
      <c r="CD121" s="90"/>
      <c r="CE121" s="90"/>
      <c r="CF121" s="90"/>
      <c r="CG121" s="90"/>
      <c r="CH121" s="90"/>
      <c r="CI121" s="90"/>
    </row>
    <row r="122" spans="1:87" s="88" customForma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6"/>
      <c r="AD122" s="126"/>
      <c r="AE122" s="125"/>
      <c r="AF122" s="125"/>
      <c r="AG122" s="125"/>
      <c r="AH122" s="125"/>
      <c r="AI122" s="125"/>
      <c r="AJ122" s="125"/>
      <c r="AK122" s="125"/>
      <c r="AL122" s="125"/>
      <c r="AM122" s="125"/>
      <c r="AP122" s="86"/>
      <c r="AQ122" s="86"/>
      <c r="AR122" s="86"/>
      <c r="AS122" s="86"/>
      <c r="AT122" s="86"/>
      <c r="AU122" s="86"/>
      <c r="AV122" s="86"/>
      <c r="AW122" s="85"/>
      <c r="AX122" s="85"/>
      <c r="AY122" s="85"/>
      <c r="AZ122" s="85"/>
      <c r="BA122" s="85"/>
      <c r="BB122" s="85"/>
      <c r="BC122" s="85"/>
      <c r="BD122" s="85"/>
      <c r="BE122" s="85"/>
      <c r="BF122" s="85"/>
      <c r="BG122" s="85"/>
      <c r="BH122" s="85"/>
      <c r="BI122" s="85"/>
      <c r="BJ122" s="85"/>
      <c r="BK122" s="85"/>
      <c r="BL122" s="85"/>
      <c r="BM122" s="85"/>
      <c r="BN122" s="85"/>
      <c r="BO122" s="90"/>
      <c r="BP122" s="90"/>
      <c r="BQ122" s="90"/>
      <c r="BR122" s="90"/>
      <c r="BS122" s="90"/>
      <c r="BT122" s="90"/>
      <c r="BU122" s="90"/>
      <c r="BV122" s="90"/>
      <c r="BW122" s="90"/>
      <c r="BX122" s="90"/>
      <c r="BY122" s="90"/>
      <c r="BZ122" s="90"/>
      <c r="CA122" s="90"/>
      <c r="CB122" s="90"/>
      <c r="CC122" s="90"/>
      <c r="CD122" s="90"/>
      <c r="CE122" s="90"/>
      <c r="CF122" s="90"/>
      <c r="CG122" s="90"/>
      <c r="CH122" s="90"/>
      <c r="CI122" s="90"/>
    </row>
    <row r="123" spans="1:87" s="88" customForma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6"/>
      <c r="AD123" s="126"/>
      <c r="AE123" s="125"/>
      <c r="AF123" s="125"/>
      <c r="AG123" s="125"/>
      <c r="AH123" s="125"/>
      <c r="AI123" s="125"/>
      <c r="AJ123" s="125"/>
      <c r="AK123" s="125"/>
      <c r="AL123" s="125"/>
      <c r="AM123" s="125"/>
      <c r="AP123" s="86"/>
      <c r="AQ123" s="86"/>
      <c r="AR123" s="86"/>
      <c r="AS123" s="86"/>
      <c r="AT123" s="86"/>
      <c r="AU123" s="86"/>
      <c r="AV123" s="86"/>
      <c r="AW123" s="85"/>
      <c r="AX123" s="85"/>
      <c r="AY123" s="85"/>
      <c r="AZ123" s="85"/>
      <c r="BA123" s="85"/>
      <c r="BB123" s="85"/>
      <c r="BC123" s="85"/>
      <c r="BD123" s="85"/>
      <c r="BE123" s="85"/>
      <c r="BF123" s="85"/>
      <c r="BG123" s="85"/>
      <c r="BH123" s="85"/>
      <c r="BI123" s="85"/>
      <c r="BJ123" s="85"/>
      <c r="BK123" s="85"/>
      <c r="BL123" s="85"/>
      <c r="BM123" s="85"/>
      <c r="BN123" s="85"/>
      <c r="BO123" s="90"/>
      <c r="BP123" s="90"/>
      <c r="BQ123" s="90"/>
      <c r="BR123" s="90"/>
      <c r="BS123" s="90"/>
      <c r="BT123" s="90"/>
      <c r="BU123" s="90"/>
      <c r="BV123" s="90"/>
      <c r="BW123" s="90"/>
      <c r="BX123" s="90"/>
      <c r="BY123" s="90"/>
      <c r="BZ123" s="90"/>
      <c r="CA123" s="90"/>
      <c r="CB123" s="90"/>
      <c r="CC123" s="90"/>
      <c r="CD123" s="90"/>
      <c r="CE123" s="90"/>
      <c r="CF123" s="90"/>
      <c r="CG123" s="90"/>
      <c r="CH123" s="90"/>
      <c r="CI123" s="90"/>
    </row>
    <row r="124" spans="1:87" s="88" customForma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6"/>
      <c r="AD124" s="126"/>
      <c r="AE124" s="125"/>
      <c r="AF124" s="125"/>
      <c r="AG124" s="125"/>
      <c r="AH124" s="125"/>
      <c r="AI124" s="125"/>
      <c r="AJ124" s="125"/>
      <c r="AK124" s="125"/>
      <c r="AL124" s="125"/>
      <c r="AM124" s="125"/>
      <c r="AP124" s="86"/>
      <c r="AQ124" s="86"/>
      <c r="AR124" s="86"/>
      <c r="AS124" s="86"/>
      <c r="AT124" s="86"/>
      <c r="AU124" s="86"/>
      <c r="AV124" s="86"/>
      <c r="AW124" s="85"/>
      <c r="AX124" s="85"/>
      <c r="AY124" s="85"/>
      <c r="AZ124" s="85"/>
      <c r="BA124" s="85"/>
      <c r="BB124" s="85"/>
      <c r="BC124" s="85"/>
      <c r="BD124" s="85"/>
      <c r="BE124" s="85"/>
      <c r="BF124" s="85"/>
      <c r="BG124" s="85"/>
      <c r="BH124" s="85"/>
      <c r="BI124" s="85"/>
      <c r="BJ124" s="85"/>
      <c r="BK124" s="85"/>
      <c r="BL124" s="85"/>
      <c r="BM124" s="85"/>
      <c r="BN124" s="85"/>
      <c r="BO124" s="90"/>
      <c r="BP124" s="90"/>
      <c r="BQ124" s="90"/>
      <c r="BR124" s="90"/>
      <c r="BS124" s="90"/>
      <c r="BT124" s="90"/>
      <c r="BU124" s="90"/>
      <c r="BV124" s="90"/>
      <c r="BW124" s="90"/>
      <c r="BX124" s="90"/>
      <c r="BY124" s="90"/>
      <c r="BZ124" s="90"/>
      <c r="CA124" s="90"/>
      <c r="CB124" s="90"/>
      <c r="CC124" s="90"/>
      <c r="CD124" s="90"/>
      <c r="CE124" s="90"/>
      <c r="CF124" s="90"/>
      <c r="CG124" s="90"/>
      <c r="CH124" s="90"/>
      <c r="CI124" s="90"/>
    </row>
    <row r="125" spans="1:87" s="88" customForma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6"/>
      <c r="AD125" s="126"/>
      <c r="AE125" s="125"/>
      <c r="AF125" s="125"/>
      <c r="AG125" s="125"/>
      <c r="AH125" s="125"/>
      <c r="AI125" s="125"/>
      <c r="AJ125" s="125"/>
      <c r="AK125" s="125"/>
      <c r="AL125" s="125"/>
      <c r="AM125" s="125"/>
      <c r="AP125" s="86"/>
      <c r="AQ125" s="86"/>
      <c r="AR125" s="86"/>
      <c r="AS125" s="86"/>
      <c r="AT125" s="86"/>
      <c r="AU125" s="86"/>
      <c r="AV125" s="86"/>
      <c r="AW125" s="85"/>
      <c r="AX125" s="85"/>
      <c r="AY125" s="85"/>
      <c r="AZ125" s="85"/>
      <c r="BA125" s="85"/>
      <c r="BB125" s="85"/>
      <c r="BC125" s="85"/>
      <c r="BD125" s="85"/>
      <c r="BE125" s="85"/>
      <c r="BF125" s="85"/>
      <c r="BG125" s="85"/>
      <c r="BH125" s="85"/>
      <c r="BI125" s="85"/>
      <c r="BJ125" s="85"/>
      <c r="BK125" s="85"/>
      <c r="BL125" s="85"/>
      <c r="BM125" s="85"/>
      <c r="BN125" s="85"/>
      <c r="BO125" s="90"/>
      <c r="BP125" s="90"/>
      <c r="BQ125" s="90"/>
      <c r="BR125" s="90"/>
      <c r="BS125" s="90"/>
      <c r="BT125" s="90"/>
      <c r="BU125" s="90"/>
      <c r="BV125" s="90"/>
      <c r="BW125" s="90"/>
      <c r="BX125" s="90"/>
      <c r="BY125" s="90"/>
      <c r="BZ125" s="90"/>
      <c r="CA125" s="90"/>
      <c r="CB125" s="90"/>
      <c r="CC125" s="90"/>
      <c r="CD125" s="90"/>
      <c r="CE125" s="90"/>
      <c r="CF125" s="90"/>
      <c r="CG125" s="90"/>
      <c r="CH125" s="90"/>
      <c r="CI125" s="90"/>
    </row>
    <row r="126" spans="1:87" s="88" customForma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6"/>
      <c r="AD126" s="126"/>
      <c r="AE126" s="125"/>
      <c r="AF126" s="125"/>
      <c r="AG126" s="125"/>
      <c r="AH126" s="125"/>
      <c r="AI126" s="125"/>
      <c r="AJ126" s="125"/>
      <c r="AK126" s="125"/>
      <c r="AL126" s="125"/>
      <c r="AM126" s="125"/>
      <c r="AP126" s="86"/>
      <c r="AQ126" s="86"/>
      <c r="AR126" s="86"/>
      <c r="AS126" s="86"/>
      <c r="AT126" s="86"/>
      <c r="AU126" s="86"/>
      <c r="AV126" s="86"/>
      <c r="AW126" s="85"/>
      <c r="AX126" s="85"/>
      <c r="AY126" s="85"/>
      <c r="AZ126" s="85"/>
      <c r="BA126" s="85"/>
      <c r="BB126" s="85"/>
      <c r="BC126" s="85"/>
      <c r="BD126" s="85"/>
      <c r="BE126" s="85"/>
      <c r="BF126" s="85"/>
      <c r="BG126" s="85"/>
      <c r="BH126" s="85"/>
      <c r="BI126" s="85"/>
      <c r="BJ126" s="85"/>
      <c r="BK126" s="85"/>
      <c r="BL126" s="85"/>
      <c r="BM126" s="85"/>
      <c r="BN126" s="85"/>
      <c r="BO126" s="90"/>
      <c r="BP126" s="90"/>
      <c r="BQ126" s="90"/>
      <c r="BR126" s="90"/>
      <c r="BS126" s="90"/>
      <c r="BT126" s="90"/>
      <c r="BU126" s="90"/>
      <c r="BV126" s="90"/>
      <c r="BW126" s="90"/>
      <c r="BX126" s="90"/>
      <c r="BY126" s="90"/>
      <c r="BZ126" s="90"/>
      <c r="CA126" s="90"/>
      <c r="CB126" s="90"/>
      <c r="CC126" s="90"/>
      <c r="CD126" s="90"/>
      <c r="CE126" s="90"/>
      <c r="CF126" s="90"/>
      <c r="CG126" s="90"/>
      <c r="CH126" s="90"/>
      <c r="CI126" s="90"/>
    </row>
    <row r="127" spans="1:87" s="88" customForma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6"/>
      <c r="AD127" s="126"/>
      <c r="AE127" s="125"/>
      <c r="AF127" s="125"/>
      <c r="AG127" s="125"/>
      <c r="AH127" s="125"/>
      <c r="AI127" s="125"/>
      <c r="AJ127" s="125"/>
      <c r="AK127" s="125"/>
      <c r="AL127" s="125"/>
      <c r="AM127" s="125"/>
      <c r="AP127" s="86"/>
      <c r="AQ127" s="86"/>
      <c r="AR127" s="86"/>
      <c r="AS127" s="86"/>
      <c r="AT127" s="86"/>
      <c r="AU127" s="86"/>
      <c r="AV127" s="86"/>
      <c r="AW127" s="85"/>
      <c r="AX127" s="85"/>
      <c r="AY127" s="85"/>
      <c r="AZ127" s="85"/>
      <c r="BA127" s="85"/>
      <c r="BB127" s="85"/>
      <c r="BC127" s="85"/>
      <c r="BD127" s="85"/>
      <c r="BE127" s="85"/>
      <c r="BF127" s="85"/>
      <c r="BG127" s="85"/>
      <c r="BH127" s="85"/>
      <c r="BI127" s="85"/>
      <c r="BJ127" s="85"/>
      <c r="BK127" s="85"/>
      <c r="BL127" s="85"/>
      <c r="BM127" s="85"/>
      <c r="BN127" s="85"/>
      <c r="BO127" s="90"/>
      <c r="BP127" s="90"/>
      <c r="BQ127" s="90"/>
      <c r="BR127" s="90"/>
      <c r="BS127" s="90"/>
      <c r="BT127" s="90"/>
      <c r="BU127" s="90"/>
      <c r="BV127" s="90"/>
      <c r="BW127" s="90"/>
      <c r="BX127" s="90"/>
      <c r="BY127" s="90"/>
      <c r="BZ127" s="90"/>
      <c r="CA127" s="90"/>
      <c r="CB127" s="90"/>
      <c r="CC127" s="90"/>
      <c r="CD127" s="90"/>
      <c r="CE127" s="90"/>
      <c r="CF127" s="90"/>
      <c r="CG127" s="90"/>
      <c r="CH127" s="90"/>
      <c r="CI127" s="90"/>
    </row>
    <row r="128" spans="1:87" s="88" customForma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6"/>
      <c r="AD128" s="126"/>
      <c r="AE128" s="125"/>
      <c r="AF128" s="125"/>
      <c r="AG128" s="125"/>
      <c r="AH128" s="125"/>
      <c r="AI128" s="125"/>
      <c r="AJ128" s="125"/>
      <c r="AK128" s="125"/>
      <c r="AL128" s="125"/>
      <c r="AM128" s="125"/>
      <c r="AP128" s="86"/>
      <c r="AQ128" s="86"/>
      <c r="AR128" s="86"/>
      <c r="AS128" s="86"/>
      <c r="AT128" s="86"/>
      <c r="AU128" s="86"/>
      <c r="AV128" s="86"/>
      <c r="AW128" s="85"/>
      <c r="AX128" s="85"/>
      <c r="AY128" s="85"/>
      <c r="AZ128" s="85"/>
      <c r="BA128" s="85"/>
      <c r="BB128" s="85"/>
      <c r="BC128" s="85"/>
      <c r="BD128" s="85"/>
      <c r="BE128" s="85"/>
      <c r="BF128" s="85"/>
      <c r="BG128" s="85"/>
      <c r="BH128" s="85"/>
      <c r="BI128" s="85"/>
      <c r="BJ128" s="85"/>
      <c r="BK128" s="85"/>
      <c r="BL128" s="85"/>
      <c r="BM128" s="85"/>
      <c r="BN128" s="85"/>
      <c r="BO128" s="90"/>
      <c r="BP128" s="90"/>
      <c r="BQ128" s="90"/>
      <c r="BR128" s="90"/>
      <c r="BS128" s="90"/>
      <c r="BT128" s="90"/>
      <c r="BU128" s="90"/>
      <c r="BV128" s="90"/>
      <c r="BW128" s="90"/>
      <c r="BX128" s="90"/>
      <c r="BY128" s="90"/>
      <c r="BZ128" s="90"/>
      <c r="CA128" s="90"/>
      <c r="CB128" s="90"/>
      <c r="CC128" s="90"/>
      <c r="CD128" s="90"/>
      <c r="CE128" s="90"/>
      <c r="CF128" s="90"/>
      <c r="CG128" s="90"/>
      <c r="CH128" s="90"/>
      <c r="CI128" s="90"/>
    </row>
    <row r="129" spans="1:87" s="88" customForma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6"/>
      <c r="AD129" s="126"/>
      <c r="AE129" s="125"/>
      <c r="AF129" s="125"/>
      <c r="AG129" s="125"/>
      <c r="AH129" s="125"/>
      <c r="AI129" s="125"/>
      <c r="AJ129" s="125"/>
      <c r="AK129" s="125"/>
      <c r="AL129" s="125"/>
      <c r="AM129" s="125"/>
      <c r="AP129" s="86"/>
      <c r="AQ129" s="86"/>
      <c r="AR129" s="86"/>
      <c r="AS129" s="86"/>
      <c r="AT129" s="86"/>
      <c r="AU129" s="86"/>
      <c r="AV129" s="86"/>
      <c r="AW129" s="85"/>
      <c r="AX129" s="85"/>
      <c r="AY129" s="85"/>
      <c r="AZ129" s="85"/>
      <c r="BA129" s="85"/>
      <c r="BB129" s="85"/>
      <c r="BC129" s="85"/>
      <c r="BD129" s="85"/>
      <c r="BE129" s="85"/>
      <c r="BF129" s="85"/>
      <c r="BG129" s="85"/>
      <c r="BH129" s="85"/>
      <c r="BI129" s="85"/>
      <c r="BJ129" s="85"/>
      <c r="BK129" s="85"/>
      <c r="BL129" s="85"/>
      <c r="BM129" s="85"/>
      <c r="BN129" s="85"/>
      <c r="BO129" s="90"/>
      <c r="BP129" s="90"/>
      <c r="BQ129" s="90"/>
      <c r="BR129" s="90"/>
      <c r="BS129" s="90"/>
      <c r="BT129" s="90"/>
      <c r="BU129" s="90"/>
      <c r="BV129" s="90"/>
      <c r="BW129" s="90"/>
      <c r="BX129" s="90"/>
      <c r="BY129" s="90"/>
      <c r="BZ129" s="90"/>
      <c r="CA129" s="90"/>
      <c r="CB129" s="90"/>
      <c r="CC129" s="90"/>
      <c r="CD129" s="90"/>
      <c r="CE129" s="90"/>
      <c r="CF129" s="90"/>
      <c r="CG129" s="90"/>
      <c r="CH129" s="90"/>
      <c r="CI129" s="90"/>
    </row>
    <row r="130" spans="1:87" s="88" customForma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6"/>
      <c r="AD130" s="126"/>
      <c r="AE130" s="125"/>
      <c r="AF130" s="125"/>
      <c r="AG130" s="125"/>
      <c r="AH130" s="125"/>
      <c r="AI130" s="125"/>
      <c r="AJ130" s="125"/>
      <c r="AK130" s="125"/>
      <c r="AL130" s="125"/>
      <c r="AM130" s="125"/>
      <c r="AP130" s="86"/>
      <c r="AQ130" s="86"/>
      <c r="AR130" s="86"/>
      <c r="AS130" s="86"/>
      <c r="AT130" s="86"/>
      <c r="AU130" s="86"/>
      <c r="AV130" s="86"/>
      <c r="AW130" s="85"/>
      <c r="AX130" s="85"/>
      <c r="AY130" s="85"/>
      <c r="AZ130" s="85"/>
      <c r="BA130" s="85"/>
      <c r="BB130" s="85"/>
      <c r="BC130" s="85"/>
      <c r="BD130" s="85"/>
      <c r="BE130" s="85"/>
      <c r="BF130" s="85"/>
      <c r="BG130" s="85"/>
      <c r="BH130" s="85"/>
      <c r="BI130" s="85"/>
      <c r="BJ130" s="85"/>
      <c r="BK130" s="85"/>
      <c r="BL130" s="85"/>
      <c r="BM130" s="85"/>
      <c r="BN130" s="85"/>
      <c r="BO130" s="90"/>
      <c r="BP130" s="90"/>
      <c r="BQ130" s="90"/>
      <c r="BR130" s="90"/>
      <c r="BS130" s="90"/>
      <c r="BT130" s="90"/>
      <c r="BU130" s="90"/>
      <c r="BV130" s="90"/>
      <c r="BW130" s="90"/>
      <c r="BX130" s="90"/>
      <c r="BY130" s="90"/>
      <c r="BZ130" s="90"/>
      <c r="CA130" s="90"/>
      <c r="CB130" s="90"/>
      <c r="CC130" s="90"/>
      <c r="CD130" s="90"/>
      <c r="CE130" s="90"/>
      <c r="CF130" s="90"/>
      <c r="CG130" s="90"/>
      <c r="CH130" s="90"/>
      <c r="CI130" s="90"/>
    </row>
    <row r="131" spans="1:87" s="88" customForma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6"/>
      <c r="AD131" s="126"/>
      <c r="AE131" s="125"/>
      <c r="AF131" s="125"/>
      <c r="AG131" s="125"/>
      <c r="AH131" s="125"/>
      <c r="AI131" s="125"/>
      <c r="AJ131" s="125"/>
      <c r="AK131" s="125"/>
      <c r="AL131" s="125"/>
      <c r="AM131" s="125"/>
      <c r="AP131" s="86"/>
      <c r="AQ131" s="86"/>
      <c r="AR131" s="86"/>
      <c r="AS131" s="86"/>
      <c r="AT131" s="86"/>
      <c r="AU131" s="86"/>
      <c r="AV131" s="86"/>
      <c r="AW131" s="85"/>
      <c r="AX131" s="85"/>
      <c r="AY131" s="85"/>
      <c r="AZ131" s="85"/>
      <c r="BA131" s="85"/>
      <c r="BB131" s="85"/>
      <c r="BC131" s="85"/>
      <c r="BD131" s="85"/>
      <c r="BE131" s="85"/>
      <c r="BF131" s="85"/>
      <c r="BG131" s="85"/>
      <c r="BH131" s="85"/>
      <c r="BI131" s="85"/>
      <c r="BJ131" s="85"/>
      <c r="BK131" s="85"/>
      <c r="BL131" s="85"/>
      <c r="BM131" s="85"/>
      <c r="BN131" s="85"/>
      <c r="BO131" s="90"/>
      <c r="BP131" s="90"/>
      <c r="BQ131" s="90"/>
      <c r="BR131" s="90"/>
      <c r="BS131" s="90"/>
      <c r="BT131" s="90"/>
      <c r="BU131" s="90"/>
      <c r="BV131" s="90"/>
      <c r="BW131" s="90"/>
      <c r="BX131" s="90"/>
      <c r="BY131" s="90"/>
      <c r="BZ131" s="90"/>
      <c r="CA131" s="90"/>
      <c r="CB131" s="90"/>
      <c r="CC131" s="90"/>
      <c r="CD131" s="90"/>
      <c r="CE131" s="90"/>
      <c r="CF131" s="90"/>
      <c r="CG131" s="90"/>
      <c r="CH131" s="90"/>
      <c r="CI131" s="90"/>
    </row>
    <row r="132" spans="1:87" s="88" customForma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6"/>
      <c r="AD132" s="126"/>
      <c r="AE132" s="125"/>
      <c r="AF132" s="125"/>
      <c r="AG132" s="125"/>
      <c r="AH132" s="125"/>
      <c r="AI132" s="125"/>
      <c r="AJ132" s="125"/>
      <c r="AK132" s="125"/>
      <c r="AL132" s="125"/>
      <c r="AM132" s="125"/>
      <c r="AP132" s="86"/>
      <c r="AQ132" s="86"/>
      <c r="AR132" s="86"/>
      <c r="AS132" s="86"/>
      <c r="AT132" s="86"/>
      <c r="AU132" s="86"/>
      <c r="AV132" s="86"/>
      <c r="AW132" s="85"/>
      <c r="AX132" s="85"/>
      <c r="AY132" s="85"/>
      <c r="AZ132" s="85"/>
      <c r="BA132" s="85"/>
      <c r="BB132" s="85"/>
      <c r="BC132" s="85"/>
      <c r="BD132" s="85"/>
      <c r="BE132" s="85"/>
      <c r="BF132" s="85"/>
      <c r="BG132" s="85"/>
      <c r="BH132" s="85"/>
      <c r="BI132" s="85"/>
      <c r="BJ132" s="85"/>
      <c r="BK132" s="85"/>
      <c r="BL132" s="85"/>
      <c r="BM132" s="85"/>
      <c r="BN132" s="85"/>
      <c r="BO132" s="90"/>
      <c r="BP132" s="90"/>
      <c r="BQ132" s="90"/>
      <c r="BR132" s="90"/>
      <c r="BS132" s="90"/>
      <c r="BT132" s="90"/>
      <c r="BU132" s="90"/>
      <c r="BV132" s="90"/>
      <c r="BW132" s="90"/>
      <c r="BX132" s="90"/>
      <c r="BY132" s="90"/>
      <c r="BZ132" s="90"/>
      <c r="CA132" s="90"/>
      <c r="CB132" s="90"/>
      <c r="CC132" s="90"/>
      <c r="CD132" s="90"/>
      <c r="CE132" s="90"/>
      <c r="CF132" s="90"/>
      <c r="CG132" s="90"/>
      <c r="CH132" s="90"/>
      <c r="CI132" s="90"/>
    </row>
    <row r="133" spans="1:87" s="88" customForma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6"/>
      <c r="AD133" s="126"/>
      <c r="AE133" s="125"/>
      <c r="AF133" s="125"/>
      <c r="AG133" s="125"/>
      <c r="AH133" s="125"/>
      <c r="AI133" s="125"/>
      <c r="AJ133" s="125"/>
      <c r="AK133" s="125"/>
      <c r="AL133" s="125"/>
      <c r="AM133" s="125"/>
      <c r="AP133" s="86"/>
      <c r="AQ133" s="86"/>
      <c r="AR133" s="86"/>
      <c r="AS133" s="86"/>
      <c r="AT133" s="86"/>
      <c r="AU133" s="86"/>
      <c r="AV133" s="86"/>
      <c r="AW133" s="85"/>
      <c r="AX133" s="85"/>
      <c r="AY133" s="85"/>
      <c r="AZ133" s="85"/>
      <c r="BA133" s="85"/>
      <c r="BB133" s="85"/>
      <c r="BC133" s="85"/>
      <c r="BD133" s="85"/>
      <c r="BE133" s="85"/>
      <c r="BF133" s="85"/>
      <c r="BG133" s="85"/>
      <c r="BH133" s="85"/>
      <c r="BI133" s="85"/>
      <c r="BJ133" s="85"/>
      <c r="BK133" s="85"/>
      <c r="BL133" s="85"/>
      <c r="BM133" s="85"/>
      <c r="BN133" s="85"/>
      <c r="BO133" s="90"/>
      <c r="BP133" s="90"/>
      <c r="BQ133" s="90"/>
      <c r="BR133" s="90"/>
      <c r="BS133" s="90"/>
      <c r="BT133" s="90"/>
      <c r="BU133" s="90"/>
      <c r="BV133" s="90"/>
      <c r="BW133" s="90"/>
      <c r="BX133" s="90"/>
      <c r="BY133" s="90"/>
      <c r="BZ133" s="90"/>
      <c r="CA133" s="90"/>
      <c r="CB133" s="90"/>
      <c r="CC133" s="90"/>
      <c r="CD133" s="90"/>
      <c r="CE133" s="90"/>
      <c r="CF133" s="90"/>
      <c r="CG133" s="90"/>
      <c r="CH133" s="90"/>
      <c r="CI133" s="90"/>
    </row>
    <row r="134" spans="1:87" s="88" customForma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6"/>
      <c r="AD134" s="126"/>
      <c r="AE134" s="125"/>
      <c r="AF134" s="125"/>
      <c r="AG134" s="125"/>
      <c r="AH134" s="125"/>
      <c r="AI134" s="125"/>
      <c r="AJ134" s="125"/>
      <c r="AK134" s="125"/>
      <c r="AL134" s="125"/>
      <c r="AM134" s="125"/>
      <c r="AP134" s="86"/>
      <c r="AQ134" s="86"/>
      <c r="AR134" s="86"/>
      <c r="AS134" s="86"/>
      <c r="AT134" s="86"/>
      <c r="AU134" s="86"/>
      <c r="AV134" s="86"/>
      <c r="AW134" s="85"/>
      <c r="AX134" s="85"/>
      <c r="AY134" s="85"/>
      <c r="AZ134" s="85"/>
      <c r="BA134" s="85"/>
      <c r="BB134" s="85"/>
      <c r="BC134" s="85"/>
      <c r="BD134" s="85"/>
      <c r="BE134" s="85"/>
      <c r="BF134" s="85"/>
      <c r="BG134" s="85"/>
      <c r="BH134" s="85"/>
      <c r="BI134" s="85"/>
      <c r="BJ134" s="85"/>
      <c r="BK134" s="85"/>
      <c r="BL134" s="85"/>
      <c r="BM134" s="85"/>
      <c r="BN134" s="85"/>
      <c r="BO134" s="90"/>
      <c r="BP134" s="90"/>
      <c r="BQ134" s="90"/>
      <c r="BR134" s="90"/>
      <c r="BS134" s="90"/>
      <c r="BT134" s="90"/>
      <c r="BU134" s="90"/>
      <c r="BV134" s="90"/>
      <c r="BW134" s="90"/>
      <c r="BX134" s="90"/>
      <c r="BY134" s="90"/>
      <c r="BZ134" s="90"/>
      <c r="CA134" s="90"/>
      <c r="CB134" s="90"/>
      <c r="CC134" s="90"/>
      <c r="CD134" s="90"/>
      <c r="CE134" s="90"/>
      <c r="CF134" s="90"/>
      <c r="CG134" s="90"/>
      <c r="CH134" s="90"/>
      <c r="CI134" s="90"/>
    </row>
    <row r="135" spans="1:87" s="88" customForma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6"/>
      <c r="AD135" s="126"/>
      <c r="AE135" s="125"/>
      <c r="AF135" s="125"/>
      <c r="AG135" s="125"/>
      <c r="AH135" s="125"/>
      <c r="AI135" s="125"/>
      <c r="AJ135" s="125"/>
      <c r="AK135" s="125"/>
      <c r="AL135" s="125"/>
      <c r="AM135" s="125"/>
      <c r="AP135" s="86"/>
      <c r="AQ135" s="86"/>
      <c r="AR135" s="86"/>
      <c r="AS135" s="86"/>
      <c r="AT135" s="86"/>
      <c r="AU135" s="86"/>
      <c r="AV135" s="86"/>
      <c r="AW135" s="85"/>
      <c r="AX135" s="85"/>
      <c r="AY135" s="85"/>
      <c r="AZ135" s="85"/>
      <c r="BA135" s="85"/>
      <c r="BB135" s="85"/>
      <c r="BC135" s="85"/>
      <c r="BD135" s="85"/>
      <c r="BE135" s="85"/>
      <c r="BF135" s="85"/>
      <c r="BG135" s="85"/>
      <c r="BH135" s="85"/>
      <c r="BI135" s="85"/>
      <c r="BJ135" s="85"/>
      <c r="BK135" s="85"/>
      <c r="BL135" s="85"/>
      <c r="BM135" s="85"/>
      <c r="BN135" s="85"/>
      <c r="BO135" s="90"/>
      <c r="BP135" s="90"/>
      <c r="BQ135" s="90"/>
      <c r="BR135" s="90"/>
      <c r="BS135" s="90"/>
      <c r="BT135" s="90"/>
      <c r="BU135" s="90"/>
      <c r="BV135" s="90"/>
      <c r="BW135" s="90"/>
      <c r="BX135" s="90"/>
      <c r="BY135" s="90"/>
      <c r="BZ135" s="90"/>
      <c r="CA135" s="90"/>
      <c r="CB135" s="90"/>
      <c r="CC135" s="90"/>
      <c r="CD135" s="90"/>
      <c r="CE135" s="90"/>
      <c r="CF135" s="90"/>
      <c r="CG135" s="90"/>
      <c r="CH135" s="90"/>
      <c r="CI135" s="90"/>
    </row>
    <row r="136" spans="1:87" s="88" customForma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6"/>
      <c r="AD136" s="126"/>
      <c r="AE136" s="125"/>
      <c r="AF136" s="125"/>
      <c r="AG136" s="125"/>
      <c r="AH136" s="125"/>
      <c r="AI136" s="125"/>
      <c r="AJ136" s="125"/>
      <c r="AK136" s="125"/>
      <c r="AL136" s="125"/>
      <c r="AM136" s="125"/>
      <c r="AP136" s="86"/>
      <c r="AQ136" s="86"/>
      <c r="AR136" s="86"/>
      <c r="AS136" s="86"/>
      <c r="AT136" s="86"/>
      <c r="AU136" s="86"/>
      <c r="AV136" s="86"/>
      <c r="AW136" s="85"/>
      <c r="AX136" s="85"/>
      <c r="AY136" s="85"/>
      <c r="AZ136" s="85"/>
      <c r="BA136" s="85"/>
      <c r="BB136" s="85"/>
      <c r="BC136" s="85"/>
      <c r="BD136" s="85"/>
      <c r="BE136" s="85"/>
      <c r="BF136" s="85"/>
      <c r="BG136" s="85"/>
      <c r="BH136" s="85"/>
      <c r="BI136" s="85"/>
      <c r="BJ136" s="85"/>
      <c r="BK136" s="85"/>
      <c r="BL136" s="85"/>
      <c r="BM136" s="85"/>
      <c r="BN136" s="85"/>
      <c r="BO136" s="90"/>
      <c r="BP136" s="90"/>
      <c r="BQ136" s="90"/>
      <c r="BR136" s="90"/>
      <c r="BS136" s="90"/>
      <c r="BT136" s="90"/>
      <c r="BU136" s="90"/>
      <c r="BV136" s="90"/>
      <c r="BW136" s="90"/>
      <c r="BX136" s="90"/>
      <c r="BY136" s="90"/>
      <c r="BZ136" s="90"/>
      <c r="CA136" s="90"/>
      <c r="CB136" s="90"/>
      <c r="CC136" s="90"/>
      <c r="CD136" s="90"/>
      <c r="CE136" s="90"/>
      <c r="CF136" s="90"/>
      <c r="CG136" s="90"/>
      <c r="CH136" s="90"/>
      <c r="CI136" s="90"/>
    </row>
    <row r="137" spans="1:87" s="88" customForma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6"/>
      <c r="AD137" s="126"/>
      <c r="AE137" s="125"/>
      <c r="AF137" s="125"/>
      <c r="AG137" s="125"/>
      <c r="AH137" s="125"/>
      <c r="AI137" s="125"/>
      <c r="AJ137" s="125"/>
      <c r="AK137" s="125"/>
      <c r="AL137" s="125"/>
      <c r="AM137" s="125"/>
      <c r="AP137" s="86"/>
      <c r="AQ137" s="86"/>
      <c r="AR137" s="86"/>
      <c r="AS137" s="86"/>
      <c r="AT137" s="86"/>
      <c r="AU137" s="86"/>
      <c r="AV137" s="86"/>
      <c r="AW137" s="85"/>
      <c r="AX137" s="85"/>
      <c r="AY137" s="85"/>
      <c r="AZ137" s="85"/>
      <c r="BA137" s="85"/>
      <c r="BB137" s="85"/>
      <c r="BC137" s="85"/>
      <c r="BD137" s="85"/>
      <c r="BE137" s="85"/>
      <c r="BF137" s="85"/>
      <c r="BG137" s="85"/>
      <c r="BH137" s="85"/>
      <c r="BI137" s="85"/>
      <c r="BJ137" s="85"/>
      <c r="BK137" s="85"/>
      <c r="BL137" s="85"/>
      <c r="BM137" s="85"/>
      <c r="BN137" s="85"/>
      <c r="BO137" s="90"/>
      <c r="BP137" s="90"/>
      <c r="BQ137" s="90"/>
      <c r="BR137" s="90"/>
      <c r="BS137" s="90"/>
      <c r="BT137" s="90"/>
      <c r="BU137" s="90"/>
      <c r="BV137" s="90"/>
      <c r="BW137" s="90"/>
      <c r="BX137" s="90"/>
      <c r="BY137" s="90"/>
      <c r="BZ137" s="90"/>
      <c r="CA137" s="90"/>
      <c r="CB137" s="90"/>
      <c r="CC137" s="90"/>
      <c r="CD137" s="90"/>
      <c r="CE137" s="90"/>
      <c r="CF137" s="90"/>
      <c r="CG137" s="90"/>
      <c r="CH137" s="90"/>
      <c r="CI137" s="90"/>
    </row>
    <row r="138" spans="1:87" s="88" customForma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6"/>
      <c r="AD138" s="126"/>
      <c r="AE138" s="125"/>
      <c r="AF138" s="125"/>
      <c r="AG138" s="125"/>
      <c r="AH138" s="125"/>
      <c r="AI138" s="125"/>
      <c r="AJ138" s="125"/>
      <c r="AK138" s="125"/>
      <c r="AL138" s="125"/>
      <c r="AM138" s="125"/>
      <c r="AP138" s="86"/>
      <c r="AQ138" s="86"/>
      <c r="AR138" s="86"/>
      <c r="AS138" s="86"/>
      <c r="AT138" s="86"/>
      <c r="AU138" s="86"/>
      <c r="AV138" s="86"/>
      <c r="AW138" s="85"/>
      <c r="AX138" s="85"/>
      <c r="AY138" s="85"/>
      <c r="AZ138" s="85"/>
      <c r="BA138" s="85"/>
      <c r="BB138" s="85"/>
      <c r="BC138" s="85"/>
      <c r="BD138" s="85"/>
      <c r="BE138" s="85"/>
      <c r="BF138" s="85"/>
      <c r="BG138" s="85"/>
      <c r="BH138" s="85"/>
      <c r="BI138" s="85"/>
      <c r="BJ138" s="85"/>
      <c r="BK138" s="85"/>
      <c r="BL138" s="85"/>
      <c r="BM138" s="85"/>
      <c r="BN138" s="85"/>
      <c r="BO138" s="90"/>
      <c r="BP138" s="90"/>
      <c r="BQ138" s="90"/>
      <c r="BR138" s="90"/>
      <c r="BS138" s="90"/>
      <c r="BT138" s="90"/>
      <c r="BU138" s="90"/>
      <c r="BV138" s="90"/>
      <c r="BW138" s="90"/>
      <c r="BX138" s="90"/>
      <c r="BY138" s="90"/>
      <c r="BZ138" s="90"/>
      <c r="CA138" s="90"/>
      <c r="CB138" s="90"/>
      <c r="CC138" s="90"/>
      <c r="CD138" s="90"/>
      <c r="CE138" s="90"/>
      <c r="CF138" s="90"/>
      <c r="CG138" s="90"/>
      <c r="CH138" s="90"/>
      <c r="CI138" s="90"/>
    </row>
    <row r="139" spans="1:87" s="88" customForma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6"/>
      <c r="AD139" s="126"/>
      <c r="AE139" s="125"/>
      <c r="AF139" s="125"/>
      <c r="AG139" s="125"/>
      <c r="AH139" s="125"/>
      <c r="AI139" s="125"/>
      <c r="AJ139" s="125"/>
      <c r="AK139" s="125"/>
      <c r="AL139" s="125"/>
      <c r="AM139" s="125"/>
      <c r="AP139" s="86"/>
      <c r="AQ139" s="86"/>
      <c r="AR139" s="86"/>
      <c r="AS139" s="86"/>
      <c r="AT139" s="86"/>
      <c r="AU139" s="86"/>
      <c r="AV139" s="86"/>
      <c r="AW139" s="85"/>
      <c r="AX139" s="85"/>
      <c r="AY139" s="85"/>
      <c r="AZ139" s="85"/>
      <c r="BA139" s="85"/>
      <c r="BB139" s="85"/>
      <c r="BC139" s="85"/>
      <c r="BD139" s="85"/>
      <c r="BE139" s="85"/>
      <c r="BF139" s="85"/>
      <c r="BG139" s="85"/>
      <c r="BH139" s="85"/>
      <c r="BI139" s="85"/>
      <c r="BJ139" s="85"/>
      <c r="BK139" s="85"/>
      <c r="BL139" s="85"/>
      <c r="BM139" s="85"/>
      <c r="BN139" s="85"/>
      <c r="BO139" s="90"/>
      <c r="BP139" s="90"/>
      <c r="BQ139" s="90"/>
      <c r="BR139" s="90"/>
      <c r="BS139" s="90"/>
      <c r="BT139" s="90"/>
      <c r="BU139" s="90"/>
      <c r="BV139" s="90"/>
      <c r="BW139" s="90"/>
      <c r="BX139" s="90"/>
      <c r="BY139" s="90"/>
      <c r="BZ139" s="90"/>
      <c r="CA139" s="90"/>
      <c r="CB139" s="90"/>
      <c r="CC139" s="90"/>
      <c r="CD139" s="90"/>
      <c r="CE139" s="90"/>
      <c r="CF139" s="90"/>
      <c r="CG139" s="90"/>
      <c r="CH139" s="90"/>
      <c r="CI139" s="90"/>
    </row>
    <row r="140" spans="1:87" s="88" customForma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6"/>
      <c r="AD140" s="126"/>
      <c r="AE140" s="125"/>
      <c r="AF140" s="125"/>
      <c r="AG140" s="125"/>
      <c r="AH140" s="125"/>
      <c r="AI140" s="125"/>
      <c r="AJ140" s="125"/>
      <c r="AK140" s="125"/>
      <c r="AL140" s="125"/>
      <c r="AM140" s="125"/>
      <c r="AP140" s="86"/>
      <c r="AQ140" s="86"/>
      <c r="AR140" s="86"/>
      <c r="AS140" s="86"/>
      <c r="AT140" s="86"/>
      <c r="AU140" s="86"/>
      <c r="AV140" s="86"/>
      <c r="AW140" s="85"/>
      <c r="AX140" s="85"/>
      <c r="AY140" s="85"/>
      <c r="AZ140" s="85"/>
      <c r="BA140" s="85"/>
      <c r="BB140" s="85"/>
      <c r="BC140" s="85"/>
      <c r="BD140" s="85"/>
      <c r="BE140" s="85"/>
      <c r="BF140" s="85"/>
      <c r="BG140" s="85"/>
      <c r="BH140" s="85"/>
      <c r="BI140" s="85"/>
      <c r="BJ140" s="85"/>
      <c r="BK140" s="85"/>
      <c r="BL140" s="85"/>
      <c r="BM140" s="85"/>
      <c r="BN140" s="85"/>
      <c r="BO140" s="90"/>
      <c r="BP140" s="90"/>
      <c r="BQ140" s="90"/>
      <c r="BR140" s="90"/>
      <c r="BS140" s="90"/>
      <c r="BT140" s="90"/>
      <c r="BU140" s="90"/>
      <c r="BV140" s="90"/>
      <c r="BW140" s="90"/>
      <c r="BX140" s="90"/>
      <c r="BY140" s="90"/>
      <c r="BZ140" s="90"/>
      <c r="CA140" s="90"/>
      <c r="CB140" s="90"/>
      <c r="CC140" s="90"/>
      <c r="CD140" s="90"/>
      <c r="CE140" s="90"/>
      <c r="CF140" s="90"/>
      <c r="CG140" s="90"/>
      <c r="CH140" s="90"/>
      <c r="CI140" s="90"/>
    </row>
    <row r="141" spans="1:87" s="88" customForma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6"/>
      <c r="AD141" s="126"/>
      <c r="AE141" s="125"/>
      <c r="AF141" s="125"/>
      <c r="AG141" s="125"/>
      <c r="AH141" s="125"/>
      <c r="AI141" s="125"/>
      <c r="AJ141" s="125"/>
      <c r="AK141" s="125"/>
      <c r="AL141" s="125"/>
      <c r="AM141" s="125"/>
      <c r="AP141" s="86"/>
      <c r="AQ141" s="86"/>
      <c r="AR141" s="86"/>
      <c r="AS141" s="86"/>
      <c r="AT141" s="86"/>
      <c r="AU141" s="86"/>
      <c r="AV141" s="86"/>
      <c r="AW141" s="85"/>
      <c r="AX141" s="85"/>
      <c r="AY141" s="85"/>
      <c r="AZ141" s="85"/>
      <c r="BA141" s="85"/>
      <c r="BB141" s="85"/>
      <c r="BC141" s="85"/>
      <c r="BD141" s="85"/>
      <c r="BE141" s="85"/>
      <c r="BF141" s="85"/>
      <c r="BG141" s="85"/>
      <c r="BH141" s="85"/>
      <c r="BI141" s="85"/>
      <c r="BJ141" s="85"/>
      <c r="BK141" s="85"/>
      <c r="BL141" s="85"/>
      <c r="BM141" s="85"/>
      <c r="BN141" s="85"/>
      <c r="BO141" s="90"/>
      <c r="BP141" s="90"/>
      <c r="BQ141" s="90"/>
      <c r="BR141" s="90"/>
      <c r="BS141" s="90"/>
      <c r="BT141" s="90"/>
      <c r="BU141" s="90"/>
      <c r="BV141" s="90"/>
      <c r="BW141" s="90"/>
      <c r="BX141" s="90"/>
      <c r="BY141" s="90"/>
      <c r="BZ141" s="90"/>
      <c r="CA141" s="90"/>
      <c r="CB141" s="90"/>
      <c r="CC141" s="90"/>
      <c r="CD141" s="90"/>
      <c r="CE141" s="90"/>
      <c r="CF141" s="90"/>
      <c r="CG141" s="90"/>
      <c r="CH141" s="90"/>
      <c r="CI141" s="90"/>
    </row>
    <row r="142" spans="1:87" s="88" customForma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6"/>
      <c r="AD142" s="126"/>
      <c r="AE142" s="125"/>
      <c r="AF142" s="125"/>
      <c r="AG142" s="125"/>
      <c r="AH142" s="125"/>
      <c r="AI142" s="125"/>
      <c r="AJ142" s="125"/>
      <c r="AK142" s="125"/>
      <c r="AL142" s="125"/>
      <c r="AM142" s="125"/>
      <c r="AP142" s="86"/>
      <c r="AQ142" s="86"/>
      <c r="AR142" s="86"/>
      <c r="AS142" s="86"/>
      <c r="AT142" s="86"/>
      <c r="AU142" s="86"/>
      <c r="AV142" s="86"/>
      <c r="AW142" s="85"/>
      <c r="AX142" s="85"/>
      <c r="AY142" s="85"/>
      <c r="AZ142" s="85"/>
      <c r="BA142" s="85"/>
      <c r="BB142" s="85"/>
      <c r="BC142" s="85"/>
      <c r="BD142" s="85"/>
      <c r="BE142" s="85"/>
      <c r="BF142" s="85"/>
      <c r="BG142" s="85"/>
      <c r="BH142" s="85"/>
      <c r="BI142" s="85"/>
      <c r="BJ142" s="85"/>
      <c r="BK142" s="85"/>
      <c r="BL142" s="85"/>
      <c r="BM142" s="85"/>
      <c r="BN142" s="85"/>
      <c r="BO142" s="90"/>
      <c r="BP142" s="90"/>
      <c r="BQ142" s="90"/>
      <c r="BR142" s="90"/>
      <c r="BS142" s="90"/>
      <c r="BT142" s="90"/>
      <c r="BU142" s="90"/>
      <c r="BV142" s="90"/>
      <c r="BW142" s="90"/>
      <c r="BX142" s="90"/>
      <c r="BY142" s="90"/>
      <c r="BZ142" s="90"/>
      <c r="CA142" s="90"/>
      <c r="CB142" s="90"/>
      <c r="CC142" s="90"/>
      <c r="CD142" s="90"/>
      <c r="CE142" s="90"/>
      <c r="CF142" s="90"/>
      <c r="CG142" s="90"/>
      <c r="CH142" s="90"/>
      <c r="CI142" s="90"/>
    </row>
    <row r="143" spans="1:87" s="88" customForma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6"/>
      <c r="AD143" s="126"/>
      <c r="AE143" s="125"/>
      <c r="AF143" s="125"/>
      <c r="AG143" s="125"/>
      <c r="AH143" s="125"/>
      <c r="AI143" s="125"/>
      <c r="AJ143" s="125"/>
      <c r="AK143" s="125"/>
      <c r="AL143" s="125"/>
      <c r="AM143" s="125"/>
      <c r="AP143" s="86"/>
      <c r="AQ143" s="86"/>
      <c r="AR143" s="86"/>
      <c r="AS143" s="86"/>
      <c r="AT143" s="86"/>
      <c r="AU143" s="86"/>
      <c r="AV143" s="86"/>
      <c r="AW143" s="85"/>
      <c r="AX143" s="85"/>
      <c r="AY143" s="85"/>
      <c r="AZ143" s="85"/>
      <c r="BA143" s="85"/>
      <c r="BB143" s="85"/>
      <c r="BC143" s="85"/>
      <c r="BD143" s="85"/>
      <c r="BE143" s="85"/>
      <c r="BF143" s="85"/>
      <c r="BG143" s="85"/>
      <c r="BH143" s="85"/>
      <c r="BI143" s="85"/>
      <c r="BJ143" s="85"/>
      <c r="BK143" s="85"/>
      <c r="BL143" s="85"/>
      <c r="BM143" s="85"/>
      <c r="BN143" s="85"/>
      <c r="BO143" s="90"/>
      <c r="BP143" s="90"/>
      <c r="BQ143" s="90"/>
      <c r="BR143" s="90"/>
      <c r="BS143" s="90"/>
      <c r="BT143" s="90"/>
      <c r="BU143" s="90"/>
      <c r="BV143" s="90"/>
      <c r="BW143" s="90"/>
      <c r="BX143" s="90"/>
      <c r="BY143" s="90"/>
      <c r="BZ143" s="90"/>
      <c r="CA143" s="90"/>
      <c r="CB143" s="90"/>
      <c r="CC143" s="90"/>
      <c r="CD143" s="90"/>
      <c r="CE143" s="90"/>
      <c r="CF143" s="90"/>
      <c r="CG143" s="90"/>
      <c r="CH143" s="90"/>
      <c r="CI143" s="90"/>
    </row>
    <row r="144" spans="1:87" s="88" customForma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6"/>
      <c r="AD144" s="126"/>
      <c r="AE144" s="125"/>
      <c r="AF144" s="125"/>
      <c r="AG144" s="125"/>
      <c r="AH144" s="125"/>
      <c r="AI144" s="125"/>
      <c r="AJ144" s="125"/>
      <c r="AK144" s="125"/>
      <c r="AL144" s="125"/>
      <c r="AM144" s="125"/>
      <c r="AP144" s="86"/>
      <c r="AQ144" s="86"/>
      <c r="AR144" s="86"/>
      <c r="AS144" s="86"/>
      <c r="AT144" s="86"/>
      <c r="AU144" s="86"/>
      <c r="AV144" s="86"/>
      <c r="AW144" s="85"/>
      <c r="AX144" s="85"/>
      <c r="AY144" s="85"/>
      <c r="AZ144" s="85"/>
      <c r="BA144" s="85"/>
      <c r="BB144" s="85"/>
      <c r="BC144" s="85"/>
      <c r="BD144" s="85"/>
      <c r="BE144" s="85"/>
      <c r="BF144" s="85"/>
      <c r="BG144" s="85"/>
      <c r="BH144" s="85"/>
      <c r="BI144" s="85"/>
      <c r="BJ144" s="85"/>
      <c r="BK144" s="85"/>
      <c r="BL144" s="85"/>
      <c r="BM144" s="85"/>
      <c r="BN144" s="85"/>
      <c r="BO144" s="90"/>
      <c r="BP144" s="90"/>
      <c r="BQ144" s="90"/>
      <c r="BR144" s="90"/>
      <c r="BS144" s="90"/>
      <c r="BT144" s="90"/>
      <c r="BU144" s="90"/>
      <c r="BV144" s="90"/>
      <c r="BW144" s="90"/>
      <c r="BX144" s="90"/>
      <c r="BY144" s="90"/>
      <c r="BZ144" s="90"/>
      <c r="CA144" s="90"/>
      <c r="CB144" s="90"/>
      <c r="CC144" s="90"/>
      <c r="CD144" s="90"/>
      <c r="CE144" s="90"/>
      <c r="CF144" s="90"/>
      <c r="CG144" s="90"/>
      <c r="CH144" s="90"/>
      <c r="CI144" s="90"/>
    </row>
    <row r="145" spans="1:87" s="88" customForma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6"/>
      <c r="AD145" s="126"/>
      <c r="AE145" s="125"/>
      <c r="AF145" s="125"/>
      <c r="AG145" s="125"/>
      <c r="AH145" s="125"/>
      <c r="AI145" s="125"/>
      <c r="AJ145" s="125"/>
      <c r="AK145" s="125"/>
      <c r="AL145" s="125"/>
      <c r="AM145" s="125"/>
      <c r="AP145" s="86"/>
      <c r="AQ145" s="86"/>
      <c r="AR145" s="86"/>
      <c r="AS145" s="86"/>
      <c r="AT145" s="86"/>
      <c r="AU145" s="86"/>
      <c r="AV145" s="86"/>
      <c r="AW145" s="85"/>
      <c r="AX145" s="85"/>
      <c r="AY145" s="85"/>
      <c r="AZ145" s="85"/>
      <c r="BA145" s="85"/>
      <c r="BB145" s="85"/>
      <c r="BC145" s="85"/>
      <c r="BD145" s="85"/>
      <c r="BE145" s="85"/>
      <c r="BF145" s="85"/>
      <c r="BG145" s="85"/>
      <c r="BH145" s="85"/>
      <c r="BI145" s="85"/>
      <c r="BJ145" s="85"/>
      <c r="BK145" s="85"/>
      <c r="BL145" s="85"/>
      <c r="BM145" s="85"/>
      <c r="BN145" s="85"/>
      <c r="BO145" s="90"/>
      <c r="BP145" s="90"/>
      <c r="BQ145" s="90"/>
      <c r="BR145" s="90"/>
      <c r="BS145" s="90"/>
      <c r="BT145" s="90"/>
      <c r="BU145" s="90"/>
      <c r="BV145" s="90"/>
      <c r="BW145" s="90"/>
      <c r="BX145" s="90"/>
      <c r="BY145" s="90"/>
      <c r="BZ145" s="90"/>
      <c r="CA145" s="90"/>
      <c r="CB145" s="90"/>
      <c r="CC145" s="90"/>
      <c r="CD145" s="90"/>
      <c r="CE145" s="90"/>
      <c r="CF145" s="90"/>
      <c r="CG145" s="90"/>
      <c r="CH145" s="90"/>
      <c r="CI145" s="90"/>
    </row>
    <row r="146" spans="1:87" s="88" customForma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6"/>
      <c r="AD146" s="126"/>
      <c r="AE146" s="125"/>
      <c r="AF146" s="125"/>
      <c r="AG146" s="125"/>
      <c r="AH146" s="125"/>
      <c r="AI146" s="125"/>
      <c r="AJ146" s="125"/>
      <c r="AK146" s="125"/>
      <c r="AL146" s="125"/>
      <c r="AM146" s="125"/>
      <c r="AP146" s="86"/>
      <c r="AQ146" s="86"/>
      <c r="AR146" s="86"/>
      <c r="AS146" s="86"/>
      <c r="AT146" s="86"/>
      <c r="AU146" s="86"/>
      <c r="AV146" s="86"/>
      <c r="AW146" s="85"/>
      <c r="AX146" s="85"/>
      <c r="AY146" s="85"/>
      <c r="AZ146" s="85"/>
      <c r="BA146" s="85"/>
      <c r="BB146" s="85"/>
      <c r="BC146" s="85"/>
      <c r="BD146" s="85"/>
      <c r="BE146" s="85"/>
      <c r="BF146" s="85"/>
      <c r="BG146" s="85"/>
      <c r="BH146" s="85"/>
      <c r="BI146" s="85"/>
      <c r="BJ146" s="85"/>
      <c r="BK146" s="85"/>
      <c r="BL146" s="85"/>
      <c r="BM146" s="85"/>
      <c r="BN146" s="85"/>
      <c r="BO146" s="90"/>
      <c r="BP146" s="90"/>
      <c r="BQ146" s="90"/>
      <c r="BR146" s="90"/>
      <c r="BS146" s="90"/>
      <c r="BT146" s="90"/>
      <c r="BU146" s="90"/>
      <c r="BV146" s="90"/>
      <c r="BW146" s="90"/>
      <c r="BX146" s="90"/>
      <c r="BY146" s="90"/>
      <c r="BZ146" s="90"/>
      <c r="CA146" s="90"/>
      <c r="CB146" s="90"/>
      <c r="CC146" s="90"/>
      <c r="CD146" s="90"/>
      <c r="CE146" s="90"/>
      <c r="CF146" s="90"/>
      <c r="CG146" s="90"/>
      <c r="CH146" s="90"/>
      <c r="CI146" s="90"/>
    </row>
    <row r="147" spans="1:87" s="88" customForma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6"/>
      <c r="AD147" s="126"/>
      <c r="AE147" s="125"/>
      <c r="AF147" s="125"/>
      <c r="AG147" s="125"/>
      <c r="AH147" s="125"/>
      <c r="AI147" s="125"/>
      <c r="AJ147" s="125"/>
      <c r="AK147" s="125"/>
      <c r="AL147" s="125"/>
      <c r="AM147" s="125"/>
      <c r="AP147" s="86"/>
      <c r="AQ147" s="86"/>
      <c r="AR147" s="86"/>
      <c r="AS147" s="86"/>
      <c r="AT147" s="86"/>
      <c r="AU147" s="86"/>
      <c r="AV147" s="86"/>
      <c r="AW147" s="85"/>
      <c r="AX147" s="85"/>
      <c r="AY147" s="85"/>
      <c r="AZ147" s="85"/>
      <c r="BA147" s="85"/>
      <c r="BB147" s="85"/>
      <c r="BC147" s="85"/>
      <c r="BD147" s="85"/>
      <c r="BE147" s="85"/>
      <c r="BF147" s="85"/>
      <c r="BG147" s="85"/>
      <c r="BH147" s="85"/>
      <c r="BI147" s="85"/>
      <c r="BJ147" s="85"/>
      <c r="BK147" s="85"/>
      <c r="BL147" s="85"/>
      <c r="BM147" s="85"/>
      <c r="BN147" s="85"/>
      <c r="BO147" s="90"/>
      <c r="BP147" s="90"/>
      <c r="BQ147" s="90"/>
      <c r="BR147" s="90"/>
      <c r="BS147" s="90"/>
      <c r="BT147" s="90"/>
      <c r="BU147" s="90"/>
      <c r="BV147" s="90"/>
      <c r="BW147" s="90"/>
      <c r="BX147" s="90"/>
      <c r="BY147" s="90"/>
      <c r="BZ147" s="90"/>
      <c r="CA147" s="90"/>
      <c r="CB147" s="90"/>
      <c r="CC147" s="90"/>
      <c r="CD147" s="90"/>
      <c r="CE147" s="90"/>
      <c r="CF147" s="90"/>
      <c r="CG147" s="90"/>
      <c r="CH147" s="90"/>
      <c r="CI147" s="90"/>
    </row>
    <row r="148" spans="1:87" s="88" customForma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6"/>
      <c r="AD148" s="126"/>
      <c r="AE148" s="125"/>
      <c r="AF148" s="125"/>
      <c r="AG148" s="125"/>
      <c r="AH148" s="125"/>
      <c r="AI148" s="125"/>
      <c r="AJ148" s="125"/>
      <c r="AK148" s="125"/>
      <c r="AL148" s="125"/>
      <c r="AM148" s="125"/>
      <c r="AP148" s="86"/>
      <c r="AQ148" s="86"/>
      <c r="AR148" s="86"/>
      <c r="AS148" s="86"/>
      <c r="AT148" s="86"/>
      <c r="AU148" s="86"/>
      <c r="AV148" s="86"/>
      <c r="AW148" s="85"/>
      <c r="AX148" s="85"/>
      <c r="AY148" s="85"/>
      <c r="AZ148" s="85"/>
      <c r="BA148" s="85"/>
      <c r="BB148" s="85"/>
      <c r="BC148" s="85"/>
      <c r="BD148" s="85"/>
      <c r="BE148" s="85"/>
      <c r="BF148" s="85"/>
      <c r="BG148" s="85"/>
      <c r="BH148" s="85"/>
      <c r="BI148" s="85"/>
      <c r="BJ148" s="85"/>
      <c r="BK148" s="85"/>
      <c r="BL148" s="85"/>
      <c r="BM148" s="85"/>
      <c r="BN148" s="85"/>
      <c r="BO148" s="90"/>
      <c r="BP148" s="90"/>
      <c r="BQ148" s="90"/>
      <c r="BR148" s="90"/>
      <c r="BS148" s="90"/>
      <c r="BT148" s="90"/>
      <c r="BU148" s="90"/>
      <c r="BV148" s="90"/>
      <c r="BW148" s="90"/>
      <c r="BX148" s="90"/>
      <c r="BY148" s="90"/>
      <c r="BZ148" s="90"/>
      <c r="CA148" s="90"/>
      <c r="CB148" s="90"/>
      <c r="CC148" s="90"/>
      <c r="CD148" s="90"/>
      <c r="CE148" s="90"/>
      <c r="CF148" s="90"/>
      <c r="CG148" s="90"/>
      <c r="CH148" s="90"/>
      <c r="CI148" s="90"/>
    </row>
    <row r="149" spans="1:87" s="88" customForma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6"/>
      <c r="AD149" s="126"/>
      <c r="AE149" s="125"/>
      <c r="AF149" s="125"/>
      <c r="AG149" s="125"/>
      <c r="AH149" s="125"/>
      <c r="AI149" s="125"/>
      <c r="AJ149" s="125"/>
      <c r="AK149" s="125"/>
      <c r="AL149" s="125"/>
      <c r="AM149" s="125"/>
      <c r="AP149" s="86"/>
      <c r="AQ149" s="86"/>
      <c r="AR149" s="86"/>
      <c r="AS149" s="86"/>
      <c r="AT149" s="86"/>
      <c r="AU149" s="86"/>
      <c r="AV149" s="86"/>
      <c r="AW149" s="85"/>
      <c r="AX149" s="85"/>
      <c r="AY149" s="85"/>
      <c r="AZ149" s="85"/>
      <c r="BA149" s="85"/>
      <c r="BB149" s="85"/>
      <c r="BC149" s="85"/>
      <c r="BD149" s="85"/>
      <c r="BE149" s="85"/>
      <c r="BF149" s="85"/>
      <c r="BG149" s="85"/>
      <c r="BH149" s="85"/>
      <c r="BI149" s="85"/>
      <c r="BJ149" s="85"/>
      <c r="BK149" s="85"/>
      <c r="BL149" s="85"/>
      <c r="BM149" s="85"/>
      <c r="BN149" s="85"/>
      <c r="BO149" s="90"/>
      <c r="BP149" s="90"/>
      <c r="BQ149" s="90"/>
      <c r="BR149" s="90"/>
      <c r="BS149" s="90"/>
      <c r="BT149" s="90"/>
      <c r="BU149" s="90"/>
      <c r="BV149" s="90"/>
      <c r="BW149" s="90"/>
      <c r="BX149" s="90"/>
      <c r="BY149" s="90"/>
      <c r="BZ149" s="90"/>
      <c r="CA149" s="90"/>
      <c r="CB149" s="90"/>
      <c r="CC149" s="90"/>
      <c r="CD149" s="90"/>
      <c r="CE149" s="90"/>
      <c r="CF149" s="90"/>
      <c r="CG149" s="90"/>
      <c r="CH149" s="90"/>
      <c r="CI149" s="90"/>
    </row>
    <row r="150" spans="1:87" s="88" customForma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6"/>
      <c r="AD150" s="126"/>
      <c r="AE150" s="125"/>
      <c r="AF150" s="125"/>
      <c r="AG150" s="125"/>
      <c r="AH150" s="125"/>
      <c r="AI150" s="125"/>
      <c r="AJ150" s="125"/>
      <c r="AK150" s="125"/>
      <c r="AL150" s="125"/>
      <c r="AM150" s="125"/>
      <c r="AP150" s="86"/>
      <c r="AQ150" s="86"/>
      <c r="AR150" s="86"/>
      <c r="AS150" s="86"/>
      <c r="AT150" s="86"/>
      <c r="AU150" s="86"/>
      <c r="AV150" s="86"/>
      <c r="AW150" s="85"/>
      <c r="AX150" s="85"/>
      <c r="AY150" s="85"/>
      <c r="AZ150" s="85"/>
      <c r="BA150" s="85"/>
      <c r="BB150" s="85"/>
      <c r="BC150" s="85"/>
      <c r="BD150" s="85"/>
      <c r="BE150" s="85"/>
      <c r="BF150" s="85"/>
      <c r="BG150" s="85"/>
      <c r="BH150" s="85"/>
      <c r="BI150" s="85"/>
      <c r="BJ150" s="85"/>
      <c r="BK150" s="85"/>
      <c r="BL150" s="85"/>
      <c r="BM150" s="85"/>
      <c r="BN150" s="85"/>
      <c r="BO150" s="90"/>
      <c r="BP150" s="90"/>
      <c r="BQ150" s="90"/>
      <c r="BR150" s="90"/>
      <c r="BS150" s="90"/>
      <c r="BT150" s="90"/>
      <c r="BU150" s="90"/>
      <c r="BV150" s="90"/>
      <c r="BW150" s="90"/>
      <c r="BX150" s="90"/>
      <c r="BY150" s="90"/>
      <c r="BZ150" s="90"/>
      <c r="CA150" s="90"/>
      <c r="CB150" s="90"/>
      <c r="CC150" s="90"/>
      <c r="CD150" s="90"/>
      <c r="CE150" s="90"/>
      <c r="CF150" s="90"/>
      <c r="CG150" s="90"/>
      <c r="CH150" s="90"/>
      <c r="CI150" s="90"/>
    </row>
    <row r="151" spans="1:87" s="88" customForma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6"/>
      <c r="AD151" s="126"/>
      <c r="AE151" s="125"/>
      <c r="AF151" s="125"/>
      <c r="AG151" s="125"/>
      <c r="AH151" s="125"/>
      <c r="AI151" s="125"/>
      <c r="AJ151" s="125"/>
      <c r="AK151" s="125"/>
      <c r="AL151" s="125"/>
      <c r="AM151" s="125"/>
      <c r="AP151" s="86"/>
      <c r="AQ151" s="86"/>
      <c r="AR151" s="86"/>
      <c r="AS151" s="86"/>
      <c r="AT151" s="86"/>
      <c r="AU151" s="86"/>
      <c r="AV151" s="86"/>
      <c r="AW151" s="85"/>
      <c r="AX151" s="85"/>
      <c r="AY151" s="85"/>
      <c r="AZ151" s="85"/>
      <c r="BA151" s="85"/>
      <c r="BB151" s="85"/>
      <c r="BC151" s="85"/>
      <c r="BD151" s="85"/>
      <c r="BE151" s="85"/>
      <c r="BF151" s="85"/>
      <c r="BG151" s="85"/>
      <c r="BH151" s="85"/>
      <c r="BI151" s="85"/>
      <c r="BJ151" s="85"/>
      <c r="BK151" s="85"/>
      <c r="BL151" s="85"/>
      <c r="BM151" s="85"/>
      <c r="BN151" s="85"/>
      <c r="BO151" s="90"/>
      <c r="BP151" s="90"/>
      <c r="BQ151" s="90"/>
      <c r="BR151" s="90"/>
      <c r="BS151" s="90"/>
      <c r="BT151" s="90"/>
      <c r="BU151" s="90"/>
      <c r="BV151" s="90"/>
      <c r="BW151" s="90"/>
      <c r="BX151" s="90"/>
      <c r="BY151" s="90"/>
      <c r="BZ151" s="90"/>
      <c r="CA151" s="90"/>
      <c r="CB151" s="90"/>
      <c r="CC151" s="90"/>
      <c r="CD151" s="90"/>
      <c r="CE151" s="90"/>
      <c r="CF151" s="90"/>
      <c r="CG151" s="90"/>
      <c r="CH151" s="90"/>
      <c r="CI151" s="90"/>
    </row>
    <row r="152" spans="1:87" s="88" customForma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6"/>
      <c r="AD152" s="126"/>
      <c r="AE152" s="125"/>
      <c r="AF152" s="125"/>
      <c r="AG152" s="125"/>
      <c r="AH152" s="125"/>
      <c r="AI152" s="125"/>
      <c r="AJ152" s="125"/>
      <c r="AK152" s="125"/>
      <c r="AL152" s="125"/>
      <c r="AM152" s="125"/>
      <c r="AP152" s="86"/>
      <c r="AQ152" s="86"/>
      <c r="AR152" s="86"/>
      <c r="AS152" s="86"/>
      <c r="AT152" s="86"/>
      <c r="AU152" s="86"/>
      <c r="AV152" s="86"/>
      <c r="AW152" s="85"/>
      <c r="AX152" s="85"/>
      <c r="AY152" s="85"/>
      <c r="AZ152" s="85"/>
      <c r="BA152" s="85"/>
      <c r="BB152" s="85"/>
      <c r="BC152" s="85"/>
      <c r="BD152" s="85"/>
      <c r="BE152" s="85"/>
      <c r="BF152" s="85"/>
      <c r="BG152" s="85"/>
      <c r="BH152" s="85"/>
      <c r="BI152" s="85"/>
      <c r="BJ152" s="85"/>
      <c r="BK152" s="85"/>
      <c r="BL152" s="85"/>
      <c r="BM152" s="85"/>
      <c r="BN152" s="85"/>
      <c r="BO152" s="90"/>
      <c r="BP152" s="90"/>
      <c r="BQ152" s="90"/>
      <c r="BR152" s="90"/>
      <c r="BS152" s="90"/>
      <c r="BT152" s="90"/>
      <c r="BU152" s="90"/>
      <c r="BV152" s="90"/>
      <c r="BW152" s="90"/>
      <c r="BX152" s="90"/>
      <c r="BY152" s="90"/>
      <c r="BZ152" s="90"/>
      <c r="CA152" s="90"/>
      <c r="CB152" s="90"/>
      <c r="CC152" s="90"/>
      <c r="CD152" s="90"/>
      <c r="CE152" s="90"/>
      <c r="CF152" s="90"/>
      <c r="CG152" s="90"/>
      <c r="CH152" s="90"/>
      <c r="CI152" s="90"/>
    </row>
    <row r="153" spans="1:87" s="88" customForma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6"/>
      <c r="AD153" s="126"/>
      <c r="AE153" s="125"/>
      <c r="AF153" s="125"/>
      <c r="AG153" s="125"/>
      <c r="AH153" s="125"/>
      <c r="AI153" s="125"/>
      <c r="AJ153" s="125"/>
      <c r="AK153" s="125"/>
      <c r="AL153" s="125"/>
      <c r="AM153" s="125"/>
      <c r="AP153" s="86"/>
      <c r="AQ153" s="86"/>
      <c r="AR153" s="86"/>
      <c r="AS153" s="86"/>
      <c r="AT153" s="86"/>
      <c r="AU153" s="86"/>
      <c r="AV153" s="86"/>
      <c r="AW153" s="85"/>
      <c r="AX153" s="85"/>
      <c r="AY153" s="85"/>
      <c r="AZ153" s="85"/>
      <c r="BA153" s="85"/>
      <c r="BB153" s="85"/>
      <c r="BC153" s="85"/>
      <c r="BD153" s="85"/>
      <c r="BE153" s="85"/>
      <c r="BF153" s="85"/>
      <c r="BG153" s="85"/>
      <c r="BH153" s="85"/>
      <c r="BI153" s="85"/>
      <c r="BJ153" s="85"/>
      <c r="BK153" s="85"/>
      <c r="BL153" s="85"/>
      <c r="BM153" s="85"/>
      <c r="BN153" s="85"/>
      <c r="BO153" s="90"/>
      <c r="BP153" s="90"/>
      <c r="BQ153" s="90"/>
      <c r="BR153" s="90"/>
      <c r="BS153" s="90"/>
      <c r="BT153" s="90"/>
      <c r="BU153" s="90"/>
      <c r="BV153" s="90"/>
      <c r="BW153" s="90"/>
      <c r="BX153" s="90"/>
      <c r="BY153" s="90"/>
      <c r="BZ153" s="90"/>
      <c r="CA153" s="90"/>
      <c r="CB153" s="90"/>
      <c r="CC153" s="90"/>
      <c r="CD153" s="90"/>
      <c r="CE153" s="90"/>
      <c r="CF153" s="90"/>
      <c r="CG153" s="90"/>
      <c r="CH153" s="90"/>
      <c r="CI153" s="90"/>
    </row>
    <row r="154" spans="1:87" s="88" customForma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6"/>
      <c r="AD154" s="126"/>
      <c r="AE154" s="125"/>
      <c r="AF154" s="125"/>
      <c r="AG154" s="125"/>
      <c r="AH154" s="125"/>
      <c r="AI154" s="125"/>
      <c r="AJ154" s="125"/>
      <c r="AK154" s="125"/>
      <c r="AL154" s="125"/>
      <c r="AM154" s="125"/>
      <c r="AP154" s="86"/>
      <c r="AQ154" s="86"/>
      <c r="AR154" s="86"/>
      <c r="AS154" s="86"/>
      <c r="AT154" s="86"/>
      <c r="AU154" s="86"/>
      <c r="AV154" s="86"/>
      <c r="AW154" s="85"/>
      <c r="AX154" s="85"/>
      <c r="AY154" s="85"/>
      <c r="AZ154" s="85"/>
      <c r="BA154" s="85"/>
      <c r="BB154" s="85"/>
      <c r="BC154" s="85"/>
      <c r="BD154" s="85"/>
      <c r="BE154" s="85"/>
      <c r="BF154" s="85"/>
      <c r="BG154" s="85"/>
      <c r="BH154" s="85"/>
      <c r="BI154" s="85"/>
      <c r="BJ154" s="85"/>
      <c r="BK154" s="85"/>
      <c r="BL154" s="85"/>
      <c r="BM154" s="85"/>
      <c r="BN154" s="85"/>
      <c r="BO154" s="90"/>
      <c r="BP154" s="90"/>
      <c r="BQ154" s="90"/>
      <c r="BR154" s="90"/>
      <c r="BS154" s="90"/>
      <c r="BT154" s="90"/>
      <c r="BU154" s="90"/>
      <c r="BV154" s="90"/>
      <c r="BW154" s="90"/>
      <c r="BX154" s="90"/>
      <c r="BY154" s="90"/>
      <c r="BZ154" s="90"/>
      <c r="CA154" s="90"/>
      <c r="CB154" s="90"/>
      <c r="CC154" s="90"/>
      <c r="CD154" s="90"/>
      <c r="CE154" s="90"/>
      <c r="CF154" s="90"/>
      <c r="CG154" s="90"/>
      <c r="CH154" s="90"/>
      <c r="CI154" s="90"/>
    </row>
    <row r="155" spans="1:87" s="88" customForma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6"/>
      <c r="AD155" s="126"/>
      <c r="AE155" s="125"/>
      <c r="AF155" s="125"/>
      <c r="AG155" s="125"/>
      <c r="AH155" s="125"/>
      <c r="AI155" s="125"/>
      <c r="AJ155" s="125"/>
      <c r="AK155" s="125"/>
      <c r="AL155" s="125"/>
      <c r="AM155" s="125"/>
      <c r="AP155" s="86"/>
      <c r="AQ155" s="86"/>
      <c r="AR155" s="86"/>
      <c r="AS155" s="86"/>
      <c r="AT155" s="86"/>
      <c r="AU155" s="86"/>
      <c r="AV155" s="86"/>
      <c r="AW155" s="85"/>
      <c r="AX155" s="85"/>
      <c r="AY155" s="85"/>
      <c r="AZ155" s="85"/>
      <c r="BA155" s="85"/>
      <c r="BB155" s="85"/>
      <c r="BC155" s="85"/>
      <c r="BD155" s="85"/>
      <c r="BE155" s="85"/>
      <c r="BF155" s="85"/>
      <c r="BG155" s="85"/>
      <c r="BH155" s="85"/>
      <c r="BI155" s="85"/>
      <c r="BJ155" s="85"/>
      <c r="BK155" s="85"/>
      <c r="BL155" s="85"/>
      <c r="BM155" s="85"/>
      <c r="BN155" s="85"/>
      <c r="BO155" s="90"/>
      <c r="BP155" s="90"/>
      <c r="BQ155" s="90"/>
      <c r="BR155" s="90"/>
      <c r="BS155" s="90"/>
      <c r="BT155" s="90"/>
      <c r="BU155" s="90"/>
      <c r="BV155" s="90"/>
      <c r="BW155" s="90"/>
      <c r="BX155" s="90"/>
      <c r="BY155" s="90"/>
      <c r="BZ155" s="90"/>
      <c r="CA155" s="90"/>
      <c r="CB155" s="90"/>
      <c r="CC155" s="90"/>
      <c r="CD155" s="90"/>
      <c r="CE155" s="90"/>
      <c r="CF155" s="90"/>
      <c r="CG155" s="90"/>
      <c r="CH155" s="90"/>
      <c r="CI155" s="90"/>
    </row>
    <row r="156" spans="1:87" s="88" customForma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6"/>
      <c r="AD156" s="126"/>
      <c r="AE156" s="125"/>
      <c r="AF156" s="125"/>
      <c r="AG156" s="125"/>
      <c r="AH156" s="125"/>
      <c r="AI156" s="125"/>
      <c r="AJ156" s="125"/>
      <c r="AK156" s="125"/>
      <c r="AL156" s="125"/>
      <c r="AM156" s="125"/>
      <c r="AP156" s="86"/>
      <c r="AQ156" s="86"/>
      <c r="AR156" s="86"/>
      <c r="AS156" s="86"/>
      <c r="AT156" s="86"/>
      <c r="AU156" s="86"/>
      <c r="AV156" s="86"/>
      <c r="AW156" s="85"/>
      <c r="AX156" s="85"/>
      <c r="AY156" s="85"/>
      <c r="AZ156" s="85"/>
      <c r="BA156" s="85"/>
      <c r="BB156" s="85"/>
      <c r="BC156" s="85"/>
      <c r="BD156" s="85"/>
      <c r="BE156" s="85"/>
      <c r="BF156" s="85"/>
      <c r="BG156" s="85"/>
      <c r="BH156" s="85"/>
      <c r="BI156" s="85"/>
      <c r="BJ156" s="85"/>
      <c r="BK156" s="85"/>
      <c r="BL156" s="85"/>
      <c r="BM156" s="85"/>
      <c r="BN156" s="85"/>
      <c r="BO156" s="90"/>
      <c r="BP156" s="90"/>
      <c r="BQ156" s="90"/>
      <c r="BR156" s="90"/>
      <c r="BS156" s="90"/>
      <c r="BT156" s="90"/>
      <c r="BU156" s="90"/>
      <c r="BV156" s="90"/>
      <c r="BW156" s="90"/>
      <c r="BX156" s="90"/>
      <c r="BY156" s="90"/>
      <c r="BZ156" s="90"/>
      <c r="CA156" s="90"/>
      <c r="CB156" s="90"/>
      <c r="CC156" s="90"/>
      <c r="CD156" s="90"/>
      <c r="CE156" s="90"/>
      <c r="CF156" s="90"/>
      <c r="CG156" s="90"/>
      <c r="CH156" s="90"/>
      <c r="CI156" s="90"/>
    </row>
    <row r="157" spans="1:87" s="88" customForma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6"/>
      <c r="AD157" s="126"/>
      <c r="AE157" s="125"/>
      <c r="AF157" s="125"/>
      <c r="AG157" s="125"/>
      <c r="AH157" s="125"/>
      <c r="AI157" s="125"/>
      <c r="AJ157" s="125"/>
      <c r="AK157" s="125"/>
      <c r="AL157" s="125"/>
      <c r="AM157" s="125"/>
      <c r="AP157" s="86"/>
      <c r="AQ157" s="86"/>
      <c r="AR157" s="86"/>
      <c r="AS157" s="86"/>
      <c r="AT157" s="86"/>
      <c r="AU157" s="86"/>
      <c r="AV157" s="86"/>
      <c r="AW157" s="85"/>
      <c r="AX157" s="85"/>
      <c r="AY157" s="85"/>
      <c r="AZ157" s="85"/>
      <c r="BA157" s="85"/>
      <c r="BB157" s="85"/>
      <c r="BC157" s="85"/>
      <c r="BD157" s="85"/>
      <c r="BE157" s="85"/>
      <c r="BF157" s="85"/>
      <c r="BG157" s="85"/>
      <c r="BH157" s="85"/>
      <c r="BI157" s="85"/>
      <c r="BJ157" s="85"/>
      <c r="BK157" s="85"/>
      <c r="BL157" s="85"/>
      <c r="BM157" s="85"/>
      <c r="BN157" s="85"/>
      <c r="BO157" s="90"/>
      <c r="BP157" s="90"/>
      <c r="BQ157" s="90"/>
      <c r="BR157" s="90"/>
      <c r="BS157" s="90"/>
      <c r="BT157" s="90"/>
      <c r="BU157" s="90"/>
      <c r="BV157" s="90"/>
      <c r="BW157" s="90"/>
      <c r="BX157" s="90"/>
      <c r="BY157" s="90"/>
      <c r="BZ157" s="90"/>
      <c r="CA157" s="90"/>
      <c r="CB157" s="90"/>
      <c r="CC157" s="90"/>
      <c r="CD157" s="90"/>
      <c r="CE157" s="90"/>
      <c r="CF157" s="90"/>
      <c r="CG157" s="90"/>
      <c r="CH157" s="90"/>
      <c r="CI157" s="90"/>
    </row>
    <row r="158" spans="1:87" s="88" customForma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6"/>
      <c r="AD158" s="126"/>
      <c r="AE158" s="125"/>
      <c r="AF158" s="125"/>
      <c r="AG158" s="125"/>
      <c r="AH158" s="125"/>
      <c r="AI158" s="125"/>
      <c r="AJ158" s="125"/>
      <c r="AK158" s="125"/>
      <c r="AL158" s="125"/>
      <c r="AM158" s="125"/>
      <c r="AP158" s="86"/>
      <c r="AQ158" s="86"/>
      <c r="AR158" s="86"/>
      <c r="AS158" s="86"/>
      <c r="AT158" s="86"/>
      <c r="AU158" s="86"/>
      <c r="AV158" s="86"/>
      <c r="AW158" s="85"/>
      <c r="AX158" s="85"/>
      <c r="AY158" s="85"/>
      <c r="AZ158" s="85"/>
      <c r="BA158" s="85"/>
      <c r="BB158" s="85"/>
      <c r="BC158" s="85"/>
      <c r="BD158" s="85"/>
      <c r="BE158" s="85"/>
      <c r="BF158" s="85"/>
      <c r="BG158" s="85"/>
      <c r="BH158" s="85"/>
      <c r="BI158" s="85"/>
      <c r="BJ158" s="85"/>
      <c r="BK158" s="85"/>
      <c r="BL158" s="85"/>
      <c r="BM158" s="85"/>
      <c r="BN158" s="85"/>
      <c r="BO158" s="90"/>
      <c r="BP158" s="90"/>
      <c r="BQ158" s="90"/>
      <c r="BR158" s="90"/>
      <c r="BS158" s="90"/>
      <c r="BT158" s="90"/>
      <c r="BU158" s="90"/>
      <c r="BV158" s="90"/>
      <c r="BW158" s="90"/>
      <c r="BX158" s="90"/>
      <c r="BY158" s="90"/>
      <c r="BZ158" s="90"/>
      <c r="CA158" s="90"/>
      <c r="CB158" s="90"/>
      <c r="CC158" s="90"/>
      <c r="CD158" s="90"/>
      <c r="CE158" s="90"/>
      <c r="CF158" s="90"/>
      <c r="CG158" s="90"/>
      <c r="CH158" s="90"/>
      <c r="CI158" s="90"/>
    </row>
    <row r="159" spans="1:87" s="88" customForma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6"/>
      <c r="AD159" s="126"/>
      <c r="AE159" s="125"/>
      <c r="AF159" s="125"/>
      <c r="AG159" s="125"/>
      <c r="AH159" s="125"/>
      <c r="AI159" s="125"/>
      <c r="AJ159" s="125"/>
      <c r="AK159" s="125"/>
      <c r="AL159" s="125"/>
      <c r="AM159" s="125"/>
      <c r="AP159" s="86"/>
      <c r="AQ159" s="86"/>
      <c r="AR159" s="86"/>
      <c r="AS159" s="86"/>
      <c r="AT159" s="86"/>
      <c r="AU159" s="86"/>
      <c r="AV159" s="86"/>
      <c r="AW159" s="85"/>
      <c r="AX159" s="85"/>
      <c r="AY159" s="85"/>
      <c r="AZ159" s="85"/>
      <c r="BA159" s="85"/>
      <c r="BB159" s="85"/>
      <c r="BC159" s="85"/>
      <c r="BD159" s="85"/>
      <c r="BE159" s="85"/>
      <c r="BF159" s="85"/>
      <c r="BG159" s="85"/>
      <c r="BH159" s="85"/>
      <c r="BI159" s="85"/>
      <c r="BJ159" s="85"/>
      <c r="BK159" s="85"/>
      <c r="BL159" s="85"/>
      <c r="BM159" s="85"/>
      <c r="BN159" s="85"/>
      <c r="BO159" s="90"/>
      <c r="BP159" s="90"/>
      <c r="BQ159" s="90"/>
      <c r="BR159" s="90"/>
      <c r="BS159" s="90"/>
      <c r="BT159" s="90"/>
      <c r="BU159" s="90"/>
      <c r="BV159" s="90"/>
      <c r="BW159" s="90"/>
      <c r="BX159" s="90"/>
      <c r="BY159" s="90"/>
      <c r="BZ159" s="90"/>
      <c r="CA159" s="90"/>
      <c r="CB159" s="90"/>
      <c r="CC159" s="90"/>
      <c r="CD159" s="90"/>
      <c r="CE159" s="90"/>
      <c r="CF159" s="90"/>
      <c r="CG159" s="90"/>
      <c r="CH159" s="90"/>
      <c r="CI159" s="90"/>
    </row>
    <row r="160" spans="1:87" s="88" customForma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6"/>
      <c r="AD160" s="126"/>
      <c r="AE160" s="125"/>
      <c r="AF160" s="125"/>
      <c r="AG160" s="125"/>
      <c r="AH160" s="125"/>
      <c r="AI160" s="125"/>
      <c r="AJ160" s="125"/>
      <c r="AK160" s="125"/>
      <c r="AL160" s="125"/>
      <c r="AM160" s="125"/>
      <c r="AP160" s="86"/>
      <c r="AQ160" s="86"/>
      <c r="AR160" s="86"/>
      <c r="AS160" s="86"/>
      <c r="AT160" s="86"/>
      <c r="AU160" s="86"/>
      <c r="AV160" s="86"/>
      <c r="AW160" s="85"/>
      <c r="AX160" s="85"/>
      <c r="AY160" s="85"/>
      <c r="AZ160" s="85"/>
      <c r="BA160" s="85"/>
      <c r="BB160" s="85"/>
      <c r="BC160" s="85"/>
      <c r="BD160" s="85"/>
      <c r="BE160" s="85"/>
      <c r="BF160" s="85"/>
      <c r="BG160" s="85"/>
      <c r="BH160" s="85"/>
      <c r="BI160" s="85"/>
      <c r="BJ160" s="85"/>
      <c r="BK160" s="85"/>
      <c r="BL160" s="85"/>
      <c r="BM160" s="85"/>
      <c r="BN160" s="85"/>
      <c r="BO160" s="90"/>
      <c r="BP160" s="90"/>
      <c r="BQ160" s="90"/>
      <c r="BR160" s="90"/>
      <c r="BS160" s="90"/>
      <c r="BT160" s="90"/>
      <c r="BU160" s="90"/>
      <c r="BV160" s="90"/>
      <c r="BW160" s="90"/>
      <c r="BX160" s="90"/>
      <c r="BY160" s="90"/>
      <c r="BZ160" s="90"/>
      <c r="CA160" s="90"/>
      <c r="CB160" s="90"/>
      <c r="CC160" s="90"/>
      <c r="CD160" s="90"/>
      <c r="CE160" s="90"/>
      <c r="CF160" s="90"/>
      <c r="CG160" s="90"/>
      <c r="CH160" s="90"/>
      <c r="CI160" s="90"/>
    </row>
    <row r="161" spans="1:87" s="88" customForma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6"/>
      <c r="AD161" s="126"/>
      <c r="AE161" s="125"/>
      <c r="AF161" s="125"/>
      <c r="AG161" s="125"/>
      <c r="AH161" s="125"/>
      <c r="AI161" s="125"/>
      <c r="AJ161" s="125"/>
      <c r="AK161" s="125"/>
      <c r="AL161" s="125"/>
      <c r="AM161" s="125"/>
      <c r="AP161" s="86"/>
      <c r="AQ161" s="86"/>
      <c r="AR161" s="86"/>
      <c r="AS161" s="86"/>
      <c r="AT161" s="86"/>
      <c r="AU161" s="86"/>
      <c r="AV161" s="86"/>
      <c r="AW161" s="85"/>
      <c r="AX161" s="85"/>
      <c r="AY161" s="85"/>
      <c r="AZ161" s="85"/>
      <c r="BA161" s="85"/>
      <c r="BB161" s="85"/>
      <c r="BC161" s="85"/>
      <c r="BD161" s="85"/>
      <c r="BE161" s="85"/>
      <c r="BF161" s="85"/>
      <c r="BG161" s="85"/>
      <c r="BH161" s="85"/>
      <c r="BI161" s="85"/>
      <c r="BJ161" s="85"/>
      <c r="BK161" s="85"/>
      <c r="BL161" s="85"/>
      <c r="BM161" s="85"/>
      <c r="BN161" s="85"/>
      <c r="BO161" s="90"/>
      <c r="BP161" s="90"/>
      <c r="BQ161" s="90"/>
      <c r="BR161" s="90"/>
      <c r="BS161" s="90"/>
      <c r="BT161" s="90"/>
      <c r="BU161" s="90"/>
      <c r="BV161" s="90"/>
      <c r="BW161" s="90"/>
      <c r="BX161" s="90"/>
      <c r="BY161" s="90"/>
      <c r="BZ161" s="90"/>
      <c r="CA161" s="90"/>
      <c r="CB161" s="90"/>
      <c r="CC161" s="90"/>
      <c r="CD161" s="90"/>
      <c r="CE161" s="90"/>
      <c r="CF161" s="90"/>
      <c r="CG161" s="90"/>
      <c r="CH161" s="90"/>
      <c r="CI161" s="90"/>
    </row>
    <row r="162" spans="1:87" s="88" customForma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6"/>
      <c r="AD162" s="126"/>
      <c r="AE162" s="125"/>
      <c r="AF162" s="125"/>
      <c r="AG162" s="125"/>
      <c r="AH162" s="125"/>
      <c r="AI162" s="125"/>
      <c r="AJ162" s="125"/>
      <c r="AK162" s="125"/>
      <c r="AL162" s="125"/>
      <c r="AM162" s="125"/>
      <c r="AP162" s="86"/>
      <c r="AQ162" s="86"/>
      <c r="AR162" s="86"/>
      <c r="AS162" s="86"/>
      <c r="AT162" s="86"/>
      <c r="AU162" s="86"/>
      <c r="AV162" s="86"/>
      <c r="AW162" s="85"/>
      <c r="AX162" s="85"/>
      <c r="AY162" s="85"/>
      <c r="AZ162" s="85"/>
      <c r="BA162" s="85"/>
      <c r="BB162" s="85"/>
      <c r="BC162" s="85"/>
      <c r="BD162" s="85"/>
      <c r="BE162" s="85"/>
      <c r="BF162" s="85"/>
      <c r="BG162" s="85"/>
      <c r="BH162" s="85"/>
      <c r="BI162" s="85"/>
      <c r="BJ162" s="85"/>
      <c r="BK162" s="85"/>
      <c r="BL162" s="85"/>
      <c r="BM162" s="85"/>
      <c r="BN162" s="85"/>
      <c r="BO162" s="90"/>
      <c r="BP162" s="90"/>
      <c r="BQ162" s="90"/>
      <c r="BR162" s="90"/>
      <c r="BS162" s="90"/>
      <c r="BT162" s="90"/>
      <c r="BU162" s="90"/>
      <c r="BV162" s="90"/>
      <c r="BW162" s="90"/>
      <c r="BX162" s="90"/>
      <c r="BY162" s="90"/>
      <c r="BZ162" s="90"/>
      <c r="CA162" s="90"/>
      <c r="CB162" s="90"/>
      <c r="CC162" s="90"/>
      <c r="CD162" s="90"/>
      <c r="CE162" s="90"/>
      <c r="CF162" s="90"/>
      <c r="CG162" s="90"/>
      <c r="CH162" s="90"/>
      <c r="CI162" s="90"/>
    </row>
    <row r="163" spans="1:87" s="88" customForma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6"/>
      <c r="AD163" s="126"/>
      <c r="AE163" s="125"/>
      <c r="AF163" s="125"/>
      <c r="AG163" s="125"/>
      <c r="AH163" s="125"/>
      <c r="AI163" s="125"/>
      <c r="AJ163" s="125"/>
      <c r="AK163" s="125"/>
      <c r="AL163" s="125"/>
      <c r="AM163" s="125"/>
      <c r="AP163" s="86"/>
      <c r="AQ163" s="86"/>
      <c r="AR163" s="86"/>
      <c r="AS163" s="86"/>
      <c r="AT163" s="86"/>
      <c r="AU163" s="86"/>
      <c r="AV163" s="86"/>
      <c r="AW163" s="85"/>
      <c r="AX163" s="85"/>
      <c r="AY163" s="85"/>
      <c r="AZ163" s="85"/>
      <c r="BA163" s="85"/>
      <c r="BB163" s="85"/>
      <c r="BC163" s="85"/>
      <c r="BD163" s="85"/>
      <c r="BE163" s="85"/>
      <c r="BF163" s="85"/>
      <c r="BG163" s="85"/>
      <c r="BH163" s="85"/>
      <c r="BI163" s="85"/>
      <c r="BJ163" s="85"/>
      <c r="BK163" s="85"/>
      <c r="BL163" s="85"/>
      <c r="BM163" s="85"/>
      <c r="BN163" s="85"/>
      <c r="BO163" s="90"/>
      <c r="BP163" s="90"/>
      <c r="BQ163" s="90"/>
      <c r="BR163" s="90"/>
      <c r="BS163" s="90"/>
      <c r="BT163" s="90"/>
      <c r="BU163" s="90"/>
      <c r="BV163" s="90"/>
      <c r="BW163" s="90"/>
      <c r="BX163" s="90"/>
      <c r="BY163" s="90"/>
      <c r="BZ163" s="90"/>
      <c r="CA163" s="90"/>
      <c r="CB163" s="90"/>
      <c r="CC163" s="90"/>
      <c r="CD163" s="90"/>
      <c r="CE163" s="90"/>
      <c r="CF163" s="90"/>
      <c r="CG163" s="90"/>
      <c r="CH163" s="90"/>
      <c r="CI163" s="90"/>
    </row>
    <row r="164" spans="1:87" s="88" customForma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6"/>
      <c r="AD164" s="126"/>
      <c r="AE164" s="125"/>
      <c r="AF164" s="125"/>
      <c r="AG164" s="125"/>
      <c r="AH164" s="125"/>
      <c r="AI164" s="125"/>
      <c r="AJ164" s="125"/>
      <c r="AK164" s="125"/>
      <c r="AL164" s="125"/>
      <c r="AM164" s="125"/>
      <c r="AP164" s="86"/>
      <c r="AQ164" s="86"/>
      <c r="AR164" s="86"/>
      <c r="AS164" s="86"/>
      <c r="AT164" s="86"/>
      <c r="AU164" s="86"/>
      <c r="AV164" s="86"/>
      <c r="AW164" s="85"/>
      <c r="AX164" s="85"/>
      <c r="AY164" s="85"/>
      <c r="AZ164" s="85"/>
      <c r="BA164" s="85"/>
      <c r="BB164" s="85"/>
      <c r="BC164" s="85"/>
      <c r="BD164" s="85"/>
      <c r="BE164" s="85"/>
      <c r="BF164" s="85"/>
      <c r="BG164" s="85"/>
      <c r="BH164" s="85"/>
      <c r="BI164" s="85"/>
      <c r="BJ164" s="85"/>
      <c r="BK164" s="85"/>
      <c r="BL164" s="85"/>
      <c r="BM164" s="85"/>
      <c r="BN164" s="85"/>
      <c r="BO164" s="90"/>
      <c r="BP164" s="90"/>
      <c r="BQ164" s="90"/>
      <c r="BR164" s="90"/>
      <c r="BS164" s="90"/>
      <c r="BT164" s="90"/>
      <c r="BU164" s="90"/>
      <c r="BV164" s="90"/>
      <c r="BW164" s="90"/>
      <c r="BX164" s="90"/>
      <c r="BY164" s="90"/>
      <c r="BZ164" s="90"/>
      <c r="CA164" s="90"/>
      <c r="CB164" s="90"/>
      <c r="CC164" s="90"/>
      <c r="CD164" s="90"/>
      <c r="CE164" s="90"/>
      <c r="CF164" s="90"/>
      <c r="CG164" s="90"/>
      <c r="CH164" s="90"/>
      <c r="CI164" s="90"/>
    </row>
    <row r="165" spans="1:87" s="88" customForma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6"/>
      <c r="AD165" s="126"/>
      <c r="AE165" s="125"/>
      <c r="AF165" s="125"/>
      <c r="AG165" s="125"/>
      <c r="AH165" s="125"/>
      <c r="AI165" s="125"/>
      <c r="AJ165" s="125"/>
      <c r="AK165" s="125"/>
      <c r="AL165" s="125"/>
      <c r="AM165" s="125"/>
      <c r="AP165" s="86"/>
      <c r="AQ165" s="86"/>
      <c r="AR165" s="86"/>
      <c r="AS165" s="86"/>
      <c r="AT165" s="86"/>
      <c r="AU165" s="86"/>
      <c r="AV165" s="86"/>
      <c r="AW165" s="85"/>
      <c r="AX165" s="85"/>
      <c r="AY165" s="85"/>
      <c r="AZ165" s="85"/>
      <c r="BA165" s="85"/>
      <c r="BB165" s="85"/>
      <c r="BC165" s="85"/>
      <c r="BD165" s="85"/>
      <c r="BE165" s="85"/>
      <c r="BF165" s="85"/>
      <c r="BG165" s="85"/>
      <c r="BH165" s="85"/>
      <c r="BI165" s="85"/>
      <c r="BJ165" s="85"/>
      <c r="BK165" s="85"/>
      <c r="BL165" s="85"/>
      <c r="BM165" s="85"/>
      <c r="BN165" s="85"/>
      <c r="BO165" s="90"/>
      <c r="BP165" s="90"/>
      <c r="BQ165" s="90"/>
      <c r="BR165" s="90"/>
      <c r="BS165" s="90"/>
      <c r="BT165" s="90"/>
      <c r="BU165" s="90"/>
      <c r="BV165" s="90"/>
      <c r="BW165" s="90"/>
      <c r="BX165" s="90"/>
      <c r="BY165" s="90"/>
      <c r="BZ165" s="90"/>
      <c r="CA165" s="90"/>
      <c r="CB165" s="90"/>
      <c r="CC165" s="90"/>
      <c r="CD165" s="90"/>
      <c r="CE165" s="90"/>
      <c r="CF165" s="90"/>
      <c r="CG165" s="90"/>
      <c r="CH165" s="90"/>
      <c r="CI165" s="90"/>
    </row>
    <row r="166" spans="1:87" s="88" customForma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6"/>
      <c r="AD166" s="126"/>
      <c r="AE166" s="125"/>
      <c r="AF166" s="125"/>
      <c r="AG166" s="125"/>
      <c r="AH166" s="125"/>
      <c r="AI166" s="125"/>
      <c r="AJ166" s="125"/>
      <c r="AK166" s="125"/>
      <c r="AL166" s="125"/>
      <c r="AM166" s="125"/>
      <c r="AP166" s="86"/>
      <c r="AQ166" s="86"/>
      <c r="AR166" s="86"/>
      <c r="AS166" s="86"/>
      <c r="AT166" s="86"/>
      <c r="AU166" s="86"/>
      <c r="AV166" s="86"/>
      <c r="AW166" s="85"/>
      <c r="AX166" s="85"/>
      <c r="AY166" s="85"/>
      <c r="AZ166" s="85"/>
      <c r="BA166" s="85"/>
      <c r="BB166" s="85"/>
      <c r="BC166" s="85"/>
      <c r="BD166" s="85"/>
      <c r="BE166" s="85"/>
      <c r="BF166" s="85"/>
      <c r="BG166" s="85"/>
      <c r="BH166" s="85"/>
      <c r="BI166" s="85"/>
      <c r="BJ166" s="85"/>
      <c r="BK166" s="85"/>
      <c r="BL166" s="85"/>
      <c r="BM166" s="85"/>
      <c r="BN166" s="85"/>
      <c r="BO166" s="90"/>
      <c r="BP166" s="90"/>
      <c r="BQ166" s="90"/>
      <c r="BR166" s="90"/>
      <c r="BS166" s="90"/>
      <c r="BT166" s="90"/>
      <c r="BU166" s="90"/>
      <c r="BV166" s="90"/>
      <c r="BW166" s="90"/>
      <c r="BX166" s="90"/>
      <c r="BY166" s="90"/>
      <c r="BZ166" s="90"/>
      <c r="CA166" s="90"/>
      <c r="CB166" s="90"/>
      <c r="CC166" s="90"/>
      <c r="CD166" s="90"/>
      <c r="CE166" s="90"/>
      <c r="CF166" s="90"/>
      <c r="CG166" s="90"/>
      <c r="CH166" s="90"/>
      <c r="CI166" s="90"/>
    </row>
    <row r="167" spans="1:87" s="88" customForma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6"/>
      <c r="AD167" s="126"/>
      <c r="AE167" s="125"/>
      <c r="AF167" s="125"/>
      <c r="AG167" s="125"/>
      <c r="AH167" s="125"/>
      <c r="AI167" s="125"/>
      <c r="AJ167" s="125"/>
      <c r="AK167" s="125"/>
      <c r="AL167" s="125"/>
      <c r="AM167" s="125"/>
      <c r="AP167" s="86"/>
      <c r="AQ167" s="86"/>
      <c r="AR167" s="86"/>
      <c r="AS167" s="86"/>
      <c r="AT167" s="86"/>
      <c r="AU167" s="86"/>
      <c r="AV167" s="86"/>
      <c r="AW167" s="85"/>
      <c r="AX167" s="85"/>
      <c r="AY167" s="85"/>
      <c r="AZ167" s="85"/>
      <c r="BA167" s="85"/>
      <c r="BB167" s="85"/>
      <c r="BC167" s="85"/>
      <c r="BD167" s="85"/>
      <c r="BE167" s="85"/>
      <c r="BF167" s="85"/>
      <c r="BG167" s="85"/>
      <c r="BH167" s="85"/>
      <c r="BI167" s="85"/>
      <c r="BJ167" s="85"/>
      <c r="BK167" s="85"/>
      <c r="BL167" s="85"/>
      <c r="BM167" s="85"/>
      <c r="BN167" s="85"/>
      <c r="BO167" s="90"/>
      <c r="BP167" s="90"/>
      <c r="BQ167" s="90"/>
      <c r="BR167" s="90"/>
      <c r="BS167" s="90"/>
      <c r="BT167" s="90"/>
      <c r="BU167" s="90"/>
      <c r="BV167" s="90"/>
      <c r="BW167" s="90"/>
      <c r="BX167" s="90"/>
      <c r="BY167" s="90"/>
      <c r="BZ167" s="90"/>
      <c r="CA167" s="90"/>
      <c r="CB167" s="90"/>
      <c r="CC167" s="90"/>
      <c r="CD167" s="90"/>
      <c r="CE167" s="90"/>
      <c r="CF167" s="90"/>
      <c r="CG167" s="90"/>
      <c r="CH167" s="90"/>
      <c r="CI167" s="90"/>
    </row>
    <row r="168" spans="1:87" s="88" customForma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6"/>
      <c r="AD168" s="126"/>
      <c r="AE168" s="125"/>
      <c r="AF168" s="125"/>
      <c r="AG168" s="125"/>
      <c r="AH168" s="125"/>
      <c r="AI168" s="125"/>
      <c r="AJ168" s="125"/>
      <c r="AK168" s="125"/>
      <c r="AL168" s="125"/>
      <c r="AM168" s="125"/>
      <c r="AP168" s="86"/>
      <c r="AQ168" s="86"/>
      <c r="AR168" s="86"/>
      <c r="AS168" s="86"/>
      <c r="AT168" s="86"/>
      <c r="AU168" s="86"/>
      <c r="AV168" s="86"/>
      <c r="AW168" s="85"/>
      <c r="AX168" s="85"/>
      <c r="AY168" s="85"/>
      <c r="AZ168" s="85"/>
      <c r="BA168" s="85"/>
      <c r="BB168" s="85"/>
      <c r="BC168" s="85"/>
      <c r="BD168" s="85"/>
      <c r="BE168" s="85"/>
      <c r="BF168" s="85"/>
      <c r="BG168" s="85"/>
      <c r="BH168" s="85"/>
      <c r="BI168" s="85"/>
      <c r="BJ168" s="85"/>
      <c r="BK168" s="85"/>
      <c r="BL168" s="85"/>
      <c r="BM168" s="85"/>
      <c r="BN168" s="85"/>
      <c r="BO168" s="90"/>
      <c r="BP168" s="90"/>
      <c r="BQ168" s="90"/>
      <c r="BR168" s="90"/>
      <c r="BS168" s="90"/>
      <c r="BT168" s="90"/>
      <c r="BU168" s="90"/>
      <c r="BV168" s="90"/>
      <c r="BW168" s="90"/>
      <c r="BX168" s="90"/>
      <c r="BY168" s="90"/>
      <c r="BZ168" s="90"/>
      <c r="CA168" s="90"/>
      <c r="CB168" s="90"/>
      <c r="CC168" s="90"/>
      <c r="CD168" s="90"/>
      <c r="CE168" s="90"/>
      <c r="CF168" s="90"/>
      <c r="CG168" s="90"/>
      <c r="CH168" s="90"/>
      <c r="CI168" s="90"/>
    </row>
    <row r="169" spans="1:87" s="88" customForma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6"/>
      <c r="AD169" s="126"/>
      <c r="AE169" s="125"/>
      <c r="AF169" s="125"/>
      <c r="AG169" s="125"/>
      <c r="AH169" s="125"/>
      <c r="AI169" s="125"/>
      <c r="AJ169" s="125"/>
      <c r="AK169" s="125"/>
      <c r="AL169" s="125"/>
      <c r="AM169" s="125"/>
      <c r="AP169" s="86"/>
      <c r="AQ169" s="86"/>
      <c r="AR169" s="86"/>
      <c r="AS169" s="86"/>
      <c r="AT169" s="86"/>
      <c r="AU169" s="86"/>
      <c r="AV169" s="86"/>
      <c r="AW169" s="85"/>
      <c r="AX169" s="85"/>
      <c r="AY169" s="85"/>
      <c r="AZ169" s="85"/>
      <c r="BA169" s="85"/>
      <c r="BB169" s="85"/>
      <c r="BC169" s="85"/>
      <c r="BD169" s="85"/>
      <c r="BE169" s="85"/>
      <c r="BF169" s="85"/>
      <c r="BG169" s="85"/>
      <c r="BH169" s="85"/>
      <c r="BI169" s="85"/>
      <c r="BJ169" s="85"/>
      <c r="BK169" s="85"/>
      <c r="BL169" s="85"/>
      <c r="BM169" s="85"/>
      <c r="BN169" s="85"/>
      <c r="BO169" s="90"/>
      <c r="BP169" s="90"/>
      <c r="BQ169" s="90"/>
      <c r="BR169" s="90"/>
      <c r="BS169" s="90"/>
      <c r="BT169" s="90"/>
      <c r="BU169" s="90"/>
      <c r="BV169" s="90"/>
      <c r="BW169" s="90"/>
      <c r="BX169" s="90"/>
      <c r="BY169" s="90"/>
      <c r="BZ169" s="90"/>
      <c r="CA169" s="90"/>
      <c r="CB169" s="90"/>
      <c r="CC169" s="90"/>
      <c r="CD169" s="90"/>
      <c r="CE169" s="90"/>
      <c r="CF169" s="90"/>
      <c r="CG169" s="90"/>
      <c r="CH169" s="90"/>
      <c r="CI169" s="90"/>
    </row>
    <row r="170" spans="1:87" s="88" customForma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6"/>
      <c r="AD170" s="126"/>
      <c r="AE170" s="125"/>
      <c r="AF170" s="125"/>
      <c r="AG170" s="125"/>
      <c r="AH170" s="125"/>
      <c r="AI170" s="125"/>
      <c r="AJ170" s="125"/>
      <c r="AK170" s="125"/>
      <c r="AL170" s="125"/>
      <c r="AM170" s="125"/>
      <c r="AP170" s="86"/>
      <c r="AQ170" s="86"/>
      <c r="AR170" s="86"/>
      <c r="AS170" s="86"/>
      <c r="AT170" s="86"/>
      <c r="AU170" s="86"/>
      <c r="AV170" s="86"/>
      <c r="AW170" s="85"/>
      <c r="AX170" s="85"/>
      <c r="AY170" s="85"/>
      <c r="AZ170" s="85"/>
      <c r="BA170" s="85"/>
      <c r="BB170" s="85"/>
      <c r="BC170" s="85"/>
      <c r="BD170" s="85"/>
      <c r="BE170" s="85"/>
      <c r="BF170" s="85"/>
      <c r="BG170" s="85"/>
      <c r="BH170" s="85"/>
      <c r="BI170" s="85"/>
      <c r="BJ170" s="85"/>
      <c r="BK170" s="85"/>
      <c r="BL170" s="85"/>
      <c r="BM170" s="85"/>
      <c r="BN170" s="85"/>
      <c r="BO170" s="90"/>
      <c r="BP170" s="90"/>
      <c r="BQ170" s="90"/>
      <c r="BR170" s="90"/>
      <c r="BS170" s="90"/>
      <c r="BT170" s="90"/>
      <c r="BU170" s="90"/>
      <c r="BV170" s="90"/>
      <c r="BW170" s="90"/>
      <c r="BX170" s="90"/>
      <c r="BY170" s="90"/>
      <c r="BZ170" s="90"/>
      <c r="CA170" s="90"/>
      <c r="CB170" s="90"/>
      <c r="CC170" s="90"/>
      <c r="CD170" s="90"/>
      <c r="CE170" s="90"/>
      <c r="CF170" s="90"/>
      <c r="CG170" s="90"/>
      <c r="CH170" s="90"/>
      <c r="CI170" s="90"/>
    </row>
    <row r="171" spans="1:87" s="88" customForma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6"/>
      <c r="AD171" s="126"/>
      <c r="AE171" s="125"/>
      <c r="AF171" s="125"/>
      <c r="AG171" s="125"/>
      <c r="AH171" s="125"/>
      <c r="AI171" s="125"/>
      <c r="AJ171" s="125"/>
      <c r="AK171" s="125"/>
      <c r="AL171" s="125"/>
      <c r="AM171" s="125"/>
      <c r="AP171" s="86"/>
      <c r="AQ171" s="86"/>
      <c r="AR171" s="86"/>
      <c r="AS171" s="86"/>
      <c r="AT171" s="86"/>
      <c r="AU171" s="86"/>
      <c r="AV171" s="86"/>
      <c r="AW171" s="85"/>
      <c r="AX171" s="85"/>
      <c r="AY171" s="85"/>
      <c r="AZ171" s="85"/>
      <c r="BA171" s="85"/>
      <c r="BB171" s="85"/>
      <c r="BC171" s="85"/>
      <c r="BD171" s="85"/>
      <c r="BE171" s="85"/>
      <c r="BF171" s="85"/>
      <c r="BG171" s="85"/>
      <c r="BH171" s="85"/>
      <c r="BI171" s="85"/>
      <c r="BJ171" s="85"/>
      <c r="BK171" s="85"/>
      <c r="BL171" s="85"/>
      <c r="BM171" s="85"/>
      <c r="BN171" s="85"/>
      <c r="BO171" s="90"/>
      <c r="BP171" s="90"/>
      <c r="BQ171" s="90"/>
      <c r="BR171" s="90"/>
      <c r="BS171" s="90"/>
      <c r="BT171" s="90"/>
      <c r="BU171" s="90"/>
      <c r="BV171" s="90"/>
      <c r="BW171" s="90"/>
      <c r="BX171" s="90"/>
      <c r="BY171" s="90"/>
      <c r="BZ171" s="90"/>
      <c r="CA171" s="90"/>
      <c r="CB171" s="90"/>
      <c r="CC171" s="90"/>
      <c r="CD171" s="90"/>
      <c r="CE171" s="90"/>
      <c r="CF171" s="90"/>
      <c r="CG171" s="90"/>
      <c r="CH171" s="90"/>
      <c r="CI171" s="90"/>
    </row>
    <row r="172" spans="1:87" s="88" customForma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6"/>
      <c r="AD172" s="126"/>
      <c r="AE172" s="125"/>
      <c r="AF172" s="125"/>
      <c r="AG172" s="125"/>
      <c r="AH172" s="125"/>
      <c r="AI172" s="125"/>
      <c r="AJ172" s="125"/>
      <c r="AK172" s="125"/>
      <c r="AL172" s="125"/>
      <c r="AM172" s="125"/>
      <c r="AP172" s="86"/>
      <c r="AQ172" s="86"/>
      <c r="AR172" s="86"/>
      <c r="AS172" s="86"/>
      <c r="AT172" s="86"/>
      <c r="AU172" s="86"/>
      <c r="AV172" s="86"/>
      <c r="AW172" s="85"/>
      <c r="AX172" s="85"/>
      <c r="AY172" s="85"/>
      <c r="AZ172" s="85"/>
      <c r="BA172" s="85"/>
      <c r="BB172" s="85"/>
      <c r="BC172" s="85"/>
      <c r="BD172" s="85"/>
      <c r="BE172" s="85"/>
      <c r="BF172" s="85"/>
      <c r="BG172" s="85"/>
      <c r="BH172" s="85"/>
      <c r="BI172" s="85"/>
      <c r="BJ172" s="85"/>
      <c r="BK172" s="85"/>
      <c r="BL172" s="85"/>
      <c r="BM172" s="85"/>
      <c r="BN172" s="85"/>
      <c r="BO172" s="90"/>
      <c r="BP172" s="90"/>
      <c r="BQ172" s="90"/>
      <c r="BR172" s="90"/>
      <c r="BS172" s="90"/>
      <c r="BT172" s="90"/>
      <c r="BU172" s="90"/>
      <c r="BV172" s="90"/>
      <c r="BW172" s="90"/>
      <c r="BX172" s="90"/>
      <c r="BY172" s="90"/>
      <c r="BZ172" s="90"/>
      <c r="CA172" s="90"/>
      <c r="CB172" s="90"/>
      <c r="CC172" s="90"/>
      <c r="CD172" s="90"/>
      <c r="CE172" s="90"/>
      <c r="CF172" s="90"/>
      <c r="CG172" s="90"/>
      <c r="CH172" s="90"/>
      <c r="CI172" s="90"/>
    </row>
    <row r="173" spans="1:87" s="88" customForma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6"/>
      <c r="AD173" s="126"/>
      <c r="AE173" s="125"/>
      <c r="AF173" s="125"/>
      <c r="AG173" s="125"/>
      <c r="AH173" s="125"/>
      <c r="AI173" s="125"/>
      <c r="AJ173" s="125"/>
      <c r="AK173" s="125"/>
      <c r="AL173" s="125"/>
      <c r="AM173" s="125"/>
      <c r="AP173" s="86"/>
      <c r="AQ173" s="86"/>
      <c r="AR173" s="86"/>
      <c r="AS173" s="86"/>
      <c r="AT173" s="86"/>
      <c r="AU173" s="86"/>
      <c r="AV173" s="86"/>
      <c r="AW173" s="85"/>
      <c r="AX173" s="85"/>
      <c r="AY173" s="85"/>
      <c r="AZ173" s="85"/>
      <c r="BA173" s="85"/>
      <c r="BB173" s="85"/>
      <c r="BC173" s="85"/>
      <c r="BD173" s="85"/>
      <c r="BE173" s="85"/>
      <c r="BF173" s="85"/>
      <c r="BG173" s="85"/>
      <c r="BH173" s="85"/>
      <c r="BI173" s="85"/>
      <c r="BJ173" s="85"/>
      <c r="BK173" s="85"/>
      <c r="BL173" s="85"/>
      <c r="BM173" s="85"/>
      <c r="BN173" s="85"/>
      <c r="BO173" s="90"/>
      <c r="BP173" s="90"/>
      <c r="BQ173" s="90"/>
      <c r="BR173" s="90"/>
      <c r="BS173" s="90"/>
      <c r="BT173" s="90"/>
      <c r="BU173" s="90"/>
      <c r="BV173" s="90"/>
      <c r="BW173" s="90"/>
      <c r="BX173" s="90"/>
      <c r="BY173" s="90"/>
      <c r="BZ173" s="90"/>
      <c r="CA173" s="90"/>
      <c r="CB173" s="90"/>
      <c r="CC173" s="90"/>
      <c r="CD173" s="90"/>
      <c r="CE173" s="90"/>
      <c r="CF173" s="90"/>
      <c r="CG173" s="90"/>
      <c r="CH173" s="90"/>
      <c r="CI173" s="90"/>
    </row>
    <row r="174" spans="1:87" s="88" customForma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6"/>
      <c r="AD174" s="126"/>
      <c r="AE174" s="125"/>
      <c r="AF174" s="125"/>
      <c r="AG174" s="125"/>
      <c r="AH174" s="125"/>
      <c r="AI174" s="125"/>
      <c r="AJ174" s="125"/>
      <c r="AK174" s="125"/>
      <c r="AL174" s="125"/>
      <c r="AM174" s="125"/>
      <c r="AP174" s="86"/>
      <c r="AQ174" s="86"/>
      <c r="AR174" s="86"/>
      <c r="AS174" s="86"/>
      <c r="AT174" s="86"/>
      <c r="AU174" s="86"/>
      <c r="AV174" s="86"/>
      <c r="AW174" s="85"/>
      <c r="AX174" s="85"/>
      <c r="AY174" s="85"/>
      <c r="AZ174" s="85"/>
      <c r="BA174" s="85"/>
      <c r="BB174" s="85"/>
      <c r="BC174" s="85"/>
      <c r="BD174" s="85"/>
      <c r="BE174" s="85"/>
      <c r="BF174" s="85"/>
      <c r="BG174" s="85"/>
      <c r="BH174" s="85"/>
      <c r="BI174" s="85"/>
      <c r="BJ174" s="85"/>
      <c r="BK174" s="85"/>
      <c r="BL174" s="85"/>
      <c r="BM174" s="85"/>
      <c r="BN174" s="85"/>
      <c r="BO174" s="90"/>
      <c r="BP174" s="90"/>
      <c r="BQ174" s="90"/>
      <c r="BR174" s="90"/>
      <c r="BS174" s="90"/>
      <c r="BT174" s="90"/>
      <c r="BU174" s="90"/>
      <c r="BV174" s="90"/>
      <c r="BW174" s="90"/>
      <c r="BX174" s="90"/>
      <c r="BY174" s="90"/>
      <c r="BZ174" s="90"/>
      <c r="CA174" s="90"/>
      <c r="CB174" s="90"/>
      <c r="CC174" s="90"/>
      <c r="CD174" s="90"/>
      <c r="CE174" s="90"/>
      <c r="CF174" s="90"/>
      <c r="CG174" s="90"/>
      <c r="CH174" s="90"/>
      <c r="CI174" s="90"/>
    </row>
    <row r="175" spans="1:87" s="88" customForma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6"/>
      <c r="AD175" s="126"/>
      <c r="AE175" s="125"/>
      <c r="AF175" s="125"/>
      <c r="AG175" s="125"/>
      <c r="AH175" s="125"/>
      <c r="AI175" s="125"/>
      <c r="AJ175" s="125"/>
      <c r="AK175" s="125"/>
      <c r="AL175" s="125"/>
      <c r="AM175" s="125"/>
      <c r="AP175" s="86"/>
      <c r="AQ175" s="86"/>
      <c r="AR175" s="86"/>
      <c r="AS175" s="86"/>
      <c r="AT175" s="86"/>
      <c r="AU175" s="86"/>
      <c r="AV175" s="86"/>
      <c r="AW175" s="85"/>
      <c r="AX175" s="85"/>
      <c r="AY175" s="85"/>
      <c r="AZ175" s="85"/>
      <c r="BA175" s="85"/>
      <c r="BB175" s="85"/>
      <c r="BC175" s="85"/>
      <c r="BD175" s="85"/>
      <c r="BE175" s="85"/>
      <c r="BF175" s="85"/>
      <c r="BG175" s="85"/>
      <c r="BH175" s="85"/>
      <c r="BI175" s="85"/>
      <c r="BJ175" s="85"/>
      <c r="BK175" s="85"/>
      <c r="BL175" s="85"/>
      <c r="BM175" s="85"/>
      <c r="BN175" s="85"/>
      <c r="BO175" s="90"/>
      <c r="BP175" s="90"/>
      <c r="BQ175" s="90"/>
      <c r="BR175" s="90"/>
      <c r="BS175" s="90"/>
      <c r="BT175" s="90"/>
      <c r="BU175" s="90"/>
      <c r="BV175" s="90"/>
      <c r="BW175" s="90"/>
      <c r="BX175" s="90"/>
      <c r="BY175" s="90"/>
      <c r="BZ175" s="90"/>
      <c r="CA175" s="90"/>
      <c r="CB175" s="90"/>
      <c r="CC175" s="90"/>
      <c r="CD175" s="90"/>
      <c r="CE175" s="90"/>
      <c r="CF175" s="90"/>
      <c r="CG175" s="90"/>
      <c r="CH175" s="90"/>
      <c r="CI175" s="90"/>
    </row>
    <row r="176" spans="1:87" s="88" customForma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6"/>
      <c r="AD176" s="126"/>
      <c r="AE176" s="125"/>
      <c r="AF176" s="125"/>
      <c r="AG176" s="125"/>
      <c r="AH176" s="125"/>
      <c r="AI176" s="125"/>
      <c r="AJ176" s="125"/>
      <c r="AK176" s="125"/>
      <c r="AL176" s="125"/>
      <c r="AM176" s="125"/>
      <c r="AP176" s="86"/>
      <c r="AQ176" s="86"/>
      <c r="AR176" s="86"/>
      <c r="AS176" s="86"/>
      <c r="AT176" s="86"/>
      <c r="AU176" s="86"/>
      <c r="AV176" s="86"/>
      <c r="AW176" s="85"/>
      <c r="AX176" s="85"/>
      <c r="AY176" s="85"/>
      <c r="AZ176" s="85"/>
      <c r="BA176" s="85"/>
      <c r="BB176" s="85"/>
      <c r="BC176" s="85"/>
      <c r="BD176" s="85"/>
      <c r="BE176" s="85"/>
      <c r="BF176" s="85"/>
      <c r="BG176" s="85"/>
      <c r="BH176" s="85"/>
      <c r="BI176" s="85"/>
      <c r="BJ176" s="85"/>
      <c r="BK176" s="85"/>
      <c r="BL176" s="85"/>
      <c r="BM176" s="85"/>
      <c r="BN176" s="85"/>
      <c r="BO176" s="90"/>
      <c r="BP176" s="90"/>
      <c r="BQ176" s="90"/>
      <c r="BR176" s="90"/>
      <c r="BS176" s="90"/>
      <c r="BT176" s="90"/>
      <c r="BU176" s="90"/>
      <c r="BV176" s="90"/>
      <c r="BW176" s="90"/>
      <c r="BX176" s="90"/>
      <c r="BY176" s="90"/>
      <c r="BZ176" s="90"/>
      <c r="CA176" s="90"/>
      <c r="CB176" s="90"/>
      <c r="CC176" s="90"/>
      <c r="CD176" s="90"/>
      <c r="CE176" s="90"/>
      <c r="CF176" s="90"/>
      <c r="CG176" s="90"/>
      <c r="CH176" s="90"/>
      <c r="CI176" s="90"/>
    </row>
    <row r="177" spans="1:87" s="88" customForma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6"/>
      <c r="AD177" s="126"/>
      <c r="AE177" s="125"/>
      <c r="AF177" s="125"/>
      <c r="AG177" s="125"/>
      <c r="AH177" s="125"/>
      <c r="AI177" s="125"/>
      <c r="AJ177" s="125"/>
      <c r="AK177" s="125"/>
      <c r="AL177" s="125"/>
      <c r="AM177" s="125"/>
      <c r="AP177" s="86"/>
      <c r="AQ177" s="86"/>
      <c r="AR177" s="86"/>
      <c r="AS177" s="86"/>
      <c r="AT177" s="86"/>
      <c r="AU177" s="86"/>
      <c r="AV177" s="86"/>
      <c r="AW177" s="85"/>
      <c r="AX177" s="85"/>
      <c r="AY177" s="85"/>
      <c r="AZ177" s="85"/>
      <c r="BA177" s="85"/>
      <c r="BB177" s="85"/>
      <c r="BC177" s="85"/>
      <c r="BD177" s="85"/>
      <c r="BE177" s="85"/>
      <c r="BF177" s="85"/>
      <c r="BG177" s="85"/>
      <c r="BH177" s="85"/>
      <c r="BI177" s="85"/>
      <c r="BJ177" s="85"/>
      <c r="BK177" s="85"/>
      <c r="BL177" s="85"/>
      <c r="BM177" s="85"/>
      <c r="BN177" s="85"/>
      <c r="BO177" s="90"/>
      <c r="BP177" s="90"/>
      <c r="BQ177" s="90"/>
      <c r="BR177" s="90"/>
      <c r="BS177" s="90"/>
      <c r="BT177" s="90"/>
      <c r="BU177" s="90"/>
      <c r="BV177" s="90"/>
      <c r="BW177" s="90"/>
      <c r="BX177" s="90"/>
      <c r="BY177" s="90"/>
      <c r="BZ177" s="90"/>
      <c r="CA177" s="90"/>
      <c r="CB177" s="90"/>
      <c r="CC177" s="90"/>
      <c r="CD177" s="90"/>
      <c r="CE177" s="90"/>
      <c r="CF177" s="90"/>
      <c r="CG177" s="90"/>
      <c r="CH177" s="90"/>
      <c r="CI177" s="90"/>
    </row>
    <row r="178" spans="1:87" s="88" customForma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6"/>
      <c r="AD178" s="126"/>
      <c r="AE178" s="125"/>
      <c r="AF178" s="125"/>
      <c r="AG178" s="125"/>
      <c r="AH178" s="125"/>
      <c r="AI178" s="125"/>
      <c r="AJ178" s="125"/>
      <c r="AK178" s="125"/>
      <c r="AL178" s="125"/>
      <c r="AM178" s="125"/>
      <c r="AP178" s="86"/>
      <c r="AQ178" s="86"/>
      <c r="AR178" s="86"/>
      <c r="AS178" s="86"/>
      <c r="AT178" s="86"/>
      <c r="AU178" s="86"/>
      <c r="AV178" s="86"/>
      <c r="AW178" s="85"/>
      <c r="AX178" s="85"/>
      <c r="AY178" s="85"/>
      <c r="AZ178" s="85"/>
      <c r="BA178" s="85"/>
      <c r="BB178" s="85"/>
      <c r="BC178" s="85"/>
      <c r="BD178" s="85"/>
      <c r="BE178" s="85"/>
      <c r="BF178" s="85"/>
      <c r="BG178" s="85"/>
      <c r="BH178" s="85"/>
      <c r="BI178" s="85"/>
      <c r="BJ178" s="85"/>
      <c r="BK178" s="85"/>
      <c r="BL178" s="85"/>
      <c r="BM178" s="85"/>
      <c r="BN178" s="85"/>
      <c r="BO178" s="90"/>
      <c r="BP178" s="90"/>
      <c r="BQ178" s="90"/>
      <c r="BR178" s="90"/>
      <c r="BS178" s="90"/>
      <c r="BT178" s="90"/>
      <c r="BU178" s="90"/>
      <c r="BV178" s="90"/>
      <c r="BW178" s="90"/>
      <c r="BX178" s="90"/>
      <c r="BY178" s="90"/>
      <c r="BZ178" s="90"/>
      <c r="CA178" s="90"/>
      <c r="CB178" s="90"/>
      <c r="CC178" s="90"/>
      <c r="CD178" s="90"/>
      <c r="CE178" s="90"/>
      <c r="CF178" s="90"/>
      <c r="CG178" s="90"/>
      <c r="CH178" s="90"/>
      <c r="CI178" s="90"/>
    </row>
    <row r="179" spans="1:87" s="88" customForma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6"/>
      <c r="AD179" s="126"/>
      <c r="AE179" s="125"/>
      <c r="AF179" s="125"/>
      <c r="AG179" s="125"/>
      <c r="AH179" s="125"/>
      <c r="AI179" s="125"/>
      <c r="AJ179" s="125"/>
      <c r="AK179" s="125"/>
      <c r="AL179" s="125"/>
      <c r="AM179" s="125"/>
      <c r="AP179" s="86"/>
      <c r="AQ179" s="86"/>
      <c r="AR179" s="86"/>
      <c r="AS179" s="86"/>
      <c r="AT179" s="86"/>
      <c r="AU179" s="86"/>
      <c r="AV179" s="86"/>
      <c r="AW179" s="85"/>
      <c r="AX179" s="85"/>
      <c r="AY179" s="85"/>
      <c r="AZ179" s="85"/>
      <c r="BA179" s="85"/>
      <c r="BB179" s="85"/>
      <c r="BC179" s="85"/>
      <c r="BD179" s="85"/>
      <c r="BE179" s="85"/>
      <c r="BF179" s="85"/>
      <c r="BG179" s="85"/>
      <c r="BH179" s="85"/>
      <c r="BI179" s="85"/>
      <c r="BJ179" s="85"/>
      <c r="BK179" s="85"/>
      <c r="BL179" s="85"/>
      <c r="BM179" s="85"/>
      <c r="BN179" s="85"/>
      <c r="BO179" s="90"/>
      <c r="BP179" s="90"/>
      <c r="BQ179" s="90"/>
      <c r="BR179" s="90"/>
      <c r="BS179" s="90"/>
      <c r="BT179" s="90"/>
      <c r="BU179" s="90"/>
      <c r="BV179" s="90"/>
      <c r="BW179" s="90"/>
      <c r="BX179" s="90"/>
      <c r="BY179" s="90"/>
      <c r="BZ179" s="90"/>
      <c r="CA179" s="90"/>
      <c r="CB179" s="90"/>
      <c r="CC179" s="90"/>
      <c r="CD179" s="90"/>
      <c r="CE179" s="90"/>
      <c r="CF179" s="90"/>
      <c r="CG179" s="90"/>
      <c r="CH179" s="90"/>
      <c r="CI179" s="90"/>
    </row>
    <row r="180" spans="1:87" s="88" customForma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6"/>
      <c r="AD180" s="126"/>
      <c r="AE180" s="125"/>
      <c r="AF180" s="125"/>
      <c r="AG180" s="125"/>
      <c r="AH180" s="125"/>
      <c r="AI180" s="125"/>
      <c r="AJ180" s="125"/>
      <c r="AK180" s="125"/>
      <c r="AL180" s="125"/>
      <c r="AM180" s="125"/>
      <c r="AP180" s="86"/>
      <c r="AQ180" s="86"/>
      <c r="AR180" s="86"/>
      <c r="AS180" s="86"/>
      <c r="AT180" s="86"/>
      <c r="AU180" s="86"/>
      <c r="AV180" s="86"/>
      <c r="AW180" s="85"/>
      <c r="AX180" s="85"/>
      <c r="AY180" s="85"/>
      <c r="AZ180" s="85"/>
      <c r="BA180" s="85"/>
      <c r="BB180" s="85"/>
      <c r="BC180" s="85"/>
      <c r="BD180" s="85"/>
      <c r="BE180" s="85"/>
      <c r="BF180" s="85"/>
      <c r="BG180" s="85"/>
      <c r="BH180" s="85"/>
      <c r="BI180" s="85"/>
      <c r="BJ180" s="85"/>
      <c r="BK180" s="85"/>
      <c r="BL180" s="85"/>
      <c r="BM180" s="85"/>
      <c r="BN180" s="85"/>
      <c r="BO180" s="90"/>
      <c r="BP180" s="90"/>
      <c r="BQ180" s="90"/>
      <c r="BR180" s="90"/>
      <c r="BS180" s="90"/>
      <c r="BT180" s="90"/>
      <c r="BU180" s="90"/>
      <c r="BV180" s="90"/>
      <c r="BW180" s="90"/>
      <c r="BX180" s="90"/>
      <c r="BY180" s="90"/>
      <c r="BZ180" s="90"/>
      <c r="CA180" s="90"/>
      <c r="CB180" s="90"/>
      <c r="CC180" s="90"/>
      <c r="CD180" s="90"/>
      <c r="CE180" s="90"/>
      <c r="CF180" s="90"/>
      <c r="CG180" s="90"/>
      <c r="CH180" s="90"/>
      <c r="CI180" s="90"/>
    </row>
    <row r="181" spans="1:87" s="88" customForma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6"/>
      <c r="AD181" s="126"/>
      <c r="AE181" s="125"/>
      <c r="AF181" s="125"/>
      <c r="AG181" s="125"/>
      <c r="AH181" s="125"/>
      <c r="AI181" s="125"/>
      <c r="AJ181" s="125"/>
      <c r="AK181" s="125"/>
      <c r="AL181" s="125"/>
      <c r="AM181" s="125"/>
      <c r="AP181" s="86"/>
      <c r="AQ181" s="86"/>
      <c r="AR181" s="86"/>
      <c r="AS181" s="86"/>
      <c r="AT181" s="86"/>
      <c r="AU181" s="86"/>
      <c r="AV181" s="86"/>
      <c r="AW181" s="85"/>
      <c r="AX181" s="85"/>
      <c r="AY181" s="85"/>
      <c r="AZ181" s="85"/>
      <c r="BA181" s="85"/>
      <c r="BB181" s="85"/>
      <c r="BC181" s="85"/>
      <c r="BD181" s="85"/>
      <c r="BE181" s="85"/>
      <c r="BF181" s="85"/>
      <c r="BG181" s="85"/>
      <c r="BH181" s="85"/>
      <c r="BI181" s="85"/>
      <c r="BJ181" s="85"/>
      <c r="BK181" s="85"/>
      <c r="BL181" s="85"/>
      <c r="BM181" s="85"/>
      <c r="BN181" s="85"/>
      <c r="BO181" s="90"/>
      <c r="BP181" s="90"/>
      <c r="BQ181" s="90"/>
      <c r="BR181" s="90"/>
      <c r="BS181" s="90"/>
      <c r="BT181" s="90"/>
      <c r="BU181" s="90"/>
      <c r="BV181" s="90"/>
      <c r="BW181" s="90"/>
      <c r="BX181" s="90"/>
      <c r="BY181" s="90"/>
      <c r="BZ181" s="90"/>
      <c r="CA181" s="90"/>
      <c r="CB181" s="90"/>
      <c r="CC181" s="90"/>
      <c r="CD181" s="90"/>
      <c r="CE181" s="90"/>
      <c r="CF181" s="90"/>
      <c r="CG181" s="90"/>
      <c r="CH181" s="90"/>
      <c r="CI181" s="90"/>
    </row>
    <row r="182" spans="1:87" s="88" customForma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6"/>
      <c r="AD182" s="126"/>
      <c r="AE182" s="125"/>
      <c r="AF182" s="125"/>
      <c r="AG182" s="125"/>
      <c r="AH182" s="125"/>
      <c r="AI182" s="125"/>
      <c r="AJ182" s="125"/>
      <c r="AK182" s="125"/>
      <c r="AL182" s="125"/>
      <c r="AM182" s="125"/>
      <c r="AP182" s="86"/>
      <c r="AQ182" s="86"/>
      <c r="AR182" s="86"/>
      <c r="AS182" s="86"/>
      <c r="AT182" s="86"/>
      <c r="AU182" s="86"/>
      <c r="AV182" s="86"/>
      <c r="AW182" s="85"/>
      <c r="AX182" s="85"/>
      <c r="AY182" s="85"/>
      <c r="AZ182" s="85"/>
      <c r="BA182" s="85"/>
      <c r="BB182" s="85"/>
      <c r="BC182" s="85"/>
      <c r="BD182" s="85"/>
      <c r="BE182" s="85"/>
      <c r="BF182" s="85"/>
      <c r="BG182" s="85"/>
      <c r="BH182" s="85"/>
      <c r="BI182" s="85"/>
      <c r="BJ182" s="85"/>
      <c r="BK182" s="85"/>
      <c r="BL182" s="85"/>
      <c r="BM182" s="85"/>
      <c r="BN182" s="85"/>
      <c r="BO182" s="90"/>
      <c r="BP182" s="90"/>
      <c r="BQ182" s="90"/>
      <c r="BR182" s="90"/>
      <c r="BS182" s="90"/>
      <c r="BT182" s="90"/>
      <c r="BU182" s="90"/>
      <c r="BV182" s="90"/>
      <c r="BW182" s="90"/>
      <c r="BX182" s="90"/>
      <c r="BY182" s="90"/>
      <c r="BZ182" s="90"/>
      <c r="CA182" s="90"/>
      <c r="CB182" s="90"/>
      <c r="CC182" s="90"/>
      <c r="CD182" s="90"/>
      <c r="CE182" s="90"/>
      <c r="CF182" s="90"/>
      <c r="CG182" s="90"/>
      <c r="CH182" s="90"/>
      <c r="CI182" s="90"/>
    </row>
    <row r="183" spans="1:87" s="88" customForma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6"/>
      <c r="AD183" s="126"/>
      <c r="AE183" s="125"/>
      <c r="AF183" s="125"/>
      <c r="AG183" s="125"/>
      <c r="AH183" s="125"/>
      <c r="AI183" s="125"/>
      <c r="AJ183" s="125"/>
      <c r="AK183" s="125"/>
      <c r="AL183" s="125"/>
      <c r="AM183" s="125"/>
      <c r="AP183" s="86"/>
      <c r="AQ183" s="86"/>
      <c r="AR183" s="86"/>
      <c r="AS183" s="86"/>
      <c r="AT183" s="86"/>
      <c r="AU183" s="86"/>
      <c r="AV183" s="86"/>
      <c r="AW183" s="85"/>
      <c r="AX183" s="85"/>
      <c r="AY183" s="85"/>
      <c r="AZ183" s="85"/>
      <c r="BA183" s="85"/>
      <c r="BB183" s="85"/>
      <c r="BC183" s="85"/>
      <c r="BD183" s="85"/>
      <c r="BE183" s="85"/>
      <c r="BF183" s="85"/>
      <c r="BG183" s="85"/>
      <c r="BH183" s="85"/>
      <c r="BI183" s="85"/>
      <c r="BJ183" s="85"/>
      <c r="BK183" s="85"/>
      <c r="BL183" s="85"/>
      <c r="BM183" s="85"/>
      <c r="BN183" s="85"/>
      <c r="BO183" s="90"/>
      <c r="BP183" s="90"/>
      <c r="BQ183" s="90"/>
      <c r="BR183" s="90"/>
      <c r="BS183" s="90"/>
      <c r="BT183" s="90"/>
      <c r="BU183" s="90"/>
      <c r="BV183" s="90"/>
      <c r="BW183" s="90"/>
      <c r="BX183" s="90"/>
      <c r="BY183" s="90"/>
      <c r="BZ183" s="90"/>
      <c r="CA183" s="90"/>
      <c r="CB183" s="90"/>
      <c r="CC183" s="90"/>
      <c r="CD183" s="90"/>
      <c r="CE183" s="90"/>
      <c r="CF183" s="90"/>
      <c r="CG183" s="90"/>
      <c r="CH183" s="90"/>
      <c r="CI183" s="90"/>
    </row>
    <row r="184" spans="1:87" s="88" customForma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6"/>
      <c r="AD184" s="126"/>
      <c r="AE184" s="125"/>
      <c r="AF184" s="125"/>
      <c r="AG184" s="125"/>
      <c r="AH184" s="125"/>
      <c r="AI184" s="125"/>
      <c r="AJ184" s="125"/>
      <c r="AK184" s="125"/>
      <c r="AL184" s="125"/>
      <c r="AM184" s="125"/>
      <c r="AP184" s="86"/>
      <c r="AQ184" s="86"/>
      <c r="AR184" s="86"/>
      <c r="AS184" s="86"/>
      <c r="AT184" s="86"/>
      <c r="AU184" s="86"/>
      <c r="AV184" s="86"/>
      <c r="AW184" s="85"/>
      <c r="AX184" s="85"/>
      <c r="AY184" s="85"/>
      <c r="AZ184" s="85"/>
      <c r="BA184" s="85"/>
      <c r="BB184" s="85"/>
      <c r="BC184" s="85"/>
      <c r="BD184" s="85"/>
      <c r="BE184" s="85"/>
      <c r="BF184" s="85"/>
      <c r="BG184" s="85"/>
      <c r="BH184" s="85"/>
      <c r="BI184" s="85"/>
      <c r="BJ184" s="85"/>
      <c r="BK184" s="85"/>
      <c r="BL184" s="85"/>
      <c r="BM184" s="85"/>
      <c r="BN184" s="85"/>
      <c r="BO184" s="90"/>
      <c r="BP184" s="90"/>
      <c r="BQ184" s="90"/>
      <c r="BR184" s="90"/>
      <c r="BS184" s="90"/>
      <c r="BT184" s="90"/>
      <c r="BU184" s="90"/>
      <c r="BV184" s="90"/>
      <c r="BW184" s="90"/>
      <c r="BX184" s="90"/>
      <c r="BY184" s="90"/>
      <c r="BZ184" s="90"/>
      <c r="CA184" s="90"/>
      <c r="CB184" s="90"/>
      <c r="CC184" s="90"/>
      <c r="CD184" s="90"/>
      <c r="CE184" s="90"/>
      <c r="CF184" s="90"/>
      <c r="CG184" s="90"/>
      <c r="CH184" s="90"/>
      <c r="CI184" s="90"/>
    </row>
    <row r="185" spans="1:87" s="88" customForma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6"/>
      <c r="AD185" s="126"/>
      <c r="AE185" s="125"/>
      <c r="AF185" s="125"/>
      <c r="AG185" s="125"/>
      <c r="AH185" s="125"/>
      <c r="AI185" s="125"/>
      <c r="AJ185" s="125"/>
      <c r="AK185" s="125"/>
      <c r="AL185" s="125"/>
      <c r="AM185" s="125"/>
      <c r="AP185" s="86"/>
      <c r="AQ185" s="86"/>
      <c r="AR185" s="86"/>
      <c r="AS185" s="86"/>
      <c r="AT185" s="86"/>
      <c r="AU185" s="86"/>
      <c r="AV185" s="86"/>
      <c r="AW185" s="85"/>
      <c r="AX185" s="85"/>
      <c r="AY185" s="85"/>
      <c r="AZ185" s="85"/>
      <c r="BA185" s="85"/>
      <c r="BB185" s="85"/>
      <c r="BC185" s="85"/>
      <c r="BD185" s="85"/>
      <c r="BE185" s="85"/>
      <c r="BF185" s="85"/>
      <c r="BG185" s="85"/>
      <c r="BH185" s="85"/>
      <c r="BI185" s="85"/>
      <c r="BJ185" s="85"/>
      <c r="BK185" s="85"/>
      <c r="BL185" s="85"/>
      <c r="BM185" s="85"/>
      <c r="BN185" s="85"/>
      <c r="BO185" s="90"/>
      <c r="BP185" s="90"/>
      <c r="BQ185" s="90"/>
      <c r="BR185" s="90"/>
      <c r="BS185" s="90"/>
      <c r="BT185" s="90"/>
      <c r="BU185" s="90"/>
      <c r="BV185" s="90"/>
      <c r="BW185" s="90"/>
      <c r="BX185" s="90"/>
      <c r="BY185" s="90"/>
      <c r="BZ185" s="90"/>
      <c r="CA185" s="90"/>
      <c r="CB185" s="90"/>
      <c r="CC185" s="90"/>
      <c r="CD185" s="90"/>
      <c r="CE185" s="90"/>
      <c r="CF185" s="90"/>
      <c r="CG185" s="90"/>
      <c r="CH185" s="90"/>
      <c r="CI185" s="90"/>
    </row>
    <row r="186" spans="1:87" s="88" customForma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6"/>
      <c r="AD186" s="126"/>
      <c r="AE186" s="125"/>
      <c r="AF186" s="125"/>
      <c r="AG186" s="125"/>
      <c r="AH186" s="125"/>
      <c r="AI186" s="125"/>
      <c r="AJ186" s="125"/>
      <c r="AK186" s="125"/>
      <c r="AL186" s="125"/>
      <c r="AM186" s="125"/>
      <c r="AP186" s="86"/>
      <c r="AQ186" s="86"/>
      <c r="AR186" s="86"/>
      <c r="AS186" s="86"/>
      <c r="AT186" s="86"/>
      <c r="AU186" s="86"/>
      <c r="AV186" s="86"/>
      <c r="AW186" s="85"/>
      <c r="AX186" s="85"/>
      <c r="AY186" s="85"/>
      <c r="AZ186" s="85"/>
      <c r="BA186" s="85"/>
      <c r="BB186" s="85"/>
      <c r="BC186" s="85"/>
      <c r="BD186" s="85"/>
      <c r="BE186" s="85"/>
      <c r="BF186" s="85"/>
      <c r="BG186" s="85"/>
      <c r="BH186" s="85"/>
      <c r="BI186" s="85"/>
      <c r="BJ186" s="85"/>
      <c r="BK186" s="85"/>
      <c r="BL186" s="85"/>
      <c r="BM186" s="85"/>
      <c r="BN186" s="85"/>
      <c r="BO186" s="90"/>
      <c r="BP186" s="90"/>
      <c r="BQ186" s="90"/>
      <c r="BR186" s="90"/>
      <c r="BS186" s="90"/>
      <c r="BT186" s="90"/>
      <c r="BU186" s="90"/>
      <c r="BV186" s="90"/>
      <c r="BW186" s="90"/>
      <c r="BX186" s="90"/>
      <c r="BY186" s="90"/>
      <c r="BZ186" s="90"/>
      <c r="CA186" s="90"/>
      <c r="CB186" s="90"/>
      <c r="CC186" s="90"/>
      <c r="CD186" s="90"/>
      <c r="CE186" s="90"/>
      <c r="CF186" s="90"/>
      <c r="CG186" s="90"/>
      <c r="CH186" s="90"/>
      <c r="CI186" s="90"/>
    </row>
    <row r="187" spans="1:87" s="88" customForma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6"/>
      <c r="AD187" s="126"/>
      <c r="AE187" s="125"/>
      <c r="AF187" s="125"/>
      <c r="AG187" s="125"/>
      <c r="AH187" s="125"/>
      <c r="AI187" s="125"/>
      <c r="AJ187" s="125"/>
      <c r="AK187" s="125"/>
      <c r="AL187" s="125"/>
      <c r="AM187" s="125"/>
      <c r="AP187" s="86"/>
      <c r="AQ187" s="86"/>
      <c r="AR187" s="86"/>
      <c r="AS187" s="86"/>
      <c r="AT187" s="86"/>
      <c r="AU187" s="86"/>
      <c r="AV187" s="86"/>
      <c r="AW187" s="85"/>
      <c r="AX187" s="85"/>
      <c r="AY187" s="85"/>
      <c r="AZ187" s="85"/>
      <c r="BA187" s="85"/>
      <c r="BB187" s="85"/>
      <c r="BC187" s="85"/>
      <c r="BD187" s="85"/>
      <c r="BE187" s="85"/>
      <c r="BF187" s="85"/>
      <c r="BG187" s="85"/>
      <c r="BH187" s="85"/>
      <c r="BI187" s="85"/>
      <c r="BJ187" s="85"/>
      <c r="BK187" s="85"/>
      <c r="BL187" s="85"/>
      <c r="BM187" s="85"/>
      <c r="BN187" s="85"/>
      <c r="BO187" s="90"/>
      <c r="BP187" s="90"/>
      <c r="BQ187" s="90"/>
      <c r="BR187" s="90"/>
      <c r="BS187" s="90"/>
      <c r="BT187" s="90"/>
      <c r="BU187" s="90"/>
      <c r="BV187" s="90"/>
      <c r="BW187" s="90"/>
      <c r="BX187" s="90"/>
      <c r="BY187" s="90"/>
      <c r="BZ187" s="90"/>
      <c r="CA187" s="90"/>
      <c r="CB187" s="90"/>
      <c r="CC187" s="90"/>
      <c r="CD187" s="90"/>
      <c r="CE187" s="90"/>
      <c r="CF187" s="90"/>
      <c r="CG187" s="90"/>
      <c r="CH187" s="90"/>
      <c r="CI187" s="90"/>
    </row>
    <row r="188" spans="1:87" s="88" customForma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6"/>
      <c r="AD188" s="126"/>
      <c r="AE188" s="125"/>
      <c r="AF188" s="125"/>
      <c r="AG188" s="125"/>
      <c r="AH188" s="125"/>
      <c r="AI188" s="125"/>
      <c r="AJ188" s="125"/>
      <c r="AK188" s="125"/>
      <c r="AL188" s="125"/>
      <c r="AM188" s="125"/>
      <c r="AP188" s="86"/>
      <c r="AQ188" s="86"/>
      <c r="AR188" s="86"/>
      <c r="AS188" s="86"/>
      <c r="AT188" s="86"/>
      <c r="AU188" s="86"/>
      <c r="AV188" s="86"/>
      <c r="AW188" s="85"/>
      <c r="AX188" s="85"/>
      <c r="AY188" s="85"/>
      <c r="AZ188" s="85"/>
      <c r="BA188" s="85"/>
      <c r="BB188" s="85"/>
      <c r="BC188" s="85"/>
      <c r="BD188" s="85"/>
      <c r="BE188" s="85"/>
      <c r="BF188" s="85"/>
      <c r="BG188" s="85"/>
      <c r="BH188" s="85"/>
      <c r="BI188" s="85"/>
      <c r="BJ188" s="85"/>
      <c r="BK188" s="85"/>
      <c r="BL188" s="85"/>
      <c r="BM188" s="85"/>
      <c r="BN188" s="85"/>
      <c r="BO188" s="90"/>
      <c r="BP188" s="90"/>
      <c r="BQ188" s="90"/>
      <c r="BR188" s="90"/>
      <c r="BS188" s="90"/>
      <c r="BT188" s="90"/>
      <c r="BU188" s="90"/>
      <c r="BV188" s="90"/>
      <c r="BW188" s="90"/>
      <c r="BX188" s="90"/>
      <c r="BY188" s="90"/>
      <c r="BZ188" s="90"/>
      <c r="CA188" s="90"/>
      <c r="CB188" s="90"/>
      <c r="CC188" s="90"/>
      <c r="CD188" s="90"/>
      <c r="CE188" s="90"/>
      <c r="CF188" s="90"/>
      <c r="CG188" s="90"/>
      <c r="CH188" s="90"/>
      <c r="CI188" s="90"/>
    </row>
    <row r="189" spans="1:87" s="88" customForma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6"/>
      <c r="AD189" s="126"/>
      <c r="AE189" s="125"/>
      <c r="AF189" s="125"/>
      <c r="AG189" s="125"/>
      <c r="AH189" s="125"/>
      <c r="AI189" s="125"/>
      <c r="AJ189" s="125"/>
      <c r="AK189" s="125"/>
      <c r="AL189" s="125"/>
      <c r="AM189" s="125"/>
      <c r="AP189" s="86"/>
      <c r="AQ189" s="86"/>
      <c r="AR189" s="86"/>
      <c r="AS189" s="86"/>
      <c r="AT189" s="86"/>
      <c r="AU189" s="86"/>
      <c r="AV189" s="86"/>
      <c r="AW189" s="85"/>
      <c r="AX189" s="85"/>
      <c r="AY189" s="85"/>
      <c r="AZ189" s="85"/>
      <c r="BA189" s="85"/>
      <c r="BB189" s="85"/>
      <c r="BC189" s="85"/>
      <c r="BD189" s="85"/>
      <c r="BE189" s="85"/>
      <c r="BF189" s="85"/>
      <c r="BG189" s="85"/>
      <c r="BH189" s="85"/>
      <c r="BI189" s="85"/>
      <c r="BJ189" s="85"/>
      <c r="BK189" s="85"/>
      <c r="BL189" s="85"/>
      <c r="BM189" s="85"/>
      <c r="BN189" s="85"/>
      <c r="BO189" s="90"/>
      <c r="BP189" s="90"/>
      <c r="BQ189" s="90"/>
      <c r="BR189" s="90"/>
      <c r="BS189" s="90"/>
      <c r="BT189" s="90"/>
      <c r="BU189" s="90"/>
      <c r="BV189" s="90"/>
      <c r="BW189" s="90"/>
      <c r="BX189" s="90"/>
      <c r="BY189" s="90"/>
      <c r="BZ189" s="90"/>
      <c r="CA189" s="90"/>
      <c r="CB189" s="90"/>
      <c r="CC189" s="90"/>
      <c r="CD189" s="90"/>
      <c r="CE189" s="90"/>
      <c r="CF189" s="90"/>
      <c r="CG189" s="90"/>
      <c r="CH189" s="90"/>
      <c r="CI189" s="90"/>
    </row>
    <row r="190" spans="1:87" s="88" customForma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6"/>
      <c r="AD190" s="126"/>
      <c r="AE190" s="125"/>
      <c r="AF190" s="125"/>
      <c r="AG190" s="125"/>
      <c r="AH190" s="125"/>
      <c r="AI190" s="125"/>
      <c r="AJ190" s="125"/>
      <c r="AK190" s="125"/>
      <c r="AL190" s="125"/>
      <c r="AM190" s="125"/>
      <c r="AP190" s="86"/>
      <c r="AQ190" s="86"/>
      <c r="AR190" s="86"/>
      <c r="AS190" s="86"/>
      <c r="AT190" s="86"/>
      <c r="AU190" s="86"/>
      <c r="AV190" s="86"/>
      <c r="AW190" s="85"/>
      <c r="AX190" s="85"/>
      <c r="AY190" s="85"/>
      <c r="AZ190" s="85"/>
      <c r="BA190" s="85"/>
      <c r="BB190" s="85"/>
      <c r="BC190" s="85"/>
      <c r="BD190" s="85"/>
      <c r="BE190" s="85"/>
      <c r="BF190" s="85"/>
      <c r="BG190" s="85"/>
      <c r="BH190" s="85"/>
      <c r="BI190" s="85"/>
      <c r="BJ190" s="85"/>
      <c r="BK190" s="85"/>
      <c r="BL190" s="85"/>
      <c r="BM190" s="85"/>
      <c r="BN190" s="85"/>
      <c r="BO190" s="90"/>
      <c r="BP190" s="90"/>
      <c r="BQ190" s="90"/>
      <c r="BR190" s="90"/>
      <c r="BS190" s="90"/>
      <c r="BT190" s="90"/>
      <c r="BU190" s="90"/>
      <c r="BV190" s="90"/>
      <c r="BW190" s="90"/>
      <c r="BX190" s="90"/>
      <c r="BY190" s="90"/>
      <c r="BZ190" s="90"/>
      <c r="CA190" s="90"/>
      <c r="CB190" s="90"/>
      <c r="CC190" s="90"/>
      <c r="CD190" s="90"/>
      <c r="CE190" s="90"/>
      <c r="CF190" s="90"/>
      <c r="CG190" s="90"/>
      <c r="CH190" s="90"/>
      <c r="CI190" s="90"/>
    </row>
    <row r="191" spans="1:87" s="88" customForma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6"/>
      <c r="AD191" s="126"/>
      <c r="AE191" s="125"/>
      <c r="AF191" s="125"/>
      <c r="AG191" s="125"/>
      <c r="AH191" s="125"/>
      <c r="AI191" s="125"/>
      <c r="AJ191" s="125"/>
      <c r="AK191" s="125"/>
      <c r="AL191" s="125"/>
      <c r="AM191" s="125"/>
      <c r="AP191" s="86"/>
      <c r="AQ191" s="86"/>
      <c r="AR191" s="86"/>
      <c r="AS191" s="86"/>
      <c r="AT191" s="86"/>
      <c r="AU191" s="86"/>
      <c r="AV191" s="86"/>
      <c r="AW191" s="85"/>
      <c r="AX191" s="85"/>
      <c r="AY191" s="85"/>
      <c r="AZ191" s="85"/>
      <c r="BA191" s="85"/>
      <c r="BB191" s="85"/>
      <c r="BC191" s="85"/>
      <c r="BD191" s="85"/>
      <c r="BE191" s="85"/>
      <c r="BF191" s="85"/>
      <c r="BG191" s="85"/>
      <c r="BH191" s="85"/>
      <c r="BI191" s="85"/>
      <c r="BJ191" s="85"/>
      <c r="BK191" s="85"/>
      <c r="BL191" s="85"/>
      <c r="BM191" s="85"/>
      <c r="BN191" s="85"/>
      <c r="BO191" s="90"/>
      <c r="BP191" s="90"/>
      <c r="BQ191" s="90"/>
      <c r="BR191" s="90"/>
      <c r="BS191" s="90"/>
      <c r="BT191" s="90"/>
      <c r="BU191" s="90"/>
      <c r="BV191" s="90"/>
      <c r="BW191" s="90"/>
      <c r="BX191" s="90"/>
      <c r="BY191" s="90"/>
      <c r="BZ191" s="90"/>
      <c r="CA191" s="90"/>
      <c r="CB191" s="90"/>
      <c r="CC191" s="90"/>
      <c r="CD191" s="90"/>
      <c r="CE191" s="90"/>
      <c r="CF191" s="90"/>
      <c r="CG191" s="90"/>
      <c r="CH191" s="90"/>
      <c r="CI191" s="90"/>
    </row>
    <row r="192" spans="1:87" s="88" customForma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6"/>
      <c r="AD192" s="126"/>
      <c r="AE192" s="125"/>
      <c r="AF192" s="125"/>
      <c r="AG192" s="125"/>
      <c r="AH192" s="125"/>
      <c r="AI192" s="125"/>
      <c r="AJ192" s="125"/>
      <c r="AK192" s="125"/>
      <c r="AL192" s="125"/>
      <c r="AM192" s="125"/>
      <c r="AP192" s="86"/>
      <c r="AQ192" s="86"/>
      <c r="AR192" s="86"/>
      <c r="AS192" s="86"/>
      <c r="AT192" s="86"/>
      <c r="AU192" s="86"/>
      <c r="AV192" s="86"/>
      <c r="AW192" s="85"/>
      <c r="AX192" s="85"/>
      <c r="AY192" s="85"/>
      <c r="AZ192" s="85"/>
      <c r="BA192" s="85"/>
      <c r="BB192" s="85"/>
      <c r="BC192" s="85"/>
      <c r="BD192" s="85"/>
      <c r="BE192" s="85"/>
      <c r="BF192" s="85"/>
      <c r="BG192" s="85"/>
      <c r="BH192" s="85"/>
      <c r="BI192" s="85"/>
      <c r="BJ192" s="85"/>
      <c r="BK192" s="85"/>
      <c r="BL192" s="85"/>
      <c r="BM192" s="85"/>
      <c r="BN192" s="85"/>
      <c r="BO192" s="90"/>
      <c r="BP192" s="90"/>
      <c r="BQ192" s="90"/>
      <c r="BR192" s="90"/>
      <c r="BS192" s="90"/>
      <c r="BT192" s="90"/>
      <c r="BU192" s="90"/>
      <c r="BV192" s="90"/>
      <c r="BW192" s="90"/>
      <c r="BX192" s="90"/>
      <c r="BY192" s="90"/>
      <c r="BZ192" s="90"/>
      <c r="CA192" s="90"/>
      <c r="CB192" s="90"/>
      <c r="CC192" s="90"/>
      <c r="CD192" s="90"/>
      <c r="CE192" s="90"/>
      <c r="CF192" s="90"/>
      <c r="CG192" s="90"/>
      <c r="CH192" s="90"/>
      <c r="CI192" s="90"/>
    </row>
    <row r="193" spans="1:87" s="88" customForma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6"/>
      <c r="AD193" s="126"/>
      <c r="AE193" s="125"/>
      <c r="AF193" s="125"/>
      <c r="AG193" s="125"/>
      <c r="AH193" s="125"/>
      <c r="AI193" s="125"/>
      <c r="AJ193" s="125"/>
      <c r="AK193" s="125"/>
      <c r="AL193" s="125"/>
      <c r="AM193" s="125"/>
      <c r="AP193" s="86"/>
      <c r="AQ193" s="86"/>
      <c r="AR193" s="86"/>
      <c r="AS193" s="86"/>
      <c r="AT193" s="86"/>
      <c r="AU193" s="86"/>
      <c r="AV193" s="86"/>
      <c r="AW193" s="85"/>
      <c r="AX193" s="85"/>
      <c r="AY193" s="85"/>
      <c r="AZ193" s="85"/>
      <c r="BA193" s="85"/>
      <c r="BB193" s="85"/>
      <c r="BC193" s="85"/>
      <c r="BD193" s="85"/>
      <c r="BE193" s="85"/>
      <c r="BF193" s="85"/>
      <c r="BG193" s="85"/>
      <c r="BH193" s="85"/>
      <c r="BI193" s="85"/>
      <c r="BJ193" s="85"/>
      <c r="BK193" s="85"/>
      <c r="BL193" s="85"/>
      <c r="BM193" s="85"/>
      <c r="BN193" s="85"/>
      <c r="BO193" s="90"/>
      <c r="BP193" s="90"/>
      <c r="BQ193" s="90"/>
      <c r="BR193" s="90"/>
      <c r="BS193" s="90"/>
      <c r="BT193" s="90"/>
      <c r="BU193" s="90"/>
      <c r="BV193" s="90"/>
      <c r="BW193" s="90"/>
      <c r="BX193" s="90"/>
      <c r="BY193" s="90"/>
      <c r="BZ193" s="90"/>
      <c r="CA193" s="90"/>
      <c r="CB193" s="90"/>
      <c r="CC193" s="90"/>
      <c r="CD193" s="90"/>
      <c r="CE193" s="90"/>
      <c r="CF193" s="90"/>
      <c r="CG193" s="90"/>
      <c r="CH193" s="90"/>
      <c r="CI193" s="90"/>
    </row>
    <row r="194" spans="1:87" s="88" customForma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6"/>
      <c r="AD194" s="126"/>
      <c r="AE194" s="125"/>
      <c r="AF194" s="125"/>
      <c r="AG194" s="125"/>
      <c r="AH194" s="125"/>
      <c r="AI194" s="125"/>
      <c r="AJ194" s="125"/>
      <c r="AK194" s="125"/>
      <c r="AL194" s="125"/>
      <c r="AM194" s="125"/>
      <c r="AP194" s="86"/>
      <c r="AQ194" s="86"/>
      <c r="AR194" s="86"/>
      <c r="AS194" s="86"/>
      <c r="AT194" s="86"/>
      <c r="AU194" s="86"/>
      <c r="AV194" s="86"/>
      <c r="AW194" s="85"/>
      <c r="AX194" s="85"/>
      <c r="AY194" s="85"/>
      <c r="AZ194" s="85"/>
      <c r="BA194" s="85"/>
      <c r="BB194" s="85"/>
      <c r="BC194" s="85"/>
      <c r="BD194" s="85"/>
      <c r="BE194" s="85"/>
      <c r="BF194" s="85"/>
      <c r="BG194" s="85"/>
      <c r="BH194" s="85"/>
      <c r="BI194" s="85"/>
      <c r="BJ194" s="85"/>
      <c r="BK194" s="85"/>
      <c r="BL194" s="85"/>
      <c r="BM194" s="85"/>
      <c r="BN194" s="85"/>
      <c r="BO194" s="90"/>
      <c r="BP194" s="90"/>
      <c r="BQ194" s="90"/>
      <c r="BR194" s="90"/>
      <c r="BS194" s="90"/>
      <c r="BT194" s="90"/>
      <c r="BU194" s="90"/>
      <c r="BV194" s="90"/>
      <c r="BW194" s="90"/>
      <c r="BX194" s="90"/>
      <c r="BY194" s="90"/>
      <c r="BZ194" s="90"/>
      <c r="CA194" s="90"/>
      <c r="CB194" s="90"/>
      <c r="CC194" s="90"/>
      <c r="CD194" s="90"/>
      <c r="CE194" s="90"/>
      <c r="CF194" s="90"/>
      <c r="CG194" s="90"/>
      <c r="CH194" s="90"/>
      <c r="CI194" s="90"/>
    </row>
    <row r="195" spans="1:87" s="88" customForma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6"/>
      <c r="AD195" s="126"/>
      <c r="AE195" s="125"/>
      <c r="AF195" s="125"/>
      <c r="AG195" s="125"/>
      <c r="AH195" s="125"/>
      <c r="AI195" s="125"/>
      <c r="AJ195" s="125"/>
      <c r="AK195" s="125"/>
      <c r="AL195" s="125"/>
      <c r="AM195" s="125"/>
      <c r="AP195" s="86"/>
      <c r="AQ195" s="86"/>
      <c r="AR195" s="86"/>
      <c r="AS195" s="86"/>
      <c r="AT195" s="86"/>
      <c r="AU195" s="86"/>
      <c r="AV195" s="86"/>
      <c r="AW195" s="85"/>
      <c r="AX195" s="85"/>
      <c r="AY195" s="85"/>
      <c r="AZ195" s="85"/>
      <c r="BA195" s="85"/>
      <c r="BB195" s="85"/>
      <c r="BC195" s="85"/>
      <c r="BD195" s="85"/>
      <c r="BE195" s="85"/>
      <c r="BF195" s="85"/>
      <c r="BG195" s="85"/>
      <c r="BH195" s="85"/>
      <c r="BI195" s="85"/>
      <c r="BJ195" s="85"/>
      <c r="BK195" s="85"/>
      <c r="BL195" s="85"/>
      <c r="BM195" s="85"/>
      <c r="BN195" s="85"/>
      <c r="BO195" s="90"/>
      <c r="BP195" s="90"/>
      <c r="BQ195" s="90"/>
      <c r="BR195" s="90"/>
      <c r="BS195" s="90"/>
      <c r="BT195" s="90"/>
      <c r="BU195" s="90"/>
      <c r="BV195" s="90"/>
      <c r="BW195" s="90"/>
      <c r="BX195" s="90"/>
      <c r="BY195" s="90"/>
      <c r="BZ195" s="90"/>
      <c r="CA195" s="90"/>
      <c r="CB195" s="90"/>
      <c r="CC195" s="90"/>
      <c r="CD195" s="90"/>
      <c r="CE195" s="90"/>
      <c r="CF195" s="90"/>
      <c r="CG195" s="90"/>
      <c r="CH195" s="90"/>
      <c r="CI195" s="90"/>
    </row>
    <row r="196" spans="1:87" s="88" customForma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6"/>
      <c r="AD196" s="126"/>
      <c r="AE196" s="125"/>
      <c r="AF196" s="125"/>
      <c r="AG196" s="125"/>
      <c r="AH196" s="125"/>
      <c r="AI196" s="125"/>
      <c r="AJ196" s="125"/>
      <c r="AK196" s="125"/>
      <c r="AL196" s="125"/>
      <c r="AM196" s="125"/>
      <c r="AP196" s="86"/>
      <c r="AQ196" s="86"/>
      <c r="AR196" s="86"/>
      <c r="AS196" s="86"/>
      <c r="AT196" s="86"/>
      <c r="AU196" s="86"/>
      <c r="AV196" s="86"/>
      <c r="AW196" s="85"/>
      <c r="AX196" s="85"/>
      <c r="AY196" s="85"/>
      <c r="AZ196" s="85"/>
      <c r="BA196" s="85"/>
      <c r="BB196" s="85"/>
      <c r="BC196" s="85"/>
      <c r="BD196" s="85"/>
      <c r="BE196" s="85"/>
      <c r="BF196" s="85"/>
      <c r="BG196" s="85"/>
      <c r="BH196" s="85"/>
      <c r="BI196" s="85"/>
      <c r="BJ196" s="85"/>
      <c r="BK196" s="85"/>
      <c r="BL196" s="85"/>
      <c r="BM196" s="85"/>
      <c r="BN196" s="85"/>
      <c r="BO196" s="90"/>
      <c r="BP196" s="90"/>
      <c r="BQ196" s="90"/>
      <c r="BR196" s="90"/>
      <c r="BS196" s="90"/>
      <c r="BT196" s="90"/>
      <c r="BU196" s="90"/>
      <c r="BV196" s="90"/>
      <c r="BW196" s="90"/>
      <c r="BX196" s="90"/>
      <c r="BY196" s="90"/>
      <c r="BZ196" s="90"/>
      <c r="CA196" s="90"/>
      <c r="CB196" s="90"/>
      <c r="CC196" s="90"/>
      <c r="CD196" s="90"/>
      <c r="CE196" s="90"/>
      <c r="CF196" s="90"/>
      <c r="CG196" s="90"/>
      <c r="CH196" s="90"/>
      <c r="CI196" s="90"/>
    </row>
    <row r="197" spans="1:87" s="88" customForma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6"/>
      <c r="AD197" s="126"/>
      <c r="AE197" s="125"/>
      <c r="AF197" s="125"/>
      <c r="AG197" s="125"/>
      <c r="AH197" s="125"/>
      <c r="AI197" s="125"/>
      <c r="AJ197" s="125"/>
      <c r="AK197" s="125"/>
      <c r="AL197" s="125"/>
      <c r="AM197" s="125"/>
      <c r="AP197" s="86"/>
      <c r="AQ197" s="86"/>
      <c r="AR197" s="86"/>
      <c r="AS197" s="86"/>
      <c r="AT197" s="86"/>
      <c r="AU197" s="86"/>
      <c r="AV197" s="86"/>
      <c r="AW197" s="85"/>
      <c r="AX197" s="85"/>
      <c r="AY197" s="85"/>
      <c r="AZ197" s="85"/>
      <c r="BA197" s="85"/>
      <c r="BB197" s="85"/>
      <c r="BC197" s="85"/>
      <c r="BD197" s="85"/>
      <c r="BE197" s="85"/>
      <c r="BF197" s="85"/>
      <c r="BG197" s="85"/>
      <c r="BH197" s="85"/>
      <c r="BI197" s="85"/>
      <c r="BJ197" s="85"/>
      <c r="BK197" s="85"/>
      <c r="BL197" s="85"/>
      <c r="BM197" s="85"/>
      <c r="BN197" s="85"/>
      <c r="BO197" s="90"/>
      <c r="BP197" s="90"/>
      <c r="BQ197" s="90"/>
      <c r="BR197" s="90"/>
      <c r="BS197" s="90"/>
      <c r="BT197" s="90"/>
      <c r="BU197" s="90"/>
      <c r="BV197" s="90"/>
      <c r="BW197" s="90"/>
      <c r="BX197" s="90"/>
      <c r="BY197" s="90"/>
      <c r="BZ197" s="90"/>
      <c r="CA197" s="90"/>
      <c r="CB197" s="90"/>
      <c r="CC197" s="90"/>
      <c r="CD197" s="90"/>
      <c r="CE197" s="90"/>
      <c r="CF197" s="90"/>
      <c r="CG197" s="90"/>
      <c r="CH197" s="90"/>
      <c r="CI197" s="90"/>
    </row>
    <row r="198" spans="1:87" s="88" customForma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6"/>
      <c r="AD198" s="126"/>
      <c r="AE198" s="125"/>
      <c r="AF198" s="125"/>
      <c r="AG198" s="125"/>
      <c r="AH198" s="125"/>
      <c r="AI198" s="125"/>
      <c r="AJ198" s="125"/>
      <c r="AK198" s="125"/>
      <c r="AL198" s="125"/>
      <c r="AM198" s="125"/>
      <c r="AP198" s="86"/>
      <c r="AQ198" s="86"/>
      <c r="AR198" s="86"/>
      <c r="AS198" s="86"/>
      <c r="AT198" s="86"/>
      <c r="AU198" s="86"/>
      <c r="AV198" s="86"/>
      <c r="AW198" s="85"/>
      <c r="AX198" s="85"/>
      <c r="AY198" s="85"/>
      <c r="AZ198" s="85"/>
      <c r="BA198" s="85"/>
      <c r="BB198" s="85"/>
      <c r="BC198" s="85"/>
      <c r="BD198" s="85"/>
      <c r="BE198" s="85"/>
      <c r="BF198" s="85"/>
      <c r="BG198" s="85"/>
      <c r="BH198" s="85"/>
      <c r="BI198" s="85"/>
      <c r="BJ198" s="85"/>
      <c r="BK198" s="85"/>
      <c r="BL198" s="85"/>
      <c r="BM198" s="85"/>
      <c r="BN198" s="85"/>
      <c r="BO198" s="90"/>
      <c r="BP198" s="90"/>
      <c r="BQ198" s="90"/>
      <c r="BR198" s="90"/>
      <c r="BS198" s="90"/>
      <c r="BT198" s="90"/>
      <c r="BU198" s="90"/>
      <c r="BV198" s="90"/>
      <c r="BW198" s="90"/>
      <c r="BX198" s="90"/>
      <c r="BY198" s="90"/>
      <c r="BZ198" s="90"/>
      <c r="CA198" s="90"/>
      <c r="CB198" s="90"/>
      <c r="CC198" s="90"/>
      <c r="CD198" s="90"/>
      <c r="CE198" s="90"/>
      <c r="CF198" s="90"/>
      <c r="CG198" s="90"/>
      <c r="CH198" s="90"/>
      <c r="CI198" s="90"/>
    </row>
    <row r="199" spans="1:87" s="88" customForma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6"/>
      <c r="AD199" s="126"/>
      <c r="AE199" s="125"/>
      <c r="AF199" s="125"/>
      <c r="AG199" s="125"/>
      <c r="AH199" s="125"/>
      <c r="AI199" s="125"/>
      <c r="AJ199" s="125"/>
      <c r="AK199" s="125"/>
      <c r="AL199" s="125"/>
      <c r="AM199" s="125"/>
      <c r="AP199" s="86"/>
      <c r="AQ199" s="86"/>
      <c r="AR199" s="86"/>
      <c r="AS199" s="86"/>
      <c r="AT199" s="86"/>
      <c r="AU199" s="86"/>
      <c r="AV199" s="86"/>
      <c r="AW199" s="85"/>
      <c r="AX199" s="85"/>
      <c r="AY199" s="85"/>
      <c r="AZ199" s="85"/>
      <c r="BA199" s="85"/>
      <c r="BB199" s="85"/>
      <c r="BC199" s="85"/>
      <c r="BD199" s="85"/>
      <c r="BE199" s="85"/>
      <c r="BF199" s="85"/>
      <c r="BG199" s="85"/>
      <c r="BH199" s="85"/>
      <c r="BI199" s="85"/>
      <c r="BJ199" s="85"/>
      <c r="BK199" s="85"/>
      <c r="BL199" s="85"/>
      <c r="BM199" s="85"/>
      <c r="BN199" s="85"/>
      <c r="BO199" s="90"/>
      <c r="BP199" s="90"/>
      <c r="BQ199" s="90"/>
      <c r="BR199" s="90"/>
      <c r="BS199" s="90"/>
      <c r="BT199" s="90"/>
      <c r="BU199" s="90"/>
      <c r="BV199" s="90"/>
      <c r="BW199" s="90"/>
      <c r="BX199" s="90"/>
      <c r="BY199" s="90"/>
      <c r="BZ199" s="90"/>
      <c r="CA199" s="90"/>
      <c r="CB199" s="90"/>
      <c r="CC199" s="90"/>
      <c r="CD199" s="90"/>
      <c r="CE199" s="90"/>
      <c r="CF199" s="90"/>
      <c r="CG199" s="90"/>
      <c r="CH199" s="90"/>
      <c r="CI199" s="90"/>
    </row>
    <row r="200" spans="1:87" s="88" customForma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6"/>
      <c r="AD200" s="126"/>
      <c r="AE200" s="125"/>
      <c r="AF200" s="125"/>
      <c r="AG200" s="125"/>
      <c r="AH200" s="125"/>
      <c r="AI200" s="125"/>
      <c r="AJ200" s="125"/>
      <c r="AK200" s="125"/>
      <c r="AL200" s="125"/>
      <c r="AM200" s="125"/>
      <c r="AP200" s="86"/>
      <c r="AQ200" s="86"/>
      <c r="AR200" s="86"/>
      <c r="AS200" s="86"/>
      <c r="AT200" s="86"/>
      <c r="AU200" s="86"/>
      <c r="AV200" s="86"/>
      <c r="AW200" s="85"/>
      <c r="AX200" s="85"/>
      <c r="AY200" s="85"/>
      <c r="AZ200" s="85"/>
      <c r="BA200" s="85"/>
      <c r="BB200" s="85"/>
      <c r="BC200" s="85"/>
      <c r="BD200" s="85"/>
      <c r="BE200" s="85"/>
      <c r="BF200" s="85"/>
      <c r="BG200" s="85"/>
      <c r="BH200" s="85"/>
      <c r="BI200" s="85"/>
      <c r="BJ200" s="85"/>
      <c r="BK200" s="85"/>
      <c r="BL200" s="85"/>
      <c r="BM200" s="85"/>
      <c r="BN200" s="85"/>
      <c r="BO200" s="90"/>
      <c r="BP200" s="90"/>
      <c r="BQ200" s="90"/>
      <c r="BR200" s="90"/>
      <c r="BS200" s="90"/>
      <c r="BT200" s="90"/>
      <c r="BU200" s="90"/>
      <c r="BV200" s="90"/>
      <c r="BW200" s="90"/>
      <c r="BX200" s="90"/>
      <c r="BY200" s="90"/>
      <c r="BZ200" s="90"/>
      <c r="CA200" s="90"/>
      <c r="CB200" s="90"/>
      <c r="CC200" s="90"/>
      <c r="CD200" s="90"/>
      <c r="CE200" s="90"/>
      <c r="CF200" s="90"/>
      <c r="CG200" s="90"/>
      <c r="CH200" s="90"/>
      <c r="CI200" s="90"/>
    </row>
    <row r="201" spans="1:87" s="88" customForma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6"/>
      <c r="AD201" s="126"/>
      <c r="AE201" s="125"/>
      <c r="AF201" s="125"/>
      <c r="AG201" s="125"/>
      <c r="AH201" s="125"/>
      <c r="AI201" s="125"/>
      <c r="AJ201" s="125"/>
      <c r="AK201" s="125"/>
      <c r="AL201" s="125"/>
      <c r="AM201" s="125"/>
      <c r="AP201" s="86"/>
      <c r="AQ201" s="86"/>
      <c r="AR201" s="86"/>
      <c r="AS201" s="86"/>
      <c r="AT201" s="86"/>
      <c r="AU201" s="86"/>
      <c r="AV201" s="86"/>
      <c r="AW201" s="85"/>
      <c r="AX201" s="85"/>
      <c r="AY201" s="85"/>
      <c r="AZ201" s="85"/>
      <c r="BA201" s="85"/>
      <c r="BB201" s="85"/>
      <c r="BC201" s="85"/>
      <c r="BD201" s="85"/>
      <c r="BE201" s="85"/>
      <c r="BF201" s="85"/>
      <c r="BG201" s="85"/>
      <c r="BH201" s="85"/>
      <c r="BI201" s="85"/>
      <c r="BJ201" s="85"/>
      <c r="BK201" s="85"/>
      <c r="BL201" s="85"/>
      <c r="BM201" s="85"/>
      <c r="BN201" s="85"/>
      <c r="BO201" s="90"/>
      <c r="BP201" s="90"/>
      <c r="BQ201" s="90"/>
      <c r="BR201" s="90"/>
      <c r="BS201" s="90"/>
      <c r="BT201" s="90"/>
      <c r="BU201" s="90"/>
      <c r="BV201" s="90"/>
      <c r="BW201" s="90"/>
      <c r="BX201" s="90"/>
      <c r="BY201" s="90"/>
      <c r="BZ201" s="90"/>
      <c r="CA201" s="90"/>
      <c r="CB201" s="90"/>
      <c r="CC201" s="90"/>
      <c r="CD201" s="90"/>
      <c r="CE201" s="90"/>
      <c r="CF201" s="90"/>
      <c r="CG201" s="90"/>
      <c r="CH201" s="90"/>
      <c r="CI201" s="90"/>
    </row>
    <row r="202" spans="1:87" s="88" customForma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6"/>
      <c r="AD202" s="126"/>
      <c r="AE202" s="125"/>
      <c r="AF202" s="125"/>
      <c r="AG202" s="125"/>
      <c r="AH202" s="125"/>
      <c r="AI202" s="125"/>
      <c r="AJ202" s="125"/>
      <c r="AK202" s="125"/>
      <c r="AL202" s="125"/>
      <c r="AM202" s="125"/>
      <c r="AP202" s="86"/>
      <c r="AQ202" s="86"/>
      <c r="AR202" s="86"/>
      <c r="AS202" s="86"/>
      <c r="AT202" s="86"/>
      <c r="AU202" s="86"/>
      <c r="AV202" s="86"/>
      <c r="AW202" s="85"/>
      <c r="AX202" s="85"/>
      <c r="AY202" s="85"/>
      <c r="AZ202" s="85"/>
      <c r="BA202" s="85"/>
      <c r="BB202" s="85"/>
      <c r="BC202" s="85"/>
      <c r="BD202" s="85"/>
      <c r="BE202" s="85"/>
      <c r="BF202" s="85"/>
      <c r="BG202" s="85"/>
      <c r="BH202" s="85"/>
      <c r="BI202" s="85"/>
      <c r="BJ202" s="85"/>
      <c r="BK202" s="85"/>
      <c r="BL202" s="85"/>
      <c r="BM202" s="85"/>
      <c r="BN202" s="85"/>
      <c r="BO202" s="90"/>
      <c r="BP202" s="90"/>
      <c r="BQ202" s="90"/>
      <c r="BR202" s="90"/>
      <c r="BS202" s="90"/>
      <c r="BT202" s="90"/>
      <c r="BU202" s="90"/>
      <c r="BV202" s="90"/>
      <c r="BW202" s="90"/>
      <c r="BX202" s="90"/>
      <c r="BY202" s="90"/>
      <c r="BZ202" s="90"/>
      <c r="CA202" s="90"/>
      <c r="CB202" s="90"/>
      <c r="CC202" s="90"/>
      <c r="CD202" s="90"/>
      <c r="CE202" s="90"/>
      <c r="CF202" s="90"/>
      <c r="CG202" s="90"/>
      <c r="CH202" s="90"/>
      <c r="CI202" s="90"/>
    </row>
    <row r="203" spans="1:87" s="88" customForma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6"/>
      <c r="AD203" s="126"/>
      <c r="AE203" s="125"/>
      <c r="AF203" s="125"/>
      <c r="AG203" s="125"/>
      <c r="AH203" s="125"/>
      <c r="AI203" s="125"/>
      <c r="AJ203" s="125"/>
      <c r="AK203" s="125"/>
      <c r="AL203" s="125"/>
      <c r="AM203" s="125"/>
      <c r="AP203" s="86"/>
      <c r="AQ203" s="86"/>
      <c r="AR203" s="86"/>
      <c r="AS203" s="86"/>
      <c r="AT203" s="86"/>
      <c r="AU203" s="86"/>
      <c r="AV203" s="86"/>
      <c r="AW203" s="85"/>
      <c r="AX203" s="85"/>
      <c r="AY203" s="85"/>
      <c r="AZ203" s="85"/>
      <c r="BA203" s="85"/>
      <c r="BB203" s="85"/>
      <c r="BC203" s="85"/>
      <c r="BD203" s="85"/>
      <c r="BE203" s="85"/>
      <c r="BF203" s="85"/>
      <c r="BG203" s="85"/>
      <c r="BH203" s="85"/>
      <c r="BI203" s="85"/>
      <c r="BJ203" s="85"/>
      <c r="BK203" s="85"/>
      <c r="BL203" s="85"/>
      <c r="BM203" s="85"/>
      <c r="BN203" s="85"/>
      <c r="BO203" s="90"/>
      <c r="BP203" s="90"/>
      <c r="BQ203" s="90"/>
      <c r="BR203" s="90"/>
      <c r="BS203" s="90"/>
      <c r="BT203" s="90"/>
      <c r="BU203" s="90"/>
      <c r="BV203" s="90"/>
      <c r="BW203" s="90"/>
      <c r="BX203" s="90"/>
      <c r="BY203" s="90"/>
      <c r="BZ203" s="90"/>
      <c r="CA203" s="90"/>
      <c r="CB203" s="90"/>
      <c r="CC203" s="90"/>
      <c r="CD203" s="90"/>
      <c r="CE203" s="90"/>
      <c r="CF203" s="90"/>
      <c r="CG203" s="90"/>
      <c r="CH203" s="90"/>
      <c r="CI203" s="90"/>
    </row>
    <row r="204" spans="1:87" s="88" customForma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6"/>
      <c r="AD204" s="126"/>
      <c r="AE204" s="125"/>
      <c r="AF204" s="125"/>
      <c r="AG204" s="125"/>
      <c r="AH204" s="125"/>
      <c r="AI204" s="125"/>
      <c r="AJ204" s="125"/>
      <c r="AK204" s="125"/>
      <c r="AL204" s="125"/>
      <c r="AM204" s="125"/>
      <c r="AP204" s="86"/>
      <c r="AQ204" s="86"/>
      <c r="AR204" s="86"/>
      <c r="AS204" s="86"/>
      <c r="AT204" s="86"/>
      <c r="AU204" s="86"/>
      <c r="AV204" s="86"/>
      <c r="AW204" s="85"/>
      <c r="AX204" s="85"/>
      <c r="AY204" s="85"/>
      <c r="AZ204" s="85"/>
      <c r="BA204" s="85"/>
      <c r="BB204" s="85"/>
      <c r="BC204" s="85"/>
      <c r="BD204" s="85"/>
      <c r="BE204" s="85"/>
      <c r="BF204" s="85"/>
      <c r="BG204" s="85"/>
      <c r="BH204" s="85"/>
      <c r="BI204" s="85"/>
      <c r="BJ204" s="85"/>
      <c r="BK204" s="85"/>
      <c r="BL204" s="85"/>
      <c r="BM204" s="85"/>
      <c r="BN204" s="85"/>
      <c r="BO204" s="90"/>
      <c r="BP204" s="90"/>
      <c r="BQ204" s="90"/>
      <c r="BR204" s="90"/>
      <c r="BS204" s="90"/>
      <c r="BT204" s="90"/>
      <c r="BU204" s="90"/>
      <c r="BV204" s="90"/>
      <c r="BW204" s="90"/>
      <c r="BX204" s="90"/>
      <c r="BY204" s="90"/>
      <c r="BZ204" s="90"/>
      <c r="CA204" s="90"/>
      <c r="CB204" s="90"/>
      <c r="CC204" s="90"/>
      <c r="CD204" s="90"/>
      <c r="CE204" s="90"/>
      <c r="CF204" s="90"/>
      <c r="CG204" s="90"/>
      <c r="CH204" s="90"/>
      <c r="CI204" s="90"/>
    </row>
    <row r="205" spans="1:87" s="88" customForma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6"/>
      <c r="AD205" s="126"/>
      <c r="AE205" s="125"/>
      <c r="AF205" s="125"/>
      <c r="AG205" s="125"/>
      <c r="AH205" s="125"/>
      <c r="AI205" s="125"/>
      <c r="AJ205" s="125"/>
      <c r="AK205" s="125"/>
      <c r="AL205" s="125"/>
      <c r="AM205" s="125"/>
      <c r="AP205" s="86"/>
      <c r="AQ205" s="86"/>
      <c r="AR205" s="86"/>
      <c r="AS205" s="86"/>
      <c r="AT205" s="86"/>
      <c r="AU205" s="86"/>
      <c r="AV205" s="86"/>
      <c r="AW205" s="85"/>
      <c r="AX205" s="85"/>
      <c r="AY205" s="85"/>
      <c r="AZ205" s="85"/>
      <c r="BA205" s="85"/>
      <c r="BB205" s="85"/>
      <c r="BC205" s="85"/>
      <c r="BD205" s="85"/>
      <c r="BE205" s="85"/>
      <c r="BF205" s="85"/>
      <c r="BG205" s="85"/>
      <c r="BH205" s="85"/>
      <c r="BI205" s="85"/>
      <c r="BJ205" s="85"/>
      <c r="BK205" s="85"/>
      <c r="BL205" s="85"/>
      <c r="BM205" s="85"/>
      <c r="BN205" s="85"/>
      <c r="BO205" s="90"/>
      <c r="BP205" s="90"/>
      <c r="BQ205" s="90"/>
      <c r="BR205" s="90"/>
      <c r="BS205" s="90"/>
      <c r="BT205" s="90"/>
      <c r="BU205" s="90"/>
      <c r="BV205" s="90"/>
      <c r="BW205" s="90"/>
      <c r="BX205" s="90"/>
      <c r="BY205" s="90"/>
      <c r="BZ205" s="90"/>
      <c r="CA205" s="90"/>
      <c r="CB205" s="90"/>
      <c r="CC205" s="90"/>
      <c r="CD205" s="90"/>
      <c r="CE205" s="90"/>
      <c r="CF205" s="90"/>
      <c r="CG205" s="90"/>
      <c r="CH205" s="90"/>
      <c r="CI205" s="90"/>
    </row>
    <row r="206" spans="1:87" s="88" customForma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6"/>
      <c r="AD206" s="126"/>
      <c r="AE206" s="125"/>
      <c r="AF206" s="125"/>
      <c r="AG206" s="125"/>
      <c r="AH206" s="125"/>
      <c r="AI206" s="125"/>
      <c r="AJ206" s="125"/>
      <c r="AK206" s="125"/>
      <c r="AL206" s="125"/>
      <c r="AM206" s="125"/>
      <c r="AP206" s="86"/>
      <c r="AQ206" s="86"/>
      <c r="AR206" s="86"/>
      <c r="AS206" s="86"/>
      <c r="AT206" s="86"/>
      <c r="AU206" s="86"/>
      <c r="AV206" s="86"/>
      <c r="AW206" s="85"/>
      <c r="AX206" s="85"/>
      <c r="AY206" s="85"/>
      <c r="AZ206" s="85"/>
      <c r="BA206" s="85"/>
      <c r="BB206" s="85"/>
      <c r="BC206" s="85"/>
      <c r="BD206" s="85"/>
      <c r="BE206" s="85"/>
      <c r="BF206" s="85"/>
      <c r="BG206" s="85"/>
      <c r="BH206" s="85"/>
      <c r="BI206" s="85"/>
      <c r="BJ206" s="85"/>
      <c r="BK206" s="85"/>
      <c r="BL206" s="85"/>
      <c r="BM206" s="85"/>
      <c r="BN206" s="85"/>
      <c r="BO206" s="90"/>
      <c r="BP206" s="90"/>
      <c r="BQ206" s="90"/>
      <c r="BR206" s="90"/>
      <c r="BS206" s="90"/>
      <c r="BT206" s="90"/>
      <c r="BU206" s="90"/>
      <c r="BV206" s="90"/>
      <c r="BW206" s="90"/>
      <c r="BX206" s="90"/>
      <c r="BY206" s="90"/>
      <c r="BZ206" s="90"/>
      <c r="CA206" s="90"/>
      <c r="CB206" s="90"/>
      <c r="CC206" s="90"/>
      <c r="CD206" s="90"/>
      <c r="CE206" s="90"/>
      <c r="CF206" s="90"/>
      <c r="CG206" s="90"/>
      <c r="CH206" s="90"/>
      <c r="CI206" s="90"/>
    </row>
    <row r="207" spans="1:87" s="88" customForma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6"/>
      <c r="AD207" s="126"/>
      <c r="AE207" s="125"/>
      <c r="AF207" s="125"/>
      <c r="AG207" s="125"/>
      <c r="AH207" s="125"/>
      <c r="AI207" s="125"/>
      <c r="AJ207" s="125"/>
      <c r="AK207" s="125"/>
      <c r="AL207" s="125"/>
      <c r="AM207" s="125"/>
      <c r="AP207" s="86"/>
      <c r="AQ207" s="86"/>
      <c r="AR207" s="86"/>
      <c r="AS207" s="86"/>
      <c r="AT207" s="86"/>
      <c r="AU207" s="86"/>
      <c r="AV207" s="86"/>
      <c r="AW207" s="85"/>
      <c r="AX207" s="85"/>
      <c r="AY207" s="85"/>
      <c r="AZ207" s="85"/>
      <c r="BA207" s="85"/>
      <c r="BB207" s="85"/>
      <c r="BC207" s="85"/>
      <c r="BD207" s="85"/>
      <c r="BE207" s="85"/>
      <c r="BF207" s="85"/>
      <c r="BG207" s="85"/>
      <c r="BH207" s="85"/>
      <c r="BI207" s="85"/>
      <c r="BJ207" s="85"/>
      <c r="BK207" s="85"/>
      <c r="BL207" s="85"/>
      <c r="BM207" s="85"/>
      <c r="BN207" s="85"/>
      <c r="BO207" s="90"/>
      <c r="BP207" s="90"/>
      <c r="BQ207" s="90"/>
      <c r="BR207" s="90"/>
      <c r="BS207" s="90"/>
      <c r="BT207" s="90"/>
      <c r="BU207" s="90"/>
      <c r="BV207" s="90"/>
      <c r="BW207" s="90"/>
      <c r="BX207" s="90"/>
      <c r="BY207" s="90"/>
      <c r="BZ207" s="90"/>
      <c r="CA207" s="90"/>
      <c r="CB207" s="90"/>
      <c r="CC207" s="90"/>
      <c r="CD207" s="90"/>
      <c r="CE207" s="90"/>
      <c r="CF207" s="90"/>
      <c r="CG207" s="90"/>
      <c r="CH207" s="90"/>
      <c r="CI207" s="90"/>
    </row>
    <row r="208" spans="1:87" s="88" customForma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6"/>
      <c r="AD208" s="126"/>
      <c r="AE208" s="125"/>
      <c r="AF208" s="125"/>
      <c r="AG208" s="125"/>
      <c r="AH208" s="125"/>
      <c r="AI208" s="125"/>
      <c r="AJ208" s="125"/>
      <c r="AK208" s="125"/>
      <c r="AL208" s="125"/>
      <c r="AM208" s="125"/>
      <c r="AP208" s="86"/>
      <c r="AQ208" s="86"/>
      <c r="AR208" s="86"/>
      <c r="AS208" s="86"/>
      <c r="AT208" s="86"/>
      <c r="AU208" s="86"/>
      <c r="AV208" s="86"/>
      <c r="AW208" s="85"/>
      <c r="AX208" s="85"/>
      <c r="AY208" s="85"/>
      <c r="AZ208" s="85"/>
      <c r="BA208" s="85"/>
      <c r="BB208" s="85"/>
      <c r="BC208" s="85"/>
      <c r="BD208" s="85"/>
      <c r="BE208" s="85"/>
      <c r="BF208" s="85"/>
      <c r="BG208" s="85"/>
      <c r="BH208" s="85"/>
      <c r="BI208" s="85"/>
      <c r="BJ208" s="85"/>
      <c r="BK208" s="85"/>
      <c r="BL208" s="85"/>
      <c r="BM208" s="85"/>
      <c r="BN208" s="85"/>
      <c r="BO208" s="90"/>
      <c r="BP208" s="90"/>
      <c r="BQ208" s="90"/>
      <c r="BR208" s="90"/>
      <c r="BS208" s="90"/>
      <c r="BT208" s="90"/>
      <c r="BU208" s="90"/>
      <c r="BV208" s="90"/>
      <c r="BW208" s="90"/>
      <c r="BX208" s="90"/>
      <c r="BY208" s="90"/>
      <c r="BZ208" s="90"/>
      <c r="CA208" s="90"/>
      <c r="CB208" s="90"/>
      <c r="CC208" s="90"/>
      <c r="CD208" s="90"/>
      <c r="CE208" s="90"/>
      <c r="CF208" s="90"/>
      <c r="CG208" s="90"/>
      <c r="CH208" s="90"/>
      <c r="CI208" s="90"/>
    </row>
    <row r="209" spans="1:87" s="88" customForma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6"/>
      <c r="AD209" s="126"/>
      <c r="AE209" s="125"/>
      <c r="AF209" s="125"/>
      <c r="AG209" s="125"/>
      <c r="AH209" s="125"/>
      <c r="AI209" s="125"/>
      <c r="AJ209" s="125"/>
      <c r="AK209" s="125"/>
      <c r="AL209" s="125"/>
      <c r="AM209" s="125"/>
      <c r="AP209" s="86"/>
      <c r="AQ209" s="86"/>
      <c r="AR209" s="86"/>
      <c r="AS209" s="86"/>
      <c r="AT209" s="86"/>
      <c r="AU209" s="86"/>
      <c r="AV209" s="86"/>
      <c r="AW209" s="85"/>
      <c r="AX209" s="85"/>
      <c r="AY209" s="85"/>
      <c r="AZ209" s="85"/>
      <c r="BA209" s="85"/>
      <c r="BB209" s="85"/>
      <c r="BC209" s="85"/>
      <c r="BD209" s="85"/>
      <c r="BE209" s="85"/>
      <c r="BF209" s="85"/>
      <c r="BG209" s="85"/>
      <c r="BH209" s="85"/>
      <c r="BI209" s="85"/>
      <c r="BJ209" s="85"/>
      <c r="BK209" s="85"/>
      <c r="BL209" s="85"/>
      <c r="BM209" s="85"/>
      <c r="BN209" s="85"/>
      <c r="BO209" s="90"/>
      <c r="BP209" s="90"/>
      <c r="BQ209" s="90"/>
      <c r="BR209" s="90"/>
      <c r="BS209" s="90"/>
      <c r="BT209" s="90"/>
      <c r="BU209" s="90"/>
      <c r="BV209" s="90"/>
      <c r="BW209" s="90"/>
      <c r="BX209" s="90"/>
      <c r="BY209" s="90"/>
      <c r="BZ209" s="90"/>
      <c r="CA209" s="90"/>
      <c r="CB209" s="90"/>
      <c r="CC209" s="90"/>
      <c r="CD209" s="90"/>
      <c r="CE209" s="90"/>
      <c r="CF209" s="90"/>
      <c r="CG209" s="90"/>
      <c r="CH209" s="90"/>
      <c r="CI209" s="90"/>
    </row>
    <row r="210" spans="1:87" s="88" customForma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6"/>
      <c r="AD210" s="126"/>
      <c r="AE210" s="125"/>
      <c r="AF210" s="125"/>
      <c r="AG210" s="125"/>
      <c r="AH210" s="125"/>
      <c r="AI210" s="125"/>
      <c r="AJ210" s="125"/>
      <c r="AK210" s="125"/>
      <c r="AL210" s="125"/>
      <c r="AM210" s="125"/>
      <c r="AP210" s="86"/>
      <c r="AQ210" s="86"/>
      <c r="AR210" s="86"/>
      <c r="AS210" s="86"/>
      <c r="AT210" s="86"/>
      <c r="AU210" s="86"/>
      <c r="AV210" s="86"/>
      <c r="AW210" s="85"/>
      <c r="AX210" s="85"/>
      <c r="AY210" s="85"/>
      <c r="AZ210" s="85"/>
      <c r="BA210" s="85"/>
      <c r="BB210" s="85"/>
      <c r="BC210" s="85"/>
      <c r="BD210" s="85"/>
      <c r="BE210" s="85"/>
      <c r="BF210" s="85"/>
      <c r="BG210" s="85"/>
      <c r="BH210" s="85"/>
      <c r="BI210" s="85"/>
      <c r="BJ210" s="85"/>
      <c r="BK210" s="85"/>
      <c r="BL210" s="85"/>
      <c r="BM210" s="85"/>
      <c r="BN210" s="85"/>
      <c r="BO210" s="90"/>
      <c r="BP210" s="90"/>
      <c r="BQ210" s="90"/>
      <c r="BR210" s="90"/>
      <c r="BS210" s="90"/>
      <c r="BT210" s="90"/>
      <c r="BU210" s="90"/>
      <c r="BV210" s="90"/>
      <c r="BW210" s="90"/>
      <c r="BX210" s="90"/>
      <c r="BY210" s="90"/>
      <c r="BZ210" s="90"/>
      <c r="CA210" s="90"/>
      <c r="CB210" s="90"/>
      <c r="CC210" s="90"/>
      <c r="CD210" s="90"/>
      <c r="CE210" s="90"/>
      <c r="CF210" s="90"/>
      <c r="CG210" s="90"/>
      <c r="CH210" s="90"/>
      <c r="CI210" s="90"/>
    </row>
    <row r="211" spans="1:87" s="88" customForma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6"/>
      <c r="AD211" s="126"/>
      <c r="AE211" s="125"/>
      <c r="AF211" s="125"/>
      <c r="AG211" s="125"/>
      <c r="AH211" s="125"/>
      <c r="AI211" s="125"/>
      <c r="AJ211" s="125"/>
      <c r="AK211" s="125"/>
      <c r="AL211" s="125"/>
      <c r="AM211" s="125"/>
      <c r="AP211" s="86"/>
      <c r="AQ211" s="86"/>
      <c r="AR211" s="86"/>
      <c r="AS211" s="86"/>
      <c r="AT211" s="86"/>
      <c r="AU211" s="86"/>
      <c r="AV211" s="86"/>
      <c r="AW211" s="85"/>
      <c r="AX211" s="85"/>
      <c r="AY211" s="85"/>
      <c r="AZ211" s="85"/>
      <c r="BA211" s="85"/>
      <c r="BB211" s="85"/>
      <c r="BC211" s="85"/>
      <c r="BD211" s="85"/>
      <c r="BE211" s="85"/>
      <c r="BF211" s="85"/>
      <c r="BG211" s="85"/>
      <c r="BH211" s="85"/>
      <c r="BI211" s="85"/>
      <c r="BJ211" s="85"/>
      <c r="BK211" s="85"/>
      <c r="BL211" s="85"/>
      <c r="BM211" s="85"/>
      <c r="BN211" s="85"/>
      <c r="BO211" s="90"/>
      <c r="BP211" s="90"/>
      <c r="BQ211" s="90"/>
      <c r="BR211" s="90"/>
      <c r="BS211" s="90"/>
      <c r="BT211" s="90"/>
      <c r="BU211" s="90"/>
      <c r="BV211" s="90"/>
      <c r="BW211" s="90"/>
      <c r="BX211" s="90"/>
      <c r="BY211" s="90"/>
      <c r="BZ211" s="90"/>
      <c r="CA211" s="90"/>
      <c r="CB211" s="90"/>
      <c r="CC211" s="90"/>
      <c r="CD211" s="90"/>
      <c r="CE211" s="90"/>
      <c r="CF211" s="90"/>
      <c r="CG211" s="90"/>
      <c r="CH211" s="90"/>
      <c r="CI211" s="90"/>
    </row>
    <row r="212" spans="1:87" s="88" customForma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6"/>
      <c r="AD212" s="126"/>
      <c r="AE212" s="125"/>
      <c r="AF212" s="125"/>
      <c r="AG212" s="125"/>
      <c r="AH212" s="125"/>
      <c r="AI212" s="125"/>
      <c r="AJ212" s="125"/>
      <c r="AK212" s="125"/>
      <c r="AL212" s="125"/>
      <c r="AM212" s="125"/>
      <c r="AP212" s="86"/>
      <c r="AQ212" s="86"/>
      <c r="AR212" s="86"/>
      <c r="AS212" s="86"/>
      <c r="AT212" s="86"/>
      <c r="AU212" s="86"/>
      <c r="AV212" s="86"/>
      <c r="AW212" s="85"/>
      <c r="AX212" s="85"/>
      <c r="AY212" s="85"/>
      <c r="AZ212" s="85"/>
      <c r="BA212" s="85"/>
      <c r="BB212" s="85"/>
      <c r="BC212" s="85"/>
      <c r="BD212" s="85"/>
      <c r="BE212" s="85"/>
      <c r="BF212" s="85"/>
      <c r="BG212" s="85"/>
      <c r="BH212" s="85"/>
      <c r="BI212" s="85"/>
      <c r="BJ212" s="85"/>
      <c r="BK212" s="85"/>
      <c r="BL212" s="85"/>
      <c r="BM212" s="85"/>
      <c r="BN212" s="85"/>
      <c r="BO212" s="90"/>
      <c r="BP212" s="90"/>
      <c r="BQ212" s="90"/>
      <c r="BR212" s="90"/>
      <c r="BS212" s="90"/>
      <c r="BT212" s="90"/>
      <c r="BU212" s="90"/>
      <c r="BV212" s="90"/>
      <c r="BW212" s="90"/>
      <c r="BX212" s="90"/>
      <c r="BY212" s="90"/>
      <c r="BZ212" s="90"/>
      <c r="CA212" s="90"/>
      <c r="CB212" s="90"/>
      <c r="CC212" s="90"/>
      <c r="CD212" s="90"/>
      <c r="CE212" s="90"/>
      <c r="CF212" s="90"/>
      <c r="CG212" s="90"/>
      <c r="CH212" s="90"/>
      <c r="CI212" s="90"/>
    </row>
    <row r="213" spans="1:87" s="88" customForma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6"/>
      <c r="AD213" s="126"/>
      <c r="AE213" s="125"/>
      <c r="AF213" s="125"/>
      <c r="AG213" s="125"/>
      <c r="AH213" s="125"/>
      <c r="AI213" s="125"/>
      <c r="AJ213" s="125"/>
      <c r="AK213" s="125"/>
      <c r="AL213" s="125"/>
      <c r="AM213" s="125"/>
      <c r="AP213" s="86"/>
      <c r="AQ213" s="86"/>
      <c r="AR213" s="86"/>
      <c r="AS213" s="86"/>
      <c r="AT213" s="86"/>
      <c r="AU213" s="86"/>
      <c r="AV213" s="86"/>
      <c r="AW213" s="85"/>
      <c r="AX213" s="85"/>
      <c r="AY213" s="85"/>
      <c r="AZ213" s="85"/>
      <c r="BA213" s="85"/>
      <c r="BB213" s="85"/>
      <c r="BC213" s="85"/>
      <c r="BD213" s="85"/>
      <c r="BE213" s="85"/>
      <c r="BF213" s="85"/>
      <c r="BG213" s="85"/>
      <c r="BH213" s="85"/>
      <c r="BI213" s="85"/>
      <c r="BJ213" s="85"/>
      <c r="BK213" s="85"/>
      <c r="BL213" s="85"/>
      <c r="BM213" s="85"/>
      <c r="BN213" s="85"/>
      <c r="BO213" s="90"/>
      <c r="BP213" s="90"/>
      <c r="BQ213" s="90"/>
      <c r="BR213" s="90"/>
      <c r="BS213" s="90"/>
      <c r="BT213" s="90"/>
      <c r="BU213" s="90"/>
      <c r="BV213" s="90"/>
      <c r="BW213" s="90"/>
      <c r="BX213" s="90"/>
      <c r="BY213" s="90"/>
      <c r="BZ213" s="90"/>
      <c r="CA213" s="90"/>
      <c r="CB213" s="90"/>
      <c r="CC213" s="90"/>
      <c r="CD213" s="90"/>
      <c r="CE213" s="90"/>
      <c r="CF213" s="90"/>
      <c r="CG213" s="90"/>
      <c r="CH213" s="90"/>
      <c r="CI213" s="90"/>
    </row>
    <row r="214" spans="1:87" s="88" customForma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6"/>
      <c r="AD214" s="126"/>
      <c r="AE214" s="125"/>
      <c r="AF214" s="125"/>
      <c r="AG214" s="125"/>
      <c r="AH214" s="125"/>
      <c r="AI214" s="125"/>
      <c r="AJ214" s="125"/>
      <c r="AK214" s="125"/>
      <c r="AL214" s="125"/>
      <c r="AM214" s="125"/>
      <c r="AP214" s="86"/>
      <c r="AQ214" s="86"/>
      <c r="AR214" s="86"/>
      <c r="AS214" s="86"/>
      <c r="AT214" s="86"/>
      <c r="AU214" s="86"/>
      <c r="AV214" s="86"/>
      <c r="AW214" s="85"/>
      <c r="AX214" s="85"/>
      <c r="AY214" s="85"/>
      <c r="AZ214" s="85"/>
      <c r="BA214" s="85"/>
      <c r="BB214" s="85"/>
      <c r="BC214" s="85"/>
      <c r="BD214" s="85"/>
      <c r="BE214" s="85"/>
      <c r="BF214" s="85"/>
      <c r="BG214" s="85"/>
      <c r="BH214" s="85"/>
      <c r="BI214" s="85"/>
      <c r="BJ214" s="85"/>
      <c r="BK214" s="85"/>
      <c r="BL214" s="85"/>
      <c r="BM214" s="85"/>
      <c r="BN214" s="85"/>
      <c r="BO214" s="90"/>
      <c r="BP214" s="90"/>
      <c r="BQ214" s="90"/>
      <c r="BR214" s="90"/>
      <c r="BS214" s="90"/>
      <c r="BT214" s="90"/>
      <c r="BU214" s="90"/>
      <c r="BV214" s="90"/>
      <c r="BW214" s="90"/>
      <c r="BX214" s="90"/>
      <c r="BY214" s="90"/>
      <c r="BZ214" s="90"/>
      <c r="CA214" s="90"/>
      <c r="CB214" s="90"/>
      <c r="CC214" s="90"/>
      <c r="CD214" s="90"/>
      <c r="CE214" s="90"/>
      <c r="CF214" s="90"/>
      <c r="CG214" s="90"/>
      <c r="CH214" s="90"/>
      <c r="CI214" s="90"/>
    </row>
    <row r="215" spans="1:87" s="88" customForma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6"/>
      <c r="AD215" s="126"/>
      <c r="AE215" s="125"/>
      <c r="AF215" s="125"/>
      <c r="AG215" s="125"/>
      <c r="AH215" s="125"/>
      <c r="AI215" s="125"/>
      <c r="AJ215" s="125"/>
      <c r="AK215" s="125"/>
      <c r="AL215" s="125"/>
      <c r="AM215" s="125"/>
      <c r="AP215" s="86"/>
      <c r="AQ215" s="86"/>
      <c r="AR215" s="86"/>
      <c r="AS215" s="86"/>
      <c r="AT215" s="86"/>
      <c r="AU215" s="86"/>
      <c r="AV215" s="86"/>
      <c r="AW215" s="85"/>
      <c r="AX215" s="85"/>
      <c r="AY215" s="85"/>
      <c r="AZ215" s="85"/>
      <c r="BA215" s="85"/>
      <c r="BB215" s="85"/>
      <c r="BC215" s="85"/>
      <c r="BD215" s="85"/>
      <c r="BE215" s="85"/>
      <c r="BF215" s="85"/>
      <c r="BG215" s="85"/>
      <c r="BH215" s="85"/>
      <c r="BI215" s="85"/>
      <c r="BJ215" s="85"/>
      <c r="BK215" s="85"/>
      <c r="BL215" s="85"/>
      <c r="BM215" s="85"/>
      <c r="BN215" s="85"/>
      <c r="BO215" s="90"/>
      <c r="BP215" s="90"/>
      <c r="BQ215" s="90"/>
      <c r="BR215" s="90"/>
      <c r="BS215" s="90"/>
      <c r="BT215" s="90"/>
      <c r="BU215" s="90"/>
      <c r="BV215" s="90"/>
      <c r="BW215" s="90"/>
      <c r="BX215" s="90"/>
      <c r="BY215" s="90"/>
      <c r="BZ215" s="90"/>
      <c r="CA215" s="90"/>
      <c r="CB215" s="90"/>
      <c r="CC215" s="90"/>
      <c r="CD215" s="90"/>
      <c r="CE215" s="90"/>
      <c r="CF215" s="90"/>
      <c r="CG215" s="90"/>
      <c r="CH215" s="90"/>
      <c r="CI215" s="90"/>
    </row>
    <row r="216" spans="1:87" s="88" customForma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6"/>
      <c r="AD216" s="126"/>
      <c r="AE216" s="125"/>
      <c r="AF216" s="125"/>
      <c r="AG216" s="125"/>
      <c r="AH216" s="125"/>
      <c r="AI216" s="125"/>
      <c r="AJ216" s="125"/>
      <c r="AK216" s="125"/>
      <c r="AL216" s="125"/>
      <c r="AM216" s="125"/>
      <c r="AP216" s="86"/>
      <c r="AQ216" s="86"/>
      <c r="AR216" s="86"/>
      <c r="AS216" s="86"/>
      <c r="AT216" s="86"/>
      <c r="AU216" s="86"/>
      <c r="AV216" s="86"/>
      <c r="AW216" s="85"/>
      <c r="AX216" s="85"/>
      <c r="AY216" s="85"/>
      <c r="AZ216" s="85"/>
      <c r="BA216" s="85"/>
      <c r="BB216" s="85"/>
      <c r="BC216" s="85"/>
      <c r="BD216" s="85"/>
      <c r="BE216" s="85"/>
      <c r="BF216" s="85"/>
      <c r="BG216" s="85"/>
      <c r="BH216" s="85"/>
      <c r="BI216" s="85"/>
      <c r="BJ216" s="85"/>
      <c r="BK216" s="85"/>
      <c r="BL216" s="85"/>
      <c r="BM216" s="85"/>
      <c r="BN216" s="85"/>
      <c r="BO216" s="90"/>
      <c r="BP216" s="90"/>
      <c r="BQ216" s="90"/>
      <c r="BR216" s="90"/>
      <c r="BS216" s="90"/>
      <c r="BT216" s="90"/>
      <c r="BU216" s="90"/>
      <c r="BV216" s="90"/>
      <c r="BW216" s="90"/>
      <c r="BX216" s="90"/>
      <c r="BY216" s="90"/>
      <c r="BZ216" s="90"/>
      <c r="CA216" s="90"/>
      <c r="CB216" s="90"/>
      <c r="CC216" s="90"/>
      <c r="CD216" s="90"/>
      <c r="CE216" s="90"/>
      <c r="CF216" s="90"/>
      <c r="CG216" s="90"/>
      <c r="CH216" s="90"/>
      <c r="CI216" s="90"/>
    </row>
    <row r="217" spans="1:87" s="88" customForma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6"/>
      <c r="AD217" s="126"/>
      <c r="AE217" s="125"/>
      <c r="AF217" s="125"/>
      <c r="AG217" s="125"/>
      <c r="AH217" s="125"/>
      <c r="AI217" s="125"/>
      <c r="AJ217" s="125"/>
      <c r="AK217" s="125"/>
      <c r="AL217" s="125"/>
      <c r="AM217" s="125"/>
      <c r="AP217" s="86"/>
      <c r="AQ217" s="86"/>
      <c r="AR217" s="86"/>
      <c r="AS217" s="86"/>
      <c r="AT217" s="86"/>
      <c r="AU217" s="86"/>
      <c r="AV217" s="86"/>
      <c r="AW217" s="85"/>
      <c r="AX217" s="85"/>
      <c r="AY217" s="85"/>
      <c r="AZ217" s="85"/>
      <c r="BA217" s="85"/>
      <c r="BB217" s="85"/>
      <c r="BC217" s="85"/>
      <c r="BD217" s="85"/>
      <c r="BE217" s="85"/>
      <c r="BF217" s="85"/>
      <c r="BG217" s="85"/>
      <c r="BH217" s="85"/>
      <c r="BI217" s="85"/>
      <c r="BJ217" s="85"/>
      <c r="BK217" s="85"/>
      <c r="BL217" s="85"/>
      <c r="BM217" s="85"/>
      <c r="BN217" s="85"/>
      <c r="BO217" s="90"/>
      <c r="BP217" s="90"/>
      <c r="BQ217" s="90"/>
      <c r="BR217" s="90"/>
      <c r="BS217" s="90"/>
      <c r="BT217" s="90"/>
      <c r="BU217" s="90"/>
      <c r="BV217" s="90"/>
      <c r="BW217" s="90"/>
      <c r="BX217" s="90"/>
      <c r="BY217" s="90"/>
      <c r="BZ217" s="90"/>
      <c r="CA217" s="90"/>
      <c r="CB217" s="90"/>
      <c r="CC217" s="90"/>
      <c r="CD217" s="90"/>
      <c r="CE217" s="90"/>
      <c r="CF217" s="90"/>
      <c r="CG217" s="90"/>
      <c r="CH217" s="90"/>
      <c r="CI217" s="90"/>
    </row>
    <row r="218" spans="1:87" s="88" customForma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6"/>
      <c r="AD218" s="126"/>
      <c r="AE218" s="125"/>
      <c r="AF218" s="125"/>
      <c r="AG218" s="125"/>
      <c r="AH218" s="125"/>
      <c r="AI218" s="125"/>
      <c r="AJ218" s="125"/>
      <c r="AK218" s="125"/>
      <c r="AL218" s="125"/>
      <c r="AM218" s="125"/>
      <c r="AP218" s="86"/>
      <c r="AQ218" s="86"/>
      <c r="AR218" s="86"/>
      <c r="AS218" s="86"/>
      <c r="AT218" s="86"/>
      <c r="AU218" s="86"/>
      <c r="AV218" s="86"/>
      <c r="AW218" s="85"/>
      <c r="AX218" s="85"/>
      <c r="AY218" s="85"/>
      <c r="AZ218" s="85"/>
      <c r="BA218" s="85"/>
      <c r="BB218" s="85"/>
      <c r="BC218" s="85"/>
      <c r="BD218" s="85"/>
      <c r="BE218" s="85"/>
      <c r="BF218" s="85"/>
      <c r="BG218" s="85"/>
      <c r="BH218" s="85"/>
      <c r="BI218" s="85"/>
      <c r="BJ218" s="85"/>
      <c r="BK218" s="85"/>
      <c r="BL218" s="85"/>
      <c r="BM218" s="85"/>
      <c r="BN218" s="85"/>
      <c r="BO218" s="90"/>
      <c r="BP218" s="90"/>
      <c r="BQ218" s="90"/>
      <c r="BR218" s="90"/>
      <c r="BS218" s="90"/>
      <c r="BT218" s="90"/>
      <c r="BU218" s="90"/>
      <c r="BV218" s="90"/>
      <c r="BW218" s="90"/>
      <c r="BX218" s="90"/>
      <c r="BY218" s="90"/>
      <c r="BZ218" s="90"/>
      <c r="CA218" s="90"/>
      <c r="CB218" s="90"/>
      <c r="CC218" s="90"/>
      <c r="CD218" s="90"/>
      <c r="CE218" s="90"/>
      <c r="CF218" s="90"/>
      <c r="CG218" s="90"/>
      <c r="CH218" s="90"/>
      <c r="CI218" s="90"/>
    </row>
    <row r="219" spans="1:87" s="88" customForma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6"/>
      <c r="AD219" s="126"/>
      <c r="AE219" s="125"/>
      <c r="AF219" s="125"/>
      <c r="AG219" s="125"/>
      <c r="AH219" s="125"/>
      <c r="AI219" s="125"/>
      <c r="AJ219" s="125"/>
      <c r="AK219" s="125"/>
      <c r="AL219" s="125"/>
      <c r="AM219" s="125"/>
      <c r="AP219" s="86"/>
      <c r="AQ219" s="86"/>
      <c r="AR219" s="86"/>
      <c r="AS219" s="86"/>
      <c r="AT219" s="86"/>
      <c r="AU219" s="86"/>
      <c r="AV219" s="86"/>
      <c r="AW219" s="85"/>
      <c r="AX219" s="85"/>
      <c r="AY219" s="85"/>
      <c r="AZ219" s="85"/>
      <c r="BA219" s="85"/>
      <c r="BB219" s="85"/>
      <c r="BC219" s="85"/>
      <c r="BD219" s="85"/>
      <c r="BE219" s="85"/>
      <c r="BF219" s="85"/>
      <c r="BG219" s="85"/>
      <c r="BH219" s="85"/>
      <c r="BI219" s="85"/>
      <c r="BJ219" s="85"/>
      <c r="BK219" s="85"/>
      <c r="BL219" s="85"/>
      <c r="BM219" s="85"/>
      <c r="BN219" s="85"/>
      <c r="BO219" s="90"/>
      <c r="BP219" s="90"/>
      <c r="BQ219" s="90"/>
      <c r="BR219" s="90"/>
      <c r="BS219" s="90"/>
      <c r="BT219" s="90"/>
      <c r="BU219" s="90"/>
      <c r="BV219" s="90"/>
      <c r="BW219" s="90"/>
      <c r="BX219" s="90"/>
      <c r="BY219" s="90"/>
      <c r="BZ219" s="90"/>
      <c r="CA219" s="90"/>
      <c r="CB219" s="90"/>
      <c r="CC219" s="90"/>
      <c r="CD219" s="90"/>
      <c r="CE219" s="90"/>
      <c r="CF219" s="90"/>
      <c r="CG219" s="90"/>
      <c r="CH219" s="90"/>
      <c r="CI219" s="90"/>
    </row>
    <row r="220" spans="1:87" s="88" customForma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6"/>
      <c r="AD220" s="126"/>
      <c r="AE220" s="125"/>
      <c r="AF220" s="125"/>
      <c r="AG220" s="125"/>
      <c r="AH220" s="125"/>
      <c r="AI220" s="125"/>
      <c r="AJ220" s="125"/>
      <c r="AK220" s="125"/>
      <c r="AL220" s="125"/>
      <c r="AM220" s="125"/>
      <c r="AP220" s="86"/>
      <c r="AQ220" s="86"/>
      <c r="AR220" s="86"/>
      <c r="AS220" s="86"/>
      <c r="AT220" s="86"/>
      <c r="AU220" s="86"/>
      <c r="AV220" s="86"/>
      <c r="AW220" s="85"/>
      <c r="AX220" s="85"/>
      <c r="AY220" s="85"/>
      <c r="AZ220" s="85"/>
      <c r="BA220" s="85"/>
      <c r="BB220" s="85"/>
      <c r="BC220" s="85"/>
      <c r="BD220" s="85"/>
      <c r="BE220" s="85"/>
      <c r="BF220" s="85"/>
      <c r="BG220" s="85"/>
      <c r="BH220" s="85"/>
      <c r="BI220" s="85"/>
      <c r="BJ220" s="85"/>
      <c r="BK220" s="85"/>
      <c r="BL220" s="85"/>
      <c r="BM220" s="85"/>
      <c r="BN220" s="85"/>
      <c r="BO220" s="90"/>
      <c r="BP220" s="90"/>
      <c r="BQ220" s="90"/>
      <c r="BR220" s="90"/>
      <c r="BS220" s="90"/>
      <c r="BT220" s="90"/>
      <c r="BU220" s="90"/>
      <c r="BV220" s="90"/>
      <c r="BW220" s="90"/>
      <c r="BX220" s="90"/>
      <c r="BY220" s="90"/>
      <c r="BZ220" s="90"/>
      <c r="CA220" s="90"/>
      <c r="CB220" s="90"/>
      <c r="CC220" s="90"/>
      <c r="CD220" s="90"/>
      <c r="CE220" s="90"/>
      <c r="CF220" s="90"/>
      <c r="CG220" s="90"/>
      <c r="CH220" s="90"/>
      <c r="CI220" s="90"/>
    </row>
    <row r="221" spans="1:87" s="88" customForma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6"/>
      <c r="AD221" s="126"/>
      <c r="AE221" s="125"/>
      <c r="AF221" s="125"/>
      <c r="AG221" s="125"/>
      <c r="AH221" s="125"/>
      <c r="AI221" s="125"/>
      <c r="AJ221" s="125"/>
      <c r="AK221" s="125"/>
      <c r="AL221" s="125"/>
      <c r="AM221" s="125"/>
      <c r="AP221" s="86"/>
      <c r="AQ221" s="86"/>
      <c r="AR221" s="86"/>
      <c r="AS221" s="86"/>
      <c r="AT221" s="86"/>
      <c r="AU221" s="86"/>
      <c r="AV221" s="86"/>
      <c r="AW221" s="85"/>
      <c r="AX221" s="85"/>
      <c r="AY221" s="85"/>
      <c r="AZ221" s="85"/>
      <c r="BA221" s="85"/>
      <c r="BB221" s="85"/>
      <c r="BC221" s="85"/>
      <c r="BD221" s="85"/>
      <c r="BE221" s="85"/>
      <c r="BF221" s="85"/>
      <c r="BG221" s="85"/>
      <c r="BH221" s="85"/>
      <c r="BI221" s="85"/>
      <c r="BJ221" s="85"/>
      <c r="BK221" s="85"/>
      <c r="BL221" s="85"/>
      <c r="BM221" s="85"/>
      <c r="BN221" s="85"/>
      <c r="BO221" s="90"/>
      <c r="BP221" s="90"/>
      <c r="BQ221" s="90"/>
      <c r="BR221" s="90"/>
      <c r="BS221" s="90"/>
      <c r="BT221" s="90"/>
      <c r="BU221" s="90"/>
      <c r="BV221" s="90"/>
      <c r="BW221" s="90"/>
      <c r="BX221" s="90"/>
      <c r="BY221" s="90"/>
      <c r="BZ221" s="90"/>
      <c r="CA221" s="90"/>
      <c r="CB221" s="90"/>
      <c r="CC221" s="90"/>
      <c r="CD221" s="90"/>
      <c r="CE221" s="90"/>
      <c r="CF221" s="90"/>
      <c r="CG221" s="90"/>
      <c r="CH221" s="90"/>
      <c r="CI221" s="90"/>
    </row>
    <row r="222" spans="1:87" s="88" customForma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6"/>
      <c r="AD222" s="126"/>
      <c r="AE222" s="125"/>
      <c r="AF222" s="125"/>
      <c r="AG222" s="125"/>
      <c r="AH222" s="125"/>
      <c r="AI222" s="125"/>
      <c r="AJ222" s="125"/>
      <c r="AK222" s="125"/>
      <c r="AL222" s="125"/>
      <c r="AM222" s="125"/>
      <c r="AP222" s="86"/>
      <c r="AQ222" s="86"/>
      <c r="AR222" s="86"/>
      <c r="AS222" s="86"/>
      <c r="AT222" s="86"/>
      <c r="AU222" s="86"/>
      <c r="AV222" s="86"/>
      <c r="AW222" s="85"/>
      <c r="AX222" s="85"/>
      <c r="AY222" s="85"/>
      <c r="AZ222" s="85"/>
      <c r="BA222" s="85"/>
      <c r="BB222" s="85"/>
      <c r="BC222" s="85"/>
      <c r="BD222" s="85"/>
      <c r="BE222" s="85"/>
      <c r="BF222" s="85"/>
      <c r="BG222" s="85"/>
      <c r="BH222" s="85"/>
      <c r="BI222" s="85"/>
      <c r="BJ222" s="85"/>
      <c r="BK222" s="85"/>
      <c r="BL222" s="85"/>
      <c r="BM222" s="85"/>
      <c r="BN222" s="85"/>
      <c r="BO222" s="90"/>
      <c r="BP222" s="90"/>
      <c r="BQ222" s="90"/>
      <c r="BR222" s="90"/>
      <c r="BS222" s="90"/>
      <c r="BT222" s="90"/>
      <c r="BU222" s="90"/>
      <c r="BV222" s="90"/>
      <c r="BW222" s="90"/>
      <c r="BX222" s="90"/>
      <c r="BY222" s="90"/>
      <c r="BZ222" s="90"/>
      <c r="CA222" s="90"/>
      <c r="CB222" s="90"/>
      <c r="CC222" s="90"/>
      <c r="CD222" s="90"/>
      <c r="CE222" s="90"/>
      <c r="CF222" s="90"/>
      <c r="CG222" s="90"/>
      <c r="CH222" s="90"/>
      <c r="CI222" s="90"/>
    </row>
    <row r="223" spans="1:87" s="88" customForma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6"/>
      <c r="AD223" s="126"/>
      <c r="AE223" s="125"/>
      <c r="AF223" s="125"/>
      <c r="AG223" s="125"/>
      <c r="AH223" s="125"/>
      <c r="AI223" s="125"/>
      <c r="AJ223" s="125"/>
      <c r="AK223" s="125"/>
      <c r="AL223" s="125"/>
      <c r="AM223" s="125"/>
      <c r="AP223" s="86"/>
      <c r="AQ223" s="86"/>
      <c r="AR223" s="86"/>
      <c r="AS223" s="86"/>
      <c r="AT223" s="86"/>
      <c r="AU223" s="86"/>
      <c r="AV223" s="86"/>
      <c r="AW223" s="85"/>
      <c r="AX223" s="85"/>
      <c r="AY223" s="85"/>
      <c r="AZ223" s="85"/>
      <c r="BA223" s="85"/>
      <c r="BB223" s="85"/>
      <c r="BC223" s="85"/>
      <c r="BD223" s="85"/>
      <c r="BE223" s="85"/>
      <c r="BF223" s="85"/>
      <c r="BG223" s="85"/>
      <c r="BH223" s="85"/>
      <c r="BI223" s="85"/>
      <c r="BJ223" s="85"/>
      <c r="BK223" s="85"/>
      <c r="BL223" s="85"/>
      <c r="BM223" s="85"/>
      <c r="BN223" s="85"/>
      <c r="BO223" s="90"/>
      <c r="BP223" s="90"/>
      <c r="BQ223" s="90"/>
      <c r="BR223" s="90"/>
      <c r="BS223" s="90"/>
      <c r="BT223" s="90"/>
      <c r="BU223" s="90"/>
      <c r="BV223" s="90"/>
      <c r="BW223" s="90"/>
      <c r="BX223" s="90"/>
      <c r="BY223" s="90"/>
      <c r="BZ223" s="90"/>
      <c r="CA223" s="90"/>
      <c r="CB223" s="90"/>
      <c r="CC223" s="90"/>
      <c r="CD223" s="90"/>
      <c r="CE223" s="90"/>
      <c r="CF223" s="90"/>
      <c r="CG223" s="90"/>
      <c r="CH223" s="90"/>
      <c r="CI223" s="90"/>
    </row>
    <row r="224" spans="1:87" s="88" customForma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6"/>
      <c r="AD224" s="126"/>
      <c r="AE224" s="125"/>
      <c r="AF224" s="125"/>
      <c r="AG224" s="125"/>
      <c r="AH224" s="125"/>
      <c r="AI224" s="125"/>
      <c r="AJ224" s="125"/>
      <c r="AK224" s="125"/>
      <c r="AL224" s="125"/>
      <c r="AM224" s="125"/>
      <c r="AP224" s="86"/>
      <c r="AQ224" s="86"/>
      <c r="AR224" s="86"/>
      <c r="AS224" s="86"/>
      <c r="AT224" s="86"/>
      <c r="AU224" s="86"/>
      <c r="AV224" s="86"/>
      <c r="AW224" s="85"/>
      <c r="AX224" s="85"/>
      <c r="AY224" s="85"/>
      <c r="AZ224" s="85"/>
      <c r="BA224" s="85"/>
      <c r="BB224" s="85"/>
      <c r="BC224" s="85"/>
      <c r="BD224" s="85"/>
      <c r="BE224" s="85"/>
      <c r="BF224" s="85"/>
      <c r="BG224" s="85"/>
      <c r="BH224" s="85"/>
      <c r="BI224" s="85"/>
      <c r="BJ224" s="85"/>
      <c r="BK224" s="85"/>
      <c r="BL224" s="85"/>
      <c r="BM224" s="85"/>
      <c r="BN224" s="85"/>
      <c r="BO224" s="90"/>
      <c r="BP224" s="90"/>
      <c r="BQ224" s="90"/>
      <c r="BR224" s="90"/>
      <c r="BS224" s="90"/>
      <c r="BT224" s="90"/>
      <c r="BU224" s="90"/>
      <c r="BV224" s="90"/>
      <c r="BW224" s="90"/>
      <c r="BX224" s="90"/>
      <c r="BY224" s="90"/>
      <c r="BZ224" s="90"/>
      <c r="CA224" s="90"/>
      <c r="CB224" s="90"/>
      <c r="CC224" s="90"/>
      <c r="CD224" s="90"/>
      <c r="CE224" s="90"/>
      <c r="CF224" s="90"/>
      <c r="CG224" s="90"/>
      <c r="CH224" s="90"/>
      <c r="CI224" s="90"/>
    </row>
    <row r="225" spans="1:87" s="88" customForma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6"/>
      <c r="AD225" s="126"/>
      <c r="AE225" s="125"/>
      <c r="AF225" s="125"/>
      <c r="AG225" s="125"/>
      <c r="AH225" s="125"/>
      <c r="AI225" s="125"/>
      <c r="AJ225" s="125"/>
      <c r="AK225" s="125"/>
      <c r="AL225" s="125"/>
      <c r="AM225" s="125"/>
      <c r="AP225" s="86"/>
      <c r="AQ225" s="86"/>
      <c r="AR225" s="86"/>
      <c r="AS225" s="86"/>
      <c r="AT225" s="86"/>
      <c r="AU225" s="86"/>
      <c r="AV225" s="86"/>
      <c r="AW225" s="85"/>
      <c r="AX225" s="85"/>
      <c r="AY225" s="85"/>
      <c r="AZ225" s="85"/>
      <c r="BA225" s="85"/>
      <c r="BB225" s="85"/>
      <c r="BC225" s="85"/>
      <c r="BD225" s="85"/>
      <c r="BE225" s="85"/>
      <c r="BF225" s="85"/>
      <c r="BG225" s="85"/>
      <c r="BH225" s="85"/>
      <c r="BI225" s="85"/>
      <c r="BJ225" s="85"/>
      <c r="BK225" s="85"/>
      <c r="BL225" s="85"/>
      <c r="BM225" s="85"/>
      <c r="BN225" s="85"/>
      <c r="BO225" s="90"/>
      <c r="BP225" s="90"/>
      <c r="BQ225" s="90"/>
      <c r="BR225" s="90"/>
      <c r="BS225" s="90"/>
      <c r="BT225" s="90"/>
      <c r="BU225" s="90"/>
      <c r="BV225" s="90"/>
      <c r="BW225" s="90"/>
      <c r="BX225" s="90"/>
      <c r="BY225" s="90"/>
      <c r="BZ225" s="90"/>
      <c r="CA225" s="90"/>
      <c r="CB225" s="90"/>
      <c r="CC225" s="90"/>
      <c r="CD225" s="90"/>
      <c r="CE225" s="90"/>
      <c r="CF225" s="90"/>
      <c r="CG225" s="90"/>
      <c r="CH225" s="90"/>
      <c r="CI225" s="90"/>
    </row>
    <row r="226" spans="1:87" s="88" customForma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6"/>
      <c r="AD226" s="126"/>
      <c r="AE226" s="125"/>
      <c r="AF226" s="125"/>
      <c r="AG226" s="125"/>
      <c r="AH226" s="125"/>
      <c r="AI226" s="125"/>
      <c r="AJ226" s="125"/>
      <c r="AK226" s="125"/>
      <c r="AL226" s="125"/>
      <c r="AM226" s="125"/>
      <c r="AP226" s="86"/>
      <c r="AQ226" s="86"/>
      <c r="AR226" s="86"/>
      <c r="AS226" s="86"/>
      <c r="AT226" s="86"/>
      <c r="AU226" s="86"/>
      <c r="AV226" s="86"/>
      <c r="AW226" s="85"/>
      <c r="AX226" s="85"/>
      <c r="AY226" s="85"/>
      <c r="AZ226" s="85"/>
      <c r="BA226" s="85"/>
      <c r="BB226" s="85"/>
      <c r="BC226" s="85"/>
      <c r="BD226" s="85"/>
      <c r="BE226" s="85"/>
      <c r="BF226" s="85"/>
      <c r="BG226" s="85"/>
      <c r="BH226" s="85"/>
      <c r="BI226" s="85"/>
      <c r="BJ226" s="85"/>
      <c r="BK226" s="85"/>
      <c r="BL226" s="85"/>
      <c r="BM226" s="85"/>
      <c r="BN226" s="85"/>
      <c r="BO226" s="90"/>
      <c r="BP226" s="90"/>
      <c r="BQ226" s="90"/>
      <c r="BR226" s="90"/>
      <c r="BS226" s="90"/>
      <c r="BT226" s="90"/>
      <c r="BU226" s="90"/>
      <c r="BV226" s="90"/>
      <c r="BW226" s="90"/>
      <c r="BX226" s="90"/>
      <c r="BY226" s="90"/>
      <c r="BZ226" s="90"/>
      <c r="CA226" s="90"/>
      <c r="CB226" s="90"/>
      <c r="CC226" s="90"/>
      <c r="CD226" s="90"/>
      <c r="CE226" s="90"/>
      <c r="CF226" s="90"/>
      <c r="CG226" s="90"/>
      <c r="CH226" s="90"/>
      <c r="CI226" s="90"/>
    </row>
    <row r="227" spans="1:87" s="88" customForma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6"/>
      <c r="AD227" s="126"/>
      <c r="AE227" s="125"/>
      <c r="AF227" s="125"/>
      <c r="AG227" s="125"/>
      <c r="AH227" s="125"/>
      <c r="AI227" s="125"/>
      <c r="AJ227" s="125"/>
      <c r="AK227" s="125"/>
      <c r="AL227" s="125"/>
      <c r="AM227" s="125"/>
      <c r="AP227" s="86"/>
      <c r="AQ227" s="86"/>
      <c r="AR227" s="86"/>
      <c r="AS227" s="86"/>
      <c r="AT227" s="86"/>
      <c r="AU227" s="86"/>
      <c r="AV227" s="86"/>
      <c r="AW227" s="85"/>
      <c r="AX227" s="85"/>
      <c r="AY227" s="85"/>
      <c r="AZ227" s="85"/>
      <c r="BA227" s="85"/>
      <c r="BB227" s="85"/>
      <c r="BC227" s="85"/>
      <c r="BD227" s="85"/>
      <c r="BE227" s="85"/>
      <c r="BF227" s="85"/>
      <c r="BG227" s="85"/>
      <c r="BH227" s="85"/>
      <c r="BI227" s="85"/>
      <c r="BJ227" s="85"/>
      <c r="BK227" s="85"/>
      <c r="BL227" s="85"/>
      <c r="BM227" s="85"/>
      <c r="BN227" s="85"/>
      <c r="BO227" s="90"/>
      <c r="BP227" s="90"/>
      <c r="BQ227" s="90"/>
      <c r="BR227" s="90"/>
      <c r="BS227" s="90"/>
      <c r="BT227" s="90"/>
      <c r="BU227" s="90"/>
      <c r="BV227" s="90"/>
      <c r="BW227" s="90"/>
      <c r="BX227" s="90"/>
      <c r="BY227" s="90"/>
      <c r="BZ227" s="90"/>
      <c r="CA227" s="90"/>
      <c r="CB227" s="90"/>
      <c r="CC227" s="90"/>
      <c r="CD227" s="90"/>
      <c r="CE227" s="90"/>
      <c r="CF227" s="90"/>
      <c r="CG227" s="90"/>
      <c r="CH227" s="90"/>
      <c r="CI227" s="90"/>
    </row>
    <row r="228" spans="1:87" s="88" customForma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6"/>
      <c r="AD228" s="126"/>
      <c r="AE228" s="125"/>
      <c r="AF228" s="125"/>
      <c r="AG228" s="125"/>
      <c r="AH228" s="125"/>
      <c r="AI228" s="125"/>
      <c r="AJ228" s="125"/>
      <c r="AK228" s="125"/>
      <c r="AL228" s="125"/>
      <c r="AM228" s="125"/>
      <c r="AP228" s="86"/>
      <c r="AQ228" s="86"/>
      <c r="AR228" s="86"/>
      <c r="AS228" s="86"/>
      <c r="AT228" s="86"/>
      <c r="AU228" s="86"/>
      <c r="AV228" s="86"/>
      <c r="AW228" s="85"/>
      <c r="AX228" s="85"/>
      <c r="AY228" s="85"/>
      <c r="AZ228" s="85"/>
      <c r="BA228" s="85"/>
      <c r="BB228" s="85"/>
      <c r="BC228" s="85"/>
      <c r="BD228" s="85"/>
      <c r="BE228" s="85"/>
      <c r="BF228" s="85"/>
      <c r="BG228" s="85"/>
      <c r="BH228" s="85"/>
      <c r="BI228" s="85"/>
      <c r="BJ228" s="85"/>
      <c r="BK228" s="85"/>
      <c r="BL228" s="85"/>
      <c r="BM228" s="85"/>
      <c r="BN228" s="85"/>
      <c r="BO228" s="90"/>
      <c r="BP228" s="90"/>
      <c r="BQ228" s="90"/>
      <c r="BR228" s="90"/>
      <c r="BS228" s="90"/>
      <c r="BT228" s="90"/>
      <c r="BU228" s="90"/>
      <c r="BV228" s="90"/>
      <c r="BW228" s="90"/>
      <c r="BX228" s="90"/>
      <c r="BY228" s="90"/>
      <c r="BZ228" s="90"/>
      <c r="CA228" s="90"/>
      <c r="CB228" s="90"/>
      <c r="CC228" s="90"/>
      <c r="CD228" s="90"/>
      <c r="CE228" s="90"/>
      <c r="CF228" s="90"/>
      <c r="CG228" s="90"/>
      <c r="CH228" s="90"/>
      <c r="CI228" s="90"/>
    </row>
    <row r="229" spans="1:87" s="88" customForma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6"/>
      <c r="AD229" s="126"/>
      <c r="AE229" s="125"/>
      <c r="AF229" s="125"/>
      <c r="AG229" s="125"/>
      <c r="AH229" s="125"/>
      <c r="AI229" s="125"/>
      <c r="AJ229" s="125"/>
      <c r="AK229" s="125"/>
      <c r="AL229" s="125"/>
      <c r="AM229" s="125"/>
      <c r="AP229" s="86"/>
      <c r="AQ229" s="86"/>
      <c r="AR229" s="86"/>
      <c r="AS229" s="86"/>
      <c r="AT229" s="86"/>
      <c r="AU229" s="86"/>
      <c r="AV229" s="86"/>
      <c r="AW229" s="85"/>
      <c r="AX229" s="85"/>
      <c r="AY229" s="85"/>
      <c r="AZ229" s="85"/>
      <c r="BA229" s="85"/>
      <c r="BB229" s="85"/>
      <c r="BC229" s="85"/>
      <c r="BD229" s="85"/>
      <c r="BE229" s="85"/>
      <c r="BF229" s="85"/>
      <c r="BG229" s="85"/>
      <c r="BH229" s="85"/>
      <c r="BI229" s="85"/>
      <c r="BJ229" s="85"/>
      <c r="BK229" s="85"/>
      <c r="BL229" s="85"/>
      <c r="BM229" s="85"/>
      <c r="BN229" s="85"/>
      <c r="BO229" s="90"/>
      <c r="BP229" s="90"/>
      <c r="BQ229" s="90"/>
      <c r="BR229" s="90"/>
      <c r="BS229" s="90"/>
      <c r="BT229" s="90"/>
      <c r="BU229" s="90"/>
      <c r="BV229" s="90"/>
      <c r="BW229" s="90"/>
      <c r="BX229" s="90"/>
      <c r="BY229" s="90"/>
      <c r="BZ229" s="90"/>
      <c r="CA229" s="90"/>
      <c r="CB229" s="90"/>
      <c r="CC229" s="90"/>
      <c r="CD229" s="90"/>
      <c r="CE229" s="90"/>
      <c r="CF229" s="90"/>
      <c r="CG229" s="90"/>
      <c r="CH229" s="90"/>
      <c r="CI229" s="90"/>
    </row>
    <row r="230" spans="1:87" s="88" customForma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6"/>
      <c r="AD230" s="126"/>
      <c r="AE230" s="125"/>
      <c r="AF230" s="125"/>
      <c r="AG230" s="125"/>
      <c r="AH230" s="125"/>
      <c r="AI230" s="125"/>
      <c r="AJ230" s="125"/>
      <c r="AK230" s="125"/>
      <c r="AL230" s="125"/>
      <c r="AM230" s="125"/>
      <c r="AP230" s="86"/>
      <c r="AQ230" s="86"/>
      <c r="AR230" s="86"/>
      <c r="AS230" s="86"/>
      <c r="AT230" s="86"/>
      <c r="AU230" s="86"/>
      <c r="AV230" s="86"/>
      <c r="AW230" s="85"/>
      <c r="AX230" s="85"/>
      <c r="AY230" s="85"/>
      <c r="AZ230" s="85"/>
      <c r="BA230" s="85"/>
      <c r="BB230" s="85"/>
      <c r="BC230" s="85"/>
      <c r="BD230" s="85"/>
      <c r="BE230" s="85"/>
      <c r="BF230" s="85"/>
      <c r="BG230" s="85"/>
      <c r="BH230" s="85"/>
      <c r="BI230" s="85"/>
      <c r="BJ230" s="85"/>
      <c r="BK230" s="85"/>
      <c r="BL230" s="85"/>
      <c r="BM230" s="85"/>
      <c r="BN230" s="85"/>
      <c r="BO230" s="90"/>
      <c r="BP230" s="90"/>
      <c r="BQ230" s="90"/>
      <c r="BR230" s="90"/>
      <c r="BS230" s="90"/>
      <c r="BT230" s="90"/>
      <c r="BU230" s="90"/>
      <c r="BV230" s="90"/>
      <c r="BW230" s="90"/>
      <c r="BX230" s="90"/>
      <c r="BY230" s="90"/>
      <c r="BZ230" s="90"/>
      <c r="CA230" s="90"/>
      <c r="CB230" s="90"/>
      <c r="CC230" s="90"/>
      <c r="CD230" s="90"/>
      <c r="CE230" s="90"/>
      <c r="CF230" s="90"/>
      <c r="CG230" s="90"/>
      <c r="CH230" s="90"/>
      <c r="CI230" s="90"/>
    </row>
    <row r="231" spans="1:87" s="88" customForma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6"/>
      <c r="AD231" s="126"/>
      <c r="AE231" s="125"/>
      <c r="AF231" s="125"/>
      <c r="AG231" s="125"/>
      <c r="AH231" s="125"/>
      <c r="AI231" s="125"/>
      <c r="AJ231" s="125"/>
      <c r="AK231" s="125"/>
      <c r="AL231" s="125"/>
      <c r="AM231" s="125"/>
      <c r="AP231" s="86"/>
      <c r="AQ231" s="86"/>
      <c r="AR231" s="86"/>
      <c r="AS231" s="86"/>
      <c r="AT231" s="86"/>
      <c r="AU231" s="86"/>
      <c r="AV231" s="86"/>
      <c r="AW231" s="85"/>
      <c r="AX231" s="85"/>
      <c r="AY231" s="85"/>
      <c r="AZ231" s="85"/>
      <c r="BA231" s="85"/>
      <c r="BB231" s="85"/>
      <c r="BC231" s="85"/>
      <c r="BD231" s="85"/>
      <c r="BE231" s="85"/>
      <c r="BF231" s="85"/>
      <c r="BG231" s="85"/>
      <c r="BH231" s="85"/>
      <c r="BI231" s="85"/>
      <c r="BJ231" s="85"/>
      <c r="BK231" s="85"/>
      <c r="BL231" s="85"/>
      <c r="BM231" s="85"/>
      <c r="BN231" s="85"/>
      <c r="BO231" s="90"/>
      <c r="BP231" s="90"/>
      <c r="BQ231" s="90"/>
      <c r="BR231" s="90"/>
      <c r="BS231" s="90"/>
      <c r="BT231" s="90"/>
      <c r="BU231" s="90"/>
      <c r="BV231" s="90"/>
      <c r="BW231" s="90"/>
      <c r="BX231" s="90"/>
      <c r="BY231" s="90"/>
      <c r="BZ231" s="90"/>
      <c r="CA231" s="90"/>
      <c r="CB231" s="90"/>
      <c r="CC231" s="90"/>
      <c r="CD231" s="90"/>
      <c r="CE231" s="90"/>
      <c r="CF231" s="90"/>
      <c r="CG231" s="90"/>
      <c r="CH231" s="90"/>
      <c r="CI231" s="90"/>
    </row>
    <row r="232" spans="1:87" s="88" customForma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6"/>
      <c r="AD232" s="126"/>
      <c r="AE232" s="125"/>
      <c r="AF232" s="125"/>
      <c r="AG232" s="125"/>
      <c r="AH232" s="125"/>
      <c r="AI232" s="125"/>
      <c r="AJ232" s="125"/>
      <c r="AK232" s="125"/>
      <c r="AL232" s="125"/>
      <c r="AM232" s="125"/>
      <c r="AP232" s="86"/>
      <c r="AQ232" s="86"/>
      <c r="AR232" s="86"/>
      <c r="AS232" s="86"/>
      <c r="AT232" s="86"/>
      <c r="AU232" s="86"/>
      <c r="AV232" s="86"/>
      <c r="AW232" s="85"/>
      <c r="AX232" s="85"/>
      <c r="AY232" s="85"/>
      <c r="AZ232" s="85"/>
      <c r="BA232" s="85"/>
      <c r="BB232" s="85"/>
      <c r="BC232" s="85"/>
      <c r="BD232" s="85"/>
      <c r="BE232" s="85"/>
      <c r="BF232" s="85"/>
      <c r="BG232" s="85"/>
      <c r="BH232" s="85"/>
      <c r="BI232" s="85"/>
      <c r="BJ232" s="85"/>
      <c r="BK232" s="85"/>
      <c r="BL232" s="85"/>
      <c r="BM232" s="85"/>
      <c r="BN232" s="85"/>
      <c r="BO232" s="90"/>
      <c r="BP232" s="90"/>
      <c r="BQ232" s="90"/>
      <c r="BR232" s="90"/>
      <c r="BS232" s="90"/>
      <c r="BT232" s="90"/>
      <c r="BU232" s="90"/>
      <c r="BV232" s="90"/>
      <c r="BW232" s="90"/>
      <c r="BX232" s="90"/>
      <c r="BY232" s="90"/>
      <c r="BZ232" s="90"/>
      <c r="CA232" s="90"/>
      <c r="CB232" s="90"/>
      <c r="CC232" s="90"/>
      <c r="CD232" s="90"/>
      <c r="CE232" s="90"/>
      <c r="CF232" s="90"/>
      <c r="CG232" s="90"/>
      <c r="CH232" s="90"/>
      <c r="CI232" s="90"/>
    </row>
    <row r="233" spans="1:87" s="88" customForma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6"/>
      <c r="AD233" s="126"/>
      <c r="AE233" s="125"/>
      <c r="AF233" s="125"/>
      <c r="AG233" s="125"/>
      <c r="AH233" s="125"/>
      <c r="AI233" s="125"/>
      <c r="AJ233" s="125"/>
      <c r="AK233" s="125"/>
      <c r="AL233" s="125"/>
      <c r="AM233" s="125"/>
      <c r="AP233" s="86"/>
      <c r="AQ233" s="86"/>
      <c r="AR233" s="86"/>
      <c r="AS233" s="86"/>
      <c r="AT233" s="86"/>
      <c r="AU233" s="86"/>
      <c r="AV233" s="86"/>
      <c r="AW233" s="85"/>
      <c r="AX233" s="85"/>
      <c r="AY233" s="85"/>
      <c r="AZ233" s="85"/>
      <c r="BA233" s="85"/>
      <c r="BB233" s="85"/>
      <c r="BC233" s="85"/>
      <c r="BD233" s="85"/>
      <c r="BE233" s="85"/>
      <c r="BF233" s="85"/>
      <c r="BG233" s="85"/>
      <c r="BH233" s="85"/>
      <c r="BI233" s="85"/>
      <c r="BJ233" s="85"/>
      <c r="BK233" s="85"/>
      <c r="BL233" s="85"/>
      <c r="BM233" s="85"/>
      <c r="BN233" s="85"/>
      <c r="BO233" s="90"/>
      <c r="BP233" s="90"/>
      <c r="BQ233" s="90"/>
      <c r="BR233" s="90"/>
      <c r="BS233" s="90"/>
      <c r="BT233" s="90"/>
      <c r="BU233" s="90"/>
      <c r="BV233" s="90"/>
      <c r="BW233" s="90"/>
      <c r="BX233" s="90"/>
      <c r="BY233" s="90"/>
      <c r="BZ233" s="90"/>
      <c r="CA233" s="90"/>
      <c r="CB233" s="90"/>
      <c r="CC233" s="90"/>
      <c r="CD233" s="90"/>
      <c r="CE233" s="90"/>
      <c r="CF233" s="90"/>
      <c r="CG233" s="90"/>
      <c r="CH233" s="90"/>
      <c r="CI233" s="90"/>
    </row>
    <row r="234" spans="1:87" s="88" customForma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6"/>
      <c r="AD234" s="126"/>
      <c r="AE234" s="125"/>
      <c r="AF234" s="125"/>
      <c r="AG234" s="125"/>
      <c r="AH234" s="125"/>
      <c r="AI234" s="125"/>
      <c r="AJ234" s="125"/>
      <c r="AK234" s="125"/>
      <c r="AL234" s="125"/>
      <c r="AM234" s="125"/>
      <c r="AP234" s="86"/>
      <c r="AQ234" s="86"/>
      <c r="AR234" s="86"/>
      <c r="AS234" s="86"/>
      <c r="AT234" s="86"/>
      <c r="AU234" s="86"/>
      <c r="AV234" s="86"/>
      <c r="AW234" s="85"/>
      <c r="AX234" s="85"/>
      <c r="AY234" s="85"/>
      <c r="AZ234" s="85"/>
      <c r="BA234" s="85"/>
      <c r="BB234" s="85"/>
      <c r="BC234" s="85"/>
      <c r="BD234" s="85"/>
      <c r="BE234" s="85"/>
      <c r="BF234" s="85"/>
      <c r="BG234" s="85"/>
      <c r="BH234" s="85"/>
      <c r="BI234" s="85"/>
      <c r="BJ234" s="85"/>
      <c r="BK234" s="85"/>
      <c r="BL234" s="85"/>
      <c r="BM234" s="85"/>
      <c r="BN234" s="85"/>
      <c r="BO234" s="90"/>
      <c r="BP234" s="90"/>
      <c r="BQ234" s="90"/>
      <c r="BR234" s="90"/>
      <c r="BS234" s="90"/>
      <c r="BT234" s="90"/>
      <c r="BU234" s="90"/>
      <c r="BV234" s="90"/>
      <c r="BW234" s="90"/>
      <c r="BX234" s="90"/>
      <c r="BY234" s="90"/>
      <c r="BZ234" s="90"/>
      <c r="CA234" s="90"/>
      <c r="CB234" s="90"/>
      <c r="CC234" s="90"/>
      <c r="CD234" s="90"/>
      <c r="CE234" s="90"/>
      <c r="CF234" s="90"/>
      <c r="CG234" s="90"/>
      <c r="CH234" s="90"/>
      <c r="CI234" s="90"/>
    </row>
    <row r="235" spans="1:87" s="88" customForma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6"/>
      <c r="AD235" s="126"/>
      <c r="AE235" s="125"/>
      <c r="AF235" s="125"/>
      <c r="AG235" s="125"/>
      <c r="AH235" s="125"/>
      <c r="AI235" s="125"/>
      <c r="AJ235" s="125"/>
      <c r="AK235" s="125"/>
      <c r="AL235" s="125"/>
      <c r="AM235" s="125"/>
      <c r="AP235" s="86"/>
      <c r="AQ235" s="86"/>
      <c r="AR235" s="86"/>
      <c r="AS235" s="86"/>
      <c r="AT235" s="86"/>
      <c r="AU235" s="86"/>
      <c r="AV235" s="86"/>
      <c r="AW235" s="85"/>
      <c r="AX235" s="85"/>
      <c r="AY235" s="85"/>
      <c r="AZ235" s="85"/>
      <c r="BA235" s="85"/>
      <c r="BB235" s="85"/>
      <c r="BC235" s="85"/>
      <c r="BD235" s="85"/>
      <c r="BE235" s="85"/>
      <c r="BF235" s="85"/>
      <c r="BG235" s="85"/>
      <c r="BH235" s="85"/>
      <c r="BI235" s="85"/>
      <c r="BJ235" s="85"/>
      <c r="BK235" s="85"/>
      <c r="BL235" s="85"/>
      <c r="BM235" s="85"/>
      <c r="BN235" s="85"/>
      <c r="BO235" s="90"/>
      <c r="BP235" s="90"/>
      <c r="BQ235" s="90"/>
      <c r="BR235" s="90"/>
      <c r="BS235" s="90"/>
      <c r="BT235" s="90"/>
      <c r="BU235" s="90"/>
      <c r="BV235" s="90"/>
      <c r="BW235" s="90"/>
      <c r="BX235" s="90"/>
      <c r="BY235" s="90"/>
      <c r="BZ235" s="90"/>
      <c r="CA235" s="90"/>
      <c r="CB235" s="90"/>
      <c r="CC235" s="90"/>
      <c r="CD235" s="90"/>
      <c r="CE235" s="90"/>
      <c r="CF235" s="90"/>
      <c r="CG235" s="90"/>
      <c r="CH235" s="90"/>
      <c r="CI235" s="90"/>
    </row>
    <row r="236" spans="1:87" s="88" customForma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6"/>
      <c r="AD236" s="126"/>
      <c r="AE236" s="125"/>
      <c r="AF236" s="125"/>
      <c r="AG236" s="125"/>
      <c r="AH236" s="125"/>
      <c r="AI236" s="125"/>
      <c r="AJ236" s="125"/>
      <c r="AK236" s="125"/>
      <c r="AL236" s="125"/>
      <c r="AM236" s="125"/>
      <c r="AP236" s="86"/>
      <c r="AQ236" s="86"/>
      <c r="AR236" s="86"/>
      <c r="AS236" s="86"/>
      <c r="AT236" s="86"/>
      <c r="AU236" s="86"/>
      <c r="AV236" s="86"/>
      <c r="AW236" s="85"/>
      <c r="AX236" s="85"/>
      <c r="AY236" s="85"/>
      <c r="AZ236" s="85"/>
      <c r="BA236" s="85"/>
      <c r="BB236" s="85"/>
      <c r="BC236" s="85"/>
      <c r="BD236" s="85"/>
      <c r="BE236" s="85"/>
      <c r="BF236" s="85"/>
      <c r="BG236" s="85"/>
      <c r="BH236" s="85"/>
      <c r="BI236" s="85"/>
      <c r="BJ236" s="85"/>
      <c r="BK236" s="85"/>
      <c r="BL236" s="85"/>
      <c r="BM236" s="85"/>
      <c r="BN236" s="85"/>
      <c r="BO236" s="90"/>
      <c r="BP236" s="90"/>
      <c r="BQ236" s="90"/>
      <c r="BR236" s="90"/>
      <c r="BS236" s="90"/>
      <c r="BT236" s="90"/>
      <c r="BU236" s="90"/>
      <c r="BV236" s="90"/>
      <c r="BW236" s="90"/>
      <c r="BX236" s="90"/>
      <c r="BY236" s="90"/>
      <c r="BZ236" s="90"/>
      <c r="CA236" s="90"/>
      <c r="CB236" s="90"/>
      <c r="CC236" s="90"/>
      <c r="CD236" s="90"/>
      <c r="CE236" s="90"/>
      <c r="CF236" s="90"/>
      <c r="CG236" s="90"/>
      <c r="CH236" s="90"/>
      <c r="CI236" s="90"/>
    </row>
    <row r="237" spans="1:87" s="88" customForma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6"/>
      <c r="AD237" s="126"/>
      <c r="AE237" s="125"/>
      <c r="AF237" s="125"/>
      <c r="AG237" s="125"/>
      <c r="AH237" s="125"/>
      <c r="AI237" s="125"/>
      <c r="AJ237" s="125"/>
      <c r="AK237" s="125"/>
      <c r="AL237" s="125"/>
      <c r="AM237" s="125"/>
      <c r="AP237" s="86"/>
      <c r="AQ237" s="86"/>
      <c r="AR237" s="86"/>
      <c r="AS237" s="86"/>
      <c r="AT237" s="86"/>
      <c r="AU237" s="86"/>
      <c r="AV237" s="86"/>
      <c r="AW237" s="85"/>
      <c r="AX237" s="85"/>
      <c r="AY237" s="85"/>
      <c r="AZ237" s="85"/>
      <c r="BA237" s="85"/>
      <c r="BB237" s="85"/>
      <c r="BC237" s="85"/>
      <c r="BD237" s="85"/>
      <c r="BE237" s="85"/>
      <c r="BF237" s="85"/>
      <c r="BG237" s="85"/>
      <c r="BH237" s="85"/>
      <c r="BI237" s="85"/>
      <c r="BJ237" s="85"/>
      <c r="BK237" s="85"/>
      <c r="BL237" s="85"/>
      <c r="BM237" s="85"/>
      <c r="BN237" s="85"/>
      <c r="BO237" s="90"/>
      <c r="BP237" s="90"/>
      <c r="BQ237" s="90"/>
      <c r="BR237" s="90"/>
      <c r="BS237" s="90"/>
      <c r="BT237" s="90"/>
      <c r="BU237" s="90"/>
      <c r="BV237" s="90"/>
      <c r="BW237" s="90"/>
      <c r="BX237" s="90"/>
      <c r="BY237" s="90"/>
      <c r="BZ237" s="90"/>
      <c r="CA237" s="90"/>
      <c r="CB237" s="90"/>
      <c r="CC237" s="90"/>
      <c r="CD237" s="90"/>
      <c r="CE237" s="90"/>
      <c r="CF237" s="90"/>
      <c r="CG237" s="90"/>
      <c r="CH237" s="90"/>
      <c r="CI237" s="90"/>
    </row>
    <row r="238" spans="1:87" s="88" customForma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6"/>
      <c r="AD238" s="126"/>
      <c r="AE238" s="125"/>
      <c r="AF238" s="125"/>
      <c r="AG238" s="125"/>
      <c r="AH238" s="125"/>
      <c r="AI238" s="125"/>
      <c r="AJ238" s="125"/>
      <c r="AK238" s="125"/>
      <c r="AL238" s="125"/>
      <c r="AM238" s="125"/>
      <c r="AP238" s="86"/>
      <c r="AQ238" s="86"/>
      <c r="AR238" s="86"/>
      <c r="AS238" s="86"/>
      <c r="AT238" s="86"/>
      <c r="AU238" s="86"/>
      <c r="AV238" s="86"/>
      <c r="AW238" s="85"/>
      <c r="AX238" s="85"/>
      <c r="AY238" s="85"/>
      <c r="AZ238" s="85"/>
      <c r="BA238" s="85"/>
      <c r="BB238" s="85"/>
      <c r="BC238" s="85"/>
      <c r="BD238" s="85"/>
      <c r="BE238" s="85"/>
      <c r="BF238" s="85"/>
      <c r="BG238" s="85"/>
      <c r="BH238" s="85"/>
      <c r="BI238" s="85"/>
      <c r="BJ238" s="85"/>
      <c r="BK238" s="85"/>
      <c r="BL238" s="85"/>
      <c r="BM238" s="85"/>
      <c r="BN238" s="85"/>
      <c r="BO238" s="90"/>
      <c r="BP238" s="90"/>
      <c r="BQ238" s="90"/>
      <c r="BR238" s="90"/>
      <c r="BS238" s="90"/>
      <c r="BT238" s="90"/>
      <c r="BU238" s="90"/>
      <c r="BV238" s="90"/>
      <c r="BW238" s="90"/>
      <c r="BX238" s="90"/>
      <c r="BY238" s="90"/>
      <c r="BZ238" s="90"/>
      <c r="CA238" s="90"/>
      <c r="CB238" s="90"/>
      <c r="CC238" s="90"/>
      <c r="CD238" s="90"/>
      <c r="CE238" s="90"/>
      <c r="CF238" s="90"/>
      <c r="CG238" s="90"/>
      <c r="CH238" s="90"/>
      <c r="CI238" s="90"/>
    </row>
    <row r="239" spans="1:87" s="88" customForma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6"/>
      <c r="AD239" s="126"/>
      <c r="AE239" s="125"/>
      <c r="AF239" s="125"/>
      <c r="AG239" s="125"/>
      <c r="AH239" s="125"/>
      <c r="AI239" s="125"/>
      <c r="AJ239" s="125"/>
      <c r="AK239" s="125"/>
      <c r="AL239" s="125"/>
      <c r="AM239" s="125"/>
      <c r="AP239" s="86"/>
      <c r="AQ239" s="86"/>
      <c r="AR239" s="86"/>
      <c r="AS239" s="86"/>
      <c r="AT239" s="86"/>
      <c r="AU239" s="86"/>
      <c r="AV239" s="86"/>
      <c r="AW239" s="85"/>
      <c r="AX239" s="85"/>
      <c r="AY239" s="85"/>
      <c r="AZ239" s="85"/>
      <c r="BA239" s="85"/>
      <c r="BB239" s="85"/>
      <c r="BC239" s="85"/>
      <c r="BD239" s="85"/>
      <c r="BE239" s="85"/>
      <c r="BF239" s="85"/>
      <c r="BG239" s="85"/>
      <c r="BH239" s="85"/>
      <c r="BI239" s="85"/>
      <c r="BJ239" s="85"/>
      <c r="BK239" s="85"/>
      <c r="BL239" s="85"/>
      <c r="BM239" s="85"/>
      <c r="BN239" s="85"/>
      <c r="BO239" s="90"/>
      <c r="BP239" s="90"/>
      <c r="BQ239" s="90"/>
      <c r="BR239" s="90"/>
      <c r="BS239" s="90"/>
      <c r="BT239" s="90"/>
      <c r="BU239" s="90"/>
      <c r="BV239" s="90"/>
      <c r="BW239" s="90"/>
      <c r="BX239" s="90"/>
      <c r="BY239" s="90"/>
      <c r="BZ239" s="90"/>
      <c r="CA239" s="90"/>
      <c r="CB239" s="90"/>
      <c r="CC239" s="90"/>
      <c r="CD239" s="90"/>
      <c r="CE239" s="90"/>
      <c r="CF239" s="90"/>
      <c r="CG239" s="90"/>
      <c r="CH239" s="90"/>
      <c r="CI239" s="90"/>
    </row>
    <row r="240" spans="1:87" s="88" customForma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6"/>
      <c r="AD240" s="126"/>
      <c r="AE240" s="125"/>
      <c r="AF240" s="125"/>
      <c r="AG240" s="125"/>
      <c r="AH240" s="125"/>
      <c r="AI240" s="125"/>
      <c r="AJ240" s="125"/>
      <c r="AK240" s="125"/>
      <c r="AL240" s="125"/>
      <c r="AM240" s="125"/>
      <c r="AP240" s="86"/>
      <c r="AQ240" s="86"/>
      <c r="AR240" s="86"/>
      <c r="AS240" s="86"/>
      <c r="AT240" s="86"/>
      <c r="AU240" s="86"/>
      <c r="AV240" s="86"/>
      <c r="AW240" s="85"/>
      <c r="AX240" s="85"/>
      <c r="AY240" s="85"/>
      <c r="AZ240" s="85"/>
      <c r="BA240" s="85"/>
      <c r="BB240" s="85"/>
      <c r="BC240" s="85"/>
      <c r="BD240" s="85"/>
      <c r="BE240" s="85"/>
      <c r="BF240" s="85"/>
      <c r="BG240" s="85"/>
      <c r="BH240" s="85"/>
      <c r="BI240" s="85"/>
      <c r="BJ240" s="85"/>
      <c r="BK240" s="85"/>
      <c r="BL240" s="85"/>
      <c r="BM240" s="85"/>
      <c r="BN240" s="85"/>
      <c r="BO240" s="90"/>
      <c r="BP240" s="90"/>
      <c r="BQ240" s="90"/>
      <c r="BR240" s="90"/>
      <c r="BS240" s="90"/>
      <c r="BT240" s="90"/>
      <c r="BU240" s="90"/>
      <c r="BV240" s="90"/>
      <c r="BW240" s="90"/>
      <c r="BX240" s="90"/>
      <c r="BY240" s="90"/>
      <c r="BZ240" s="90"/>
      <c r="CA240" s="90"/>
      <c r="CB240" s="90"/>
      <c r="CC240" s="90"/>
      <c r="CD240" s="90"/>
      <c r="CE240" s="90"/>
      <c r="CF240" s="90"/>
      <c r="CG240" s="90"/>
      <c r="CH240" s="90"/>
      <c r="CI240" s="90"/>
    </row>
    <row r="241" spans="1:87" s="88" customForma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6"/>
      <c r="AD241" s="126"/>
      <c r="AE241" s="125"/>
      <c r="AF241" s="125"/>
      <c r="AG241" s="125"/>
      <c r="AH241" s="125"/>
      <c r="AI241" s="125"/>
      <c r="AJ241" s="125"/>
      <c r="AK241" s="125"/>
      <c r="AL241" s="125"/>
      <c r="AM241" s="125"/>
      <c r="AP241" s="86"/>
      <c r="AQ241" s="86"/>
      <c r="AR241" s="86"/>
      <c r="AS241" s="86"/>
      <c r="AT241" s="86"/>
      <c r="AU241" s="86"/>
      <c r="AV241" s="86"/>
      <c r="AW241" s="85"/>
      <c r="AX241" s="85"/>
      <c r="AY241" s="85"/>
      <c r="AZ241" s="85"/>
      <c r="BA241" s="85"/>
      <c r="BB241" s="85"/>
      <c r="BC241" s="85"/>
      <c r="BD241" s="85"/>
      <c r="BE241" s="85"/>
      <c r="BF241" s="85"/>
      <c r="BG241" s="85"/>
      <c r="BH241" s="85"/>
      <c r="BI241" s="85"/>
      <c r="BJ241" s="85"/>
      <c r="BK241" s="85"/>
      <c r="BL241" s="85"/>
      <c r="BM241" s="85"/>
      <c r="BN241" s="85"/>
      <c r="BO241" s="90"/>
      <c r="BP241" s="90"/>
      <c r="BQ241" s="90"/>
      <c r="BR241" s="90"/>
      <c r="BS241" s="90"/>
      <c r="BT241" s="90"/>
      <c r="BU241" s="90"/>
      <c r="BV241" s="90"/>
      <c r="BW241" s="90"/>
      <c r="BX241" s="90"/>
      <c r="BY241" s="90"/>
      <c r="BZ241" s="90"/>
      <c r="CA241" s="90"/>
      <c r="CB241" s="90"/>
      <c r="CC241" s="90"/>
      <c r="CD241" s="90"/>
      <c r="CE241" s="90"/>
      <c r="CF241" s="90"/>
      <c r="CG241" s="90"/>
      <c r="CH241" s="90"/>
      <c r="CI241" s="90"/>
    </row>
    <row r="242" spans="1:87" s="88" customForma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6"/>
      <c r="AD242" s="126"/>
      <c r="AE242" s="125"/>
      <c r="AF242" s="125"/>
      <c r="AG242" s="125"/>
      <c r="AH242" s="125"/>
      <c r="AI242" s="125"/>
      <c r="AJ242" s="125"/>
      <c r="AK242" s="125"/>
      <c r="AL242" s="125"/>
      <c r="AM242" s="125"/>
      <c r="AP242" s="86"/>
      <c r="AQ242" s="86"/>
      <c r="AR242" s="86"/>
      <c r="AS242" s="86"/>
      <c r="AT242" s="86"/>
      <c r="AU242" s="86"/>
      <c r="AV242" s="86"/>
      <c r="AW242" s="85"/>
      <c r="AX242" s="85"/>
      <c r="AY242" s="85"/>
      <c r="AZ242" s="85"/>
      <c r="BA242" s="85"/>
      <c r="BB242" s="85"/>
      <c r="BC242" s="85"/>
      <c r="BD242" s="85"/>
      <c r="BE242" s="85"/>
      <c r="BF242" s="85"/>
      <c r="BG242" s="85"/>
      <c r="BH242" s="85"/>
      <c r="BI242" s="85"/>
      <c r="BJ242" s="85"/>
      <c r="BK242" s="85"/>
      <c r="BL242" s="85"/>
      <c r="BM242" s="85"/>
      <c r="BN242" s="85"/>
      <c r="BO242" s="90"/>
      <c r="BP242" s="90"/>
      <c r="BQ242" s="90"/>
      <c r="BR242" s="90"/>
      <c r="BS242" s="90"/>
      <c r="BT242" s="90"/>
      <c r="BU242" s="90"/>
      <c r="BV242" s="90"/>
      <c r="BW242" s="90"/>
      <c r="BX242" s="90"/>
      <c r="BY242" s="90"/>
      <c r="BZ242" s="90"/>
      <c r="CA242" s="90"/>
      <c r="CB242" s="90"/>
      <c r="CC242" s="90"/>
      <c r="CD242" s="90"/>
      <c r="CE242" s="90"/>
      <c r="CF242" s="90"/>
      <c r="CG242" s="90"/>
      <c r="CH242" s="90"/>
      <c r="CI242" s="90"/>
    </row>
    <row r="243" spans="1:87" s="88" customForma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6"/>
      <c r="AD243" s="126"/>
      <c r="AE243" s="125"/>
      <c r="AF243" s="125"/>
      <c r="AG243" s="125"/>
      <c r="AH243" s="125"/>
      <c r="AI243" s="125"/>
      <c r="AJ243" s="125"/>
      <c r="AK243" s="125"/>
      <c r="AL243" s="125"/>
      <c r="AM243" s="125"/>
      <c r="AP243" s="86"/>
      <c r="AQ243" s="86"/>
      <c r="AR243" s="86"/>
      <c r="AS243" s="86"/>
      <c r="AT243" s="86"/>
      <c r="AU243" s="86"/>
      <c r="AV243" s="86"/>
      <c r="AW243" s="85"/>
      <c r="AX243" s="85"/>
      <c r="AY243" s="85"/>
      <c r="AZ243" s="85"/>
      <c r="BA243" s="85"/>
      <c r="BB243" s="85"/>
      <c r="BC243" s="85"/>
      <c r="BD243" s="85"/>
      <c r="BE243" s="85"/>
      <c r="BF243" s="85"/>
      <c r="BG243" s="85"/>
      <c r="BH243" s="85"/>
      <c r="BI243" s="85"/>
      <c r="BJ243" s="85"/>
      <c r="BK243" s="85"/>
      <c r="BL243" s="85"/>
      <c r="BM243" s="85"/>
      <c r="BN243" s="85"/>
      <c r="BO243" s="90"/>
      <c r="BP243" s="90"/>
      <c r="BQ243" s="90"/>
      <c r="BR243" s="90"/>
      <c r="BS243" s="90"/>
      <c r="BT243" s="90"/>
      <c r="BU243" s="90"/>
      <c r="BV243" s="90"/>
      <c r="BW243" s="90"/>
      <c r="BX243" s="90"/>
      <c r="BY243" s="90"/>
      <c r="BZ243" s="90"/>
      <c r="CA243" s="90"/>
      <c r="CB243" s="90"/>
      <c r="CC243" s="90"/>
      <c r="CD243" s="90"/>
      <c r="CE243" s="90"/>
      <c r="CF243" s="90"/>
      <c r="CG243" s="90"/>
      <c r="CH243" s="90"/>
      <c r="CI243" s="90"/>
    </row>
    <row r="244" spans="1:87" s="88" customForma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6"/>
      <c r="AD244" s="126"/>
      <c r="AE244" s="125"/>
      <c r="AF244" s="125"/>
      <c r="AG244" s="125"/>
      <c r="AH244" s="125"/>
      <c r="AI244" s="125"/>
      <c r="AJ244" s="125"/>
      <c r="AK244" s="125"/>
      <c r="AL244" s="125"/>
      <c r="AM244" s="125"/>
      <c r="AP244" s="86"/>
      <c r="AQ244" s="86"/>
      <c r="AR244" s="86"/>
      <c r="AS244" s="86"/>
      <c r="AT244" s="86"/>
      <c r="AU244" s="86"/>
      <c r="AV244" s="86"/>
      <c r="AW244" s="85"/>
      <c r="AX244" s="85"/>
      <c r="AY244" s="85"/>
      <c r="AZ244" s="85"/>
      <c r="BA244" s="85"/>
      <c r="BB244" s="85"/>
      <c r="BC244" s="85"/>
      <c r="BD244" s="85"/>
      <c r="BE244" s="85"/>
      <c r="BF244" s="85"/>
      <c r="BG244" s="85"/>
      <c r="BH244" s="85"/>
      <c r="BI244" s="85"/>
      <c r="BJ244" s="85"/>
      <c r="BK244" s="85"/>
      <c r="BL244" s="85"/>
      <c r="BM244" s="85"/>
      <c r="BN244" s="85"/>
      <c r="BO244" s="90"/>
      <c r="BP244" s="90"/>
      <c r="BQ244" s="90"/>
      <c r="BR244" s="90"/>
      <c r="BS244" s="90"/>
      <c r="BT244" s="90"/>
      <c r="BU244" s="90"/>
      <c r="BV244" s="90"/>
      <c r="BW244" s="90"/>
      <c r="BX244" s="90"/>
      <c r="BY244" s="90"/>
      <c r="BZ244" s="90"/>
      <c r="CA244" s="90"/>
      <c r="CB244" s="90"/>
      <c r="CC244" s="90"/>
      <c r="CD244" s="90"/>
      <c r="CE244" s="90"/>
      <c r="CF244" s="90"/>
      <c r="CG244" s="90"/>
      <c r="CH244" s="90"/>
      <c r="CI244" s="90"/>
    </row>
    <row r="245" spans="1:87" s="88" customForma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6"/>
      <c r="AD245" s="126"/>
      <c r="AE245" s="125"/>
      <c r="AF245" s="125"/>
      <c r="AG245" s="125"/>
      <c r="AH245" s="125"/>
      <c r="AI245" s="125"/>
      <c r="AJ245" s="125"/>
      <c r="AK245" s="125"/>
      <c r="AL245" s="125"/>
      <c r="AM245" s="125"/>
      <c r="AP245" s="86"/>
      <c r="AQ245" s="86"/>
      <c r="AR245" s="86"/>
      <c r="AS245" s="86"/>
      <c r="AT245" s="86"/>
      <c r="AU245" s="86"/>
      <c r="AV245" s="86"/>
      <c r="AW245" s="85"/>
      <c r="AX245" s="85"/>
      <c r="AY245" s="85"/>
      <c r="AZ245" s="85"/>
      <c r="BA245" s="85"/>
      <c r="BB245" s="85"/>
      <c r="BC245" s="85"/>
      <c r="BD245" s="85"/>
      <c r="BE245" s="85"/>
      <c r="BF245" s="85"/>
      <c r="BG245" s="85"/>
      <c r="BH245" s="85"/>
      <c r="BI245" s="85"/>
      <c r="BJ245" s="85"/>
      <c r="BK245" s="85"/>
      <c r="BL245" s="85"/>
      <c r="BM245" s="85"/>
      <c r="BN245" s="85"/>
      <c r="BO245" s="90"/>
      <c r="BP245" s="90"/>
      <c r="BQ245" s="90"/>
      <c r="BR245" s="90"/>
      <c r="BS245" s="90"/>
      <c r="BT245" s="90"/>
      <c r="BU245" s="90"/>
      <c r="BV245" s="90"/>
      <c r="BW245" s="90"/>
      <c r="BX245" s="90"/>
      <c r="BY245" s="90"/>
      <c r="BZ245" s="90"/>
      <c r="CA245" s="90"/>
      <c r="CB245" s="90"/>
      <c r="CC245" s="90"/>
      <c r="CD245" s="90"/>
      <c r="CE245" s="90"/>
      <c r="CF245" s="90"/>
      <c r="CG245" s="90"/>
      <c r="CH245" s="90"/>
      <c r="CI245" s="90"/>
    </row>
    <row r="246" spans="1:87" s="88" customForma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6"/>
      <c r="AD246" s="126"/>
      <c r="AE246" s="125"/>
      <c r="AF246" s="125"/>
      <c r="AG246" s="125"/>
      <c r="AH246" s="125"/>
      <c r="AI246" s="125"/>
      <c r="AJ246" s="125"/>
      <c r="AK246" s="125"/>
      <c r="AL246" s="125"/>
      <c r="AM246" s="125"/>
      <c r="AP246" s="86"/>
      <c r="AQ246" s="86"/>
      <c r="AR246" s="86"/>
      <c r="AS246" s="86"/>
      <c r="AT246" s="86"/>
      <c r="AU246" s="86"/>
      <c r="AV246" s="86"/>
      <c r="AW246" s="85"/>
      <c r="AX246" s="85"/>
      <c r="AY246" s="85"/>
      <c r="AZ246" s="85"/>
      <c r="BA246" s="85"/>
      <c r="BB246" s="85"/>
      <c r="BC246" s="85"/>
      <c r="BD246" s="85"/>
      <c r="BE246" s="85"/>
      <c r="BF246" s="85"/>
      <c r="BG246" s="85"/>
      <c r="BH246" s="85"/>
      <c r="BI246" s="85"/>
      <c r="BJ246" s="85"/>
      <c r="BK246" s="85"/>
      <c r="BL246" s="85"/>
      <c r="BM246" s="85"/>
      <c r="BN246" s="85"/>
      <c r="BO246" s="90"/>
      <c r="BP246" s="90"/>
      <c r="BQ246" s="90"/>
      <c r="BR246" s="90"/>
      <c r="BS246" s="90"/>
      <c r="BT246" s="90"/>
      <c r="BU246" s="90"/>
      <c r="BV246" s="90"/>
      <c r="BW246" s="90"/>
      <c r="BX246" s="90"/>
      <c r="BY246" s="90"/>
      <c r="BZ246" s="90"/>
      <c r="CA246" s="90"/>
      <c r="CB246" s="90"/>
      <c r="CC246" s="90"/>
      <c r="CD246" s="90"/>
      <c r="CE246" s="90"/>
      <c r="CF246" s="90"/>
      <c r="CG246" s="90"/>
      <c r="CH246" s="90"/>
      <c r="CI246" s="90"/>
    </row>
    <row r="247" spans="1:87" s="88" customForma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6"/>
      <c r="AD247" s="126"/>
      <c r="AE247" s="125"/>
      <c r="AF247" s="125"/>
      <c r="AG247" s="125"/>
      <c r="AH247" s="125"/>
      <c r="AI247" s="125"/>
      <c r="AJ247" s="125"/>
      <c r="AK247" s="125"/>
      <c r="AL247" s="125"/>
      <c r="AM247" s="125"/>
      <c r="AP247" s="86"/>
      <c r="AQ247" s="86"/>
      <c r="AR247" s="86"/>
      <c r="AS247" s="86"/>
      <c r="AT247" s="86"/>
      <c r="AU247" s="86"/>
      <c r="AV247" s="86"/>
      <c r="AW247" s="85"/>
      <c r="AX247" s="85"/>
      <c r="AY247" s="85"/>
      <c r="AZ247" s="85"/>
      <c r="BA247" s="85"/>
      <c r="BB247" s="85"/>
      <c r="BC247" s="85"/>
      <c r="BD247" s="85"/>
      <c r="BE247" s="85"/>
      <c r="BF247" s="85"/>
      <c r="BG247" s="85"/>
      <c r="BH247" s="85"/>
      <c r="BI247" s="85"/>
      <c r="BJ247" s="85"/>
      <c r="BK247" s="85"/>
      <c r="BL247" s="85"/>
      <c r="BM247" s="85"/>
      <c r="BN247" s="85"/>
      <c r="BO247" s="90"/>
      <c r="BP247" s="90"/>
      <c r="BQ247" s="90"/>
      <c r="BR247" s="90"/>
      <c r="BS247" s="90"/>
      <c r="BT247" s="90"/>
      <c r="BU247" s="90"/>
      <c r="BV247" s="90"/>
      <c r="BW247" s="90"/>
      <c r="BX247" s="90"/>
      <c r="BY247" s="90"/>
      <c r="BZ247" s="90"/>
      <c r="CA247" s="90"/>
      <c r="CB247" s="90"/>
      <c r="CC247" s="90"/>
      <c r="CD247" s="90"/>
      <c r="CE247" s="90"/>
      <c r="CF247" s="90"/>
      <c r="CG247" s="90"/>
      <c r="CH247" s="90"/>
      <c r="CI247" s="90"/>
    </row>
    <row r="248" spans="1:87" s="88" customForma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6"/>
      <c r="AD248" s="126"/>
      <c r="AE248" s="125"/>
      <c r="AF248" s="125"/>
      <c r="AG248" s="125"/>
      <c r="AH248" s="125"/>
      <c r="AI248" s="125"/>
      <c r="AJ248" s="125"/>
      <c r="AK248" s="125"/>
      <c r="AL248" s="125"/>
      <c r="AM248" s="125"/>
      <c r="AP248" s="86"/>
      <c r="AQ248" s="86"/>
      <c r="AR248" s="86"/>
      <c r="AS248" s="86"/>
      <c r="AT248" s="86"/>
      <c r="AU248" s="86"/>
      <c r="AV248" s="86"/>
      <c r="AW248" s="85"/>
      <c r="AX248" s="85"/>
      <c r="AY248" s="85"/>
      <c r="AZ248" s="85"/>
      <c r="BA248" s="85"/>
      <c r="BB248" s="85"/>
      <c r="BC248" s="85"/>
      <c r="BD248" s="85"/>
      <c r="BE248" s="85"/>
      <c r="BF248" s="85"/>
      <c r="BG248" s="85"/>
      <c r="BH248" s="85"/>
      <c r="BI248" s="85"/>
      <c r="BJ248" s="85"/>
      <c r="BK248" s="85"/>
      <c r="BL248" s="85"/>
      <c r="BM248" s="85"/>
      <c r="BN248" s="85"/>
      <c r="BO248" s="90"/>
      <c r="BP248" s="90"/>
      <c r="BQ248" s="90"/>
      <c r="BR248" s="90"/>
      <c r="BS248" s="90"/>
      <c r="BT248" s="90"/>
      <c r="BU248" s="90"/>
      <c r="BV248" s="90"/>
      <c r="BW248" s="90"/>
      <c r="BX248" s="90"/>
      <c r="BY248" s="90"/>
      <c r="BZ248" s="90"/>
      <c r="CA248" s="90"/>
      <c r="CB248" s="90"/>
      <c r="CC248" s="90"/>
      <c r="CD248" s="90"/>
      <c r="CE248" s="90"/>
      <c r="CF248" s="90"/>
      <c r="CG248" s="90"/>
      <c r="CH248" s="90"/>
      <c r="CI248" s="90"/>
    </row>
    <row r="249" spans="1:87" s="88" customForma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6"/>
      <c r="AD249" s="126"/>
      <c r="AE249" s="125"/>
      <c r="AF249" s="125"/>
      <c r="AG249" s="125"/>
      <c r="AH249" s="125"/>
      <c r="AI249" s="125"/>
      <c r="AJ249" s="125"/>
      <c r="AK249" s="125"/>
      <c r="AL249" s="125"/>
      <c r="AM249" s="125"/>
      <c r="AP249" s="86"/>
      <c r="AQ249" s="86"/>
      <c r="AR249" s="86"/>
      <c r="AS249" s="86"/>
      <c r="AT249" s="86"/>
      <c r="AU249" s="86"/>
      <c r="AV249" s="86"/>
      <c r="AW249" s="85"/>
      <c r="AX249" s="85"/>
      <c r="AY249" s="85"/>
      <c r="AZ249" s="85"/>
      <c r="BA249" s="85"/>
      <c r="BB249" s="85"/>
      <c r="BC249" s="85"/>
      <c r="BD249" s="85"/>
      <c r="BE249" s="85"/>
      <c r="BF249" s="85"/>
      <c r="BG249" s="85"/>
      <c r="BH249" s="85"/>
      <c r="BI249" s="85"/>
      <c r="BJ249" s="85"/>
      <c r="BK249" s="85"/>
      <c r="BL249" s="85"/>
      <c r="BM249" s="85"/>
      <c r="BN249" s="85"/>
      <c r="BO249" s="90"/>
      <c r="BP249" s="90"/>
      <c r="BQ249" s="90"/>
      <c r="BR249" s="90"/>
      <c r="BS249" s="90"/>
      <c r="BT249" s="90"/>
      <c r="BU249" s="90"/>
      <c r="BV249" s="90"/>
      <c r="BW249" s="90"/>
      <c r="BX249" s="90"/>
      <c r="BY249" s="90"/>
      <c r="BZ249" s="90"/>
      <c r="CA249" s="90"/>
      <c r="CB249" s="90"/>
      <c r="CC249" s="90"/>
      <c r="CD249" s="90"/>
      <c r="CE249" s="90"/>
      <c r="CF249" s="90"/>
      <c r="CG249" s="90"/>
      <c r="CH249" s="90"/>
      <c r="CI249" s="90"/>
    </row>
    <row r="250" spans="1:87" s="88" customForma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6"/>
      <c r="AD250" s="126"/>
      <c r="AE250" s="125"/>
      <c r="AF250" s="125"/>
      <c r="AG250" s="125"/>
      <c r="AH250" s="125"/>
      <c r="AI250" s="125"/>
      <c r="AJ250" s="125"/>
      <c r="AK250" s="125"/>
      <c r="AL250" s="125"/>
      <c r="AM250" s="125"/>
      <c r="AP250" s="86"/>
      <c r="AQ250" s="86"/>
      <c r="AR250" s="86"/>
      <c r="AS250" s="86"/>
      <c r="AT250" s="86"/>
      <c r="AU250" s="86"/>
      <c r="AV250" s="86"/>
      <c r="AW250" s="85"/>
      <c r="AX250" s="85"/>
      <c r="AY250" s="85"/>
      <c r="AZ250" s="85"/>
      <c r="BA250" s="85"/>
      <c r="BB250" s="85"/>
      <c r="BC250" s="85"/>
      <c r="BD250" s="85"/>
      <c r="BE250" s="85"/>
      <c r="BF250" s="85"/>
      <c r="BG250" s="85"/>
      <c r="BH250" s="85"/>
      <c r="BI250" s="85"/>
      <c r="BJ250" s="85"/>
      <c r="BK250" s="85"/>
      <c r="BL250" s="85"/>
      <c r="BM250" s="85"/>
      <c r="BN250" s="85"/>
      <c r="BO250" s="90"/>
      <c r="BP250" s="90"/>
      <c r="BQ250" s="90"/>
      <c r="BR250" s="90"/>
      <c r="BS250" s="90"/>
      <c r="BT250" s="90"/>
      <c r="BU250" s="90"/>
      <c r="BV250" s="90"/>
      <c r="BW250" s="90"/>
      <c r="BX250" s="90"/>
      <c r="BY250" s="90"/>
      <c r="BZ250" s="90"/>
      <c r="CA250" s="90"/>
      <c r="CB250" s="90"/>
      <c r="CC250" s="90"/>
      <c r="CD250" s="90"/>
      <c r="CE250" s="90"/>
      <c r="CF250" s="90"/>
      <c r="CG250" s="90"/>
      <c r="CH250" s="90"/>
      <c r="CI250" s="90"/>
    </row>
    <row r="251" spans="1:87" s="88" customForma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6"/>
      <c r="AD251" s="126"/>
      <c r="AE251" s="125"/>
      <c r="AF251" s="125"/>
      <c r="AG251" s="125"/>
      <c r="AH251" s="125"/>
      <c r="AI251" s="125"/>
      <c r="AJ251" s="125"/>
      <c r="AK251" s="125"/>
      <c r="AL251" s="125"/>
      <c r="AM251" s="125"/>
      <c r="AP251" s="86"/>
      <c r="AQ251" s="86"/>
      <c r="AR251" s="86"/>
      <c r="AS251" s="86"/>
      <c r="AT251" s="86"/>
      <c r="AU251" s="86"/>
      <c r="AV251" s="86"/>
      <c r="AW251" s="85"/>
      <c r="AX251" s="85"/>
      <c r="AY251" s="85"/>
      <c r="AZ251" s="85"/>
      <c r="BA251" s="85"/>
      <c r="BB251" s="85"/>
      <c r="BC251" s="85"/>
      <c r="BD251" s="85"/>
      <c r="BE251" s="85"/>
      <c r="BF251" s="85"/>
      <c r="BG251" s="85"/>
      <c r="BH251" s="85"/>
      <c r="BI251" s="85"/>
      <c r="BJ251" s="85"/>
      <c r="BK251" s="85"/>
      <c r="BL251" s="85"/>
      <c r="BM251" s="85"/>
      <c r="BN251" s="85"/>
      <c r="BO251" s="90"/>
      <c r="BP251" s="90"/>
      <c r="BQ251" s="90"/>
      <c r="BR251" s="90"/>
      <c r="BS251" s="90"/>
      <c r="BT251" s="90"/>
      <c r="BU251" s="90"/>
      <c r="BV251" s="90"/>
      <c r="BW251" s="90"/>
      <c r="BX251" s="90"/>
      <c r="BY251" s="90"/>
      <c r="BZ251" s="90"/>
      <c r="CA251" s="90"/>
      <c r="CB251" s="90"/>
      <c r="CC251" s="90"/>
      <c r="CD251" s="90"/>
      <c r="CE251" s="90"/>
      <c r="CF251" s="90"/>
      <c r="CG251" s="90"/>
      <c r="CH251" s="90"/>
      <c r="CI251" s="90"/>
    </row>
    <row r="252" spans="1:87" s="88" customForma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6"/>
      <c r="AD252" s="126"/>
      <c r="AE252" s="125"/>
      <c r="AF252" s="125"/>
      <c r="AG252" s="125"/>
      <c r="AH252" s="125"/>
      <c r="AI252" s="125"/>
      <c r="AJ252" s="125"/>
      <c r="AK252" s="125"/>
      <c r="AL252" s="125"/>
      <c r="AM252" s="125"/>
      <c r="AP252" s="86"/>
      <c r="AQ252" s="86"/>
      <c r="AR252" s="86"/>
      <c r="AS252" s="86"/>
      <c r="AT252" s="86"/>
      <c r="AU252" s="86"/>
      <c r="AV252" s="86"/>
      <c r="AW252" s="85"/>
      <c r="AX252" s="85"/>
      <c r="AY252" s="85"/>
      <c r="AZ252" s="85"/>
      <c r="BA252" s="85"/>
      <c r="BB252" s="85"/>
      <c r="BC252" s="85"/>
      <c r="BD252" s="85"/>
      <c r="BE252" s="85"/>
      <c r="BF252" s="85"/>
      <c r="BG252" s="85"/>
      <c r="BH252" s="85"/>
      <c r="BI252" s="85"/>
      <c r="BJ252" s="85"/>
      <c r="BK252" s="85"/>
      <c r="BL252" s="85"/>
      <c r="BM252" s="85"/>
      <c r="BN252" s="85"/>
      <c r="BO252" s="90"/>
      <c r="BP252" s="90"/>
      <c r="BQ252" s="90"/>
      <c r="BR252" s="90"/>
      <c r="BS252" s="90"/>
      <c r="BT252" s="90"/>
      <c r="BU252" s="90"/>
      <c r="BV252" s="90"/>
      <c r="BW252" s="90"/>
      <c r="BX252" s="90"/>
      <c r="BY252" s="90"/>
      <c r="BZ252" s="90"/>
      <c r="CA252" s="90"/>
      <c r="CB252" s="90"/>
      <c r="CC252" s="90"/>
      <c r="CD252" s="90"/>
      <c r="CE252" s="90"/>
      <c r="CF252" s="90"/>
      <c r="CG252" s="90"/>
      <c r="CH252" s="90"/>
      <c r="CI252" s="90"/>
    </row>
    <row r="253" spans="1:87" s="88" customForma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6"/>
      <c r="AD253" s="126"/>
      <c r="AE253" s="125"/>
      <c r="AF253" s="125"/>
      <c r="AG253" s="125"/>
      <c r="AH253" s="125"/>
      <c r="AI253" s="125"/>
      <c r="AJ253" s="125"/>
      <c r="AK253" s="125"/>
      <c r="AL253" s="125"/>
      <c r="AM253" s="125"/>
      <c r="AP253" s="86"/>
      <c r="AQ253" s="86"/>
      <c r="AR253" s="86"/>
      <c r="AS253" s="86"/>
      <c r="AT253" s="86"/>
      <c r="AU253" s="86"/>
      <c r="AV253" s="86"/>
      <c r="AW253" s="85"/>
      <c r="AX253" s="85"/>
      <c r="AY253" s="85"/>
      <c r="AZ253" s="85"/>
      <c r="BA253" s="85"/>
      <c r="BB253" s="85"/>
      <c r="BC253" s="85"/>
      <c r="BD253" s="85"/>
      <c r="BE253" s="85"/>
      <c r="BF253" s="85"/>
      <c r="BG253" s="85"/>
      <c r="BH253" s="85"/>
      <c r="BI253" s="85"/>
      <c r="BJ253" s="85"/>
      <c r="BK253" s="85"/>
      <c r="BL253" s="85"/>
      <c r="BM253" s="85"/>
      <c r="BN253" s="85"/>
      <c r="BO253" s="90"/>
      <c r="BP253" s="90"/>
      <c r="BQ253" s="90"/>
      <c r="BR253" s="90"/>
      <c r="BS253" s="90"/>
      <c r="BT253" s="90"/>
      <c r="BU253" s="90"/>
      <c r="BV253" s="90"/>
      <c r="BW253" s="90"/>
      <c r="BX253" s="90"/>
      <c r="BY253" s="90"/>
      <c r="BZ253" s="90"/>
      <c r="CA253" s="90"/>
      <c r="CB253" s="90"/>
      <c r="CC253" s="90"/>
      <c r="CD253" s="90"/>
      <c r="CE253" s="90"/>
      <c r="CF253" s="90"/>
      <c r="CG253" s="90"/>
      <c r="CH253" s="90"/>
      <c r="CI253" s="90"/>
    </row>
    <row r="254" spans="1:87" s="88" customForma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6"/>
      <c r="AD254" s="126"/>
      <c r="AE254" s="125"/>
      <c r="AF254" s="125"/>
      <c r="AG254" s="125"/>
      <c r="AH254" s="125"/>
      <c r="AI254" s="125"/>
      <c r="AJ254" s="125"/>
      <c r="AK254" s="125"/>
      <c r="AL254" s="125"/>
      <c r="AM254" s="125"/>
      <c r="AP254" s="86"/>
      <c r="AQ254" s="86"/>
      <c r="AR254" s="86"/>
      <c r="AS254" s="86"/>
      <c r="AT254" s="86"/>
      <c r="AU254" s="86"/>
      <c r="AV254" s="86"/>
      <c r="AW254" s="85"/>
      <c r="AX254" s="85"/>
      <c r="AY254" s="85"/>
      <c r="AZ254" s="85"/>
      <c r="BA254" s="85"/>
      <c r="BB254" s="85"/>
      <c r="BC254" s="85"/>
      <c r="BD254" s="85"/>
      <c r="BE254" s="85"/>
      <c r="BF254" s="85"/>
      <c r="BG254" s="85"/>
      <c r="BH254" s="85"/>
      <c r="BI254" s="85"/>
      <c r="BJ254" s="85"/>
      <c r="BK254" s="85"/>
      <c r="BL254" s="85"/>
      <c r="BM254" s="85"/>
      <c r="BN254" s="85"/>
      <c r="BO254" s="90"/>
      <c r="BP254" s="90"/>
      <c r="BQ254" s="90"/>
      <c r="BR254" s="90"/>
      <c r="BS254" s="90"/>
      <c r="BT254" s="90"/>
      <c r="BU254" s="90"/>
      <c r="BV254" s="90"/>
      <c r="BW254" s="90"/>
      <c r="BX254" s="90"/>
      <c r="BY254" s="90"/>
      <c r="BZ254" s="90"/>
      <c r="CA254" s="90"/>
      <c r="CB254" s="90"/>
      <c r="CC254" s="90"/>
      <c r="CD254" s="90"/>
      <c r="CE254" s="90"/>
      <c r="CF254" s="90"/>
      <c r="CG254" s="90"/>
      <c r="CH254" s="90"/>
      <c r="CI254" s="90"/>
    </row>
    <row r="255" spans="1:87" s="88" customForma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6"/>
      <c r="AD255" s="126"/>
      <c r="AE255" s="125"/>
      <c r="AF255" s="125"/>
      <c r="AG255" s="125"/>
      <c r="AH255" s="125"/>
      <c r="AI255" s="125"/>
      <c r="AJ255" s="125"/>
      <c r="AK255" s="125"/>
      <c r="AL255" s="125"/>
      <c r="AM255" s="125"/>
      <c r="AP255" s="86"/>
      <c r="AQ255" s="86"/>
      <c r="AR255" s="86"/>
      <c r="AS255" s="86"/>
      <c r="AT255" s="86"/>
      <c r="AU255" s="86"/>
      <c r="AV255" s="86"/>
      <c r="AW255" s="85"/>
      <c r="AX255" s="85"/>
      <c r="AY255" s="85"/>
      <c r="AZ255" s="85"/>
      <c r="BA255" s="85"/>
      <c r="BB255" s="85"/>
      <c r="BC255" s="85"/>
      <c r="BD255" s="85"/>
      <c r="BE255" s="85"/>
      <c r="BF255" s="85"/>
      <c r="BG255" s="85"/>
      <c r="BH255" s="85"/>
      <c r="BI255" s="85"/>
      <c r="BJ255" s="85"/>
      <c r="BK255" s="85"/>
      <c r="BL255" s="85"/>
      <c r="BM255" s="85"/>
      <c r="BN255" s="85"/>
      <c r="BO255" s="90"/>
      <c r="BP255" s="90"/>
      <c r="BQ255" s="90"/>
      <c r="BR255" s="90"/>
      <c r="BS255" s="90"/>
      <c r="BT255" s="90"/>
      <c r="BU255" s="90"/>
      <c r="BV255" s="90"/>
      <c r="BW255" s="90"/>
      <c r="BX255" s="90"/>
      <c r="BY255" s="90"/>
      <c r="BZ255" s="90"/>
      <c r="CA255" s="90"/>
      <c r="CB255" s="90"/>
      <c r="CC255" s="90"/>
      <c r="CD255" s="90"/>
      <c r="CE255" s="90"/>
      <c r="CF255" s="90"/>
      <c r="CG255" s="90"/>
      <c r="CH255" s="90"/>
      <c r="CI255" s="90"/>
    </row>
    <row r="256" spans="1:87" s="88" customForma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6"/>
      <c r="AD256" s="126"/>
      <c r="AE256" s="125"/>
      <c r="AF256" s="125"/>
      <c r="AG256" s="125"/>
      <c r="AH256" s="125"/>
      <c r="AI256" s="125"/>
      <c r="AJ256" s="125"/>
      <c r="AK256" s="125"/>
      <c r="AL256" s="125"/>
      <c r="AM256" s="125"/>
      <c r="AP256" s="86"/>
      <c r="AQ256" s="86"/>
      <c r="AR256" s="86"/>
      <c r="AS256" s="86"/>
      <c r="AT256" s="86"/>
      <c r="AU256" s="86"/>
      <c r="AV256" s="86"/>
      <c r="AW256" s="85"/>
      <c r="AX256" s="85"/>
      <c r="AY256" s="85"/>
      <c r="AZ256" s="85"/>
      <c r="BA256" s="85"/>
      <c r="BB256" s="85"/>
      <c r="BC256" s="85"/>
      <c r="BD256" s="85"/>
      <c r="BE256" s="85"/>
      <c r="BF256" s="85"/>
      <c r="BG256" s="85"/>
      <c r="BH256" s="85"/>
      <c r="BI256" s="85"/>
      <c r="BJ256" s="85"/>
      <c r="BK256" s="85"/>
      <c r="BL256" s="85"/>
      <c r="BM256" s="85"/>
      <c r="BN256" s="85"/>
      <c r="BO256" s="90"/>
      <c r="BP256" s="90"/>
      <c r="BQ256" s="90"/>
      <c r="BR256" s="90"/>
      <c r="BS256" s="90"/>
      <c r="BT256" s="90"/>
      <c r="BU256" s="90"/>
      <c r="BV256" s="90"/>
      <c r="BW256" s="90"/>
      <c r="BX256" s="90"/>
      <c r="BY256" s="90"/>
      <c r="BZ256" s="90"/>
      <c r="CA256" s="90"/>
      <c r="CB256" s="90"/>
      <c r="CC256" s="90"/>
      <c r="CD256" s="90"/>
      <c r="CE256" s="90"/>
      <c r="CF256" s="90"/>
      <c r="CG256" s="90"/>
      <c r="CH256" s="90"/>
      <c r="CI256" s="90"/>
    </row>
    <row r="257" spans="1:87" s="88" customForma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6"/>
      <c r="AD257" s="126"/>
      <c r="AE257" s="125"/>
      <c r="AF257" s="125"/>
      <c r="AG257" s="125"/>
      <c r="AH257" s="125"/>
      <c r="AI257" s="125"/>
      <c r="AJ257" s="125"/>
      <c r="AK257" s="125"/>
      <c r="AL257" s="125"/>
      <c r="AM257" s="125"/>
      <c r="AP257" s="86"/>
      <c r="AQ257" s="86"/>
      <c r="AR257" s="86"/>
      <c r="AS257" s="86"/>
      <c r="AT257" s="86"/>
      <c r="AU257" s="86"/>
      <c r="AV257" s="86"/>
      <c r="AW257" s="85"/>
      <c r="AX257" s="85"/>
      <c r="AY257" s="85"/>
      <c r="AZ257" s="85"/>
      <c r="BA257" s="85"/>
      <c r="BB257" s="85"/>
      <c r="BC257" s="85"/>
      <c r="BD257" s="85"/>
      <c r="BE257" s="85"/>
      <c r="BF257" s="85"/>
      <c r="BG257" s="85"/>
      <c r="BH257" s="85"/>
      <c r="BI257" s="85"/>
      <c r="BJ257" s="85"/>
      <c r="BK257" s="85"/>
      <c r="BL257" s="85"/>
      <c r="BM257" s="85"/>
      <c r="BN257" s="85"/>
      <c r="BO257" s="90"/>
      <c r="BP257" s="90"/>
      <c r="BQ257" s="90"/>
      <c r="BR257" s="90"/>
      <c r="BS257" s="90"/>
      <c r="BT257" s="90"/>
      <c r="BU257" s="90"/>
      <c r="BV257" s="90"/>
      <c r="BW257" s="90"/>
      <c r="BX257" s="90"/>
      <c r="BY257" s="90"/>
      <c r="BZ257" s="90"/>
      <c r="CA257" s="90"/>
      <c r="CB257" s="90"/>
      <c r="CC257" s="90"/>
      <c r="CD257" s="90"/>
      <c r="CE257" s="90"/>
      <c r="CF257" s="90"/>
      <c r="CG257" s="90"/>
      <c r="CH257" s="90"/>
      <c r="CI257" s="90"/>
    </row>
    <row r="258" spans="1:87" s="88" customForma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6"/>
      <c r="AD258" s="126"/>
      <c r="AE258" s="125"/>
      <c r="AF258" s="125"/>
      <c r="AG258" s="125"/>
      <c r="AH258" s="125"/>
      <c r="AI258" s="125"/>
      <c r="AJ258" s="125"/>
      <c r="AK258" s="125"/>
      <c r="AL258" s="125"/>
      <c r="AM258" s="125"/>
      <c r="AP258" s="86"/>
      <c r="AQ258" s="86"/>
      <c r="AR258" s="86"/>
      <c r="AS258" s="86"/>
      <c r="AT258" s="86"/>
      <c r="AU258" s="86"/>
      <c r="AV258" s="86"/>
      <c r="AW258" s="85"/>
      <c r="AX258" s="85"/>
      <c r="AY258" s="85"/>
      <c r="AZ258" s="85"/>
      <c r="BA258" s="85"/>
      <c r="BB258" s="85"/>
      <c r="BC258" s="85"/>
      <c r="BD258" s="85"/>
      <c r="BE258" s="85"/>
      <c r="BF258" s="85"/>
      <c r="BG258" s="85"/>
      <c r="BH258" s="85"/>
      <c r="BI258" s="85"/>
      <c r="BJ258" s="85"/>
      <c r="BK258" s="85"/>
      <c r="BL258" s="85"/>
      <c r="BM258" s="85"/>
      <c r="BN258" s="85"/>
      <c r="BO258" s="90"/>
      <c r="BP258" s="90"/>
      <c r="BQ258" s="90"/>
      <c r="BR258" s="90"/>
      <c r="BS258" s="90"/>
      <c r="BT258" s="90"/>
      <c r="BU258" s="90"/>
      <c r="BV258" s="90"/>
      <c r="BW258" s="90"/>
      <c r="BX258" s="90"/>
      <c r="BY258" s="90"/>
      <c r="BZ258" s="90"/>
      <c r="CA258" s="90"/>
      <c r="CB258" s="90"/>
      <c r="CC258" s="90"/>
      <c r="CD258" s="90"/>
      <c r="CE258" s="90"/>
      <c r="CF258" s="90"/>
      <c r="CG258" s="90"/>
      <c r="CH258" s="90"/>
      <c r="CI258" s="90"/>
    </row>
    <row r="259" spans="1:87" s="88" customForma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6"/>
      <c r="AD259" s="126"/>
      <c r="AE259" s="125"/>
      <c r="AF259" s="125"/>
      <c r="AG259" s="125"/>
      <c r="AH259" s="125"/>
      <c r="AI259" s="125"/>
      <c r="AJ259" s="125"/>
      <c r="AK259" s="125"/>
      <c r="AL259" s="125"/>
      <c r="AM259" s="125"/>
      <c r="AP259" s="86"/>
      <c r="AQ259" s="86"/>
      <c r="AR259" s="86"/>
      <c r="AS259" s="86"/>
      <c r="AT259" s="86"/>
      <c r="AU259" s="86"/>
      <c r="AV259" s="86"/>
      <c r="AW259" s="85"/>
      <c r="AX259" s="85"/>
      <c r="AY259" s="85"/>
      <c r="AZ259" s="85"/>
      <c r="BA259" s="85"/>
      <c r="BB259" s="85"/>
      <c r="BC259" s="85"/>
      <c r="BD259" s="85"/>
      <c r="BE259" s="85"/>
      <c r="BF259" s="85"/>
      <c r="BG259" s="85"/>
      <c r="BH259" s="85"/>
      <c r="BI259" s="85"/>
      <c r="BJ259" s="85"/>
      <c r="BK259" s="85"/>
      <c r="BL259" s="85"/>
      <c r="BM259" s="85"/>
      <c r="BN259" s="85"/>
      <c r="BO259" s="90"/>
      <c r="BP259" s="90"/>
      <c r="BQ259" s="90"/>
      <c r="BR259" s="90"/>
      <c r="BS259" s="90"/>
      <c r="BT259" s="90"/>
      <c r="BU259" s="90"/>
      <c r="BV259" s="90"/>
      <c r="BW259" s="90"/>
      <c r="BX259" s="90"/>
      <c r="BY259" s="90"/>
      <c r="BZ259" s="90"/>
      <c r="CA259" s="90"/>
      <c r="CB259" s="90"/>
      <c r="CC259" s="90"/>
      <c r="CD259" s="90"/>
      <c r="CE259" s="90"/>
      <c r="CF259" s="90"/>
      <c r="CG259" s="90"/>
      <c r="CH259" s="90"/>
      <c r="CI259" s="90"/>
    </row>
    <row r="260" spans="1:87" s="88" customForma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6"/>
      <c r="AD260" s="126"/>
      <c r="AE260" s="125"/>
      <c r="AF260" s="125"/>
      <c r="AG260" s="125"/>
      <c r="AH260" s="125"/>
      <c r="AI260" s="125"/>
      <c r="AJ260" s="125"/>
      <c r="AK260" s="125"/>
      <c r="AL260" s="125"/>
      <c r="AM260" s="125"/>
      <c r="AP260" s="86"/>
      <c r="AQ260" s="86"/>
      <c r="AR260" s="86"/>
      <c r="AS260" s="86"/>
      <c r="AT260" s="86"/>
      <c r="AU260" s="86"/>
      <c r="AV260" s="86"/>
      <c r="AW260" s="85"/>
      <c r="AX260" s="85"/>
      <c r="AY260" s="85"/>
      <c r="AZ260" s="85"/>
      <c r="BA260" s="85"/>
      <c r="BB260" s="85"/>
      <c r="BC260" s="85"/>
      <c r="BD260" s="85"/>
      <c r="BE260" s="85"/>
      <c r="BF260" s="85"/>
      <c r="BG260" s="85"/>
      <c r="BH260" s="85"/>
      <c r="BI260" s="85"/>
      <c r="BJ260" s="85"/>
      <c r="BK260" s="85"/>
      <c r="BL260" s="85"/>
      <c r="BM260" s="85"/>
      <c r="BN260" s="85"/>
      <c r="BO260" s="90"/>
      <c r="BP260" s="90"/>
      <c r="BQ260" s="90"/>
      <c r="BR260" s="90"/>
      <c r="BS260" s="90"/>
      <c r="BT260" s="90"/>
      <c r="BU260" s="90"/>
      <c r="BV260" s="90"/>
      <c r="BW260" s="90"/>
      <c r="BX260" s="90"/>
      <c r="BY260" s="90"/>
      <c r="BZ260" s="90"/>
      <c r="CA260" s="90"/>
      <c r="CB260" s="90"/>
      <c r="CC260" s="90"/>
      <c r="CD260" s="90"/>
      <c r="CE260" s="90"/>
      <c r="CF260" s="90"/>
      <c r="CG260" s="90"/>
      <c r="CH260" s="90"/>
      <c r="CI260" s="90"/>
    </row>
    <row r="261" spans="1:87" s="88" customForma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6"/>
      <c r="AD261" s="126"/>
      <c r="AE261" s="125"/>
      <c r="AF261" s="125"/>
      <c r="AG261" s="125"/>
      <c r="AH261" s="125"/>
      <c r="AI261" s="125"/>
      <c r="AJ261" s="125"/>
      <c r="AK261" s="125"/>
      <c r="AL261" s="125"/>
      <c r="AM261" s="125"/>
      <c r="AP261" s="86"/>
      <c r="AQ261" s="86"/>
      <c r="AR261" s="86"/>
      <c r="AS261" s="86"/>
      <c r="AT261" s="86"/>
      <c r="AU261" s="86"/>
      <c r="AV261" s="86"/>
      <c r="AW261" s="85"/>
      <c r="AX261" s="85"/>
      <c r="AY261" s="85"/>
      <c r="AZ261" s="85"/>
      <c r="BA261" s="85"/>
      <c r="BB261" s="85"/>
      <c r="BC261" s="85"/>
      <c r="BD261" s="85"/>
      <c r="BE261" s="85"/>
      <c r="BF261" s="85"/>
      <c r="BG261" s="85"/>
      <c r="BH261" s="85"/>
      <c r="BI261" s="85"/>
      <c r="BJ261" s="85"/>
      <c r="BK261" s="85"/>
      <c r="BL261" s="85"/>
      <c r="BM261" s="85"/>
      <c r="BN261" s="85"/>
      <c r="BO261" s="90"/>
      <c r="BP261" s="90"/>
      <c r="BQ261" s="90"/>
      <c r="BR261" s="90"/>
      <c r="BS261" s="90"/>
      <c r="BT261" s="90"/>
      <c r="BU261" s="90"/>
      <c r="BV261" s="90"/>
      <c r="BW261" s="90"/>
      <c r="BX261" s="90"/>
      <c r="BY261" s="90"/>
      <c r="BZ261" s="90"/>
      <c r="CA261" s="90"/>
      <c r="CB261" s="90"/>
      <c r="CC261" s="90"/>
      <c r="CD261" s="90"/>
      <c r="CE261" s="90"/>
      <c r="CF261" s="90"/>
      <c r="CG261" s="90"/>
      <c r="CH261" s="90"/>
      <c r="CI261" s="90"/>
    </row>
    <row r="262" spans="1:87" s="88" customForma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6"/>
      <c r="AD262" s="126"/>
      <c r="AE262" s="125"/>
      <c r="AF262" s="125"/>
      <c r="AG262" s="125"/>
      <c r="AH262" s="125"/>
      <c r="AI262" s="125"/>
      <c r="AJ262" s="125"/>
      <c r="AK262" s="125"/>
      <c r="AL262" s="125"/>
      <c r="AM262" s="125"/>
      <c r="AP262" s="86"/>
      <c r="AQ262" s="86"/>
      <c r="AR262" s="86"/>
      <c r="AS262" s="86"/>
      <c r="AT262" s="86"/>
      <c r="AU262" s="86"/>
      <c r="AV262" s="86"/>
      <c r="AW262" s="85"/>
      <c r="AX262" s="85"/>
      <c r="AY262" s="85"/>
      <c r="AZ262" s="85"/>
      <c r="BA262" s="85"/>
      <c r="BB262" s="85"/>
      <c r="BC262" s="85"/>
      <c r="BD262" s="85"/>
      <c r="BE262" s="85"/>
      <c r="BF262" s="85"/>
      <c r="BG262" s="85"/>
      <c r="BH262" s="85"/>
      <c r="BI262" s="85"/>
      <c r="BJ262" s="85"/>
      <c r="BK262" s="85"/>
      <c r="BL262" s="85"/>
      <c r="BM262" s="85"/>
      <c r="BN262" s="85"/>
      <c r="BO262" s="90"/>
      <c r="BP262" s="90"/>
      <c r="BQ262" s="90"/>
      <c r="BR262" s="90"/>
      <c r="BS262" s="90"/>
      <c r="BT262" s="90"/>
      <c r="BU262" s="90"/>
      <c r="BV262" s="90"/>
      <c r="BW262" s="90"/>
      <c r="BX262" s="90"/>
      <c r="BY262" s="90"/>
      <c r="BZ262" s="90"/>
      <c r="CA262" s="90"/>
      <c r="CB262" s="90"/>
      <c r="CC262" s="90"/>
      <c r="CD262" s="90"/>
      <c r="CE262" s="90"/>
      <c r="CF262" s="90"/>
      <c r="CG262" s="90"/>
      <c r="CH262" s="90"/>
      <c r="CI262" s="90"/>
    </row>
    <row r="263" spans="1:87" s="88" customForma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6"/>
      <c r="AD263" s="126"/>
      <c r="AE263" s="125"/>
      <c r="AF263" s="125"/>
      <c r="AG263" s="125"/>
      <c r="AH263" s="125"/>
      <c r="AI263" s="125"/>
      <c r="AJ263" s="125"/>
      <c r="AK263" s="125"/>
      <c r="AL263" s="125"/>
      <c r="AM263" s="125"/>
      <c r="AP263" s="86"/>
      <c r="AQ263" s="86"/>
      <c r="AR263" s="86"/>
      <c r="AS263" s="86"/>
      <c r="AT263" s="86"/>
      <c r="AU263" s="86"/>
      <c r="AV263" s="86"/>
      <c r="AW263" s="85"/>
      <c r="AX263" s="85"/>
      <c r="AY263" s="85"/>
      <c r="AZ263" s="85"/>
      <c r="BA263" s="85"/>
      <c r="BB263" s="85"/>
      <c r="BC263" s="85"/>
      <c r="BD263" s="85"/>
      <c r="BE263" s="85"/>
      <c r="BF263" s="85"/>
      <c r="BG263" s="85"/>
      <c r="BH263" s="85"/>
      <c r="BI263" s="85"/>
      <c r="BJ263" s="85"/>
      <c r="BK263" s="85"/>
      <c r="BL263" s="85"/>
      <c r="BM263" s="85"/>
      <c r="BN263" s="85"/>
      <c r="BO263" s="90"/>
      <c r="BP263" s="90"/>
      <c r="BQ263" s="90"/>
      <c r="BR263" s="90"/>
      <c r="BS263" s="90"/>
      <c r="BT263" s="90"/>
      <c r="BU263" s="90"/>
      <c r="BV263" s="90"/>
      <c r="BW263" s="90"/>
      <c r="BX263" s="90"/>
      <c r="BY263" s="90"/>
      <c r="BZ263" s="90"/>
      <c r="CA263" s="90"/>
      <c r="CB263" s="90"/>
      <c r="CC263" s="90"/>
      <c r="CD263" s="90"/>
      <c r="CE263" s="90"/>
      <c r="CF263" s="90"/>
      <c r="CG263" s="90"/>
      <c r="CH263" s="90"/>
      <c r="CI263" s="90"/>
    </row>
    <row r="264" spans="1:87" s="88" customForma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6"/>
      <c r="AD264" s="126"/>
      <c r="AE264" s="125"/>
      <c r="AF264" s="125"/>
      <c r="AG264" s="125"/>
      <c r="AH264" s="125"/>
      <c r="AI264" s="125"/>
      <c r="AJ264" s="125"/>
      <c r="AK264" s="125"/>
      <c r="AL264" s="125"/>
      <c r="AM264" s="125"/>
      <c r="AP264" s="86"/>
      <c r="AQ264" s="86"/>
      <c r="AR264" s="86"/>
      <c r="AS264" s="86"/>
      <c r="AT264" s="86"/>
      <c r="AU264" s="86"/>
      <c r="AV264" s="86"/>
      <c r="AW264" s="85"/>
      <c r="AX264" s="85"/>
      <c r="AY264" s="85"/>
      <c r="AZ264" s="85"/>
      <c r="BA264" s="85"/>
      <c r="BB264" s="85"/>
      <c r="BC264" s="85"/>
      <c r="BD264" s="85"/>
      <c r="BE264" s="85"/>
      <c r="BF264" s="85"/>
      <c r="BG264" s="85"/>
      <c r="BH264" s="85"/>
      <c r="BI264" s="85"/>
      <c r="BJ264" s="85"/>
      <c r="BK264" s="85"/>
      <c r="BL264" s="85"/>
      <c r="BM264" s="85"/>
      <c r="BN264" s="85"/>
      <c r="BO264" s="90"/>
      <c r="BP264" s="90"/>
      <c r="BQ264" s="90"/>
      <c r="BR264" s="90"/>
      <c r="BS264" s="90"/>
      <c r="BT264" s="90"/>
      <c r="BU264" s="90"/>
      <c r="BV264" s="90"/>
      <c r="BW264" s="90"/>
      <c r="BX264" s="90"/>
      <c r="BY264" s="90"/>
      <c r="BZ264" s="90"/>
      <c r="CA264" s="90"/>
      <c r="CB264" s="90"/>
      <c r="CC264" s="90"/>
      <c r="CD264" s="90"/>
      <c r="CE264" s="90"/>
      <c r="CF264" s="90"/>
      <c r="CG264" s="90"/>
      <c r="CH264" s="90"/>
      <c r="CI264" s="90"/>
    </row>
    <row r="265" spans="1:87" s="88" customForma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6"/>
      <c r="AD265" s="126"/>
      <c r="AE265" s="125"/>
      <c r="AF265" s="125"/>
      <c r="AG265" s="125"/>
      <c r="AH265" s="125"/>
      <c r="AI265" s="125"/>
      <c r="AJ265" s="125"/>
      <c r="AK265" s="125"/>
      <c r="AL265" s="125"/>
      <c r="AM265" s="125"/>
      <c r="AP265" s="86"/>
      <c r="AQ265" s="86"/>
      <c r="AR265" s="86"/>
      <c r="AS265" s="86"/>
      <c r="AT265" s="86"/>
      <c r="AU265" s="86"/>
      <c r="AV265" s="86"/>
      <c r="AW265" s="85"/>
      <c r="AX265" s="85"/>
      <c r="AY265" s="85"/>
      <c r="AZ265" s="85"/>
      <c r="BA265" s="85"/>
      <c r="BB265" s="85"/>
      <c r="BC265" s="85"/>
      <c r="BD265" s="85"/>
      <c r="BE265" s="85"/>
      <c r="BF265" s="85"/>
      <c r="BG265" s="85"/>
      <c r="BH265" s="85"/>
      <c r="BI265" s="85"/>
      <c r="BJ265" s="85"/>
      <c r="BK265" s="85"/>
      <c r="BL265" s="85"/>
      <c r="BM265" s="85"/>
      <c r="BN265" s="85"/>
      <c r="BO265" s="90"/>
      <c r="BP265" s="90"/>
      <c r="BQ265" s="90"/>
      <c r="BR265" s="90"/>
      <c r="BS265" s="90"/>
      <c r="BT265" s="90"/>
      <c r="BU265" s="90"/>
      <c r="BV265" s="90"/>
      <c r="BW265" s="90"/>
      <c r="BX265" s="90"/>
      <c r="BY265" s="90"/>
      <c r="BZ265" s="90"/>
      <c r="CA265" s="90"/>
      <c r="CB265" s="90"/>
      <c r="CC265" s="90"/>
      <c r="CD265" s="90"/>
      <c r="CE265" s="90"/>
      <c r="CF265" s="90"/>
      <c r="CG265" s="90"/>
      <c r="CH265" s="90"/>
      <c r="CI265" s="90"/>
    </row>
    <row r="266" spans="1:87" s="88" customForma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6"/>
      <c r="AD266" s="126"/>
      <c r="AE266" s="125"/>
      <c r="AF266" s="125"/>
      <c r="AG266" s="125"/>
      <c r="AH266" s="125"/>
      <c r="AI266" s="125"/>
      <c r="AJ266" s="125"/>
      <c r="AK266" s="125"/>
      <c r="AL266" s="125"/>
      <c r="AM266" s="125"/>
      <c r="AP266" s="86"/>
      <c r="AQ266" s="86"/>
      <c r="AR266" s="86"/>
      <c r="AS266" s="86"/>
      <c r="AT266" s="86"/>
      <c r="AU266" s="86"/>
      <c r="AV266" s="86"/>
      <c r="AW266" s="85"/>
      <c r="AX266" s="85"/>
      <c r="AY266" s="85"/>
      <c r="AZ266" s="85"/>
      <c r="BA266" s="85"/>
      <c r="BB266" s="85"/>
      <c r="BC266" s="85"/>
      <c r="BD266" s="85"/>
      <c r="BE266" s="85"/>
      <c r="BF266" s="85"/>
      <c r="BG266" s="85"/>
      <c r="BH266" s="85"/>
      <c r="BI266" s="85"/>
      <c r="BJ266" s="85"/>
      <c r="BK266" s="85"/>
      <c r="BL266" s="85"/>
      <c r="BM266" s="85"/>
      <c r="BN266" s="85"/>
      <c r="BO266" s="90"/>
      <c r="BP266" s="90"/>
      <c r="BQ266" s="90"/>
      <c r="BR266" s="90"/>
      <c r="BS266" s="90"/>
      <c r="BT266" s="90"/>
      <c r="BU266" s="90"/>
      <c r="BV266" s="90"/>
      <c r="BW266" s="90"/>
      <c r="BX266" s="90"/>
      <c r="BY266" s="90"/>
      <c r="BZ266" s="90"/>
      <c r="CA266" s="90"/>
      <c r="CB266" s="90"/>
      <c r="CC266" s="90"/>
      <c r="CD266" s="90"/>
      <c r="CE266" s="90"/>
      <c r="CF266" s="90"/>
      <c r="CG266" s="90"/>
      <c r="CH266" s="90"/>
      <c r="CI266" s="90"/>
    </row>
    <row r="267" spans="1:87" s="88" customForma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6"/>
      <c r="AD267" s="126"/>
      <c r="AE267" s="125"/>
      <c r="AF267" s="125"/>
      <c r="AG267" s="125"/>
      <c r="AH267" s="125"/>
      <c r="AI267" s="125"/>
      <c r="AJ267" s="125"/>
      <c r="AK267" s="125"/>
      <c r="AL267" s="125"/>
      <c r="AM267" s="125"/>
      <c r="AP267" s="86"/>
      <c r="AQ267" s="86"/>
      <c r="AR267" s="86"/>
      <c r="AS267" s="86"/>
      <c r="AT267" s="86"/>
      <c r="AU267" s="86"/>
      <c r="AV267" s="86"/>
      <c r="AW267" s="85"/>
      <c r="AX267" s="85"/>
      <c r="AY267" s="85"/>
      <c r="AZ267" s="85"/>
      <c r="BA267" s="85"/>
      <c r="BB267" s="85"/>
      <c r="BC267" s="85"/>
      <c r="BD267" s="85"/>
      <c r="BE267" s="85"/>
      <c r="BF267" s="85"/>
      <c r="BG267" s="85"/>
      <c r="BH267" s="85"/>
      <c r="BI267" s="85"/>
      <c r="BJ267" s="85"/>
      <c r="BK267" s="85"/>
      <c r="BL267" s="85"/>
      <c r="BM267" s="85"/>
      <c r="BN267" s="85"/>
      <c r="BO267" s="90"/>
      <c r="BP267" s="90"/>
      <c r="BQ267" s="90"/>
      <c r="BR267" s="90"/>
      <c r="BS267" s="90"/>
      <c r="BT267" s="90"/>
      <c r="BU267" s="90"/>
      <c r="BV267" s="90"/>
      <c r="BW267" s="90"/>
      <c r="BX267" s="90"/>
      <c r="BY267" s="90"/>
      <c r="BZ267" s="90"/>
      <c r="CA267" s="90"/>
      <c r="CB267" s="90"/>
      <c r="CC267" s="90"/>
      <c r="CD267" s="90"/>
      <c r="CE267" s="90"/>
      <c r="CF267" s="90"/>
      <c r="CG267" s="90"/>
      <c r="CH267" s="90"/>
      <c r="CI267" s="90"/>
    </row>
    <row r="268" spans="1:87" s="88" customForma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6"/>
      <c r="AD268" s="126"/>
      <c r="AE268" s="125"/>
      <c r="AF268" s="125"/>
      <c r="AG268" s="125"/>
      <c r="AH268" s="125"/>
      <c r="AI268" s="125"/>
      <c r="AJ268" s="125"/>
      <c r="AK268" s="125"/>
      <c r="AL268" s="125"/>
      <c r="AM268" s="125"/>
      <c r="AP268" s="86"/>
      <c r="AQ268" s="86"/>
      <c r="AR268" s="86"/>
      <c r="AS268" s="86"/>
      <c r="AT268" s="86"/>
      <c r="AU268" s="86"/>
      <c r="AV268" s="86"/>
      <c r="AW268" s="85"/>
      <c r="AX268" s="85"/>
      <c r="AY268" s="85"/>
      <c r="AZ268" s="85"/>
      <c r="BA268" s="85"/>
      <c r="BB268" s="85"/>
      <c r="BC268" s="85"/>
      <c r="BD268" s="85"/>
      <c r="BE268" s="85"/>
      <c r="BF268" s="85"/>
      <c r="BG268" s="85"/>
      <c r="BH268" s="85"/>
      <c r="BI268" s="85"/>
      <c r="BJ268" s="85"/>
      <c r="BK268" s="85"/>
      <c r="BL268" s="85"/>
      <c r="BM268" s="85"/>
      <c r="BN268" s="85"/>
      <c r="BO268" s="90"/>
      <c r="BP268" s="90"/>
      <c r="BQ268" s="90"/>
      <c r="BR268" s="90"/>
      <c r="BS268" s="90"/>
      <c r="BT268" s="90"/>
      <c r="BU268" s="90"/>
      <c r="BV268" s="90"/>
      <c r="BW268" s="90"/>
      <c r="BX268" s="90"/>
      <c r="BY268" s="90"/>
      <c r="BZ268" s="90"/>
      <c r="CA268" s="90"/>
      <c r="CB268" s="90"/>
      <c r="CC268" s="90"/>
      <c r="CD268" s="90"/>
      <c r="CE268" s="90"/>
      <c r="CF268" s="90"/>
      <c r="CG268" s="90"/>
      <c r="CH268" s="90"/>
      <c r="CI268" s="90"/>
    </row>
    <row r="269" spans="1:87" s="88" customForma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6"/>
      <c r="AD269" s="126"/>
      <c r="AE269" s="125"/>
      <c r="AF269" s="125"/>
      <c r="AG269" s="125"/>
      <c r="AH269" s="125"/>
      <c r="AI269" s="125"/>
      <c r="AJ269" s="125"/>
      <c r="AK269" s="125"/>
      <c r="AL269" s="125"/>
      <c r="AM269" s="125"/>
      <c r="AP269" s="86"/>
      <c r="AQ269" s="86"/>
      <c r="AR269" s="86"/>
      <c r="AS269" s="86"/>
      <c r="AT269" s="86"/>
      <c r="AU269" s="86"/>
      <c r="AV269" s="86"/>
      <c r="AW269" s="85"/>
      <c r="AX269" s="85"/>
      <c r="AY269" s="85"/>
      <c r="AZ269" s="85"/>
      <c r="BA269" s="85"/>
      <c r="BB269" s="85"/>
      <c r="BC269" s="85"/>
      <c r="BD269" s="85"/>
      <c r="BE269" s="85"/>
      <c r="BF269" s="85"/>
      <c r="BG269" s="85"/>
      <c r="BH269" s="85"/>
      <c r="BI269" s="85"/>
      <c r="BJ269" s="85"/>
      <c r="BK269" s="85"/>
      <c r="BL269" s="85"/>
      <c r="BM269" s="85"/>
      <c r="BN269" s="85"/>
      <c r="BO269" s="90"/>
      <c r="BP269" s="90"/>
      <c r="BQ269" s="90"/>
      <c r="BR269" s="90"/>
      <c r="BS269" s="90"/>
      <c r="BT269" s="90"/>
      <c r="BU269" s="90"/>
      <c r="BV269" s="90"/>
      <c r="BW269" s="90"/>
      <c r="BX269" s="90"/>
      <c r="BY269" s="90"/>
      <c r="BZ269" s="90"/>
      <c r="CA269" s="90"/>
      <c r="CB269" s="90"/>
      <c r="CC269" s="90"/>
      <c r="CD269" s="90"/>
      <c r="CE269" s="90"/>
      <c r="CF269" s="90"/>
      <c r="CG269" s="90"/>
      <c r="CH269" s="90"/>
      <c r="CI269" s="90"/>
    </row>
    <row r="270" spans="1:87" s="88" customForma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6"/>
      <c r="AD270" s="126"/>
      <c r="AE270" s="125"/>
      <c r="AF270" s="125"/>
      <c r="AG270" s="125"/>
      <c r="AH270" s="125"/>
      <c r="AI270" s="125"/>
      <c r="AJ270" s="125"/>
      <c r="AK270" s="125"/>
      <c r="AL270" s="125"/>
      <c r="AM270" s="125"/>
      <c r="AP270" s="86"/>
      <c r="AQ270" s="86"/>
      <c r="AR270" s="86"/>
      <c r="AS270" s="86"/>
      <c r="AT270" s="86"/>
      <c r="AU270" s="86"/>
      <c r="AV270" s="86"/>
      <c r="AW270" s="85"/>
      <c r="AX270" s="85"/>
      <c r="AY270" s="85"/>
      <c r="AZ270" s="85"/>
      <c r="BA270" s="85"/>
      <c r="BB270" s="85"/>
      <c r="BC270" s="85"/>
      <c r="BD270" s="85"/>
      <c r="BE270" s="85"/>
      <c r="BF270" s="85"/>
      <c r="BG270" s="85"/>
      <c r="BH270" s="85"/>
      <c r="BI270" s="85"/>
      <c r="BJ270" s="85"/>
      <c r="BK270" s="85"/>
      <c r="BL270" s="85"/>
      <c r="BM270" s="85"/>
      <c r="BN270" s="85"/>
      <c r="BO270" s="90"/>
      <c r="BP270" s="90"/>
      <c r="BQ270" s="90"/>
      <c r="BR270" s="90"/>
      <c r="BS270" s="90"/>
      <c r="BT270" s="90"/>
      <c r="BU270" s="90"/>
      <c r="BV270" s="90"/>
      <c r="BW270" s="90"/>
      <c r="BX270" s="90"/>
      <c r="BY270" s="90"/>
      <c r="BZ270" s="90"/>
      <c r="CA270" s="90"/>
      <c r="CB270" s="90"/>
      <c r="CC270" s="90"/>
      <c r="CD270" s="90"/>
      <c r="CE270" s="90"/>
      <c r="CF270" s="90"/>
      <c r="CG270" s="90"/>
      <c r="CH270" s="90"/>
      <c r="CI270" s="90"/>
    </row>
    <row r="271" spans="1:87" s="88" customForma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6"/>
      <c r="AD271" s="126"/>
      <c r="AE271" s="125"/>
      <c r="AF271" s="125"/>
      <c r="AG271" s="125"/>
      <c r="AH271" s="125"/>
      <c r="AI271" s="125"/>
      <c r="AJ271" s="125"/>
      <c r="AK271" s="125"/>
      <c r="AL271" s="125"/>
      <c r="AM271" s="125"/>
      <c r="AP271" s="86"/>
      <c r="AQ271" s="86"/>
      <c r="AR271" s="86"/>
      <c r="AS271" s="86"/>
      <c r="AT271" s="86"/>
      <c r="AU271" s="86"/>
      <c r="AV271" s="86"/>
      <c r="AW271" s="85"/>
      <c r="AX271" s="85"/>
      <c r="AY271" s="85"/>
      <c r="AZ271" s="85"/>
      <c r="BA271" s="85"/>
      <c r="BB271" s="85"/>
      <c r="BC271" s="85"/>
      <c r="BD271" s="85"/>
      <c r="BE271" s="85"/>
      <c r="BF271" s="85"/>
      <c r="BG271" s="85"/>
      <c r="BH271" s="85"/>
      <c r="BI271" s="85"/>
      <c r="BJ271" s="85"/>
      <c r="BK271" s="85"/>
      <c r="BL271" s="85"/>
      <c r="BM271" s="85"/>
      <c r="BN271" s="85"/>
      <c r="BO271" s="90"/>
      <c r="BP271" s="90"/>
      <c r="BQ271" s="90"/>
      <c r="BR271" s="90"/>
      <c r="BS271" s="90"/>
      <c r="BT271" s="90"/>
      <c r="BU271" s="90"/>
      <c r="BV271" s="90"/>
      <c r="BW271" s="90"/>
      <c r="BX271" s="90"/>
      <c r="BY271" s="90"/>
      <c r="BZ271" s="90"/>
      <c r="CA271" s="90"/>
      <c r="CB271" s="90"/>
      <c r="CC271" s="90"/>
      <c r="CD271" s="90"/>
      <c r="CE271" s="90"/>
      <c r="CF271" s="90"/>
      <c r="CG271" s="90"/>
      <c r="CH271" s="90"/>
      <c r="CI271" s="90"/>
    </row>
    <row r="272" spans="1:87" s="88" customForma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6"/>
      <c r="AD272" s="126"/>
      <c r="AE272" s="125"/>
      <c r="AF272" s="125"/>
      <c r="AG272" s="125"/>
      <c r="AH272" s="125"/>
      <c r="AI272" s="125"/>
      <c r="AJ272" s="125"/>
      <c r="AK272" s="125"/>
      <c r="AL272" s="125"/>
      <c r="AM272" s="125"/>
      <c r="AP272" s="86"/>
      <c r="AQ272" s="86"/>
      <c r="AR272" s="86"/>
      <c r="AS272" s="86"/>
      <c r="AT272" s="86"/>
      <c r="AU272" s="86"/>
      <c r="AV272" s="86"/>
      <c r="AW272" s="85"/>
      <c r="AX272" s="85"/>
      <c r="AY272" s="85"/>
      <c r="AZ272" s="85"/>
      <c r="BA272" s="85"/>
      <c r="BB272" s="85"/>
      <c r="BC272" s="85"/>
      <c r="BD272" s="85"/>
      <c r="BE272" s="85"/>
      <c r="BF272" s="85"/>
      <c r="BG272" s="85"/>
      <c r="BH272" s="85"/>
      <c r="BI272" s="85"/>
      <c r="BJ272" s="85"/>
      <c r="BK272" s="85"/>
      <c r="BL272" s="85"/>
      <c r="BM272" s="85"/>
      <c r="BN272" s="85"/>
      <c r="BO272" s="90"/>
      <c r="BP272" s="90"/>
      <c r="BQ272" s="90"/>
      <c r="BR272" s="90"/>
      <c r="BS272" s="90"/>
      <c r="BT272" s="90"/>
      <c r="BU272" s="90"/>
      <c r="BV272" s="90"/>
      <c r="BW272" s="90"/>
      <c r="BX272" s="90"/>
      <c r="BY272" s="90"/>
      <c r="BZ272" s="90"/>
      <c r="CA272" s="90"/>
      <c r="CB272" s="90"/>
      <c r="CC272" s="90"/>
      <c r="CD272" s="90"/>
      <c r="CE272" s="90"/>
      <c r="CF272" s="90"/>
      <c r="CG272" s="90"/>
      <c r="CH272" s="90"/>
      <c r="CI272" s="90"/>
    </row>
    <row r="273" spans="1:87" s="88" customForma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6"/>
      <c r="AD273" s="126"/>
      <c r="AE273" s="125"/>
      <c r="AF273" s="125"/>
      <c r="AG273" s="125"/>
      <c r="AH273" s="125"/>
      <c r="AI273" s="125"/>
      <c r="AJ273" s="125"/>
      <c r="AK273" s="125"/>
      <c r="AL273" s="125"/>
      <c r="AM273" s="125"/>
      <c r="AP273" s="86"/>
      <c r="AQ273" s="86"/>
      <c r="AR273" s="86"/>
      <c r="AS273" s="86"/>
      <c r="AT273" s="86"/>
      <c r="AU273" s="86"/>
      <c r="AV273" s="86"/>
      <c r="AW273" s="85"/>
      <c r="AX273" s="85"/>
      <c r="AY273" s="85"/>
      <c r="AZ273" s="85"/>
      <c r="BA273" s="85"/>
      <c r="BB273" s="85"/>
      <c r="BC273" s="85"/>
      <c r="BD273" s="85"/>
      <c r="BE273" s="85"/>
      <c r="BF273" s="85"/>
      <c r="BG273" s="85"/>
      <c r="BH273" s="85"/>
      <c r="BI273" s="85"/>
      <c r="BJ273" s="85"/>
      <c r="BK273" s="85"/>
      <c r="BL273" s="85"/>
      <c r="BM273" s="85"/>
      <c r="BN273" s="85"/>
      <c r="BO273" s="90"/>
      <c r="BP273" s="90"/>
      <c r="BQ273" s="90"/>
      <c r="BR273" s="90"/>
      <c r="BS273" s="90"/>
      <c r="BT273" s="90"/>
      <c r="BU273" s="90"/>
      <c r="BV273" s="90"/>
      <c r="BW273" s="90"/>
      <c r="BX273" s="90"/>
      <c r="BY273" s="90"/>
      <c r="BZ273" s="90"/>
      <c r="CA273" s="90"/>
      <c r="CB273" s="90"/>
      <c r="CC273" s="90"/>
      <c r="CD273" s="90"/>
      <c r="CE273" s="90"/>
      <c r="CF273" s="90"/>
      <c r="CG273" s="90"/>
      <c r="CH273" s="90"/>
      <c r="CI273" s="90"/>
    </row>
    <row r="274" spans="1:87" s="88" customForma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6"/>
      <c r="AD274" s="126"/>
      <c r="AE274" s="125"/>
      <c r="AF274" s="125"/>
      <c r="AG274" s="125"/>
      <c r="AH274" s="125"/>
      <c r="AI274" s="125"/>
      <c r="AJ274" s="125"/>
      <c r="AK274" s="125"/>
      <c r="AL274" s="125"/>
      <c r="AM274" s="125"/>
      <c r="AP274" s="86"/>
      <c r="AQ274" s="86"/>
      <c r="AR274" s="86"/>
      <c r="AS274" s="86"/>
      <c r="AT274" s="86"/>
      <c r="AU274" s="86"/>
      <c r="AV274" s="86"/>
      <c r="AW274" s="85"/>
      <c r="AX274" s="85"/>
      <c r="AY274" s="85"/>
      <c r="AZ274" s="85"/>
      <c r="BA274" s="85"/>
      <c r="BB274" s="85"/>
      <c r="BC274" s="85"/>
      <c r="BD274" s="85"/>
      <c r="BE274" s="85"/>
      <c r="BF274" s="85"/>
      <c r="BG274" s="85"/>
      <c r="BH274" s="85"/>
      <c r="BI274" s="85"/>
      <c r="BJ274" s="85"/>
      <c r="BK274" s="85"/>
      <c r="BL274" s="85"/>
      <c r="BM274" s="85"/>
      <c r="BN274" s="85"/>
      <c r="BO274" s="90"/>
      <c r="BP274" s="90"/>
      <c r="BQ274" s="90"/>
      <c r="BR274" s="90"/>
      <c r="BS274" s="90"/>
      <c r="BT274" s="90"/>
      <c r="BU274" s="90"/>
      <c r="BV274" s="90"/>
      <c r="BW274" s="90"/>
      <c r="BX274" s="90"/>
      <c r="BY274" s="90"/>
      <c r="BZ274" s="90"/>
      <c r="CA274" s="90"/>
      <c r="CB274" s="90"/>
      <c r="CC274" s="90"/>
      <c r="CD274" s="90"/>
      <c r="CE274" s="90"/>
      <c r="CF274" s="90"/>
      <c r="CG274" s="90"/>
      <c r="CH274" s="90"/>
      <c r="CI274" s="90"/>
    </row>
    <row r="275" spans="1:87" s="88" customForma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6"/>
      <c r="AD275" s="126"/>
      <c r="AE275" s="125"/>
      <c r="AF275" s="125"/>
      <c r="AG275" s="125"/>
      <c r="AH275" s="125"/>
      <c r="AI275" s="125"/>
      <c r="AJ275" s="125"/>
      <c r="AK275" s="125"/>
      <c r="AL275" s="125"/>
      <c r="AM275" s="125"/>
      <c r="AP275" s="86"/>
      <c r="AQ275" s="86"/>
      <c r="AR275" s="86"/>
      <c r="AS275" s="86"/>
      <c r="AT275" s="86"/>
      <c r="AU275" s="86"/>
      <c r="AV275" s="86"/>
      <c r="AW275" s="85"/>
      <c r="AX275" s="85"/>
      <c r="AY275" s="85"/>
      <c r="AZ275" s="85"/>
      <c r="BA275" s="85"/>
      <c r="BB275" s="85"/>
      <c r="BC275" s="85"/>
      <c r="BD275" s="85"/>
      <c r="BE275" s="85"/>
      <c r="BF275" s="85"/>
      <c r="BG275" s="85"/>
      <c r="BH275" s="85"/>
      <c r="BI275" s="85"/>
      <c r="BJ275" s="85"/>
      <c r="BK275" s="85"/>
      <c r="BL275" s="85"/>
      <c r="BM275" s="85"/>
      <c r="BN275" s="85"/>
      <c r="BO275" s="90"/>
      <c r="BP275" s="90"/>
      <c r="BQ275" s="90"/>
      <c r="BR275" s="90"/>
      <c r="BS275" s="90"/>
      <c r="BT275" s="90"/>
      <c r="BU275" s="90"/>
      <c r="BV275" s="90"/>
      <c r="BW275" s="90"/>
      <c r="BX275" s="90"/>
      <c r="BY275" s="90"/>
      <c r="BZ275" s="90"/>
      <c r="CA275" s="90"/>
      <c r="CB275" s="90"/>
      <c r="CC275" s="90"/>
      <c r="CD275" s="90"/>
      <c r="CE275" s="90"/>
      <c r="CF275" s="90"/>
      <c r="CG275" s="90"/>
      <c r="CH275" s="90"/>
      <c r="CI275" s="90"/>
    </row>
    <row r="276" spans="1:87" s="88" customForma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6"/>
      <c r="AD276" s="126"/>
      <c r="AE276" s="125"/>
      <c r="AF276" s="125"/>
      <c r="AG276" s="125"/>
      <c r="AH276" s="125"/>
      <c r="AI276" s="125"/>
      <c r="AJ276" s="125"/>
      <c r="AK276" s="125"/>
      <c r="AL276" s="125"/>
      <c r="AM276" s="125"/>
      <c r="AP276" s="86"/>
      <c r="AQ276" s="86"/>
      <c r="AR276" s="86"/>
      <c r="AS276" s="86"/>
      <c r="AT276" s="86"/>
      <c r="AU276" s="86"/>
      <c r="AV276" s="86"/>
      <c r="AW276" s="85"/>
      <c r="AX276" s="85"/>
      <c r="AY276" s="85"/>
      <c r="AZ276" s="85"/>
      <c r="BA276" s="85"/>
      <c r="BB276" s="85"/>
      <c r="BC276" s="85"/>
      <c r="BD276" s="85"/>
      <c r="BE276" s="85"/>
      <c r="BF276" s="85"/>
      <c r="BG276" s="85"/>
      <c r="BH276" s="85"/>
      <c r="BI276" s="85"/>
      <c r="BJ276" s="85"/>
      <c r="BK276" s="85"/>
      <c r="BL276" s="85"/>
      <c r="BM276" s="85"/>
      <c r="BN276" s="85"/>
      <c r="BO276" s="90"/>
      <c r="BP276" s="90"/>
      <c r="BQ276" s="90"/>
      <c r="BR276" s="90"/>
      <c r="BS276" s="90"/>
      <c r="BT276" s="90"/>
      <c r="BU276" s="90"/>
      <c r="BV276" s="90"/>
      <c r="BW276" s="90"/>
      <c r="BX276" s="90"/>
      <c r="BY276" s="90"/>
      <c r="BZ276" s="90"/>
      <c r="CA276" s="90"/>
      <c r="CB276" s="90"/>
      <c r="CC276" s="90"/>
      <c r="CD276" s="90"/>
      <c r="CE276" s="90"/>
      <c r="CF276" s="90"/>
      <c r="CG276" s="90"/>
      <c r="CH276" s="90"/>
      <c r="CI276" s="90"/>
    </row>
    <row r="277" spans="1:87" s="88" customForma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6"/>
      <c r="AD277" s="126"/>
      <c r="AE277" s="125"/>
      <c r="AF277" s="125"/>
      <c r="AG277" s="125"/>
      <c r="AH277" s="125"/>
      <c r="AI277" s="125"/>
      <c r="AJ277" s="125"/>
      <c r="AK277" s="125"/>
      <c r="AL277" s="125"/>
      <c r="AM277" s="125"/>
      <c r="AP277" s="86"/>
      <c r="AQ277" s="86"/>
      <c r="AR277" s="86"/>
      <c r="AS277" s="86"/>
      <c r="AT277" s="86"/>
      <c r="AU277" s="86"/>
      <c r="AV277" s="86"/>
      <c r="AW277" s="85"/>
      <c r="AX277" s="85"/>
      <c r="AY277" s="85"/>
      <c r="AZ277" s="85"/>
      <c r="BA277" s="85"/>
      <c r="BB277" s="85"/>
      <c r="BC277" s="85"/>
      <c r="BD277" s="85"/>
      <c r="BE277" s="85"/>
      <c r="BF277" s="85"/>
      <c r="BG277" s="85"/>
      <c r="BH277" s="85"/>
      <c r="BI277" s="85"/>
      <c r="BJ277" s="85"/>
      <c r="BK277" s="85"/>
      <c r="BL277" s="85"/>
      <c r="BM277" s="85"/>
      <c r="BN277" s="85"/>
      <c r="BO277" s="90"/>
      <c r="BP277" s="90"/>
      <c r="BQ277" s="90"/>
      <c r="BR277" s="90"/>
      <c r="BS277" s="90"/>
      <c r="BT277" s="90"/>
      <c r="BU277" s="90"/>
      <c r="BV277" s="90"/>
      <c r="BW277" s="90"/>
      <c r="BX277" s="90"/>
      <c r="BY277" s="90"/>
      <c r="BZ277" s="90"/>
      <c r="CA277" s="90"/>
      <c r="CB277" s="90"/>
      <c r="CC277" s="90"/>
      <c r="CD277" s="90"/>
      <c r="CE277" s="90"/>
      <c r="CF277" s="90"/>
      <c r="CG277" s="90"/>
      <c r="CH277" s="90"/>
      <c r="CI277" s="90"/>
    </row>
    <row r="278" spans="1:87" s="88" customForma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6"/>
      <c r="AD278" s="126"/>
      <c r="AE278" s="125"/>
      <c r="AF278" s="125"/>
      <c r="AG278" s="125"/>
      <c r="AH278" s="125"/>
      <c r="AI278" s="125"/>
      <c r="AJ278" s="125"/>
      <c r="AK278" s="125"/>
      <c r="AL278" s="125"/>
      <c r="AM278" s="125"/>
      <c r="AP278" s="86"/>
      <c r="AQ278" s="86"/>
      <c r="AR278" s="86"/>
      <c r="AS278" s="86"/>
      <c r="AT278" s="86"/>
      <c r="AU278" s="86"/>
      <c r="AV278" s="86"/>
      <c r="AW278" s="85"/>
      <c r="AX278" s="85"/>
      <c r="AY278" s="85"/>
      <c r="AZ278" s="85"/>
      <c r="BA278" s="85"/>
      <c r="BB278" s="85"/>
      <c r="BC278" s="85"/>
      <c r="BD278" s="85"/>
      <c r="BE278" s="85"/>
      <c r="BF278" s="85"/>
      <c r="BG278" s="85"/>
      <c r="BH278" s="85"/>
      <c r="BI278" s="85"/>
      <c r="BJ278" s="85"/>
      <c r="BK278" s="85"/>
      <c r="BL278" s="85"/>
      <c r="BM278" s="85"/>
      <c r="BN278" s="85"/>
      <c r="BO278" s="90"/>
      <c r="BP278" s="90"/>
      <c r="BQ278" s="90"/>
      <c r="BR278" s="90"/>
      <c r="BS278" s="90"/>
      <c r="BT278" s="90"/>
      <c r="BU278" s="90"/>
      <c r="BV278" s="90"/>
      <c r="BW278" s="90"/>
      <c r="BX278" s="90"/>
      <c r="BY278" s="90"/>
      <c r="BZ278" s="90"/>
      <c r="CA278" s="90"/>
      <c r="CB278" s="90"/>
      <c r="CC278" s="90"/>
      <c r="CD278" s="90"/>
      <c r="CE278" s="90"/>
      <c r="CF278" s="90"/>
      <c r="CG278" s="90"/>
      <c r="CH278" s="90"/>
      <c r="CI278" s="90"/>
    </row>
    <row r="279" spans="1:87" s="88" customForma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6"/>
      <c r="AD279" s="126"/>
      <c r="AE279" s="125"/>
      <c r="AF279" s="125"/>
      <c r="AG279" s="125"/>
      <c r="AH279" s="125"/>
      <c r="AI279" s="125"/>
      <c r="AJ279" s="125"/>
      <c r="AK279" s="125"/>
      <c r="AL279" s="125"/>
      <c r="AM279" s="125"/>
      <c r="AP279" s="86"/>
      <c r="AQ279" s="86"/>
      <c r="AR279" s="86"/>
      <c r="AS279" s="86"/>
      <c r="AT279" s="86"/>
      <c r="AU279" s="86"/>
      <c r="AV279" s="86"/>
      <c r="AW279" s="85"/>
      <c r="AX279" s="85"/>
      <c r="AY279" s="85"/>
      <c r="AZ279" s="85"/>
      <c r="BA279" s="85"/>
      <c r="BB279" s="85"/>
      <c r="BC279" s="85"/>
      <c r="BD279" s="85"/>
      <c r="BE279" s="85"/>
      <c r="BF279" s="85"/>
      <c r="BG279" s="85"/>
      <c r="BH279" s="85"/>
      <c r="BI279" s="85"/>
      <c r="BJ279" s="85"/>
      <c r="BK279" s="85"/>
      <c r="BL279" s="85"/>
      <c r="BM279" s="85"/>
      <c r="BN279" s="85"/>
      <c r="BO279" s="90"/>
      <c r="BP279" s="90"/>
      <c r="BQ279" s="90"/>
      <c r="BR279" s="90"/>
      <c r="BS279" s="90"/>
      <c r="BT279" s="90"/>
      <c r="BU279" s="90"/>
      <c r="BV279" s="90"/>
      <c r="BW279" s="90"/>
      <c r="BX279" s="90"/>
      <c r="BY279" s="90"/>
      <c r="BZ279" s="90"/>
      <c r="CA279" s="90"/>
      <c r="CB279" s="90"/>
      <c r="CC279" s="90"/>
      <c r="CD279" s="90"/>
      <c r="CE279" s="90"/>
      <c r="CF279" s="90"/>
      <c r="CG279" s="90"/>
      <c r="CH279" s="90"/>
      <c r="CI279" s="90"/>
    </row>
    <row r="280" spans="1:87" s="88" customForma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6"/>
      <c r="AD280" s="126"/>
      <c r="AE280" s="125"/>
      <c r="AF280" s="125"/>
      <c r="AG280" s="125"/>
      <c r="AH280" s="125"/>
      <c r="AI280" s="125"/>
      <c r="AJ280" s="125"/>
      <c r="AK280" s="125"/>
      <c r="AL280" s="125"/>
      <c r="AM280" s="125"/>
      <c r="AP280" s="86"/>
      <c r="AQ280" s="86"/>
      <c r="AR280" s="86"/>
      <c r="AS280" s="86"/>
      <c r="AT280" s="86"/>
      <c r="AU280" s="86"/>
      <c r="AV280" s="86"/>
      <c r="AW280" s="85"/>
      <c r="AX280" s="85"/>
      <c r="AY280" s="85"/>
      <c r="AZ280" s="85"/>
      <c r="BA280" s="85"/>
      <c r="BB280" s="85"/>
      <c r="BC280" s="85"/>
      <c r="BD280" s="85"/>
      <c r="BE280" s="85"/>
      <c r="BF280" s="85"/>
      <c r="BG280" s="85"/>
      <c r="BH280" s="85"/>
      <c r="BI280" s="85"/>
      <c r="BJ280" s="85"/>
      <c r="BK280" s="85"/>
      <c r="BL280" s="85"/>
      <c r="BM280" s="85"/>
      <c r="BN280" s="85"/>
      <c r="BO280" s="90"/>
      <c r="BP280" s="90"/>
      <c r="BQ280" s="90"/>
      <c r="BR280" s="90"/>
      <c r="BS280" s="90"/>
      <c r="BT280" s="90"/>
      <c r="BU280" s="90"/>
      <c r="BV280" s="90"/>
      <c r="BW280" s="90"/>
      <c r="BX280" s="90"/>
      <c r="BY280" s="90"/>
      <c r="BZ280" s="90"/>
      <c r="CA280" s="90"/>
      <c r="CB280" s="90"/>
      <c r="CC280" s="90"/>
      <c r="CD280" s="90"/>
      <c r="CE280" s="90"/>
      <c r="CF280" s="90"/>
      <c r="CG280" s="90"/>
      <c r="CH280" s="90"/>
      <c r="CI280" s="90"/>
    </row>
    <row r="281" spans="1:87" s="88" customForma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6"/>
      <c r="AD281" s="126"/>
      <c r="AE281" s="125"/>
      <c r="AF281" s="125"/>
      <c r="AG281" s="125"/>
      <c r="AH281" s="125"/>
      <c r="AI281" s="125"/>
      <c r="AJ281" s="125"/>
      <c r="AK281" s="125"/>
      <c r="AL281" s="125"/>
      <c r="AM281" s="125"/>
      <c r="AP281" s="86"/>
      <c r="AQ281" s="86"/>
      <c r="AR281" s="86"/>
      <c r="AS281" s="86"/>
      <c r="AT281" s="86"/>
      <c r="AU281" s="86"/>
      <c r="AV281" s="86"/>
      <c r="AW281" s="85"/>
      <c r="AX281" s="85"/>
      <c r="AY281" s="85"/>
      <c r="AZ281" s="85"/>
      <c r="BA281" s="85"/>
      <c r="BB281" s="85"/>
      <c r="BC281" s="85"/>
      <c r="BD281" s="85"/>
      <c r="BE281" s="85"/>
      <c r="BF281" s="85"/>
      <c r="BG281" s="85"/>
      <c r="BH281" s="85"/>
      <c r="BI281" s="85"/>
      <c r="BJ281" s="85"/>
      <c r="BK281" s="85"/>
      <c r="BL281" s="85"/>
      <c r="BM281" s="85"/>
      <c r="BN281" s="85"/>
      <c r="BO281" s="90"/>
      <c r="BP281" s="90"/>
      <c r="BQ281" s="90"/>
      <c r="BR281" s="90"/>
      <c r="BS281" s="90"/>
      <c r="BT281" s="90"/>
      <c r="BU281" s="90"/>
      <c r="BV281" s="90"/>
      <c r="BW281" s="90"/>
      <c r="BX281" s="90"/>
      <c r="BY281" s="90"/>
      <c r="BZ281" s="90"/>
      <c r="CA281" s="90"/>
      <c r="CB281" s="90"/>
      <c r="CC281" s="90"/>
      <c r="CD281" s="90"/>
      <c r="CE281" s="90"/>
      <c r="CF281" s="90"/>
      <c r="CG281" s="90"/>
      <c r="CH281" s="90"/>
      <c r="CI281" s="90"/>
    </row>
    <row r="282" spans="1:87" s="88" customForma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6"/>
      <c r="AD282" s="126"/>
      <c r="AE282" s="125"/>
      <c r="AF282" s="125"/>
      <c r="AG282" s="125"/>
      <c r="AH282" s="125"/>
      <c r="AI282" s="125"/>
      <c r="AJ282" s="125"/>
      <c r="AK282" s="125"/>
      <c r="AL282" s="125"/>
      <c r="AM282" s="125"/>
      <c r="AP282" s="86"/>
      <c r="AQ282" s="86"/>
      <c r="AR282" s="86"/>
      <c r="AS282" s="86"/>
      <c r="AT282" s="86"/>
      <c r="AU282" s="86"/>
      <c r="AV282" s="86"/>
      <c r="AW282" s="85"/>
      <c r="AX282" s="85"/>
      <c r="AY282" s="85"/>
      <c r="AZ282" s="85"/>
      <c r="BA282" s="85"/>
      <c r="BB282" s="85"/>
      <c r="BC282" s="85"/>
      <c r="BD282" s="85"/>
      <c r="BE282" s="85"/>
      <c r="BF282" s="85"/>
      <c r="BG282" s="85"/>
      <c r="BH282" s="85"/>
      <c r="BI282" s="85"/>
      <c r="BJ282" s="85"/>
      <c r="BK282" s="85"/>
      <c r="BL282" s="85"/>
      <c r="BM282" s="85"/>
      <c r="BN282" s="85"/>
      <c r="BO282" s="90"/>
      <c r="BP282" s="90"/>
      <c r="BQ282" s="90"/>
      <c r="BR282" s="90"/>
      <c r="BS282" s="90"/>
      <c r="BT282" s="90"/>
      <c r="BU282" s="90"/>
      <c r="BV282" s="90"/>
      <c r="BW282" s="90"/>
      <c r="BX282" s="90"/>
      <c r="BY282" s="90"/>
      <c r="BZ282" s="90"/>
      <c r="CA282" s="90"/>
      <c r="CB282" s="90"/>
      <c r="CC282" s="90"/>
      <c r="CD282" s="90"/>
      <c r="CE282" s="90"/>
      <c r="CF282" s="90"/>
      <c r="CG282" s="90"/>
      <c r="CH282" s="90"/>
      <c r="CI282" s="90"/>
    </row>
    <row r="283" spans="1:87" s="88" customForma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6"/>
      <c r="AD283" s="126"/>
      <c r="AE283" s="125"/>
      <c r="AF283" s="125"/>
      <c r="AG283" s="125"/>
      <c r="AH283" s="125"/>
      <c r="AI283" s="125"/>
      <c r="AJ283" s="125"/>
      <c r="AK283" s="125"/>
      <c r="AL283" s="125"/>
      <c r="AM283" s="125"/>
      <c r="AP283" s="86"/>
      <c r="AQ283" s="86"/>
      <c r="AR283" s="86"/>
      <c r="AS283" s="86"/>
      <c r="AT283" s="86"/>
      <c r="AU283" s="86"/>
      <c r="AV283" s="86"/>
      <c r="AW283" s="85"/>
      <c r="AX283" s="85"/>
      <c r="AY283" s="85"/>
      <c r="AZ283" s="85"/>
      <c r="BA283" s="85"/>
      <c r="BB283" s="85"/>
      <c r="BC283" s="85"/>
      <c r="BD283" s="85"/>
      <c r="BE283" s="85"/>
      <c r="BF283" s="85"/>
      <c r="BG283" s="85"/>
      <c r="BH283" s="85"/>
      <c r="BI283" s="85"/>
      <c r="BJ283" s="85"/>
      <c r="BK283" s="85"/>
      <c r="BL283" s="85"/>
      <c r="BM283" s="85"/>
      <c r="BN283" s="85"/>
      <c r="BO283" s="90"/>
      <c r="BP283" s="90"/>
      <c r="BQ283" s="90"/>
      <c r="BR283" s="90"/>
      <c r="BS283" s="90"/>
      <c r="BT283" s="90"/>
      <c r="BU283" s="90"/>
      <c r="BV283" s="90"/>
      <c r="BW283" s="90"/>
      <c r="BX283" s="90"/>
      <c r="BY283" s="90"/>
      <c r="BZ283" s="90"/>
      <c r="CA283" s="90"/>
      <c r="CB283" s="90"/>
      <c r="CC283" s="90"/>
      <c r="CD283" s="90"/>
      <c r="CE283" s="90"/>
      <c r="CF283" s="90"/>
      <c r="CG283" s="90"/>
      <c r="CH283" s="90"/>
      <c r="CI283" s="90"/>
    </row>
    <row r="284" spans="1:87" s="88" customForma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6"/>
      <c r="AD284" s="126"/>
      <c r="AE284" s="125"/>
      <c r="AF284" s="125"/>
      <c r="AG284" s="125"/>
      <c r="AH284" s="125"/>
      <c r="AI284" s="125"/>
      <c r="AJ284" s="125"/>
      <c r="AK284" s="125"/>
      <c r="AL284" s="125"/>
      <c r="AM284" s="125"/>
      <c r="AP284" s="86"/>
      <c r="AQ284" s="86"/>
      <c r="AR284" s="86"/>
      <c r="AS284" s="86"/>
      <c r="AT284" s="86"/>
      <c r="AU284" s="86"/>
      <c r="AV284" s="86"/>
      <c r="AW284" s="85"/>
      <c r="AX284" s="85"/>
      <c r="AY284" s="85"/>
      <c r="AZ284" s="85"/>
      <c r="BA284" s="85"/>
      <c r="BB284" s="85"/>
      <c r="BC284" s="85"/>
      <c r="BD284" s="85"/>
      <c r="BE284" s="85"/>
      <c r="BF284" s="85"/>
      <c r="BG284" s="85"/>
      <c r="BH284" s="85"/>
      <c r="BI284" s="85"/>
      <c r="BJ284" s="85"/>
      <c r="BK284" s="85"/>
      <c r="BL284" s="85"/>
      <c r="BM284" s="85"/>
      <c r="BN284" s="85"/>
      <c r="BO284" s="90"/>
      <c r="BP284" s="90"/>
      <c r="BQ284" s="90"/>
      <c r="BR284" s="90"/>
      <c r="BS284" s="90"/>
      <c r="BT284" s="90"/>
      <c r="BU284" s="90"/>
      <c r="BV284" s="90"/>
      <c r="BW284" s="90"/>
      <c r="BX284" s="90"/>
      <c r="BY284" s="90"/>
      <c r="BZ284" s="90"/>
      <c r="CA284" s="90"/>
      <c r="CB284" s="90"/>
      <c r="CC284" s="90"/>
      <c r="CD284" s="90"/>
      <c r="CE284" s="90"/>
      <c r="CF284" s="90"/>
      <c r="CG284" s="90"/>
      <c r="CH284" s="90"/>
      <c r="CI284" s="90"/>
    </row>
    <row r="285" spans="1:87" s="88" customForma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6"/>
      <c r="AD285" s="126"/>
      <c r="AE285" s="125"/>
      <c r="AF285" s="125"/>
      <c r="AG285" s="125"/>
      <c r="AH285" s="125"/>
      <c r="AI285" s="125"/>
      <c r="AJ285" s="125"/>
      <c r="AK285" s="125"/>
      <c r="AL285" s="125"/>
      <c r="AM285" s="125"/>
      <c r="AP285" s="86"/>
      <c r="AQ285" s="86"/>
      <c r="AR285" s="86"/>
      <c r="AS285" s="86"/>
      <c r="AT285" s="86"/>
      <c r="AU285" s="86"/>
      <c r="AV285" s="86"/>
      <c r="AW285" s="85"/>
      <c r="AX285" s="85"/>
      <c r="AY285" s="85"/>
      <c r="AZ285" s="85"/>
      <c r="BA285" s="85"/>
      <c r="BB285" s="85"/>
      <c r="BC285" s="85"/>
      <c r="BD285" s="85"/>
      <c r="BE285" s="85"/>
      <c r="BF285" s="85"/>
      <c r="BG285" s="85"/>
      <c r="BH285" s="85"/>
      <c r="BI285" s="85"/>
      <c r="BJ285" s="85"/>
      <c r="BK285" s="85"/>
      <c r="BL285" s="85"/>
      <c r="BM285" s="85"/>
      <c r="BN285" s="85"/>
      <c r="BO285" s="90"/>
      <c r="BP285" s="90"/>
      <c r="BQ285" s="90"/>
      <c r="BR285" s="90"/>
      <c r="BS285" s="90"/>
      <c r="BT285" s="90"/>
      <c r="BU285" s="90"/>
      <c r="BV285" s="90"/>
      <c r="BW285" s="90"/>
      <c r="BX285" s="90"/>
      <c r="BY285" s="90"/>
      <c r="BZ285" s="90"/>
      <c r="CA285" s="90"/>
      <c r="CB285" s="90"/>
      <c r="CC285" s="90"/>
      <c r="CD285" s="90"/>
      <c r="CE285" s="90"/>
      <c r="CF285" s="90"/>
      <c r="CG285" s="90"/>
      <c r="CH285" s="90"/>
      <c r="CI285" s="90"/>
    </row>
    <row r="286" spans="1:87" s="88" customForma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6"/>
      <c r="AD286" s="126"/>
      <c r="AE286" s="125"/>
      <c r="AF286" s="125"/>
      <c r="AG286" s="125"/>
      <c r="AH286" s="125"/>
      <c r="AI286" s="125"/>
      <c r="AJ286" s="125"/>
      <c r="AK286" s="125"/>
      <c r="AL286" s="125"/>
      <c r="AM286" s="125"/>
      <c r="AP286" s="86"/>
      <c r="AQ286" s="86"/>
      <c r="AR286" s="86"/>
      <c r="AS286" s="86"/>
      <c r="AT286" s="86"/>
      <c r="AU286" s="86"/>
      <c r="AV286" s="86"/>
      <c r="AW286" s="85"/>
      <c r="AX286" s="85"/>
      <c r="AY286" s="85"/>
      <c r="AZ286" s="85"/>
      <c r="BA286" s="85"/>
      <c r="BB286" s="85"/>
      <c r="BC286" s="85"/>
      <c r="BD286" s="85"/>
      <c r="BE286" s="85"/>
      <c r="BF286" s="85"/>
      <c r="BG286" s="85"/>
      <c r="BH286" s="85"/>
      <c r="BI286" s="85"/>
      <c r="BJ286" s="85"/>
      <c r="BK286" s="85"/>
      <c r="BL286" s="85"/>
      <c r="BM286" s="85"/>
      <c r="BN286" s="85"/>
      <c r="BO286" s="90"/>
      <c r="BP286" s="90"/>
      <c r="BQ286" s="90"/>
      <c r="BR286" s="90"/>
      <c r="BS286" s="90"/>
      <c r="BT286" s="90"/>
      <c r="BU286" s="90"/>
      <c r="BV286" s="90"/>
      <c r="BW286" s="90"/>
      <c r="BX286" s="90"/>
      <c r="BY286" s="90"/>
      <c r="BZ286" s="90"/>
      <c r="CA286" s="90"/>
      <c r="CB286" s="90"/>
      <c r="CC286" s="90"/>
      <c r="CD286" s="90"/>
      <c r="CE286" s="90"/>
      <c r="CF286" s="90"/>
      <c r="CG286" s="90"/>
      <c r="CH286" s="90"/>
      <c r="CI286" s="90"/>
    </row>
    <row r="287" spans="1:87" s="88" customForma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6"/>
      <c r="AD287" s="126"/>
      <c r="AE287" s="125"/>
      <c r="AF287" s="125"/>
      <c r="AG287" s="125"/>
      <c r="AH287" s="125"/>
      <c r="AI287" s="125"/>
      <c r="AJ287" s="125"/>
      <c r="AK287" s="125"/>
      <c r="AL287" s="125"/>
      <c r="AM287" s="125"/>
      <c r="AP287" s="86"/>
      <c r="AQ287" s="86"/>
      <c r="AR287" s="86"/>
      <c r="AS287" s="86"/>
      <c r="AT287" s="86"/>
      <c r="AU287" s="86"/>
      <c r="AV287" s="86"/>
      <c r="AW287" s="85"/>
      <c r="AX287" s="85"/>
      <c r="AY287" s="85"/>
      <c r="AZ287" s="85"/>
      <c r="BA287" s="85"/>
      <c r="BB287" s="85"/>
      <c r="BC287" s="85"/>
      <c r="BD287" s="85"/>
      <c r="BE287" s="85"/>
      <c r="BF287" s="85"/>
      <c r="BG287" s="85"/>
      <c r="BH287" s="85"/>
      <c r="BI287" s="85"/>
      <c r="BJ287" s="85"/>
      <c r="BK287" s="85"/>
      <c r="BL287" s="85"/>
      <c r="BM287" s="85"/>
      <c r="BN287" s="85"/>
      <c r="BO287" s="90"/>
      <c r="BP287" s="90"/>
      <c r="BQ287" s="90"/>
      <c r="BR287" s="90"/>
      <c r="BS287" s="90"/>
      <c r="BT287" s="90"/>
      <c r="BU287" s="90"/>
      <c r="BV287" s="90"/>
      <c r="BW287" s="90"/>
      <c r="BX287" s="90"/>
      <c r="BY287" s="90"/>
      <c r="BZ287" s="90"/>
      <c r="CA287" s="90"/>
      <c r="CB287" s="90"/>
      <c r="CC287" s="90"/>
      <c r="CD287" s="90"/>
      <c r="CE287" s="90"/>
      <c r="CF287" s="90"/>
      <c r="CG287" s="90"/>
      <c r="CH287" s="90"/>
      <c r="CI287" s="90"/>
    </row>
    <row r="288" spans="1:87" s="88" customForma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6"/>
      <c r="AD288" s="126"/>
      <c r="AE288" s="125"/>
      <c r="AF288" s="125"/>
      <c r="AG288" s="125"/>
      <c r="AH288" s="125"/>
      <c r="AI288" s="125"/>
      <c r="AJ288" s="125"/>
      <c r="AK288" s="125"/>
      <c r="AL288" s="125"/>
      <c r="AM288" s="125"/>
      <c r="AP288" s="86"/>
      <c r="AQ288" s="86"/>
      <c r="AR288" s="86"/>
      <c r="AS288" s="86"/>
      <c r="AT288" s="86"/>
      <c r="AU288" s="86"/>
      <c r="AV288" s="86"/>
      <c r="AW288" s="85"/>
      <c r="AX288" s="85"/>
      <c r="AY288" s="85"/>
      <c r="AZ288" s="85"/>
      <c r="BA288" s="85"/>
      <c r="BB288" s="85"/>
      <c r="BC288" s="85"/>
      <c r="BD288" s="85"/>
      <c r="BE288" s="85"/>
      <c r="BF288" s="85"/>
      <c r="BG288" s="85"/>
      <c r="BH288" s="85"/>
      <c r="BI288" s="85"/>
      <c r="BJ288" s="85"/>
      <c r="BK288" s="85"/>
      <c r="BL288" s="85"/>
      <c r="BM288" s="85"/>
      <c r="BN288" s="85"/>
      <c r="BO288" s="90"/>
      <c r="BP288" s="90"/>
      <c r="BQ288" s="90"/>
      <c r="BR288" s="90"/>
      <c r="BS288" s="90"/>
      <c r="BT288" s="90"/>
      <c r="BU288" s="90"/>
      <c r="BV288" s="90"/>
      <c r="BW288" s="90"/>
      <c r="BX288" s="90"/>
      <c r="BY288" s="90"/>
      <c r="BZ288" s="90"/>
      <c r="CA288" s="90"/>
      <c r="CB288" s="90"/>
      <c r="CC288" s="90"/>
      <c r="CD288" s="90"/>
      <c r="CE288" s="90"/>
      <c r="CF288" s="90"/>
      <c r="CG288" s="90"/>
      <c r="CH288" s="90"/>
      <c r="CI288" s="90"/>
    </row>
    <row r="289" spans="1:87" s="88" customForma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6"/>
      <c r="AD289" s="126"/>
      <c r="AE289" s="125"/>
      <c r="AF289" s="125"/>
      <c r="AG289" s="125"/>
      <c r="AH289" s="125"/>
      <c r="AI289" s="125"/>
      <c r="AJ289" s="125"/>
      <c r="AK289" s="125"/>
      <c r="AL289" s="125"/>
      <c r="AM289" s="125"/>
      <c r="AP289" s="86"/>
      <c r="AQ289" s="86"/>
      <c r="AR289" s="86"/>
      <c r="AS289" s="86"/>
      <c r="AT289" s="86"/>
      <c r="AU289" s="86"/>
      <c r="AV289" s="86"/>
      <c r="AW289" s="85"/>
      <c r="AX289" s="85"/>
      <c r="AY289" s="85"/>
      <c r="AZ289" s="85"/>
      <c r="BA289" s="85"/>
      <c r="BB289" s="85"/>
      <c r="BC289" s="85"/>
      <c r="BD289" s="85"/>
      <c r="BE289" s="85"/>
      <c r="BF289" s="85"/>
      <c r="BG289" s="85"/>
      <c r="BH289" s="85"/>
      <c r="BI289" s="85"/>
      <c r="BJ289" s="85"/>
      <c r="BK289" s="85"/>
      <c r="BL289" s="85"/>
      <c r="BM289" s="85"/>
      <c r="BN289" s="85"/>
      <c r="BO289" s="90"/>
      <c r="BP289" s="90"/>
      <c r="BQ289" s="90"/>
      <c r="BR289" s="90"/>
      <c r="BS289" s="90"/>
      <c r="BT289" s="90"/>
      <c r="BU289" s="90"/>
      <c r="BV289" s="90"/>
      <c r="BW289" s="90"/>
      <c r="BX289" s="90"/>
      <c r="BY289" s="90"/>
      <c r="BZ289" s="90"/>
      <c r="CA289" s="90"/>
      <c r="CB289" s="90"/>
      <c r="CC289" s="90"/>
      <c r="CD289" s="90"/>
      <c r="CE289" s="90"/>
      <c r="CF289" s="90"/>
      <c r="CG289" s="90"/>
      <c r="CH289" s="90"/>
      <c r="CI289" s="90"/>
    </row>
    <row r="290" spans="1:87" s="88" customForma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6"/>
      <c r="AD290" s="126"/>
      <c r="AE290" s="125"/>
      <c r="AF290" s="125"/>
      <c r="AG290" s="125"/>
      <c r="AH290" s="125"/>
      <c r="AI290" s="125"/>
      <c r="AJ290" s="125"/>
      <c r="AK290" s="125"/>
      <c r="AL290" s="125"/>
      <c r="AM290" s="125"/>
      <c r="AP290" s="86"/>
      <c r="AQ290" s="86"/>
      <c r="AR290" s="86"/>
      <c r="AS290" s="86"/>
      <c r="AT290" s="86"/>
      <c r="AU290" s="86"/>
      <c r="AV290" s="86"/>
      <c r="AW290" s="85"/>
      <c r="AX290" s="85"/>
      <c r="AY290" s="85"/>
      <c r="AZ290" s="85"/>
      <c r="BA290" s="85"/>
      <c r="BB290" s="85"/>
      <c r="BC290" s="85"/>
      <c r="BD290" s="85"/>
      <c r="BE290" s="85"/>
      <c r="BF290" s="85"/>
      <c r="BG290" s="85"/>
      <c r="BH290" s="85"/>
      <c r="BI290" s="85"/>
      <c r="BJ290" s="85"/>
      <c r="BK290" s="85"/>
      <c r="BL290" s="85"/>
      <c r="BM290" s="85"/>
      <c r="BN290" s="85"/>
      <c r="BO290" s="90"/>
      <c r="BP290" s="90"/>
      <c r="BQ290" s="90"/>
      <c r="BR290" s="90"/>
      <c r="BS290" s="90"/>
      <c r="BT290" s="90"/>
      <c r="BU290" s="90"/>
      <c r="BV290" s="90"/>
      <c r="BW290" s="90"/>
      <c r="BX290" s="90"/>
      <c r="BY290" s="90"/>
      <c r="BZ290" s="90"/>
      <c r="CA290" s="90"/>
      <c r="CB290" s="90"/>
      <c r="CC290" s="90"/>
      <c r="CD290" s="90"/>
      <c r="CE290" s="90"/>
      <c r="CF290" s="90"/>
      <c r="CG290" s="90"/>
      <c r="CH290" s="90"/>
      <c r="CI290" s="90"/>
    </row>
    <row r="291" spans="1:87" s="88" customForma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6"/>
      <c r="AD291" s="126"/>
      <c r="AE291" s="125"/>
      <c r="AF291" s="125"/>
      <c r="AG291" s="125"/>
      <c r="AH291" s="125"/>
      <c r="AI291" s="125"/>
      <c r="AJ291" s="125"/>
      <c r="AK291" s="125"/>
      <c r="AL291" s="125"/>
      <c r="AM291" s="125"/>
      <c r="AP291" s="86"/>
      <c r="AQ291" s="86"/>
      <c r="AR291" s="86"/>
      <c r="AS291" s="86"/>
      <c r="AT291" s="86"/>
      <c r="AU291" s="86"/>
      <c r="AV291" s="86"/>
      <c r="AW291" s="85"/>
      <c r="AX291" s="85"/>
      <c r="AY291" s="85"/>
      <c r="AZ291" s="85"/>
      <c r="BA291" s="85"/>
      <c r="BB291" s="85"/>
      <c r="BC291" s="85"/>
      <c r="BD291" s="85"/>
      <c r="BE291" s="85"/>
      <c r="BF291" s="85"/>
      <c r="BG291" s="85"/>
      <c r="BH291" s="85"/>
      <c r="BI291" s="85"/>
      <c r="BJ291" s="85"/>
      <c r="BK291" s="85"/>
      <c r="BL291" s="85"/>
      <c r="BM291" s="85"/>
      <c r="BN291" s="85"/>
      <c r="BO291" s="90"/>
      <c r="BP291" s="90"/>
      <c r="BQ291" s="90"/>
      <c r="BR291" s="90"/>
      <c r="BS291" s="90"/>
      <c r="BT291" s="90"/>
      <c r="BU291" s="90"/>
      <c r="BV291" s="90"/>
      <c r="BW291" s="90"/>
      <c r="BX291" s="90"/>
      <c r="BY291" s="90"/>
      <c r="BZ291" s="90"/>
      <c r="CA291" s="90"/>
      <c r="CB291" s="90"/>
      <c r="CC291" s="90"/>
      <c r="CD291" s="90"/>
      <c r="CE291" s="90"/>
      <c r="CF291" s="90"/>
      <c r="CG291" s="90"/>
      <c r="CH291" s="90"/>
      <c r="CI291" s="90"/>
    </row>
    <row r="292" spans="1:87" s="88" customForma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6"/>
      <c r="AD292" s="126"/>
      <c r="AE292" s="125"/>
      <c r="AF292" s="125"/>
      <c r="AG292" s="125"/>
      <c r="AH292" s="125"/>
      <c r="AI292" s="125"/>
      <c r="AJ292" s="125"/>
      <c r="AK292" s="125"/>
      <c r="AL292" s="125"/>
      <c r="AM292" s="125"/>
      <c r="AP292" s="86"/>
      <c r="AQ292" s="86"/>
      <c r="AR292" s="86"/>
      <c r="AS292" s="86"/>
      <c r="AT292" s="86"/>
      <c r="AU292" s="86"/>
      <c r="AV292" s="86"/>
      <c r="AW292" s="85"/>
      <c r="AX292" s="85"/>
      <c r="AY292" s="85"/>
      <c r="AZ292" s="85"/>
      <c r="BA292" s="85"/>
      <c r="BB292" s="85"/>
      <c r="BC292" s="85"/>
      <c r="BD292" s="85"/>
      <c r="BE292" s="85"/>
      <c r="BF292" s="85"/>
      <c r="BG292" s="85"/>
      <c r="BH292" s="85"/>
      <c r="BI292" s="85"/>
      <c r="BJ292" s="85"/>
      <c r="BK292" s="85"/>
      <c r="BL292" s="85"/>
      <c r="BM292" s="85"/>
      <c r="BN292" s="85"/>
      <c r="BO292" s="90"/>
      <c r="BP292" s="90"/>
      <c r="BQ292" s="90"/>
      <c r="BR292" s="90"/>
      <c r="BS292" s="90"/>
      <c r="BT292" s="90"/>
      <c r="BU292" s="90"/>
      <c r="BV292" s="90"/>
      <c r="BW292" s="90"/>
      <c r="BX292" s="90"/>
      <c r="BY292" s="90"/>
      <c r="BZ292" s="90"/>
      <c r="CA292" s="90"/>
      <c r="CB292" s="90"/>
      <c r="CC292" s="90"/>
      <c r="CD292" s="90"/>
      <c r="CE292" s="90"/>
      <c r="CF292" s="90"/>
      <c r="CG292" s="90"/>
      <c r="CH292" s="90"/>
      <c r="CI292" s="90"/>
    </row>
    <row r="293" spans="1:87" s="88" customForma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6"/>
      <c r="AD293" s="126"/>
      <c r="AE293" s="125"/>
      <c r="AF293" s="125"/>
      <c r="AG293" s="125"/>
      <c r="AH293" s="125"/>
      <c r="AI293" s="125"/>
      <c r="AJ293" s="125"/>
      <c r="AK293" s="125"/>
      <c r="AL293" s="125"/>
      <c r="AM293" s="125"/>
      <c r="AP293" s="86"/>
      <c r="AQ293" s="86"/>
      <c r="AR293" s="86"/>
      <c r="AS293" s="86"/>
      <c r="AT293" s="86"/>
      <c r="AU293" s="86"/>
      <c r="AV293" s="86"/>
      <c r="AW293" s="85"/>
      <c r="AX293" s="85"/>
      <c r="AY293" s="85"/>
      <c r="AZ293" s="85"/>
      <c r="BA293" s="85"/>
      <c r="BB293" s="85"/>
      <c r="BC293" s="85"/>
      <c r="BD293" s="85"/>
      <c r="BE293" s="85"/>
      <c r="BF293" s="85"/>
      <c r="BG293" s="85"/>
      <c r="BH293" s="85"/>
      <c r="BI293" s="85"/>
      <c r="BJ293" s="85"/>
      <c r="BK293" s="85"/>
      <c r="BL293" s="85"/>
      <c r="BM293" s="85"/>
      <c r="BN293" s="85"/>
      <c r="BO293" s="90"/>
      <c r="BP293" s="90"/>
      <c r="BQ293" s="90"/>
      <c r="BR293" s="90"/>
      <c r="BS293" s="90"/>
      <c r="BT293" s="90"/>
      <c r="BU293" s="90"/>
      <c r="BV293" s="90"/>
      <c r="BW293" s="90"/>
      <c r="BX293" s="90"/>
      <c r="BY293" s="90"/>
      <c r="BZ293" s="90"/>
      <c r="CA293" s="90"/>
      <c r="CB293" s="90"/>
      <c r="CC293" s="90"/>
      <c r="CD293" s="90"/>
      <c r="CE293" s="90"/>
      <c r="CF293" s="90"/>
      <c r="CG293" s="90"/>
      <c r="CH293" s="90"/>
      <c r="CI293" s="90"/>
    </row>
    <row r="294" spans="1:87" s="88" customForma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6"/>
      <c r="AD294" s="126"/>
      <c r="AE294" s="125"/>
      <c r="AF294" s="125"/>
      <c r="AG294" s="125"/>
      <c r="AH294" s="125"/>
      <c r="AI294" s="125"/>
      <c r="AJ294" s="125"/>
      <c r="AK294" s="125"/>
      <c r="AL294" s="125"/>
      <c r="AM294" s="125"/>
      <c r="AP294" s="86"/>
      <c r="AQ294" s="86"/>
      <c r="AR294" s="86"/>
      <c r="AS294" s="86"/>
      <c r="AT294" s="86"/>
      <c r="AU294" s="86"/>
      <c r="AV294" s="86"/>
      <c r="AW294" s="85"/>
      <c r="AX294" s="85"/>
      <c r="AY294" s="85"/>
      <c r="AZ294" s="85"/>
      <c r="BA294" s="85"/>
      <c r="BB294" s="85"/>
      <c r="BC294" s="85"/>
      <c r="BD294" s="85"/>
      <c r="BE294" s="85"/>
      <c r="BF294" s="85"/>
      <c r="BG294" s="85"/>
      <c r="BH294" s="85"/>
      <c r="BI294" s="85"/>
      <c r="BJ294" s="85"/>
      <c r="BK294" s="85"/>
      <c r="BL294" s="85"/>
      <c r="BM294" s="85"/>
      <c r="BN294" s="85"/>
      <c r="BO294" s="90"/>
      <c r="BP294" s="90"/>
      <c r="BQ294" s="90"/>
      <c r="BR294" s="90"/>
      <c r="BS294" s="90"/>
      <c r="BT294" s="90"/>
      <c r="BU294" s="90"/>
      <c r="BV294" s="90"/>
      <c r="BW294" s="90"/>
      <c r="BX294" s="90"/>
      <c r="BY294" s="90"/>
      <c r="BZ294" s="90"/>
      <c r="CA294" s="90"/>
      <c r="CB294" s="90"/>
      <c r="CC294" s="90"/>
      <c r="CD294" s="90"/>
      <c r="CE294" s="90"/>
      <c r="CF294" s="90"/>
      <c r="CG294" s="90"/>
      <c r="CH294" s="90"/>
      <c r="CI294" s="90"/>
    </row>
    <row r="295" spans="1:87" s="88" customForma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6"/>
      <c r="AD295" s="126"/>
      <c r="AE295" s="125"/>
      <c r="AF295" s="125"/>
      <c r="AG295" s="125"/>
      <c r="AH295" s="125"/>
      <c r="AI295" s="125"/>
      <c r="AJ295" s="125"/>
      <c r="AK295" s="125"/>
      <c r="AL295" s="125"/>
      <c r="AM295" s="125"/>
      <c r="AP295" s="86"/>
      <c r="AQ295" s="86"/>
      <c r="AR295" s="86"/>
      <c r="AS295" s="86"/>
      <c r="AT295" s="86"/>
      <c r="AU295" s="86"/>
      <c r="AV295" s="86"/>
      <c r="AW295" s="85"/>
      <c r="AX295" s="85"/>
      <c r="AY295" s="85"/>
      <c r="AZ295" s="85"/>
      <c r="BA295" s="85"/>
      <c r="BB295" s="85"/>
      <c r="BC295" s="85"/>
      <c r="BD295" s="85"/>
      <c r="BE295" s="85"/>
      <c r="BF295" s="85"/>
      <c r="BG295" s="85"/>
      <c r="BH295" s="85"/>
      <c r="BI295" s="85"/>
      <c r="BJ295" s="85"/>
      <c r="BK295" s="85"/>
      <c r="BL295" s="85"/>
      <c r="BM295" s="85"/>
      <c r="BN295" s="85"/>
      <c r="BO295" s="90"/>
      <c r="BP295" s="90"/>
      <c r="BQ295" s="90"/>
      <c r="BR295" s="90"/>
      <c r="BS295" s="90"/>
      <c r="BT295" s="90"/>
      <c r="BU295" s="90"/>
      <c r="BV295" s="90"/>
      <c r="BW295" s="90"/>
      <c r="BX295" s="90"/>
      <c r="BY295" s="90"/>
      <c r="BZ295" s="90"/>
      <c r="CA295" s="90"/>
      <c r="CB295" s="90"/>
      <c r="CC295" s="90"/>
      <c r="CD295" s="90"/>
      <c r="CE295" s="90"/>
      <c r="CF295" s="90"/>
      <c r="CG295" s="90"/>
      <c r="CH295" s="90"/>
      <c r="CI295" s="90"/>
    </row>
    <row r="296" spans="1:87" s="88" customForma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6"/>
      <c r="AD296" s="126"/>
      <c r="AE296" s="125"/>
      <c r="AF296" s="125"/>
      <c r="AG296" s="125"/>
      <c r="AH296" s="125"/>
      <c r="AI296" s="125"/>
      <c r="AJ296" s="125"/>
      <c r="AK296" s="125"/>
      <c r="AL296" s="125"/>
      <c r="AM296" s="125"/>
      <c r="AP296" s="86"/>
      <c r="AQ296" s="86"/>
      <c r="AR296" s="86"/>
      <c r="AS296" s="86"/>
      <c r="AT296" s="86"/>
      <c r="AU296" s="86"/>
      <c r="AV296" s="86"/>
      <c r="AW296" s="85"/>
      <c r="AX296" s="85"/>
      <c r="AY296" s="85"/>
      <c r="AZ296" s="85"/>
      <c r="BA296" s="85"/>
      <c r="BB296" s="85"/>
      <c r="BC296" s="85"/>
      <c r="BD296" s="85"/>
      <c r="BE296" s="85"/>
      <c r="BF296" s="85"/>
      <c r="BG296" s="85"/>
      <c r="BH296" s="85"/>
      <c r="BI296" s="85"/>
      <c r="BJ296" s="85"/>
      <c r="BK296" s="85"/>
      <c r="BL296" s="85"/>
      <c r="BM296" s="85"/>
      <c r="BN296" s="85"/>
      <c r="BO296" s="90"/>
      <c r="BP296" s="90"/>
      <c r="BQ296" s="90"/>
      <c r="BR296" s="90"/>
      <c r="BS296" s="90"/>
      <c r="BT296" s="90"/>
      <c r="BU296" s="90"/>
      <c r="BV296" s="90"/>
      <c r="BW296" s="90"/>
      <c r="BX296" s="90"/>
      <c r="BY296" s="90"/>
      <c r="BZ296" s="90"/>
      <c r="CA296" s="90"/>
      <c r="CB296" s="90"/>
      <c r="CC296" s="90"/>
      <c r="CD296" s="90"/>
      <c r="CE296" s="90"/>
      <c r="CF296" s="90"/>
      <c r="CG296" s="90"/>
      <c r="CH296" s="90"/>
      <c r="CI296" s="90"/>
    </row>
    <row r="297" spans="1:87" s="88" customForma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6"/>
      <c r="AD297" s="126"/>
      <c r="AE297" s="125"/>
      <c r="AF297" s="125"/>
      <c r="AG297" s="125"/>
      <c r="AH297" s="125"/>
      <c r="AI297" s="125"/>
      <c r="AJ297" s="125"/>
      <c r="AK297" s="125"/>
      <c r="AL297" s="125"/>
      <c r="AM297" s="125"/>
      <c r="AP297" s="86"/>
      <c r="AQ297" s="86"/>
      <c r="AR297" s="86"/>
      <c r="AS297" s="86"/>
      <c r="AT297" s="86"/>
      <c r="AU297" s="86"/>
      <c r="AV297" s="86"/>
      <c r="AW297" s="85"/>
      <c r="AX297" s="85"/>
      <c r="AY297" s="85"/>
      <c r="AZ297" s="85"/>
      <c r="BA297" s="85"/>
      <c r="BB297" s="85"/>
      <c r="BC297" s="85"/>
      <c r="BD297" s="85"/>
      <c r="BE297" s="85"/>
      <c r="BF297" s="85"/>
      <c r="BG297" s="85"/>
      <c r="BH297" s="85"/>
      <c r="BI297" s="85"/>
      <c r="BJ297" s="85"/>
      <c r="BK297" s="85"/>
      <c r="BL297" s="85"/>
      <c r="BM297" s="85"/>
      <c r="BN297" s="85"/>
      <c r="BO297" s="90"/>
      <c r="BP297" s="90"/>
      <c r="BQ297" s="90"/>
      <c r="BR297" s="90"/>
      <c r="BS297" s="90"/>
      <c r="BT297" s="90"/>
      <c r="BU297" s="90"/>
      <c r="BV297" s="90"/>
      <c r="BW297" s="90"/>
      <c r="BX297" s="90"/>
      <c r="BY297" s="90"/>
      <c r="BZ297" s="90"/>
      <c r="CA297" s="90"/>
      <c r="CB297" s="90"/>
      <c r="CC297" s="90"/>
      <c r="CD297" s="90"/>
      <c r="CE297" s="90"/>
      <c r="CF297" s="90"/>
      <c r="CG297" s="90"/>
      <c r="CH297" s="90"/>
      <c r="CI297" s="90"/>
    </row>
    <row r="298" spans="1:87" s="88" customForma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6"/>
      <c r="AD298" s="126"/>
      <c r="AE298" s="125"/>
      <c r="AF298" s="125"/>
      <c r="AG298" s="125"/>
      <c r="AH298" s="125"/>
      <c r="AI298" s="125"/>
      <c r="AJ298" s="125"/>
      <c r="AK298" s="125"/>
      <c r="AL298" s="125"/>
      <c r="AM298" s="125"/>
      <c r="AP298" s="86"/>
      <c r="AQ298" s="86"/>
      <c r="AR298" s="86"/>
      <c r="AS298" s="86"/>
      <c r="AT298" s="86"/>
      <c r="AU298" s="86"/>
      <c r="AV298" s="86"/>
      <c r="AW298" s="85"/>
      <c r="AX298" s="85"/>
      <c r="AY298" s="85"/>
      <c r="AZ298" s="85"/>
      <c r="BA298" s="85"/>
      <c r="BB298" s="85"/>
      <c r="BC298" s="85"/>
      <c r="BD298" s="85"/>
      <c r="BE298" s="85"/>
      <c r="BF298" s="85"/>
      <c r="BG298" s="85"/>
      <c r="BH298" s="85"/>
      <c r="BI298" s="85"/>
      <c r="BJ298" s="85"/>
      <c r="BK298" s="85"/>
      <c r="BL298" s="85"/>
      <c r="BM298" s="85"/>
      <c r="BN298" s="85"/>
      <c r="BO298" s="90"/>
      <c r="BP298" s="90"/>
      <c r="BQ298" s="90"/>
      <c r="BR298" s="90"/>
      <c r="BS298" s="90"/>
      <c r="BT298" s="90"/>
      <c r="BU298" s="90"/>
      <c r="BV298" s="90"/>
      <c r="BW298" s="90"/>
      <c r="BX298" s="90"/>
      <c r="BY298" s="90"/>
      <c r="BZ298" s="90"/>
      <c r="CA298" s="90"/>
      <c r="CB298" s="90"/>
      <c r="CC298" s="90"/>
      <c r="CD298" s="90"/>
      <c r="CE298" s="90"/>
      <c r="CF298" s="90"/>
      <c r="CG298" s="90"/>
      <c r="CH298" s="90"/>
      <c r="CI298" s="90"/>
    </row>
    <row r="299" spans="1:87" s="88" customForma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6"/>
      <c r="AD299" s="126"/>
      <c r="AE299" s="125"/>
      <c r="AF299" s="125"/>
      <c r="AG299" s="125"/>
      <c r="AH299" s="125"/>
      <c r="AI299" s="125"/>
      <c r="AJ299" s="125"/>
      <c r="AK299" s="125"/>
      <c r="AL299" s="125"/>
      <c r="AM299" s="125"/>
      <c r="AP299" s="86"/>
      <c r="AQ299" s="86"/>
      <c r="AR299" s="86"/>
      <c r="AS299" s="86"/>
      <c r="AT299" s="86"/>
      <c r="AU299" s="86"/>
      <c r="AV299" s="86"/>
      <c r="AW299" s="85"/>
      <c r="AX299" s="85"/>
      <c r="AY299" s="85"/>
      <c r="AZ299" s="85"/>
      <c r="BA299" s="85"/>
      <c r="BB299" s="85"/>
      <c r="BC299" s="85"/>
      <c r="BD299" s="85"/>
      <c r="BE299" s="85"/>
      <c r="BF299" s="85"/>
      <c r="BG299" s="85"/>
      <c r="BH299" s="85"/>
      <c r="BI299" s="85"/>
      <c r="BJ299" s="85"/>
      <c r="BK299" s="85"/>
      <c r="BL299" s="85"/>
      <c r="BM299" s="85"/>
      <c r="BN299" s="85"/>
      <c r="BO299" s="90"/>
      <c r="BP299" s="90"/>
      <c r="BQ299" s="90"/>
      <c r="BR299" s="90"/>
      <c r="BS299" s="90"/>
      <c r="BT299" s="90"/>
      <c r="BU299" s="90"/>
      <c r="BV299" s="90"/>
      <c r="BW299" s="90"/>
      <c r="BX299" s="90"/>
      <c r="BY299" s="90"/>
      <c r="BZ299" s="90"/>
      <c r="CA299" s="90"/>
      <c r="CB299" s="90"/>
      <c r="CC299" s="90"/>
      <c r="CD299" s="90"/>
      <c r="CE299" s="90"/>
      <c r="CF299" s="90"/>
      <c r="CG299" s="90"/>
      <c r="CH299" s="90"/>
      <c r="CI299" s="90"/>
    </row>
    <row r="300" spans="1:87" s="88" customForma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6"/>
      <c r="AD300" s="126"/>
      <c r="AE300" s="125"/>
      <c r="AF300" s="125"/>
      <c r="AG300" s="125"/>
      <c r="AH300" s="125"/>
      <c r="AI300" s="125"/>
      <c r="AJ300" s="125"/>
      <c r="AK300" s="125"/>
      <c r="AL300" s="125"/>
      <c r="AM300" s="125"/>
      <c r="AP300" s="86"/>
      <c r="AQ300" s="86"/>
      <c r="AR300" s="86"/>
      <c r="AS300" s="86"/>
      <c r="AT300" s="86"/>
      <c r="AU300" s="86"/>
      <c r="AV300" s="86"/>
      <c r="AW300" s="85"/>
      <c r="AX300" s="85"/>
      <c r="AY300" s="85"/>
      <c r="AZ300" s="85"/>
      <c r="BA300" s="85"/>
      <c r="BB300" s="85"/>
      <c r="BC300" s="85"/>
      <c r="BD300" s="85"/>
      <c r="BE300" s="85"/>
      <c r="BF300" s="85"/>
      <c r="BG300" s="85"/>
      <c r="BH300" s="85"/>
      <c r="BI300" s="85"/>
      <c r="BJ300" s="85"/>
      <c r="BK300" s="85"/>
      <c r="BL300" s="85"/>
      <c r="BM300" s="85"/>
      <c r="BN300" s="85"/>
      <c r="BO300" s="90"/>
      <c r="BP300" s="90"/>
      <c r="BQ300" s="90"/>
      <c r="BR300" s="90"/>
      <c r="BS300" s="90"/>
      <c r="BT300" s="90"/>
      <c r="BU300" s="90"/>
      <c r="BV300" s="90"/>
      <c r="BW300" s="90"/>
      <c r="BX300" s="90"/>
      <c r="BY300" s="90"/>
      <c r="BZ300" s="90"/>
      <c r="CA300" s="90"/>
      <c r="CB300" s="90"/>
      <c r="CC300" s="90"/>
      <c r="CD300" s="90"/>
      <c r="CE300" s="90"/>
      <c r="CF300" s="90"/>
      <c r="CG300" s="90"/>
      <c r="CH300" s="90"/>
      <c r="CI300" s="90"/>
    </row>
    <row r="301" spans="1:87" s="88" customForma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6"/>
      <c r="AD301" s="126"/>
      <c r="AE301" s="125"/>
      <c r="AF301" s="125"/>
      <c r="AG301" s="125"/>
      <c r="AH301" s="125"/>
      <c r="AI301" s="125"/>
      <c r="AJ301" s="125"/>
      <c r="AK301" s="125"/>
      <c r="AL301" s="125"/>
      <c r="AM301" s="125"/>
      <c r="AP301" s="86"/>
      <c r="AQ301" s="86"/>
      <c r="AR301" s="86"/>
      <c r="AS301" s="86"/>
      <c r="AT301" s="86"/>
      <c r="AU301" s="86"/>
      <c r="AV301" s="86"/>
      <c r="AW301" s="85"/>
      <c r="AX301" s="85"/>
      <c r="AY301" s="85"/>
      <c r="AZ301" s="85"/>
      <c r="BA301" s="85"/>
      <c r="BB301" s="85"/>
      <c r="BC301" s="85"/>
      <c r="BD301" s="85"/>
      <c r="BE301" s="85"/>
      <c r="BF301" s="85"/>
      <c r="BG301" s="85"/>
      <c r="BH301" s="85"/>
      <c r="BI301" s="85"/>
      <c r="BJ301" s="85"/>
      <c r="BK301" s="85"/>
      <c r="BL301" s="85"/>
      <c r="BM301" s="85"/>
      <c r="BN301" s="85"/>
      <c r="BO301" s="90"/>
      <c r="BP301" s="90"/>
      <c r="BQ301" s="90"/>
      <c r="BR301" s="90"/>
      <c r="BS301" s="90"/>
      <c r="BT301" s="90"/>
      <c r="BU301" s="90"/>
      <c r="BV301" s="90"/>
      <c r="BW301" s="90"/>
      <c r="BX301" s="90"/>
      <c r="BY301" s="90"/>
      <c r="BZ301" s="90"/>
      <c r="CA301" s="90"/>
      <c r="CB301" s="90"/>
      <c r="CC301" s="90"/>
      <c r="CD301" s="90"/>
      <c r="CE301" s="90"/>
      <c r="CF301" s="90"/>
      <c r="CG301" s="90"/>
      <c r="CH301" s="90"/>
      <c r="CI301" s="90"/>
    </row>
    <row r="302" spans="1:87" s="88" customForma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6"/>
      <c r="AD302" s="126"/>
      <c r="AE302" s="125"/>
      <c r="AF302" s="125"/>
      <c r="AG302" s="125"/>
      <c r="AH302" s="125"/>
      <c r="AI302" s="125"/>
      <c r="AJ302" s="125"/>
      <c r="AK302" s="125"/>
      <c r="AL302" s="125"/>
      <c r="AM302" s="125"/>
      <c r="AP302" s="86"/>
      <c r="AQ302" s="86"/>
      <c r="AR302" s="86"/>
      <c r="AS302" s="86"/>
      <c r="AT302" s="86"/>
      <c r="AU302" s="86"/>
      <c r="AV302" s="86"/>
      <c r="AW302" s="85"/>
      <c r="AX302" s="85"/>
      <c r="AY302" s="85"/>
      <c r="AZ302" s="85"/>
      <c r="BA302" s="85"/>
      <c r="BB302" s="85"/>
      <c r="BC302" s="85"/>
      <c r="BD302" s="85"/>
      <c r="BE302" s="85"/>
      <c r="BF302" s="85"/>
      <c r="BG302" s="85"/>
      <c r="BH302" s="85"/>
      <c r="BI302" s="85"/>
      <c r="BJ302" s="85"/>
      <c r="BK302" s="85"/>
      <c r="BL302" s="85"/>
      <c r="BM302" s="85"/>
      <c r="BN302" s="85"/>
      <c r="BO302" s="90"/>
      <c r="BP302" s="90"/>
      <c r="BQ302" s="90"/>
      <c r="BR302" s="90"/>
      <c r="BS302" s="90"/>
      <c r="BT302" s="90"/>
      <c r="BU302" s="90"/>
      <c r="BV302" s="90"/>
      <c r="BW302" s="90"/>
      <c r="BX302" s="90"/>
      <c r="BY302" s="90"/>
      <c r="BZ302" s="90"/>
      <c r="CA302" s="90"/>
      <c r="CB302" s="90"/>
      <c r="CC302" s="90"/>
      <c r="CD302" s="90"/>
      <c r="CE302" s="90"/>
      <c r="CF302" s="90"/>
      <c r="CG302" s="90"/>
      <c r="CH302" s="90"/>
      <c r="CI302" s="90"/>
    </row>
    <row r="303" spans="1:87" s="88" customForma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6"/>
      <c r="AD303" s="126"/>
      <c r="AE303" s="125"/>
      <c r="AF303" s="125"/>
      <c r="AG303" s="125"/>
      <c r="AH303" s="125"/>
      <c r="AI303" s="125"/>
      <c r="AJ303" s="125"/>
      <c r="AK303" s="125"/>
      <c r="AL303" s="125"/>
      <c r="AM303" s="125"/>
      <c r="AP303" s="86"/>
      <c r="AQ303" s="86"/>
      <c r="AR303" s="86"/>
      <c r="AS303" s="86"/>
      <c r="AT303" s="86"/>
      <c r="AU303" s="86"/>
      <c r="AV303" s="86"/>
      <c r="AW303" s="85"/>
      <c r="AX303" s="85"/>
      <c r="AY303" s="85"/>
      <c r="AZ303" s="85"/>
      <c r="BA303" s="85"/>
      <c r="BB303" s="85"/>
      <c r="BC303" s="85"/>
      <c r="BD303" s="85"/>
      <c r="BE303" s="85"/>
      <c r="BF303" s="85"/>
      <c r="BG303" s="85"/>
      <c r="BH303" s="85"/>
      <c r="BI303" s="85"/>
      <c r="BJ303" s="85"/>
      <c r="BK303" s="85"/>
      <c r="BL303" s="85"/>
      <c r="BM303" s="85"/>
      <c r="BN303" s="85"/>
      <c r="BO303" s="90"/>
      <c r="BP303" s="90"/>
      <c r="BQ303" s="90"/>
      <c r="BR303" s="90"/>
      <c r="BS303" s="90"/>
      <c r="BT303" s="90"/>
      <c r="BU303" s="90"/>
      <c r="BV303" s="90"/>
      <c r="BW303" s="90"/>
      <c r="BX303" s="90"/>
      <c r="BY303" s="90"/>
      <c r="BZ303" s="90"/>
      <c r="CA303" s="90"/>
      <c r="CB303" s="90"/>
      <c r="CC303" s="90"/>
      <c r="CD303" s="90"/>
      <c r="CE303" s="90"/>
      <c r="CF303" s="90"/>
      <c r="CG303" s="90"/>
      <c r="CH303" s="90"/>
      <c r="CI303" s="90"/>
    </row>
    <row r="304" spans="1:87" s="88" customForma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6"/>
      <c r="AD304" s="126"/>
      <c r="AE304" s="125"/>
      <c r="AF304" s="125"/>
      <c r="AG304" s="125"/>
      <c r="AH304" s="125"/>
      <c r="AI304" s="125"/>
      <c r="AJ304" s="125"/>
      <c r="AK304" s="125"/>
      <c r="AL304" s="125"/>
      <c r="AM304" s="125"/>
      <c r="AP304" s="86"/>
      <c r="AQ304" s="86"/>
      <c r="AR304" s="86"/>
      <c r="AS304" s="86"/>
      <c r="AT304" s="86"/>
      <c r="AU304" s="86"/>
      <c r="AV304" s="86"/>
      <c r="AW304" s="85"/>
      <c r="AX304" s="85"/>
      <c r="AY304" s="85"/>
      <c r="AZ304" s="85"/>
      <c r="BA304" s="85"/>
      <c r="BB304" s="85"/>
      <c r="BC304" s="85"/>
      <c r="BD304" s="85"/>
      <c r="BE304" s="85"/>
      <c r="BF304" s="85"/>
      <c r="BG304" s="85"/>
      <c r="BH304" s="85"/>
      <c r="BI304" s="85"/>
      <c r="BJ304" s="85"/>
      <c r="BK304" s="85"/>
      <c r="BL304" s="85"/>
      <c r="BM304" s="85"/>
      <c r="BN304" s="85"/>
      <c r="BO304" s="90"/>
      <c r="BP304" s="90"/>
      <c r="BQ304" s="90"/>
      <c r="BR304" s="90"/>
      <c r="BS304" s="90"/>
      <c r="BT304" s="90"/>
      <c r="BU304" s="90"/>
      <c r="BV304" s="90"/>
      <c r="BW304" s="90"/>
      <c r="BX304" s="90"/>
      <c r="BY304" s="90"/>
      <c r="BZ304" s="90"/>
      <c r="CA304" s="90"/>
      <c r="CB304" s="90"/>
      <c r="CC304" s="90"/>
      <c r="CD304" s="90"/>
      <c r="CE304" s="90"/>
      <c r="CF304" s="90"/>
      <c r="CG304" s="90"/>
      <c r="CH304" s="90"/>
      <c r="CI304" s="90"/>
    </row>
    <row r="305" spans="1:87" s="88" customForma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6"/>
      <c r="AD305" s="126"/>
      <c r="AE305" s="125"/>
      <c r="AF305" s="125"/>
      <c r="AG305" s="125"/>
      <c r="AH305" s="125"/>
      <c r="AI305" s="125"/>
      <c r="AJ305" s="125"/>
      <c r="AK305" s="125"/>
      <c r="AL305" s="125"/>
      <c r="AM305" s="125"/>
      <c r="AP305" s="86"/>
      <c r="AQ305" s="86"/>
      <c r="AR305" s="86"/>
      <c r="AS305" s="86"/>
      <c r="AT305" s="86"/>
      <c r="AU305" s="86"/>
      <c r="AV305" s="86"/>
      <c r="AW305" s="85"/>
      <c r="AX305" s="85"/>
      <c r="AY305" s="85"/>
      <c r="AZ305" s="85"/>
      <c r="BA305" s="85"/>
      <c r="BB305" s="85"/>
      <c r="BC305" s="85"/>
      <c r="BD305" s="85"/>
      <c r="BE305" s="85"/>
      <c r="BF305" s="85"/>
      <c r="BG305" s="85"/>
      <c r="BH305" s="85"/>
      <c r="BI305" s="85"/>
      <c r="BJ305" s="85"/>
      <c r="BK305" s="85"/>
      <c r="BL305" s="85"/>
      <c r="BM305" s="85"/>
      <c r="BN305" s="85"/>
      <c r="BO305" s="90"/>
      <c r="BP305" s="90"/>
      <c r="BQ305" s="90"/>
      <c r="BR305" s="90"/>
      <c r="BS305" s="90"/>
      <c r="BT305" s="90"/>
      <c r="BU305" s="90"/>
      <c r="BV305" s="90"/>
      <c r="BW305" s="90"/>
      <c r="BX305" s="90"/>
      <c r="BY305" s="90"/>
      <c r="BZ305" s="90"/>
      <c r="CA305" s="90"/>
      <c r="CB305" s="90"/>
      <c r="CC305" s="90"/>
      <c r="CD305" s="90"/>
      <c r="CE305" s="90"/>
      <c r="CF305" s="90"/>
      <c r="CG305" s="90"/>
      <c r="CH305" s="90"/>
      <c r="CI305" s="90"/>
    </row>
    <row r="306" spans="1:87" s="88" customForma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6"/>
      <c r="AD306" s="126"/>
      <c r="AE306" s="125"/>
      <c r="AF306" s="125"/>
      <c r="AG306" s="125"/>
      <c r="AH306" s="125"/>
      <c r="AI306" s="125"/>
      <c r="AJ306" s="125"/>
      <c r="AK306" s="125"/>
      <c r="AL306" s="125"/>
      <c r="AM306" s="125"/>
      <c r="AP306" s="86"/>
      <c r="AQ306" s="86"/>
      <c r="AR306" s="86"/>
      <c r="AS306" s="86"/>
      <c r="AT306" s="86"/>
      <c r="AU306" s="86"/>
      <c r="AV306" s="86"/>
      <c r="AW306" s="85"/>
      <c r="AX306" s="85"/>
      <c r="AY306" s="85"/>
      <c r="AZ306" s="85"/>
      <c r="BA306" s="85"/>
      <c r="BB306" s="85"/>
      <c r="BC306" s="85"/>
      <c r="BD306" s="85"/>
      <c r="BE306" s="85"/>
      <c r="BF306" s="85"/>
      <c r="BG306" s="85"/>
      <c r="BH306" s="85"/>
      <c r="BI306" s="85"/>
      <c r="BJ306" s="85"/>
      <c r="BK306" s="85"/>
      <c r="BL306" s="85"/>
      <c r="BM306" s="85"/>
      <c r="BN306" s="85"/>
      <c r="BO306" s="90"/>
      <c r="BP306" s="90"/>
      <c r="BQ306" s="90"/>
      <c r="BR306" s="90"/>
      <c r="BS306" s="90"/>
      <c r="BT306" s="90"/>
      <c r="BU306" s="90"/>
      <c r="BV306" s="90"/>
      <c r="BW306" s="90"/>
      <c r="BX306" s="90"/>
      <c r="BY306" s="90"/>
      <c r="BZ306" s="90"/>
      <c r="CA306" s="90"/>
      <c r="CB306" s="90"/>
      <c r="CC306" s="90"/>
      <c r="CD306" s="90"/>
      <c r="CE306" s="90"/>
      <c r="CF306" s="90"/>
      <c r="CG306" s="90"/>
      <c r="CH306" s="90"/>
      <c r="CI306" s="90"/>
    </row>
    <row r="307" spans="1:87" s="88" customForma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6"/>
      <c r="AD307" s="126"/>
      <c r="AE307" s="125"/>
      <c r="AF307" s="125"/>
      <c r="AG307" s="125"/>
      <c r="AH307" s="125"/>
      <c r="AI307" s="125"/>
      <c r="AJ307" s="125"/>
      <c r="AK307" s="125"/>
      <c r="AL307" s="125"/>
      <c r="AM307" s="125"/>
      <c r="AP307" s="86"/>
      <c r="AQ307" s="86"/>
      <c r="AR307" s="86"/>
      <c r="AS307" s="86"/>
      <c r="AT307" s="86"/>
      <c r="AU307" s="86"/>
      <c r="AV307" s="86"/>
      <c r="AW307" s="85"/>
      <c r="AX307" s="85"/>
      <c r="AY307" s="85"/>
      <c r="AZ307" s="85"/>
      <c r="BA307" s="85"/>
      <c r="BB307" s="85"/>
      <c r="BC307" s="85"/>
      <c r="BD307" s="85"/>
      <c r="BE307" s="85"/>
      <c r="BF307" s="85"/>
      <c r="BG307" s="85"/>
      <c r="BH307" s="85"/>
      <c r="BI307" s="85"/>
      <c r="BJ307" s="85"/>
      <c r="BK307" s="85"/>
      <c r="BL307" s="85"/>
      <c r="BM307" s="85"/>
      <c r="BN307" s="85"/>
      <c r="BO307" s="90"/>
      <c r="BP307" s="90"/>
      <c r="BQ307" s="90"/>
      <c r="BR307" s="90"/>
      <c r="BS307" s="90"/>
      <c r="BT307" s="90"/>
      <c r="BU307" s="90"/>
      <c r="BV307" s="90"/>
      <c r="BW307" s="90"/>
      <c r="BX307" s="90"/>
      <c r="BY307" s="90"/>
      <c r="BZ307" s="90"/>
      <c r="CA307" s="90"/>
      <c r="CB307" s="90"/>
      <c r="CC307" s="90"/>
      <c r="CD307" s="90"/>
      <c r="CE307" s="90"/>
      <c r="CF307" s="90"/>
      <c r="CG307" s="90"/>
      <c r="CH307" s="90"/>
      <c r="CI307" s="90"/>
    </row>
    <row r="308" spans="1:87" s="88" customForma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6"/>
      <c r="AD308" s="126"/>
      <c r="AE308" s="125"/>
      <c r="AF308" s="125"/>
      <c r="AG308" s="125"/>
      <c r="AH308" s="125"/>
      <c r="AI308" s="125"/>
      <c r="AJ308" s="125"/>
      <c r="AK308" s="125"/>
      <c r="AL308" s="125"/>
      <c r="AM308" s="125"/>
      <c r="AP308" s="86"/>
      <c r="AQ308" s="86"/>
      <c r="AR308" s="86"/>
      <c r="AS308" s="86"/>
      <c r="AT308" s="86"/>
      <c r="AU308" s="86"/>
      <c r="AV308" s="86"/>
      <c r="AW308" s="85"/>
      <c r="AX308" s="85"/>
      <c r="AY308" s="85"/>
      <c r="AZ308" s="85"/>
      <c r="BA308" s="85"/>
      <c r="BB308" s="85"/>
      <c r="BC308" s="85"/>
      <c r="BD308" s="85"/>
      <c r="BE308" s="85"/>
      <c r="BF308" s="85"/>
      <c r="BG308" s="85"/>
      <c r="BH308" s="85"/>
      <c r="BI308" s="85"/>
      <c r="BJ308" s="85"/>
      <c r="BK308" s="85"/>
      <c r="BL308" s="85"/>
      <c r="BM308" s="85"/>
      <c r="BN308" s="85"/>
      <c r="BO308" s="90"/>
      <c r="BP308" s="90"/>
      <c r="BQ308" s="90"/>
      <c r="BR308" s="90"/>
      <c r="BS308" s="90"/>
      <c r="BT308" s="90"/>
      <c r="BU308" s="90"/>
      <c r="BV308" s="90"/>
      <c r="BW308" s="90"/>
      <c r="BX308" s="90"/>
      <c r="BY308" s="90"/>
      <c r="BZ308" s="90"/>
      <c r="CA308" s="90"/>
      <c r="CB308" s="90"/>
      <c r="CC308" s="90"/>
      <c r="CD308" s="90"/>
      <c r="CE308" s="90"/>
      <c r="CF308" s="90"/>
      <c r="CG308" s="90"/>
      <c r="CH308" s="90"/>
      <c r="CI308" s="90"/>
    </row>
    <row r="309" spans="1:87" s="88" customForma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6"/>
      <c r="AD309" s="126"/>
      <c r="AE309" s="125"/>
      <c r="AF309" s="125"/>
      <c r="AG309" s="125"/>
      <c r="AH309" s="125"/>
      <c r="AI309" s="125"/>
      <c r="AJ309" s="125"/>
      <c r="AK309" s="125"/>
      <c r="AL309" s="125"/>
      <c r="AM309" s="125"/>
      <c r="AP309" s="86"/>
      <c r="AQ309" s="86"/>
      <c r="AR309" s="86"/>
      <c r="AS309" s="86"/>
      <c r="AT309" s="86"/>
      <c r="AU309" s="86"/>
      <c r="AV309" s="86"/>
      <c r="AW309" s="85"/>
      <c r="AX309" s="85"/>
      <c r="AY309" s="85"/>
      <c r="AZ309" s="85"/>
      <c r="BA309" s="85"/>
      <c r="BB309" s="85"/>
      <c r="BC309" s="85"/>
      <c r="BD309" s="85"/>
      <c r="BE309" s="85"/>
      <c r="BF309" s="85"/>
      <c r="BG309" s="85"/>
      <c r="BH309" s="85"/>
      <c r="BI309" s="85"/>
      <c r="BJ309" s="85"/>
      <c r="BK309" s="85"/>
      <c r="BL309" s="85"/>
      <c r="BM309" s="85"/>
      <c r="BN309" s="85"/>
      <c r="BO309" s="90"/>
      <c r="BP309" s="90"/>
      <c r="BQ309" s="90"/>
      <c r="BR309" s="90"/>
      <c r="BS309" s="90"/>
      <c r="BT309" s="90"/>
      <c r="BU309" s="90"/>
      <c r="BV309" s="90"/>
      <c r="BW309" s="90"/>
      <c r="BX309" s="90"/>
      <c r="BY309" s="90"/>
      <c r="BZ309" s="90"/>
      <c r="CA309" s="90"/>
      <c r="CB309" s="90"/>
      <c r="CC309" s="90"/>
      <c r="CD309" s="90"/>
      <c r="CE309" s="90"/>
      <c r="CF309" s="90"/>
      <c r="CG309" s="90"/>
      <c r="CH309" s="90"/>
      <c r="CI309" s="90"/>
    </row>
    <row r="310" spans="1:87" s="88" customForma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6"/>
      <c r="AD310" s="126"/>
      <c r="AE310" s="125"/>
      <c r="AF310" s="125"/>
      <c r="AG310" s="125"/>
      <c r="AH310" s="125"/>
      <c r="AI310" s="125"/>
      <c r="AJ310" s="125"/>
      <c r="AK310" s="125"/>
      <c r="AL310" s="125"/>
      <c r="AM310" s="125"/>
      <c r="AP310" s="86"/>
      <c r="AQ310" s="86"/>
      <c r="AR310" s="86"/>
      <c r="AS310" s="86"/>
      <c r="AT310" s="86"/>
      <c r="AU310" s="86"/>
      <c r="AV310" s="86"/>
      <c r="AW310" s="85"/>
      <c r="AX310" s="85"/>
      <c r="AY310" s="85"/>
      <c r="AZ310" s="85"/>
      <c r="BA310" s="85"/>
      <c r="BB310" s="85"/>
      <c r="BC310" s="85"/>
      <c r="BD310" s="85"/>
      <c r="BE310" s="85"/>
      <c r="BF310" s="85"/>
      <c r="BG310" s="85"/>
      <c r="BH310" s="85"/>
      <c r="BI310" s="85"/>
      <c r="BJ310" s="85"/>
      <c r="BK310" s="85"/>
      <c r="BL310" s="85"/>
      <c r="BM310" s="85"/>
      <c r="BN310" s="85"/>
      <c r="BO310" s="90"/>
      <c r="BP310" s="90"/>
      <c r="BQ310" s="90"/>
      <c r="BR310" s="90"/>
      <c r="BS310" s="90"/>
      <c r="BT310" s="90"/>
      <c r="BU310" s="90"/>
      <c r="BV310" s="90"/>
      <c r="BW310" s="90"/>
      <c r="BX310" s="90"/>
      <c r="BY310" s="90"/>
      <c r="BZ310" s="90"/>
      <c r="CA310" s="90"/>
      <c r="CB310" s="90"/>
      <c r="CC310" s="90"/>
      <c r="CD310" s="90"/>
      <c r="CE310" s="90"/>
      <c r="CF310" s="90"/>
      <c r="CG310" s="90"/>
      <c r="CH310" s="90"/>
      <c r="CI310" s="90"/>
    </row>
    <row r="311" spans="1:87" s="88" customForma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6"/>
      <c r="AD311" s="126"/>
      <c r="AE311" s="125"/>
      <c r="AF311" s="125"/>
      <c r="AG311" s="125"/>
      <c r="AH311" s="125"/>
      <c r="AI311" s="125"/>
      <c r="AJ311" s="125"/>
      <c r="AK311" s="125"/>
      <c r="AL311" s="125"/>
      <c r="AM311" s="125"/>
      <c r="AP311" s="86"/>
      <c r="AQ311" s="86"/>
      <c r="AR311" s="86"/>
      <c r="AS311" s="86"/>
      <c r="AT311" s="86"/>
      <c r="AU311" s="86"/>
      <c r="AV311" s="86"/>
      <c r="AW311" s="85"/>
      <c r="AX311" s="85"/>
      <c r="AY311" s="85"/>
      <c r="AZ311" s="85"/>
      <c r="BA311" s="85"/>
      <c r="BB311" s="85"/>
      <c r="BC311" s="85"/>
      <c r="BD311" s="85"/>
      <c r="BE311" s="85"/>
      <c r="BF311" s="85"/>
      <c r="BG311" s="85"/>
      <c r="BH311" s="85"/>
      <c r="BI311" s="85"/>
      <c r="BJ311" s="85"/>
      <c r="BK311" s="85"/>
      <c r="BL311" s="85"/>
      <c r="BM311" s="85"/>
      <c r="BN311" s="85"/>
      <c r="BO311" s="90"/>
      <c r="BP311" s="90"/>
      <c r="BQ311" s="90"/>
      <c r="BR311" s="90"/>
      <c r="BS311" s="90"/>
      <c r="BT311" s="90"/>
      <c r="BU311" s="90"/>
      <c r="BV311" s="90"/>
      <c r="BW311" s="90"/>
      <c r="BX311" s="90"/>
      <c r="BY311" s="90"/>
      <c r="BZ311" s="90"/>
      <c r="CA311" s="90"/>
      <c r="CB311" s="90"/>
      <c r="CC311" s="90"/>
      <c r="CD311" s="90"/>
      <c r="CE311" s="90"/>
      <c r="CF311" s="90"/>
      <c r="CG311" s="90"/>
      <c r="CH311" s="90"/>
      <c r="CI311" s="90"/>
    </row>
    <row r="312" spans="1:87" s="88" customForma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6"/>
      <c r="AD312" s="126"/>
      <c r="AE312" s="125"/>
      <c r="AF312" s="125"/>
      <c r="AG312" s="125"/>
      <c r="AH312" s="125"/>
      <c r="AI312" s="125"/>
      <c r="AJ312" s="125"/>
      <c r="AK312" s="125"/>
      <c r="AL312" s="125"/>
      <c r="AM312" s="125"/>
      <c r="AP312" s="86"/>
      <c r="AQ312" s="86"/>
      <c r="AR312" s="86"/>
      <c r="AS312" s="86"/>
      <c r="AT312" s="86"/>
      <c r="AU312" s="86"/>
      <c r="AV312" s="86"/>
      <c r="AW312" s="85"/>
      <c r="AX312" s="85"/>
      <c r="AY312" s="85"/>
      <c r="AZ312" s="85"/>
      <c r="BA312" s="85"/>
      <c r="BB312" s="85"/>
      <c r="BC312" s="85"/>
      <c r="BD312" s="85"/>
      <c r="BE312" s="85"/>
      <c r="BF312" s="85"/>
      <c r="BG312" s="85"/>
      <c r="BH312" s="85"/>
      <c r="BI312" s="85"/>
      <c r="BJ312" s="85"/>
      <c r="BK312" s="85"/>
      <c r="BL312" s="85"/>
      <c r="BM312" s="85"/>
      <c r="BN312" s="85"/>
      <c r="BO312" s="90"/>
      <c r="BP312" s="90"/>
      <c r="BQ312" s="90"/>
      <c r="BR312" s="90"/>
      <c r="BS312" s="90"/>
      <c r="BT312" s="90"/>
      <c r="BU312" s="90"/>
      <c r="BV312" s="90"/>
      <c r="BW312" s="90"/>
      <c r="BX312" s="90"/>
      <c r="BY312" s="90"/>
      <c r="BZ312" s="90"/>
      <c r="CA312" s="90"/>
      <c r="CB312" s="90"/>
      <c r="CC312" s="90"/>
      <c r="CD312" s="90"/>
      <c r="CE312" s="90"/>
      <c r="CF312" s="90"/>
      <c r="CG312" s="90"/>
      <c r="CH312" s="90"/>
      <c r="CI312" s="90"/>
    </row>
    <row r="313" spans="1:87" s="88" customForma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6"/>
      <c r="AD313" s="126"/>
      <c r="AE313" s="125"/>
      <c r="AF313" s="125"/>
      <c r="AG313" s="125"/>
      <c r="AH313" s="125"/>
      <c r="AI313" s="125"/>
      <c r="AJ313" s="125"/>
      <c r="AK313" s="125"/>
      <c r="AL313" s="125"/>
      <c r="AM313" s="125"/>
      <c r="AP313" s="86"/>
      <c r="AQ313" s="86"/>
      <c r="AR313" s="86"/>
      <c r="AS313" s="86"/>
      <c r="AT313" s="86"/>
      <c r="AU313" s="86"/>
      <c r="AV313" s="86"/>
      <c r="AW313" s="85"/>
      <c r="AX313" s="85"/>
      <c r="AY313" s="85"/>
      <c r="AZ313" s="85"/>
      <c r="BA313" s="85"/>
      <c r="BB313" s="85"/>
      <c r="BC313" s="85"/>
      <c r="BD313" s="85"/>
      <c r="BE313" s="85"/>
      <c r="BF313" s="85"/>
      <c r="BG313" s="85"/>
      <c r="BH313" s="85"/>
      <c r="BI313" s="85"/>
      <c r="BJ313" s="85"/>
      <c r="BK313" s="85"/>
      <c r="BL313" s="85"/>
      <c r="BM313" s="85"/>
      <c r="BN313" s="85"/>
      <c r="BO313" s="90"/>
      <c r="BP313" s="90"/>
      <c r="BQ313" s="90"/>
      <c r="BR313" s="90"/>
      <c r="BS313" s="90"/>
      <c r="BT313" s="90"/>
      <c r="BU313" s="90"/>
      <c r="BV313" s="90"/>
      <c r="BW313" s="90"/>
      <c r="BX313" s="90"/>
      <c r="BY313" s="90"/>
      <c r="BZ313" s="90"/>
      <c r="CA313" s="90"/>
      <c r="CB313" s="90"/>
      <c r="CC313" s="90"/>
      <c r="CD313" s="90"/>
      <c r="CE313" s="90"/>
      <c r="CF313" s="90"/>
      <c r="CG313" s="90"/>
      <c r="CH313" s="90"/>
      <c r="CI313" s="90"/>
    </row>
    <row r="314" spans="1:87" s="88" customForma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6"/>
      <c r="AD314" s="126"/>
      <c r="AE314" s="125"/>
      <c r="AF314" s="125"/>
      <c r="AG314" s="125"/>
      <c r="AH314" s="125"/>
      <c r="AI314" s="125"/>
      <c r="AJ314" s="125"/>
      <c r="AK314" s="125"/>
      <c r="AL314" s="125"/>
      <c r="AM314" s="125"/>
      <c r="AP314" s="86"/>
      <c r="AQ314" s="86"/>
      <c r="AR314" s="86"/>
      <c r="AS314" s="86"/>
      <c r="AT314" s="86"/>
      <c r="AU314" s="86"/>
      <c r="AV314" s="86"/>
      <c r="AW314" s="85"/>
      <c r="AX314" s="85"/>
      <c r="AY314" s="85"/>
      <c r="AZ314" s="85"/>
      <c r="BA314" s="85"/>
      <c r="BB314" s="85"/>
      <c r="BC314" s="85"/>
      <c r="BD314" s="85"/>
      <c r="BE314" s="85"/>
      <c r="BF314" s="85"/>
      <c r="BG314" s="85"/>
      <c r="BH314" s="85"/>
      <c r="BI314" s="85"/>
      <c r="BJ314" s="85"/>
      <c r="BK314" s="85"/>
      <c r="BL314" s="85"/>
      <c r="BM314" s="85"/>
      <c r="BN314" s="85"/>
      <c r="BO314" s="90"/>
      <c r="BP314" s="90"/>
      <c r="BQ314" s="90"/>
      <c r="BR314" s="90"/>
      <c r="BS314" s="90"/>
      <c r="BT314" s="90"/>
      <c r="BU314" s="90"/>
      <c r="BV314" s="90"/>
      <c r="BW314" s="90"/>
      <c r="BX314" s="90"/>
      <c r="BY314" s="90"/>
      <c r="BZ314" s="90"/>
      <c r="CA314" s="90"/>
      <c r="CB314" s="90"/>
      <c r="CC314" s="90"/>
      <c r="CD314" s="90"/>
      <c r="CE314" s="90"/>
      <c r="CF314" s="90"/>
      <c r="CG314" s="90"/>
      <c r="CH314" s="90"/>
      <c r="CI314" s="90"/>
    </row>
    <row r="315" spans="1:87" s="88" customForma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6"/>
      <c r="AD315" s="126"/>
      <c r="AE315" s="125"/>
      <c r="AF315" s="125"/>
      <c r="AG315" s="125"/>
      <c r="AH315" s="125"/>
      <c r="AI315" s="125"/>
      <c r="AJ315" s="125"/>
      <c r="AK315" s="125"/>
      <c r="AL315" s="125"/>
      <c r="AM315" s="125"/>
      <c r="AP315" s="86"/>
      <c r="AQ315" s="86"/>
      <c r="AR315" s="86"/>
      <c r="AS315" s="86"/>
      <c r="AT315" s="86"/>
      <c r="AU315" s="86"/>
      <c r="AV315" s="86"/>
      <c r="AW315" s="85"/>
      <c r="AX315" s="85"/>
      <c r="AY315" s="85"/>
      <c r="AZ315" s="85"/>
      <c r="BA315" s="85"/>
      <c r="BB315" s="85"/>
      <c r="BC315" s="85"/>
      <c r="BD315" s="85"/>
      <c r="BE315" s="85"/>
      <c r="BF315" s="85"/>
      <c r="BG315" s="85"/>
      <c r="BH315" s="85"/>
      <c r="BI315" s="85"/>
      <c r="BJ315" s="85"/>
      <c r="BK315" s="85"/>
      <c r="BL315" s="85"/>
      <c r="BM315" s="85"/>
      <c r="BN315" s="85"/>
      <c r="BO315" s="90"/>
      <c r="BP315" s="90"/>
      <c r="BQ315" s="90"/>
      <c r="BR315" s="90"/>
      <c r="BS315" s="90"/>
      <c r="BT315" s="90"/>
      <c r="BU315" s="90"/>
      <c r="BV315" s="90"/>
      <c r="BW315" s="90"/>
      <c r="BX315" s="90"/>
      <c r="BY315" s="90"/>
      <c r="BZ315" s="90"/>
      <c r="CA315" s="90"/>
      <c r="CB315" s="90"/>
      <c r="CC315" s="90"/>
      <c r="CD315" s="90"/>
      <c r="CE315" s="90"/>
      <c r="CF315" s="90"/>
      <c r="CG315" s="90"/>
      <c r="CH315" s="90"/>
      <c r="CI315" s="90"/>
    </row>
    <row r="316" spans="1:87" s="88" customForma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6"/>
      <c r="AD316" s="126"/>
      <c r="AE316" s="125"/>
      <c r="AF316" s="125"/>
      <c r="AG316" s="125"/>
      <c r="AH316" s="125"/>
      <c r="AI316" s="125"/>
      <c r="AJ316" s="125"/>
      <c r="AK316" s="125"/>
      <c r="AL316" s="125"/>
      <c r="AM316" s="125"/>
      <c r="AP316" s="86"/>
      <c r="AQ316" s="86"/>
      <c r="AR316" s="86"/>
      <c r="AS316" s="86"/>
      <c r="AT316" s="86"/>
      <c r="AU316" s="86"/>
      <c r="AV316" s="86"/>
      <c r="AW316" s="85"/>
      <c r="AX316" s="85"/>
      <c r="AY316" s="85"/>
      <c r="AZ316" s="85"/>
      <c r="BA316" s="85"/>
      <c r="BB316" s="85"/>
      <c r="BC316" s="85"/>
      <c r="BD316" s="85"/>
      <c r="BE316" s="85"/>
      <c r="BF316" s="85"/>
      <c r="BG316" s="85"/>
      <c r="BH316" s="85"/>
      <c r="BI316" s="85"/>
      <c r="BJ316" s="85"/>
      <c r="BK316" s="85"/>
      <c r="BL316" s="85"/>
      <c r="BM316" s="85"/>
      <c r="BN316" s="85"/>
      <c r="BO316" s="90"/>
      <c r="BP316" s="90"/>
      <c r="BQ316" s="90"/>
      <c r="BR316" s="90"/>
      <c r="BS316" s="90"/>
      <c r="BT316" s="90"/>
      <c r="BU316" s="90"/>
      <c r="BV316" s="90"/>
      <c r="BW316" s="90"/>
      <c r="BX316" s="90"/>
      <c r="BY316" s="90"/>
      <c r="BZ316" s="90"/>
      <c r="CA316" s="90"/>
      <c r="CB316" s="90"/>
      <c r="CC316" s="90"/>
      <c r="CD316" s="90"/>
      <c r="CE316" s="90"/>
      <c r="CF316" s="90"/>
      <c r="CG316" s="90"/>
      <c r="CH316" s="90"/>
      <c r="CI316" s="90"/>
    </row>
    <row r="317" spans="1:87" s="88" customForma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6"/>
      <c r="AD317" s="126"/>
      <c r="AE317" s="125"/>
      <c r="AF317" s="125"/>
      <c r="AG317" s="125"/>
      <c r="AH317" s="125"/>
      <c r="AI317" s="125"/>
      <c r="AJ317" s="125"/>
      <c r="AK317" s="125"/>
      <c r="AL317" s="125"/>
      <c r="AM317" s="125"/>
      <c r="AP317" s="86"/>
      <c r="AQ317" s="86"/>
      <c r="AR317" s="86"/>
      <c r="AS317" s="86"/>
      <c r="AT317" s="86"/>
      <c r="AU317" s="86"/>
      <c r="AV317" s="86"/>
      <c r="AW317" s="85"/>
      <c r="AX317" s="85"/>
      <c r="AY317" s="85"/>
      <c r="AZ317" s="85"/>
      <c r="BA317" s="85"/>
      <c r="BB317" s="85"/>
      <c r="BC317" s="85"/>
      <c r="BD317" s="85"/>
      <c r="BE317" s="85"/>
      <c r="BF317" s="85"/>
      <c r="BG317" s="85"/>
      <c r="BH317" s="85"/>
      <c r="BI317" s="85"/>
      <c r="BJ317" s="85"/>
      <c r="BK317" s="85"/>
      <c r="BL317" s="85"/>
      <c r="BM317" s="85"/>
      <c r="BN317" s="85"/>
      <c r="BO317" s="90"/>
      <c r="BP317" s="90"/>
      <c r="BQ317" s="90"/>
      <c r="BR317" s="90"/>
      <c r="BS317" s="90"/>
      <c r="BT317" s="90"/>
      <c r="BU317" s="90"/>
      <c r="BV317" s="90"/>
      <c r="BW317" s="90"/>
      <c r="BX317" s="90"/>
      <c r="BY317" s="90"/>
      <c r="BZ317" s="90"/>
      <c r="CA317" s="90"/>
      <c r="CB317" s="90"/>
      <c r="CC317" s="90"/>
      <c r="CD317" s="90"/>
      <c r="CE317" s="90"/>
      <c r="CF317" s="90"/>
      <c r="CG317" s="90"/>
      <c r="CH317" s="90"/>
      <c r="CI317" s="90"/>
    </row>
    <row r="318" spans="1:87" s="88" customForma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6"/>
      <c r="AD318" s="126"/>
      <c r="AE318" s="125"/>
      <c r="AF318" s="125"/>
      <c r="AG318" s="125"/>
      <c r="AH318" s="125"/>
      <c r="AI318" s="125"/>
      <c r="AJ318" s="125"/>
      <c r="AK318" s="125"/>
      <c r="AL318" s="125"/>
      <c r="AM318" s="125"/>
      <c r="AP318" s="86"/>
      <c r="AQ318" s="86"/>
      <c r="AR318" s="86"/>
      <c r="AS318" s="86"/>
      <c r="AT318" s="86"/>
      <c r="AU318" s="86"/>
      <c r="AV318" s="86"/>
      <c r="AW318" s="85"/>
      <c r="AX318" s="85"/>
      <c r="AY318" s="85"/>
      <c r="AZ318" s="85"/>
      <c r="BA318" s="85"/>
      <c r="BB318" s="85"/>
      <c r="BC318" s="85"/>
      <c r="BD318" s="85"/>
      <c r="BE318" s="85"/>
      <c r="BF318" s="85"/>
      <c r="BG318" s="85"/>
      <c r="BH318" s="85"/>
      <c r="BI318" s="85"/>
      <c r="BJ318" s="85"/>
      <c r="BK318" s="85"/>
      <c r="BL318" s="85"/>
      <c r="BM318" s="85"/>
      <c r="BN318" s="85"/>
      <c r="BO318" s="90"/>
      <c r="BP318" s="90"/>
      <c r="BQ318" s="90"/>
      <c r="BR318" s="90"/>
      <c r="BS318" s="90"/>
      <c r="BT318" s="90"/>
      <c r="BU318" s="90"/>
      <c r="BV318" s="90"/>
      <c r="BW318" s="90"/>
      <c r="BX318" s="90"/>
      <c r="BY318" s="90"/>
      <c r="BZ318" s="90"/>
      <c r="CA318" s="90"/>
      <c r="CB318" s="90"/>
      <c r="CC318" s="90"/>
      <c r="CD318" s="90"/>
      <c r="CE318" s="90"/>
      <c r="CF318" s="90"/>
      <c r="CG318" s="90"/>
      <c r="CH318" s="90"/>
      <c r="CI318" s="90"/>
    </row>
    <row r="319" spans="1:87" s="88" customForma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6"/>
      <c r="AD319" s="126"/>
      <c r="AE319" s="125"/>
      <c r="AF319" s="125"/>
      <c r="AG319" s="125"/>
      <c r="AH319" s="125"/>
      <c r="AI319" s="125"/>
      <c r="AJ319" s="125"/>
      <c r="AK319" s="125"/>
      <c r="AL319" s="125"/>
      <c r="AM319" s="125"/>
      <c r="AP319" s="86"/>
      <c r="AQ319" s="86"/>
      <c r="AR319" s="86"/>
      <c r="AS319" s="86"/>
      <c r="AT319" s="86"/>
      <c r="AU319" s="86"/>
      <c r="AV319" s="86"/>
      <c r="AW319" s="85"/>
      <c r="AX319" s="85"/>
      <c r="AY319" s="85"/>
      <c r="AZ319" s="85"/>
      <c r="BA319" s="85"/>
      <c r="BB319" s="85"/>
      <c r="BC319" s="85"/>
      <c r="BD319" s="85"/>
      <c r="BE319" s="85"/>
      <c r="BF319" s="85"/>
      <c r="BG319" s="85"/>
      <c r="BH319" s="85"/>
      <c r="BI319" s="85"/>
      <c r="BJ319" s="85"/>
      <c r="BK319" s="85"/>
      <c r="BL319" s="85"/>
      <c r="BM319" s="85"/>
      <c r="BN319" s="85"/>
      <c r="BO319" s="90"/>
      <c r="BP319" s="90"/>
      <c r="BQ319" s="90"/>
      <c r="BR319" s="90"/>
      <c r="BS319" s="90"/>
      <c r="BT319" s="90"/>
      <c r="BU319" s="90"/>
      <c r="BV319" s="90"/>
      <c r="BW319" s="90"/>
      <c r="BX319" s="90"/>
      <c r="BY319" s="90"/>
      <c r="BZ319" s="90"/>
      <c r="CA319" s="90"/>
      <c r="CB319" s="90"/>
      <c r="CC319" s="90"/>
      <c r="CD319" s="90"/>
      <c r="CE319" s="90"/>
      <c r="CF319" s="90"/>
      <c r="CG319" s="90"/>
      <c r="CH319" s="90"/>
      <c r="CI319" s="90"/>
    </row>
    <row r="320" spans="1:87" s="88" customForma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6"/>
      <c r="AD320" s="126"/>
      <c r="AE320" s="125"/>
      <c r="AF320" s="125"/>
      <c r="AG320" s="125"/>
      <c r="AH320" s="125"/>
      <c r="AI320" s="125"/>
      <c r="AJ320" s="125"/>
      <c r="AK320" s="125"/>
      <c r="AL320" s="125"/>
      <c r="AM320" s="125"/>
      <c r="AP320" s="86"/>
      <c r="AQ320" s="86"/>
      <c r="AR320" s="86"/>
      <c r="AS320" s="86"/>
      <c r="AT320" s="86"/>
      <c r="AU320" s="86"/>
      <c r="AV320" s="86"/>
      <c r="AW320" s="85"/>
      <c r="AX320" s="85"/>
      <c r="AY320" s="85"/>
      <c r="AZ320" s="85"/>
      <c r="BA320" s="85"/>
      <c r="BB320" s="85"/>
      <c r="BC320" s="85"/>
      <c r="BD320" s="85"/>
      <c r="BE320" s="85"/>
      <c r="BF320" s="85"/>
      <c r="BG320" s="85"/>
      <c r="BH320" s="85"/>
      <c r="BI320" s="85"/>
      <c r="BJ320" s="85"/>
      <c r="BK320" s="85"/>
      <c r="BL320" s="85"/>
      <c r="BM320" s="85"/>
      <c r="BN320" s="85"/>
      <c r="BO320" s="90"/>
      <c r="BP320" s="90"/>
      <c r="BQ320" s="90"/>
      <c r="BR320" s="90"/>
      <c r="BS320" s="90"/>
      <c r="BT320" s="90"/>
      <c r="BU320" s="90"/>
      <c r="BV320" s="90"/>
      <c r="BW320" s="90"/>
      <c r="BX320" s="90"/>
      <c r="BY320" s="90"/>
      <c r="BZ320" s="90"/>
      <c r="CA320" s="90"/>
      <c r="CB320" s="90"/>
      <c r="CC320" s="90"/>
      <c r="CD320" s="90"/>
      <c r="CE320" s="90"/>
      <c r="CF320" s="90"/>
      <c r="CG320" s="90"/>
      <c r="CH320" s="90"/>
      <c r="CI320" s="90"/>
    </row>
    <row r="321" spans="1:87" s="88" customForma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6"/>
      <c r="AD321" s="126"/>
      <c r="AE321" s="125"/>
      <c r="AF321" s="125"/>
      <c r="AG321" s="125"/>
      <c r="AH321" s="125"/>
      <c r="AI321" s="125"/>
      <c r="AJ321" s="125"/>
      <c r="AK321" s="125"/>
      <c r="AL321" s="125"/>
      <c r="AM321" s="125"/>
      <c r="AP321" s="86"/>
      <c r="AQ321" s="86"/>
      <c r="AR321" s="86"/>
      <c r="AS321" s="86"/>
      <c r="AT321" s="86"/>
      <c r="AU321" s="86"/>
      <c r="AV321" s="86"/>
      <c r="AW321" s="85"/>
      <c r="AX321" s="85"/>
      <c r="AY321" s="85"/>
      <c r="AZ321" s="85"/>
      <c r="BA321" s="85"/>
      <c r="BB321" s="85"/>
      <c r="BC321" s="85"/>
      <c r="BD321" s="85"/>
      <c r="BE321" s="85"/>
      <c r="BF321" s="85"/>
      <c r="BG321" s="85"/>
      <c r="BH321" s="85"/>
      <c r="BI321" s="85"/>
      <c r="BJ321" s="85"/>
      <c r="BK321" s="85"/>
      <c r="BL321" s="85"/>
      <c r="BM321" s="85"/>
      <c r="BN321" s="85"/>
      <c r="BO321" s="90"/>
      <c r="BP321" s="90"/>
      <c r="BQ321" s="90"/>
      <c r="BR321" s="90"/>
      <c r="BS321" s="90"/>
      <c r="BT321" s="90"/>
      <c r="BU321" s="90"/>
      <c r="BV321" s="90"/>
      <c r="BW321" s="90"/>
      <c r="BX321" s="90"/>
      <c r="BY321" s="90"/>
      <c r="BZ321" s="90"/>
      <c r="CA321" s="90"/>
      <c r="CB321" s="90"/>
      <c r="CC321" s="90"/>
      <c r="CD321" s="90"/>
      <c r="CE321" s="90"/>
      <c r="CF321" s="90"/>
      <c r="CG321" s="90"/>
      <c r="CH321" s="90"/>
      <c r="CI321" s="90"/>
    </row>
    <row r="322" spans="1:87" s="88" customForma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6"/>
      <c r="AD322" s="126"/>
      <c r="AE322" s="125"/>
      <c r="AF322" s="125"/>
      <c r="AG322" s="125"/>
      <c r="AH322" s="125"/>
      <c r="AI322" s="125"/>
      <c r="AJ322" s="125"/>
      <c r="AK322" s="125"/>
      <c r="AL322" s="125"/>
      <c r="AM322" s="125"/>
      <c r="AP322" s="86"/>
      <c r="AQ322" s="86"/>
      <c r="AR322" s="86"/>
      <c r="AS322" s="86"/>
      <c r="AT322" s="86"/>
      <c r="AU322" s="86"/>
      <c r="AV322" s="86"/>
      <c r="AW322" s="85"/>
      <c r="AX322" s="85"/>
      <c r="AY322" s="85"/>
      <c r="AZ322" s="85"/>
      <c r="BA322" s="85"/>
      <c r="BB322" s="85"/>
      <c r="BC322" s="85"/>
      <c r="BD322" s="85"/>
      <c r="BE322" s="85"/>
      <c r="BF322" s="85"/>
      <c r="BG322" s="85"/>
      <c r="BH322" s="85"/>
      <c r="BI322" s="85"/>
      <c r="BJ322" s="85"/>
      <c r="BK322" s="85"/>
      <c r="BL322" s="85"/>
      <c r="BM322" s="85"/>
      <c r="BN322" s="85"/>
      <c r="BO322" s="90"/>
      <c r="BP322" s="90"/>
      <c r="BQ322" s="90"/>
      <c r="BR322" s="90"/>
      <c r="BS322" s="90"/>
      <c r="BT322" s="90"/>
      <c r="BU322" s="90"/>
      <c r="BV322" s="90"/>
      <c r="BW322" s="90"/>
      <c r="BX322" s="90"/>
      <c r="BY322" s="90"/>
      <c r="BZ322" s="90"/>
      <c r="CA322" s="90"/>
      <c r="CB322" s="90"/>
      <c r="CC322" s="90"/>
      <c r="CD322" s="90"/>
      <c r="CE322" s="90"/>
      <c r="CF322" s="90"/>
      <c r="CG322" s="90"/>
      <c r="CH322" s="90"/>
      <c r="CI322" s="90"/>
    </row>
    <row r="323" spans="1:87" s="88" customForma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6"/>
      <c r="AD323" s="126"/>
      <c r="AE323" s="125"/>
      <c r="AF323" s="125"/>
      <c r="AG323" s="125"/>
      <c r="AH323" s="125"/>
      <c r="AI323" s="125"/>
      <c r="AJ323" s="125"/>
      <c r="AK323" s="125"/>
      <c r="AL323" s="125"/>
      <c r="AM323" s="125"/>
      <c r="AP323" s="86"/>
      <c r="AQ323" s="86"/>
      <c r="AR323" s="86"/>
      <c r="AS323" s="86"/>
      <c r="AT323" s="86"/>
      <c r="AU323" s="86"/>
      <c r="AV323" s="86"/>
      <c r="AW323" s="85"/>
      <c r="AX323" s="85"/>
      <c r="AY323" s="85"/>
      <c r="AZ323" s="85"/>
      <c r="BA323" s="85"/>
      <c r="BB323" s="85"/>
      <c r="BC323" s="85"/>
      <c r="BD323" s="85"/>
      <c r="BE323" s="85"/>
      <c r="BF323" s="85"/>
      <c r="BG323" s="85"/>
      <c r="BH323" s="85"/>
      <c r="BI323" s="85"/>
      <c r="BJ323" s="85"/>
      <c r="BK323" s="85"/>
      <c r="BL323" s="85"/>
      <c r="BM323" s="85"/>
      <c r="BN323" s="85"/>
      <c r="BO323" s="90"/>
      <c r="BP323" s="90"/>
      <c r="BQ323" s="90"/>
      <c r="BR323" s="90"/>
      <c r="BS323" s="90"/>
      <c r="BT323" s="90"/>
      <c r="BU323" s="90"/>
      <c r="BV323" s="90"/>
      <c r="BW323" s="90"/>
      <c r="BX323" s="90"/>
      <c r="BY323" s="90"/>
      <c r="BZ323" s="90"/>
      <c r="CA323" s="90"/>
      <c r="CB323" s="90"/>
      <c r="CC323" s="90"/>
      <c r="CD323" s="90"/>
      <c r="CE323" s="90"/>
      <c r="CF323" s="90"/>
      <c r="CG323" s="90"/>
      <c r="CH323" s="90"/>
      <c r="CI323" s="90"/>
    </row>
    <row r="324" spans="1:87" s="88" customForma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6"/>
      <c r="AD324" s="126"/>
      <c r="AE324" s="125"/>
      <c r="AF324" s="125"/>
      <c r="AG324" s="125"/>
      <c r="AH324" s="125"/>
      <c r="AI324" s="125"/>
      <c r="AJ324" s="125"/>
      <c r="AK324" s="125"/>
      <c r="AL324" s="125"/>
      <c r="AM324" s="125"/>
      <c r="AP324" s="86"/>
      <c r="AQ324" s="86"/>
      <c r="AR324" s="86"/>
      <c r="AS324" s="86"/>
      <c r="AT324" s="86"/>
      <c r="AU324" s="86"/>
      <c r="AV324" s="86"/>
      <c r="AW324" s="85"/>
      <c r="AX324" s="85"/>
      <c r="AY324" s="85"/>
      <c r="AZ324" s="85"/>
      <c r="BA324" s="85"/>
      <c r="BB324" s="85"/>
      <c r="BC324" s="85"/>
      <c r="BD324" s="85"/>
      <c r="BE324" s="85"/>
      <c r="BF324" s="85"/>
      <c r="BG324" s="85"/>
      <c r="BH324" s="85"/>
      <c r="BI324" s="85"/>
      <c r="BJ324" s="85"/>
      <c r="BK324" s="85"/>
      <c r="BL324" s="85"/>
      <c r="BM324" s="85"/>
      <c r="BN324" s="85"/>
      <c r="BO324" s="90"/>
      <c r="BP324" s="90"/>
      <c r="BQ324" s="90"/>
      <c r="BR324" s="90"/>
      <c r="BS324" s="90"/>
      <c r="BT324" s="90"/>
      <c r="BU324" s="90"/>
      <c r="BV324" s="90"/>
      <c r="BW324" s="90"/>
      <c r="BX324" s="90"/>
      <c r="BY324" s="90"/>
      <c r="BZ324" s="90"/>
      <c r="CA324" s="90"/>
      <c r="CB324" s="90"/>
      <c r="CC324" s="90"/>
      <c r="CD324" s="90"/>
      <c r="CE324" s="90"/>
      <c r="CF324" s="90"/>
      <c r="CG324" s="90"/>
      <c r="CH324" s="90"/>
      <c r="CI324" s="90"/>
    </row>
    <row r="325" spans="1:87" s="88" customForma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6"/>
      <c r="AD325" s="126"/>
      <c r="AE325" s="125"/>
      <c r="AF325" s="125"/>
      <c r="AG325" s="125"/>
      <c r="AH325" s="125"/>
      <c r="AI325" s="125"/>
      <c r="AJ325" s="125"/>
      <c r="AK325" s="125"/>
      <c r="AL325" s="125"/>
      <c r="AM325" s="125"/>
      <c r="AP325" s="86"/>
      <c r="AQ325" s="86"/>
      <c r="AR325" s="86"/>
      <c r="AS325" s="86"/>
      <c r="AT325" s="86"/>
      <c r="AU325" s="86"/>
      <c r="AV325" s="86"/>
      <c r="AW325" s="85"/>
      <c r="AX325" s="85"/>
      <c r="AY325" s="85"/>
      <c r="AZ325" s="85"/>
      <c r="BA325" s="85"/>
      <c r="BB325" s="85"/>
      <c r="BC325" s="85"/>
      <c r="BD325" s="85"/>
      <c r="BE325" s="85"/>
      <c r="BF325" s="85"/>
      <c r="BG325" s="85"/>
      <c r="BH325" s="85"/>
      <c r="BI325" s="85"/>
      <c r="BJ325" s="85"/>
      <c r="BK325" s="85"/>
      <c r="BL325" s="85"/>
      <c r="BM325" s="85"/>
      <c r="BN325" s="85"/>
      <c r="BO325" s="90"/>
      <c r="BP325" s="90"/>
      <c r="BQ325" s="90"/>
      <c r="BR325" s="90"/>
      <c r="BS325" s="90"/>
      <c r="BT325" s="90"/>
      <c r="BU325" s="90"/>
      <c r="BV325" s="90"/>
      <c r="BW325" s="90"/>
      <c r="BX325" s="90"/>
      <c r="BY325" s="90"/>
      <c r="BZ325" s="90"/>
      <c r="CA325" s="90"/>
      <c r="CB325" s="90"/>
      <c r="CC325" s="90"/>
      <c r="CD325" s="90"/>
      <c r="CE325" s="90"/>
      <c r="CF325" s="90"/>
      <c r="CG325" s="90"/>
      <c r="CH325" s="90"/>
      <c r="CI325" s="90"/>
    </row>
    <row r="326" spans="1:87" s="88" customForma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6"/>
      <c r="AD326" s="126"/>
      <c r="AE326" s="125"/>
      <c r="AF326" s="125"/>
      <c r="AG326" s="125"/>
      <c r="AH326" s="125"/>
      <c r="AI326" s="125"/>
      <c r="AJ326" s="125"/>
      <c r="AK326" s="125"/>
      <c r="AL326" s="125"/>
      <c r="AM326" s="125"/>
      <c r="AP326" s="86"/>
      <c r="AQ326" s="86"/>
      <c r="AR326" s="86"/>
      <c r="AS326" s="86"/>
      <c r="AT326" s="86"/>
      <c r="AU326" s="86"/>
      <c r="AV326" s="86"/>
      <c r="AW326" s="85"/>
      <c r="AX326" s="85"/>
      <c r="AY326" s="85"/>
      <c r="AZ326" s="85"/>
      <c r="BA326" s="85"/>
      <c r="BB326" s="85"/>
      <c r="BC326" s="85"/>
      <c r="BD326" s="85"/>
      <c r="BE326" s="85"/>
      <c r="BF326" s="85"/>
      <c r="BG326" s="85"/>
      <c r="BH326" s="85"/>
      <c r="BI326" s="85"/>
      <c r="BJ326" s="85"/>
      <c r="BK326" s="85"/>
      <c r="BL326" s="85"/>
      <c r="BM326" s="85"/>
      <c r="BN326" s="85"/>
      <c r="BO326" s="90"/>
      <c r="BP326" s="90"/>
      <c r="BQ326" s="90"/>
      <c r="BR326" s="90"/>
      <c r="BS326" s="90"/>
      <c r="BT326" s="90"/>
      <c r="BU326" s="90"/>
      <c r="BV326" s="90"/>
      <c r="BW326" s="90"/>
      <c r="BX326" s="90"/>
      <c r="BY326" s="90"/>
      <c r="BZ326" s="90"/>
      <c r="CA326" s="90"/>
      <c r="CB326" s="90"/>
      <c r="CC326" s="90"/>
      <c r="CD326" s="90"/>
      <c r="CE326" s="90"/>
      <c r="CF326" s="90"/>
      <c r="CG326" s="90"/>
      <c r="CH326" s="90"/>
      <c r="CI326" s="90"/>
    </row>
    <row r="327" spans="1:87" s="88" customForma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6"/>
      <c r="AD327" s="126"/>
      <c r="AE327" s="125"/>
      <c r="AF327" s="125"/>
      <c r="AG327" s="125"/>
      <c r="AH327" s="125"/>
      <c r="AI327" s="125"/>
      <c r="AJ327" s="125"/>
      <c r="AK327" s="125"/>
      <c r="AL327" s="125"/>
      <c r="AM327" s="125"/>
      <c r="AP327" s="86"/>
      <c r="AQ327" s="86"/>
      <c r="AR327" s="86"/>
      <c r="AS327" s="86"/>
      <c r="AT327" s="86"/>
      <c r="AU327" s="86"/>
      <c r="AV327" s="86"/>
      <c r="AW327" s="85"/>
      <c r="AX327" s="85"/>
      <c r="AY327" s="85"/>
      <c r="AZ327" s="85"/>
      <c r="BA327" s="85"/>
      <c r="BB327" s="85"/>
      <c r="BC327" s="85"/>
      <c r="BD327" s="85"/>
      <c r="BE327" s="85"/>
      <c r="BF327" s="85"/>
      <c r="BG327" s="85"/>
      <c r="BH327" s="85"/>
      <c r="BI327" s="85"/>
      <c r="BJ327" s="85"/>
      <c r="BK327" s="85"/>
      <c r="BL327" s="85"/>
      <c r="BM327" s="85"/>
      <c r="BN327" s="85"/>
      <c r="BO327" s="90"/>
      <c r="BP327" s="90"/>
      <c r="BQ327" s="90"/>
      <c r="BR327" s="90"/>
      <c r="BS327" s="90"/>
      <c r="BT327" s="90"/>
      <c r="BU327" s="90"/>
      <c r="BV327" s="90"/>
      <c r="BW327" s="90"/>
      <c r="BX327" s="90"/>
      <c r="BY327" s="90"/>
      <c r="BZ327" s="90"/>
      <c r="CA327" s="90"/>
      <c r="CB327" s="90"/>
      <c r="CC327" s="90"/>
      <c r="CD327" s="90"/>
      <c r="CE327" s="90"/>
      <c r="CF327" s="90"/>
      <c r="CG327" s="90"/>
      <c r="CH327" s="90"/>
      <c r="CI327" s="90"/>
    </row>
    <row r="328" spans="1:87" s="88" customForma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6"/>
      <c r="AD328" s="126"/>
      <c r="AE328" s="125"/>
      <c r="AF328" s="125"/>
      <c r="AG328" s="125"/>
      <c r="AH328" s="125"/>
      <c r="AI328" s="125"/>
      <c r="AJ328" s="125"/>
      <c r="AK328" s="125"/>
      <c r="AL328" s="125"/>
      <c r="AM328" s="125"/>
      <c r="AP328" s="86"/>
      <c r="AQ328" s="86"/>
      <c r="AR328" s="86"/>
      <c r="AS328" s="86"/>
      <c r="AT328" s="86"/>
      <c r="AU328" s="86"/>
      <c r="AV328" s="86"/>
      <c r="AW328" s="85"/>
      <c r="AX328" s="85"/>
      <c r="AY328" s="85"/>
      <c r="AZ328" s="85"/>
      <c r="BA328" s="85"/>
      <c r="BB328" s="85"/>
      <c r="BC328" s="85"/>
      <c r="BD328" s="85"/>
      <c r="BE328" s="85"/>
      <c r="BF328" s="85"/>
      <c r="BG328" s="85"/>
      <c r="BH328" s="85"/>
      <c r="BI328" s="85"/>
      <c r="BJ328" s="85"/>
      <c r="BK328" s="85"/>
      <c r="BL328" s="85"/>
      <c r="BM328" s="85"/>
      <c r="BN328" s="85"/>
      <c r="BO328" s="90"/>
      <c r="BP328" s="90"/>
      <c r="BQ328" s="90"/>
      <c r="BR328" s="90"/>
      <c r="BS328" s="90"/>
      <c r="BT328" s="90"/>
      <c r="BU328" s="90"/>
      <c r="BV328" s="90"/>
      <c r="BW328" s="90"/>
      <c r="BX328" s="90"/>
      <c r="BY328" s="90"/>
      <c r="BZ328" s="90"/>
      <c r="CA328" s="90"/>
      <c r="CB328" s="90"/>
      <c r="CC328" s="90"/>
      <c r="CD328" s="90"/>
      <c r="CE328" s="90"/>
      <c r="CF328" s="90"/>
      <c r="CG328" s="90"/>
      <c r="CH328" s="90"/>
      <c r="CI328" s="90"/>
    </row>
    <row r="329" spans="1:87" s="88" customForma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6"/>
      <c r="AD329" s="126"/>
      <c r="AE329" s="125"/>
      <c r="AF329" s="125"/>
      <c r="AG329" s="125"/>
      <c r="AH329" s="125"/>
      <c r="AI329" s="125"/>
      <c r="AJ329" s="125"/>
      <c r="AK329" s="125"/>
      <c r="AL329" s="125"/>
      <c r="AM329" s="125"/>
      <c r="AP329" s="86"/>
      <c r="AQ329" s="86"/>
      <c r="AR329" s="86"/>
      <c r="AS329" s="86"/>
      <c r="AT329" s="86"/>
      <c r="AU329" s="86"/>
      <c r="AV329" s="86"/>
      <c r="AW329" s="85"/>
      <c r="AX329" s="85"/>
      <c r="AY329" s="85"/>
      <c r="AZ329" s="85"/>
      <c r="BA329" s="85"/>
      <c r="BB329" s="85"/>
      <c r="BC329" s="85"/>
      <c r="BD329" s="85"/>
      <c r="BE329" s="85"/>
      <c r="BF329" s="85"/>
      <c r="BG329" s="85"/>
      <c r="BH329" s="85"/>
      <c r="BI329" s="85"/>
      <c r="BJ329" s="85"/>
      <c r="BK329" s="85"/>
      <c r="BL329" s="85"/>
      <c r="BM329" s="85"/>
      <c r="BN329" s="85"/>
      <c r="BO329" s="90"/>
      <c r="BP329" s="90"/>
      <c r="BQ329" s="90"/>
      <c r="BR329" s="90"/>
      <c r="BS329" s="90"/>
      <c r="BT329" s="90"/>
      <c r="BU329" s="90"/>
      <c r="BV329" s="90"/>
      <c r="BW329" s="90"/>
      <c r="BX329" s="90"/>
      <c r="BY329" s="90"/>
      <c r="BZ329" s="90"/>
      <c r="CA329" s="90"/>
      <c r="CB329" s="90"/>
      <c r="CC329" s="90"/>
      <c r="CD329" s="90"/>
      <c r="CE329" s="90"/>
      <c r="CF329" s="90"/>
      <c r="CG329" s="90"/>
      <c r="CH329" s="90"/>
      <c r="CI329" s="90"/>
    </row>
    <row r="330" spans="1:87" s="88" customForma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6"/>
      <c r="AD330" s="126"/>
      <c r="AE330" s="125"/>
      <c r="AF330" s="125"/>
      <c r="AG330" s="125"/>
      <c r="AH330" s="125"/>
      <c r="AI330" s="125"/>
      <c r="AJ330" s="125"/>
      <c r="AK330" s="125"/>
      <c r="AL330" s="125"/>
      <c r="AM330" s="125"/>
      <c r="AP330" s="86"/>
      <c r="AQ330" s="86"/>
      <c r="AR330" s="86"/>
      <c r="AS330" s="86"/>
      <c r="AT330" s="86"/>
      <c r="AU330" s="86"/>
      <c r="AV330" s="86"/>
      <c r="AW330" s="85"/>
      <c r="AX330" s="85"/>
      <c r="AY330" s="85"/>
      <c r="AZ330" s="85"/>
      <c r="BA330" s="85"/>
      <c r="BB330" s="85"/>
      <c r="BC330" s="85"/>
      <c r="BD330" s="85"/>
      <c r="BE330" s="85"/>
      <c r="BF330" s="85"/>
      <c r="BG330" s="85"/>
      <c r="BH330" s="85"/>
      <c r="BI330" s="85"/>
      <c r="BJ330" s="85"/>
      <c r="BK330" s="85"/>
      <c r="BL330" s="85"/>
      <c r="BM330" s="85"/>
      <c r="BN330" s="85"/>
      <c r="BO330" s="90"/>
      <c r="BP330" s="90"/>
      <c r="BQ330" s="90"/>
      <c r="BR330" s="90"/>
      <c r="BS330" s="90"/>
      <c r="BT330" s="90"/>
      <c r="BU330" s="90"/>
      <c r="BV330" s="90"/>
      <c r="BW330" s="90"/>
      <c r="BX330" s="90"/>
      <c r="BY330" s="90"/>
      <c r="BZ330" s="90"/>
      <c r="CA330" s="90"/>
      <c r="CB330" s="90"/>
      <c r="CC330" s="90"/>
      <c r="CD330" s="90"/>
      <c r="CE330" s="90"/>
      <c r="CF330" s="90"/>
      <c r="CG330" s="90"/>
      <c r="CH330" s="90"/>
      <c r="CI330" s="90"/>
    </row>
    <row r="331" spans="1:87" s="88" customForma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6"/>
      <c r="AD331" s="126"/>
      <c r="AE331" s="125"/>
      <c r="AF331" s="125"/>
      <c r="AG331" s="125"/>
      <c r="AH331" s="125"/>
      <c r="AI331" s="125"/>
      <c r="AJ331" s="125"/>
      <c r="AK331" s="125"/>
      <c r="AL331" s="125"/>
      <c r="AM331" s="125"/>
      <c r="AP331" s="86"/>
      <c r="AQ331" s="86"/>
      <c r="AR331" s="86"/>
      <c r="AS331" s="86"/>
      <c r="AT331" s="86"/>
      <c r="AU331" s="86"/>
      <c r="AV331" s="86"/>
      <c r="AW331" s="85"/>
      <c r="AX331" s="85"/>
      <c r="AY331" s="85"/>
      <c r="AZ331" s="85"/>
      <c r="BA331" s="85"/>
      <c r="BB331" s="85"/>
      <c r="BC331" s="85"/>
      <c r="BD331" s="85"/>
      <c r="BE331" s="85"/>
      <c r="BF331" s="85"/>
      <c r="BG331" s="85"/>
      <c r="BH331" s="85"/>
      <c r="BI331" s="85"/>
      <c r="BJ331" s="85"/>
      <c r="BK331" s="85"/>
      <c r="BL331" s="85"/>
      <c r="BM331" s="85"/>
      <c r="BN331" s="85"/>
      <c r="BO331" s="90"/>
      <c r="BP331" s="90"/>
      <c r="BQ331" s="90"/>
      <c r="BR331" s="90"/>
      <c r="BS331" s="90"/>
      <c r="BT331" s="90"/>
      <c r="BU331" s="90"/>
      <c r="BV331" s="90"/>
      <c r="BW331" s="90"/>
      <c r="BX331" s="90"/>
      <c r="BY331" s="90"/>
      <c r="BZ331" s="90"/>
      <c r="CA331" s="90"/>
      <c r="CB331" s="90"/>
      <c r="CC331" s="90"/>
      <c r="CD331" s="90"/>
      <c r="CE331" s="90"/>
      <c r="CF331" s="90"/>
      <c r="CG331" s="90"/>
      <c r="CH331" s="90"/>
      <c r="CI331" s="90"/>
    </row>
    <row r="332" spans="1:87" s="88" customForma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6"/>
      <c r="AD332" s="126"/>
      <c r="AE332" s="125"/>
      <c r="AF332" s="125"/>
      <c r="AG332" s="125"/>
      <c r="AH332" s="125"/>
      <c r="AI332" s="125"/>
      <c r="AJ332" s="125"/>
      <c r="AK332" s="125"/>
      <c r="AL332" s="125"/>
      <c r="AM332" s="125"/>
      <c r="AP332" s="86"/>
      <c r="AQ332" s="86"/>
      <c r="AR332" s="86"/>
      <c r="AS332" s="86"/>
      <c r="AT332" s="86"/>
      <c r="AU332" s="86"/>
      <c r="AV332" s="86"/>
      <c r="AW332" s="85"/>
      <c r="AX332" s="85"/>
      <c r="AY332" s="85"/>
      <c r="AZ332" s="85"/>
      <c r="BA332" s="85"/>
      <c r="BB332" s="85"/>
      <c r="BC332" s="85"/>
      <c r="BD332" s="85"/>
      <c r="BE332" s="85"/>
      <c r="BF332" s="85"/>
      <c r="BG332" s="85"/>
      <c r="BH332" s="85"/>
      <c r="BI332" s="85"/>
      <c r="BJ332" s="85"/>
      <c r="BK332" s="85"/>
      <c r="BL332" s="85"/>
      <c r="BM332" s="85"/>
      <c r="BN332" s="85"/>
      <c r="BO332" s="90"/>
      <c r="BP332" s="90"/>
      <c r="BQ332" s="90"/>
      <c r="BR332" s="90"/>
      <c r="BS332" s="90"/>
      <c r="BT332" s="90"/>
      <c r="BU332" s="90"/>
      <c r="BV332" s="90"/>
      <c r="BW332" s="90"/>
      <c r="BX332" s="90"/>
      <c r="BY332" s="90"/>
      <c r="BZ332" s="90"/>
      <c r="CA332" s="90"/>
      <c r="CB332" s="90"/>
      <c r="CC332" s="90"/>
      <c r="CD332" s="90"/>
      <c r="CE332" s="90"/>
      <c r="CF332" s="90"/>
      <c r="CG332" s="90"/>
      <c r="CH332" s="90"/>
      <c r="CI332" s="90"/>
    </row>
    <row r="333" spans="1:87" s="88" customForma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6"/>
      <c r="AD333" s="126"/>
      <c r="AE333" s="125"/>
      <c r="AF333" s="125"/>
      <c r="AG333" s="125"/>
      <c r="AH333" s="125"/>
      <c r="AI333" s="125"/>
      <c r="AJ333" s="125"/>
      <c r="AK333" s="125"/>
      <c r="AL333" s="125"/>
      <c r="AM333" s="125"/>
      <c r="AP333" s="86"/>
      <c r="AQ333" s="86"/>
      <c r="AR333" s="86"/>
      <c r="AS333" s="86"/>
      <c r="AT333" s="86"/>
      <c r="AU333" s="86"/>
      <c r="AV333" s="86"/>
      <c r="AW333" s="85"/>
      <c r="AX333" s="85"/>
      <c r="AY333" s="85"/>
      <c r="AZ333" s="85"/>
      <c r="BA333" s="85"/>
      <c r="BB333" s="85"/>
      <c r="BC333" s="85"/>
      <c r="BD333" s="85"/>
      <c r="BE333" s="85"/>
      <c r="BF333" s="85"/>
      <c r="BG333" s="85"/>
      <c r="BH333" s="85"/>
      <c r="BI333" s="85"/>
      <c r="BJ333" s="85"/>
      <c r="BK333" s="85"/>
      <c r="BL333" s="85"/>
      <c r="BM333" s="85"/>
      <c r="BN333" s="85"/>
      <c r="BO333" s="90"/>
      <c r="BP333" s="90"/>
      <c r="BQ333" s="90"/>
      <c r="BR333" s="90"/>
      <c r="BS333" s="90"/>
      <c r="BT333" s="90"/>
      <c r="BU333" s="90"/>
      <c r="BV333" s="90"/>
      <c r="BW333" s="90"/>
      <c r="BX333" s="90"/>
      <c r="BY333" s="90"/>
      <c r="BZ333" s="90"/>
      <c r="CA333" s="90"/>
      <c r="CB333" s="90"/>
      <c r="CC333" s="90"/>
      <c r="CD333" s="90"/>
      <c r="CE333" s="90"/>
      <c r="CF333" s="90"/>
      <c r="CG333" s="90"/>
      <c r="CH333" s="90"/>
      <c r="CI333" s="90"/>
    </row>
    <row r="334" spans="1:87" s="88" customForma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6"/>
      <c r="AD334" s="126"/>
      <c r="AE334" s="125"/>
      <c r="AF334" s="125"/>
      <c r="AG334" s="125"/>
      <c r="AH334" s="125"/>
      <c r="AI334" s="125"/>
      <c r="AJ334" s="125"/>
      <c r="AK334" s="125"/>
      <c r="AL334" s="125"/>
      <c r="AM334" s="125"/>
      <c r="AP334" s="86"/>
      <c r="AQ334" s="86"/>
      <c r="AR334" s="86"/>
      <c r="AS334" s="86"/>
      <c r="AT334" s="86"/>
      <c r="AU334" s="86"/>
      <c r="AV334" s="86"/>
      <c r="AW334" s="85"/>
      <c r="AX334" s="85"/>
      <c r="AY334" s="85"/>
      <c r="AZ334" s="85"/>
      <c r="BA334" s="85"/>
      <c r="BB334" s="85"/>
      <c r="BC334" s="85"/>
      <c r="BD334" s="85"/>
      <c r="BE334" s="85"/>
      <c r="BF334" s="85"/>
      <c r="BG334" s="85"/>
      <c r="BH334" s="85"/>
      <c r="BI334" s="85"/>
      <c r="BJ334" s="85"/>
      <c r="BK334" s="85"/>
      <c r="BL334" s="85"/>
      <c r="BM334" s="85"/>
      <c r="BN334" s="85"/>
      <c r="BO334" s="90"/>
      <c r="BP334" s="90"/>
      <c r="BQ334" s="90"/>
      <c r="BR334" s="90"/>
      <c r="BS334" s="90"/>
      <c r="BT334" s="90"/>
      <c r="BU334" s="90"/>
      <c r="BV334" s="90"/>
      <c r="BW334" s="90"/>
      <c r="BX334" s="90"/>
      <c r="BY334" s="90"/>
      <c r="BZ334" s="90"/>
      <c r="CA334" s="90"/>
      <c r="CB334" s="90"/>
      <c r="CC334" s="90"/>
      <c r="CD334" s="90"/>
      <c r="CE334" s="90"/>
      <c r="CF334" s="90"/>
      <c r="CG334" s="90"/>
      <c r="CH334" s="90"/>
      <c r="CI334" s="90"/>
    </row>
    <row r="335" spans="1:87" s="88" customForma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6"/>
      <c r="AD335" s="126"/>
      <c r="AE335" s="125"/>
      <c r="AF335" s="125"/>
      <c r="AG335" s="125"/>
      <c r="AH335" s="125"/>
      <c r="AI335" s="125"/>
      <c r="AJ335" s="125"/>
      <c r="AK335" s="125"/>
      <c r="AL335" s="125"/>
      <c r="AM335" s="125"/>
      <c r="AP335" s="86"/>
      <c r="AQ335" s="86"/>
      <c r="AR335" s="86"/>
      <c r="AS335" s="86"/>
      <c r="AT335" s="86"/>
      <c r="AU335" s="86"/>
      <c r="AV335" s="86"/>
      <c r="AW335" s="85"/>
      <c r="AX335" s="85"/>
      <c r="AY335" s="85"/>
      <c r="AZ335" s="85"/>
      <c r="BA335" s="85"/>
      <c r="BB335" s="85"/>
      <c r="BC335" s="85"/>
      <c r="BD335" s="85"/>
      <c r="BE335" s="85"/>
      <c r="BF335" s="85"/>
      <c r="BG335" s="85"/>
      <c r="BH335" s="85"/>
      <c r="BI335" s="85"/>
      <c r="BJ335" s="85"/>
      <c r="BK335" s="85"/>
      <c r="BL335" s="85"/>
      <c r="BM335" s="85"/>
      <c r="BN335" s="85"/>
      <c r="BO335" s="90"/>
      <c r="BP335" s="90"/>
      <c r="BQ335" s="90"/>
      <c r="BR335" s="90"/>
      <c r="BS335" s="90"/>
      <c r="BT335" s="90"/>
      <c r="BU335" s="90"/>
      <c r="BV335" s="90"/>
      <c r="BW335" s="90"/>
      <c r="BX335" s="90"/>
      <c r="BY335" s="90"/>
      <c r="BZ335" s="90"/>
      <c r="CA335" s="90"/>
      <c r="CB335" s="90"/>
      <c r="CC335" s="90"/>
      <c r="CD335" s="90"/>
      <c r="CE335" s="90"/>
      <c r="CF335" s="90"/>
      <c r="CG335" s="90"/>
      <c r="CH335" s="90"/>
      <c r="CI335" s="90"/>
    </row>
    <row r="336" spans="1:87" s="88" customForma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6"/>
      <c r="AD336" s="126"/>
      <c r="AE336" s="125"/>
      <c r="AF336" s="125"/>
      <c r="AG336" s="125"/>
      <c r="AH336" s="125"/>
      <c r="AI336" s="125"/>
      <c r="AJ336" s="125"/>
      <c r="AK336" s="125"/>
      <c r="AL336" s="125"/>
      <c r="AM336" s="125"/>
      <c r="AP336" s="86"/>
      <c r="AQ336" s="86"/>
      <c r="AR336" s="86"/>
      <c r="AS336" s="86"/>
      <c r="AT336" s="86"/>
      <c r="AU336" s="86"/>
      <c r="AV336" s="86"/>
      <c r="AW336" s="85"/>
      <c r="AX336" s="85"/>
      <c r="AY336" s="85"/>
      <c r="AZ336" s="85"/>
      <c r="BA336" s="85"/>
      <c r="BB336" s="85"/>
      <c r="BC336" s="85"/>
      <c r="BD336" s="85"/>
      <c r="BE336" s="85"/>
      <c r="BF336" s="85"/>
      <c r="BG336" s="85"/>
      <c r="BH336" s="85"/>
      <c r="BI336" s="85"/>
      <c r="BJ336" s="85"/>
      <c r="BK336" s="85"/>
      <c r="BL336" s="85"/>
      <c r="BM336" s="85"/>
      <c r="BN336" s="85"/>
      <c r="BO336" s="90"/>
      <c r="BP336" s="90"/>
      <c r="BQ336" s="90"/>
      <c r="BR336" s="90"/>
      <c r="BS336" s="90"/>
      <c r="BT336" s="90"/>
      <c r="BU336" s="90"/>
      <c r="BV336" s="90"/>
      <c r="BW336" s="90"/>
      <c r="BX336" s="90"/>
      <c r="BY336" s="90"/>
      <c r="BZ336" s="90"/>
      <c r="CA336" s="90"/>
      <c r="CB336" s="90"/>
      <c r="CC336" s="90"/>
      <c r="CD336" s="90"/>
      <c r="CE336" s="90"/>
      <c r="CF336" s="90"/>
      <c r="CG336" s="90"/>
      <c r="CH336" s="90"/>
      <c r="CI336" s="90"/>
    </row>
    <row r="337" spans="1:87" s="88" customForma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6"/>
      <c r="AD337" s="126"/>
      <c r="AE337" s="125"/>
      <c r="AF337" s="125"/>
      <c r="AG337" s="125"/>
      <c r="AH337" s="125"/>
      <c r="AI337" s="125"/>
      <c r="AJ337" s="125"/>
      <c r="AK337" s="125"/>
      <c r="AL337" s="125"/>
      <c r="AM337" s="125"/>
      <c r="AP337" s="86"/>
      <c r="AQ337" s="86"/>
      <c r="AR337" s="86"/>
      <c r="AS337" s="86"/>
      <c r="AT337" s="86"/>
      <c r="AU337" s="86"/>
      <c r="AV337" s="86"/>
      <c r="AW337" s="85"/>
      <c r="AX337" s="85"/>
      <c r="AY337" s="85"/>
      <c r="AZ337" s="85"/>
      <c r="BA337" s="85"/>
      <c r="BB337" s="85"/>
      <c r="BC337" s="85"/>
      <c r="BD337" s="85"/>
      <c r="BE337" s="85"/>
      <c r="BF337" s="85"/>
      <c r="BG337" s="85"/>
      <c r="BH337" s="85"/>
      <c r="BI337" s="85"/>
      <c r="BJ337" s="85"/>
      <c r="BK337" s="85"/>
      <c r="BL337" s="85"/>
      <c r="BM337" s="85"/>
      <c r="BN337" s="85"/>
      <c r="BO337" s="90"/>
      <c r="BP337" s="90"/>
      <c r="BQ337" s="90"/>
      <c r="BR337" s="90"/>
      <c r="BS337" s="90"/>
      <c r="BT337" s="90"/>
      <c r="BU337" s="90"/>
      <c r="BV337" s="90"/>
      <c r="BW337" s="90"/>
      <c r="BX337" s="90"/>
      <c r="BY337" s="90"/>
      <c r="BZ337" s="90"/>
      <c r="CA337" s="90"/>
      <c r="CB337" s="90"/>
      <c r="CC337" s="90"/>
      <c r="CD337" s="90"/>
      <c r="CE337" s="90"/>
      <c r="CF337" s="90"/>
      <c r="CG337" s="90"/>
      <c r="CH337" s="90"/>
      <c r="CI337" s="90"/>
    </row>
    <row r="338" spans="1:87" s="88" customForma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6"/>
      <c r="AD338" s="126"/>
      <c r="AE338" s="125"/>
      <c r="AF338" s="125"/>
      <c r="AG338" s="125"/>
      <c r="AH338" s="125"/>
      <c r="AI338" s="125"/>
      <c r="AJ338" s="125"/>
      <c r="AK338" s="125"/>
      <c r="AL338" s="125"/>
      <c r="AM338" s="125"/>
      <c r="AP338" s="86"/>
      <c r="AQ338" s="86"/>
      <c r="AR338" s="86"/>
      <c r="AS338" s="86"/>
      <c r="AT338" s="86"/>
      <c r="AU338" s="86"/>
      <c r="AV338" s="86"/>
      <c r="AW338" s="85"/>
      <c r="AX338" s="85"/>
      <c r="AY338" s="85"/>
      <c r="AZ338" s="85"/>
      <c r="BA338" s="85"/>
      <c r="BB338" s="85"/>
      <c r="BC338" s="85"/>
      <c r="BD338" s="85"/>
      <c r="BE338" s="85"/>
      <c r="BF338" s="85"/>
      <c r="BG338" s="85"/>
      <c r="BH338" s="85"/>
      <c r="BI338" s="85"/>
      <c r="BJ338" s="85"/>
      <c r="BK338" s="85"/>
      <c r="BL338" s="85"/>
      <c r="BM338" s="85"/>
      <c r="BN338" s="85"/>
      <c r="BO338" s="90"/>
      <c r="BP338" s="90"/>
      <c r="BQ338" s="90"/>
      <c r="BR338" s="90"/>
      <c r="BS338" s="90"/>
      <c r="BT338" s="90"/>
      <c r="BU338" s="90"/>
      <c r="BV338" s="90"/>
      <c r="BW338" s="90"/>
      <c r="BX338" s="90"/>
      <c r="BY338" s="90"/>
      <c r="BZ338" s="90"/>
      <c r="CA338" s="90"/>
      <c r="CB338" s="90"/>
      <c r="CC338" s="90"/>
      <c r="CD338" s="90"/>
      <c r="CE338" s="90"/>
      <c r="CF338" s="90"/>
      <c r="CG338" s="90"/>
      <c r="CH338" s="90"/>
      <c r="CI338" s="90"/>
    </row>
    <row r="339" spans="1:87" s="88" customForma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6"/>
      <c r="AD339" s="126"/>
      <c r="AE339" s="125"/>
      <c r="AF339" s="125"/>
      <c r="AG339" s="125"/>
      <c r="AH339" s="125"/>
      <c r="AI339" s="125"/>
      <c r="AJ339" s="125"/>
      <c r="AK339" s="125"/>
      <c r="AL339" s="125"/>
      <c r="AM339" s="125"/>
      <c r="AP339" s="86"/>
      <c r="AQ339" s="86"/>
      <c r="AR339" s="86"/>
      <c r="AS339" s="86"/>
      <c r="AT339" s="86"/>
      <c r="AU339" s="86"/>
      <c r="AV339" s="86"/>
      <c r="AW339" s="85"/>
      <c r="AX339" s="85"/>
      <c r="AY339" s="85"/>
      <c r="AZ339" s="85"/>
      <c r="BA339" s="85"/>
      <c r="BB339" s="85"/>
      <c r="BC339" s="85"/>
      <c r="BD339" s="85"/>
      <c r="BE339" s="85"/>
      <c r="BF339" s="85"/>
      <c r="BG339" s="85"/>
      <c r="BH339" s="85"/>
      <c r="BI339" s="85"/>
      <c r="BJ339" s="85"/>
      <c r="BK339" s="85"/>
      <c r="BL339" s="85"/>
      <c r="BM339" s="85"/>
      <c r="BN339" s="85"/>
      <c r="BO339" s="90"/>
      <c r="BP339" s="90"/>
      <c r="BQ339" s="90"/>
      <c r="BR339" s="90"/>
      <c r="BS339" s="90"/>
      <c r="BT339" s="90"/>
      <c r="BU339" s="90"/>
      <c r="BV339" s="90"/>
      <c r="BW339" s="90"/>
      <c r="BX339" s="90"/>
      <c r="BY339" s="90"/>
      <c r="BZ339" s="90"/>
      <c r="CA339" s="90"/>
      <c r="CB339" s="90"/>
      <c r="CC339" s="90"/>
      <c r="CD339" s="90"/>
      <c r="CE339" s="90"/>
      <c r="CF339" s="90"/>
      <c r="CG339" s="90"/>
      <c r="CH339" s="90"/>
      <c r="CI339" s="90"/>
    </row>
    <row r="340" spans="1:87" s="88" customForma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6"/>
      <c r="AD340" s="126"/>
      <c r="AE340" s="125"/>
      <c r="AF340" s="125"/>
      <c r="AG340" s="125"/>
      <c r="AH340" s="125"/>
      <c r="AI340" s="125"/>
      <c r="AJ340" s="125"/>
      <c r="AK340" s="125"/>
      <c r="AL340" s="125"/>
      <c r="AM340" s="125"/>
      <c r="AP340" s="86"/>
      <c r="AQ340" s="86"/>
      <c r="AR340" s="86"/>
      <c r="AS340" s="86"/>
      <c r="AT340" s="86"/>
      <c r="AU340" s="86"/>
      <c r="AV340" s="86"/>
      <c r="AW340" s="85"/>
      <c r="AX340" s="85"/>
      <c r="AY340" s="85"/>
      <c r="AZ340" s="85"/>
      <c r="BA340" s="85"/>
      <c r="BB340" s="85"/>
      <c r="BC340" s="85"/>
      <c r="BD340" s="85"/>
      <c r="BE340" s="85"/>
      <c r="BF340" s="85"/>
      <c r="BG340" s="85"/>
      <c r="BH340" s="85"/>
      <c r="BI340" s="85"/>
      <c r="BJ340" s="85"/>
      <c r="BK340" s="85"/>
      <c r="BL340" s="85"/>
      <c r="BM340" s="85"/>
      <c r="BN340" s="85"/>
      <c r="BO340" s="90"/>
      <c r="BP340" s="90"/>
      <c r="BQ340" s="90"/>
      <c r="BR340" s="90"/>
      <c r="BS340" s="90"/>
      <c r="BT340" s="90"/>
      <c r="BU340" s="90"/>
      <c r="BV340" s="90"/>
      <c r="BW340" s="90"/>
      <c r="BX340" s="90"/>
      <c r="BY340" s="90"/>
      <c r="BZ340" s="90"/>
      <c r="CA340" s="90"/>
      <c r="CB340" s="90"/>
      <c r="CC340" s="90"/>
      <c r="CD340" s="90"/>
      <c r="CE340" s="90"/>
      <c r="CF340" s="90"/>
      <c r="CG340" s="90"/>
      <c r="CH340" s="90"/>
      <c r="CI340" s="90"/>
    </row>
    <row r="341" spans="1:87" s="88" customForma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6"/>
      <c r="AD341" s="126"/>
      <c r="AE341" s="125"/>
      <c r="AF341" s="125"/>
      <c r="AG341" s="125"/>
      <c r="AH341" s="125"/>
      <c r="AI341" s="125"/>
      <c r="AJ341" s="125"/>
      <c r="AK341" s="125"/>
      <c r="AL341" s="125"/>
      <c r="AM341" s="125"/>
      <c r="AP341" s="86"/>
      <c r="AQ341" s="86"/>
      <c r="AR341" s="86"/>
      <c r="AS341" s="86"/>
      <c r="AT341" s="86"/>
      <c r="AU341" s="86"/>
      <c r="AV341" s="86"/>
      <c r="AW341" s="85"/>
      <c r="AX341" s="85"/>
      <c r="AY341" s="85"/>
      <c r="AZ341" s="85"/>
      <c r="BA341" s="85"/>
      <c r="BB341" s="85"/>
      <c r="BC341" s="85"/>
      <c r="BD341" s="85"/>
      <c r="BE341" s="85"/>
      <c r="BF341" s="85"/>
      <c r="BG341" s="85"/>
      <c r="BH341" s="85"/>
      <c r="BI341" s="85"/>
      <c r="BJ341" s="85"/>
      <c r="BK341" s="85"/>
      <c r="BL341" s="85"/>
      <c r="BM341" s="85"/>
      <c r="BN341" s="85"/>
      <c r="BO341" s="90"/>
      <c r="BP341" s="90"/>
      <c r="BQ341" s="90"/>
      <c r="BR341" s="90"/>
      <c r="BS341" s="90"/>
      <c r="BT341" s="90"/>
      <c r="BU341" s="90"/>
      <c r="BV341" s="90"/>
      <c r="BW341" s="90"/>
      <c r="BX341" s="90"/>
      <c r="BY341" s="90"/>
      <c r="BZ341" s="90"/>
      <c r="CA341" s="90"/>
      <c r="CB341" s="90"/>
      <c r="CC341" s="90"/>
      <c r="CD341" s="90"/>
      <c r="CE341" s="90"/>
      <c r="CF341" s="90"/>
      <c r="CG341" s="90"/>
      <c r="CH341" s="90"/>
      <c r="CI341" s="90"/>
    </row>
    <row r="342" spans="1:87" s="88" customForma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6"/>
      <c r="AD342" s="126"/>
      <c r="AE342" s="125"/>
      <c r="AF342" s="125"/>
      <c r="AG342" s="125"/>
      <c r="AH342" s="125"/>
      <c r="AI342" s="125"/>
      <c r="AJ342" s="125"/>
      <c r="AK342" s="125"/>
      <c r="AL342" s="125"/>
      <c r="AM342" s="125"/>
      <c r="AP342" s="86"/>
      <c r="AQ342" s="86"/>
      <c r="AR342" s="86"/>
      <c r="AS342" s="86"/>
      <c r="AT342" s="86"/>
      <c r="AU342" s="86"/>
      <c r="AV342" s="86"/>
      <c r="AW342" s="85"/>
      <c r="AX342" s="85"/>
      <c r="AY342" s="85"/>
      <c r="AZ342" s="85"/>
      <c r="BA342" s="85"/>
      <c r="BB342" s="85"/>
      <c r="BC342" s="85"/>
      <c r="BD342" s="85"/>
      <c r="BE342" s="85"/>
      <c r="BF342" s="85"/>
      <c r="BG342" s="85"/>
      <c r="BH342" s="85"/>
      <c r="BI342" s="85"/>
      <c r="BJ342" s="85"/>
      <c r="BK342" s="85"/>
      <c r="BL342" s="85"/>
      <c r="BM342" s="85"/>
      <c r="BN342" s="85"/>
      <c r="BO342" s="90"/>
      <c r="BP342" s="90"/>
      <c r="BQ342" s="90"/>
      <c r="BR342" s="90"/>
      <c r="BS342" s="90"/>
      <c r="BT342" s="90"/>
      <c r="BU342" s="90"/>
      <c r="BV342" s="90"/>
      <c r="BW342" s="90"/>
      <c r="BX342" s="90"/>
      <c r="BY342" s="90"/>
      <c r="BZ342" s="90"/>
      <c r="CA342" s="90"/>
      <c r="CB342" s="90"/>
      <c r="CC342" s="90"/>
      <c r="CD342" s="90"/>
      <c r="CE342" s="90"/>
      <c r="CF342" s="90"/>
      <c r="CG342" s="90"/>
      <c r="CH342" s="90"/>
      <c r="CI342" s="90"/>
    </row>
    <row r="343" spans="1:87" s="88" customForma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6"/>
      <c r="AD343" s="126"/>
      <c r="AE343" s="125"/>
      <c r="AF343" s="125"/>
      <c r="AG343" s="125"/>
      <c r="AH343" s="125"/>
      <c r="AI343" s="125"/>
      <c r="AJ343" s="125"/>
      <c r="AK343" s="125"/>
      <c r="AL343" s="125"/>
      <c r="AM343" s="125"/>
      <c r="AP343" s="86"/>
      <c r="AQ343" s="86"/>
      <c r="AR343" s="86"/>
      <c r="AS343" s="86"/>
      <c r="AT343" s="86"/>
      <c r="AU343" s="86"/>
      <c r="AV343" s="86"/>
      <c r="AW343" s="85"/>
      <c r="AX343" s="85"/>
      <c r="AY343" s="85"/>
      <c r="AZ343" s="85"/>
      <c r="BA343" s="85"/>
      <c r="BB343" s="85"/>
      <c r="BC343" s="85"/>
      <c r="BD343" s="85"/>
      <c r="BE343" s="85"/>
      <c r="BF343" s="85"/>
      <c r="BG343" s="85"/>
      <c r="BH343" s="85"/>
      <c r="BI343" s="85"/>
      <c r="BJ343" s="85"/>
      <c r="BK343" s="85"/>
      <c r="BL343" s="85"/>
      <c r="BM343" s="85"/>
      <c r="BN343" s="85"/>
      <c r="BO343" s="90"/>
      <c r="BP343" s="90"/>
      <c r="BQ343" s="90"/>
      <c r="BR343" s="90"/>
      <c r="BS343" s="90"/>
      <c r="BT343" s="90"/>
      <c r="BU343" s="90"/>
      <c r="BV343" s="90"/>
      <c r="BW343" s="90"/>
      <c r="BX343" s="90"/>
      <c r="BY343" s="90"/>
      <c r="BZ343" s="90"/>
      <c r="CA343" s="90"/>
      <c r="CB343" s="90"/>
      <c r="CC343" s="90"/>
      <c r="CD343" s="90"/>
      <c r="CE343" s="90"/>
      <c r="CF343" s="90"/>
      <c r="CG343" s="90"/>
      <c r="CH343" s="90"/>
      <c r="CI343" s="90"/>
    </row>
    <row r="344" spans="1:87" s="88" customForma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6"/>
      <c r="AD344" s="126"/>
      <c r="AE344" s="125"/>
      <c r="AF344" s="125"/>
      <c r="AG344" s="125"/>
      <c r="AH344" s="125"/>
      <c r="AI344" s="125"/>
      <c r="AJ344" s="125"/>
      <c r="AK344" s="125"/>
      <c r="AL344" s="125"/>
      <c r="AM344" s="125"/>
      <c r="AP344" s="86"/>
      <c r="AQ344" s="86"/>
      <c r="AR344" s="86"/>
      <c r="AS344" s="86"/>
      <c r="AT344" s="86"/>
      <c r="AU344" s="86"/>
      <c r="AV344" s="86"/>
      <c r="AW344" s="85"/>
      <c r="AX344" s="85"/>
      <c r="AY344" s="85"/>
      <c r="AZ344" s="85"/>
      <c r="BA344" s="85"/>
      <c r="BB344" s="85"/>
      <c r="BC344" s="85"/>
      <c r="BD344" s="85"/>
      <c r="BE344" s="85"/>
      <c r="BF344" s="85"/>
      <c r="BG344" s="85"/>
      <c r="BH344" s="85"/>
      <c r="BI344" s="85"/>
      <c r="BJ344" s="85"/>
      <c r="BK344" s="85"/>
      <c r="BL344" s="85"/>
      <c r="BM344" s="85"/>
      <c r="BN344" s="85"/>
      <c r="BO344" s="90"/>
      <c r="BP344" s="90"/>
      <c r="BQ344" s="90"/>
      <c r="BR344" s="90"/>
      <c r="BS344" s="90"/>
      <c r="BT344" s="90"/>
      <c r="BU344" s="90"/>
      <c r="BV344" s="90"/>
      <c r="BW344" s="90"/>
      <c r="BX344" s="90"/>
      <c r="BY344" s="90"/>
      <c r="BZ344" s="90"/>
      <c r="CA344" s="90"/>
      <c r="CB344" s="90"/>
      <c r="CC344" s="90"/>
      <c r="CD344" s="90"/>
      <c r="CE344" s="90"/>
      <c r="CF344" s="90"/>
      <c r="CG344" s="90"/>
      <c r="CH344" s="90"/>
      <c r="CI344" s="90"/>
    </row>
    <row r="345" spans="1:87" s="88" customForma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6"/>
      <c r="AD345" s="126"/>
      <c r="AE345" s="125"/>
      <c r="AF345" s="125"/>
      <c r="AG345" s="125"/>
      <c r="AH345" s="125"/>
      <c r="AI345" s="125"/>
      <c r="AJ345" s="125"/>
      <c r="AK345" s="125"/>
      <c r="AL345" s="125"/>
      <c r="AM345" s="125"/>
      <c r="AP345" s="86"/>
      <c r="AQ345" s="86"/>
      <c r="AR345" s="86"/>
      <c r="AS345" s="86"/>
      <c r="AT345" s="86"/>
      <c r="AU345" s="86"/>
      <c r="AV345" s="86"/>
      <c r="AW345" s="85"/>
      <c r="AX345" s="85"/>
      <c r="AY345" s="85"/>
      <c r="AZ345" s="85"/>
      <c r="BA345" s="85"/>
      <c r="BB345" s="85"/>
      <c r="BC345" s="85"/>
      <c r="BD345" s="85"/>
      <c r="BE345" s="85"/>
      <c r="BF345" s="85"/>
      <c r="BG345" s="85"/>
      <c r="BH345" s="85"/>
      <c r="BI345" s="85"/>
      <c r="BJ345" s="85"/>
      <c r="BK345" s="85"/>
      <c r="BL345" s="85"/>
      <c r="BM345" s="85"/>
      <c r="BN345" s="85"/>
      <c r="BO345" s="90"/>
      <c r="BP345" s="90"/>
      <c r="BQ345" s="90"/>
      <c r="BR345" s="90"/>
      <c r="BS345" s="90"/>
      <c r="BT345" s="90"/>
      <c r="BU345" s="90"/>
      <c r="BV345" s="90"/>
      <c r="BW345" s="90"/>
      <c r="BX345" s="90"/>
      <c r="BY345" s="90"/>
      <c r="BZ345" s="90"/>
      <c r="CA345" s="90"/>
      <c r="CB345" s="90"/>
      <c r="CC345" s="90"/>
      <c r="CD345" s="90"/>
      <c r="CE345" s="90"/>
      <c r="CF345" s="90"/>
      <c r="CG345" s="90"/>
      <c r="CH345" s="90"/>
      <c r="CI345" s="90"/>
    </row>
    <row r="346" spans="1:87" s="88" customForma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6"/>
      <c r="AD346" s="126"/>
      <c r="AE346" s="125"/>
      <c r="AF346" s="125"/>
      <c r="AG346" s="125"/>
      <c r="AH346" s="125"/>
      <c r="AI346" s="125"/>
      <c r="AJ346" s="125"/>
      <c r="AK346" s="125"/>
      <c r="AL346" s="125"/>
      <c r="AM346" s="125"/>
      <c r="AP346" s="86"/>
      <c r="AQ346" s="86"/>
      <c r="AR346" s="86"/>
      <c r="AS346" s="86"/>
      <c r="AT346" s="86"/>
      <c r="AU346" s="86"/>
      <c r="AV346" s="86"/>
      <c r="AW346" s="85"/>
      <c r="AX346" s="85"/>
      <c r="AY346" s="85"/>
      <c r="AZ346" s="85"/>
      <c r="BA346" s="85"/>
      <c r="BB346" s="85"/>
      <c r="BC346" s="85"/>
      <c r="BD346" s="85"/>
      <c r="BE346" s="85"/>
      <c r="BF346" s="85"/>
      <c r="BG346" s="85"/>
      <c r="BH346" s="85"/>
      <c r="BI346" s="85"/>
      <c r="BJ346" s="85"/>
      <c r="BK346" s="85"/>
      <c r="BL346" s="85"/>
      <c r="BM346" s="85"/>
      <c r="BN346" s="85"/>
      <c r="BO346" s="90"/>
      <c r="BP346" s="90"/>
      <c r="BQ346" s="90"/>
      <c r="BR346" s="90"/>
      <c r="BS346" s="90"/>
      <c r="BT346" s="90"/>
      <c r="BU346" s="90"/>
      <c r="BV346" s="90"/>
      <c r="BW346" s="90"/>
      <c r="BX346" s="90"/>
      <c r="BY346" s="90"/>
      <c r="BZ346" s="90"/>
      <c r="CA346" s="90"/>
      <c r="CB346" s="90"/>
      <c r="CC346" s="90"/>
      <c r="CD346" s="90"/>
      <c r="CE346" s="90"/>
      <c r="CF346" s="90"/>
      <c r="CG346" s="90"/>
      <c r="CH346" s="90"/>
      <c r="CI346" s="90"/>
    </row>
    <row r="347" spans="1:87" s="88" customForma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6"/>
      <c r="AD347" s="126"/>
      <c r="AE347" s="125"/>
      <c r="AF347" s="125"/>
      <c r="AG347" s="125"/>
      <c r="AH347" s="125"/>
      <c r="AI347" s="125"/>
      <c r="AJ347" s="125"/>
      <c r="AK347" s="125"/>
      <c r="AL347" s="125"/>
      <c r="AM347" s="125"/>
      <c r="AP347" s="86"/>
      <c r="AQ347" s="86"/>
      <c r="AR347" s="86"/>
      <c r="AS347" s="86"/>
      <c r="AT347" s="86"/>
      <c r="AU347" s="86"/>
      <c r="AV347" s="86"/>
      <c r="AW347" s="85"/>
      <c r="AX347" s="85"/>
      <c r="AY347" s="85"/>
      <c r="AZ347" s="85"/>
      <c r="BA347" s="85"/>
      <c r="BB347" s="85"/>
      <c r="BC347" s="85"/>
      <c r="BD347" s="85"/>
      <c r="BE347" s="85"/>
      <c r="BF347" s="85"/>
      <c r="BG347" s="85"/>
      <c r="BH347" s="85"/>
      <c r="BI347" s="85"/>
      <c r="BJ347" s="85"/>
      <c r="BK347" s="85"/>
      <c r="BL347" s="85"/>
      <c r="BM347" s="85"/>
      <c r="BN347" s="85"/>
      <c r="BO347" s="90"/>
      <c r="BP347" s="90"/>
      <c r="BQ347" s="90"/>
      <c r="BR347" s="90"/>
      <c r="BS347" s="90"/>
      <c r="BT347" s="90"/>
      <c r="BU347" s="90"/>
      <c r="BV347" s="90"/>
      <c r="BW347" s="90"/>
      <c r="BX347" s="90"/>
      <c r="BY347" s="90"/>
      <c r="BZ347" s="90"/>
      <c r="CA347" s="90"/>
      <c r="CB347" s="90"/>
      <c r="CC347" s="90"/>
      <c r="CD347" s="90"/>
      <c r="CE347" s="90"/>
      <c r="CF347" s="90"/>
      <c r="CG347" s="90"/>
      <c r="CH347" s="90"/>
      <c r="CI347" s="90"/>
    </row>
    <row r="348" spans="1:87" s="88" customForma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6"/>
      <c r="AD348" s="126"/>
      <c r="AE348" s="125"/>
      <c r="AF348" s="125"/>
      <c r="AG348" s="125"/>
      <c r="AH348" s="125"/>
      <c r="AI348" s="125"/>
      <c r="AJ348" s="125"/>
      <c r="AK348" s="125"/>
      <c r="AL348" s="125"/>
      <c r="AM348" s="125"/>
      <c r="AP348" s="86"/>
      <c r="AQ348" s="86"/>
      <c r="AR348" s="86"/>
      <c r="AS348" s="86"/>
      <c r="AT348" s="86"/>
      <c r="AU348" s="86"/>
      <c r="AV348" s="86"/>
      <c r="AW348" s="85"/>
      <c r="AX348" s="85"/>
      <c r="AY348" s="85"/>
      <c r="AZ348" s="85"/>
      <c r="BA348" s="85"/>
      <c r="BB348" s="85"/>
      <c r="BC348" s="85"/>
      <c r="BD348" s="85"/>
      <c r="BE348" s="85"/>
      <c r="BF348" s="85"/>
      <c r="BG348" s="85"/>
      <c r="BH348" s="85"/>
      <c r="BI348" s="85"/>
      <c r="BJ348" s="85"/>
      <c r="BK348" s="85"/>
      <c r="BL348" s="85"/>
      <c r="BM348" s="85"/>
      <c r="BN348" s="85"/>
      <c r="BO348" s="90"/>
      <c r="BP348" s="90"/>
      <c r="BQ348" s="90"/>
      <c r="BR348" s="90"/>
      <c r="BS348" s="90"/>
      <c r="BT348" s="90"/>
      <c r="BU348" s="90"/>
      <c r="BV348" s="90"/>
      <c r="BW348" s="90"/>
      <c r="BX348" s="90"/>
      <c r="BY348" s="90"/>
      <c r="BZ348" s="90"/>
      <c r="CA348" s="90"/>
      <c r="CB348" s="90"/>
      <c r="CC348" s="90"/>
      <c r="CD348" s="90"/>
      <c r="CE348" s="90"/>
      <c r="CF348" s="90"/>
      <c r="CG348" s="90"/>
      <c r="CH348" s="90"/>
      <c r="CI348" s="90"/>
    </row>
    <row r="349" spans="1:87" s="88" customForma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6"/>
      <c r="AD349" s="126"/>
      <c r="AE349" s="125"/>
      <c r="AF349" s="125"/>
      <c r="AG349" s="125"/>
      <c r="AH349" s="125"/>
      <c r="AI349" s="125"/>
      <c r="AJ349" s="125"/>
      <c r="AK349" s="125"/>
      <c r="AL349" s="125"/>
      <c r="AM349" s="125"/>
      <c r="AP349" s="86"/>
      <c r="AQ349" s="86"/>
      <c r="AR349" s="86"/>
      <c r="AS349" s="86"/>
      <c r="AT349" s="86"/>
      <c r="AU349" s="86"/>
      <c r="AV349" s="86"/>
      <c r="AW349" s="85"/>
      <c r="AX349" s="85"/>
      <c r="AY349" s="85"/>
      <c r="AZ349" s="85"/>
      <c r="BA349" s="85"/>
      <c r="BB349" s="85"/>
      <c r="BC349" s="85"/>
      <c r="BD349" s="85"/>
      <c r="BE349" s="85"/>
      <c r="BF349" s="85"/>
      <c r="BG349" s="85"/>
      <c r="BH349" s="85"/>
      <c r="BI349" s="85"/>
      <c r="BJ349" s="85"/>
      <c r="BK349" s="85"/>
      <c r="BL349" s="85"/>
      <c r="BM349" s="85"/>
      <c r="BN349" s="85"/>
      <c r="BO349" s="90"/>
      <c r="BP349" s="90"/>
      <c r="BQ349" s="90"/>
      <c r="BR349" s="90"/>
      <c r="BS349" s="90"/>
      <c r="BT349" s="90"/>
      <c r="BU349" s="90"/>
      <c r="BV349" s="90"/>
      <c r="BW349" s="90"/>
      <c r="BX349" s="90"/>
      <c r="BY349" s="90"/>
      <c r="BZ349" s="90"/>
      <c r="CA349" s="90"/>
      <c r="CB349" s="90"/>
      <c r="CC349" s="90"/>
      <c r="CD349" s="90"/>
      <c r="CE349" s="90"/>
      <c r="CF349" s="90"/>
      <c r="CG349" s="90"/>
      <c r="CH349" s="90"/>
      <c r="CI349" s="90"/>
    </row>
    <row r="350" spans="1:87" s="88" customForma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6"/>
      <c r="AD350" s="126"/>
      <c r="AE350" s="125"/>
      <c r="AF350" s="125"/>
      <c r="AG350" s="125"/>
      <c r="AH350" s="125"/>
      <c r="AI350" s="125"/>
      <c r="AJ350" s="125"/>
      <c r="AK350" s="125"/>
      <c r="AL350" s="125"/>
      <c r="AM350" s="125"/>
      <c r="AP350" s="86"/>
      <c r="AQ350" s="86"/>
      <c r="AR350" s="86"/>
      <c r="AS350" s="86"/>
      <c r="AT350" s="86"/>
      <c r="AU350" s="86"/>
      <c r="AV350" s="86"/>
      <c r="AW350" s="85"/>
      <c r="AX350" s="85"/>
      <c r="AY350" s="85"/>
      <c r="AZ350" s="85"/>
      <c r="BA350" s="85"/>
      <c r="BB350" s="85"/>
      <c r="BC350" s="85"/>
      <c r="BD350" s="85"/>
      <c r="BE350" s="85"/>
      <c r="BF350" s="85"/>
      <c r="BG350" s="85"/>
      <c r="BH350" s="85"/>
      <c r="BI350" s="85"/>
      <c r="BJ350" s="85"/>
      <c r="BK350" s="85"/>
      <c r="BL350" s="85"/>
      <c r="BM350" s="85"/>
      <c r="BN350" s="85"/>
      <c r="BO350" s="90"/>
      <c r="BP350" s="90"/>
      <c r="BQ350" s="90"/>
      <c r="BR350" s="90"/>
      <c r="BS350" s="90"/>
      <c r="BT350" s="90"/>
      <c r="BU350" s="90"/>
      <c r="BV350" s="90"/>
      <c r="BW350" s="90"/>
      <c r="BX350" s="90"/>
      <c r="BY350" s="90"/>
      <c r="BZ350" s="90"/>
      <c r="CA350" s="90"/>
      <c r="CB350" s="90"/>
      <c r="CC350" s="90"/>
      <c r="CD350" s="90"/>
      <c r="CE350" s="90"/>
      <c r="CF350" s="90"/>
      <c r="CG350" s="90"/>
      <c r="CH350" s="90"/>
      <c r="CI350" s="90"/>
    </row>
    <row r="351" spans="1:87" s="88" customForma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6"/>
      <c r="AD351" s="126"/>
      <c r="AE351" s="125"/>
      <c r="AF351" s="125"/>
      <c r="AG351" s="125"/>
      <c r="AH351" s="125"/>
      <c r="AI351" s="125"/>
      <c r="AJ351" s="125"/>
      <c r="AK351" s="125"/>
      <c r="AL351" s="125"/>
      <c r="AM351" s="125"/>
      <c r="AP351" s="86"/>
      <c r="AQ351" s="86"/>
      <c r="AR351" s="86"/>
      <c r="AS351" s="86"/>
      <c r="AT351" s="86"/>
      <c r="AU351" s="86"/>
      <c r="AV351" s="86"/>
      <c r="AW351" s="85"/>
      <c r="AX351" s="85"/>
      <c r="AY351" s="85"/>
      <c r="AZ351" s="85"/>
      <c r="BA351" s="85"/>
      <c r="BB351" s="85"/>
      <c r="BC351" s="85"/>
      <c r="BD351" s="85"/>
      <c r="BE351" s="85"/>
      <c r="BF351" s="85"/>
      <c r="BG351" s="85"/>
      <c r="BH351" s="85"/>
      <c r="BI351" s="85"/>
      <c r="BJ351" s="85"/>
      <c r="BK351" s="85"/>
      <c r="BL351" s="85"/>
      <c r="BM351" s="85"/>
      <c r="BN351" s="85"/>
      <c r="BO351" s="90"/>
      <c r="BP351" s="90"/>
      <c r="BQ351" s="90"/>
      <c r="BR351" s="90"/>
      <c r="BS351" s="90"/>
      <c r="BT351" s="90"/>
      <c r="BU351" s="90"/>
      <c r="BV351" s="90"/>
      <c r="BW351" s="90"/>
      <c r="BX351" s="90"/>
      <c r="BY351" s="90"/>
      <c r="BZ351" s="90"/>
      <c r="CA351" s="90"/>
      <c r="CB351" s="90"/>
      <c r="CC351" s="90"/>
      <c r="CD351" s="90"/>
      <c r="CE351" s="90"/>
      <c r="CF351" s="90"/>
      <c r="CG351" s="90"/>
      <c r="CH351" s="90"/>
      <c r="CI351" s="90"/>
    </row>
    <row r="352" spans="1:87" s="88" customForma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6"/>
      <c r="AD352" s="126"/>
      <c r="AE352" s="125"/>
      <c r="AF352" s="125"/>
      <c r="AG352" s="125"/>
      <c r="AH352" s="125"/>
      <c r="AI352" s="125"/>
      <c r="AJ352" s="125"/>
      <c r="AK352" s="125"/>
      <c r="AL352" s="125"/>
      <c r="AM352" s="125"/>
      <c r="AP352" s="86"/>
      <c r="AQ352" s="86"/>
      <c r="AR352" s="86"/>
      <c r="AS352" s="86"/>
      <c r="AT352" s="86"/>
      <c r="AU352" s="86"/>
      <c r="AV352" s="86"/>
      <c r="AW352" s="85"/>
      <c r="AX352" s="85"/>
      <c r="AY352" s="85"/>
      <c r="AZ352" s="85"/>
      <c r="BA352" s="85"/>
      <c r="BB352" s="85"/>
      <c r="BC352" s="85"/>
      <c r="BD352" s="85"/>
      <c r="BE352" s="85"/>
      <c r="BF352" s="85"/>
      <c r="BG352" s="85"/>
      <c r="BH352" s="85"/>
      <c r="BI352" s="85"/>
      <c r="BJ352" s="85"/>
      <c r="BK352" s="85"/>
      <c r="BL352" s="85"/>
      <c r="BM352" s="85"/>
      <c r="BN352" s="85"/>
      <c r="BO352" s="90"/>
      <c r="BP352" s="90"/>
      <c r="BQ352" s="90"/>
      <c r="BR352" s="90"/>
      <c r="BS352" s="90"/>
      <c r="BT352" s="90"/>
      <c r="BU352" s="90"/>
      <c r="BV352" s="90"/>
      <c r="BW352" s="90"/>
      <c r="BX352" s="90"/>
      <c r="BY352" s="90"/>
      <c r="BZ352" s="90"/>
      <c r="CA352" s="90"/>
      <c r="CB352" s="90"/>
      <c r="CC352" s="90"/>
      <c r="CD352" s="90"/>
      <c r="CE352" s="90"/>
      <c r="CF352" s="90"/>
      <c r="CG352" s="90"/>
      <c r="CH352" s="90"/>
      <c r="CI352" s="90"/>
    </row>
    <row r="353" spans="1:87" s="88" customForma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6"/>
      <c r="AD353" s="126"/>
      <c r="AE353" s="125"/>
      <c r="AF353" s="125"/>
      <c r="AG353" s="125"/>
      <c r="AH353" s="125"/>
      <c r="AI353" s="125"/>
      <c r="AJ353" s="125"/>
      <c r="AK353" s="125"/>
      <c r="AL353" s="125"/>
      <c r="AM353" s="125"/>
      <c r="AP353" s="86"/>
      <c r="AQ353" s="86"/>
      <c r="AR353" s="86"/>
      <c r="AS353" s="86"/>
      <c r="AT353" s="86"/>
      <c r="AU353" s="86"/>
      <c r="AV353" s="86"/>
      <c r="AW353" s="85"/>
      <c r="AX353" s="85"/>
      <c r="AY353" s="85"/>
      <c r="AZ353" s="85"/>
      <c r="BA353" s="85"/>
      <c r="BB353" s="85"/>
      <c r="BC353" s="85"/>
      <c r="BD353" s="85"/>
      <c r="BE353" s="85"/>
      <c r="BF353" s="85"/>
      <c r="BG353" s="85"/>
      <c r="BH353" s="85"/>
      <c r="BI353" s="85"/>
      <c r="BJ353" s="85"/>
      <c r="BK353" s="85"/>
      <c r="BL353" s="85"/>
      <c r="BM353" s="85"/>
      <c r="BN353" s="85"/>
      <c r="BO353" s="90"/>
      <c r="BP353" s="90"/>
      <c r="BQ353" s="90"/>
      <c r="BR353" s="90"/>
      <c r="BS353" s="90"/>
      <c r="BT353" s="90"/>
      <c r="BU353" s="90"/>
      <c r="BV353" s="90"/>
      <c r="BW353" s="90"/>
      <c r="BX353" s="90"/>
      <c r="BY353" s="90"/>
      <c r="BZ353" s="90"/>
      <c r="CA353" s="90"/>
      <c r="CB353" s="90"/>
      <c r="CC353" s="90"/>
      <c r="CD353" s="90"/>
      <c r="CE353" s="90"/>
      <c r="CF353" s="90"/>
      <c r="CG353" s="90"/>
      <c r="CH353" s="90"/>
      <c r="CI353" s="90"/>
    </row>
    <row r="354" spans="1:87" s="88" customForma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6"/>
      <c r="AD354" s="126"/>
      <c r="AE354" s="125"/>
      <c r="AF354" s="125"/>
      <c r="AG354" s="125"/>
      <c r="AH354" s="125"/>
      <c r="AI354" s="125"/>
      <c r="AJ354" s="125"/>
      <c r="AK354" s="125"/>
      <c r="AL354" s="125"/>
      <c r="AM354" s="125"/>
      <c r="AP354" s="86"/>
      <c r="AQ354" s="86"/>
      <c r="AR354" s="86"/>
      <c r="AS354" s="86"/>
      <c r="AT354" s="86"/>
      <c r="AU354" s="86"/>
      <c r="AV354" s="86"/>
      <c r="AW354" s="85"/>
      <c r="AX354" s="85"/>
      <c r="AY354" s="85"/>
      <c r="AZ354" s="85"/>
      <c r="BA354" s="85"/>
      <c r="BB354" s="85"/>
      <c r="BC354" s="85"/>
      <c r="BD354" s="85"/>
      <c r="BE354" s="85"/>
      <c r="BF354" s="85"/>
      <c r="BG354" s="85"/>
      <c r="BH354" s="85"/>
      <c r="BI354" s="85"/>
      <c r="BJ354" s="85"/>
      <c r="BK354" s="85"/>
      <c r="BL354" s="85"/>
      <c r="BM354" s="85"/>
      <c r="BN354" s="85"/>
      <c r="BO354" s="90"/>
      <c r="BP354" s="90"/>
      <c r="BQ354" s="90"/>
      <c r="BR354" s="90"/>
      <c r="BS354" s="90"/>
      <c r="BT354" s="90"/>
      <c r="BU354" s="90"/>
      <c r="BV354" s="90"/>
      <c r="BW354" s="90"/>
      <c r="BX354" s="90"/>
      <c r="BY354" s="90"/>
      <c r="BZ354" s="90"/>
      <c r="CA354" s="90"/>
      <c r="CB354" s="90"/>
      <c r="CC354" s="90"/>
      <c r="CD354" s="90"/>
      <c r="CE354" s="90"/>
      <c r="CF354" s="90"/>
      <c r="CG354" s="90"/>
      <c r="CH354" s="90"/>
      <c r="CI354" s="90"/>
    </row>
    <row r="355" spans="1:87" s="88" customForma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6"/>
      <c r="AD355" s="126"/>
      <c r="AE355" s="125"/>
      <c r="AF355" s="125"/>
      <c r="AG355" s="125"/>
      <c r="AH355" s="125"/>
      <c r="AI355" s="125"/>
      <c r="AJ355" s="125"/>
      <c r="AK355" s="125"/>
      <c r="AL355" s="125"/>
      <c r="AM355" s="125"/>
      <c r="AP355" s="86"/>
      <c r="AQ355" s="86"/>
      <c r="AR355" s="86"/>
      <c r="AS355" s="86"/>
      <c r="AT355" s="86"/>
      <c r="AU355" s="86"/>
      <c r="AV355" s="86"/>
      <c r="AW355" s="85"/>
      <c r="AX355" s="85"/>
      <c r="AY355" s="85"/>
      <c r="AZ355" s="85"/>
      <c r="BA355" s="85"/>
      <c r="BB355" s="85"/>
      <c r="BC355" s="85"/>
      <c r="BD355" s="85"/>
      <c r="BE355" s="85"/>
      <c r="BF355" s="85"/>
      <c r="BG355" s="85"/>
      <c r="BH355" s="85"/>
      <c r="BI355" s="85"/>
      <c r="BJ355" s="85"/>
      <c r="BK355" s="85"/>
      <c r="BL355" s="85"/>
      <c r="BM355" s="85"/>
      <c r="BN355" s="85"/>
      <c r="BO355" s="90"/>
      <c r="BP355" s="90"/>
      <c r="BQ355" s="90"/>
      <c r="BR355" s="90"/>
      <c r="BS355" s="90"/>
      <c r="BT355" s="90"/>
      <c r="BU355" s="90"/>
      <c r="BV355" s="90"/>
      <c r="BW355" s="90"/>
      <c r="BX355" s="90"/>
      <c r="BY355" s="90"/>
      <c r="BZ355" s="90"/>
      <c r="CA355" s="90"/>
      <c r="CB355" s="90"/>
      <c r="CC355" s="90"/>
      <c r="CD355" s="90"/>
      <c r="CE355" s="90"/>
      <c r="CF355" s="90"/>
      <c r="CG355" s="90"/>
      <c r="CH355" s="90"/>
      <c r="CI355" s="90"/>
    </row>
    <row r="356" spans="1:87" s="88" customForma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6"/>
      <c r="AD356" s="126"/>
      <c r="AE356" s="125"/>
      <c r="AF356" s="125"/>
      <c r="AG356" s="125"/>
      <c r="AH356" s="125"/>
      <c r="AI356" s="125"/>
      <c r="AJ356" s="125"/>
      <c r="AK356" s="125"/>
      <c r="AL356" s="125"/>
      <c r="AM356" s="125"/>
      <c r="AP356" s="86"/>
      <c r="AQ356" s="86"/>
      <c r="AR356" s="86"/>
      <c r="AS356" s="86"/>
      <c r="AT356" s="86"/>
      <c r="AU356" s="86"/>
      <c r="AV356" s="86"/>
      <c r="AW356" s="85"/>
      <c r="AX356" s="85"/>
      <c r="AY356" s="85"/>
      <c r="AZ356" s="85"/>
      <c r="BA356" s="85"/>
      <c r="BB356" s="85"/>
      <c r="BC356" s="85"/>
      <c r="BD356" s="85"/>
      <c r="BE356" s="85"/>
      <c r="BF356" s="85"/>
      <c r="BG356" s="85"/>
      <c r="BH356" s="85"/>
      <c r="BI356" s="85"/>
      <c r="BJ356" s="85"/>
      <c r="BK356" s="85"/>
      <c r="BL356" s="85"/>
      <c r="BM356" s="85"/>
      <c r="BN356" s="85"/>
      <c r="BO356" s="90"/>
      <c r="BP356" s="90"/>
      <c r="BQ356" s="90"/>
      <c r="BR356" s="90"/>
      <c r="BS356" s="90"/>
      <c r="BT356" s="90"/>
      <c r="BU356" s="90"/>
      <c r="BV356" s="90"/>
      <c r="BW356" s="90"/>
      <c r="BX356" s="90"/>
      <c r="BY356" s="90"/>
      <c r="BZ356" s="90"/>
      <c r="CA356" s="90"/>
      <c r="CB356" s="90"/>
      <c r="CC356" s="90"/>
      <c r="CD356" s="90"/>
      <c r="CE356" s="90"/>
      <c r="CF356" s="90"/>
      <c r="CG356" s="90"/>
      <c r="CH356" s="90"/>
      <c r="CI356" s="90"/>
    </row>
    <row r="357" spans="1:87" s="88" customForma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6"/>
      <c r="AD357" s="126"/>
      <c r="AE357" s="125"/>
      <c r="AF357" s="125"/>
      <c r="AG357" s="125"/>
      <c r="AH357" s="125"/>
      <c r="AI357" s="125"/>
      <c r="AJ357" s="125"/>
      <c r="AK357" s="125"/>
      <c r="AL357" s="125"/>
      <c r="AM357" s="125"/>
      <c r="AP357" s="86"/>
      <c r="AQ357" s="86"/>
      <c r="AR357" s="86"/>
      <c r="AS357" s="86"/>
      <c r="AT357" s="86"/>
      <c r="AU357" s="86"/>
      <c r="AV357" s="86"/>
      <c r="AW357" s="85"/>
      <c r="AX357" s="85"/>
      <c r="AY357" s="85"/>
      <c r="AZ357" s="85"/>
      <c r="BA357" s="85"/>
      <c r="BB357" s="85"/>
      <c r="BC357" s="85"/>
      <c r="BD357" s="85"/>
      <c r="BE357" s="85"/>
      <c r="BF357" s="85"/>
      <c r="BG357" s="85"/>
      <c r="BH357" s="85"/>
      <c r="BI357" s="85"/>
      <c r="BJ357" s="85"/>
      <c r="BK357" s="85"/>
      <c r="BL357" s="85"/>
      <c r="BM357" s="85"/>
      <c r="BN357" s="85"/>
      <c r="BO357" s="90"/>
      <c r="BP357" s="90"/>
      <c r="BQ357" s="90"/>
      <c r="BR357" s="90"/>
      <c r="BS357" s="90"/>
      <c r="BT357" s="90"/>
      <c r="BU357" s="90"/>
      <c r="BV357" s="90"/>
      <c r="BW357" s="90"/>
      <c r="BX357" s="90"/>
      <c r="BY357" s="90"/>
      <c r="BZ357" s="90"/>
      <c r="CA357" s="90"/>
      <c r="CB357" s="90"/>
      <c r="CC357" s="90"/>
      <c r="CD357" s="90"/>
      <c r="CE357" s="90"/>
      <c r="CF357" s="90"/>
      <c r="CG357" s="90"/>
      <c r="CH357" s="90"/>
      <c r="CI357" s="90"/>
    </row>
    <row r="358" spans="1:87" s="88" customForma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6"/>
      <c r="AD358" s="126"/>
      <c r="AE358" s="125"/>
      <c r="AF358" s="125"/>
      <c r="AG358" s="125"/>
      <c r="AH358" s="125"/>
      <c r="AI358" s="125"/>
      <c r="AJ358" s="125"/>
      <c r="AK358" s="125"/>
      <c r="AL358" s="125"/>
      <c r="AM358" s="125"/>
      <c r="AP358" s="86"/>
      <c r="AQ358" s="86"/>
      <c r="AR358" s="86"/>
      <c r="AS358" s="86"/>
      <c r="AT358" s="86"/>
      <c r="AU358" s="86"/>
      <c r="AV358" s="86"/>
      <c r="AW358" s="85"/>
      <c r="AX358" s="85"/>
      <c r="AY358" s="85"/>
      <c r="AZ358" s="85"/>
      <c r="BA358" s="85"/>
      <c r="BB358" s="85"/>
      <c r="BC358" s="85"/>
      <c r="BD358" s="85"/>
      <c r="BE358" s="85"/>
      <c r="BF358" s="85"/>
      <c r="BG358" s="85"/>
      <c r="BH358" s="85"/>
      <c r="BI358" s="85"/>
      <c r="BJ358" s="85"/>
      <c r="BK358" s="85"/>
      <c r="BL358" s="85"/>
      <c r="BM358" s="85"/>
      <c r="BN358" s="85"/>
      <c r="BO358" s="90"/>
      <c r="BP358" s="90"/>
      <c r="BQ358" s="90"/>
      <c r="BR358" s="90"/>
      <c r="BS358" s="90"/>
      <c r="BT358" s="90"/>
      <c r="BU358" s="90"/>
      <c r="BV358" s="90"/>
      <c r="BW358" s="90"/>
      <c r="BX358" s="90"/>
      <c r="BY358" s="90"/>
      <c r="BZ358" s="90"/>
      <c r="CA358" s="90"/>
      <c r="CB358" s="90"/>
      <c r="CC358" s="90"/>
      <c r="CD358" s="90"/>
      <c r="CE358" s="90"/>
      <c r="CF358" s="90"/>
      <c r="CG358" s="90"/>
      <c r="CH358" s="90"/>
      <c r="CI358" s="90"/>
    </row>
    <row r="359" spans="1:87" s="88" customForma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6"/>
      <c r="AD359" s="126"/>
      <c r="AE359" s="125"/>
      <c r="AF359" s="125"/>
      <c r="AG359" s="125"/>
      <c r="AH359" s="125"/>
      <c r="AI359" s="125"/>
      <c r="AJ359" s="125"/>
      <c r="AK359" s="125"/>
      <c r="AL359" s="125"/>
      <c r="AM359" s="125"/>
      <c r="AP359" s="86"/>
      <c r="AQ359" s="86"/>
      <c r="AR359" s="86"/>
      <c r="AS359" s="86"/>
      <c r="AT359" s="86"/>
      <c r="AU359" s="86"/>
      <c r="AV359" s="86"/>
      <c r="AW359" s="85"/>
      <c r="AX359" s="85"/>
      <c r="AY359" s="85"/>
      <c r="AZ359" s="85"/>
      <c r="BA359" s="85"/>
      <c r="BB359" s="85"/>
      <c r="BC359" s="85"/>
      <c r="BD359" s="85"/>
      <c r="BE359" s="85"/>
      <c r="BF359" s="85"/>
      <c r="BG359" s="85"/>
      <c r="BH359" s="85"/>
      <c r="BI359" s="85"/>
      <c r="BJ359" s="85"/>
      <c r="BK359" s="85"/>
      <c r="BL359" s="85"/>
      <c r="BM359" s="85"/>
      <c r="BN359" s="85"/>
      <c r="BO359" s="90"/>
      <c r="BP359" s="90"/>
      <c r="BQ359" s="90"/>
      <c r="BR359" s="90"/>
      <c r="BS359" s="90"/>
      <c r="BT359" s="90"/>
      <c r="BU359" s="90"/>
      <c r="BV359" s="90"/>
      <c r="BW359" s="90"/>
      <c r="BX359" s="90"/>
      <c r="BY359" s="90"/>
      <c r="BZ359" s="90"/>
      <c r="CA359" s="90"/>
      <c r="CB359" s="90"/>
      <c r="CC359" s="90"/>
      <c r="CD359" s="90"/>
      <c r="CE359" s="90"/>
      <c r="CF359" s="90"/>
      <c r="CG359" s="90"/>
      <c r="CH359" s="90"/>
      <c r="CI359" s="90"/>
    </row>
    <row r="360" spans="1:87" s="88" customForma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6"/>
      <c r="AD360" s="126"/>
      <c r="AE360" s="125"/>
      <c r="AF360" s="125"/>
      <c r="AG360" s="125"/>
      <c r="AH360" s="125"/>
      <c r="AI360" s="125"/>
      <c r="AJ360" s="125"/>
      <c r="AK360" s="125"/>
      <c r="AL360" s="125"/>
      <c r="AM360" s="125"/>
      <c r="AP360" s="86"/>
      <c r="AQ360" s="86"/>
      <c r="AR360" s="86"/>
      <c r="AS360" s="86"/>
      <c r="AT360" s="86"/>
      <c r="AU360" s="86"/>
      <c r="AV360" s="86"/>
      <c r="AW360" s="85"/>
      <c r="AX360" s="85"/>
      <c r="AY360" s="85"/>
      <c r="AZ360" s="85"/>
      <c r="BA360" s="85"/>
      <c r="BB360" s="85"/>
      <c r="BC360" s="85"/>
      <c r="BD360" s="85"/>
      <c r="BE360" s="85"/>
      <c r="BF360" s="85"/>
      <c r="BG360" s="85"/>
      <c r="BH360" s="85"/>
      <c r="BI360" s="85"/>
      <c r="BJ360" s="85"/>
      <c r="BK360" s="85"/>
      <c r="BL360" s="85"/>
      <c r="BM360" s="85"/>
      <c r="BN360" s="85"/>
      <c r="BO360" s="90"/>
      <c r="BP360" s="90"/>
      <c r="BQ360" s="90"/>
      <c r="BR360" s="90"/>
      <c r="BS360" s="90"/>
      <c r="BT360" s="90"/>
      <c r="BU360" s="90"/>
      <c r="BV360" s="90"/>
      <c r="BW360" s="90"/>
      <c r="BX360" s="90"/>
      <c r="BY360" s="90"/>
      <c r="BZ360" s="90"/>
      <c r="CA360" s="90"/>
      <c r="CB360" s="90"/>
      <c r="CC360" s="90"/>
      <c r="CD360" s="90"/>
      <c r="CE360" s="90"/>
      <c r="CF360" s="90"/>
      <c r="CG360" s="90"/>
      <c r="CH360" s="90"/>
      <c r="CI360" s="90"/>
    </row>
    <row r="361" spans="1:87" s="88" customForma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6"/>
      <c r="AD361" s="126"/>
      <c r="AE361" s="125"/>
      <c r="AF361" s="125"/>
      <c r="AG361" s="125"/>
      <c r="AH361" s="125"/>
      <c r="AI361" s="125"/>
      <c r="AJ361" s="125"/>
      <c r="AK361" s="125"/>
      <c r="AL361" s="125"/>
      <c r="AM361" s="125"/>
      <c r="AP361" s="86"/>
      <c r="AQ361" s="86"/>
      <c r="AR361" s="86"/>
      <c r="AS361" s="86"/>
      <c r="AT361" s="86"/>
      <c r="AU361" s="86"/>
      <c r="AV361" s="86"/>
      <c r="AW361" s="85"/>
      <c r="AX361" s="85"/>
      <c r="AY361" s="85"/>
      <c r="AZ361" s="85"/>
      <c r="BA361" s="85"/>
      <c r="BB361" s="85"/>
      <c r="BC361" s="85"/>
      <c r="BD361" s="85"/>
      <c r="BE361" s="85"/>
      <c r="BF361" s="85"/>
      <c r="BG361" s="85"/>
      <c r="BH361" s="85"/>
      <c r="BI361" s="85"/>
      <c r="BJ361" s="85"/>
      <c r="BK361" s="85"/>
      <c r="BL361" s="85"/>
      <c r="BM361" s="85"/>
      <c r="BN361" s="85"/>
      <c r="BO361" s="90"/>
      <c r="BP361" s="90"/>
      <c r="BQ361" s="90"/>
      <c r="BR361" s="90"/>
      <c r="BS361" s="90"/>
      <c r="BT361" s="90"/>
      <c r="BU361" s="90"/>
      <c r="BV361" s="90"/>
      <c r="BW361" s="90"/>
      <c r="BX361" s="90"/>
      <c r="BY361" s="90"/>
      <c r="BZ361" s="90"/>
      <c r="CA361" s="90"/>
      <c r="CB361" s="90"/>
      <c r="CC361" s="90"/>
      <c r="CD361" s="90"/>
      <c r="CE361" s="90"/>
      <c r="CF361" s="90"/>
      <c r="CG361" s="90"/>
      <c r="CH361" s="90"/>
      <c r="CI361" s="90"/>
    </row>
    <row r="362" spans="1:87" s="88" customForma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6"/>
      <c r="AD362" s="126"/>
      <c r="AE362" s="125"/>
      <c r="AF362" s="125"/>
      <c r="AG362" s="125"/>
      <c r="AH362" s="125"/>
      <c r="AI362" s="125"/>
      <c r="AJ362" s="125"/>
      <c r="AK362" s="125"/>
      <c r="AL362" s="125"/>
      <c r="AM362" s="125"/>
      <c r="AP362" s="86"/>
      <c r="AQ362" s="86"/>
      <c r="AR362" s="86"/>
      <c r="AS362" s="86"/>
      <c r="AT362" s="86"/>
      <c r="AU362" s="86"/>
      <c r="AV362" s="86"/>
      <c r="AW362" s="85"/>
      <c r="AX362" s="85"/>
      <c r="AY362" s="85"/>
      <c r="AZ362" s="85"/>
      <c r="BA362" s="85"/>
      <c r="BB362" s="85"/>
      <c r="BC362" s="85"/>
      <c r="BD362" s="85"/>
      <c r="BE362" s="85"/>
      <c r="BF362" s="85"/>
      <c r="BG362" s="85"/>
      <c r="BH362" s="85"/>
      <c r="BI362" s="85"/>
      <c r="BJ362" s="85"/>
      <c r="BK362" s="85"/>
      <c r="BL362" s="85"/>
      <c r="BM362" s="85"/>
      <c r="BN362" s="85"/>
      <c r="BO362" s="90"/>
      <c r="BP362" s="90"/>
      <c r="BQ362" s="90"/>
      <c r="BR362" s="90"/>
      <c r="BS362" s="90"/>
      <c r="BT362" s="90"/>
      <c r="BU362" s="90"/>
      <c r="BV362" s="90"/>
      <c r="BW362" s="90"/>
      <c r="BX362" s="90"/>
      <c r="BY362" s="90"/>
      <c r="BZ362" s="90"/>
      <c r="CA362" s="90"/>
      <c r="CB362" s="90"/>
      <c r="CC362" s="90"/>
      <c r="CD362" s="90"/>
      <c r="CE362" s="90"/>
      <c r="CF362" s="90"/>
      <c r="CG362" s="90"/>
      <c r="CH362" s="90"/>
      <c r="CI362" s="90"/>
    </row>
    <row r="363" spans="1:87" s="88" customForma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6"/>
      <c r="AD363" s="126"/>
      <c r="AE363" s="125"/>
      <c r="AF363" s="125"/>
      <c r="AG363" s="125"/>
      <c r="AH363" s="125"/>
      <c r="AI363" s="125"/>
      <c r="AJ363" s="125"/>
      <c r="AK363" s="125"/>
      <c r="AL363" s="125"/>
      <c r="AM363" s="125"/>
      <c r="AP363" s="86"/>
      <c r="AQ363" s="86"/>
      <c r="AR363" s="86"/>
      <c r="AS363" s="86"/>
      <c r="AT363" s="86"/>
      <c r="AU363" s="86"/>
      <c r="AV363" s="86"/>
      <c r="AW363" s="85"/>
      <c r="AX363" s="85"/>
      <c r="AY363" s="85"/>
      <c r="AZ363" s="85"/>
      <c r="BA363" s="85"/>
      <c r="BB363" s="85"/>
      <c r="BC363" s="85"/>
      <c r="BD363" s="85"/>
      <c r="BE363" s="85"/>
      <c r="BF363" s="85"/>
      <c r="BG363" s="85"/>
      <c r="BH363" s="85"/>
      <c r="BI363" s="85"/>
      <c r="BJ363" s="85"/>
      <c r="BK363" s="85"/>
      <c r="BL363" s="85"/>
      <c r="BM363" s="85"/>
      <c r="BN363" s="85"/>
      <c r="BO363" s="90"/>
      <c r="BP363" s="90"/>
      <c r="BQ363" s="90"/>
      <c r="BR363" s="90"/>
      <c r="BS363" s="90"/>
      <c r="BT363" s="90"/>
      <c r="BU363" s="90"/>
      <c r="BV363" s="90"/>
      <c r="BW363" s="90"/>
      <c r="BX363" s="90"/>
      <c r="BY363" s="90"/>
      <c r="BZ363" s="90"/>
      <c r="CA363" s="90"/>
      <c r="CB363" s="90"/>
      <c r="CC363" s="90"/>
      <c r="CD363" s="90"/>
      <c r="CE363" s="90"/>
      <c r="CF363" s="90"/>
      <c r="CG363" s="90"/>
      <c r="CH363" s="90"/>
      <c r="CI363" s="90"/>
    </row>
    <row r="364" spans="1:87" s="88" customForma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6"/>
      <c r="AD364" s="126"/>
      <c r="AE364" s="125"/>
      <c r="AF364" s="125"/>
      <c r="AG364" s="125"/>
      <c r="AH364" s="125"/>
      <c r="AI364" s="125"/>
      <c r="AJ364" s="125"/>
      <c r="AK364" s="125"/>
      <c r="AL364" s="125"/>
      <c r="AM364" s="125"/>
      <c r="AP364" s="86"/>
      <c r="AQ364" s="86"/>
      <c r="AR364" s="86"/>
      <c r="AS364" s="86"/>
      <c r="AT364" s="86"/>
      <c r="AU364" s="86"/>
      <c r="AV364" s="86"/>
      <c r="AW364" s="85"/>
      <c r="AX364" s="85"/>
      <c r="AY364" s="85"/>
      <c r="AZ364" s="85"/>
      <c r="BA364" s="85"/>
      <c r="BB364" s="85"/>
      <c r="BC364" s="85"/>
      <c r="BD364" s="85"/>
      <c r="BE364" s="85"/>
      <c r="BF364" s="85"/>
      <c r="BG364" s="85"/>
      <c r="BH364" s="85"/>
      <c r="BI364" s="85"/>
      <c r="BJ364" s="85"/>
      <c r="BK364" s="85"/>
      <c r="BL364" s="85"/>
      <c r="BM364" s="85"/>
      <c r="BN364" s="85"/>
      <c r="BO364" s="90"/>
      <c r="BP364" s="90"/>
      <c r="BQ364" s="90"/>
      <c r="BR364" s="90"/>
      <c r="BS364" s="90"/>
      <c r="BT364" s="90"/>
      <c r="BU364" s="90"/>
      <c r="BV364" s="90"/>
      <c r="BW364" s="90"/>
      <c r="BX364" s="90"/>
      <c r="BY364" s="90"/>
      <c r="BZ364" s="90"/>
      <c r="CA364" s="90"/>
      <c r="CB364" s="90"/>
      <c r="CC364" s="90"/>
      <c r="CD364" s="90"/>
      <c r="CE364" s="90"/>
      <c r="CF364" s="90"/>
      <c r="CG364" s="90"/>
      <c r="CH364" s="90"/>
      <c r="CI364" s="90"/>
    </row>
    <row r="365" spans="1:87" s="88" customForma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6"/>
      <c r="AD365" s="126"/>
      <c r="AE365" s="125"/>
      <c r="AF365" s="125"/>
      <c r="AG365" s="125"/>
      <c r="AH365" s="125"/>
      <c r="AI365" s="125"/>
      <c r="AJ365" s="125"/>
      <c r="AK365" s="125"/>
      <c r="AL365" s="125"/>
      <c r="AM365" s="125"/>
      <c r="AP365" s="86"/>
      <c r="AQ365" s="86"/>
      <c r="AR365" s="86"/>
      <c r="AS365" s="86"/>
      <c r="AT365" s="86"/>
      <c r="AU365" s="86"/>
      <c r="AV365" s="86"/>
      <c r="AW365" s="85"/>
      <c r="AX365" s="85"/>
      <c r="AY365" s="85"/>
      <c r="AZ365" s="85"/>
      <c r="BA365" s="85"/>
      <c r="BB365" s="85"/>
      <c r="BC365" s="85"/>
      <c r="BD365" s="85"/>
      <c r="BE365" s="85"/>
      <c r="BF365" s="85"/>
      <c r="BG365" s="85"/>
      <c r="BH365" s="85"/>
      <c r="BI365" s="85"/>
      <c r="BJ365" s="85"/>
      <c r="BK365" s="85"/>
      <c r="BL365" s="85"/>
      <c r="BM365" s="85"/>
      <c r="BN365" s="85"/>
      <c r="BO365" s="90"/>
      <c r="BP365" s="90"/>
      <c r="BQ365" s="90"/>
      <c r="BR365" s="90"/>
      <c r="BS365" s="90"/>
      <c r="BT365" s="90"/>
      <c r="BU365" s="90"/>
      <c r="BV365" s="90"/>
      <c r="BW365" s="90"/>
      <c r="BX365" s="90"/>
      <c r="BY365" s="90"/>
      <c r="BZ365" s="90"/>
      <c r="CA365" s="90"/>
      <c r="CB365" s="90"/>
      <c r="CC365" s="90"/>
      <c r="CD365" s="90"/>
      <c r="CE365" s="90"/>
      <c r="CF365" s="90"/>
      <c r="CG365" s="90"/>
      <c r="CH365" s="90"/>
      <c r="CI365" s="90"/>
    </row>
    <row r="366" spans="1:87" s="88" customForma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6"/>
      <c r="AD366" s="126"/>
      <c r="AE366" s="125"/>
      <c r="AF366" s="125"/>
      <c r="AG366" s="125"/>
      <c r="AH366" s="125"/>
      <c r="AI366" s="125"/>
      <c r="AJ366" s="125"/>
      <c r="AK366" s="125"/>
      <c r="AL366" s="125"/>
      <c r="AM366" s="125"/>
      <c r="AP366" s="86"/>
      <c r="AQ366" s="86"/>
      <c r="AR366" s="86"/>
      <c r="AS366" s="86"/>
      <c r="AT366" s="86"/>
      <c r="AU366" s="86"/>
      <c r="AV366" s="86"/>
      <c r="AW366" s="85"/>
      <c r="AX366" s="85"/>
      <c r="AY366" s="85"/>
      <c r="AZ366" s="85"/>
      <c r="BA366" s="85"/>
      <c r="BB366" s="85"/>
      <c r="BC366" s="85"/>
      <c r="BD366" s="85"/>
      <c r="BE366" s="85"/>
      <c r="BF366" s="85"/>
      <c r="BG366" s="85"/>
      <c r="BH366" s="85"/>
      <c r="BI366" s="85"/>
      <c r="BJ366" s="85"/>
      <c r="BK366" s="85"/>
      <c r="BL366" s="85"/>
      <c r="BM366" s="85"/>
      <c r="BN366" s="85"/>
      <c r="BO366" s="90"/>
      <c r="BP366" s="90"/>
      <c r="BQ366" s="90"/>
      <c r="BR366" s="90"/>
      <c r="BS366" s="90"/>
      <c r="BT366" s="90"/>
      <c r="BU366" s="90"/>
      <c r="BV366" s="90"/>
      <c r="BW366" s="90"/>
      <c r="BX366" s="90"/>
      <c r="BY366" s="90"/>
      <c r="BZ366" s="90"/>
      <c r="CA366" s="90"/>
      <c r="CB366" s="90"/>
      <c r="CC366" s="90"/>
      <c r="CD366" s="90"/>
      <c r="CE366" s="90"/>
      <c r="CF366" s="90"/>
      <c r="CG366" s="90"/>
      <c r="CH366" s="90"/>
      <c r="CI366" s="90"/>
    </row>
    <row r="367" spans="1:87" s="88" customForma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6"/>
      <c r="AD367" s="126"/>
      <c r="AE367" s="125"/>
      <c r="AF367" s="125"/>
      <c r="AG367" s="125"/>
      <c r="AH367" s="125"/>
      <c r="AI367" s="125"/>
      <c r="AJ367" s="125"/>
      <c r="AK367" s="125"/>
      <c r="AL367" s="125"/>
      <c r="AM367" s="125"/>
      <c r="AP367" s="86"/>
      <c r="AQ367" s="86"/>
      <c r="AR367" s="86"/>
      <c r="AS367" s="86"/>
      <c r="AT367" s="86"/>
      <c r="AU367" s="86"/>
      <c r="AV367" s="86"/>
      <c r="AW367" s="85"/>
      <c r="AX367" s="85"/>
      <c r="AY367" s="85"/>
      <c r="AZ367" s="85"/>
      <c r="BA367" s="85"/>
      <c r="BB367" s="85"/>
      <c r="BC367" s="85"/>
      <c r="BD367" s="85"/>
      <c r="BE367" s="85"/>
      <c r="BF367" s="85"/>
      <c r="BG367" s="85"/>
      <c r="BH367" s="85"/>
      <c r="BI367" s="85"/>
      <c r="BJ367" s="85"/>
      <c r="BK367" s="85"/>
      <c r="BL367" s="85"/>
      <c r="BM367" s="85"/>
      <c r="BN367" s="85"/>
      <c r="BO367" s="90"/>
      <c r="BP367" s="90"/>
      <c r="BQ367" s="90"/>
      <c r="BR367" s="90"/>
      <c r="BS367" s="90"/>
      <c r="BT367" s="90"/>
      <c r="BU367" s="90"/>
      <c r="BV367" s="90"/>
      <c r="BW367" s="90"/>
      <c r="BX367" s="90"/>
      <c r="BY367" s="90"/>
      <c r="BZ367" s="90"/>
      <c r="CA367" s="90"/>
      <c r="CB367" s="90"/>
      <c r="CC367" s="90"/>
      <c r="CD367" s="90"/>
      <c r="CE367" s="90"/>
      <c r="CF367" s="90"/>
      <c r="CG367" s="90"/>
      <c r="CH367" s="90"/>
      <c r="CI367" s="90"/>
    </row>
    <row r="368" spans="1:87" s="88" customForma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6"/>
      <c r="AD368" s="126"/>
      <c r="AE368" s="125"/>
      <c r="AF368" s="125"/>
      <c r="AG368" s="125"/>
      <c r="AH368" s="125"/>
      <c r="AI368" s="125"/>
      <c r="AJ368" s="125"/>
      <c r="AK368" s="125"/>
      <c r="AL368" s="125"/>
      <c r="AM368" s="125"/>
      <c r="AP368" s="86"/>
      <c r="AQ368" s="86"/>
      <c r="AR368" s="86"/>
      <c r="AS368" s="86"/>
      <c r="AT368" s="86"/>
      <c r="AU368" s="86"/>
      <c r="AV368" s="86"/>
      <c r="AW368" s="85"/>
      <c r="AX368" s="85"/>
      <c r="AY368" s="85"/>
      <c r="AZ368" s="85"/>
      <c r="BA368" s="85"/>
      <c r="BB368" s="85"/>
      <c r="BC368" s="85"/>
      <c r="BD368" s="85"/>
      <c r="BE368" s="85"/>
      <c r="BF368" s="85"/>
      <c r="BG368" s="85"/>
      <c r="BH368" s="85"/>
      <c r="BI368" s="85"/>
      <c r="BJ368" s="85"/>
      <c r="BK368" s="85"/>
      <c r="BL368" s="85"/>
      <c r="BM368" s="85"/>
      <c r="BN368" s="85"/>
      <c r="BO368" s="90"/>
      <c r="BP368" s="90"/>
      <c r="BQ368" s="90"/>
      <c r="BR368" s="90"/>
      <c r="BS368" s="90"/>
      <c r="BT368" s="90"/>
      <c r="BU368" s="90"/>
      <c r="BV368" s="90"/>
      <c r="BW368" s="90"/>
      <c r="BX368" s="90"/>
      <c r="BY368" s="90"/>
      <c r="BZ368" s="90"/>
      <c r="CA368" s="90"/>
      <c r="CB368" s="90"/>
      <c r="CC368" s="90"/>
      <c r="CD368" s="90"/>
      <c r="CE368" s="90"/>
      <c r="CF368" s="90"/>
      <c r="CG368" s="90"/>
      <c r="CH368" s="90"/>
      <c r="CI368" s="90"/>
    </row>
    <row r="369" spans="1:87" s="88" customForma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6"/>
      <c r="AD369" s="126"/>
      <c r="AE369" s="125"/>
      <c r="AF369" s="125"/>
      <c r="AG369" s="125"/>
      <c r="AH369" s="125"/>
      <c r="AI369" s="125"/>
      <c r="AJ369" s="125"/>
      <c r="AK369" s="125"/>
      <c r="AL369" s="125"/>
      <c r="AM369" s="125"/>
      <c r="AP369" s="86"/>
      <c r="AQ369" s="86"/>
      <c r="AR369" s="86"/>
      <c r="AS369" s="86"/>
      <c r="AT369" s="86"/>
      <c r="AU369" s="86"/>
      <c r="AV369" s="86"/>
      <c r="AW369" s="85"/>
      <c r="AX369" s="85"/>
      <c r="AY369" s="85"/>
      <c r="AZ369" s="85"/>
      <c r="BA369" s="85"/>
      <c r="BB369" s="85"/>
      <c r="BC369" s="85"/>
      <c r="BD369" s="85"/>
      <c r="BE369" s="85"/>
      <c r="BF369" s="85"/>
      <c r="BG369" s="85"/>
      <c r="BH369" s="85"/>
      <c r="BI369" s="85"/>
      <c r="BJ369" s="85"/>
      <c r="BK369" s="85"/>
      <c r="BL369" s="85"/>
      <c r="BM369" s="85"/>
      <c r="BN369" s="85"/>
      <c r="BO369" s="90"/>
      <c r="BP369" s="90"/>
      <c r="BQ369" s="90"/>
      <c r="BR369" s="90"/>
      <c r="BS369" s="90"/>
      <c r="BT369" s="90"/>
      <c r="BU369" s="90"/>
      <c r="BV369" s="90"/>
      <c r="BW369" s="90"/>
      <c r="BX369" s="90"/>
      <c r="BY369" s="90"/>
      <c r="BZ369" s="90"/>
      <c r="CA369" s="90"/>
      <c r="CB369" s="90"/>
      <c r="CC369" s="90"/>
      <c r="CD369" s="90"/>
      <c r="CE369" s="90"/>
      <c r="CF369" s="90"/>
      <c r="CG369" s="90"/>
      <c r="CH369" s="90"/>
      <c r="CI369" s="90"/>
    </row>
    <row r="370" spans="1:87" s="88" customForma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6"/>
      <c r="AD370" s="126"/>
      <c r="AE370" s="125"/>
      <c r="AF370" s="125"/>
      <c r="AG370" s="125"/>
      <c r="AH370" s="125"/>
      <c r="AI370" s="125"/>
      <c r="AJ370" s="125"/>
      <c r="AK370" s="125"/>
      <c r="AL370" s="125"/>
      <c r="AM370" s="125"/>
      <c r="AP370" s="86"/>
      <c r="AQ370" s="86"/>
      <c r="AR370" s="86"/>
      <c r="AS370" s="86"/>
      <c r="AT370" s="86"/>
      <c r="AU370" s="86"/>
      <c r="AV370" s="86"/>
      <c r="AW370" s="85"/>
      <c r="AX370" s="85"/>
      <c r="AY370" s="85"/>
      <c r="AZ370" s="85"/>
      <c r="BA370" s="85"/>
      <c r="BB370" s="85"/>
      <c r="BC370" s="85"/>
      <c r="BD370" s="85"/>
      <c r="BE370" s="85"/>
      <c r="BF370" s="85"/>
      <c r="BG370" s="85"/>
      <c r="BH370" s="85"/>
      <c r="BI370" s="85"/>
      <c r="BJ370" s="85"/>
      <c r="BK370" s="85"/>
      <c r="BL370" s="85"/>
      <c r="BM370" s="85"/>
      <c r="BN370" s="85"/>
      <c r="BO370" s="90"/>
      <c r="BP370" s="90"/>
      <c r="BQ370" s="90"/>
      <c r="BR370" s="90"/>
      <c r="BS370" s="90"/>
      <c r="BT370" s="90"/>
      <c r="BU370" s="90"/>
      <c r="BV370" s="90"/>
      <c r="BW370" s="90"/>
      <c r="BX370" s="90"/>
      <c r="BY370" s="90"/>
      <c r="BZ370" s="90"/>
      <c r="CA370" s="90"/>
      <c r="CB370" s="90"/>
      <c r="CC370" s="90"/>
      <c r="CD370" s="90"/>
      <c r="CE370" s="90"/>
      <c r="CF370" s="90"/>
      <c r="CG370" s="90"/>
      <c r="CH370" s="90"/>
      <c r="CI370" s="90"/>
    </row>
    <row r="371" spans="1:87" s="88" customForma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6"/>
      <c r="AD371" s="126"/>
      <c r="AE371" s="125"/>
      <c r="AF371" s="125"/>
      <c r="AG371" s="125"/>
      <c r="AH371" s="125"/>
      <c r="AI371" s="125"/>
      <c r="AJ371" s="125"/>
      <c r="AK371" s="125"/>
      <c r="AL371" s="125"/>
      <c r="AM371" s="125"/>
      <c r="AP371" s="86"/>
      <c r="AQ371" s="86"/>
      <c r="AR371" s="86"/>
      <c r="AS371" s="86"/>
      <c r="AT371" s="86"/>
      <c r="AU371" s="86"/>
      <c r="AV371" s="86"/>
      <c r="AW371" s="85"/>
      <c r="AX371" s="85"/>
      <c r="AY371" s="85"/>
      <c r="AZ371" s="85"/>
      <c r="BA371" s="85"/>
      <c r="BB371" s="85"/>
      <c r="BC371" s="85"/>
      <c r="BD371" s="85"/>
      <c r="BE371" s="85"/>
      <c r="BF371" s="85"/>
      <c r="BG371" s="85"/>
      <c r="BH371" s="85"/>
      <c r="BI371" s="85"/>
      <c r="BJ371" s="85"/>
      <c r="BK371" s="85"/>
      <c r="BL371" s="85"/>
      <c r="BM371" s="85"/>
      <c r="BN371" s="85"/>
      <c r="BO371" s="90"/>
      <c r="BP371" s="90"/>
      <c r="BQ371" s="90"/>
      <c r="BR371" s="90"/>
      <c r="BS371" s="90"/>
      <c r="BT371" s="90"/>
      <c r="BU371" s="90"/>
      <c r="BV371" s="90"/>
      <c r="BW371" s="90"/>
      <c r="BX371" s="90"/>
      <c r="BY371" s="90"/>
      <c r="BZ371" s="90"/>
      <c r="CA371" s="90"/>
      <c r="CB371" s="90"/>
      <c r="CC371" s="90"/>
      <c r="CD371" s="90"/>
      <c r="CE371" s="90"/>
      <c r="CF371" s="90"/>
      <c r="CG371" s="90"/>
      <c r="CH371" s="90"/>
      <c r="CI371" s="90"/>
    </row>
    <row r="372" spans="1:87" s="88" customForma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6"/>
      <c r="AD372" s="126"/>
      <c r="AE372" s="125"/>
      <c r="AF372" s="125"/>
      <c r="AG372" s="125"/>
      <c r="AH372" s="125"/>
      <c r="AI372" s="125"/>
      <c r="AJ372" s="125"/>
      <c r="AK372" s="125"/>
      <c r="AL372" s="125"/>
      <c r="AM372" s="125"/>
      <c r="AP372" s="86"/>
      <c r="AQ372" s="86"/>
      <c r="AR372" s="86"/>
      <c r="AS372" s="86"/>
      <c r="AT372" s="86"/>
      <c r="AU372" s="86"/>
      <c r="AV372" s="86"/>
      <c r="AW372" s="85"/>
      <c r="AX372" s="85"/>
      <c r="AY372" s="85"/>
      <c r="AZ372" s="85"/>
      <c r="BA372" s="85"/>
      <c r="BB372" s="85"/>
      <c r="BC372" s="85"/>
      <c r="BD372" s="85"/>
      <c r="BE372" s="85"/>
      <c r="BF372" s="85"/>
      <c r="BG372" s="85"/>
      <c r="BH372" s="85"/>
      <c r="BI372" s="85"/>
      <c r="BJ372" s="85"/>
      <c r="BK372" s="85"/>
      <c r="BL372" s="85"/>
      <c r="BM372" s="85"/>
      <c r="BN372" s="85"/>
      <c r="BO372" s="90"/>
      <c r="BP372" s="90"/>
      <c r="BQ372" s="90"/>
      <c r="BR372" s="90"/>
      <c r="BS372" s="90"/>
      <c r="BT372" s="90"/>
      <c r="BU372" s="90"/>
      <c r="BV372" s="90"/>
      <c r="BW372" s="90"/>
      <c r="BX372" s="90"/>
      <c r="BY372" s="90"/>
      <c r="BZ372" s="90"/>
      <c r="CA372" s="90"/>
      <c r="CB372" s="90"/>
      <c r="CC372" s="90"/>
      <c r="CD372" s="90"/>
      <c r="CE372" s="90"/>
      <c r="CF372" s="90"/>
      <c r="CG372" s="90"/>
      <c r="CH372" s="90"/>
      <c r="CI372" s="90"/>
    </row>
    <row r="373" spans="1:87" s="88" customForma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6"/>
      <c r="AD373" s="126"/>
      <c r="AE373" s="125"/>
      <c r="AF373" s="125"/>
      <c r="AG373" s="125"/>
      <c r="AH373" s="125"/>
      <c r="AI373" s="125"/>
      <c r="AJ373" s="125"/>
      <c r="AK373" s="125"/>
      <c r="AL373" s="125"/>
      <c r="AM373" s="125"/>
      <c r="AP373" s="86"/>
      <c r="AQ373" s="86"/>
      <c r="AR373" s="86"/>
      <c r="AS373" s="86"/>
      <c r="AT373" s="86"/>
      <c r="AU373" s="86"/>
      <c r="AV373" s="86"/>
      <c r="AW373" s="85"/>
      <c r="AX373" s="85"/>
      <c r="AY373" s="85"/>
      <c r="AZ373" s="85"/>
      <c r="BA373" s="85"/>
      <c r="BB373" s="85"/>
      <c r="BC373" s="85"/>
      <c r="BD373" s="85"/>
      <c r="BE373" s="85"/>
      <c r="BF373" s="85"/>
      <c r="BG373" s="85"/>
      <c r="BH373" s="85"/>
      <c r="BI373" s="85"/>
      <c r="BJ373" s="85"/>
      <c r="BK373" s="85"/>
      <c r="BL373" s="85"/>
      <c r="BM373" s="85"/>
      <c r="BN373" s="85"/>
      <c r="BO373" s="90"/>
      <c r="BP373" s="90"/>
      <c r="BQ373" s="90"/>
      <c r="BR373" s="90"/>
      <c r="BS373" s="90"/>
      <c r="BT373" s="90"/>
      <c r="BU373" s="90"/>
      <c r="BV373" s="90"/>
      <c r="BW373" s="90"/>
      <c r="BX373" s="90"/>
      <c r="BY373" s="90"/>
      <c r="BZ373" s="90"/>
      <c r="CA373" s="90"/>
      <c r="CB373" s="90"/>
      <c r="CC373" s="90"/>
      <c r="CD373" s="90"/>
      <c r="CE373" s="90"/>
      <c r="CF373" s="90"/>
      <c r="CG373" s="90"/>
      <c r="CH373" s="90"/>
      <c r="CI373" s="90"/>
    </row>
    <row r="374" spans="1:87" s="88" customForma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6"/>
      <c r="AD374" s="126"/>
      <c r="AE374" s="125"/>
      <c r="AF374" s="125"/>
      <c r="AG374" s="125"/>
      <c r="AH374" s="125"/>
      <c r="AI374" s="125"/>
      <c r="AJ374" s="125"/>
      <c r="AK374" s="125"/>
      <c r="AL374" s="125"/>
      <c r="AM374" s="125"/>
      <c r="AP374" s="86"/>
      <c r="AQ374" s="86"/>
      <c r="AR374" s="86"/>
      <c r="AS374" s="86"/>
      <c r="AT374" s="86"/>
      <c r="AU374" s="86"/>
      <c r="AV374" s="86"/>
      <c r="AW374" s="85"/>
      <c r="AX374" s="85"/>
      <c r="AY374" s="85"/>
      <c r="AZ374" s="85"/>
      <c r="BA374" s="85"/>
      <c r="BB374" s="85"/>
      <c r="BC374" s="85"/>
      <c r="BD374" s="85"/>
      <c r="BE374" s="85"/>
      <c r="BF374" s="85"/>
      <c r="BG374" s="85"/>
      <c r="BH374" s="85"/>
      <c r="BI374" s="85"/>
      <c r="BJ374" s="85"/>
      <c r="BK374" s="85"/>
      <c r="BL374" s="85"/>
      <c r="BM374" s="85"/>
      <c r="BN374" s="85"/>
      <c r="BO374" s="90"/>
      <c r="BP374" s="90"/>
      <c r="BQ374" s="90"/>
      <c r="BR374" s="90"/>
      <c r="BS374" s="90"/>
      <c r="BT374" s="90"/>
      <c r="BU374" s="90"/>
      <c r="BV374" s="90"/>
      <c r="BW374" s="90"/>
      <c r="BX374" s="90"/>
      <c r="BY374" s="90"/>
      <c r="BZ374" s="90"/>
      <c r="CA374" s="90"/>
      <c r="CB374" s="90"/>
      <c r="CC374" s="90"/>
      <c r="CD374" s="90"/>
      <c r="CE374" s="90"/>
      <c r="CF374" s="90"/>
      <c r="CG374" s="90"/>
      <c r="CH374" s="90"/>
      <c r="CI374" s="90"/>
    </row>
    <row r="375" spans="1:87" s="88" customForma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6"/>
      <c r="AD375" s="126"/>
      <c r="AE375" s="125"/>
      <c r="AF375" s="125"/>
      <c r="AG375" s="125"/>
      <c r="AH375" s="125"/>
      <c r="AI375" s="125"/>
      <c r="AJ375" s="125"/>
      <c r="AK375" s="125"/>
      <c r="AL375" s="125"/>
      <c r="AM375" s="125"/>
      <c r="AP375" s="86"/>
      <c r="AQ375" s="86"/>
      <c r="AR375" s="86"/>
      <c r="AS375" s="86"/>
      <c r="AT375" s="86"/>
      <c r="AU375" s="86"/>
      <c r="AV375" s="86"/>
      <c r="AW375" s="85"/>
      <c r="AX375" s="85"/>
      <c r="AY375" s="85"/>
      <c r="AZ375" s="85"/>
      <c r="BA375" s="85"/>
      <c r="BB375" s="85"/>
      <c r="BC375" s="85"/>
      <c r="BD375" s="85"/>
      <c r="BE375" s="85"/>
      <c r="BF375" s="85"/>
      <c r="BG375" s="85"/>
      <c r="BH375" s="85"/>
      <c r="BI375" s="85"/>
      <c r="BJ375" s="85"/>
      <c r="BK375" s="85"/>
      <c r="BL375" s="85"/>
      <c r="BM375" s="85"/>
      <c r="BN375" s="85"/>
      <c r="BO375" s="90"/>
      <c r="BP375" s="90"/>
      <c r="BQ375" s="90"/>
      <c r="BR375" s="90"/>
      <c r="BS375" s="90"/>
      <c r="BT375" s="90"/>
      <c r="BU375" s="90"/>
      <c r="BV375" s="90"/>
      <c r="BW375" s="90"/>
      <c r="BX375" s="90"/>
      <c r="BY375" s="90"/>
      <c r="BZ375" s="90"/>
      <c r="CA375" s="90"/>
      <c r="CB375" s="90"/>
      <c r="CC375" s="90"/>
      <c r="CD375" s="90"/>
      <c r="CE375" s="90"/>
      <c r="CF375" s="90"/>
      <c r="CG375" s="90"/>
      <c r="CH375" s="90"/>
      <c r="CI375" s="90"/>
    </row>
    <row r="376" spans="1:87" s="88" customForma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6"/>
      <c r="AD376" s="126"/>
      <c r="AE376" s="125"/>
      <c r="AF376" s="125"/>
      <c r="AG376" s="125"/>
      <c r="AH376" s="125"/>
      <c r="AI376" s="125"/>
      <c r="AJ376" s="125"/>
      <c r="AK376" s="125"/>
      <c r="AL376" s="125"/>
      <c r="AM376" s="125"/>
      <c r="AP376" s="86"/>
      <c r="AQ376" s="86"/>
      <c r="AR376" s="86"/>
      <c r="AS376" s="86"/>
      <c r="AT376" s="86"/>
      <c r="AU376" s="86"/>
      <c r="AV376" s="86"/>
      <c r="AW376" s="85"/>
      <c r="AX376" s="85"/>
      <c r="AY376" s="85"/>
      <c r="AZ376" s="85"/>
      <c r="BA376" s="85"/>
      <c r="BB376" s="85"/>
      <c r="BC376" s="85"/>
      <c r="BD376" s="85"/>
      <c r="BE376" s="85"/>
      <c r="BF376" s="85"/>
      <c r="BG376" s="85"/>
      <c r="BH376" s="85"/>
      <c r="BI376" s="85"/>
      <c r="BJ376" s="85"/>
      <c r="BK376" s="85"/>
      <c r="BL376" s="85"/>
      <c r="BM376" s="85"/>
      <c r="BN376" s="85"/>
      <c r="BO376" s="90"/>
      <c r="BP376" s="90"/>
      <c r="BQ376" s="90"/>
      <c r="BR376" s="90"/>
      <c r="BS376" s="90"/>
      <c r="BT376" s="90"/>
      <c r="BU376" s="90"/>
      <c r="BV376" s="90"/>
      <c r="BW376" s="90"/>
      <c r="BX376" s="90"/>
      <c r="BY376" s="90"/>
      <c r="BZ376" s="90"/>
      <c r="CA376" s="90"/>
      <c r="CB376" s="90"/>
      <c r="CC376" s="90"/>
      <c r="CD376" s="90"/>
      <c r="CE376" s="90"/>
      <c r="CF376" s="90"/>
      <c r="CG376" s="90"/>
      <c r="CH376" s="90"/>
      <c r="CI376" s="90"/>
    </row>
    <row r="377" spans="1:87" s="88" customForma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6"/>
      <c r="AD377" s="126"/>
      <c r="AE377" s="125"/>
      <c r="AF377" s="125"/>
      <c r="AG377" s="125"/>
      <c r="AH377" s="125"/>
      <c r="AI377" s="125"/>
      <c r="AJ377" s="125"/>
      <c r="AK377" s="125"/>
      <c r="AL377" s="125"/>
      <c r="AM377" s="125"/>
      <c r="AP377" s="86"/>
      <c r="AQ377" s="86"/>
      <c r="AR377" s="86"/>
      <c r="AS377" s="86"/>
      <c r="AT377" s="86"/>
      <c r="AU377" s="86"/>
      <c r="AV377" s="86"/>
      <c r="AW377" s="85"/>
      <c r="AX377" s="85"/>
      <c r="AY377" s="85"/>
      <c r="AZ377" s="85"/>
      <c r="BA377" s="85"/>
      <c r="BB377" s="85"/>
      <c r="BC377" s="85"/>
      <c r="BD377" s="85"/>
      <c r="BE377" s="85"/>
      <c r="BF377" s="85"/>
      <c r="BG377" s="85"/>
      <c r="BH377" s="85"/>
      <c r="BI377" s="85"/>
      <c r="BJ377" s="85"/>
      <c r="BK377" s="85"/>
      <c r="BL377" s="85"/>
      <c r="BM377" s="85"/>
      <c r="BN377" s="85"/>
      <c r="BO377" s="90"/>
      <c r="BP377" s="90"/>
      <c r="BQ377" s="90"/>
      <c r="BR377" s="90"/>
      <c r="BS377" s="90"/>
      <c r="BT377" s="90"/>
      <c r="BU377" s="90"/>
      <c r="BV377" s="90"/>
      <c r="BW377" s="90"/>
      <c r="BX377" s="90"/>
      <c r="BY377" s="90"/>
      <c r="BZ377" s="90"/>
      <c r="CA377" s="90"/>
      <c r="CB377" s="90"/>
      <c r="CC377" s="90"/>
      <c r="CD377" s="90"/>
      <c r="CE377" s="90"/>
      <c r="CF377" s="90"/>
      <c r="CG377" s="90"/>
      <c r="CH377" s="90"/>
      <c r="CI377" s="90"/>
    </row>
    <row r="378" spans="1:87" s="88" customForma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6"/>
      <c r="AD378" s="126"/>
      <c r="AE378" s="125"/>
      <c r="AF378" s="125"/>
      <c r="AG378" s="125"/>
      <c r="AH378" s="125"/>
      <c r="AI378" s="125"/>
      <c r="AJ378" s="125"/>
      <c r="AK378" s="125"/>
      <c r="AL378" s="125"/>
      <c r="AM378" s="125"/>
      <c r="AP378" s="86"/>
      <c r="AQ378" s="86"/>
      <c r="AR378" s="86"/>
      <c r="AS378" s="86"/>
      <c r="AT378" s="86"/>
      <c r="AU378" s="86"/>
      <c r="AV378" s="86"/>
      <c r="AW378" s="85"/>
      <c r="AX378" s="85"/>
      <c r="AY378" s="85"/>
      <c r="AZ378" s="85"/>
      <c r="BA378" s="85"/>
      <c r="BB378" s="85"/>
      <c r="BC378" s="85"/>
      <c r="BD378" s="85"/>
      <c r="BE378" s="85"/>
      <c r="BF378" s="85"/>
      <c r="BG378" s="85"/>
      <c r="BH378" s="85"/>
      <c r="BI378" s="85"/>
      <c r="BJ378" s="85"/>
      <c r="BK378" s="85"/>
      <c r="BL378" s="85"/>
      <c r="BM378" s="85"/>
      <c r="BN378" s="85"/>
      <c r="BO378" s="90"/>
      <c r="BP378" s="90"/>
      <c r="BQ378" s="90"/>
      <c r="BR378" s="90"/>
      <c r="BS378" s="90"/>
      <c r="BT378" s="90"/>
      <c r="BU378" s="90"/>
      <c r="BV378" s="90"/>
      <c r="BW378" s="90"/>
      <c r="BX378" s="90"/>
      <c r="BY378" s="90"/>
      <c r="BZ378" s="90"/>
      <c r="CA378" s="90"/>
      <c r="CB378" s="90"/>
      <c r="CC378" s="90"/>
      <c r="CD378" s="90"/>
      <c r="CE378" s="90"/>
      <c r="CF378" s="90"/>
      <c r="CG378" s="90"/>
      <c r="CH378" s="90"/>
      <c r="CI378" s="90"/>
    </row>
    <row r="379" spans="1:87" s="88" customForma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6"/>
      <c r="AD379" s="126"/>
      <c r="AE379" s="125"/>
      <c r="AF379" s="125"/>
      <c r="AG379" s="125"/>
      <c r="AH379" s="125"/>
      <c r="AI379" s="125"/>
      <c r="AJ379" s="125"/>
      <c r="AK379" s="125"/>
      <c r="AL379" s="125"/>
      <c r="AM379" s="125"/>
      <c r="AP379" s="86"/>
      <c r="AQ379" s="86"/>
      <c r="AR379" s="86"/>
      <c r="AS379" s="86"/>
      <c r="AT379" s="86"/>
      <c r="AU379" s="86"/>
      <c r="AV379" s="86"/>
      <c r="AW379" s="85"/>
      <c r="AX379" s="85"/>
      <c r="AY379" s="85"/>
      <c r="AZ379" s="85"/>
      <c r="BA379" s="85"/>
      <c r="BB379" s="85"/>
      <c r="BC379" s="85"/>
      <c r="BD379" s="85"/>
      <c r="BE379" s="85"/>
      <c r="BF379" s="85"/>
      <c r="BG379" s="85"/>
      <c r="BH379" s="85"/>
      <c r="BI379" s="85"/>
      <c r="BJ379" s="85"/>
      <c r="BK379" s="85"/>
      <c r="BL379" s="85"/>
      <c r="BM379" s="85"/>
      <c r="BN379" s="85"/>
      <c r="BO379" s="90"/>
      <c r="BP379" s="90"/>
      <c r="BQ379" s="90"/>
      <c r="BR379" s="90"/>
      <c r="BS379" s="90"/>
      <c r="BT379" s="90"/>
      <c r="BU379" s="90"/>
      <c r="BV379" s="90"/>
      <c r="BW379" s="90"/>
      <c r="BX379" s="90"/>
      <c r="BY379" s="90"/>
      <c r="BZ379" s="90"/>
      <c r="CA379" s="90"/>
      <c r="CB379" s="90"/>
      <c r="CC379" s="90"/>
      <c r="CD379" s="90"/>
      <c r="CE379" s="90"/>
      <c r="CF379" s="90"/>
      <c r="CG379" s="90"/>
      <c r="CH379" s="90"/>
      <c r="CI379" s="90"/>
    </row>
    <row r="380" spans="1:87" s="88" customForma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6"/>
      <c r="AD380" s="126"/>
      <c r="AE380" s="125"/>
      <c r="AF380" s="125"/>
      <c r="AG380" s="125"/>
      <c r="AH380" s="125"/>
      <c r="AI380" s="125"/>
      <c r="AJ380" s="125"/>
      <c r="AK380" s="125"/>
      <c r="AL380" s="125"/>
      <c r="AM380" s="125"/>
      <c r="AP380" s="86"/>
      <c r="AQ380" s="86"/>
      <c r="AR380" s="86"/>
      <c r="AS380" s="86"/>
      <c r="AT380" s="86"/>
      <c r="AU380" s="86"/>
      <c r="AV380" s="86"/>
      <c r="AW380" s="85"/>
      <c r="AX380" s="85"/>
      <c r="AY380" s="85"/>
      <c r="AZ380" s="85"/>
      <c r="BA380" s="85"/>
      <c r="BB380" s="85"/>
      <c r="BC380" s="85"/>
      <c r="BD380" s="85"/>
      <c r="BE380" s="85"/>
      <c r="BF380" s="85"/>
      <c r="BG380" s="85"/>
      <c r="BH380" s="85"/>
      <c r="BI380" s="85"/>
      <c r="BJ380" s="85"/>
      <c r="BK380" s="85"/>
      <c r="BL380" s="85"/>
      <c r="BM380" s="85"/>
      <c r="BN380" s="85"/>
      <c r="BO380" s="90"/>
      <c r="BP380" s="90"/>
      <c r="BQ380" s="90"/>
      <c r="BR380" s="90"/>
      <c r="BS380" s="90"/>
      <c r="BT380" s="90"/>
      <c r="BU380" s="90"/>
      <c r="BV380" s="90"/>
      <c r="BW380" s="90"/>
      <c r="BX380" s="90"/>
      <c r="BY380" s="90"/>
      <c r="BZ380" s="90"/>
      <c r="CA380" s="90"/>
      <c r="CB380" s="90"/>
      <c r="CC380" s="90"/>
      <c r="CD380" s="90"/>
      <c r="CE380" s="90"/>
      <c r="CF380" s="90"/>
      <c r="CG380" s="90"/>
      <c r="CH380" s="90"/>
      <c r="CI380" s="90"/>
    </row>
    <row r="381" spans="1:87" s="88" customForma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6"/>
      <c r="AD381" s="126"/>
      <c r="AE381" s="125"/>
      <c r="AF381" s="125"/>
      <c r="AG381" s="125"/>
      <c r="AH381" s="125"/>
      <c r="AI381" s="125"/>
      <c r="AJ381" s="125"/>
      <c r="AK381" s="125"/>
      <c r="AL381" s="125"/>
      <c r="AM381" s="125"/>
      <c r="AP381" s="86"/>
      <c r="AQ381" s="86"/>
      <c r="AR381" s="86"/>
      <c r="AS381" s="86"/>
      <c r="AT381" s="86"/>
      <c r="AU381" s="86"/>
      <c r="AV381" s="86"/>
      <c r="AW381" s="85"/>
      <c r="AX381" s="85"/>
      <c r="AY381" s="85"/>
      <c r="AZ381" s="85"/>
      <c r="BA381" s="85"/>
      <c r="BB381" s="85"/>
      <c r="BC381" s="85"/>
      <c r="BD381" s="85"/>
      <c r="BE381" s="85"/>
      <c r="BF381" s="85"/>
      <c r="BG381" s="85"/>
      <c r="BH381" s="85"/>
      <c r="BI381" s="85"/>
      <c r="BJ381" s="85"/>
      <c r="BK381" s="85"/>
      <c r="BL381" s="85"/>
      <c r="BM381" s="85"/>
      <c r="BN381" s="85"/>
      <c r="BO381" s="90"/>
      <c r="BP381" s="90"/>
      <c r="BQ381" s="90"/>
      <c r="BR381" s="90"/>
      <c r="BS381" s="90"/>
      <c r="BT381" s="90"/>
      <c r="BU381" s="90"/>
      <c r="BV381" s="90"/>
      <c r="BW381" s="90"/>
      <c r="BX381" s="90"/>
      <c r="BY381" s="90"/>
      <c r="BZ381" s="90"/>
      <c r="CA381" s="90"/>
      <c r="CB381" s="90"/>
      <c r="CC381" s="90"/>
      <c r="CD381" s="90"/>
      <c r="CE381" s="90"/>
      <c r="CF381" s="90"/>
      <c r="CG381" s="90"/>
      <c r="CH381" s="90"/>
      <c r="CI381" s="90"/>
    </row>
    <row r="382" spans="1:87" s="88" customForma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6"/>
      <c r="AD382" s="126"/>
      <c r="AE382" s="125"/>
      <c r="AF382" s="125"/>
      <c r="AG382" s="125"/>
      <c r="AH382" s="125"/>
      <c r="AI382" s="125"/>
      <c r="AJ382" s="125"/>
      <c r="AK382" s="125"/>
      <c r="AL382" s="125"/>
      <c r="AM382" s="125"/>
      <c r="AP382" s="86"/>
      <c r="AQ382" s="86"/>
      <c r="AR382" s="86"/>
      <c r="AS382" s="86"/>
      <c r="AT382" s="86"/>
      <c r="AU382" s="86"/>
      <c r="AV382" s="86"/>
      <c r="AW382" s="85"/>
      <c r="AX382" s="85"/>
      <c r="AY382" s="85"/>
      <c r="AZ382" s="85"/>
      <c r="BA382" s="85"/>
      <c r="BB382" s="85"/>
      <c r="BC382" s="85"/>
      <c r="BD382" s="85"/>
      <c r="BE382" s="85"/>
      <c r="BF382" s="85"/>
      <c r="BG382" s="85"/>
      <c r="BH382" s="85"/>
      <c r="BI382" s="85"/>
      <c r="BJ382" s="85"/>
      <c r="BK382" s="85"/>
      <c r="BL382" s="85"/>
      <c r="BM382" s="85"/>
      <c r="BN382" s="85"/>
      <c r="BO382" s="90"/>
      <c r="BP382" s="90"/>
      <c r="BQ382" s="90"/>
      <c r="BR382" s="90"/>
      <c r="BS382" s="90"/>
      <c r="BT382" s="90"/>
      <c r="BU382" s="90"/>
      <c r="BV382" s="90"/>
      <c r="BW382" s="90"/>
      <c r="BX382" s="90"/>
      <c r="BY382" s="90"/>
      <c r="BZ382" s="90"/>
      <c r="CA382" s="90"/>
      <c r="CB382" s="90"/>
      <c r="CC382" s="90"/>
      <c r="CD382" s="90"/>
      <c r="CE382" s="90"/>
      <c r="CF382" s="90"/>
      <c r="CG382" s="90"/>
      <c r="CH382" s="90"/>
      <c r="CI382" s="90"/>
    </row>
    <row r="383" spans="1:87" s="88" customForma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6"/>
      <c r="AD383" s="126"/>
      <c r="AE383" s="125"/>
      <c r="AF383" s="125"/>
      <c r="AG383" s="125"/>
      <c r="AH383" s="125"/>
      <c r="AI383" s="125"/>
      <c r="AJ383" s="125"/>
      <c r="AK383" s="125"/>
      <c r="AL383" s="125"/>
      <c r="AM383" s="125"/>
      <c r="AP383" s="86"/>
      <c r="AQ383" s="86"/>
      <c r="AR383" s="86"/>
      <c r="AS383" s="86"/>
      <c r="AT383" s="86"/>
      <c r="AU383" s="86"/>
      <c r="AV383" s="86"/>
      <c r="AW383" s="85"/>
      <c r="AX383" s="85"/>
      <c r="AY383" s="85"/>
      <c r="AZ383" s="85"/>
      <c r="BA383" s="85"/>
      <c r="BB383" s="85"/>
      <c r="BC383" s="85"/>
      <c r="BD383" s="85"/>
      <c r="BE383" s="85"/>
      <c r="BF383" s="85"/>
      <c r="BG383" s="85"/>
      <c r="BH383" s="85"/>
      <c r="BI383" s="85"/>
      <c r="BJ383" s="85"/>
      <c r="BK383" s="85"/>
      <c r="BL383" s="85"/>
      <c r="BM383" s="85"/>
      <c r="BN383" s="85"/>
      <c r="BO383" s="90"/>
      <c r="BP383" s="90"/>
      <c r="BQ383" s="90"/>
      <c r="BR383" s="90"/>
      <c r="BS383" s="90"/>
      <c r="BT383" s="90"/>
      <c r="BU383" s="90"/>
      <c r="BV383" s="90"/>
      <c r="BW383" s="90"/>
      <c r="BX383" s="90"/>
      <c r="BY383" s="90"/>
      <c r="BZ383" s="90"/>
      <c r="CA383" s="90"/>
      <c r="CB383" s="90"/>
      <c r="CC383" s="90"/>
      <c r="CD383" s="90"/>
      <c r="CE383" s="90"/>
      <c r="CF383" s="90"/>
      <c r="CG383" s="90"/>
      <c r="CH383" s="90"/>
      <c r="CI383" s="90"/>
    </row>
    <row r="384" spans="1:87" s="88" customForma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6"/>
      <c r="AD384" s="126"/>
      <c r="AE384" s="125"/>
      <c r="AF384" s="125"/>
      <c r="AG384" s="125"/>
      <c r="AH384" s="125"/>
      <c r="AI384" s="125"/>
      <c r="AJ384" s="125"/>
      <c r="AK384" s="125"/>
      <c r="AL384" s="125"/>
      <c r="AM384" s="125"/>
      <c r="AP384" s="86"/>
      <c r="AQ384" s="86"/>
      <c r="AR384" s="86"/>
      <c r="AS384" s="86"/>
      <c r="AT384" s="86"/>
      <c r="AU384" s="86"/>
      <c r="AV384" s="86"/>
      <c r="AW384" s="85"/>
      <c r="AX384" s="85"/>
      <c r="AY384" s="85"/>
      <c r="AZ384" s="85"/>
      <c r="BA384" s="85"/>
      <c r="BB384" s="85"/>
      <c r="BC384" s="85"/>
      <c r="BD384" s="85"/>
      <c r="BE384" s="85"/>
      <c r="BF384" s="85"/>
      <c r="BG384" s="85"/>
      <c r="BH384" s="85"/>
      <c r="BI384" s="85"/>
      <c r="BJ384" s="85"/>
      <c r="BK384" s="85"/>
      <c r="BL384" s="85"/>
      <c r="BM384" s="85"/>
      <c r="BN384" s="85"/>
      <c r="BO384" s="90"/>
      <c r="BP384" s="90"/>
      <c r="BQ384" s="90"/>
      <c r="BR384" s="90"/>
      <c r="BS384" s="90"/>
      <c r="BT384" s="90"/>
      <c r="BU384" s="90"/>
      <c r="BV384" s="90"/>
      <c r="BW384" s="90"/>
      <c r="BX384" s="90"/>
      <c r="BY384" s="90"/>
      <c r="BZ384" s="90"/>
      <c r="CA384" s="90"/>
      <c r="CB384" s="90"/>
      <c r="CC384" s="90"/>
      <c r="CD384" s="90"/>
      <c r="CE384" s="90"/>
      <c r="CF384" s="90"/>
      <c r="CG384" s="90"/>
      <c r="CH384" s="90"/>
      <c r="CI384" s="90"/>
    </row>
    <row r="385" spans="1:87" s="88" customForma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6"/>
      <c r="AD385" s="126"/>
      <c r="AE385" s="125"/>
      <c r="AF385" s="125"/>
      <c r="AG385" s="125"/>
      <c r="AH385" s="125"/>
      <c r="AI385" s="125"/>
      <c r="AJ385" s="125"/>
      <c r="AK385" s="125"/>
      <c r="AL385" s="125"/>
      <c r="AM385" s="125"/>
      <c r="AP385" s="86"/>
      <c r="AQ385" s="86"/>
      <c r="AR385" s="86"/>
      <c r="AS385" s="86"/>
      <c r="AT385" s="86"/>
      <c r="AU385" s="86"/>
      <c r="AV385" s="86"/>
      <c r="AW385" s="85"/>
      <c r="AX385" s="85"/>
      <c r="AY385" s="85"/>
      <c r="AZ385" s="85"/>
      <c r="BA385" s="85"/>
      <c r="BB385" s="85"/>
      <c r="BC385" s="85"/>
      <c r="BD385" s="85"/>
      <c r="BE385" s="85"/>
      <c r="BF385" s="85"/>
      <c r="BG385" s="85"/>
      <c r="BH385" s="85"/>
      <c r="BI385" s="85"/>
      <c r="BJ385" s="85"/>
      <c r="BK385" s="85"/>
      <c r="BL385" s="85"/>
      <c r="BM385" s="85"/>
      <c r="BN385" s="85"/>
      <c r="BO385" s="90"/>
      <c r="BP385" s="90"/>
      <c r="BQ385" s="90"/>
      <c r="BR385" s="90"/>
      <c r="BS385" s="90"/>
      <c r="BT385" s="90"/>
      <c r="BU385" s="90"/>
      <c r="BV385" s="90"/>
      <c r="BW385" s="90"/>
      <c r="BX385" s="90"/>
      <c r="BY385" s="90"/>
      <c r="BZ385" s="90"/>
      <c r="CA385" s="90"/>
      <c r="CB385" s="90"/>
      <c r="CC385" s="90"/>
      <c r="CD385" s="90"/>
      <c r="CE385" s="90"/>
      <c r="CF385" s="90"/>
      <c r="CG385" s="90"/>
      <c r="CH385" s="90"/>
      <c r="CI385" s="90"/>
    </row>
    <row r="386" spans="1:87" s="88" customForma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6"/>
      <c r="AD386" s="126"/>
      <c r="AE386" s="125"/>
      <c r="AF386" s="125"/>
      <c r="AG386" s="125"/>
      <c r="AH386" s="125"/>
      <c r="AI386" s="125"/>
      <c r="AJ386" s="125"/>
      <c r="AK386" s="125"/>
      <c r="AL386" s="125"/>
      <c r="AM386" s="125"/>
      <c r="AP386" s="86"/>
      <c r="AQ386" s="86"/>
      <c r="AR386" s="86"/>
      <c r="AS386" s="86"/>
      <c r="AT386" s="86"/>
      <c r="AU386" s="86"/>
      <c r="AV386" s="86"/>
      <c r="AW386" s="85"/>
      <c r="AX386" s="85"/>
      <c r="AY386" s="85"/>
      <c r="AZ386" s="85"/>
      <c r="BA386" s="85"/>
      <c r="BB386" s="85"/>
      <c r="BC386" s="85"/>
      <c r="BD386" s="85"/>
      <c r="BE386" s="85"/>
      <c r="BF386" s="85"/>
      <c r="BG386" s="85"/>
      <c r="BH386" s="85"/>
      <c r="BI386" s="85"/>
      <c r="BJ386" s="85"/>
      <c r="BK386" s="85"/>
      <c r="BL386" s="85"/>
      <c r="BM386" s="85"/>
      <c r="BN386" s="85"/>
      <c r="BO386" s="90"/>
      <c r="BP386" s="90"/>
      <c r="BQ386" s="90"/>
      <c r="BR386" s="90"/>
      <c r="BS386" s="90"/>
      <c r="BT386" s="90"/>
      <c r="BU386" s="90"/>
      <c r="BV386" s="90"/>
      <c r="BW386" s="90"/>
      <c r="BX386" s="90"/>
      <c r="BY386" s="90"/>
      <c r="BZ386" s="90"/>
      <c r="CA386" s="90"/>
      <c r="CB386" s="90"/>
      <c r="CC386" s="90"/>
      <c r="CD386" s="90"/>
      <c r="CE386" s="90"/>
      <c r="CF386" s="90"/>
      <c r="CG386" s="90"/>
      <c r="CH386" s="90"/>
      <c r="CI386" s="90"/>
    </row>
    <row r="387" spans="1:87" s="88" customForma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6"/>
      <c r="AD387" s="126"/>
      <c r="AE387" s="125"/>
      <c r="AF387" s="125"/>
      <c r="AG387" s="125"/>
      <c r="AH387" s="125"/>
      <c r="AI387" s="125"/>
      <c r="AJ387" s="125"/>
      <c r="AK387" s="125"/>
      <c r="AL387" s="125"/>
      <c r="AM387" s="125"/>
      <c r="AP387" s="86"/>
      <c r="AQ387" s="86"/>
      <c r="AR387" s="86"/>
      <c r="AS387" s="86"/>
      <c r="AT387" s="86"/>
      <c r="AU387" s="86"/>
      <c r="AV387" s="86"/>
      <c r="AW387" s="85"/>
      <c r="AX387" s="85"/>
      <c r="AY387" s="85"/>
      <c r="AZ387" s="85"/>
      <c r="BA387" s="85"/>
      <c r="BB387" s="85"/>
      <c r="BC387" s="85"/>
      <c r="BD387" s="85"/>
      <c r="BE387" s="85"/>
      <c r="BF387" s="85"/>
      <c r="BG387" s="85"/>
      <c r="BH387" s="85"/>
      <c r="BI387" s="85"/>
      <c r="BJ387" s="85"/>
      <c r="BK387" s="85"/>
      <c r="BL387" s="85"/>
      <c r="BM387" s="85"/>
      <c r="BN387" s="85"/>
      <c r="BO387" s="90"/>
      <c r="BP387" s="90"/>
      <c r="BQ387" s="90"/>
      <c r="BR387" s="90"/>
      <c r="BS387" s="90"/>
      <c r="BT387" s="90"/>
      <c r="BU387" s="90"/>
      <c r="BV387" s="90"/>
      <c r="BW387" s="90"/>
      <c r="BX387" s="90"/>
      <c r="BY387" s="90"/>
      <c r="BZ387" s="90"/>
      <c r="CA387" s="90"/>
      <c r="CB387" s="90"/>
      <c r="CC387" s="90"/>
      <c r="CD387" s="90"/>
      <c r="CE387" s="90"/>
      <c r="CF387" s="90"/>
      <c r="CG387" s="90"/>
      <c r="CH387" s="90"/>
      <c r="CI387" s="90"/>
    </row>
    <row r="388" spans="1:87" s="88" customForma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6"/>
      <c r="AD388" s="126"/>
      <c r="AE388" s="125"/>
      <c r="AF388" s="125"/>
      <c r="AG388" s="125"/>
      <c r="AH388" s="125"/>
      <c r="AI388" s="125"/>
      <c r="AJ388" s="125"/>
      <c r="AK388" s="125"/>
      <c r="AL388" s="125"/>
      <c r="AM388" s="125"/>
      <c r="AP388" s="86"/>
      <c r="AQ388" s="86"/>
      <c r="AR388" s="86"/>
      <c r="AS388" s="86"/>
      <c r="AT388" s="86"/>
      <c r="AU388" s="86"/>
      <c r="AV388" s="86"/>
      <c r="AW388" s="85"/>
      <c r="AX388" s="85"/>
      <c r="AY388" s="85"/>
      <c r="AZ388" s="85"/>
      <c r="BA388" s="85"/>
      <c r="BB388" s="85"/>
      <c r="BC388" s="85"/>
      <c r="BD388" s="85"/>
      <c r="BE388" s="85"/>
      <c r="BF388" s="85"/>
      <c r="BG388" s="85"/>
      <c r="BH388" s="85"/>
      <c r="BI388" s="85"/>
      <c r="BJ388" s="85"/>
      <c r="BK388" s="85"/>
      <c r="BL388" s="85"/>
      <c r="BM388" s="85"/>
      <c r="BN388" s="85"/>
      <c r="BO388" s="90"/>
      <c r="BP388" s="90"/>
      <c r="BQ388" s="90"/>
      <c r="BR388" s="90"/>
      <c r="BS388" s="90"/>
      <c r="BT388" s="90"/>
      <c r="BU388" s="90"/>
      <c r="BV388" s="90"/>
      <c r="BW388" s="90"/>
      <c r="BX388" s="90"/>
      <c r="BY388" s="90"/>
      <c r="BZ388" s="90"/>
      <c r="CA388" s="90"/>
      <c r="CB388" s="90"/>
      <c r="CC388" s="90"/>
      <c r="CD388" s="90"/>
      <c r="CE388" s="90"/>
      <c r="CF388" s="90"/>
      <c r="CG388" s="90"/>
      <c r="CH388" s="90"/>
      <c r="CI388" s="90"/>
    </row>
    <row r="389" spans="1:87" s="88" customForma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6"/>
      <c r="AD389" s="126"/>
      <c r="AE389" s="125"/>
      <c r="AF389" s="125"/>
      <c r="AG389" s="125"/>
      <c r="AH389" s="125"/>
      <c r="AI389" s="125"/>
      <c r="AJ389" s="125"/>
      <c r="AK389" s="125"/>
      <c r="AL389" s="125"/>
      <c r="AM389" s="125"/>
      <c r="AP389" s="86"/>
      <c r="AQ389" s="86"/>
      <c r="AR389" s="86"/>
      <c r="AS389" s="86"/>
      <c r="AT389" s="86"/>
      <c r="AU389" s="86"/>
      <c r="AV389" s="86"/>
      <c r="AW389" s="85"/>
      <c r="AX389" s="85"/>
      <c r="AY389" s="85"/>
      <c r="AZ389" s="85"/>
      <c r="BA389" s="85"/>
      <c r="BB389" s="85"/>
      <c r="BC389" s="85"/>
      <c r="BD389" s="85"/>
      <c r="BE389" s="85"/>
      <c r="BF389" s="85"/>
      <c r="BG389" s="85"/>
      <c r="BH389" s="85"/>
      <c r="BI389" s="85"/>
      <c r="BJ389" s="85"/>
      <c r="BK389" s="85"/>
      <c r="BL389" s="85"/>
      <c r="BM389" s="85"/>
      <c r="BN389" s="85"/>
      <c r="BO389" s="90"/>
      <c r="BP389" s="90"/>
      <c r="BQ389" s="90"/>
      <c r="BR389" s="90"/>
      <c r="BS389" s="90"/>
      <c r="BT389" s="90"/>
      <c r="BU389" s="90"/>
      <c r="BV389" s="90"/>
      <c r="BW389" s="90"/>
      <c r="BX389" s="90"/>
      <c r="BY389" s="90"/>
      <c r="BZ389" s="90"/>
      <c r="CA389" s="90"/>
      <c r="CB389" s="90"/>
      <c r="CC389" s="90"/>
      <c r="CD389" s="90"/>
      <c r="CE389" s="90"/>
      <c r="CF389" s="90"/>
      <c r="CG389" s="90"/>
      <c r="CH389" s="90"/>
      <c r="CI389" s="90"/>
    </row>
    <row r="390" spans="1:87" s="88" customForma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6"/>
      <c r="AD390" s="126"/>
      <c r="AE390" s="125"/>
      <c r="AF390" s="125"/>
      <c r="AG390" s="125"/>
      <c r="AH390" s="125"/>
      <c r="AI390" s="125"/>
      <c r="AJ390" s="125"/>
      <c r="AK390" s="125"/>
      <c r="AL390" s="125"/>
      <c r="AM390" s="125"/>
      <c r="AP390" s="86"/>
      <c r="AQ390" s="86"/>
      <c r="AR390" s="86"/>
      <c r="AS390" s="86"/>
      <c r="AT390" s="86"/>
      <c r="AU390" s="86"/>
      <c r="AV390" s="86"/>
      <c r="AW390" s="85"/>
      <c r="AX390" s="85"/>
      <c r="AY390" s="85"/>
      <c r="AZ390" s="85"/>
      <c r="BA390" s="85"/>
      <c r="BB390" s="85"/>
      <c r="BC390" s="85"/>
      <c r="BD390" s="85"/>
      <c r="BE390" s="85"/>
      <c r="BF390" s="85"/>
      <c r="BG390" s="85"/>
      <c r="BH390" s="85"/>
      <c r="BI390" s="85"/>
      <c r="BJ390" s="85"/>
      <c r="BK390" s="85"/>
      <c r="BL390" s="85"/>
      <c r="BM390" s="85"/>
      <c r="BN390" s="85"/>
      <c r="BO390" s="90"/>
      <c r="BP390" s="90"/>
      <c r="BQ390" s="90"/>
      <c r="BR390" s="90"/>
      <c r="BS390" s="90"/>
      <c r="BT390" s="90"/>
      <c r="BU390" s="90"/>
      <c r="BV390" s="90"/>
      <c r="BW390" s="90"/>
      <c r="BX390" s="90"/>
      <c r="BY390" s="90"/>
      <c r="BZ390" s="90"/>
      <c r="CA390" s="90"/>
      <c r="CB390" s="90"/>
      <c r="CC390" s="90"/>
      <c r="CD390" s="90"/>
      <c r="CE390" s="90"/>
      <c r="CF390" s="90"/>
      <c r="CG390" s="90"/>
      <c r="CH390" s="90"/>
      <c r="CI390" s="90"/>
    </row>
    <row r="391" spans="1:87" s="88" customForma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6"/>
      <c r="AD391" s="126"/>
      <c r="AE391" s="125"/>
      <c r="AF391" s="125"/>
      <c r="AG391" s="125"/>
      <c r="AH391" s="125"/>
      <c r="AI391" s="125"/>
      <c r="AJ391" s="125"/>
      <c r="AK391" s="125"/>
      <c r="AL391" s="125"/>
      <c r="AM391" s="125"/>
      <c r="AP391" s="86"/>
      <c r="AQ391" s="86"/>
      <c r="AR391" s="86"/>
      <c r="AS391" s="86"/>
      <c r="AT391" s="86"/>
      <c r="AU391" s="86"/>
      <c r="AV391" s="86"/>
      <c r="AW391" s="85"/>
      <c r="AX391" s="85"/>
      <c r="AY391" s="85"/>
      <c r="AZ391" s="85"/>
      <c r="BA391" s="85"/>
      <c r="BB391" s="85"/>
      <c r="BC391" s="85"/>
      <c r="BD391" s="85"/>
      <c r="BE391" s="85"/>
      <c r="BF391" s="85"/>
      <c r="BG391" s="85"/>
      <c r="BH391" s="85"/>
      <c r="BI391" s="85"/>
      <c r="BJ391" s="85"/>
      <c r="BK391" s="85"/>
      <c r="BL391" s="85"/>
      <c r="BM391" s="85"/>
      <c r="BN391" s="85"/>
      <c r="BO391" s="90"/>
      <c r="BP391" s="90"/>
      <c r="BQ391" s="90"/>
      <c r="BR391" s="90"/>
      <c r="BS391" s="90"/>
      <c r="BT391" s="90"/>
      <c r="BU391" s="90"/>
      <c r="BV391" s="90"/>
      <c r="BW391" s="90"/>
      <c r="BX391" s="90"/>
      <c r="BY391" s="90"/>
      <c r="BZ391" s="90"/>
      <c r="CA391" s="90"/>
      <c r="CB391" s="90"/>
      <c r="CC391" s="90"/>
      <c r="CD391" s="90"/>
      <c r="CE391" s="90"/>
      <c r="CF391" s="90"/>
      <c r="CG391" s="90"/>
      <c r="CH391" s="90"/>
      <c r="CI391" s="90"/>
    </row>
    <row r="392" spans="1:87" s="88" customForma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6"/>
      <c r="AD392" s="126"/>
      <c r="AE392" s="125"/>
      <c r="AF392" s="125"/>
      <c r="AG392" s="125"/>
      <c r="AH392" s="125"/>
      <c r="AI392" s="125"/>
      <c r="AJ392" s="125"/>
      <c r="AK392" s="125"/>
      <c r="AL392" s="125"/>
      <c r="AM392" s="125"/>
      <c r="AP392" s="86"/>
      <c r="AQ392" s="86"/>
      <c r="AR392" s="86"/>
      <c r="AS392" s="86"/>
      <c r="AT392" s="86"/>
      <c r="AU392" s="86"/>
      <c r="AV392" s="86"/>
      <c r="AW392" s="85"/>
      <c r="AX392" s="85"/>
      <c r="AY392" s="85"/>
      <c r="AZ392" s="85"/>
      <c r="BA392" s="85"/>
      <c r="BB392" s="85"/>
      <c r="BC392" s="85"/>
      <c r="BD392" s="85"/>
      <c r="BE392" s="85"/>
      <c r="BF392" s="85"/>
      <c r="BG392" s="85"/>
      <c r="BH392" s="85"/>
      <c r="BI392" s="85"/>
      <c r="BJ392" s="85"/>
      <c r="BK392" s="85"/>
      <c r="BL392" s="85"/>
      <c r="BM392" s="85"/>
      <c r="BN392" s="85"/>
      <c r="BO392" s="90"/>
      <c r="BP392" s="90"/>
      <c r="BQ392" s="90"/>
      <c r="BR392" s="90"/>
      <c r="BS392" s="90"/>
      <c r="BT392" s="90"/>
      <c r="BU392" s="90"/>
      <c r="BV392" s="90"/>
      <c r="BW392" s="90"/>
      <c r="BX392" s="90"/>
      <c r="BY392" s="90"/>
      <c r="BZ392" s="90"/>
      <c r="CA392" s="90"/>
      <c r="CB392" s="90"/>
      <c r="CC392" s="90"/>
      <c r="CD392" s="90"/>
      <c r="CE392" s="90"/>
      <c r="CF392" s="90"/>
      <c r="CG392" s="90"/>
      <c r="CH392" s="90"/>
      <c r="CI392" s="90"/>
    </row>
    <row r="393" spans="1:87" s="88" customForma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6"/>
      <c r="AD393" s="126"/>
      <c r="AE393" s="125"/>
      <c r="AF393" s="125"/>
      <c r="AG393" s="125"/>
      <c r="AH393" s="125"/>
      <c r="AI393" s="125"/>
      <c r="AJ393" s="125"/>
      <c r="AK393" s="125"/>
      <c r="AL393" s="125"/>
      <c r="AM393" s="125"/>
      <c r="AP393" s="86"/>
      <c r="AQ393" s="86"/>
      <c r="AR393" s="86"/>
      <c r="AS393" s="86"/>
      <c r="AT393" s="86"/>
      <c r="AU393" s="86"/>
      <c r="AV393" s="86"/>
      <c r="AW393" s="85"/>
      <c r="AX393" s="85"/>
      <c r="AY393" s="85"/>
      <c r="AZ393" s="85"/>
      <c r="BA393" s="85"/>
      <c r="BB393" s="85"/>
      <c r="BC393" s="85"/>
      <c r="BD393" s="85"/>
      <c r="BE393" s="85"/>
      <c r="BF393" s="85"/>
      <c r="BG393" s="85"/>
      <c r="BH393" s="85"/>
      <c r="BI393" s="85"/>
      <c r="BJ393" s="85"/>
      <c r="BK393" s="85"/>
      <c r="BL393" s="85"/>
      <c r="BM393" s="85"/>
      <c r="BN393" s="85"/>
      <c r="BO393" s="90"/>
      <c r="BP393" s="90"/>
      <c r="BQ393" s="90"/>
      <c r="BR393" s="90"/>
      <c r="BS393" s="90"/>
      <c r="BT393" s="90"/>
      <c r="BU393" s="90"/>
      <c r="BV393" s="90"/>
      <c r="BW393" s="90"/>
      <c r="BX393" s="90"/>
      <c r="BY393" s="90"/>
      <c r="BZ393" s="90"/>
      <c r="CA393" s="90"/>
      <c r="CB393" s="90"/>
      <c r="CC393" s="90"/>
      <c r="CD393" s="90"/>
      <c r="CE393" s="90"/>
      <c r="CF393" s="90"/>
      <c r="CG393" s="90"/>
      <c r="CH393" s="90"/>
      <c r="CI393" s="90"/>
    </row>
    <row r="394" spans="1:87" s="88" customForma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6"/>
      <c r="AD394" s="126"/>
      <c r="AE394" s="125"/>
      <c r="AF394" s="125"/>
      <c r="AG394" s="125"/>
      <c r="AH394" s="125"/>
      <c r="AI394" s="125"/>
      <c r="AJ394" s="125"/>
      <c r="AK394" s="125"/>
      <c r="AL394" s="125"/>
      <c r="AM394" s="125"/>
      <c r="AP394" s="86"/>
      <c r="AQ394" s="86"/>
      <c r="AR394" s="86"/>
      <c r="AS394" s="86"/>
      <c r="AT394" s="86"/>
      <c r="AU394" s="86"/>
      <c r="AV394" s="86"/>
      <c r="AW394" s="85"/>
      <c r="AX394" s="85"/>
      <c r="AY394" s="85"/>
      <c r="AZ394" s="85"/>
      <c r="BA394" s="85"/>
      <c r="BB394" s="85"/>
      <c r="BC394" s="85"/>
      <c r="BD394" s="85"/>
      <c r="BE394" s="85"/>
      <c r="BF394" s="85"/>
      <c r="BG394" s="85"/>
      <c r="BH394" s="85"/>
      <c r="BI394" s="85"/>
      <c r="BJ394" s="85"/>
      <c r="BK394" s="85"/>
      <c r="BL394" s="85"/>
      <c r="BM394" s="85"/>
      <c r="BN394" s="85"/>
      <c r="BO394" s="90"/>
      <c r="BP394" s="90"/>
      <c r="BQ394" s="90"/>
      <c r="BR394" s="90"/>
      <c r="BS394" s="90"/>
      <c r="BT394" s="90"/>
      <c r="BU394" s="90"/>
      <c r="BV394" s="90"/>
      <c r="BW394" s="90"/>
      <c r="BX394" s="90"/>
      <c r="BY394" s="90"/>
      <c r="BZ394" s="90"/>
      <c r="CA394" s="90"/>
      <c r="CB394" s="90"/>
      <c r="CC394" s="90"/>
      <c r="CD394" s="90"/>
      <c r="CE394" s="90"/>
      <c r="CF394" s="90"/>
      <c r="CG394" s="90"/>
      <c r="CH394" s="90"/>
      <c r="CI394" s="90"/>
    </row>
    <row r="395" spans="1:87" s="88" customForma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6"/>
      <c r="AD395" s="126"/>
      <c r="AE395" s="125"/>
      <c r="AF395" s="125"/>
      <c r="AG395" s="125"/>
      <c r="AH395" s="125"/>
      <c r="AI395" s="125"/>
      <c r="AJ395" s="125"/>
      <c r="AK395" s="125"/>
      <c r="AL395" s="125"/>
      <c r="AM395" s="125"/>
      <c r="AP395" s="86"/>
      <c r="AQ395" s="86"/>
      <c r="AR395" s="86"/>
      <c r="AS395" s="86"/>
      <c r="AT395" s="86"/>
      <c r="AU395" s="86"/>
      <c r="AV395" s="86"/>
      <c r="AW395" s="85"/>
      <c r="AX395" s="85"/>
      <c r="AY395" s="85"/>
      <c r="AZ395" s="85"/>
      <c r="BA395" s="85"/>
      <c r="BB395" s="85"/>
      <c r="BC395" s="85"/>
      <c r="BD395" s="85"/>
      <c r="BE395" s="85"/>
      <c r="BF395" s="85"/>
      <c r="BG395" s="85"/>
      <c r="BH395" s="85"/>
      <c r="BI395" s="85"/>
      <c r="BJ395" s="85"/>
      <c r="BK395" s="85"/>
      <c r="BL395" s="85"/>
      <c r="BM395" s="85"/>
      <c r="BN395" s="85"/>
      <c r="BO395" s="90"/>
      <c r="BP395" s="90"/>
      <c r="BQ395" s="90"/>
      <c r="BR395" s="90"/>
      <c r="BS395" s="90"/>
      <c r="BT395" s="90"/>
      <c r="BU395" s="90"/>
      <c r="BV395" s="90"/>
      <c r="BW395" s="90"/>
      <c r="BX395" s="90"/>
      <c r="BY395" s="90"/>
      <c r="BZ395" s="90"/>
      <c r="CA395" s="90"/>
      <c r="CB395" s="90"/>
      <c r="CC395" s="90"/>
      <c r="CD395" s="90"/>
      <c r="CE395" s="90"/>
      <c r="CF395" s="90"/>
      <c r="CG395" s="90"/>
      <c r="CH395" s="90"/>
      <c r="CI395" s="90"/>
    </row>
    <row r="396" spans="1:87" s="88" customForma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6"/>
      <c r="AD396" s="126"/>
      <c r="AE396" s="125"/>
      <c r="AF396" s="125"/>
      <c r="AG396" s="125"/>
      <c r="AH396" s="125"/>
      <c r="AI396" s="125"/>
      <c r="AJ396" s="125"/>
      <c r="AK396" s="125"/>
      <c r="AL396" s="125"/>
      <c r="AM396" s="125"/>
      <c r="AP396" s="86"/>
      <c r="AQ396" s="86"/>
      <c r="AR396" s="86"/>
      <c r="AS396" s="86"/>
      <c r="AT396" s="86"/>
      <c r="AU396" s="86"/>
      <c r="AV396" s="86"/>
      <c r="AW396" s="85"/>
      <c r="AX396" s="85"/>
      <c r="AY396" s="85"/>
      <c r="AZ396" s="85"/>
      <c r="BA396" s="85"/>
      <c r="BB396" s="85"/>
      <c r="BC396" s="85"/>
      <c r="BD396" s="85"/>
      <c r="BE396" s="85"/>
      <c r="BF396" s="85"/>
      <c r="BG396" s="85"/>
      <c r="BH396" s="85"/>
      <c r="BI396" s="85"/>
      <c r="BJ396" s="85"/>
      <c r="BK396" s="85"/>
      <c r="BL396" s="85"/>
      <c r="BM396" s="85"/>
      <c r="BN396" s="85"/>
      <c r="BO396" s="90"/>
      <c r="BP396" s="90"/>
      <c r="BQ396" s="90"/>
      <c r="BR396" s="90"/>
      <c r="BS396" s="90"/>
      <c r="BT396" s="90"/>
      <c r="BU396" s="90"/>
      <c r="BV396" s="90"/>
      <c r="BW396" s="90"/>
      <c r="BX396" s="90"/>
      <c r="BY396" s="90"/>
      <c r="BZ396" s="90"/>
      <c r="CA396" s="90"/>
      <c r="CB396" s="90"/>
      <c r="CC396" s="90"/>
      <c r="CD396" s="90"/>
      <c r="CE396" s="90"/>
      <c r="CF396" s="90"/>
      <c r="CG396" s="90"/>
      <c r="CH396" s="90"/>
      <c r="CI396" s="90"/>
    </row>
    <row r="397" spans="1:87" s="88" customForma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6"/>
      <c r="AD397" s="126"/>
      <c r="AE397" s="125"/>
      <c r="AF397" s="125"/>
      <c r="AG397" s="125"/>
      <c r="AH397" s="125"/>
      <c r="AI397" s="125"/>
      <c r="AJ397" s="125"/>
      <c r="AK397" s="125"/>
      <c r="AL397" s="125"/>
      <c r="AM397" s="125"/>
      <c r="AP397" s="86"/>
      <c r="AQ397" s="86"/>
      <c r="AR397" s="86"/>
      <c r="AS397" s="86"/>
      <c r="AT397" s="86"/>
      <c r="AU397" s="86"/>
      <c r="AV397" s="86"/>
      <c r="AW397" s="85"/>
      <c r="AX397" s="85"/>
      <c r="AY397" s="85"/>
      <c r="AZ397" s="85"/>
      <c r="BA397" s="85"/>
      <c r="BB397" s="85"/>
      <c r="BC397" s="85"/>
      <c r="BD397" s="85"/>
      <c r="BE397" s="85"/>
      <c r="BF397" s="85"/>
      <c r="BG397" s="85"/>
      <c r="BH397" s="85"/>
      <c r="BI397" s="85"/>
      <c r="BJ397" s="85"/>
      <c r="BK397" s="85"/>
      <c r="BL397" s="85"/>
      <c r="BM397" s="85"/>
      <c r="BN397" s="85"/>
      <c r="BO397" s="90"/>
      <c r="BP397" s="90"/>
      <c r="BQ397" s="90"/>
      <c r="BR397" s="90"/>
      <c r="BS397" s="90"/>
      <c r="BT397" s="90"/>
      <c r="BU397" s="90"/>
      <c r="BV397" s="90"/>
      <c r="BW397" s="90"/>
      <c r="BX397" s="90"/>
      <c r="BY397" s="90"/>
      <c r="BZ397" s="90"/>
      <c r="CA397" s="90"/>
      <c r="CB397" s="90"/>
      <c r="CC397" s="90"/>
      <c r="CD397" s="90"/>
      <c r="CE397" s="90"/>
      <c r="CF397" s="90"/>
      <c r="CG397" s="90"/>
      <c r="CH397" s="90"/>
      <c r="CI397" s="90"/>
    </row>
    <row r="398" spans="1:87" s="88" customForma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6"/>
      <c r="AD398" s="126"/>
      <c r="AE398" s="125"/>
      <c r="AF398" s="125"/>
      <c r="AG398" s="125"/>
      <c r="AH398" s="125"/>
      <c r="AI398" s="125"/>
      <c r="AJ398" s="125"/>
      <c r="AK398" s="125"/>
      <c r="AL398" s="125"/>
      <c r="AM398" s="125"/>
      <c r="AP398" s="86"/>
      <c r="AQ398" s="86"/>
      <c r="AR398" s="86"/>
      <c r="AS398" s="86"/>
      <c r="AT398" s="86"/>
      <c r="AU398" s="86"/>
      <c r="AV398" s="86"/>
      <c r="AW398" s="85"/>
      <c r="AX398" s="85"/>
      <c r="AY398" s="85"/>
      <c r="AZ398" s="85"/>
      <c r="BA398" s="85"/>
      <c r="BB398" s="85"/>
      <c r="BC398" s="85"/>
      <c r="BD398" s="85"/>
      <c r="BE398" s="85"/>
      <c r="BF398" s="85"/>
      <c r="BG398" s="85"/>
      <c r="BH398" s="85"/>
      <c r="BI398" s="85"/>
      <c r="BJ398" s="85"/>
      <c r="BK398" s="85"/>
      <c r="BL398" s="85"/>
      <c r="BM398" s="85"/>
      <c r="BN398" s="85"/>
      <c r="BO398" s="90"/>
      <c r="BP398" s="90"/>
      <c r="BQ398" s="90"/>
      <c r="BR398" s="90"/>
      <c r="BS398" s="90"/>
      <c r="BT398" s="90"/>
      <c r="BU398" s="90"/>
      <c r="BV398" s="90"/>
      <c r="BW398" s="90"/>
      <c r="BX398" s="90"/>
      <c r="BY398" s="90"/>
      <c r="BZ398" s="90"/>
      <c r="CA398" s="90"/>
      <c r="CB398" s="90"/>
      <c r="CC398" s="90"/>
      <c r="CD398" s="90"/>
      <c r="CE398" s="90"/>
      <c r="CF398" s="90"/>
      <c r="CG398" s="90"/>
      <c r="CH398" s="90"/>
      <c r="CI398" s="90"/>
    </row>
    <row r="399" spans="1:87" s="88" customForma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6"/>
      <c r="AD399" s="126"/>
      <c r="AE399" s="125"/>
      <c r="AF399" s="125"/>
      <c r="AG399" s="125"/>
      <c r="AH399" s="125"/>
      <c r="AI399" s="125"/>
      <c r="AJ399" s="125"/>
      <c r="AK399" s="125"/>
      <c r="AL399" s="125"/>
      <c r="AM399" s="125"/>
      <c r="AP399" s="86"/>
      <c r="AQ399" s="86"/>
      <c r="AR399" s="86"/>
      <c r="AS399" s="86"/>
      <c r="AT399" s="86"/>
      <c r="AU399" s="86"/>
      <c r="AV399" s="86"/>
      <c r="AW399" s="85"/>
      <c r="AX399" s="85"/>
      <c r="AY399" s="85"/>
      <c r="AZ399" s="85"/>
      <c r="BA399" s="85"/>
      <c r="BB399" s="85"/>
      <c r="BC399" s="85"/>
      <c r="BD399" s="85"/>
      <c r="BE399" s="85"/>
      <c r="BF399" s="85"/>
      <c r="BG399" s="85"/>
      <c r="BH399" s="85"/>
      <c r="BI399" s="85"/>
      <c r="BJ399" s="85"/>
      <c r="BK399" s="85"/>
      <c r="BL399" s="85"/>
      <c r="BM399" s="85"/>
      <c r="BN399" s="85"/>
      <c r="BO399" s="90"/>
      <c r="BP399" s="90"/>
      <c r="BQ399" s="90"/>
      <c r="BR399" s="90"/>
      <c r="BS399" s="90"/>
      <c r="BT399" s="90"/>
      <c r="BU399" s="90"/>
      <c r="BV399" s="90"/>
      <c r="BW399" s="90"/>
      <c r="BX399" s="90"/>
      <c r="BY399" s="90"/>
      <c r="BZ399" s="90"/>
      <c r="CA399" s="90"/>
      <c r="CB399" s="90"/>
      <c r="CC399" s="90"/>
      <c r="CD399" s="90"/>
      <c r="CE399" s="90"/>
      <c r="CF399" s="90"/>
      <c r="CG399" s="90"/>
      <c r="CH399" s="90"/>
      <c r="CI399" s="90"/>
    </row>
    <row r="400" spans="1:87" s="88" customForma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6"/>
      <c r="AD400" s="126"/>
      <c r="AE400" s="125"/>
      <c r="AF400" s="125"/>
      <c r="AG400" s="125"/>
      <c r="AH400" s="125"/>
      <c r="AI400" s="125"/>
      <c r="AJ400" s="125"/>
      <c r="AK400" s="125"/>
      <c r="AL400" s="125"/>
      <c r="AM400" s="125"/>
      <c r="AP400" s="86"/>
      <c r="AQ400" s="86"/>
      <c r="AR400" s="86"/>
      <c r="AS400" s="86"/>
      <c r="AT400" s="86"/>
      <c r="AU400" s="86"/>
      <c r="AV400" s="86"/>
      <c r="AW400" s="85"/>
      <c r="AX400" s="85"/>
      <c r="AY400" s="85"/>
      <c r="AZ400" s="85"/>
      <c r="BA400" s="85"/>
      <c r="BB400" s="85"/>
      <c r="BC400" s="85"/>
      <c r="BD400" s="85"/>
      <c r="BE400" s="85"/>
      <c r="BF400" s="85"/>
      <c r="BG400" s="85"/>
      <c r="BH400" s="85"/>
      <c r="BI400" s="85"/>
      <c r="BJ400" s="85"/>
      <c r="BK400" s="85"/>
      <c r="BL400" s="85"/>
      <c r="BM400" s="85"/>
      <c r="BN400" s="85"/>
      <c r="BO400" s="90"/>
      <c r="BP400" s="90"/>
      <c r="BQ400" s="90"/>
      <c r="BR400" s="90"/>
      <c r="BS400" s="90"/>
      <c r="BT400" s="90"/>
      <c r="BU400" s="90"/>
      <c r="BV400" s="90"/>
      <c r="BW400" s="90"/>
      <c r="BX400" s="90"/>
      <c r="BY400" s="90"/>
      <c r="BZ400" s="90"/>
      <c r="CA400" s="90"/>
      <c r="CB400" s="90"/>
      <c r="CC400" s="90"/>
      <c r="CD400" s="90"/>
      <c r="CE400" s="90"/>
      <c r="CF400" s="90"/>
      <c r="CG400" s="90"/>
      <c r="CH400" s="90"/>
      <c r="CI400" s="90"/>
    </row>
    <row r="401" spans="1:87" s="88" customForma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6"/>
      <c r="AD401" s="126"/>
      <c r="AE401" s="125"/>
      <c r="AF401" s="125"/>
      <c r="AG401" s="125"/>
      <c r="AH401" s="125"/>
      <c r="AI401" s="125"/>
      <c r="AJ401" s="125"/>
      <c r="AK401" s="125"/>
      <c r="AL401" s="125"/>
      <c r="AM401" s="125"/>
      <c r="AP401" s="86"/>
      <c r="AQ401" s="86"/>
      <c r="AR401" s="86"/>
      <c r="AS401" s="86"/>
      <c r="AT401" s="86"/>
      <c r="AU401" s="86"/>
      <c r="AV401" s="86"/>
      <c r="AW401" s="85"/>
      <c r="AX401" s="85"/>
      <c r="AY401" s="85"/>
      <c r="AZ401" s="85"/>
      <c r="BA401" s="85"/>
      <c r="BB401" s="85"/>
      <c r="BC401" s="85"/>
      <c r="BD401" s="85"/>
      <c r="BE401" s="85"/>
      <c r="BF401" s="85"/>
      <c r="BG401" s="85"/>
      <c r="BH401" s="85"/>
      <c r="BI401" s="85"/>
      <c r="BJ401" s="85"/>
      <c r="BK401" s="85"/>
      <c r="BL401" s="85"/>
      <c r="BM401" s="85"/>
      <c r="BN401" s="85"/>
      <c r="BO401" s="90"/>
      <c r="BP401" s="90"/>
      <c r="BQ401" s="90"/>
      <c r="BR401" s="90"/>
      <c r="BS401" s="90"/>
      <c r="BT401" s="90"/>
      <c r="BU401" s="90"/>
      <c r="BV401" s="90"/>
      <c r="BW401" s="90"/>
      <c r="BX401" s="90"/>
      <c r="BY401" s="90"/>
      <c r="BZ401" s="90"/>
      <c r="CA401" s="90"/>
      <c r="CB401" s="90"/>
      <c r="CC401" s="90"/>
      <c r="CD401" s="90"/>
      <c r="CE401" s="90"/>
      <c r="CF401" s="90"/>
      <c r="CG401" s="90"/>
      <c r="CH401" s="90"/>
      <c r="CI401" s="90"/>
    </row>
    <row r="402" spans="1:87" s="88" customForma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6"/>
      <c r="AD402" s="126"/>
      <c r="AE402" s="125"/>
      <c r="AF402" s="125"/>
      <c r="AG402" s="125"/>
      <c r="AH402" s="125"/>
      <c r="AI402" s="125"/>
      <c r="AJ402" s="125"/>
      <c r="AK402" s="125"/>
      <c r="AL402" s="125"/>
      <c r="AM402" s="125"/>
      <c r="AP402" s="86"/>
      <c r="AQ402" s="86"/>
      <c r="AR402" s="86"/>
      <c r="AS402" s="86"/>
      <c r="AT402" s="86"/>
      <c r="AU402" s="86"/>
      <c r="AV402" s="86"/>
      <c r="AW402" s="85"/>
      <c r="AX402" s="85"/>
      <c r="AY402" s="85"/>
      <c r="AZ402" s="85"/>
      <c r="BA402" s="85"/>
      <c r="BB402" s="85"/>
      <c r="BC402" s="85"/>
      <c r="BD402" s="85"/>
      <c r="BE402" s="85"/>
      <c r="BF402" s="85"/>
      <c r="BG402" s="85"/>
      <c r="BH402" s="85"/>
      <c r="BI402" s="85"/>
      <c r="BJ402" s="85"/>
      <c r="BK402" s="85"/>
      <c r="BL402" s="85"/>
      <c r="BM402" s="85"/>
      <c r="BN402" s="85"/>
      <c r="BO402" s="90"/>
      <c r="BP402" s="90"/>
      <c r="BQ402" s="90"/>
      <c r="BR402" s="90"/>
      <c r="BS402" s="90"/>
      <c r="BT402" s="90"/>
      <c r="BU402" s="90"/>
      <c r="BV402" s="90"/>
      <c r="BW402" s="90"/>
      <c r="BX402" s="90"/>
      <c r="BY402" s="90"/>
      <c r="BZ402" s="90"/>
      <c r="CA402" s="90"/>
      <c r="CB402" s="90"/>
      <c r="CC402" s="90"/>
      <c r="CD402" s="90"/>
      <c r="CE402" s="90"/>
      <c r="CF402" s="90"/>
      <c r="CG402" s="90"/>
      <c r="CH402" s="90"/>
      <c r="CI402" s="90"/>
    </row>
    <row r="403" spans="1:87" s="88" customForma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6"/>
      <c r="AD403" s="126"/>
      <c r="AE403" s="125"/>
      <c r="AF403" s="125"/>
      <c r="AG403" s="125"/>
      <c r="AH403" s="125"/>
      <c r="AI403" s="125"/>
      <c r="AJ403" s="125"/>
      <c r="AK403" s="125"/>
      <c r="AL403" s="125"/>
      <c r="AM403" s="125"/>
      <c r="AP403" s="86"/>
      <c r="AQ403" s="86"/>
      <c r="AR403" s="86"/>
      <c r="AS403" s="86"/>
      <c r="AT403" s="86"/>
      <c r="AU403" s="86"/>
      <c r="AV403" s="86"/>
      <c r="AW403" s="85"/>
      <c r="AX403" s="85"/>
      <c r="AY403" s="85"/>
      <c r="AZ403" s="85"/>
      <c r="BA403" s="85"/>
      <c r="BB403" s="85"/>
      <c r="BC403" s="85"/>
      <c r="BD403" s="85"/>
      <c r="BE403" s="85"/>
      <c r="BF403" s="85"/>
      <c r="BG403" s="85"/>
      <c r="BH403" s="85"/>
      <c r="BI403" s="85"/>
      <c r="BJ403" s="85"/>
      <c r="BK403" s="85"/>
      <c r="BL403" s="85"/>
      <c r="BM403" s="85"/>
      <c r="BN403" s="85"/>
      <c r="BO403" s="90"/>
      <c r="BP403" s="90"/>
      <c r="BQ403" s="90"/>
      <c r="BR403" s="90"/>
      <c r="BS403" s="90"/>
      <c r="BT403" s="90"/>
      <c r="BU403" s="90"/>
      <c r="BV403" s="90"/>
      <c r="BW403" s="90"/>
      <c r="BX403" s="90"/>
      <c r="BY403" s="90"/>
      <c r="BZ403" s="90"/>
      <c r="CA403" s="90"/>
      <c r="CB403" s="90"/>
      <c r="CC403" s="90"/>
      <c r="CD403" s="90"/>
      <c r="CE403" s="90"/>
      <c r="CF403" s="90"/>
      <c r="CG403" s="90"/>
      <c r="CH403" s="90"/>
      <c r="CI403" s="90"/>
    </row>
    <row r="404" spans="1:87" s="88" customForma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6"/>
      <c r="AD404" s="126"/>
      <c r="AE404" s="125"/>
      <c r="AF404" s="125"/>
      <c r="AG404" s="125"/>
      <c r="AH404" s="125"/>
      <c r="AI404" s="125"/>
      <c r="AJ404" s="125"/>
      <c r="AK404" s="125"/>
      <c r="AL404" s="125"/>
      <c r="AM404" s="125"/>
      <c r="AP404" s="86"/>
      <c r="AQ404" s="86"/>
      <c r="AR404" s="86"/>
      <c r="AS404" s="86"/>
      <c r="AT404" s="86"/>
      <c r="AU404" s="86"/>
      <c r="AV404" s="86"/>
      <c r="AW404" s="85"/>
      <c r="AX404" s="85"/>
      <c r="AY404" s="85"/>
      <c r="AZ404" s="85"/>
      <c r="BA404" s="85"/>
      <c r="BB404" s="85"/>
      <c r="BC404" s="85"/>
      <c r="BD404" s="85"/>
      <c r="BE404" s="85"/>
      <c r="BF404" s="85"/>
      <c r="BG404" s="85"/>
      <c r="BH404" s="85"/>
      <c r="BI404" s="85"/>
      <c r="BJ404" s="85"/>
      <c r="BK404" s="85"/>
      <c r="BL404" s="85"/>
      <c r="BM404" s="85"/>
      <c r="BN404" s="85"/>
      <c r="BO404" s="90"/>
      <c r="BP404" s="90"/>
      <c r="BQ404" s="90"/>
      <c r="BR404" s="90"/>
      <c r="BS404" s="90"/>
      <c r="BT404" s="90"/>
      <c r="BU404" s="90"/>
      <c r="BV404" s="90"/>
      <c r="BW404" s="90"/>
      <c r="BX404" s="90"/>
      <c r="BY404" s="90"/>
      <c r="BZ404" s="90"/>
      <c r="CA404" s="90"/>
      <c r="CB404" s="90"/>
      <c r="CC404" s="90"/>
      <c r="CD404" s="90"/>
      <c r="CE404" s="90"/>
      <c r="CF404" s="90"/>
      <c r="CG404" s="90"/>
      <c r="CH404" s="90"/>
      <c r="CI404" s="90"/>
    </row>
    <row r="405" spans="1:87" s="88" customForma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6"/>
      <c r="AD405" s="126"/>
      <c r="AE405" s="125"/>
      <c r="AF405" s="125"/>
      <c r="AG405" s="125"/>
      <c r="AH405" s="125"/>
      <c r="AI405" s="125"/>
      <c r="AJ405" s="125"/>
      <c r="AK405" s="125"/>
      <c r="AL405" s="125"/>
      <c r="AM405" s="125"/>
      <c r="AP405" s="86"/>
      <c r="AQ405" s="86"/>
      <c r="AR405" s="86"/>
      <c r="AS405" s="86"/>
      <c r="AT405" s="86"/>
      <c r="AU405" s="86"/>
      <c r="AV405" s="86"/>
      <c r="AW405" s="85"/>
      <c r="AX405" s="85"/>
      <c r="AY405" s="85"/>
      <c r="AZ405" s="85"/>
      <c r="BA405" s="85"/>
      <c r="BB405" s="85"/>
      <c r="BC405" s="85"/>
      <c r="BD405" s="85"/>
      <c r="BE405" s="85"/>
      <c r="BF405" s="85"/>
      <c r="BG405" s="85"/>
      <c r="BH405" s="85"/>
      <c r="BI405" s="85"/>
      <c r="BJ405" s="85"/>
      <c r="BK405" s="85"/>
      <c r="BL405" s="85"/>
      <c r="BM405" s="85"/>
      <c r="BN405" s="85"/>
      <c r="BO405" s="90"/>
      <c r="BP405" s="90"/>
      <c r="BQ405" s="90"/>
      <c r="BR405" s="90"/>
      <c r="BS405" s="90"/>
      <c r="BT405" s="90"/>
      <c r="BU405" s="90"/>
      <c r="BV405" s="90"/>
      <c r="BW405" s="90"/>
      <c r="BX405" s="90"/>
      <c r="BY405" s="90"/>
      <c r="BZ405" s="90"/>
      <c r="CA405" s="90"/>
      <c r="CB405" s="90"/>
      <c r="CC405" s="90"/>
      <c r="CD405" s="90"/>
      <c r="CE405" s="90"/>
      <c r="CF405" s="90"/>
      <c r="CG405" s="90"/>
      <c r="CH405" s="90"/>
      <c r="CI405" s="90"/>
    </row>
    <row r="406" spans="1:87" s="88" customForma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6"/>
      <c r="AD406" s="126"/>
      <c r="AE406" s="125"/>
      <c r="AF406" s="125"/>
      <c r="AG406" s="125"/>
      <c r="AH406" s="125"/>
      <c r="AI406" s="125"/>
      <c r="AJ406" s="125"/>
      <c r="AK406" s="125"/>
      <c r="AL406" s="125"/>
      <c r="AM406" s="125"/>
      <c r="AP406" s="86"/>
      <c r="AQ406" s="86"/>
      <c r="AR406" s="86"/>
      <c r="AS406" s="86"/>
      <c r="AT406" s="86"/>
      <c r="AU406" s="86"/>
      <c r="AV406" s="86"/>
      <c r="AW406" s="85"/>
      <c r="AX406" s="85"/>
      <c r="AY406" s="85"/>
      <c r="AZ406" s="85"/>
      <c r="BA406" s="85"/>
      <c r="BB406" s="85"/>
      <c r="BC406" s="85"/>
      <c r="BD406" s="85"/>
      <c r="BE406" s="85"/>
      <c r="BF406" s="85"/>
      <c r="BG406" s="85"/>
      <c r="BH406" s="85"/>
      <c r="BI406" s="85"/>
      <c r="BJ406" s="85"/>
      <c r="BK406" s="85"/>
      <c r="BL406" s="85"/>
      <c r="BM406" s="85"/>
      <c r="BN406" s="85"/>
      <c r="BO406" s="90"/>
      <c r="BP406" s="90"/>
      <c r="BQ406" s="90"/>
      <c r="BR406" s="90"/>
      <c r="BS406" s="90"/>
      <c r="BT406" s="90"/>
      <c r="BU406" s="90"/>
      <c r="BV406" s="90"/>
      <c r="BW406" s="90"/>
      <c r="BX406" s="90"/>
      <c r="BY406" s="90"/>
      <c r="BZ406" s="90"/>
      <c r="CA406" s="90"/>
      <c r="CB406" s="90"/>
      <c r="CC406" s="90"/>
      <c r="CD406" s="90"/>
      <c r="CE406" s="90"/>
      <c r="CF406" s="90"/>
      <c r="CG406" s="90"/>
      <c r="CH406" s="90"/>
      <c r="CI406" s="90"/>
    </row>
    <row r="407" spans="1:87" s="88" customForma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6"/>
      <c r="AD407" s="126"/>
      <c r="AE407" s="125"/>
      <c r="AF407" s="125"/>
      <c r="AG407" s="125"/>
      <c r="AH407" s="125"/>
      <c r="AI407" s="125"/>
      <c r="AJ407" s="125"/>
      <c r="AK407" s="125"/>
      <c r="AL407" s="125"/>
      <c r="AM407" s="125"/>
      <c r="AP407" s="86"/>
      <c r="AQ407" s="86"/>
      <c r="AR407" s="86"/>
      <c r="AS407" s="86"/>
      <c r="AT407" s="86"/>
      <c r="AU407" s="86"/>
      <c r="AV407" s="86"/>
      <c r="AW407" s="85"/>
      <c r="AX407" s="85"/>
      <c r="AY407" s="85"/>
      <c r="AZ407" s="85"/>
      <c r="BA407" s="85"/>
      <c r="BB407" s="85"/>
      <c r="BC407" s="85"/>
      <c r="BD407" s="85"/>
      <c r="BE407" s="85"/>
      <c r="BF407" s="85"/>
      <c r="BG407" s="85"/>
      <c r="BH407" s="85"/>
      <c r="BI407" s="85"/>
      <c r="BJ407" s="85"/>
      <c r="BK407" s="85"/>
      <c r="BL407" s="85"/>
      <c r="BM407" s="85"/>
      <c r="BN407" s="85"/>
      <c r="BO407" s="90"/>
      <c r="BP407" s="90"/>
      <c r="BQ407" s="90"/>
      <c r="BR407" s="90"/>
      <c r="BS407" s="90"/>
      <c r="BT407" s="90"/>
      <c r="BU407" s="90"/>
      <c r="BV407" s="90"/>
      <c r="BW407" s="90"/>
      <c r="BX407" s="90"/>
      <c r="BY407" s="90"/>
      <c r="BZ407" s="90"/>
      <c r="CA407" s="90"/>
      <c r="CB407" s="90"/>
      <c r="CC407" s="90"/>
      <c r="CD407" s="90"/>
      <c r="CE407" s="90"/>
      <c r="CF407" s="90"/>
      <c r="CG407" s="90"/>
      <c r="CH407" s="90"/>
      <c r="CI407" s="90"/>
    </row>
    <row r="408" spans="1:87" s="88" customForma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6"/>
      <c r="AD408" s="126"/>
      <c r="AE408" s="125"/>
      <c r="AF408" s="125"/>
      <c r="AG408" s="125"/>
      <c r="AH408" s="125"/>
      <c r="AI408" s="125"/>
      <c r="AJ408" s="125"/>
      <c r="AK408" s="125"/>
      <c r="AL408" s="125"/>
      <c r="AM408" s="125"/>
      <c r="AP408" s="86"/>
      <c r="AQ408" s="86"/>
      <c r="AR408" s="86"/>
      <c r="AS408" s="86"/>
      <c r="AT408" s="86"/>
      <c r="AU408" s="86"/>
      <c r="AV408" s="86"/>
      <c r="AW408" s="85"/>
      <c r="AX408" s="85"/>
      <c r="AY408" s="85"/>
      <c r="AZ408" s="85"/>
      <c r="BA408" s="85"/>
      <c r="BB408" s="85"/>
      <c r="BC408" s="85"/>
      <c r="BD408" s="85"/>
      <c r="BE408" s="85"/>
      <c r="BF408" s="85"/>
      <c r="BG408" s="85"/>
      <c r="BH408" s="85"/>
      <c r="BI408" s="85"/>
      <c r="BJ408" s="85"/>
      <c r="BK408" s="85"/>
      <c r="BL408" s="85"/>
      <c r="BM408" s="85"/>
      <c r="BN408" s="85"/>
      <c r="BO408" s="90"/>
      <c r="BP408" s="90"/>
      <c r="BQ408" s="90"/>
      <c r="BR408" s="90"/>
      <c r="BS408" s="90"/>
      <c r="BT408" s="90"/>
      <c r="BU408" s="90"/>
      <c r="BV408" s="90"/>
      <c r="BW408" s="90"/>
      <c r="BX408" s="90"/>
      <c r="BY408" s="90"/>
      <c r="BZ408" s="90"/>
      <c r="CA408" s="90"/>
      <c r="CB408" s="90"/>
      <c r="CC408" s="90"/>
      <c r="CD408" s="90"/>
      <c r="CE408" s="90"/>
      <c r="CF408" s="90"/>
      <c r="CG408" s="90"/>
      <c r="CH408" s="90"/>
      <c r="CI408" s="90"/>
    </row>
    <row r="409" spans="1:87" s="88" customForma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6"/>
      <c r="AD409" s="126"/>
      <c r="AE409" s="125"/>
      <c r="AF409" s="125"/>
      <c r="AG409" s="125"/>
      <c r="AH409" s="125"/>
      <c r="AI409" s="125"/>
      <c r="AJ409" s="125"/>
      <c r="AK409" s="125"/>
      <c r="AL409" s="125"/>
      <c r="AM409" s="125"/>
      <c r="AP409" s="86"/>
      <c r="AQ409" s="86"/>
      <c r="AR409" s="86"/>
      <c r="AS409" s="86"/>
      <c r="AT409" s="86"/>
      <c r="AU409" s="86"/>
      <c r="AV409" s="86"/>
      <c r="AW409" s="85"/>
      <c r="AX409" s="85"/>
      <c r="AY409" s="85"/>
      <c r="AZ409" s="85"/>
      <c r="BA409" s="85"/>
      <c r="BB409" s="85"/>
      <c r="BC409" s="85"/>
      <c r="BD409" s="85"/>
      <c r="BE409" s="85"/>
      <c r="BF409" s="85"/>
      <c r="BG409" s="85"/>
      <c r="BH409" s="85"/>
      <c r="BI409" s="85"/>
      <c r="BJ409" s="85"/>
      <c r="BK409" s="85"/>
      <c r="BL409" s="85"/>
      <c r="BM409" s="85"/>
      <c r="BN409" s="85"/>
      <c r="BO409" s="90"/>
      <c r="BP409" s="90"/>
      <c r="BQ409" s="90"/>
      <c r="BR409" s="90"/>
      <c r="BS409" s="90"/>
      <c r="BT409" s="90"/>
      <c r="BU409" s="90"/>
      <c r="BV409" s="90"/>
      <c r="BW409" s="90"/>
      <c r="BX409" s="90"/>
      <c r="BY409" s="90"/>
      <c r="BZ409" s="90"/>
      <c r="CA409" s="90"/>
      <c r="CB409" s="90"/>
      <c r="CC409" s="90"/>
      <c r="CD409" s="90"/>
      <c r="CE409" s="90"/>
      <c r="CF409" s="90"/>
      <c r="CG409" s="90"/>
      <c r="CH409" s="90"/>
      <c r="CI409" s="90"/>
    </row>
    <row r="410" spans="1:87" s="88" customForma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6"/>
      <c r="AD410" s="126"/>
      <c r="AE410" s="125"/>
      <c r="AF410" s="125"/>
      <c r="AG410" s="125"/>
      <c r="AH410" s="125"/>
      <c r="AI410" s="125"/>
      <c r="AJ410" s="125"/>
      <c r="AK410" s="125"/>
      <c r="AL410" s="125"/>
      <c r="AM410" s="125"/>
      <c r="AP410" s="86"/>
      <c r="AQ410" s="86"/>
      <c r="AR410" s="86"/>
      <c r="AS410" s="86"/>
      <c r="AT410" s="86"/>
      <c r="AU410" s="86"/>
      <c r="AV410" s="86"/>
      <c r="AW410" s="85"/>
      <c r="AX410" s="85"/>
      <c r="AY410" s="85"/>
      <c r="AZ410" s="85"/>
      <c r="BA410" s="85"/>
      <c r="BB410" s="85"/>
      <c r="BC410" s="85"/>
      <c r="BD410" s="85"/>
      <c r="BE410" s="85"/>
      <c r="BF410" s="85"/>
      <c r="BG410" s="85"/>
      <c r="BH410" s="85"/>
      <c r="BI410" s="85"/>
      <c r="BJ410" s="85"/>
      <c r="BK410" s="85"/>
      <c r="BL410" s="85"/>
      <c r="BM410" s="85"/>
      <c r="BN410" s="85"/>
      <c r="BO410" s="90"/>
      <c r="BP410" s="90"/>
      <c r="BQ410" s="90"/>
      <c r="BR410" s="90"/>
      <c r="BS410" s="90"/>
      <c r="BT410" s="90"/>
      <c r="BU410" s="90"/>
      <c r="BV410" s="90"/>
      <c r="BW410" s="90"/>
      <c r="BX410" s="90"/>
      <c r="BY410" s="90"/>
      <c r="BZ410" s="90"/>
      <c r="CA410" s="90"/>
      <c r="CB410" s="90"/>
      <c r="CC410" s="90"/>
      <c r="CD410" s="90"/>
      <c r="CE410" s="90"/>
      <c r="CF410" s="90"/>
      <c r="CG410" s="90"/>
      <c r="CH410" s="90"/>
      <c r="CI410" s="90"/>
    </row>
    <row r="411" spans="1:87" s="88" customForma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6"/>
      <c r="AD411" s="126"/>
      <c r="AE411" s="125"/>
      <c r="AF411" s="125"/>
      <c r="AG411" s="125"/>
      <c r="AH411" s="125"/>
      <c r="AI411" s="125"/>
      <c r="AJ411" s="125"/>
      <c r="AK411" s="125"/>
      <c r="AL411" s="125"/>
      <c r="AM411" s="125"/>
      <c r="AP411" s="86"/>
      <c r="AQ411" s="86"/>
      <c r="AR411" s="86"/>
      <c r="AS411" s="86"/>
      <c r="AT411" s="86"/>
      <c r="AU411" s="86"/>
      <c r="AV411" s="86"/>
      <c r="AW411" s="85"/>
      <c r="AX411" s="85"/>
      <c r="AY411" s="85"/>
      <c r="AZ411" s="85"/>
      <c r="BA411" s="85"/>
      <c r="BB411" s="85"/>
      <c r="BC411" s="85"/>
      <c r="BD411" s="85"/>
      <c r="BE411" s="85"/>
      <c r="BF411" s="85"/>
      <c r="BG411" s="85"/>
      <c r="BH411" s="85"/>
      <c r="BI411" s="85"/>
      <c r="BJ411" s="85"/>
      <c r="BK411" s="85"/>
      <c r="BL411" s="85"/>
      <c r="BM411" s="85"/>
      <c r="BN411" s="85"/>
      <c r="BO411" s="90"/>
      <c r="BP411" s="90"/>
      <c r="BQ411" s="90"/>
      <c r="BR411" s="90"/>
      <c r="BS411" s="90"/>
      <c r="BT411" s="90"/>
      <c r="BU411" s="90"/>
      <c r="BV411" s="90"/>
      <c r="BW411" s="90"/>
      <c r="BX411" s="90"/>
      <c r="BY411" s="90"/>
      <c r="BZ411" s="90"/>
      <c r="CA411" s="90"/>
      <c r="CB411" s="90"/>
      <c r="CC411" s="90"/>
      <c r="CD411" s="90"/>
      <c r="CE411" s="90"/>
      <c r="CF411" s="90"/>
      <c r="CG411" s="90"/>
      <c r="CH411" s="90"/>
      <c r="CI411" s="90"/>
    </row>
    <row r="412" spans="1:87" s="88" customForma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6"/>
      <c r="AD412" s="126"/>
      <c r="AE412" s="125"/>
      <c r="AF412" s="125"/>
      <c r="AG412" s="125"/>
      <c r="AH412" s="125"/>
      <c r="AI412" s="125"/>
      <c r="AJ412" s="125"/>
      <c r="AK412" s="125"/>
      <c r="AL412" s="125"/>
      <c r="AM412" s="125"/>
      <c r="AP412" s="86"/>
      <c r="AQ412" s="86"/>
      <c r="AR412" s="86"/>
      <c r="AS412" s="86"/>
      <c r="AT412" s="86"/>
      <c r="AU412" s="86"/>
      <c r="AV412" s="86"/>
      <c r="AW412" s="85"/>
      <c r="AX412" s="85"/>
      <c r="AY412" s="85"/>
      <c r="AZ412" s="85"/>
      <c r="BA412" s="85"/>
      <c r="BB412" s="85"/>
      <c r="BC412" s="85"/>
      <c r="BD412" s="85"/>
      <c r="BE412" s="85"/>
      <c r="BF412" s="85"/>
      <c r="BG412" s="85"/>
      <c r="BH412" s="85"/>
      <c r="BI412" s="85"/>
      <c r="BJ412" s="85"/>
      <c r="BK412" s="85"/>
      <c r="BL412" s="85"/>
      <c r="BM412" s="85"/>
      <c r="BN412" s="85"/>
      <c r="BO412" s="90"/>
      <c r="BP412" s="90"/>
      <c r="BQ412" s="90"/>
      <c r="BR412" s="90"/>
      <c r="BS412" s="90"/>
      <c r="BT412" s="90"/>
      <c r="BU412" s="90"/>
      <c r="BV412" s="90"/>
      <c r="BW412" s="90"/>
      <c r="BX412" s="90"/>
      <c r="BY412" s="90"/>
      <c r="BZ412" s="90"/>
      <c r="CA412" s="90"/>
      <c r="CB412" s="90"/>
      <c r="CC412" s="90"/>
      <c r="CD412" s="90"/>
      <c r="CE412" s="90"/>
      <c r="CF412" s="90"/>
      <c r="CG412" s="90"/>
      <c r="CH412" s="90"/>
      <c r="CI412" s="90"/>
    </row>
    <row r="413" spans="1:87" s="88" customForma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6"/>
      <c r="AD413" s="126"/>
      <c r="AE413" s="125"/>
      <c r="AF413" s="125"/>
      <c r="AG413" s="125"/>
      <c r="AH413" s="125"/>
      <c r="AI413" s="125"/>
      <c r="AJ413" s="125"/>
      <c r="AK413" s="125"/>
      <c r="AL413" s="125"/>
      <c r="AM413" s="125"/>
      <c r="AP413" s="86"/>
      <c r="AQ413" s="86"/>
      <c r="AR413" s="86"/>
      <c r="AS413" s="86"/>
      <c r="AT413" s="86"/>
      <c r="AU413" s="86"/>
      <c r="AV413" s="86"/>
      <c r="AW413" s="85"/>
      <c r="AX413" s="85"/>
      <c r="AY413" s="85"/>
      <c r="AZ413" s="85"/>
      <c r="BA413" s="85"/>
      <c r="BB413" s="85"/>
      <c r="BC413" s="85"/>
      <c r="BD413" s="85"/>
      <c r="BE413" s="85"/>
      <c r="BF413" s="85"/>
      <c r="BG413" s="85"/>
      <c r="BH413" s="85"/>
      <c r="BI413" s="85"/>
      <c r="BJ413" s="85"/>
      <c r="BK413" s="85"/>
      <c r="BL413" s="85"/>
      <c r="BM413" s="85"/>
      <c r="BN413" s="85"/>
      <c r="BO413" s="90"/>
      <c r="BP413" s="90"/>
      <c r="BQ413" s="90"/>
      <c r="BR413" s="90"/>
      <c r="BS413" s="90"/>
      <c r="BT413" s="90"/>
      <c r="BU413" s="90"/>
      <c r="BV413" s="90"/>
      <c r="BW413" s="90"/>
      <c r="BX413" s="90"/>
      <c r="BY413" s="90"/>
      <c r="BZ413" s="90"/>
      <c r="CA413" s="90"/>
      <c r="CB413" s="90"/>
      <c r="CC413" s="90"/>
      <c r="CD413" s="90"/>
      <c r="CE413" s="90"/>
      <c r="CF413" s="90"/>
      <c r="CG413" s="90"/>
      <c r="CH413" s="90"/>
      <c r="CI413" s="90"/>
    </row>
    <row r="414" spans="1:87" s="88" customForma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6"/>
      <c r="AD414" s="126"/>
      <c r="AE414" s="125"/>
      <c r="AF414" s="125"/>
      <c r="AG414" s="125"/>
      <c r="AH414" s="125"/>
      <c r="AI414" s="125"/>
      <c r="AJ414" s="125"/>
      <c r="AK414" s="125"/>
      <c r="AL414" s="125"/>
      <c r="AM414" s="125"/>
      <c r="AP414" s="86"/>
      <c r="AQ414" s="86"/>
      <c r="AR414" s="86"/>
      <c r="AS414" s="86"/>
      <c r="AT414" s="86"/>
      <c r="AU414" s="86"/>
      <c r="AV414" s="86"/>
      <c r="AW414" s="85"/>
      <c r="AX414" s="85"/>
      <c r="AY414" s="85"/>
      <c r="AZ414" s="85"/>
      <c r="BA414" s="85"/>
      <c r="BB414" s="85"/>
      <c r="BC414" s="85"/>
      <c r="BD414" s="85"/>
      <c r="BE414" s="85"/>
      <c r="BF414" s="85"/>
      <c r="BG414" s="85"/>
      <c r="BH414" s="85"/>
      <c r="BI414" s="85"/>
      <c r="BJ414" s="85"/>
      <c r="BK414" s="85"/>
      <c r="BL414" s="85"/>
      <c r="BM414" s="85"/>
      <c r="BN414" s="85"/>
      <c r="BO414" s="90"/>
      <c r="BP414" s="90"/>
      <c r="BQ414" s="90"/>
      <c r="BR414" s="90"/>
      <c r="BS414" s="90"/>
      <c r="BT414" s="90"/>
      <c r="BU414" s="90"/>
      <c r="BV414" s="90"/>
      <c r="BW414" s="90"/>
      <c r="BX414" s="90"/>
      <c r="BY414" s="90"/>
      <c r="BZ414" s="90"/>
      <c r="CA414" s="90"/>
      <c r="CB414" s="90"/>
      <c r="CC414" s="90"/>
      <c r="CD414" s="90"/>
      <c r="CE414" s="90"/>
      <c r="CF414" s="90"/>
      <c r="CG414" s="90"/>
      <c r="CH414" s="90"/>
      <c r="CI414" s="90"/>
    </row>
    <row r="415" spans="1:87" s="88" customForma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6"/>
      <c r="AD415" s="126"/>
      <c r="AE415" s="125"/>
      <c r="AF415" s="125"/>
      <c r="AG415" s="125"/>
      <c r="AH415" s="125"/>
      <c r="AI415" s="125"/>
      <c r="AJ415" s="125"/>
      <c r="AK415" s="125"/>
      <c r="AL415" s="125"/>
      <c r="AM415" s="125"/>
      <c r="AP415" s="86"/>
      <c r="AQ415" s="86"/>
      <c r="AR415" s="86"/>
      <c r="AS415" s="86"/>
      <c r="AT415" s="86"/>
      <c r="AU415" s="86"/>
      <c r="AV415" s="86"/>
      <c r="AW415" s="85"/>
      <c r="AX415" s="85"/>
      <c r="AY415" s="85"/>
      <c r="AZ415" s="85"/>
      <c r="BA415" s="85"/>
      <c r="BB415" s="85"/>
      <c r="BC415" s="85"/>
      <c r="BD415" s="85"/>
      <c r="BE415" s="85"/>
      <c r="BF415" s="85"/>
      <c r="BG415" s="85"/>
      <c r="BH415" s="85"/>
      <c r="BI415" s="85"/>
      <c r="BJ415" s="85"/>
      <c r="BK415" s="85"/>
      <c r="BL415" s="85"/>
      <c r="BM415" s="85"/>
      <c r="BN415" s="85"/>
      <c r="BO415" s="90"/>
      <c r="BP415" s="90"/>
      <c r="BQ415" s="90"/>
      <c r="BR415" s="90"/>
      <c r="BS415" s="90"/>
      <c r="BT415" s="90"/>
      <c r="BU415" s="90"/>
      <c r="BV415" s="90"/>
      <c r="BW415" s="90"/>
      <c r="BX415" s="90"/>
      <c r="BY415" s="90"/>
      <c r="BZ415" s="90"/>
      <c r="CA415" s="90"/>
      <c r="CB415" s="90"/>
      <c r="CC415" s="90"/>
      <c r="CD415" s="90"/>
      <c r="CE415" s="90"/>
      <c r="CF415" s="90"/>
      <c r="CG415" s="90"/>
      <c r="CH415" s="90"/>
      <c r="CI415" s="90"/>
    </row>
    <row r="416" spans="1:87" s="88" customForma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6"/>
      <c r="AD416" s="126"/>
      <c r="AE416" s="125"/>
      <c r="AF416" s="125"/>
      <c r="AG416" s="125"/>
      <c r="AH416" s="125"/>
      <c r="AI416" s="125"/>
      <c r="AJ416" s="125"/>
      <c r="AK416" s="125"/>
      <c r="AL416" s="125"/>
      <c r="AM416" s="125"/>
      <c r="AP416" s="86"/>
      <c r="AQ416" s="86"/>
      <c r="AR416" s="86"/>
      <c r="AS416" s="86"/>
      <c r="AT416" s="86"/>
      <c r="AU416" s="86"/>
      <c r="AV416" s="86"/>
      <c r="AW416" s="85"/>
      <c r="AX416" s="85"/>
      <c r="AY416" s="85"/>
      <c r="AZ416" s="85"/>
      <c r="BA416" s="85"/>
      <c r="BB416" s="85"/>
      <c r="BC416" s="85"/>
      <c r="BD416" s="85"/>
      <c r="BE416" s="85"/>
      <c r="BF416" s="85"/>
      <c r="BG416" s="85"/>
      <c r="BH416" s="85"/>
      <c r="BI416" s="85"/>
      <c r="BJ416" s="85"/>
      <c r="BK416" s="85"/>
      <c r="BL416" s="85"/>
      <c r="BM416" s="85"/>
      <c r="BN416" s="85"/>
      <c r="BO416" s="90"/>
      <c r="BP416" s="90"/>
      <c r="BQ416" s="90"/>
      <c r="BR416" s="90"/>
      <c r="BS416" s="90"/>
      <c r="BT416" s="90"/>
      <c r="BU416" s="90"/>
      <c r="BV416" s="90"/>
      <c r="BW416" s="90"/>
      <c r="BX416" s="90"/>
      <c r="BY416" s="90"/>
      <c r="BZ416" s="90"/>
      <c r="CA416" s="90"/>
      <c r="CB416" s="90"/>
      <c r="CC416" s="90"/>
      <c r="CD416" s="90"/>
      <c r="CE416" s="90"/>
      <c r="CF416" s="90"/>
      <c r="CG416" s="90"/>
      <c r="CH416" s="90"/>
      <c r="CI416" s="90"/>
    </row>
    <row r="417" spans="1:87" s="88" customForma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6"/>
      <c r="AD417" s="126"/>
      <c r="AE417" s="125"/>
      <c r="AF417" s="125"/>
      <c r="AG417" s="125"/>
      <c r="AH417" s="125"/>
      <c r="AI417" s="125"/>
      <c r="AJ417" s="125"/>
      <c r="AK417" s="125"/>
      <c r="AL417" s="125"/>
      <c r="AM417" s="125"/>
      <c r="AP417" s="86"/>
      <c r="AQ417" s="86"/>
      <c r="AR417" s="86"/>
      <c r="AS417" s="86"/>
      <c r="AT417" s="86"/>
      <c r="AU417" s="86"/>
      <c r="AV417" s="86"/>
      <c r="AW417" s="85"/>
      <c r="AX417" s="85"/>
      <c r="AY417" s="85"/>
      <c r="AZ417" s="85"/>
      <c r="BA417" s="85"/>
      <c r="BB417" s="85"/>
      <c r="BC417" s="85"/>
      <c r="BD417" s="85"/>
      <c r="BE417" s="85"/>
      <c r="BF417" s="85"/>
      <c r="BG417" s="85"/>
      <c r="BH417" s="85"/>
      <c r="BI417" s="85"/>
      <c r="BJ417" s="85"/>
      <c r="BK417" s="85"/>
      <c r="BL417" s="85"/>
      <c r="BM417" s="85"/>
      <c r="BN417" s="85"/>
      <c r="BO417" s="90"/>
      <c r="BP417" s="90"/>
      <c r="BQ417" s="90"/>
      <c r="BR417" s="90"/>
      <c r="BS417" s="90"/>
      <c r="BT417" s="90"/>
      <c r="BU417" s="90"/>
      <c r="BV417" s="90"/>
      <c r="BW417" s="90"/>
      <c r="BX417" s="90"/>
      <c r="BY417" s="90"/>
      <c r="BZ417" s="90"/>
      <c r="CA417" s="90"/>
      <c r="CB417" s="90"/>
      <c r="CC417" s="90"/>
      <c r="CD417" s="90"/>
      <c r="CE417" s="90"/>
      <c r="CF417" s="90"/>
      <c r="CG417" s="90"/>
      <c r="CH417" s="90"/>
      <c r="CI417" s="90"/>
    </row>
    <row r="418" spans="1:87" s="88" customForma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6"/>
      <c r="AD418" s="126"/>
      <c r="AE418" s="125"/>
      <c r="AF418" s="125"/>
      <c r="AG418" s="125"/>
      <c r="AH418" s="125"/>
      <c r="AI418" s="125"/>
      <c r="AJ418" s="125"/>
      <c r="AK418" s="125"/>
      <c r="AL418" s="125"/>
      <c r="AM418" s="125"/>
      <c r="AP418" s="86"/>
      <c r="AQ418" s="86"/>
      <c r="AR418" s="86"/>
      <c r="AS418" s="86"/>
      <c r="AT418" s="86"/>
      <c r="AU418" s="86"/>
      <c r="AV418" s="86"/>
      <c r="AW418" s="85"/>
      <c r="AX418" s="85"/>
      <c r="AY418" s="85"/>
      <c r="AZ418" s="85"/>
      <c r="BA418" s="85"/>
      <c r="BB418" s="85"/>
      <c r="BC418" s="85"/>
      <c r="BD418" s="85"/>
      <c r="BE418" s="85"/>
      <c r="BF418" s="85"/>
      <c r="BG418" s="85"/>
      <c r="BH418" s="85"/>
      <c r="BI418" s="85"/>
      <c r="BJ418" s="85"/>
      <c r="BK418" s="85"/>
      <c r="BL418" s="85"/>
      <c r="BM418" s="85"/>
      <c r="BN418" s="85"/>
      <c r="BO418" s="90"/>
      <c r="BP418" s="90"/>
      <c r="BQ418" s="90"/>
      <c r="BR418" s="90"/>
      <c r="BS418" s="90"/>
      <c r="BT418" s="90"/>
      <c r="BU418" s="90"/>
      <c r="BV418" s="90"/>
      <c r="BW418" s="90"/>
      <c r="BX418" s="90"/>
      <c r="BY418" s="90"/>
      <c r="BZ418" s="90"/>
      <c r="CA418" s="90"/>
      <c r="CB418" s="90"/>
      <c r="CC418" s="90"/>
      <c r="CD418" s="90"/>
      <c r="CE418" s="90"/>
      <c r="CF418" s="90"/>
      <c r="CG418" s="90"/>
      <c r="CH418" s="90"/>
      <c r="CI418" s="90"/>
    </row>
    <row r="419" spans="1:87" s="88" customForma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6"/>
      <c r="AD419" s="126"/>
      <c r="AE419" s="125"/>
      <c r="AF419" s="125"/>
      <c r="AG419" s="125"/>
      <c r="AH419" s="125"/>
      <c r="AI419" s="125"/>
      <c r="AJ419" s="125"/>
      <c r="AK419" s="125"/>
      <c r="AL419" s="125"/>
      <c r="AM419" s="125"/>
      <c r="AP419" s="86"/>
      <c r="AQ419" s="86"/>
      <c r="AR419" s="86"/>
      <c r="AS419" s="86"/>
      <c r="AT419" s="86"/>
      <c r="AU419" s="86"/>
      <c r="AV419" s="86"/>
      <c r="AW419" s="85"/>
      <c r="AX419" s="85"/>
      <c r="AY419" s="85"/>
      <c r="AZ419" s="85"/>
      <c r="BA419" s="85"/>
      <c r="BB419" s="85"/>
      <c r="BC419" s="85"/>
      <c r="BD419" s="85"/>
      <c r="BE419" s="85"/>
      <c r="BF419" s="85"/>
      <c r="BG419" s="85"/>
      <c r="BH419" s="85"/>
      <c r="BI419" s="85"/>
      <c r="BJ419" s="85"/>
      <c r="BK419" s="85"/>
      <c r="BL419" s="85"/>
      <c r="BM419" s="85"/>
      <c r="BN419" s="85"/>
      <c r="BO419" s="90"/>
      <c r="BP419" s="90"/>
      <c r="BQ419" s="90"/>
      <c r="BR419" s="90"/>
      <c r="BS419" s="90"/>
      <c r="BT419" s="90"/>
      <c r="BU419" s="90"/>
      <c r="BV419" s="90"/>
      <c r="BW419" s="90"/>
      <c r="BX419" s="90"/>
      <c r="BY419" s="90"/>
      <c r="BZ419" s="90"/>
      <c r="CA419" s="90"/>
      <c r="CB419" s="90"/>
      <c r="CC419" s="90"/>
      <c r="CD419" s="90"/>
      <c r="CE419" s="90"/>
      <c r="CF419" s="90"/>
      <c r="CG419" s="90"/>
      <c r="CH419" s="90"/>
      <c r="CI419" s="90"/>
    </row>
    <row r="420" spans="1:87" s="88" customForma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6"/>
      <c r="AD420" s="126"/>
      <c r="AE420" s="125"/>
      <c r="AF420" s="125"/>
      <c r="AG420" s="125"/>
      <c r="AH420" s="125"/>
      <c r="AI420" s="125"/>
      <c r="AJ420" s="125"/>
      <c r="AK420" s="125"/>
      <c r="AL420" s="125"/>
      <c r="AM420" s="125"/>
      <c r="AP420" s="86"/>
      <c r="AQ420" s="86"/>
      <c r="AR420" s="86"/>
      <c r="AS420" s="86"/>
      <c r="AT420" s="86"/>
      <c r="AU420" s="86"/>
      <c r="AV420" s="86"/>
      <c r="AW420" s="85"/>
      <c r="AX420" s="85"/>
      <c r="AY420" s="85"/>
      <c r="AZ420" s="85"/>
      <c r="BA420" s="85"/>
      <c r="BB420" s="85"/>
      <c r="BC420" s="85"/>
      <c r="BD420" s="85"/>
      <c r="BE420" s="85"/>
      <c r="BF420" s="85"/>
      <c r="BG420" s="85"/>
      <c r="BH420" s="85"/>
      <c r="BI420" s="85"/>
      <c r="BJ420" s="85"/>
      <c r="BK420" s="85"/>
      <c r="BL420" s="85"/>
      <c r="BM420" s="85"/>
      <c r="BN420" s="85"/>
      <c r="BO420" s="90"/>
      <c r="BP420" s="90"/>
      <c r="BQ420" s="90"/>
      <c r="BR420" s="90"/>
      <c r="BS420" s="90"/>
      <c r="BT420" s="90"/>
      <c r="BU420" s="90"/>
      <c r="BV420" s="90"/>
      <c r="BW420" s="90"/>
      <c r="BX420" s="90"/>
      <c r="BY420" s="90"/>
      <c r="BZ420" s="90"/>
      <c r="CA420" s="90"/>
      <c r="CB420" s="90"/>
      <c r="CC420" s="90"/>
      <c r="CD420" s="90"/>
      <c r="CE420" s="90"/>
      <c r="CF420" s="90"/>
      <c r="CG420" s="90"/>
      <c r="CH420" s="90"/>
      <c r="CI420" s="90"/>
    </row>
    <row r="421" spans="1:87" s="88" customForma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6"/>
      <c r="AD421" s="126"/>
      <c r="AE421" s="125"/>
      <c r="AF421" s="125"/>
      <c r="AG421" s="125"/>
      <c r="AH421" s="125"/>
      <c r="AI421" s="125"/>
      <c r="AJ421" s="125"/>
      <c r="AK421" s="125"/>
      <c r="AL421" s="125"/>
      <c r="AM421" s="125"/>
      <c r="AP421" s="86"/>
      <c r="AQ421" s="86"/>
      <c r="AR421" s="86"/>
      <c r="AS421" s="86"/>
      <c r="AT421" s="86"/>
      <c r="AU421" s="86"/>
      <c r="AV421" s="86"/>
      <c r="AW421" s="85"/>
      <c r="AX421" s="85"/>
      <c r="AY421" s="85"/>
      <c r="AZ421" s="85"/>
      <c r="BA421" s="85"/>
      <c r="BB421" s="85"/>
      <c r="BC421" s="85"/>
      <c r="BD421" s="85"/>
      <c r="BE421" s="85"/>
      <c r="BF421" s="85"/>
      <c r="BG421" s="85"/>
      <c r="BH421" s="85"/>
      <c r="BI421" s="85"/>
      <c r="BJ421" s="85"/>
      <c r="BK421" s="85"/>
      <c r="BL421" s="85"/>
      <c r="BM421" s="85"/>
      <c r="BN421" s="85"/>
      <c r="BO421" s="90"/>
      <c r="BP421" s="90"/>
      <c r="BQ421" s="90"/>
      <c r="BR421" s="90"/>
      <c r="BS421" s="90"/>
      <c r="BT421" s="90"/>
      <c r="BU421" s="90"/>
      <c r="BV421" s="90"/>
      <c r="BW421" s="90"/>
      <c r="BX421" s="90"/>
      <c r="BY421" s="90"/>
      <c r="BZ421" s="90"/>
      <c r="CA421" s="90"/>
      <c r="CB421" s="90"/>
      <c r="CC421" s="90"/>
      <c r="CD421" s="90"/>
      <c r="CE421" s="90"/>
      <c r="CF421" s="90"/>
      <c r="CG421" s="90"/>
      <c r="CH421" s="90"/>
      <c r="CI421" s="90"/>
    </row>
    <row r="422" spans="1:87" s="88" customForma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6"/>
      <c r="AD422" s="126"/>
      <c r="AE422" s="125"/>
      <c r="AF422" s="125"/>
      <c r="AG422" s="125"/>
      <c r="AH422" s="125"/>
      <c r="AI422" s="125"/>
      <c r="AJ422" s="125"/>
      <c r="AK422" s="125"/>
      <c r="AL422" s="125"/>
      <c r="AM422" s="125"/>
      <c r="AP422" s="86"/>
      <c r="AQ422" s="86"/>
      <c r="AR422" s="86"/>
      <c r="AS422" s="86"/>
      <c r="AT422" s="86"/>
      <c r="AU422" s="86"/>
      <c r="AV422" s="86"/>
      <c r="AW422" s="85"/>
      <c r="AX422" s="85"/>
      <c r="AY422" s="85"/>
      <c r="AZ422" s="85"/>
      <c r="BA422" s="85"/>
      <c r="BB422" s="85"/>
      <c r="BC422" s="85"/>
      <c r="BD422" s="85"/>
      <c r="BE422" s="85"/>
      <c r="BF422" s="85"/>
      <c r="BG422" s="85"/>
      <c r="BH422" s="85"/>
      <c r="BI422" s="85"/>
      <c r="BJ422" s="85"/>
      <c r="BK422" s="85"/>
      <c r="BL422" s="85"/>
      <c r="BM422" s="85"/>
      <c r="BN422" s="85"/>
      <c r="BO422" s="90"/>
      <c r="BP422" s="90"/>
      <c r="BQ422" s="90"/>
      <c r="BR422" s="90"/>
      <c r="BS422" s="90"/>
      <c r="BT422" s="90"/>
      <c r="BU422" s="90"/>
      <c r="BV422" s="90"/>
      <c r="BW422" s="90"/>
      <c r="BX422" s="90"/>
      <c r="BY422" s="90"/>
      <c r="BZ422" s="90"/>
      <c r="CA422" s="90"/>
      <c r="CB422" s="90"/>
      <c r="CC422" s="90"/>
      <c r="CD422" s="90"/>
      <c r="CE422" s="90"/>
      <c r="CF422" s="90"/>
      <c r="CG422" s="90"/>
      <c r="CH422" s="90"/>
      <c r="CI422" s="90"/>
    </row>
    <row r="423" spans="1:87" s="88" customForma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6"/>
      <c r="AD423" s="126"/>
      <c r="AE423" s="125"/>
      <c r="AF423" s="125"/>
      <c r="AG423" s="125"/>
      <c r="AH423" s="125"/>
      <c r="AI423" s="125"/>
      <c r="AJ423" s="125"/>
      <c r="AK423" s="125"/>
      <c r="AL423" s="125"/>
      <c r="AM423" s="125"/>
      <c r="AP423" s="86"/>
      <c r="AQ423" s="86"/>
      <c r="AR423" s="86"/>
      <c r="AS423" s="86"/>
      <c r="AT423" s="86"/>
      <c r="AU423" s="86"/>
      <c r="AV423" s="86"/>
      <c r="AW423" s="85"/>
      <c r="AX423" s="85"/>
      <c r="AY423" s="85"/>
      <c r="AZ423" s="85"/>
      <c r="BA423" s="85"/>
      <c r="BB423" s="85"/>
      <c r="BC423" s="85"/>
      <c r="BD423" s="85"/>
      <c r="BE423" s="85"/>
      <c r="BF423" s="85"/>
      <c r="BG423" s="85"/>
      <c r="BH423" s="85"/>
      <c r="BI423" s="85"/>
      <c r="BJ423" s="85"/>
      <c r="BK423" s="85"/>
      <c r="BL423" s="85"/>
      <c r="BM423" s="85"/>
      <c r="BN423" s="85"/>
      <c r="BO423" s="90"/>
      <c r="BP423" s="90"/>
      <c r="BQ423" s="90"/>
      <c r="BR423" s="90"/>
      <c r="BS423" s="90"/>
      <c r="BT423" s="90"/>
      <c r="BU423" s="90"/>
      <c r="BV423" s="90"/>
      <c r="BW423" s="90"/>
      <c r="BX423" s="90"/>
      <c r="BY423" s="90"/>
      <c r="BZ423" s="90"/>
      <c r="CA423" s="90"/>
      <c r="CB423" s="90"/>
      <c r="CC423" s="90"/>
      <c r="CD423" s="90"/>
      <c r="CE423" s="90"/>
      <c r="CF423" s="90"/>
      <c r="CG423" s="90"/>
      <c r="CH423" s="90"/>
      <c r="CI423" s="90"/>
    </row>
    <row r="424" spans="1:87" s="88" customForma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6"/>
      <c r="AD424" s="126"/>
      <c r="AE424" s="125"/>
      <c r="AF424" s="125"/>
      <c r="AG424" s="125"/>
      <c r="AH424" s="125"/>
      <c r="AI424" s="125"/>
      <c r="AJ424" s="125"/>
      <c r="AK424" s="125"/>
      <c r="AL424" s="125"/>
      <c r="AM424" s="125"/>
      <c r="AP424" s="86"/>
      <c r="AQ424" s="86"/>
      <c r="AR424" s="86"/>
      <c r="AS424" s="86"/>
      <c r="AT424" s="86"/>
      <c r="AU424" s="86"/>
      <c r="AV424" s="86"/>
      <c r="AW424" s="85"/>
      <c r="AX424" s="85"/>
      <c r="AY424" s="85"/>
      <c r="AZ424" s="85"/>
      <c r="BA424" s="85"/>
      <c r="BB424" s="85"/>
      <c r="BC424" s="85"/>
      <c r="BD424" s="85"/>
      <c r="BE424" s="85"/>
      <c r="BF424" s="85"/>
      <c r="BG424" s="85"/>
      <c r="BH424" s="85"/>
      <c r="BI424" s="85"/>
      <c r="BJ424" s="85"/>
      <c r="BK424" s="85"/>
      <c r="BL424" s="85"/>
      <c r="BM424" s="85"/>
      <c r="BN424" s="85"/>
      <c r="BO424" s="90"/>
      <c r="BP424" s="90"/>
      <c r="BQ424" s="90"/>
      <c r="BR424" s="90"/>
      <c r="BS424" s="90"/>
      <c r="BT424" s="90"/>
      <c r="BU424" s="90"/>
      <c r="BV424" s="90"/>
      <c r="BW424" s="90"/>
      <c r="BX424" s="90"/>
      <c r="BY424" s="90"/>
      <c r="BZ424" s="90"/>
      <c r="CA424" s="90"/>
      <c r="CB424" s="90"/>
      <c r="CC424" s="90"/>
      <c r="CD424" s="90"/>
      <c r="CE424" s="90"/>
      <c r="CF424" s="90"/>
      <c r="CG424" s="90"/>
      <c r="CH424" s="90"/>
      <c r="CI424" s="90"/>
    </row>
    <row r="425" spans="1:87" s="88" customForma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6"/>
      <c r="AD425" s="126"/>
      <c r="AE425" s="125"/>
      <c r="AF425" s="125"/>
      <c r="AG425" s="125"/>
      <c r="AH425" s="125"/>
      <c r="AI425" s="125"/>
      <c r="AJ425" s="125"/>
      <c r="AK425" s="125"/>
      <c r="AL425" s="125"/>
      <c r="AM425" s="125"/>
      <c r="AP425" s="86"/>
      <c r="AQ425" s="86"/>
      <c r="AR425" s="86"/>
      <c r="AS425" s="86"/>
      <c r="AT425" s="86"/>
      <c r="AU425" s="86"/>
      <c r="AV425" s="86"/>
      <c r="AW425" s="85"/>
      <c r="AX425" s="85"/>
      <c r="AY425" s="85"/>
      <c r="AZ425" s="85"/>
      <c r="BA425" s="85"/>
      <c r="BB425" s="85"/>
      <c r="BC425" s="85"/>
      <c r="BD425" s="85"/>
      <c r="BE425" s="85"/>
      <c r="BF425" s="85"/>
      <c r="BG425" s="85"/>
      <c r="BH425" s="85"/>
      <c r="BI425" s="85"/>
      <c r="BJ425" s="85"/>
      <c r="BK425" s="85"/>
      <c r="BL425" s="85"/>
      <c r="BM425" s="85"/>
      <c r="BN425" s="85"/>
      <c r="BO425" s="90"/>
      <c r="BP425" s="90"/>
      <c r="BQ425" s="90"/>
      <c r="BR425" s="90"/>
      <c r="BS425" s="90"/>
      <c r="BT425" s="90"/>
      <c r="BU425" s="90"/>
      <c r="BV425" s="90"/>
      <c r="BW425" s="90"/>
      <c r="BX425" s="90"/>
      <c r="BY425" s="90"/>
      <c r="BZ425" s="90"/>
      <c r="CA425" s="90"/>
      <c r="CB425" s="90"/>
      <c r="CC425" s="90"/>
      <c r="CD425" s="90"/>
      <c r="CE425" s="90"/>
      <c r="CF425" s="90"/>
      <c r="CG425" s="90"/>
      <c r="CH425" s="90"/>
      <c r="CI425" s="90"/>
    </row>
    <row r="426" spans="1:87" s="88" customForma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6"/>
      <c r="AD426" s="126"/>
      <c r="AE426" s="125"/>
      <c r="AF426" s="125"/>
      <c r="AG426" s="125"/>
      <c r="AH426" s="125"/>
      <c r="AI426" s="125"/>
      <c r="AJ426" s="125"/>
      <c r="AK426" s="125"/>
      <c r="AL426" s="125"/>
      <c r="AM426" s="125"/>
      <c r="AP426" s="86"/>
      <c r="AQ426" s="86"/>
      <c r="AR426" s="86"/>
      <c r="AS426" s="86"/>
      <c r="AT426" s="86"/>
      <c r="AU426" s="86"/>
      <c r="AV426" s="86"/>
      <c r="AW426" s="85"/>
      <c r="AX426" s="85"/>
      <c r="AY426" s="85"/>
      <c r="AZ426" s="85"/>
      <c r="BA426" s="85"/>
      <c r="BB426" s="85"/>
      <c r="BC426" s="85"/>
      <c r="BD426" s="85"/>
      <c r="BE426" s="85"/>
      <c r="BF426" s="85"/>
      <c r="BG426" s="85"/>
      <c r="BH426" s="85"/>
      <c r="BI426" s="85"/>
      <c r="BJ426" s="85"/>
      <c r="BK426" s="85"/>
      <c r="BL426" s="85"/>
      <c r="BM426" s="85"/>
      <c r="BN426" s="85"/>
      <c r="BO426" s="90"/>
      <c r="BP426" s="90"/>
      <c r="BQ426" s="90"/>
      <c r="BR426" s="90"/>
      <c r="BS426" s="90"/>
      <c r="BT426" s="90"/>
      <c r="BU426" s="90"/>
      <c r="BV426" s="90"/>
      <c r="BW426" s="90"/>
      <c r="BX426" s="90"/>
      <c r="BY426" s="90"/>
      <c r="BZ426" s="90"/>
      <c r="CA426" s="90"/>
      <c r="CB426" s="90"/>
      <c r="CC426" s="90"/>
      <c r="CD426" s="90"/>
      <c r="CE426" s="90"/>
      <c r="CF426" s="90"/>
      <c r="CG426" s="90"/>
      <c r="CH426" s="90"/>
      <c r="CI426" s="90"/>
    </row>
    <row r="427" spans="1:87" s="88" customForma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6"/>
      <c r="AD427" s="126"/>
      <c r="AE427" s="125"/>
      <c r="AF427" s="125"/>
      <c r="AG427" s="125"/>
      <c r="AH427" s="125"/>
      <c r="AI427" s="125"/>
      <c r="AJ427" s="125"/>
      <c r="AK427" s="125"/>
      <c r="AL427" s="125"/>
      <c r="AM427" s="125"/>
      <c r="AP427" s="86"/>
      <c r="AQ427" s="86"/>
      <c r="AR427" s="86"/>
      <c r="AS427" s="86"/>
      <c r="AT427" s="86"/>
      <c r="AU427" s="86"/>
      <c r="AV427" s="86"/>
      <c r="AW427" s="85"/>
      <c r="AX427" s="85"/>
      <c r="AY427" s="85"/>
      <c r="AZ427" s="85"/>
      <c r="BA427" s="85"/>
      <c r="BB427" s="85"/>
      <c r="BC427" s="85"/>
      <c r="BD427" s="85"/>
      <c r="BE427" s="85"/>
      <c r="BF427" s="85"/>
      <c r="BG427" s="85"/>
      <c r="BH427" s="85"/>
      <c r="BI427" s="85"/>
      <c r="BJ427" s="85"/>
      <c r="BK427" s="85"/>
      <c r="BL427" s="85"/>
      <c r="BM427" s="85"/>
      <c r="BN427" s="85"/>
      <c r="BO427" s="90"/>
      <c r="BP427" s="90"/>
      <c r="BQ427" s="90"/>
      <c r="BR427" s="90"/>
      <c r="BS427" s="90"/>
      <c r="BT427" s="90"/>
      <c r="BU427" s="90"/>
      <c r="BV427" s="90"/>
      <c r="BW427" s="90"/>
      <c r="BX427" s="90"/>
      <c r="BY427" s="90"/>
      <c r="BZ427" s="90"/>
      <c r="CA427" s="90"/>
      <c r="CB427" s="90"/>
      <c r="CC427" s="90"/>
      <c r="CD427" s="90"/>
      <c r="CE427" s="90"/>
      <c r="CF427" s="90"/>
      <c r="CG427" s="90"/>
      <c r="CH427" s="90"/>
      <c r="CI427" s="90"/>
    </row>
    <row r="428" spans="1:87" s="88" customForma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6"/>
      <c r="AD428" s="126"/>
      <c r="AE428" s="125"/>
      <c r="AF428" s="125"/>
      <c r="AG428" s="125"/>
      <c r="AH428" s="125"/>
      <c r="AI428" s="125"/>
      <c r="AJ428" s="125"/>
      <c r="AK428" s="125"/>
      <c r="AL428" s="125"/>
      <c r="AM428" s="125"/>
      <c r="AP428" s="86"/>
      <c r="AQ428" s="86"/>
      <c r="AR428" s="86"/>
      <c r="AS428" s="86"/>
      <c r="AT428" s="86"/>
      <c r="AU428" s="86"/>
      <c r="AV428" s="86"/>
      <c r="AW428" s="85"/>
      <c r="AX428" s="85"/>
      <c r="AY428" s="85"/>
      <c r="AZ428" s="85"/>
      <c r="BA428" s="85"/>
      <c r="BB428" s="85"/>
      <c r="BC428" s="85"/>
      <c r="BD428" s="85"/>
      <c r="BE428" s="85"/>
      <c r="BF428" s="85"/>
      <c r="BG428" s="85"/>
      <c r="BH428" s="85"/>
      <c r="BI428" s="85"/>
      <c r="BJ428" s="85"/>
      <c r="BK428" s="85"/>
      <c r="BL428" s="85"/>
      <c r="BM428" s="85"/>
      <c r="BN428" s="85"/>
      <c r="BO428" s="90"/>
      <c r="BP428" s="90"/>
      <c r="BQ428" s="90"/>
      <c r="BR428" s="90"/>
      <c r="BS428" s="90"/>
      <c r="BT428" s="90"/>
      <c r="BU428" s="90"/>
      <c r="BV428" s="90"/>
      <c r="BW428" s="90"/>
      <c r="BX428" s="90"/>
      <c r="BY428" s="90"/>
      <c r="BZ428" s="90"/>
      <c r="CA428" s="90"/>
      <c r="CB428" s="90"/>
      <c r="CC428" s="90"/>
      <c r="CD428" s="90"/>
      <c r="CE428" s="90"/>
      <c r="CF428" s="90"/>
      <c r="CG428" s="90"/>
      <c r="CH428" s="90"/>
      <c r="CI428" s="90"/>
    </row>
    <row r="429" spans="1:87" s="88" customForma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6"/>
      <c r="AD429" s="126"/>
      <c r="AE429" s="125"/>
      <c r="AF429" s="125"/>
      <c r="AG429" s="125"/>
      <c r="AH429" s="125"/>
      <c r="AI429" s="125"/>
      <c r="AJ429" s="125"/>
      <c r="AK429" s="125"/>
      <c r="AL429" s="125"/>
      <c r="AM429" s="125"/>
      <c r="AP429" s="86"/>
      <c r="AQ429" s="86"/>
      <c r="AR429" s="86"/>
      <c r="AS429" s="86"/>
      <c r="AT429" s="86"/>
      <c r="AU429" s="86"/>
      <c r="AV429" s="86"/>
      <c r="AW429" s="85"/>
      <c r="AX429" s="85"/>
      <c r="AY429" s="85"/>
      <c r="AZ429" s="85"/>
      <c r="BA429" s="85"/>
      <c r="BB429" s="85"/>
      <c r="BC429" s="85"/>
      <c r="BD429" s="85"/>
      <c r="BE429" s="85"/>
      <c r="BF429" s="85"/>
      <c r="BG429" s="85"/>
      <c r="BH429" s="85"/>
      <c r="BI429" s="85"/>
      <c r="BJ429" s="85"/>
      <c r="BK429" s="85"/>
      <c r="BL429" s="85"/>
      <c r="BM429" s="85"/>
      <c r="BN429" s="85"/>
      <c r="BO429" s="90"/>
      <c r="BP429" s="90"/>
      <c r="BQ429" s="90"/>
      <c r="BR429" s="90"/>
      <c r="BS429" s="90"/>
      <c r="BT429" s="90"/>
      <c r="BU429" s="90"/>
      <c r="BV429" s="90"/>
      <c r="BW429" s="90"/>
      <c r="BX429" s="90"/>
      <c r="BY429" s="90"/>
      <c r="BZ429" s="90"/>
      <c r="CA429" s="90"/>
      <c r="CB429" s="90"/>
      <c r="CC429" s="90"/>
      <c r="CD429" s="90"/>
      <c r="CE429" s="90"/>
      <c r="CF429" s="90"/>
      <c r="CG429" s="90"/>
      <c r="CH429" s="90"/>
      <c r="CI429" s="90"/>
    </row>
    <row r="430" spans="1:87" s="88" customForma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6"/>
      <c r="AD430" s="126"/>
      <c r="AE430" s="125"/>
      <c r="AF430" s="125"/>
      <c r="AG430" s="125"/>
      <c r="AH430" s="125"/>
      <c r="AI430" s="125"/>
      <c r="AJ430" s="125"/>
      <c r="AK430" s="125"/>
      <c r="AL430" s="125"/>
      <c r="AM430" s="125"/>
      <c r="AP430" s="86"/>
      <c r="AQ430" s="86"/>
      <c r="AR430" s="86"/>
      <c r="AS430" s="86"/>
      <c r="AT430" s="86"/>
      <c r="AU430" s="86"/>
      <c r="AV430" s="86"/>
      <c r="AW430" s="85"/>
      <c r="AX430" s="85"/>
      <c r="AY430" s="85"/>
      <c r="AZ430" s="85"/>
      <c r="BA430" s="85"/>
      <c r="BB430" s="85"/>
      <c r="BC430" s="85"/>
      <c r="BD430" s="85"/>
      <c r="BE430" s="85"/>
      <c r="BF430" s="85"/>
      <c r="BG430" s="85"/>
      <c r="BH430" s="85"/>
      <c r="BI430" s="85"/>
      <c r="BJ430" s="85"/>
      <c r="BK430" s="85"/>
      <c r="BL430" s="85"/>
      <c r="BM430" s="85"/>
      <c r="BN430" s="85"/>
      <c r="BO430" s="90"/>
      <c r="BP430" s="90"/>
      <c r="BQ430" s="90"/>
      <c r="BR430" s="90"/>
      <c r="BS430" s="90"/>
      <c r="BT430" s="90"/>
      <c r="BU430" s="90"/>
      <c r="BV430" s="90"/>
      <c r="BW430" s="90"/>
      <c r="BX430" s="90"/>
      <c r="BY430" s="90"/>
      <c r="BZ430" s="90"/>
      <c r="CA430" s="90"/>
      <c r="CB430" s="90"/>
      <c r="CC430" s="90"/>
      <c r="CD430" s="90"/>
      <c r="CE430" s="90"/>
      <c r="CF430" s="90"/>
      <c r="CG430" s="90"/>
      <c r="CH430" s="90"/>
      <c r="CI430" s="90"/>
    </row>
    <row r="431" spans="1:87" s="88" customForma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6"/>
      <c r="AD431" s="126"/>
      <c r="AE431" s="125"/>
      <c r="AF431" s="125"/>
      <c r="AG431" s="125"/>
      <c r="AH431" s="125"/>
      <c r="AI431" s="125"/>
      <c r="AJ431" s="125"/>
      <c r="AK431" s="125"/>
      <c r="AL431" s="125"/>
      <c r="AM431" s="125"/>
      <c r="AP431" s="86"/>
      <c r="AQ431" s="86"/>
      <c r="AR431" s="86"/>
      <c r="AS431" s="86"/>
      <c r="AT431" s="86"/>
      <c r="AU431" s="86"/>
      <c r="AV431" s="86"/>
      <c r="AW431" s="85"/>
      <c r="AX431" s="85"/>
      <c r="AY431" s="85"/>
      <c r="AZ431" s="85"/>
      <c r="BA431" s="85"/>
      <c r="BB431" s="85"/>
      <c r="BC431" s="85"/>
      <c r="BD431" s="85"/>
      <c r="BE431" s="85"/>
      <c r="BF431" s="85"/>
      <c r="BG431" s="85"/>
      <c r="BH431" s="85"/>
      <c r="BI431" s="85"/>
      <c r="BJ431" s="85"/>
      <c r="BK431" s="85"/>
      <c r="BL431" s="85"/>
      <c r="BM431" s="85"/>
      <c r="BN431" s="85"/>
      <c r="BO431" s="90"/>
      <c r="BP431" s="90"/>
      <c r="BQ431" s="90"/>
      <c r="BR431" s="90"/>
      <c r="BS431" s="90"/>
      <c r="BT431" s="90"/>
      <c r="BU431" s="90"/>
      <c r="BV431" s="90"/>
      <c r="BW431" s="90"/>
      <c r="BX431" s="90"/>
      <c r="BY431" s="90"/>
      <c r="BZ431" s="90"/>
      <c r="CA431" s="90"/>
      <c r="CB431" s="90"/>
      <c r="CC431" s="90"/>
      <c r="CD431" s="90"/>
      <c r="CE431" s="90"/>
      <c r="CF431" s="90"/>
      <c r="CG431" s="90"/>
      <c r="CH431" s="90"/>
      <c r="CI431" s="90"/>
    </row>
    <row r="432" spans="1:87" s="88" customForma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6"/>
      <c r="AD432" s="126"/>
      <c r="AE432" s="125"/>
      <c r="AF432" s="125"/>
      <c r="AG432" s="125"/>
      <c r="AH432" s="125"/>
      <c r="AI432" s="125"/>
      <c r="AJ432" s="125"/>
      <c r="AK432" s="125"/>
      <c r="AL432" s="125"/>
      <c r="AM432" s="125"/>
      <c r="AP432" s="86"/>
      <c r="AQ432" s="86"/>
      <c r="AR432" s="86"/>
      <c r="AS432" s="86"/>
      <c r="AT432" s="86"/>
      <c r="AU432" s="86"/>
      <c r="AV432" s="86"/>
      <c r="AW432" s="85"/>
      <c r="AX432" s="85"/>
      <c r="AY432" s="85"/>
      <c r="AZ432" s="85"/>
      <c r="BA432" s="85"/>
      <c r="BB432" s="85"/>
      <c r="BC432" s="85"/>
      <c r="BD432" s="85"/>
      <c r="BE432" s="85"/>
      <c r="BF432" s="85"/>
      <c r="BG432" s="85"/>
      <c r="BH432" s="85"/>
      <c r="BI432" s="85"/>
      <c r="BJ432" s="85"/>
      <c r="BK432" s="85"/>
      <c r="BL432" s="85"/>
      <c r="BM432" s="85"/>
      <c r="BN432" s="85"/>
      <c r="BO432" s="90"/>
      <c r="BP432" s="90"/>
      <c r="BQ432" s="90"/>
      <c r="BR432" s="90"/>
      <c r="BS432" s="90"/>
      <c r="BT432" s="90"/>
      <c r="BU432" s="90"/>
      <c r="BV432" s="90"/>
      <c r="BW432" s="90"/>
      <c r="BX432" s="90"/>
      <c r="BY432" s="90"/>
      <c r="BZ432" s="90"/>
      <c r="CA432" s="90"/>
      <c r="CB432" s="90"/>
      <c r="CC432" s="90"/>
      <c r="CD432" s="90"/>
      <c r="CE432" s="90"/>
      <c r="CF432" s="90"/>
      <c r="CG432" s="90"/>
      <c r="CH432" s="90"/>
      <c r="CI432" s="90"/>
    </row>
    <row r="433" spans="1:87" s="88" customForma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6"/>
      <c r="AD433" s="126"/>
      <c r="AE433" s="125"/>
      <c r="AF433" s="125"/>
      <c r="AG433" s="125"/>
      <c r="AH433" s="125"/>
      <c r="AI433" s="125"/>
      <c r="AJ433" s="125"/>
      <c r="AK433" s="125"/>
      <c r="AL433" s="125"/>
      <c r="AM433" s="125"/>
      <c r="AP433" s="86"/>
      <c r="AQ433" s="86"/>
      <c r="AR433" s="86"/>
      <c r="AS433" s="86"/>
      <c r="AT433" s="86"/>
      <c r="AU433" s="86"/>
      <c r="AV433" s="86"/>
      <c r="AW433" s="85"/>
      <c r="AX433" s="85"/>
      <c r="AY433" s="85"/>
      <c r="AZ433" s="85"/>
      <c r="BA433" s="85"/>
      <c r="BB433" s="85"/>
      <c r="BC433" s="85"/>
      <c r="BD433" s="85"/>
      <c r="BE433" s="85"/>
      <c r="BF433" s="85"/>
      <c r="BG433" s="85"/>
      <c r="BH433" s="85"/>
      <c r="BI433" s="85"/>
      <c r="BJ433" s="85"/>
      <c r="BK433" s="85"/>
      <c r="BL433" s="85"/>
      <c r="BM433" s="85"/>
      <c r="BN433" s="85"/>
      <c r="BO433" s="90"/>
      <c r="BP433" s="90"/>
      <c r="BQ433" s="90"/>
      <c r="BR433" s="90"/>
      <c r="BS433" s="90"/>
      <c r="BT433" s="90"/>
      <c r="BU433" s="90"/>
      <c r="BV433" s="90"/>
      <c r="BW433" s="90"/>
      <c r="BX433" s="90"/>
      <c r="BY433" s="90"/>
      <c r="BZ433" s="90"/>
      <c r="CA433" s="90"/>
      <c r="CB433" s="90"/>
      <c r="CC433" s="90"/>
      <c r="CD433" s="90"/>
      <c r="CE433" s="90"/>
      <c r="CF433" s="90"/>
      <c r="CG433" s="90"/>
      <c r="CH433" s="90"/>
      <c r="CI433" s="90"/>
    </row>
    <row r="434" spans="1:87" s="88" customForma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6"/>
      <c r="AD434" s="126"/>
      <c r="AE434" s="125"/>
      <c r="AF434" s="125"/>
      <c r="AG434" s="125"/>
      <c r="AH434" s="125"/>
      <c r="AI434" s="125"/>
      <c r="AJ434" s="125"/>
      <c r="AK434" s="125"/>
      <c r="AL434" s="125"/>
      <c r="AM434" s="125"/>
      <c r="AP434" s="86"/>
      <c r="AQ434" s="86"/>
      <c r="AR434" s="86"/>
      <c r="AS434" s="86"/>
      <c r="AT434" s="86"/>
      <c r="AU434" s="86"/>
      <c r="AV434" s="86"/>
      <c r="AW434" s="85"/>
      <c r="AX434" s="85"/>
      <c r="AY434" s="85"/>
      <c r="AZ434" s="85"/>
      <c r="BA434" s="85"/>
      <c r="BB434" s="85"/>
      <c r="BC434" s="85"/>
      <c r="BD434" s="85"/>
      <c r="BE434" s="85"/>
      <c r="BF434" s="85"/>
      <c r="BG434" s="85"/>
      <c r="BH434" s="85"/>
      <c r="BI434" s="85"/>
      <c r="BJ434" s="85"/>
      <c r="BK434" s="85"/>
      <c r="BL434" s="85"/>
      <c r="BM434" s="85"/>
      <c r="BN434" s="85"/>
      <c r="BO434" s="90"/>
      <c r="BP434" s="90"/>
      <c r="BQ434" s="90"/>
      <c r="BR434" s="90"/>
      <c r="BS434" s="90"/>
      <c r="BT434" s="90"/>
      <c r="BU434" s="90"/>
      <c r="BV434" s="90"/>
      <c r="BW434" s="90"/>
      <c r="BX434" s="90"/>
      <c r="BY434" s="90"/>
      <c r="BZ434" s="90"/>
      <c r="CA434" s="90"/>
      <c r="CB434" s="90"/>
      <c r="CC434" s="90"/>
      <c r="CD434" s="90"/>
      <c r="CE434" s="90"/>
      <c r="CF434" s="90"/>
      <c r="CG434" s="90"/>
      <c r="CH434" s="90"/>
      <c r="CI434" s="90"/>
    </row>
    <row r="435" spans="1:87" s="88" customForma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6"/>
      <c r="AD435" s="126"/>
      <c r="AE435" s="125"/>
      <c r="AF435" s="125"/>
      <c r="AG435" s="125"/>
      <c r="AH435" s="125"/>
      <c r="AI435" s="125"/>
      <c r="AJ435" s="125"/>
      <c r="AK435" s="125"/>
      <c r="AL435" s="125"/>
      <c r="AM435" s="125"/>
      <c r="AP435" s="86"/>
      <c r="AQ435" s="86"/>
      <c r="AR435" s="86"/>
      <c r="AS435" s="86"/>
      <c r="AT435" s="86"/>
      <c r="AU435" s="86"/>
      <c r="AV435" s="86"/>
      <c r="AW435" s="85"/>
      <c r="AX435" s="85"/>
      <c r="AY435" s="85"/>
      <c r="AZ435" s="85"/>
      <c r="BA435" s="85"/>
      <c r="BB435" s="85"/>
      <c r="BC435" s="85"/>
      <c r="BD435" s="85"/>
      <c r="BE435" s="85"/>
      <c r="BF435" s="85"/>
      <c r="BG435" s="85"/>
      <c r="BH435" s="85"/>
      <c r="BI435" s="85"/>
      <c r="BJ435" s="85"/>
      <c r="BK435" s="85"/>
      <c r="BL435" s="85"/>
      <c r="BM435" s="85"/>
      <c r="BN435" s="85"/>
      <c r="BO435" s="90"/>
      <c r="BP435" s="90"/>
      <c r="BQ435" s="90"/>
      <c r="BR435" s="90"/>
      <c r="BS435" s="90"/>
      <c r="BT435" s="90"/>
      <c r="BU435" s="90"/>
      <c r="BV435" s="90"/>
      <c r="BW435" s="90"/>
      <c r="BX435" s="90"/>
      <c r="BY435" s="90"/>
      <c r="BZ435" s="90"/>
      <c r="CA435" s="90"/>
      <c r="CB435" s="90"/>
      <c r="CC435" s="90"/>
      <c r="CD435" s="90"/>
      <c r="CE435" s="90"/>
      <c r="CF435" s="90"/>
      <c r="CG435" s="90"/>
      <c r="CH435" s="90"/>
      <c r="CI435" s="90"/>
    </row>
    <row r="436" spans="1:87" s="88" customForma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6"/>
      <c r="AD436" s="126"/>
      <c r="AE436" s="125"/>
      <c r="AF436" s="125"/>
      <c r="AG436" s="125"/>
      <c r="AH436" s="125"/>
      <c r="AI436" s="125"/>
      <c r="AJ436" s="125"/>
      <c r="AK436" s="125"/>
      <c r="AL436" s="125"/>
      <c r="AM436" s="125"/>
      <c r="AP436" s="86"/>
      <c r="AQ436" s="86"/>
      <c r="AR436" s="86"/>
      <c r="AS436" s="86"/>
      <c r="AT436" s="86"/>
      <c r="AU436" s="86"/>
      <c r="AV436" s="86"/>
      <c r="AW436" s="85"/>
      <c r="AX436" s="85"/>
      <c r="AY436" s="85"/>
      <c r="AZ436" s="85"/>
      <c r="BA436" s="85"/>
      <c r="BB436" s="85"/>
      <c r="BC436" s="85"/>
      <c r="BD436" s="85"/>
      <c r="BE436" s="85"/>
      <c r="BF436" s="85"/>
      <c r="BG436" s="85"/>
      <c r="BH436" s="85"/>
      <c r="BI436" s="85"/>
      <c r="BJ436" s="85"/>
      <c r="BK436" s="85"/>
      <c r="BL436" s="85"/>
      <c r="BM436" s="85"/>
      <c r="BN436" s="85"/>
      <c r="BO436" s="90"/>
      <c r="BP436" s="90"/>
      <c r="BQ436" s="90"/>
      <c r="BR436" s="90"/>
      <c r="BS436" s="90"/>
      <c r="BT436" s="90"/>
      <c r="BU436" s="90"/>
      <c r="BV436" s="90"/>
      <c r="BW436" s="90"/>
      <c r="BX436" s="90"/>
      <c r="BY436" s="90"/>
      <c r="BZ436" s="90"/>
      <c r="CA436" s="90"/>
      <c r="CB436" s="90"/>
      <c r="CC436" s="90"/>
      <c r="CD436" s="90"/>
      <c r="CE436" s="90"/>
      <c r="CF436" s="90"/>
      <c r="CG436" s="90"/>
      <c r="CH436" s="90"/>
      <c r="CI436" s="90"/>
    </row>
    <row r="437" spans="1:87" s="88" customForma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6"/>
      <c r="AD437" s="126"/>
      <c r="AE437" s="125"/>
      <c r="AF437" s="125"/>
      <c r="AG437" s="125"/>
      <c r="AH437" s="125"/>
      <c r="AI437" s="125"/>
      <c r="AJ437" s="125"/>
      <c r="AK437" s="125"/>
      <c r="AL437" s="125"/>
      <c r="AM437" s="125"/>
      <c r="AP437" s="86"/>
      <c r="AQ437" s="86"/>
      <c r="AR437" s="86"/>
      <c r="AS437" s="86"/>
      <c r="AT437" s="86"/>
      <c r="AU437" s="86"/>
      <c r="AV437" s="86"/>
      <c r="AW437" s="85"/>
      <c r="AX437" s="85"/>
      <c r="AY437" s="85"/>
      <c r="AZ437" s="85"/>
      <c r="BA437" s="85"/>
      <c r="BB437" s="85"/>
      <c r="BC437" s="85"/>
      <c r="BD437" s="85"/>
      <c r="BE437" s="85"/>
      <c r="BF437" s="85"/>
      <c r="BG437" s="85"/>
      <c r="BH437" s="85"/>
      <c r="BI437" s="85"/>
      <c r="BJ437" s="85"/>
      <c r="BK437" s="85"/>
      <c r="BL437" s="85"/>
      <c r="BM437" s="85"/>
      <c r="BN437" s="85"/>
      <c r="BO437" s="90"/>
      <c r="BP437" s="90"/>
      <c r="BQ437" s="90"/>
      <c r="BR437" s="90"/>
      <c r="BS437" s="90"/>
      <c r="BT437" s="90"/>
      <c r="BU437" s="90"/>
      <c r="BV437" s="90"/>
      <c r="BW437" s="90"/>
      <c r="BX437" s="90"/>
      <c r="BY437" s="90"/>
      <c r="BZ437" s="90"/>
      <c r="CA437" s="90"/>
      <c r="CB437" s="90"/>
      <c r="CC437" s="90"/>
      <c r="CD437" s="90"/>
      <c r="CE437" s="90"/>
      <c r="CF437" s="90"/>
      <c r="CG437" s="90"/>
      <c r="CH437" s="90"/>
      <c r="CI437" s="90"/>
    </row>
    <row r="438" spans="1:87" s="88" customForma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6"/>
      <c r="AD438" s="126"/>
      <c r="AE438" s="125"/>
      <c r="AF438" s="125"/>
      <c r="AG438" s="125"/>
      <c r="AH438" s="125"/>
      <c r="AI438" s="125"/>
      <c r="AJ438" s="125"/>
      <c r="AK438" s="125"/>
      <c r="AL438" s="125"/>
      <c r="AM438" s="125"/>
      <c r="AP438" s="86"/>
      <c r="AQ438" s="86"/>
      <c r="AR438" s="86"/>
      <c r="AS438" s="86"/>
      <c r="AT438" s="86"/>
      <c r="AU438" s="86"/>
      <c r="AV438" s="86"/>
      <c r="AW438" s="85"/>
      <c r="AX438" s="85"/>
      <c r="AY438" s="85"/>
      <c r="AZ438" s="85"/>
      <c r="BA438" s="85"/>
      <c r="BB438" s="85"/>
      <c r="BC438" s="85"/>
      <c r="BD438" s="85"/>
      <c r="BE438" s="85"/>
      <c r="BF438" s="85"/>
      <c r="BG438" s="85"/>
      <c r="BH438" s="85"/>
      <c r="BI438" s="85"/>
      <c r="BJ438" s="85"/>
      <c r="BK438" s="85"/>
      <c r="BL438" s="85"/>
      <c r="BM438" s="85"/>
      <c r="BN438" s="85"/>
      <c r="BO438" s="90"/>
      <c r="BP438" s="90"/>
      <c r="BQ438" s="90"/>
      <c r="BR438" s="90"/>
      <c r="BS438" s="90"/>
      <c r="BT438" s="90"/>
      <c r="BU438" s="90"/>
      <c r="BV438" s="90"/>
      <c r="BW438" s="90"/>
      <c r="BX438" s="90"/>
      <c r="BY438" s="90"/>
      <c r="BZ438" s="90"/>
      <c r="CA438" s="90"/>
      <c r="CB438" s="90"/>
      <c r="CC438" s="90"/>
      <c r="CD438" s="90"/>
      <c r="CE438" s="90"/>
      <c r="CF438" s="90"/>
      <c r="CG438" s="90"/>
      <c r="CH438" s="90"/>
      <c r="CI438" s="90"/>
    </row>
    <row r="439" spans="1:87" s="88" customForma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6"/>
      <c r="AD439" s="126"/>
      <c r="AE439" s="125"/>
      <c r="AF439" s="125"/>
      <c r="AG439" s="125"/>
      <c r="AH439" s="125"/>
      <c r="AI439" s="125"/>
      <c r="AJ439" s="125"/>
      <c r="AK439" s="125"/>
      <c r="AL439" s="125"/>
      <c r="AM439" s="125"/>
      <c r="AP439" s="86"/>
      <c r="AQ439" s="86"/>
      <c r="AR439" s="86"/>
      <c r="AS439" s="86"/>
      <c r="AT439" s="86"/>
      <c r="AU439" s="86"/>
      <c r="AV439" s="86"/>
      <c r="AW439" s="85"/>
      <c r="AX439" s="85"/>
      <c r="AY439" s="85"/>
      <c r="AZ439" s="85"/>
      <c r="BA439" s="85"/>
      <c r="BB439" s="85"/>
      <c r="BC439" s="85"/>
      <c r="BD439" s="85"/>
      <c r="BE439" s="85"/>
      <c r="BF439" s="85"/>
      <c r="BG439" s="85"/>
      <c r="BH439" s="85"/>
      <c r="BI439" s="85"/>
      <c r="BJ439" s="85"/>
      <c r="BK439" s="85"/>
      <c r="BL439" s="85"/>
      <c r="BM439" s="85"/>
      <c r="BN439" s="85"/>
      <c r="BO439" s="90"/>
      <c r="BP439" s="90"/>
      <c r="BQ439" s="90"/>
      <c r="BR439" s="90"/>
      <c r="BS439" s="90"/>
      <c r="BT439" s="90"/>
      <c r="BU439" s="90"/>
      <c r="BV439" s="90"/>
      <c r="BW439" s="90"/>
      <c r="BX439" s="90"/>
      <c r="BY439" s="90"/>
      <c r="BZ439" s="90"/>
      <c r="CA439" s="90"/>
      <c r="CB439" s="90"/>
      <c r="CC439" s="90"/>
      <c r="CD439" s="90"/>
      <c r="CE439" s="90"/>
      <c r="CF439" s="90"/>
      <c r="CG439" s="90"/>
      <c r="CH439" s="90"/>
      <c r="CI439" s="90"/>
    </row>
    <row r="440" spans="1:87" s="88" customForma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6"/>
      <c r="AD440" s="126"/>
      <c r="AE440" s="125"/>
      <c r="AF440" s="125"/>
      <c r="AG440" s="125"/>
      <c r="AH440" s="125"/>
      <c r="AI440" s="125"/>
      <c r="AJ440" s="125"/>
      <c r="AK440" s="125"/>
      <c r="AL440" s="125"/>
      <c r="AM440" s="125"/>
      <c r="AP440" s="86"/>
      <c r="AQ440" s="86"/>
      <c r="AR440" s="86"/>
      <c r="AS440" s="86"/>
      <c r="AT440" s="86"/>
      <c r="AU440" s="86"/>
      <c r="AV440" s="86"/>
      <c r="AW440" s="85"/>
      <c r="AX440" s="85"/>
      <c r="AY440" s="85"/>
      <c r="AZ440" s="85"/>
      <c r="BA440" s="85"/>
      <c r="BB440" s="85"/>
      <c r="BC440" s="85"/>
      <c r="BD440" s="85"/>
      <c r="BE440" s="85"/>
      <c r="BF440" s="85"/>
      <c r="BG440" s="85"/>
      <c r="BH440" s="85"/>
      <c r="BI440" s="85"/>
      <c r="BJ440" s="85"/>
      <c r="BK440" s="85"/>
      <c r="BL440" s="85"/>
      <c r="BM440" s="85"/>
      <c r="BN440" s="85"/>
      <c r="BO440" s="90"/>
      <c r="BP440" s="90"/>
      <c r="BQ440" s="90"/>
      <c r="BR440" s="90"/>
      <c r="BS440" s="90"/>
      <c r="BT440" s="90"/>
      <c r="BU440" s="90"/>
      <c r="BV440" s="90"/>
      <c r="BW440" s="90"/>
      <c r="BX440" s="90"/>
      <c r="BY440" s="90"/>
      <c r="BZ440" s="90"/>
      <c r="CA440" s="90"/>
      <c r="CB440" s="90"/>
      <c r="CC440" s="90"/>
      <c r="CD440" s="90"/>
      <c r="CE440" s="90"/>
      <c r="CF440" s="90"/>
      <c r="CG440" s="90"/>
      <c r="CH440" s="90"/>
      <c r="CI440" s="90"/>
    </row>
    <row r="441" spans="1:87" s="88" customForma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6"/>
      <c r="AD441" s="126"/>
      <c r="AE441" s="125"/>
      <c r="AF441" s="125"/>
      <c r="AG441" s="125"/>
      <c r="AH441" s="125"/>
      <c r="AI441" s="125"/>
      <c r="AJ441" s="125"/>
      <c r="AK441" s="125"/>
      <c r="AL441" s="125"/>
      <c r="AM441" s="125"/>
      <c r="AP441" s="86"/>
      <c r="AQ441" s="86"/>
      <c r="AR441" s="86"/>
      <c r="AS441" s="86"/>
      <c r="AT441" s="86"/>
      <c r="AU441" s="86"/>
      <c r="AV441" s="86"/>
      <c r="AW441" s="85"/>
      <c r="AX441" s="85"/>
      <c r="AY441" s="85"/>
      <c r="AZ441" s="85"/>
      <c r="BA441" s="85"/>
      <c r="BB441" s="85"/>
      <c r="BC441" s="85"/>
      <c r="BD441" s="85"/>
      <c r="BE441" s="85"/>
      <c r="BF441" s="85"/>
      <c r="BG441" s="85"/>
      <c r="BH441" s="85"/>
      <c r="BI441" s="85"/>
      <c r="BJ441" s="85"/>
      <c r="BK441" s="85"/>
      <c r="BL441" s="85"/>
      <c r="BM441" s="85"/>
      <c r="BN441" s="85"/>
      <c r="BO441" s="90"/>
      <c r="BP441" s="90"/>
      <c r="BQ441" s="90"/>
      <c r="BR441" s="90"/>
      <c r="BS441" s="90"/>
      <c r="BT441" s="90"/>
      <c r="BU441" s="90"/>
      <c r="BV441" s="90"/>
      <c r="BW441" s="90"/>
      <c r="BX441" s="90"/>
      <c r="BY441" s="90"/>
      <c r="BZ441" s="90"/>
      <c r="CA441" s="90"/>
      <c r="CB441" s="90"/>
      <c r="CC441" s="90"/>
      <c r="CD441" s="90"/>
      <c r="CE441" s="90"/>
      <c r="CF441" s="90"/>
      <c r="CG441" s="90"/>
      <c r="CH441" s="90"/>
      <c r="CI441" s="90"/>
    </row>
    <row r="442" spans="1:87" s="88" customForma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6"/>
      <c r="AD442" s="126"/>
      <c r="AE442" s="125"/>
      <c r="AF442" s="125"/>
      <c r="AG442" s="125"/>
      <c r="AH442" s="125"/>
      <c r="AI442" s="125"/>
      <c r="AJ442" s="125"/>
      <c r="AK442" s="125"/>
      <c r="AL442" s="125"/>
      <c r="AM442" s="125"/>
      <c r="AP442" s="86"/>
      <c r="AQ442" s="86"/>
      <c r="AR442" s="86"/>
      <c r="AS442" s="86"/>
      <c r="AT442" s="86"/>
      <c r="AU442" s="86"/>
      <c r="AV442" s="86"/>
      <c r="AW442" s="85"/>
      <c r="AX442" s="85"/>
      <c r="AY442" s="85"/>
      <c r="AZ442" s="85"/>
      <c r="BA442" s="85"/>
      <c r="BB442" s="85"/>
      <c r="BC442" s="85"/>
      <c r="BD442" s="85"/>
      <c r="BE442" s="85"/>
      <c r="BF442" s="85"/>
      <c r="BG442" s="85"/>
      <c r="BH442" s="85"/>
      <c r="BI442" s="85"/>
      <c r="BJ442" s="85"/>
      <c r="BK442" s="85"/>
      <c r="BL442" s="85"/>
      <c r="BM442" s="85"/>
      <c r="BN442" s="85"/>
      <c r="BO442" s="90"/>
      <c r="BP442" s="90"/>
      <c r="BQ442" s="90"/>
      <c r="BR442" s="90"/>
      <c r="BS442" s="90"/>
      <c r="BT442" s="90"/>
      <c r="BU442" s="90"/>
      <c r="BV442" s="90"/>
      <c r="BW442" s="90"/>
      <c r="BX442" s="90"/>
      <c r="BY442" s="90"/>
      <c r="BZ442" s="90"/>
      <c r="CA442" s="90"/>
      <c r="CB442" s="90"/>
      <c r="CC442" s="90"/>
      <c r="CD442" s="90"/>
      <c r="CE442" s="90"/>
      <c r="CF442" s="90"/>
      <c r="CG442" s="90"/>
      <c r="CH442" s="90"/>
      <c r="CI442" s="90"/>
    </row>
    <row r="443" spans="1:87" s="88" customForma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6"/>
      <c r="AD443" s="126"/>
      <c r="AE443" s="125"/>
      <c r="AF443" s="125"/>
      <c r="AG443" s="125"/>
      <c r="AH443" s="125"/>
      <c r="AI443" s="125"/>
      <c r="AJ443" s="125"/>
      <c r="AK443" s="125"/>
      <c r="AL443" s="125"/>
      <c r="AM443" s="125"/>
      <c r="AP443" s="86"/>
      <c r="AQ443" s="86"/>
      <c r="AR443" s="86"/>
      <c r="AS443" s="86"/>
      <c r="AT443" s="86"/>
      <c r="AU443" s="86"/>
      <c r="AV443" s="86"/>
      <c r="AW443" s="85"/>
      <c r="AX443" s="85"/>
      <c r="AY443" s="85"/>
      <c r="AZ443" s="85"/>
      <c r="BA443" s="85"/>
      <c r="BB443" s="85"/>
      <c r="BC443" s="85"/>
      <c r="BD443" s="85"/>
      <c r="BE443" s="85"/>
      <c r="BF443" s="85"/>
      <c r="BG443" s="85"/>
      <c r="BH443" s="85"/>
      <c r="BI443" s="85"/>
      <c r="BJ443" s="85"/>
      <c r="BK443" s="85"/>
      <c r="BL443" s="85"/>
      <c r="BM443" s="85"/>
      <c r="BN443" s="85"/>
      <c r="BO443" s="90"/>
      <c r="BP443" s="90"/>
      <c r="BQ443" s="90"/>
      <c r="BR443" s="90"/>
      <c r="BS443" s="90"/>
      <c r="BT443" s="90"/>
      <c r="BU443" s="90"/>
      <c r="BV443" s="90"/>
      <c r="BW443" s="90"/>
      <c r="BX443" s="90"/>
      <c r="BY443" s="90"/>
      <c r="BZ443" s="90"/>
      <c r="CA443" s="90"/>
      <c r="CB443" s="90"/>
      <c r="CC443" s="90"/>
      <c r="CD443" s="90"/>
      <c r="CE443" s="90"/>
      <c r="CF443" s="90"/>
      <c r="CG443" s="90"/>
      <c r="CH443" s="90"/>
      <c r="CI443" s="90"/>
    </row>
    <row r="444" spans="1:87" s="88" customForma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6"/>
      <c r="AD444" s="126"/>
      <c r="AE444" s="125"/>
      <c r="AF444" s="125"/>
      <c r="AG444" s="125"/>
      <c r="AH444" s="125"/>
      <c r="AI444" s="125"/>
      <c r="AJ444" s="125"/>
      <c r="AK444" s="125"/>
      <c r="AL444" s="125"/>
      <c r="AM444" s="125"/>
      <c r="AP444" s="86"/>
      <c r="AQ444" s="86"/>
      <c r="AR444" s="86"/>
      <c r="AS444" s="86"/>
      <c r="AT444" s="86"/>
      <c r="AU444" s="86"/>
      <c r="AV444" s="86"/>
      <c r="AW444" s="85"/>
      <c r="AX444" s="85"/>
      <c r="AY444" s="85"/>
      <c r="AZ444" s="85"/>
      <c r="BA444" s="85"/>
      <c r="BB444" s="85"/>
      <c r="BC444" s="85"/>
      <c r="BD444" s="85"/>
      <c r="BE444" s="85"/>
      <c r="BF444" s="85"/>
      <c r="BG444" s="85"/>
      <c r="BH444" s="85"/>
      <c r="BI444" s="85"/>
      <c r="BJ444" s="85"/>
      <c r="BK444" s="85"/>
      <c r="BL444" s="85"/>
      <c r="BM444" s="85"/>
      <c r="BN444" s="85"/>
      <c r="BO444" s="90"/>
      <c r="BP444" s="90"/>
      <c r="BQ444" s="90"/>
      <c r="BR444" s="90"/>
      <c r="BS444" s="90"/>
      <c r="BT444" s="90"/>
      <c r="BU444" s="90"/>
      <c r="BV444" s="90"/>
      <c r="BW444" s="90"/>
      <c r="BX444" s="90"/>
      <c r="BY444" s="90"/>
      <c r="BZ444" s="90"/>
      <c r="CA444" s="90"/>
      <c r="CB444" s="90"/>
      <c r="CC444" s="90"/>
      <c r="CD444" s="90"/>
      <c r="CE444" s="90"/>
      <c r="CF444" s="90"/>
      <c r="CG444" s="90"/>
      <c r="CH444" s="90"/>
      <c r="CI444" s="90"/>
    </row>
    <row r="445" spans="1:87" s="88" customForma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6"/>
      <c r="AD445" s="126"/>
      <c r="AE445" s="125"/>
      <c r="AF445" s="125"/>
      <c r="AG445" s="125"/>
      <c r="AH445" s="125"/>
      <c r="AI445" s="125"/>
      <c r="AJ445" s="125"/>
      <c r="AK445" s="125"/>
      <c r="AL445" s="125"/>
      <c r="AM445" s="125"/>
      <c r="AP445" s="86"/>
      <c r="AQ445" s="86"/>
      <c r="AR445" s="86"/>
      <c r="AS445" s="86"/>
      <c r="AT445" s="86"/>
      <c r="AU445" s="86"/>
      <c r="AV445" s="86"/>
      <c r="AW445" s="85"/>
      <c r="AX445" s="85"/>
      <c r="AY445" s="85"/>
      <c r="AZ445" s="85"/>
      <c r="BA445" s="85"/>
      <c r="BB445" s="85"/>
      <c r="BC445" s="85"/>
      <c r="BD445" s="85"/>
      <c r="BE445" s="85"/>
      <c r="BF445" s="85"/>
      <c r="BG445" s="85"/>
      <c r="BH445" s="85"/>
      <c r="BI445" s="85"/>
      <c r="BJ445" s="85"/>
      <c r="BK445" s="85"/>
      <c r="BL445" s="85"/>
      <c r="BM445" s="85"/>
      <c r="BN445" s="85"/>
      <c r="BO445" s="90"/>
      <c r="BP445" s="90"/>
      <c r="BQ445" s="90"/>
      <c r="BR445" s="90"/>
      <c r="BS445" s="90"/>
      <c r="BT445" s="90"/>
      <c r="BU445" s="90"/>
      <c r="BV445" s="90"/>
      <c r="BW445" s="90"/>
      <c r="BX445" s="90"/>
      <c r="BY445" s="90"/>
      <c r="BZ445" s="90"/>
      <c r="CA445" s="90"/>
      <c r="CB445" s="90"/>
      <c r="CC445" s="90"/>
      <c r="CD445" s="90"/>
      <c r="CE445" s="90"/>
      <c r="CF445" s="90"/>
      <c r="CG445" s="90"/>
      <c r="CH445" s="90"/>
      <c r="CI445" s="90"/>
    </row>
    <row r="446" spans="1:87" s="88" customForma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6"/>
      <c r="AD446" s="126"/>
      <c r="AE446" s="125"/>
      <c r="AF446" s="125"/>
      <c r="AG446" s="125"/>
      <c r="AH446" s="125"/>
      <c r="AI446" s="125"/>
      <c r="AJ446" s="125"/>
      <c r="AK446" s="125"/>
      <c r="AL446" s="125"/>
      <c r="AM446" s="125"/>
      <c r="AP446" s="86"/>
      <c r="AQ446" s="86"/>
      <c r="AR446" s="86"/>
      <c r="AS446" s="86"/>
      <c r="AT446" s="86"/>
      <c r="AU446" s="86"/>
      <c r="AV446" s="86"/>
      <c r="AW446" s="85"/>
      <c r="AX446" s="85"/>
      <c r="AY446" s="85"/>
      <c r="AZ446" s="85"/>
      <c r="BA446" s="85"/>
      <c r="BB446" s="85"/>
      <c r="BC446" s="85"/>
      <c r="BD446" s="85"/>
      <c r="BE446" s="85"/>
      <c r="BF446" s="85"/>
      <c r="BG446" s="85"/>
      <c r="BH446" s="85"/>
      <c r="BI446" s="85"/>
      <c r="BJ446" s="85"/>
      <c r="BK446" s="85"/>
      <c r="BL446" s="85"/>
      <c r="BM446" s="85"/>
      <c r="BN446" s="85"/>
      <c r="BO446" s="90"/>
      <c r="BP446" s="90"/>
      <c r="BQ446" s="90"/>
      <c r="BR446" s="90"/>
      <c r="BS446" s="90"/>
      <c r="BT446" s="90"/>
      <c r="BU446" s="90"/>
      <c r="BV446" s="90"/>
      <c r="BW446" s="90"/>
      <c r="BX446" s="90"/>
      <c r="BY446" s="90"/>
      <c r="BZ446" s="90"/>
      <c r="CA446" s="90"/>
      <c r="CB446" s="90"/>
      <c r="CC446" s="90"/>
      <c r="CD446" s="90"/>
      <c r="CE446" s="90"/>
      <c r="CF446" s="90"/>
      <c r="CG446" s="90"/>
      <c r="CH446" s="90"/>
      <c r="CI446" s="90"/>
    </row>
    <row r="447" spans="1:87" s="88" customForma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6"/>
      <c r="AD447" s="126"/>
      <c r="AE447" s="125"/>
      <c r="AF447" s="125"/>
      <c r="AG447" s="125"/>
      <c r="AH447" s="125"/>
      <c r="AI447" s="125"/>
      <c r="AJ447" s="125"/>
      <c r="AK447" s="125"/>
      <c r="AL447" s="125"/>
      <c r="AM447" s="125"/>
      <c r="AP447" s="86"/>
      <c r="AQ447" s="86"/>
      <c r="AR447" s="86"/>
      <c r="AS447" s="86"/>
      <c r="AT447" s="86"/>
      <c r="AU447" s="86"/>
      <c r="AV447" s="86"/>
      <c r="AW447" s="85"/>
      <c r="AX447" s="85"/>
      <c r="AY447" s="85"/>
      <c r="AZ447" s="85"/>
      <c r="BA447" s="85"/>
      <c r="BB447" s="85"/>
      <c r="BC447" s="85"/>
      <c r="BD447" s="85"/>
      <c r="BE447" s="85"/>
      <c r="BF447" s="85"/>
      <c r="BG447" s="85"/>
      <c r="BH447" s="85"/>
      <c r="BI447" s="85"/>
      <c r="BJ447" s="85"/>
      <c r="BK447" s="85"/>
      <c r="BL447" s="85"/>
      <c r="BM447" s="85"/>
      <c r="BN447" s="85"/>
      <c r="BO447" s="90"/>
      <c r="BP447" s="90"/>
      <c r="BQ447" s="90"/>
      <c r="BR447" s="90"/>
      <c r="BS447" s="90"/>
      <c r="BT447" s="90"/>
      <c r="BU447" s="90"/>
      <c r="BV447" s="90"/>
      <c r="BW447" s="90"/>
      <c r="BX447" s="90"/>
      <c r="BY447" s="90"/>
      <c r="BZ447" s="90"/>
      <c r="CA447" s="90"/>
      <c r="CB447" s="90"/>
      <c r="CC447" s="90"/>
      <c r="CD447" s="90"/>
      <c r="CE447" s="90"/>
      <c r="CF447" s="90"/>
      <c r="CG447" s="90"/>
      <c r="CH447" s="90"/>
      <c r="CI447" s="90"/>
    </row>
    <row r="448" spans="1:87" s="88" customForma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6"/>
      <c r="AD448" s="126"/>
      <c r="AE448" s="125"/>
      <c r="AF448" s="125"/>
      <c r="AG448" s="125"/>
      <c r="AH448" s="125"/>
      <c r="AI448" s="125"/>
      <c r="AJ448" s="125"/>
      <c r="AK448" s="125"/>
      <c r="AL448" s="125"/>
      <c r="AM448" s="125"/>
      <c r="AP448" s="86"/>
      <c r="AQ448" s="86"/>
      <c r="AR448" s="86"/>
      <c r="AS448" s="86"/>
      <c r="AT448" s="86"/>
      <c r="AU448" s="86"/>
      <c r="AV448" s="86"/>
      <c r="AW448" s="85"/>
      <c r="AX448" s="85"/>
      <c r="AY448" s="85"/>
      <c r="AZ448" s="85"/>
      <c r="BA448" s="85"/>
      <c r="BB448" s="85"/>
      <c r="BC448" s="85"/>
      <c r="BD448" s="85"/>
      <c r="BE448" s="85"/>
      <c r="BF448" s="85"/>
      <c r="BG448" s="85"/>
      <c r="BH448" s="85"/>
      <c r="BI448" s="85"/>
      <c r="BJ448" s="85"/>
      <c r="BK448" s="85"/>
      <c r="BL448" s="85"/>
      <c r="BM448" s="85"/>
      <c r="BN448" s="85"/>
      <c r="BO448" s="90"/>
      <c r="BP448" s="90"/>
      <c r="BQ448" s="90"/>
      <c r="BR448" s="90"/>
      <c r="BS448" s="90"/>
      <c r="BT448" s="90"/>
      <c r="BU448" s="90"/>
      <c r="BV448" s="90"/>
      <c r="BW448" s="90"/>
      <c r="BX448" s="90"/>
      <c r="BY448" s="90"/>
      <c r="BZ448" s="90"/>
      <c r="CA448" s="90"/>
      <c r="CB448" s="90"/>
      <c r="CC448" s="90"/>
      <c r="CD448" s="90"/>
      <c r="CE448" s="90"/>
      <c r="CF448" s="90"/>
      <c r="CG448" s="90"/>
      <c r="CH448" s="90"/>
      <c r="CI448" s="90"/>
    </row>
    <row r="449" spans="1:87" s="88" customForma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6"/>
      <c r="AD449" s="126"/>
      <c r="AE449" s="125"/>
      <c r="AF449" s="125"/>
      <c r="AG449" s="125"/>
      <c r="AH449" s="125"/>
      <c r="AI449" s="125"/>
      <c r="AJ449" s="125"/>
      <c r="AK449" s="125"/>
      <c r="AL449" s="125"/>
      <c r="AM449" s="125"/>
      <c r="AP449" s="86"/>
      <c r="AQ449" s="86"/>
      <c r="AR449" s="86"/>
      <c r="AS449" s="86"/>
      <c r="AT449" s="86"/>
      <c r="AU449" s="86"/>
      <c r="AV449" s="86"/>
      <c r="AW449" s="85"/>
      <c r="AX449" s="85"/>
      <c r="AY449" s="85"/>
      <c r="AZ449" s="85"/>
      <c r="BA449" s="85"/>
      <c r="BB449" s="85"/>
      <c r="BC449" s="85"/>
      <c r="BD449" s="85"/>
      <c r="BE449" s="85"/>
      <c r="BF449" s="85"/>
      <c r="BG449" s="85"/>
      <c r="BH449" s="85"/>
      <c r="BI449" s="85"/>
      <c r="BJ449" s="85"/>
      <c r="BK449" s="85"/>
      <c r="BL449" s="85"/>
      <c r="BM449" s="85"/>
      <c r="BN449" s="85"/>
      <c r="BO449" s="90"/>
      <c r="BP449" s="90"/>
      <c r="BQ449" s="90"/>
      <c r="BR449" s="90"/>
      <c r="BS449" s="90"/>
      <c r="BT449" s="90"/>
      <c r="BU449" s="90"/>
      <c r="BV449" s="90"/>
      <c r="BW449" s="90"/>
      <c r="BX449" s="90"/>
      <c r="BY449" s="90"/>
      <c r="BZ449" s="90"/>
      <c r="CA449" s="90"/>
      <c r="CB449" s="90"/>
      <c r="CC449" s="90"/>
      <c r="CD449" s="90"/>
      <c r="CE449" s="90"/>
      <c r="CF449" s="90"/>
      <c r="CG449" s="90"/>
      <c r="CH449" s="90"/>
      <c r="CI449" s="90"/>
    </row>
    <row r="450" spans="1:87" s="88" customForma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6"/>
      <c r="AD450" s="126"/>
      <c r="AE450" s="125"/>
      <c r="AF450" s="125"/>
      <c r="AG450" s="125"/>
      <c r="AH450" s="125"/>
      <c r="AI450" s="125"/>
      <c r="AJ450" s="125"/>
      <c r="AK450" s="125"/>
      <c r="AL450" s="125"/>
      <c r="AM450" s="125"/>
      <c r="AP450" s="86"/>
      <c r="AQ450" s="86"/>
      <c r="AR450" s="86"/>
      <c r="AS450" s="86"/>
      <c r="AT450" s="86"/>
      <c r="AU450" s="86"/>
      <c r="AV450" s="86"/>
      <c r="AW450" s="85"/>
      <c r="AX450" s="85"/>
      <c r="AY450" s="85"/>
      <c r="AZ450" s="85"/>
      <c r="BA450" s="85"/>
      <c r="BB450" s="85"/>
      <c r="BC450" s="85"/>
      <c r="BD450" s="85"/>
      <c r="BE450" s="85"/>
      <c r="BF450" s="85"/>
      <c r="BG450" s="85"/>
      <c r="BH450" s="85"/>
      <c r="BI450" s="85"/>
      <c r="BJ450" s="85"/>
      <c r="BK450" s="85"/>
      <c r="BL450" s="85"/>
      <c r="BM450" s="85"/>
      <c r="BN450" s="85"/>
      <c r="BO450" s="90"/>
      <c r="BP450" s="90"/>
      <c r="BQ450" s="90"/>
      <c r="BR450" s="90"/>
      <c r="BS450" s="90"/>
      <c r="BT450" s="90"/>
      <c r="BU450" s="90"/>
      <c r="BV450" s="90"/>
      <c r="BW450" s="90"/>
      <c r="BX450" s="90"/>
      <c r="BY450" s="90"/>
      <c r="BZ450" s="90"/>
      <c r="CA450" s="90"/>
      <c r="CB450" s="90"/>
      <c r="CC450" s="90"/>
      <c r="CD450" s="90"/>
      <c r="CE450" s="90"/>
      <c r="CF450" s="90"/>
      <c r="CG450" s="90"/>
      <c r="CH450" s="90"/>
      <c r="CI450" s="90"/>
    </row>
    <row r="451" spans="1:87" s="88" customForma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6"/>
      <c r="AD451" s="126"/>
      <c r="AE451" s="125"/>
      <c r="AF451" s="125"/>
      <c r="AG451" s="125"/>
      <c r="AH451" s="125"/>
      <c r="AI451" s="125"/>
      <c r="AJ451" s="125"/>
      <c r="AK451" s="125"/>
      <c r="AL451" s="125"/>
      <c r="AM451" s="125"/>
      <c r="AP451" s="86"/>
      <c r="AQ451" s="86"/>
      <c r="AR451" s="86"/>
      <c r="AS451" s="86"/>
      <c r="AT451" s="86"/>
      <c r="AU451" s="86"/>
      <c r="AV451" s="86"/>
      <c r="AW451" s="85"/>
      <c r="AX451" s="85"/>
      <c r="AY451" s="85"/>
      <c r="AZ451" s="85"/>
      <c r="BA451" s="85"/>
      <c r="BB451" s="85"/>
      <c r="BC451" s="85"/>
      <c r="BD451" s="85"/>
      <c r="BE451" s="85"/>
      <c r="BF451" s="85"/>
      <c r="BG451" s="85"/>
      <c r="BH451" s="85"/>
      <c r="BI451" s="85"/>
      <c r="BJ451" s="85"/>
      <c r="BK451" s="85"/>
      <c r="BL451" s="85"/>
      <c r="BM451" s="85"/>
      <c r="BN451" s="85"/>
      <c r="BO451" s="90"/>
      <c r="BP451" s="90"/>
      <c r="BQ451" s="90"/>
      <c r="BR451" s="90"/>
      <c r="BS451" s="90"/>
      <c r="BT451" s="90"/>
      <c r="BU451" s="90"/>
      <c r="BV451" s="90"/>
      <c r="BW451" s="90"/>
      <c r="BX451" s="90"/>
      <c r="BY451" s="90"/>
      <c r="BZ451" s="90"/>
      <c r="CA451" s="90"/>
      <c r="CB451" s="90"/>
      <c r="CC451" s="90"/>
      <c r="CD451" s="90"/>
      <c r="CE451" s="90"/>
      <c r="CF451" s="90"/>
      <c r="CG451" s="90"/>
      <c r="CH451" s="90"/>
      <c r="CI451" s="90"/>
    </row>
    <row r="452" spans="1:87" s="88" customForma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6"/>
      <c r="AD452" s="126"/>
      <c r="AE452" s="125"/>
      <c r="AF452" s="125"/>
      <c r="AG452" s="125"/>
      <c r="AH452" s="125"/>
      <c r="AI452" s="125"/>
      <c r="AJ452" s="125"/>
      <c r="AK452" s="125"/>
      <c r="AL452" s="125"/>
      <c r="AM452" s="125"/>
      <c r="AP452" s="86"/>
      <c r="AQ452" s="86"/>
      <c r="AR452" s="86"/>
      <c r="AS452" s="86"/>
      <c r="AT452" s="86"/>
      <c r="AU452" s="86"/>
      <c r="AV452" s="86"/>
      <c r="AW452" s="85"/>
      <c r="AX452" s="85"/>
      <c r="AY452" s="85"/>
      <c r="AZ452" s="85"/>
      <c r="BA452" s="85"/>
      <c r="BB452" s="85"/>
      <c r="BC452" s="85"/>
      <c r="BD452" s="85"/>
      <c r="BE452" s="85"/>
      <c r="BF452" s="85"/>
      <c r="BG452" s="85"/>
      <c r="BH452" s="85"/>
      <c r="BI452" s="85"/>
      <c r="BJ452" s="85"/>
      <c r="BK452" s="85"/>
      <c r="BL452" s="85"/>
      <c r="BM452" s="85"/>
      <c r="BN452" s="85"/>
      <c r="BO452" s="90"/>
      <c r="BP452" s="90"/>
      <c r="BQ452" s="90"/>
      <c r="BR452" s="90"/>
      <c r="BS452" s="90"/>
      <c r="BT452" s="90"/>
      <c r="BU452" s="90"/>
      <c r="BV452" s="90"/>
      <c r="BW452" s="90"/>
      <c r="BX452" s="90"/>
      <c r="BY452" s="90"/>
      <c r="BZ452" s="90"/>
      <c r="CA452" s="90"/>
      <c r="CB452" s="90"/>
      <c r="CC452" s="90"/>
      <c r="CD452" s="90"/>
      <c r="CE452" s="90"/>
      <c r="CF452" s="90"/>
      <c r="CG452" s="90"/>
      <c r="CH452" s="90"/>
      <c r="CI452" s="90"/>
    </row>
    <row r="453" spans="1:87" s="88" customForma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6"/>
      <c r="AD453" s="126"/>
      <c r="AE453" s="125"/>
      <c r="AF453" s="125"/>
      <c r="AG453" s="125"/>
      <c r="AH453" s="125"/>
      <c r="AI453" s="125"/>
      <c r="AJ453" s="125"/>
      <c r="AK453" s="125"/>
      <c r="AL453" s="125"/>
      <c r="AM453" s="125"/>
      <c r="AP453" s="86"/>
      <c r="AQ453" s="86"/>
      <c r="AR453" s="86"/>
      <c r="AS453" s="86"/>
      <c r="AT453" s="86"/>
      <c r="AU453" s="86"/>
      <c r="AV453" s="86"/>
      <c r="AW453" s="85"/>
      <c r="AX453" s="85"/>
      <c r="AY453" s="85"/>
      <c r="AZ453" s="85"/>
      <c r="BA453" s="85"/>
      <c r="BB453" s="85"/>
      <c r="BC453" s="85"/>
      <c r="BD453" s="85"/>
      <c r="BE453" s="85"/>
      <c r="BF453" s="85"/>
      <c r="BG453" s="85"/>
      <c r="BH453" s="85"/>
      <c r="BI453" s="85"/>
      <c r="BJ453" s="85"/>
      <c r="BK453" s="85"/>
      <c r="BL453" s="85"/>
      <c r="BM453" s="85"/>
      <c r="BN453" s="85"/>
      <c r="BO453" s="90"/>
      <c r="BP453" s="90"/>
      <c r="BQ453" s="90"/>
      <c r="BR453" s="90"/>
      <c r="BS453" s="90"/>
      <c r="BT453" s="90"/>
      <c r="BU453" s="90"/>
      <c r="BV453" s="90"/>
      <c r="BW453" s="90"/>
      <c r="BX453" s="90"/>
      <c r="BY453" s="90"/>
      <c r="BZ453" s="90"/>
      <c r="CA453" s="90"/>
      <c r="CB453" s="90"/>
      <c r="CC453" s="90"/>
      <c r="CD453" s="90"/>
      <c r="CE453" s="90"/>
      <c r="CF453" s="90"/>
      <c r="CG453" s="90"/>
      <c r="CH453" s="90"/>
      <c r="CI453" s="90"/>
    </row>
    <row r="454" spans="1:87" s="88" customForma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6"/>
      <c r="AD454" s="126"/>
      <c r="AE454" s="125"/>
      <c r="AF454" s="125"/>
      <c r="AG454" s="125"/>
      <c r="AH454" s="125"/>
      <c r="AI454" s="125"/>
      <c r="AJ454" s="125"/>
      <c r="AK454" s="125"/>
      <c r="AL454" s="125"/>
      <c r="AM454" s="125"/>
      <c r="AP454" s="86"/>
      <c r="AQ454" s="86"/>
      <c r="AR454" s="86"/>
      <c r="AS454" s="86"/>
      <c r="AT454" s="86"/>
      <c r="AU454" s="86"/>
      <c r="AV454" s="86"/>
      <c r="AW454" s="85"/>
      <c r="AX454" s="85"/>
      <c r="AY454" s="85"/>
      <c r="AZ454" s="85"/>
      <c r="BA454" s="85"/>
      <c r="BB454" s="85"/>
      <c r="BC454" s="85"/>
      <c r="BD454" s="85"/>
      <c r="BE454" s="85"/>
      <c r="BF454" s="85"/>
      <c r="BG454" s="85"/>
      <c r="BH454" s="85"/>
      <c r="BI454" s="85"/>
      <c r="BJ454" s="85"/>
      <c r="BK454" s="85"/>
      <c r="BL454" s="85"/>
      <c r="BM454" s="85"/>
      <c r="BN454" s="85"/>
      <c r="BO454" s="90"/>
      <c r="BP454" s="90"/>
      <c r="BQ454" s="90"/>
      <c r="BR454" s="90"/>
      <c r="BS454" s="90"/>
      <c r="BT454" s="90"/>
      <c r="BU454" s="90"/>
      <c r="BV454" s="90"/>
      <c r="BW454" s="90"/>
      <c r="BX454" s="90"/>
      <c r="BY454" s="90"/>
      <c r="BZ454" s="90"/>
      <c r="CA454" s="90"/>
      <c r="CB454" s="90"/>
      <c r="CC454" s="90"/>
      <c r="CD454" s="90"/>
      <c r="CE454" s="90"/>
      <c r="CF454" s="90"/>
      <c r="CG454" s="90"/>
      <c r="CH454" s="90"/>
      <c r="CI454" s="90"/>
    </row>
    <row r="455" spans="1:87" s="88" customForma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6"/>
      <c r="AD455" s="126"/>
      <c r="AE455" s="125"/>
      <c r="AF455" s="125"/>
      <c r="AG455" s="125"/>
      <c r="AH455" s="125"/>
      <c r="AI455" s="125"/>
      <c r="AJ455" s="125"/>
      <c r="AK455" s="125"/>
      <c r="AL455" s="125"/>
      <c r="AM455" s="125"/>
      <c r="AP455" s="86"/>
      <c r="AQ455" s="86"/>
      <c r="AR455" s="86"/>
      <c r="AS455" s="86"/>
      <c r="AT455" s="86"/>
      <c r="AU455" s="86"/>
      <c r="AV455" s="86"/>
      <c r="AW455" s="85"/>
      <c r="AX455" s="85"/>
      <c r="AY455" s="85"/>
      <c r="AZ455" s="85"/>
      <c r="BA455" s="85"/>
      <c r="BB455" s="85"/>
      <c r="BC455" s="85"/>
      <c r="BD455" s="85"/>
      <c r="BE455" s="85"/>
      <c r="BF455" s="85"/>
      <c r="BG455" s="85"/>
      <c r="BH455" s="85"/>
      <c r="BI455" s="85"/>
      <c r="BJ455" s="85"/>
      <c r="BK455" s="85"/>
      <c r="BL455" s="85"/>
      <c r="BM455" s="85"/>
      <c r="BN455" s="85"/>
      <c r="BO455" s="90"/>
      <c r="BP455" s="90"/>
      <c r="BQ455" s="90"/>
      <c r="BR455" s="90"/>
      <c r="BS455" s="90"/>
      <c r="BT455" s="90"/>
      <c r="BU455" s="90"/>
      <c r="BV455" s="90"/>
      <c r="BW455" s="90"/>
      <c r="BX455" s="90"/>
      <c r="BY455" s="90"/>
      <c r="BZ455" s="90"/>
      <c r="CA455" s="90"/>
      <c r="CB455" s="90"/>
      <c r="CC455" s="90"/>
      <c r="CD455" s="90"/>
      <c r="CE455" s="90"/>
      <c r="CF455" s="90"/>
      <c r="CG455" s="90"/>
      <c r="CH455" s="90"/>
      <c r="CI455" s="90"/>
    </row>
    <row r="456" spans="1:87" s="88" customForma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6"/>
      <c r="AD456" s="126"/>
      <c r="AE456" s="125"/>
      <c r="AF456" s="125"/>
      <c r="AG456" s="125"/>
      <c r="AH456" s="125"/>
      <c r="AI456" s="125"/>
      <c r="AJ456" s="125"/>
      <c r="AK456" s="125"/>
      <c r="AL456" s="125"/>
      <c r="AM456" s="125"/>
      <c r="AP456" s="86"/>
      <c r="AQ456" s="86"/>
      <c r="AR456" s="86"/>
      <c r="AS456" s="86"/>
      <c r="AT456" s="86"/>
      <c r="AU456" s="86"/>
      <c r="AV456" s="86"/>
      <c r="AW456" s="85"/>
      <c r="AX456" s="85"/>
      <c r="AY456" s="85"/>
      <c r="AZ456" s="85"/>
      <c r="BA456" s="85"/>
      <c r="BB456" s="85"/>
      <c r="BC456" s="85"/>
      <c r="BD456" s="85"/>
      <c r="BE456" s="85"/>
      <c r="BF456" s="85"/>
      <c r="BG456" s="85"/>
      <c r="BH456" s="85"/>
      <c r="BI456" s="85"/>
      <c r="BJ456" s="85"/>
      <c r="BK456" s="85"/>
      <c r="BL456" s="85"/>
      <c r="BM456" s="85"/>
      <c r="BN456" s="85"/>
      <c r="BO456" s="90"/>
      <c r="BP456" s="90"/>
      <c r="BQ456" s="90"/>
      <c r="BR456" s="90"/>
      <c r="BS456" s="90"/>
      <c r="BT456" s="90"/>
      <c r="BU456" s="90"/>
      <c r="BV456" s="90"/>
      <c r="BW456" s="90"/>
      <c r="BX456" s="90"/>
      <c r="BY456" s="90"/>
      <c r="BZ456" s="90"/>
      <c r="CA456" s="90"/>
      <c r="CB456" s="90"/>
      <c r="CC456" s="90"/>
      <c r="CD456" s="90"/>
      <c r="CE456" s="90"/>
      <c r="CF456" s="90"/>
      <c r="CG456" s="90"/>
      <c r="CH456" s="90"/>
      <c r="CI456" s="90"/>
    </row>
    <row r="457" spans="1:87" s="88" customForma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6"/>
      <c r="AD457" s="126"/>
      <c r="AE457" s="125"/>
      <c r="AF457" s="125"/>
      <c r="AG457" s="125"/>
      <c r="AH457" s="125"/>
      <c r="AI457" s="125"/>
      <c r="AJ457" s="125"/>
      <c r="AK457" s="125"/>
      <c r="AL457" s="125"/>
      <c r="AM457" s="125"/>
      <c r="AP457" s="86"/>
      <c r="AQ457" s="86"/>
      <c r="AR457" s="86"/>
      <c r="AS457" s="86"/>
      <c r="AT457" s="86"/>
      <c r="AU457" s="86"/>
      <c r="AV457" s="86"/>
      <c r="AW457" s="85"/>
      <c r="AX457" s="85"/>
      <c r="AY457" s="85"/>
      <c r="AZ457" s="85"/>
      <c r="BA457" s="85"/>
      <c r="BB457" s="85"/>
      <c r="BC457" s="85"/>
      <c r="BD457" s="85"/>
      <c r="BE457" s="85"/>
      <c r="BF457" s="85"/>
      <c r="BG457" s="85"/>
      <c r="BH457" s="85"/>
      <c r="BI457" s="85"/>
      <c r="BJ457" s="85"/>
      <c r="BK457" s="85"/>
      <c r="BL457" s="85"/>
      <c r="BM457" s="85"/>
      <c r="BN457" s="85"/>
      <c r="BO457" s="90"/>
      <c r="BP457" s="90"/>
      <c r="BQ457" s="90"/>
      <c r="BR457" s="90"/>
      <c r="BS457" s="90"/>
      <c r="BT457" s="90"/>
      <c r="BU457" s="90"/>
      <c r="BV457" s="90"/>
      <c r="BW457" s="90"/>
      <c r="BX457" s="90"/>
      <c r="BY457" s="90"/>
      <c r="BZ457" s="90"/>
      <c r="CA457" s="90"/>
      <c r="CB457" s="90"/>
      <c r="CC457" s="90"/>
      <c r="CD457" s="90"/>
      <c r="CE457" s="90"/>
      <c r="CF457" s="90"/>
      <c r="CG457" s="90"/>
      <c r="CH457" s="90"/>
      <c r="CI457" s="90"/>
    </row>
    <row r="458" spans="1:87" s="88" customForma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6"/>
      <c r="AD458" s="126"/>
      <c r="AE458" s="125"/>
      <c r="AF458" s="125"/>
      <c r="AG458" s="125"/>
      <c r="AH458" s="125"/>
      <c r="AI458" s="125"/>
      <c r="AJ458" s="125"/>
      <c r="AK458" s="125"/>
      <c r="AL458" s="125"/>
      <c r="AM458" s="125"/>
      <c r="AP458" s="86"/>
      <c r="AQ458" s="86"/>
      <c r="AR458" s="86"/>
      <c r="AS458" s="86"/>
      <c r="AT458" s="86"/>
      <c r="AU458" s="86"/>
      <c r="AV458" s="86"/>
      <c r="AW458" s="85"/>
      <c r="AX458" s="85"/>
      <c r="AY458" s="85"/>
      <c r="AZ458" s="85"/>
      <c r="BA458" s="85"/>
      <c r="BB458" s="85"/>
      <c r="BC458" s="85"/>
      <c r="BD458" s="85"/>
      <c r="BE458" s="85"/>
      <c r="BF458" s="85"/>
      <c r="BG458" s="85"/>
      <c r="BH458" s="85"/>
      <c r="BI458" s="85"/>
      <c r="BJ458" s="85"/>
      <c r="BK458" s="85"/>
      <c r="BL458" s="85"/>
      <c r="BM458" s="85"/>
      <c r="BN458" s="85"/>
      <c r="BO458" s="90"/>
      <c r="BP458" s="90"/>
      <c r="BQ458" s="90"/>
      <c r="BR458" s="90"/>
      <c r="BS458" s="90"/>
      <c r="BT458" s="90"/>
      <c r="BU458" s="90"/>
      <c r="BV458" s="90"/>
      <c r="BW458" s="90"/>
      <c r="BX458" s="90"/>
      <c r="BY458" s="90"/>
      <c r="BZ458" s="90"/>
      <c r="CA458" s="90"/>
      <c r="CB458" s="90"/>
      <c r="CC458" s="90"/>
      <c r="CD458" s="90"/>
      <c r="CE458" s="90"/>
      <c r="CF458" s="90"/>
      <c r="CG458" s="90"/>
      <c r="CH458" s="90"/>
      <c r="CI458" s="90"/>
    </row>
    <row r="459" spans="1:87" s="88" customForma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6"/>
      <c r="AD459" s="126"/>
      <c r="AE459" s="125"/>
      <c r="AF459" s="125"/>
      <c r="AG459" s="125"/>
      <c r="AH459" s="125"/>
      <c r="AI459" s="125"/>
      <c r="AJ459" s="125"/>
      <c r="AK459" s="125"/>
      <c r="AL459" s="125"/>
      <c r="AM459" s="125"/>
      <c r="AP459" s="86"/>
      <c r="AQ459" s="86"/>
      <c r="AR459" s="86"/>
      <c r="AS459" s="86"/>
      <c r="AT459" s="86"/>
      <c r="AU459" s="86"/>
      <c r="AV459" s="86"/>
      <c r="AW459" s="85"/>
      <c r="AX459" s="85"/>
      <c r="AY459" s="85"/>
      <c r="AZ459" s="85"/>
      <c r="BA459" s="85"/>
      <c r="BB459" s="85"/>
      <c r="BC459" s="85"/>
      <c r="BD459" s="85"/>
      <c r="BE459" s="85"/>
      <c r="BF459" s="85"/>
      <c r="BG459" s="85"/>
      <c r="BH459" s="85"/>
      <c r="BI459" s="85"/>
      <c r="BJ459" s="85"/>
      <c r="BK459" s="85"/>
      <c r="BL459" s="85"/>
      <c r="BM459" s="85"/>
      <c r="BN459" s="85"/>
      <c r="BO459" s="90"/>
      <c r="BP459" s="90"/>
      <c r="BQ459" s="90"/>
      <c r="BR459" s="90"/>
      <c r="BS459" s="90"/>
      <c r="BT459" s="90"/>
      <c r="BU459" s="90"/>
      <c r="BV459" s="90"/>
      <c r="BW459" s="90"/>
      <c r="BX459" s="90"/>
      <c r="BY459" s="90"/>
      <c r="BZ459" s="90"/>
      <c r="CA459" s="90"/>
      <c r="CB459" s="90"/>
      <c r="CC459" s="90"/>
      <c r="CD459" s="90"/>
      <c r="CE459" s="90"/>
      <c r="CF459" s="90"/>
      <c r="CG459" s="90"/>
      <c r="CH459" s="90"/>
      <c r="CI459" s="90"/>
    </row>
    <row r="460" spans="1:87" s="88" customForma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6"/>
      <c r="AD460" s="126"/>
      <c r="AE460" s="125"/>
      <c r="AF460" s="125"/>
      <c r="AG460" s="125"/>
      <c r="AH460" s="125"/>
      <c r="AI460" s="125"/>
      <c r="AJ460" s="125"/>
      <c r="AK460" s="125"/>
      <c r="AL460" s="125"/>
      <c r="AM460" s="125"/>
      <c r="AP460" s="86"/>
      <c r="AQ460" s="86"/>
      <c r="AR460" s="86"/>
      <c r="AS460" s="86"/>
      <c r="AT460" s="86"/>
      <c r="AU460" s="86"/>
      <c r="AV460" s="86"/>
      <c r="AW460" s="85"/>
      <c r="AX460" s="85"/>
      <c r="AY460" s="85"/>
      <c r="AZ460" s="85"/>
      <c r="BA460" s="85"/>
      <c r="BB460" s="85"/>
      <c r="BC460" s="85"/>
      <c r="BD460" s="85"/>
      <c r="BE460" s="85"/>
      <c r="BF460" s="85"/>
      <c r="BG460" s="85"/>
      <c r="BH460" s="85"/>
      <c r="BI460" s="85"/>
      <c r="BJ460" s="85"/>
      <c r="BK460" s="85"/>
      <c r="BL460" s="85"/>
      <c r="BM460" s="85"/>
      <c r="BN460" s="85"/>
      <c r="BO460" s="90"/>
      <c r="BP460" s="90"/>
      <c r="BQ460" s="90"/>
      <c r="BR460" s="90"/>
      <c r="BS460" s="90"/>
      <c r="BT460" s="90"/>
      <c r="BU460" s="90"/>
      <c r="BV460" s="90"/>
      <c r="BW460" s="90"/>
      <c r="BX460" s="90"/>
      <c r="BY460" s="90"/>
      <c r="BZ460" s="90"/>
      <c r="CA460" s="90"/>
      <c r="CB460" s="90"/>
      <c r="CC460" s="90"/>
      <c r="CD460" s="90"/>
      <c r="CE460" s="90"/>
      <c r="CF460" s="90"/>
      <c r="CG460" s="90"/>
      <c r="CH460" s="90"/>
      <c r="CI460" s="90"/>
    </row>
    <row r="461" spans="1:87" s="88" customForma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6"/>
      <c r="AD461" s="126"/>
      <c r="AE461" s="125"/>
      <c r="AF461" s="125"/>
      <c r="AG461" s="125"/>
      <c r="AH461" s="125"/>
      <c r="AI461" s="125"/>
      <c r="AJ461" s="125"/>
      <c r="AK461" s="125"/>
      <c r="AL461" s="125"/>
      <c r="AM461" s="125"/>
      <c r="AP461" s="86"/>
      <c r="AQ461" s="86"/>
      <c r="AR461" s="86"/>
      <c r="AS461" s="86"/>
      <c r="AT461" s="86"/>
      <c r="AU461" s="86"/>
      <c r="AV461" s="86"/>
      <c r="AW461" s="85"/>
      <c r="AX461" s="85"/>
      <c r="AY461" s="85"/>
      <c r="AZ461" s="85"/>
      <c r="BA461" s="85"/>
      <c r="BB461" s="85"/>
      <c r="BC461" s="85"/>
      <c r="BD461" s="85"/>
      <c r="BE461" s="85"/>
      <c r="BF461" s="85"/>
      <c r="BG461" s="85"/>
      <c r="BH461" s="85"/>
      <c r="BI461" s="85"/>
      <c r="BJ461" s="85"/>
      <c r="BK461" s="85"/>
      <c r="BL461" s="85"/>
      <c r="BM461" s="85"/>
      <c r="BN461" s="85"/>
      <c r="BO461" s="90"/>
      <c r="BP461" s="90"/>
      <c r="BQ461" s="90"/>
      <c r="BR461" s="90"/>
      <c r="BS461" s="90"/>
      <c r="BT461" s="90"/>
      <c r="BU461" s="90"/>
      <c r="BV461" s="90"/>
      <c r="BW461" s="90"/>
      <c r="BX461" s="90"/>
      <c r="BY461" s="90"/>
      <c r="BZ461" s="90"/>
      <c r="CA461" s="90"/>
      <c r="CB461" s="90"/>
      <c r="CC461" s="90"/>
      <c r="CD461" s="90"/>
      <c r="CE461" s="90"/>
      <c r="CF461" s="90"/>
      <c r="CG461" s="90"/>
      <c r="CH461" s="90"/>
      <c r="CI461" s="90"/>
    </row>
    <row r="462" spans="1:87" s="88" customForma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6"/>
      <c r="AD462" s="126"/>
      <c r="AE462" s="125"/>
      <c r="AF462" s="125"/>
      <c r="AG462" s="125"/>
      <c r="AH462" s="125"/>
      <c r="AI462" s="125"/>
      <c r="AJ462" s="125"/>
      <c r="AK462" s="125"/>
      <c r="AL462" s="125"/>
      <c r="AM462" s="125"/>
      <c r="AP462" s="86"/>
      <c r="AQ462" s="86"/>
      <c r="AR462" s="86"/>
      <c r="AS462" s="86"/>
      <c r="AT462" s="86"/>
      <c r="AU462" s="86"/>
      <c r="AV462" s="86"/>
      <c r="AW462" s="85"/>
      <c r="AX462" s="85"/>
      <c r="AY462" s="85"/>
      <c r="AZ462" s="85"/>
      <c r="BA462" s="85"/>
      <c r="BB462" s="85"/>
      <c r="BC462" s="85"/>
      <c r="BD462" s="85"/>
      <c r="BE462" s="85"/>
      <c r="BF462" s="85"/>
      <c r="BG462" s="85"/>
      <c r="BH462" s="85"/>
      <c r="BI462" s="85"/>
      <c r="BJ462" s="85"/>
      <c r="BK462" s="85"/>
      <c r="BL462" s="85"/>
      <c r="BM462" s="85"/>
      <c r="BN462" s="85"/>
      <c r="BO462" s="90"/>
      <c r="BP462" s="90"/>
      <c r="BQ462" s="90"/>
      <c r="BR462" s="90"/>
      <c r="BS462" s="90"/>
      <c r="BT462" s="90"/>
      <c r="BU462" s="90"/>
      <c r="BV462" s="90"/>
      <c r="BW462" s="90"/>
      <c r="BX462" s="90"/>
      <c r="BY462" s="90"/>
      <c r="BZ462" s="90"/>
      <c r="CA462" s="90"/>
      <c r="CB462" s="90"/>
      <c r="CC462" s="90"/>
      <c r="CD462" s="90"/>
      <c r="CE462" s="90"/>
      <c r="CF462" s="90"/>
      <c r="CG462" s="90"/>
      <c r="CH462" s="90"/>
      <c r="CI462" s="90"/>
    </row>
    <row r="463" spans="1:87" s="88" customForma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6"/>
      <c r="AD463" s="126"/>
      <c r="AE463" s="125"/>
      <c r="AF463" s="125"/>
      <c r="AG463" s="125"/>
      <c r="AH463" s="125"/>
      <c r="AI463" s="125"/>
      <c r="AJ463" s="125"/>
      <c r="AK463" s="125"/>
      <c r="AL463" s="125"/>
      <c r="AM463" s="125"/>
      <c r="AP463" s="86"/>
      <c r="AQ463" s="86"/>
      <c r="AR463" s="86"/>
      <c r="AS463" s="86"/>
      <c r="AT463" s="86"/>
      <c r="AU463" s="86"/>
      <c r="AV463" s="86"/>
      <c r="AW463" s="85"/>
      <c r="AX463" s="85"/>
      <c r="AY463" s="85"/>
      <c r="AZ463" s="85"/>
      <c r="BA463" s="85"/>
      <c r="BB463" s="85"/>
      <c r="BC463" s="85"/>
      <c r="BD463" s="85"/>
      <c r="BE463" s="85"/>
      <c r="BF463" s="85"/>
      <c r="BG463" s="85"/>
      <c r="BH463" s="85"/>
      <c r="BI463" s="85"/>
      <c r="BJ463" s="85"/>
      <c r="BK463" s="85"/>
      <c r="BL463" s="85"/>
      <c r="BM463" s="85"/>
      <c r="BN463" s="85"/>
      <c r="BO463" s="90"/>
      <c r="BP463" s="90"/>
      <c r="BQ463" s="90"/>
      <c r="BR463" s="90"/>
      <c r="BS463" s="90"/>
      <c r="BT463" s="90"/>
      <c r="BU463" s="90"/>
      <c r="BV463" s="90"/>
      <c r="BW463" s="90"/>
      <c r="BX463" s="90"/>
      <c r="BY463" s="90"/>
      <c r="BZ463" s="90"/>
      <c r="CA463" s="90"/>
      <c r="CB463" s="90"/>
      <c r="CC463" s="90"/>
      <c r="CD463" s="90"/>
      <c r="CE463" s="90"/>
      <c r="CF463" s="90"/>
      <c r="CG463" s="90"/>
      <c r="CH463" s="90"/>
      <c r="CI463" s="90"/>
    </row>
    <row r="464" spans="1:87" s="88" customForma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6"/>
      <c r="AD464" s="126"/>
      <c r="AE464" s="125"/>
      <c r="AF464" s="125"/>
      <c r="AG464" s="125"/>
      <c r="AH464" s="125"/>
      <c r="AI464" s="125"/>
      <c r="AJ464" s="125"/>
      <c r="AK464" s="125"/>
      <c r="AL464" s="125"/>
      <c r="AM464" s="125"/>
      <c r="AP464" s="86"/>
      <c r="AQ464" s="86"/>
      <c r="AR464" s="86"/>
      <c r="AS464" s="86"/>
      <c r="AT464" s="86"/>
      <c r="AU464" s="86"/>
      <c r="AV464" s="86"/>
      <c r="AW464" s="85"/>
      <c r="AX464" s="85"/>
      <c r="AY464" s="85"/>
      <c r="AZ464" s="85"/>
      <c r="BA464" s="85"/>
      <c r="BB464" s="85"/>
      <c r="BC464" s="85"/>
      <c r="BD464" s="85"/>
      <c r="BE464" s="85"/>
      <c r="BF464" s="85"/>
      <c r="BG464" s="85"/>
      <c r="BH464" s="85"/>
      <c r="BI464" s="85"/>
      <c r="BJ464" s="85"/>
      <c r="BK464" s="85"/>
      <c r="BL464" s="85"/>
      <c r="BM464" s="85"/>
      <c r="BN464" s="85"/>
      <c r="BO464" s="90"/>
      <c r="BP464" s="90"/>
      <c r="BQ464" s="90"/>
      <c r="BR464" s="90"/>
      <c r="BS464" s="90"/>
      <c r="BT464" s="90"/>
      <c r="BU464" s="90"/>
      <c r="BV464" s="90"/>
      <c r="BW464" s="90"/>
      <c r="BX464" s="90"/>
      <c r="BY464" s="90"/>
      <c r="BZ464" s="90"/>
      <c r="CA464" s="90"/>
      <c r="CB464" s="90"/>
      <c r="CC464" s="90"/>
      <c r="CD464" s="90"/>
      <c r="CE464" s="90"/>
      <c r="CF464" s="90"/>
      <c r="CG464" s="90"/>
      <c r="CH464" s="90"/>
      <c r="CI464" s="90"/>
    </row>
    <row r="465" spans="1:87" s="88" customForma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6"/>
      <c r="AD465" s="126"/>
      <c r="AE465" s="125"/>
      <c r="AF465" s="125"/>
      <c r="AG465" s="125"/>
      <c r="AH465" s="125"/>
      <c r="AI465" s="125"/>
      <c r="AJ465" s="125"/>
      <c r="AK465" s="125"/>
      <c r="AL465" s="125"/>
      <c r="AM465" s="125"/>
      <c r="AP465" s="86"/>
      <c r="AQ465" s="86"/>
      <c r="AR465" s="86"/>
      <c r="AS465" s="86"/>
      <c r="AT465" s="86"/>
      <c r="AU465" s="86"/>
      <c r="AV465" s="86"/>
      <c r="AW465" s="85"/>
      <c r="AX465" s="85"/>
      <c r="AY465" s="85"/>
      <c r="AZ465" s="85"/>
      <c r="BA465" s="85"/>
      <c r="BB465" s="85"/>
      <c r="BC465" s="85"/>
      <c r="BD465" s="85"/>
      <c r="BE465" s="85"/>
      <c r="BF465" s="85"/>
      <c r="BG465" s="85"/>
      <c r="BH465" s="85"/>
      <c r="BI465" s="85"/>
      <c r="BJ465" s="85"/>
      <c r="BK465" s="85"/>
      <c r="BL465" s="85"/>
      <c r="BM465" s="85"/>
      <c r="BN465" s="85"/>
      <c r="BO465" s="90"/>
      <c r="BP465" s="90"/>
      <c r="BQ465" s="90"/>
      <c r="BR465" s="90"/>
      <c r="BS465" s="90"/>
      <c r="BT465" s="90"/>
      <c r="BU465" s="90"/>
      <c r="BV465" s="90"/>
      <c r="BW465" s="90"/>
      <c r="BX465" s="90"/>
      <c r="BY465" s="90"/>
      <c r="BZ465" s="90"/>
      <c r="CA465" s="90"/>
      <c r="CB465" s="90"/>
      <c r="CC465" s="90"/>
      <c r="CD465" s="90"/>
      <c r="CE465" s="90"/>
      <c r="CF465" s="90"/>
      <c r="CG465" s="90"/>
      <c r="CH465" s="90"/>
      <c r="CI465" s="90"/>
    </row>
    <row r="466" spans="1:87" s="88" customForma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6"/>
      <c r="AD466" s="126"/>
      <c r="AE466" s="125"/>
      <c r="AF466" s="125"/>
      <c r="AG466" s="125"/>
      <c r="AH466" s="125"/>
      <c r="AI466" s="125"/>
      <c r="AJ466" s="125"/>
      <c r="AK466" s="125"/>
      <c r="AL466" s="125"/>
      <c r="AM466" s="125"/>
      <c r="AP466" s="86"/>
      <c r="AQ466" s="86"/>
      <c r="AR466" s="86"/>
      <c r="AS466" s="86"/>
      <c r="AT466" s="86"/>
      <c r="AU466" s="86"/>
      <c r="AV466" s="86"/>
      <c r="AW466" s="85"/>
      <c r="AX466" s="85"/>
      <c r="AY466" s="85"/>
      <c r="AZ466" s="85"/>
      <c r="BA466" s="85"/>
      <c r="BB466" s="85"/>
      <c r="BC466" s="85"/>
      <c r="BD466" s="85"/>
      <c r="BE466" s="85"/>
      <c r="BF466" s="85"/>
      <c r="BG466" s="85"/>
      <c r="BH466" s="85"/>
      <c r="BI466" s="85"/>
      <c r="BJ466" s="85"/>
      <c r="BK466" s="85"/>
      <c r="BL466" s="85"/>
      <c r="BM466" s="85"/>
      <c r="BN466" s="85"/>
      <c r="BO466" s="90"/>
      <c r="BP466" s="90"/>
      <c r="BQ466" s="90"/>
      <c r="BR466" s="90"/>
      <c r="BS466" s="90"/>
      <c r="BT466" s="90"/>
      <c r="BU466" s="90"/>
      <c r="BV466" s="90"/>
      <c r="BW466" s="90"/>
      <c r="BX466" s="90"/>
      <c r="BY466" s="90"/>
      <c r="BZ466" s="90"/>
      <c r="CA466" s="90"/>
      <c r="CB466" s="90"/>
      <c r="CC466" s="90"/>
      <c r="CD466" s="90"/>
      <c r="CE466" s="90"/>
      <c r="CF466" s="90"/>
      <c r="CG466" s="90"/>
      <c r="CH466" s="90"/>
      <c r="CI466" s="90"/>
    </row>
    <row r="467" spans="1:87" s="88" customForma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6"/>
      <c r="AD467" s="126"/>
      <c r="AE467" s="125"/>
      <c r="AF467" s="125"/>
      <c r="AG467" s="125"/>
      <c r="AH467" s="125"/>
      <c r="AI467" s="125"/>
      <c r="AJ467" s="125"/>
      <c r="AK467" s="125"/>
      <c r="AL467" s="125"/>
      <c r="AM467" s="125"/>
      <c r="AP467" s="86"/>
      <c r="AQ467" s="86"/>
      <c r="AR467" s="86"/>
      <c r="AS467" s="86"/>
      <c r="AT467" s="86"/>
      <c r="AU467" s="86"/>
      <c r="AV467" s="86"/>
      <c r="AW467" s="85"/>
      <c r="AX467" s="85"/>
      <c r="AY467" s="85"/>
      <c r="AZ467" s="85"/>
      <c r="BA467" s="85"/>
      <c r="BB467" s="85"/>
      <c r="BC467" s="85"/>
      <c r="BD467" s="85"/>
      <c r="BE467" s="85"/>
      <c r="BF467" s="85"/>
      <c r="BG467" s="85"/>
      <c r="BH467" s="85"/>
      <c r="BI467" s="85"/>
      <c r="BJ467" s="85"/>
      <c r="BK467" s="85"/>
      <c r="BL467" s="85"/>
      <c r="BM467" s="85"/>
      <c r="BN467" s="85"/>
      <c r="BO467" s="90"/>
      <c r="BP467" s="90"/>
      <c r="BQ467" s="90"/>
      <c r="BR467" s="90"/>
      <c r="BS467" s="90"/>
      <c r="BT467" s="90"/>
      <c r="BU467" s="90"/>
      <c r="BV467" s="90"/>
      <c r="BW467" s="90"/>
      <c r="BX467" s="90"/>
      <c r="BY467" s="90"/>
      <c r="BZ467" s="90"/>
      <c r="CA467" s="90"/>
      <c r="CB467" s="90"/>
      <c r="CC467" s="90"/>
      <c r="CD467" s="90"/>
      <c r="CE467" s="90"/>
      <c r="CF467" s="90"/>
      <c r="CG467" s="90"/>
      <c r="CH467" s="90"/>
      <c r="CI467" s="90"/>
    </row>
    <row r="468" spans="1:87" s="88" customForma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6"/>
      <c r="AD468" s="126"/>
      <c r="AE468" s="125"/>
      <c r="AF468" s="125"/>
      <c r="AG468" s="125"/>
      <c r="AH468" s="125"/>
      <c r="AI468" s="125"/>
      <c r="AJ468" s="125"/>
      <c r="AK468" s="125"/>
      <c r="AL468" s="125"/>
      <c r="AM468" s="125"/>
      <c r="AP468" s="86"/>
      <c r="AQ468" s="86"/>
      <c r="AR468" s="86"/>
      <c r="AS468" s="86"/>
      <c r="AT468" s="86"/>
      <c r="AU468" s="86"/>
      <c r="AV468" s="86"/>
      <c r="AW468" s="85"/>
      <c r="AX468" s="85"/>
      <c r="AY468" s="85"/>
      <c r="AZ468" s="85"/>
      <c r="BA468" s="85"/>
      <c r="BB468" s="85"/>
      <c r="BC468" s="85"/>
      <c r="BD468" s="85"/>
      <c r="BE468" s="85"/>
      <c r="BF468" s="85"/>
      <c r="BG468" s="85"/>
      <c r="BH468" s="85"/>
      <c r="BI468" s="85"/>
      <c r="BJ468" s="85"/>
      <c r="BK468" s="85"/>
      <c r="BL468" s="85"/>
      <c r="BM468" s="85"/>
      <c r="BN468" s="85"/>
      <c r="BO468" s="90"/>
      <c r="BP468" s="90"/>
      <c r="BQ468" s="90"/>
      <c r="BR468" s="90"/>
      <c r="BS468" s="90"/>
      <c r="BT468" s="90"/>
      <c r="BU468" s="90"/>
      <c r="BV468" s="90"/>
      <c r="BW468" s="90"/>
      <c r="BX468" s="90"/>
      <c r="BY468" s="90"/>
      <c r="BZ468" s="90"/>
      <c r="CA468" s="90"/>
      <c r="CB468" s="90"/>
      <c r="CC468" s="90"/>
      <c r="CD468" s="90"/>
      <c r="CE468" s="90"/>
      <c r="CF468" s="90"/>
      <c r="CG468" s="90"/>
      <c r="CH468" s="90"/>
      <c r="CI468" s="90"/>
    </row>
    <row r="469" spans="1:87" s="88" customForma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6"/>
      <c r="AD469" s="126"/>
      <c r="AE469" s="125"/>
      <c r="AF469" s="125"/>
      <c r="AG469" s="125"/>
      <c r="AH469" s="125"/>
      <c r="AI469" s="125"/>
      <c r="AJ469" s="125"/>
      <c r="AK469" s="125"/>
      <c r="AL469" s="125"/>
      <c r="AM469" s="125"/>
      <c r="AP469" s="86"/>
      <c r="AQ469" s="86"/>
      <c r="AR469" s="86"/>
      <c r="AS469" s="86"/>
      <c r="AT469" s="86"/>
      <c r="AU469" s="86"/>
      <c r="AV469" s="86"/>
      <c r="AW469" s="85"/>
      <c r="AX469" s="85"/>
      <c r="AY469" s="85"/>
      <c r="AZ469" s="85"/>
      <c r="BA469" s="85"/>
      <c r="BB469" s="85"/>
      <c r="BC469" s="85"/>
      <c r="BD469" s="85"/>
      <c r="BE469" s="85"/>
      <c r="BF469" s="85"/>
      <c r="BG469" s="85"/>
      <c r="BH469" s="85"/>
      <c r="BI469" s="85"/>
      <c r="BJ469" s="85"/>
      <c r="BK469" s="85"/>
      <c r="BL469" s="85"/>
      <c r="BM469" s="85"/>
      <c r="BN469" s="85"/>
      <c r="BO469" s="90"/>
      <c r="BP469" s="90"/>
      <c r="BQ469" s="90"/>
      <c r="BR469" s="90"/>
      <c r="BS469" s="90"/>
      <c r="BT469" s="90"/>
      <c r="BU469" s="90"/>
      <c r="BV469" s="90"/>
      <c r="BW469" s="90"/>
      <c r="BX469" s="90"/>
      <c r="BY469" s="90"/>
      <c r="BZ469" s="90"/>
      <c r="CA469" s="90"/>
      <c r="CB469" s="90"/>
      <c r="CC469" s="90"/>
      <c r="CD469" s="90"/>
      <c r="CE469" s="90"/>
      <c r="CF469" s="90"/>
      <c r="CG469" s="90"/>
      <c r="CH469" s="90"/>
      <c r="CI469" s="90"/>
    </row>
    <row r="470" spans="1:87" s="88" customForma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6"/>
      <c r="AD470" s="126"/>
      <c r="AE470" s="125"/>
      <c r="AF470" s="125"/>
      <c r="AG470" s="125"/>
      <c r="AH470" s="125"/>
      <c r="AI470" s="125"/>
      <c r="AJ470" s="125"/>
      <c r="AK470" s="125"/>
      <c r="AL470" s="125"/>
      <c r="AM470" s="125"/>
      <c r="AP470" s="86"/>
      <c r="AQ470" s="86"/>
      <c r="AR470" s="86"/>
      <c r="AS470" s="86"/>
      <c r="AT470" s="86"/>
      <c r="AU470" s="86"/>
      <c r="AV470" s="86"/>
      <c r="AW470" s="85"/>
      <c r="AX470" s="85"/>
      <c r="AY470" s="85"/>
      <c r="AZ470" s="85"/>
      <c r="BA470" s="85"/>
      <c r="BB470" s="85"/>
      <c r="BC470" s="85"/>
      <c r="BD470" s="85"/>
      <c r="BE470" s="85"/>
      <c r="BF470" s="85"/>
      <c r="BG470" s="85"/>
      <c r="BH470" s="85"/>
      <c r="BI470" s="85"/>
      <c r="BJ470" s="85"/>
      <c r="BK470" s="85"/>
      <c r="BL470" s="85"/>
      <c r="BM470" s="85"/>
      <c r="BN470" s="85"/>
      <c r="BO470" s="90"/>
      <c r="BP470" s="90"/>
      <c r="BQ470" s="90"/>
      <c r="BR470" s="90"/>
      <c r="BS470" s="90"/>
      <c r="BT470" s="90"/>
      <c r="BU470" s="90"/>
      <c r="BV470" s="90"/>
      <c r="BW470" s="90"/>
      <c r="BX470" s="90"/>
      <c r="BY470" s="90"/>
      <c r="BZ470" s="90"/>
      <c r="CA470" s="90"/>
      <c r="CB470" s="90"/>
      <c r="CC470" s="90"/>
      <c r="CD470" s="90"/>
      <c r="CE470" s="90"/>
      <c r="CF470" s="90"/>
      <c r="CG470" s="90"/>
      <c r="CH470" s="90"/>
      <c r="CI470" s="90"/>
    </row>
    <row r="471" spans="1:87" s="88" customForma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6"/>
      <c r="AD471" s="126"/>
      <c r="AE471" s="125"/>
      <c r="AF471" s="125"/>
      <c r="AG471" s="125"/>
      <c r="AH471" s="125"/>
      <c r="AI471" s="125"/>
      <c r="AJ471" s="125"/>
      <c r="AK471" s="125"/>
      <c r="AL471" s="125"/>
      <c r="AM471" s="125"/>
      <c r="AP471" s="86"/>
      <c r="AQ471" s="86"/>
      <c r="AR471" s="86"/>
      <c r="AS471" s="86"/>
      <c r="AT471" s="86"/>
      <c r="AU471" s="86"/>
      <c r="AV471" s="86"/>
      <c r="AW471" s="85"/>
      <c r="AX471" s="85"/>
      <c r="AY471" s="85"/>
      <c r="AZ471" s="85"/>
      <c r="BA471" s="85"/>
      <c r="BB471" s="85"/>
      <c r="BC471" s="85"/>
      <c r="BD471" s="85"/>
      <c r="BE471" s="85"/>
      <c r="BF471" s="85"/>
      <c r="BG471" s="85"/>
      <c r="BH471" s="85"/>
      <c r="BI471" s="85"/>
      <c r="BJ471" s="85"/>
      <c r="BK471" s="85"/>
      <c r="BL471" s="85"/>
      <c r="BM471" s="85"/>
      <c r="BN471" s="85"/>
      <c r="BO471" s="90"/>
      <c r="BP471" s="90"/>
      <c r="BQ471" s="90"/>
      <c r="BR471" s="90"/>
      <c r="BS471" s="90"/>
      <c r="BT471" s="90"/>
      <c r="BU471" s="90"/>
      <c r="BV471" s="90"/>
      <c r="BW471" s="90"/>
      <c r="BX471" s="90"/>
      <c r="BY471" s="90"/>
      <c r="BZ471" s="90"/>
      <c r="CA471" s="90"/>
      <c r="CB471" s="90"/>
      <c r="CC471" s="90"/>
      <c r="CD471" s="90"/>
      <c r="CE471" s="90"/>
      <c r="CF471" s="90"/>
      <c r="CG471" s="90"/>
      <c r="CH471" s="90"/>
      <c r="CI471" s="90"/>
    </row>
    <row r="472" spans="1:87" s="88" customForma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6"/>
      <c r="AD472" s="126"/>
      <c r="AE472" s="125"/>
      <c r="AF472" s="125"/>
      <c r="AG472" s="125"/>
      <c r="AH472" s="125"/>
      <c r="AI472" s="125"/>
      <c r="AJ472" s="125"/>
      <c r="AK472" s="125"/>
      <c r="AL472" s="125"/>
      <c r="AM472" s="125"/>
      <c r="AP472" s="86"/>
      <c r="AQ472" s="86"/>
      <c r="AR472" s="86"/>
      <c r="AS472" s="86"/>
      <c r="AT472" s="86"/>
      <c r="AU472" s="86"/>
      <c r="AV472" s="86"/>
      <c r="AW472" s="85"/>
      <c r="AX472" s="85"/>
      <c r="AY472" s="85"/>
      <c r="AZ472" s="85"/>
      <c r="BA472" s="85"/>
      <c r="BB472" s="85"/>
      <c r="BC472" s="85"/>
      <c r="BD472" s="85"/>
      <c r="BE472" s="85"/>
      <c r="BF472" s="85"/>
      <c r="BG472" s="85"/>
      <c r="BH472" s="85"/>
      <c r="BI472" s="85"/>
      <c r="BJ472" s="85"/>
      <c r="BK472" s="85"/>
      <c r="BL472" s="85"/>
      <c r="BM472" s="85"/>
      <c r="BN472" s="85"/>
      <c r="BO472" s="90"/>
      <c r="BP472" s="90"/>
      <c r="BQ472" s="90"/>
      <c r="BR472" s="90"/>
      <c r="BS472" s="90"/>
      <c r="BT472" s="90"/>
      <c r="BU472" s="90"/>
      <c r="BV472" s="90"/>
      <c r="BW472" s="90"/>
      <c r="BX472" s="90"/>
      <c r="BY472" s="90"/>
      <c r="BZ472" s="90"/>
      <c r="CA472" s="90"/>
      <c r="CB472" s="90"/>
      <c r="CC472" s="90"/>
      <c r="CD472" s="90"/>
      <c r="CE472" s="90"/>
      <c r="CF472" s="90"/>
      <c r="CG472" s="90"/>
      <c r="CH472" s="90"/>
      <c r="CI472" s="90"/>
    </row>
    <row r="473" spans="1:87" s="88" customForma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6"/>
      <c r="AD473" s="126"/>
      <c r="AE473" s="125"/>
      <c r="AF473" s="125"/>
      <c r="AG473" s="125"/>
      <c r="AH473" s="125"/>
      <c r="AI473" s="125"/>
      <c r="AJ473" s="125"/>
      <c r="AK473" s="125"/>
      <c r="AL473" s="125"/>
      <c r="AM473" s="125"/>
      <c r="AP473" s="86"/>
      <c r="AQ473" s="86"/>
      <c r="AR473" s="86"/>
      <c r="AS473" s="86"/>
      <c r="AT473" s="86"/>
      <c r="AU473" s="86"/>
      <c r="AV473" s="86"/>
      <c r="AW473" s="85"/>
      <c r="AX473" s="85"/>
      <c r="AY473" s="85"/>
      <c r="AZ473" s="85"/>
      <c r="BA473" s="85"/>
      <c r="BB473" s="85"/>
      <c r="BC473" s="85"/>
      <c r="BD473" s="85"/>
      <c r="BE473" s="85"/>
      <c r="BF473" s="85"/>
      <c r="BG473" s="85"/>
      <c r="BH473" s="85"/>
      <c r="BI473" s="85"/>
      <c r="BJ473" s="85"/>
      <c r="BK473" s="85"/>
      <c r="BL473" s="85"/>
      <c r="BM473" s="85"/>
      <c r="BN473" s="85"/>
      <c r="BO473" s="90"/>
      <c r="BP473" s="90"/>
      <c r="BQ473" s="90"/>
      <c r="BR473" s="90"/>
      <c r="BS473" s="90"/>
      <c r="BT473" s="90"/>
      <c r="BU473" s="90"/>
      <c r="BV473" s="90"/>
      <c r="BW473" s="90"/>
      <c r="BX473" s="90"/>
      <c r="BY473" s="90"/>
      <c r="BZ473" s="90"/>
      <c r="CA473" s="90"/>
      <c r="CB473" s="90"/>
      <c r="CC473" s="90"/>
      <c r="CD473" s="90"/>
      <c r="CE473" s="90"/>
      <c r="CF473" s="90"/>
      <c r="CG473" s="90"/>
      <c r="CH473" s="90"/>
      <c r="CI473" s="90"/>
    </row>
    <row r="474" spans="1:87" s="88" customForma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6"/>
      <c r="AD474" s="126"/>
      <c r="AE474" s="125"/>
      <c r="AF474" s="125"/>
      <c r="AG474" s="125"/>
      <c r="AH474" s="125"/>
      <c r="AI474" s="125"/>
      <c r="AJ474" s="125"/>
      <c r="AK474" s="125"/>
      <c r="AL474" s="125"/>
      <c r="AM474" s="125"/>
      <c r="AP474" s="86"/>
      <c r="AQ474" s="86"/>
      <c r="AR474" s="86"/>
      <c r="AS474" s="86"/>
      <c r="AT474" s="86"/>
      <c r="AU474" s="86"/>
      <c r="AV474" s="86"/>
      <c r="AW474" s="85"/>
      <c r="AX474" s="85"/>
      <c r="AY474" s="85"/>
      <c r="AZ474" s="85"/>
      <c r="BA474" s="85"/>
      <c r="BB474" s="85"/>
      <c r="BC474" s="85"/>
      <c r="BD474" s="85"/>
      <c r="BE474" s="85"/>
      <c r="BF474" s="85"/>
      <c r="BG474" s="85"/>
      <c r="BH474" s="85"/>
      <c r="BI474" s="85"/>
      <c r="BJ474" s="85"/>
      <c r="BK474" s="85"/>
      <c r="BL474" s="85"/>
      <c r="BM474" s="85"/>
      <c r="BN474" s="85"/>
      <c r="BO474" s="90"/>
      <c r="BP474" s="90"/>
      <c r="BQ474" s="90"/>
      <c r="BR474" s="90"/>
      <c r="BS474" s="90"/>
      <c r="BT474" s="90"/>
      <c r="BU474" s="90"/>
      <c r="BV474" s="90"/>
      <c r="BW474" s="90"/>
      <c r="BX474" s="90"/>
      <c r="BY474" s="90"/>
      <c r="BZ474" s="90"/>
      <c r="CA474" s="90"/>
      <c r="CB474" s="90"/>
      <c r="CC474" s="90"/>
      <c r="CD474" s="90"/>
      <c r="CE474" s="90"/>
      <c r="CF474" s="90"/>
      <c r="CG474" s="90"/>
      <c r="CH474" s="90"/>
      <c r="CI474" s="90"/>
    </row>
    <row r="475" spans="1:87" s="88" customForma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6"/>
      <c r="AD475" s="126"/>
      <c r="AE475" s="125"/>
      <c r="AF475" s="125"/>
      <c r="AG475" s="125"/>
      <c r="AH475" s="125"/>
      <c r="AI475" s="125"/>
      <c r="AJ475" s="125"/>
      <c r="AK475" s="125"/>
      <c r="AL475" s="125"/>
      <c r="AM475" s="125"/>
      <c r="AP475" s="86"/>
      <c r="AQ475" s="86"/>
      <c r="AR475" s="86"/>
      <c r="AS475" s="86"/>
      <c r="AT475" s="86"/>
      <c r="AU475" s="86"/>
      <c r="AV475" s="86"/>
      <c r="AW475" s="85"/>
      <c r="AX475" s="85"/>
      <c r="AY475" s="85"/>
      <c r="AZ475" s="85"/>
      <c r="BA475" s="85"/>
      <c r="BB475" s="85"/>
      <c r="BC475" s="85"/>
      <c r="BD475" s="85"/>
      <c r="BE475" s="85"/>
      <c r="BF475" s="85"/>
      <c r="BG475" s="85"/>
      <c r="BH475" s="85"/>
      <c r="BI475" s="85"/>
      <c r="BJ475" s="85"/>
      <c r="BK475" s="85"/>
      <c r="BL475" s="85"/>
      <c r="BM475" s="85"/>
      <c r="BN475" s="85"/>
      <c r="BO475" s="90"/>
      <c r="BP475" s="90"/>
      <c r="BQ475" s="90"/>
      <c r="BR475" s="90"/>
      <c r="BS475" s="90"/>
      <c r="BT475" s="90"/>
      <c r="BU475" s="90"/>
      <c r="BV475" s="90"/>
      <c r="BW475" s="90"/>
      <c r="BX475" s="90"/>
      <c r="BY475" s="90"/>
      <c r="BZ475" s="90"/>
      <c r="CA475" s="90"/>
      <c r="CB475" s="90"/>
      <c r="CC475" s="90"/>
      <c r="CD475" s="90"/>
      <c r="CE475" s="90"/>
      <c r="CF475" s="90"/>
      <c r="CG475" s="90"/>
      <c r="CH475" s="90"/>
      <c r="CI475" s="90"/>
    </row>
    <row r="476" spans="1:87" s="88" customForma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6"/>
      <c r="AD476" s="126"/>
      <c r="AE476" s="125"/>
      <c r="AF476" s="125"/>
      <c r="AG476" s="125"/>
      <c r="AH476" s="125"/>
      <c r="AI476" s="125"/>
      <c r="AJ476" s="125"/>
      <c r="AK476" s="125"/>
      <c r="AL476" s="125"/>
      <c r="AM476" s="125"/>
      <c r="AP476" s="86"/>
      <c r="AQ476" s="86"/>
      <c r="AR476" s="86"/>
      <c r="AS476" s="86"/>
      <c r="AT476" s="86"/>
      <c r="AU476" s="86"/>
      <c r="AV476" s="86"/>
      <c r="AW476" s="85"/>
      <c r="AX476" s="85"/>
      <c r="AY476" s="85"/>
      <c r="AZ476" s="85"/>
      <c r="BA476" s="85"/>
      <c r="BB476" s="85"/>
      <c r="BC476" s="85"/>
      <c r="BD476" s="85"/>
      <c r="BE476" s="85"/>
      <c r="BF476" s="85"/>
      <c r="BG476" s="85"/>
      <c r="BH476" s="85"/>
      <c r="BI476" s="85"/>
      <c r="BJ476" s="85"/>
      <c r="BK476" s="85"/>
      <c r="BL476" s="85"/>
      <c r="BM476" s="85"/>
      <c r="BN476" s="85"/>
      <c r="BO476" s="90"/>
      <c r="BP476" s="90"/>
      <c r="BQ476" s="90"/>
      <c r="BR476" s="90"/>
      <c r="BS476" s="90"/>
      <c r="BT476" s="90"/>
      <c r="BU476" s="90"/>
      <c r="BV476" s="90"/>
      <c r="BW476" s="90"/>
      <c r="BX476" s="90"/>
      <c r="BY476" s="90"/>
      <c r="BZ476" s="90"/>
      <c r="CA476" s="90"/>
      <c r="CB476" s="90"/>
      <c r="CC476" s="90"/>
      <c r="CD476" s="90"/>
      <c r="CE476" s="90"/>
      <c r="CF476" s="90"/>
      <c r="CG476" s="90"/>
      <c r="CH476" s="90"/>
      <c r="CI476" s="90"/>
    </row>
    <row r="477" spans="1:87" s="88" customForma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6"/>
      <c r="AD477" s="126"/>
      <c r="AE477" s="125"/>
      <c r="AF477" s="125"/>
      <c r="AG477" s="125"/>
      <c r="AH477" s="125"/>
      <c r="AI477" s="125"/>
      <c r="AJ477" s="125"/>
      <c r="AK477" s="125"/>
      <c r="AL477" s="125"/>
      <c r="AM477" s="125"/>
      <c r="AP477" s="86"/>
      <c r="AQ477" s="86"/>
      <c r="AR477" s="86"/>
      <c r="AS477" s="86"/>
      <c r="AT477" s="86"/>
      <c r="AU477" s="86"/>
      <c r="AV477" s="86"/>
      <c r="AW477" s="85"/>
      <c r="AX477" s="85"/>
      <c r="AY477" s="85"/>
      <c r="AZ477" s="85"/>
      <c r="BA477" s="85"/>
      <c r="BB477" s="85"/>
      <c r="BC477" s="85"/>
      <c r="BD477" s="85"/>
      <c r="BE477" s="85"/>
      <c r="BF477" s="85"/>
      <c r="BG477" s="85"/>
      <c r="BH477" s="85"/>
      <c r="BI477" s="85"/>
      <c r="BJ477" s="85"/>
      <c r="BK477" s="85"/>
      <c r="BL477" s="85"/>
      <c r="BM477" s="85"/>
      <c r="BN477" s="85"/>
      <c r="BO477" s="90"/>
      <c r="BP477" s="90"/>
      <c r="BQ477" s="90"/>
      <c r="BR477" s="90"/>
      <c r="BS477" s="90"/>
      <c r="BT477" s="90"/>
      <c r="BU477" s="90"/>
      <c r="BV477" s="90"/>
      <c r="BW477" s="90"/>
      <c r="BX477" s="90"/>
      <c r="BY477" s="90"/>
      <c r="BZ477" s="90"/>
      <c r="CA477" s="90"/>
      <c r="CB477" s="90"/>
      <c r="CC477" s="90"/>
      <c r="CD477" s="90"/>
      <c r="CE477" s="90"/>
      <c r="CF477" s="90"/>
      <c r="CG477" s="90"/>
      <c r="CH477" s="90"/>
      <c r="CI477" s="90"/>
    </row>
    <row r="478" spans="1:87" s="88" customForma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6"/>
      <c r="AD478" s="126"/>
      <c r="AE478" s="125"/>
      <c r="AF478" s="125"/>
      <c r="AG478" s="125"/>
      <c r="AH478" s="125"/>
      <c r="AI478" s="125"/>
      <c r="AJ478" s="125"/>
      <c r="AK478" s="125"/>
      <c r="AL478" s="125"/>
      <c r="AM478" s="125"/>
      <c r="AP478" s="86"/>
      <c r="AQ478" s="86"/>
      <c r="AR478" s="86"/>
      <c r="AS478" s="86"/>
      <c r="AT478" s="86"/>
      <c r="AU478" s="86"/>
      <c r="AV478" s="86"/>
      <c r="AW478" s="85"/>
      <c r="AX478" s="85"/>
      <c r="AY478" s="85"/>
      <c r="AZ478" s="85"/>
      <c r="BA478" s="85"/>
      <c r="BB478" s="85"/>
      <c r="BC478" s="85"/>
      <c r="BD478" s="85"/>
      <c r="BE478" s="85"/>
      <c r="BF478" s="85"/>
      <c r="BG478" s="85"/>
      <c r="BH478" s="85"/>
      <c r="BI478" s="85"/>
      <c r="BJ478" s="85"/>
      <c r="BK478" s="85"/>
      <c r="BL478" s="85"/>
      <c r="BM478" s="85"/>
      <c r="BN478" s="85"/>
      <c r="BO478" s="90"/>
      <c r="BP478" s="90"/>
      <c r="BQ478" s="90"/>
      <c r="BR478" s="90"/>
      <c r="BS478" s="90"/>
      <c r="BT478" s="90"/>
      <c r="BU478" s="90"/>
      <c r="BV478" s="90"/>
      <c r="BW478" s="90"/>
      <c r="BX478" s="90"/>
      <c r="BY478" s="90"/>
      <c r="BZ478" s="90"/>
      <c r="CA478" s="90"/>
      <c r="CB478" s="90"/>
      <c r="CC478" s="90"/>
      <c r="CD478" s="90"/>
      <c r="CE478" s="90"/>
      <c r="CF478" s="90"/>
      <c r="CG478" s="90"/>
      <c r="CH478" s="90"/>
      <c r="CI478" s="90"/>
    </row>
    <row r="479" spans="1:87" s="88" customForma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6"/>
      <c r="AD479" s="126"/>
      <c r="AE479" s="125"/>
      <c r="AF479" s="125"/>
      <c r="AG479" s="125"/>
      <c r="AH479" s="125"/>
      <c r="AI479" s="125"/>
      <c r="AJ479" s="125"/>
      <c r="AK479" s="125"/>
      <c r="AL479" s="125"/>
      <c r="AM479" s="125"/>
      <c r="AP479" s="86"/>
      <c r="AQ479" s="86"/>
      <c r="AR479" s="86"/>
      <c r="AS479" s="86"/>
      <c r="AT479" s="86"/>
      <c r="AU479" s="86"/>
      <c r="AV479" s="86"/>
      <c r="AW479" s="85"/>
      <c r="AX479" s="85"/>
      <c r="AY479" s="85"/>
      <c r="AZ479" s="85"/>
      <c r="BA479" s="85"/>
      <c r="BB479" s="85"/>
      <c r="BC479" s="85"/>
      <c r="BD479" s="85"/>
      <c r="BE479" s="85"/>
      <c r="BF479" s="85"/>
      <c r="BG479" s="85"/>
      <c r="BH479" s="85"/>
      <c r="BI479" s="85"/>
      <c r="BJ479" s="85"/>
      <c r="BK479" s="85"/>
      <c r="BL479" s="85"/>
      <c r="BM479" s="85"/>
      <c r="BN479" s="85"/>
      <c r="BO479" s="90"/>
      <c r="BP479" s="90"/>
      <c r="BQ479" s="90"/>
      <c r="BR479" s="90"/>
      <c r="BS479" s="90"/>
      <c r="BT479" s="90"/>
      <c r="BU479" s="90"/>
      <c r="BV479" s="90"/>
      <c r="BW479" s="90"/>
      <c r="BX479" s="90"/>
      <c r="BY479" s="90"/>
      <c r="BZ479" s="90"/>
      <c r="CA479" s="90"/>
      <c r="CB479" s="90"/>
      <c r="CC479" s="90"/>
      <c r="CD479" s="90"/>
      <c r="CE479" s="90"/>
      <c r="CF479" s="90"/>
      <c r="CG479" s="90"/>
      <c r="CH479" s="90"/>
      <c r="CI479" s="90"/>
    </row>
    <row r="480" spans="1:87" s="88" customForma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6"/>
      <c r="AD480" s="126"/>
      <c r="AE480" s="125"/>
      <c r="AF480" s="125"/>
      <c r="AG480" s="125"/>
      <c r="AH480" s="125"/>
      <c r="AI480" s="125"/>
      <c r="AJ480" s="125"/>
      <c r="AK480" s="125"/>
      <c r="AL480" s="125"/>
      <c r="AM480" s="125"/>
      <c r="AP480" s="86"/>
      <c r="AQ480" s="86"/>
      <c r="AR480" s="86"/>
      <c r="AS480" s="86"/>
      <c r="AT480" s="86"/>
      <c r="AU480" s="86"/>
      <c r="AV480" s="86"/>
      <c r="AW480" s="85"/>
      <c r="AX480" s="85"/>
      <c r="AY480" s="85"/>
      <c r="AZ480" s="85"/>
      <c r="BA480" s="85"/>
      <c r="BB480" s="85"/>
      <c r="BC480" s="85"/>
      <c r="BD480" s="85"/>
      <c r="BE480" s="85"/>
      <c r="BF480" s="85"/>
      <c r="BG480" s="85"/>
      <c r="BH480" s="85"/>
      <c r="BI480" s="85"/>
      <c r="BJ480" s="85"/>
      <c r="BK480" s="85"/>
      <c r="BL480" s="85"/>
      <c r="BM480" s="85"/>
      <c r="BN480" s="85"/>
      <c r="BO480" s="90"/>
      <c r="BP480" s="90"/>
      <c r="BQ480" s="90"/>
      <c r="BR480" s="90"/>
      <c r="BS480" s="90"/>
      <c r="BT480" s="90"/>
      <c r="BU480" s="90"/>
      <c r="BV480" s="90"/>
      <c r="BW480" s="90"/>
      <c r="BX480" s="90"/>
      <c r="BY480" s="90"/>
      <c r="BZ480" s="90"/>
      <c r="CA480" s="90"/>
      <c r="CB480" s="90"/>
      <c r="CC480" s="90"/>
      <c r="CD480" s="90"/>
      <c r="CE480" s="90"/>
      <c r="CF480" s="90"/>
      <c r="CG480" s="90"/>
      <c r="CH480" s="90"/>
      <c r="CI480" s="90"/>
    </row>
    <row r="481" spans="1:87" s="88" customForma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6"/>
      <c r="AD481" s="126"/>
      <c r="AE481" s="125"/>
      <c r="AF481" s="125"/>
      <c r="AG481" s="125"/>
      <c r="AH481" s="125"/>
      <c r="AI481" s="125"/>
      <c r="AJ481" s="125"/>
      <c r="AK481" s="125"/>
      <c r="AL481" s="125"/>
      <c r="AM481" s="125"/>
      <c r="AP481" s="86"/>
      <c r="AQ481" s="86"/>
      <c r="AR481" s="86"/>
      <c r="AS481" s="86"/>
      <c r="AT481" s="86"/>
      <c r="AU481" s="86"/>
      <c r="AV481" s="86"/>
      <c r="AW481" s="85"/>
      <c r="AX481" s="85"/>
      <c r="AY481" s="85"/>
      <c r="AZ481" s="85"/>
      <c r="BA481" s="85"/>
      <c r="BB481" s="85"/>
      <c r="BC481" s="85"/>
      <c r="BD481" s="85"/>
      <c r="BE481" s="85"/>
      <c r="BF481" s="85"/>
      <c r="BG481" s="85"/>
      <c r="BH481" s="85"/>
      <c r="BI481" s="85"/>
      <c r="BJ481" s="85"/>
      <c r="BK481" s="85"/>
      <c r="BL481" s="85"/>
      <c r="BM481" s="85"/>
      <c r="BN481" s="85"/>
      <c r="BO481" s="90"/>
      <c r="BP481" s="90"/>
      <c r="BQ481" s="90"/>
      <c r="BR481" s="90"/>
      <c r="BS481" s="90"/>
      <c r="BT481" s="90"/>
      <c r="BU481" s="90"/>
      <c r="BV481" s="90"/>
      <c r="BW481" s="90"/>
      <c r="BX481" s="90"/>
      <c r="BY481" s="90"/>
      <c r="BZ481" s="90"/>
      <c r="CA481" s="90"/>
      <c r="CB481" s="90"/>
      <c r="CC481" s="90"/>
      <c r="CD481" s="90"/>
      <c r="CE481" s="90"/>
      <c r="CF481" s="90"/>
      <c r="CG481" s="90"/>
      <c r="CH481" s="90"/>
      <c r="CI481" s="90"/>
    </row>
    <row r="482" spans="1:87" s="88" customForma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6"/>
      <c r="AD482" s="126"/>
      <c r="AE482" s="125"/>
      <c r="AF482" s="125"/>
      <c r="AG482" s="125"/>
      <c r="AH482" s="125"/>
      <c r="AI482" s="125"/>
      <c r="AJ482" s="125"/>
      <c r="AK482" s="125"/>
      <c r="AL482" s="125"/>
      <c r="AM482" s="125"/>
      <c r="AP482" s="86"/>
      <c r="AQ482" s="86"/>
      <c r="AR482" s="86"/>
      <c r="AS482" s="86"/>
      <c r="AT482" s="86"/>
      <c r="AU482" s="86"/>
      <c r="AV482" s="86"/>
      <c r="AW482" s="85"/>
      <c r="AX482" s="85"/>
      <c r="AY482" s="85"/>
      <c r="AZ482" s="85"/>
      <c r="BA482" s="85"/>
      <c r="BB482" s="85"/>
      <c r="BC482" s="85"/>
      <c r="BD482" s="85"/>
      <c r="BE482" s="85"/>
      <c r="BF482" s="85"/>
      <c r="BG482" s="85"/>
      <c r="BH482" s="85"/>
      <c r="BI482" s="85"/>
      <c r="BJ482" s="85"/>
      <c r="BK482" s="85"/>
      <c r="BL482" s="85"/>
      <c r="BM482" s="85"/>
      <c r="BN482" s="85"/>
      <c r="BO482" s="90"/>
      <c r="BP482" s="90"/>
      <c r="BQ482" s="90"/>
      <c r="BR482" s="90"/>
      <c r="BS482" s="90"/>
      <c r="BT482" s="90"/>
      <c r="BU482" s="90"/>
      <c r="BV482" s="90"/>
      <c r="BW482" s="90"/>
      <c r="BX482" s="90"/>
      <c r="BY482" s="90"/>
      <c r="BZ482" s="90"/>
      <c r="CA482" s="90"/>
      <c r="CB482" s="90"/>
      <c r="CC482" s="90"/>
      <c r="CD482" s="90"/>
      <c r="CE482" s="90"/>
      <c r="CF482" s="90"/>
      <c r="CG482" s="90"/>
      <c r="CH482" s="90"/>
      <c r="CI482" s="90"/>
    </row>
    <row r="483" spans="1:87" s="88" customForma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6"/>
      <c r="AD483" s="126"/>
      <c r="AE483" s="125"/>
      <c r="AF483" s="125"/>
      <c r="AG483" s="125"/>
      <c r="AH483" s="125"/>
      <c r="AI483" s="125"/>
      <c r="AJ483" s="125"/>
      <c r="AK483" s="125"/>
      <c r="AL483" s="125"/>
      <c r="AM483" s="125"/>
      <c r="AP483" s="86"/>
      <c r="AQ483" s="86"/>
      <c r="AR483" s="86"/>
      <c r="AS483" s="86"/>
      <c r="AT483" s="86"/>
      <c r="AU483" s="86"/>
      <c r="AV483" s="86"/>
      <c r="AW483" s="85"/>
      <c r="AX483" s="85"/>
      <c r="AY483" s="85"/>
      <c r="AZ483" s="85"/>
      <c r="BA483" s="85"/>
      <c r="BB483" s="85"/>
      <c r="BC483" s="85"/>
      <c r="BD483" s="85"/>
      <c r="BE483" s="85"/>
      <c r="BF483" s="85"/>
      <c r="BG483" s="85"/>
      <c r="BH483" s="85"/>
      <c r="BI483" s="85"/>
      <c r="BJ483" s="85"/>
      <c r="BK483" s="85"/>
      <c r="BL483" s="85"/>
      <c r="BM483" s="85"/>
      <c r="BN483" s="85"/>
      <c r="BO483" s="90"/>
      <c r="BP483" s="90"/>
      <c r="BQ483" s="90"/>
      <c r="BR483" s="90"/>
      <c r="BS483" s="90"/>
      <c r="BT483" s="90"/>
      <c r="BU483" s="90"/>
      <c r="BV483" s="90"/>
      <c r="BW483" s="90"/>
      <c r="BX483" s="90"/>
      <c r="BY483" s="90"/>
      <c r="BZ483" s="90"/>
      <c r="CA483" s="90"/>
      <c r="CB483" s="90"/>
      <c r="CC483" s="90"/>
      <c r="CD483" s="90"/>
      <c r="CE483" s="90"/>
      <c r="CF483" s="90"/>
      <c r="CG483" s="90"/>
      <c r="CH483" s="90"/>
      <c r="CI483" s="90"/>
    </row>
    <row r="484" spans="1:87" s="88" customForma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6"/>
      <c r="AD484" s="126"/>
      <c r="AE484" s="125"/>
      <c r="AF484" s="125"/>
      <c r="AG484" s="125"/>
      <c r="AH484" s="125"/>
      <c r="AI484" s="125"/>
      <c r="AJ484" s="125"/>
      <c r="AK484" s="125"/>
      <c r="AL484" s="125"/>
      <c r="AM484" s="125"/>
      <c r="AP484" s="86"/>
      <c r="AQ484" s="86"/>
      <c r="AR484" s="86"/>
      <c r="AS484" s="86"/>
      <c r="AT484" s="86"/>
      <c r="AU484" s="86"/>
      <c r="AV484" s="86"/>
      <c r="AW484" s="85"/>
      <c r="AX484" s="85"/>
      <c r="AY484" s="85"/>
      <c r="AZ484" s="85"/>
      <c r="BA484" s="85"/>
      <c r="BB484" s="85"/>
      <c r="BC484" s="85"/>
      <c r="BD484" s="85"/>
      <c r="BE484" s="85"/>
      <c r="BF484" s="85"/>
      <c r="BG484" s="85"/>
      <c r="BH484" s="85"/>
      <c r="BI484" s="85"/>
      <c r="BJ484" s="85"/>
      <c r="BK484" s="85"/>
      <c r="BL484" s="85"/>
      <c r="BM484" s="85"/>
      <c r="BN484" s="85"/>
      <c r="BO484" s="90"/>
      <c r="BP484" s="90"/>
      <c r="BQ484" s="90"/>
      <c r="BR484" s="90"/>
      <c r="BS484" s="90"/>
      <c r="BT484" s="90"/>
      <c r="BU484" s="90"/>
      <c r="BV484" s="90"/>
      <c r="BW484" s="90"/>
      <c r="BX484" s="90"/>
      <c r="BY484" s="90"/>
      <c r="BZ484" s="90"/>
      <c r="CA484" s="90"/>
      <c r="CB484" s="90"/>
      <c r="CC484" s="90"/>
      <c r="CD484" s="90"/>
      <c r="CE484" s="90"/>
      <c r="CF484" s="90"/>
      <c r="CG484" s="90"/>
      <c r="CH484" s="90"/>
      <c r="CI484" s="90"/>
    </row>
    <row r="485" spans="1:87" s="88" customForma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6"/>
      <c r="AD485" s="126"/>
      <c r="AE485" s="125"/>
      <c r="AF485" s="125"/>
      <c r="AG485" s="125"/>
      <c r="AH485" s="125"/>
      <c r="AI485" s="125"/>
      <c r="AJ485" s="125"/>
      <c r="AK485" s="125"/>
      <c r="AL485" s="125"/>
      <c r="AM485" s="125"/>
      <c r="AP485" s="86"/>
      <c r="AQ485" s="86"/>
      <c r="AR485" s="86"/>
      <c r="AS485" s="86"/>
      <c r="AT485" s="86"/>
      <c r="AU485" s="86"/>
      <c r="AV485" s="86"/>
      <c r="AW485" s="85"/>
      <c r="AX485" s="85"/>
      <c r="AY485" s="85"/>
      <c r="AZ485" s="85"/>
      <c r="BA485" s="85"/>
      <c r="BB485" s="85"/>
      <c r="BC485" s="85"/>
      <c r="BD485" s="85"/>
      <c r="BE485" s="85"/>
      <c r="BF485" s="85"/>
      <c r="BG485" s="85"/>
      <c r="BH485" s="85"/>
      <c r="BI485" s="85"/>
      <c r="BJ485" s="85"/>
      <c r="BK485" s="85"/>
      <c r="BL485" s="85"/>
      <c r="BM485" s="85"/>
      <c r="BN485" s="85"/>
      <c r="BO485" s="90"/>
      <c r="BP485" s="90"/>
      <c r="BQ485" s="90"/>
      <c r="BR485" s="90"/>
      <c r="BS485" s="90"/>
      <c r="BT485" s="90"/>
      <c r="BU485" s="90"/>
      <c r="BV485" s="90"/>
      <c r="BW485" s="90"/>
      <c r="BX485" s="90"/>
      <c r="BY485" s="90"/>
      <c r="BZ485" s="90"/>
      <c r="CA485" s="90"/>
      <c r="CB485" s="90"/>
      <c r="CC485" s="90"/>
      <c r="CD485" s="90"/>
      <c r="CE485" s="90"/>
      <c r="CF485" s="90"/>
      <c r="CG485" s="90"/>
      <c r="CH485" s="90"/>
      <c r="CI485" s="90"/>
    </row>
    <row r="486" spans="1:87" s="88" customForma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6"/>
      <c r="AD486" s="126"/>
      <c r="AE486" s="125"/>
      <c r="AF486" s="125"/>
      <c r="AG486" s="125"/>
      <c r="AH486" s="125"/>
      <c r="AI486" s="125"/>
      <c r="AJ486" s="125"/>
      <c r="AK486" s="125"/>
      <c r="AL486" s="125"/>
      <c r="AM486" s="125"/>
      <c r="AP486" s="86"/>
      <c r="AQ486" s="86"/>
      <c r="AR486" s="86"/>
      <c r="AS486" s="86"/>
      <c r="AT486" s="86"/>
      <c r="AU486" s="86"/>
      <c r="AV486" s="86"/>
      <c r="AW486" s="85"/>
      <c r="AX486" s="85"/>
      <c r="AY486" s="85"/>
      <c r="AZ486" s="85"/>
      <c r="BA486" s="85"/>
      <c r="BB486" s="85"/>
      <c r="BC486" s="85"/>
      <c r="BD486" s="85"/>
      <c r="BE486" s="85"/>
      <c r="BF486" s="85"/>
      <c r="BG486" s="85"/>
      <c r="BH486" s="85"/>
      <c r="BI486" s="85"/>
      <c r="BJ486" s="85"/>
      <c r="BK486" s="85"/>
      <c r="BL486" s="85"/>
      <c r="BM486" s="85"/>
      <c r="BN486" s="85"/>
      <c r="BO486" s="90"/>
      <c r="BP486" s="90"/>
      <c r="BQ486" s="90"/>
      <c r="BR486" s="90"/>
      <c r="BS486" s="90"/>
      <c r="BT486" s="90"/>
      <c r="BU486" s="90"/>
      <c r="BV486" s="90"/>
      <c r="BW486" s="90"/>
      <c r="BX486" s="90"/>
      <c r="BY486" s="90"/>
      <c r="BZ486" s="90"/>
      <c r="CA486" s="90"/>
      <c r="CB486" s="90"/>
      <c r="CC486" s="90"/>
      <c r="CD486" s="90"/>
      <c r="CE486" s="90"/>
      <c r="CF486" s="90"/>
      <c r="CG486" s="90"/>
      <c r="CH486" s="90"/>
      <c r="CI486" s="90"/>
    </row>
    <row r="487" spans="1:87" s="88" customForma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6"/>
      <c r="AD487" s="126"/>
      <c r="AE487" s="125"/>
      <c r="AF487" s="125"/>
      <c r="AG487" s="125"/>
      <c r="AH487" s="125"/>
      <c r="AI487" s="125"/>
      <c r="AJ487" s="125"/>
      <c r="AK487" s="125"/>
      <c r="AL487" s="125"/>
      <c r="AM487" s="125"/>
      <c r="AP487" s="86"/>
      <c r="AQ487" s="86"/>
      <c r="AR487" s="86"/>
      <c r="AS487" s="86"/>
      <c r="AT487" s="86"/>
      <c r="AU487" s="86"/>
      <c r="AV487" s="86"/>
      <c r="AW487" s="85"/>
      <c r="AX487" s="85"/>
      <c r="AY487" s="85"/>
      <c r="AZ487" s="85"/>
      <c r="BA487" s="85"/>
      <c r="BB487" s="85"/>
      <c r="BC487" s="85"/>
      <c r="BD487" s="85"/>
      <c r="BE487" s="85"/>
      <c r="BF487" s="85"/>
      <c r="BG487" s="85"/>
      <c r="BH487" s="85"/>
      <c r="BI487" s="85"/>
      <c r="BJ487" s="85"/>
      <c r="BK487" s="85"/>
      <c r="BL487" s="85"/>
      <c r="BM487" s="85"/>
      <c r="BN487" s="85"/>
      <c r="BO487" s="90"/>
      <c r="BP487" s="90"/>
      <c r="BQ487" s="90"/>
      <c r="BR487" s="90"/>
      <c r="BS487" s="90"/>
      <c r="BT487" s="90"/>
      <c r="BU487" s="90"/>
      <c r="BV487" s="90"/>
      <c r="BW487" s="90"/>
      <c r="BX487" s="90"/>
      <c r="BY487" s="90"/>
      <c r="BZ487" s="90"/>
      <c r="CA487" s="90"/>
      <c r="CB487" s="90"/>
      <c r="CC487" s="90"/>
      <c r="CD487" s="90"/>
      <c r="CE487" s="90"/>
      <c r="CF487" s="90"/>
      <c r="CG487" s="90"/>
      <c r="CH487" s="90"/>
      <c r="CI487" s="90"/>
    </row>
    <row r="488" spans="1:87" s="88" customForma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6"/>
      <c r="AD488" s="126"/>
      <c r="AE488" s="125"/>
      <c r="AF488" s="125"/>
      <c r="AG488" s="125"/>
      <c r="AH488" s="125"/>
      <c r="AI488" s="125"/>
      <c r="AJ488" s="125"/>
      <c r="AK488" s="125"/>
      <c r="AL488" s="125"/>
      <c r="AM488" s="125"/>
      <c r="AP488" s="86"/>
      <c r="AQ488" s="86"/>
      <c r="AR488" s="86"/>
      <c r="AS488" s="86"/>
      <c r="AT488" s="86"/>
      <c r="AU488" s="86"/>
      <c r="AV488" s="86"/>
      <c r="AW488" s="85"/>
      <c r="AX488" s="85"/>
      <c r="AY488" s="85"/>
      <c r="AZ488" s="85"/>
      <c r="BA488" s="85"/>
      <c r="BB488" s="85"/>
      <c r="BC488" s="85"/>
      <c r="BD488" s="85"/>
      <c r="BE488" s="85"/>
      <c r="BF488" s="85"/>
      <c r="BG488" s="85"/>
      <c r="BH488" s="85"/>
      <c r="BI488" s="85"/>
      <c r="BJ488" s="85"/>
      <c r="BK488" s="85"/>
      <c r="BL488" s="85"/>
      <c r="BM488" s="85"/>
      <c r="BN488" s="85"/>
      <c r="BO488" s="90"/>
      <c r="BP488" s="90"/>
      <c r="BQ488" s="90"/>
      <c r="BR488" s="90"/>
      <c r="BS488" s="90"/>
      <c r="BT488" s="90"/>
      <c r="BU488" s="90"/>
      <c r="BV488" s="90"/>
      <c r="BW488" s="90"/>
      <c r="BX488" s="90"/>
      <c r="BY488" s="90"/>
      <c r="BZ488" s="90"/>
      <c r="CA488" s="90"/>
      <c r="CB488" s="90"/>
      <c r="CC488" s="90"/>
      <c r="CD488" s="90"/>
      <c r="CE488" s="90"/>
      <c r="CF488" s="90"/>
      <c r="CG488" s="90"/>
      <c r="CH488" s="90"/>
      <c r="CI488" s="90"/>
    </row>
    <row r="489" spans="1:87" s="88" customForma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6"/>
      <c r="AD489" s="126"/>
      <c r="AE489" s="125"/>
      <c r="AF489" s="125"/>
      <c r="AG489" s="125"/>
      <c r="AH489" s="125"/>
      <c r="AI489" s="125"/>
      <c r="AJ489" s="125"/>
      <c r="AK489" s="125"/>
      <c r="AL489" s="125"/>
      <c r="AM489" s="125"/>
      <c r="AP489" s="86"/>
      <c r="AQ489" s="86"/>
      <c r="AR489" s="86"/>
      <c r="AS489" s="86"/>
      <c r="AT489" s="86"/>
      <c r="AU489" s="86"/>
      <c r="AV489" s="86"/>
      <c r="AW489" s="85"/>
      <c r="AX489" s="85"/>
      <c r="AY489" s="85"/>
      <c r="AZ489" s="85"/>
      <c r="BA489" s="85"/>
      <c r="BB489" s="85"/>
      <c r="BC489" s="85"/>
      <c r="BD489" s="85"/>
      <c r="BE489" s="85"/>
      <c r="BF489" s="85"/>
      <c r="BG489" s="85"/>
      <c r="BH489" s="85"/>
      <c r="BI489" s="85"/>
      <c r="BJ489" s="85"/>
      <c r="BK489" s="85"/>
      <c r="BL489" s="85"/>
      <c r="BM489" s="85"/>
      <c r="BN489" s="85"/>
      <c r="BO489" s="90"/>
      <c r="BP489" s="90"/>
      <c r="BQ489" s="90"/>
      <c r="BR489" s="90"/>
      <c r="BS489" s="90"/>
      <c r="BT489" s="90"/>
      <c r="BU489" s="90"/>
      <c r="BV489" s="90"/>
      <c r="BW489" s="90"/>
      <c r="BX489" s="90"/>
      <c r="BY489" s="90"/>
      <c r="BZ489" s="90"/>
      <c r="CA489" s="90"/>
      <c r="CB489" s="90"/>
      <c r="CC489" s="90"/>
      <c r="CD489" s="90"/>
      <c r="CE489" s="90"/>
      <c r="CF489" s="90"/>
      <c r="CG489" s="90"/>
      <c r="CH489" s="90"/>
      <c r="CI489" s="90"/>
    </row>
    <row r="490" spans="1:87" s="88" customForma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6"/>
      <c r="AD490" s="126"/>
      <c r="AE490" s="125"/>
      <c r="AF490" s="125"/>
      <c r="AG490" s="125"/>
      <c r="AH490" s="125"/>
      <c r="AI490" s="125"/>
      <c r="AJ490" s="125"/>
      <c r="AK490" s="125"/>
      <c r="AL490" s="125"/>
      <c r="AM490" s="125"/>
      <c r="AP490" s="86"/>
      <c r="AQ490" s="86"/>
      <c r="AR490" s="86"/>
      <c r="AS490" s="86"/>
      <c r="AT490" s="86"/>
      <c r="AU490" s="86"/>
      <c r="AV490" s="86"/>
      <c r="AW490" s="85"/>
      <c r="AX490" s="85"/>
      <c r="AY490" s="85"/>
      <c r="AZ490" s="85"/>
      <c r="BA490" s="85"/>
      <c r="BB490" s="85"/>
      <c r="BC490" s="85"/>
      <c r="BD490" s="85"/>
      <c r="BE490" s="85"/>
      <c r="BF490" s="85"/>
      <c r="BG490" s="85"/>
      <c r="BH490" s="85"/>
      <c r="BI490" s="85"/>
      <c r="BJ490" s="85"/>
      <c r="BK490" s="85"/>
      <c r="BL490" s="85"/>
      <c r="BM490" s="85"/>
      <c r="BN490" s="85"/>
      <c r="BO490" s="90"/>
      <c r="BP490" s="90"/>
      <c r="BQ490" s="90"/>
      <c r="BR490" s="90"/>
      <c r="BS490" s="90"/>
      <c r="BT490" s="90"/>
      <c r="BU490" s="90"/>
      <c r="BV490" s="90"/>
      <c r="BW490" s="90"/>
      <c r="BX490" s="90"/>
      <c r="BY490" s="90"/>
      <c r="BZ490" s="90"/>
      <c r="CA490" s="90"/>
      <c r="CB490" s="90"/>
      <c r="CC490" s="90"/>
      <c r="CD490" s="90"/>
      <c r="CE490" s="90"/>
      <c r="CF490" s="90"/>
      <c r="CG490" s="90"/>
      <c r="CH490" s="90"/>
      <c r="CI490" s="90"/>
    </row>
    <row r="491" spans="1:87" s="88" customForma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6"/>
      <c r="AD491" s="126"/>
      <c r="AE491" s="125"/>
      <c r="AF491" s="125"/>
      <c r="AG491" s="125"/>
      <c r="AH491" s="125"/>
      <c r="AI491" s="125"/>
      <c r="AJ491" s="125"/>
      <c r="AK491" s="125"/>
      <c r="AL491" s="125"/>
      <c r="AM491" s="125"/>
      <c r="AP491" s="86"/>
      <c r="AQ491" s="86"/>
      <c r="AR491" s="86"/>
      <c r="AS491" s="86"/>
      <c r="AT491" s="86"/>
      <c r="AU491" s="86"/>
      <c r="AV491" s="86"/>
      <c r="AW491" s="85"/>
      <c r="AX491" s="85"/>
      <c r="AY491" s="85"/>
      <c r="AZ491" s="85"/>
      <c r="BA491" s="85"/>
      <c r="BB491" s="85"/>
      <c r="BC491" s="85"/>
      <c r="BD491" s="85"/>
      <c r="BE491" s="85"/>
      <c r="BF491" s="85"/>
      <c r="BG491" s="85"/>
      <c r="BH491" s="85"/>
      <c r="BI491" s="85"/>
      <c r="BJ491" s="85"/>
      <c r="BK491" s="85"/>
      <c r="BL491" s="85"/>
      <c r="BM491" s="85"/>
      <c r="BN491" s="85"/>
      <c r="BO491" s="90"/>
      <c r="BP491" s="90"/>
      <c r="BQ491" s="90"/>
      <c r="BR491" s="90"/>
      <c r="BS491" s="90"/>
      <c r="BT491" s="90"/>
      <c r="BU491" s="90"/>
      <c r="BV491" s="90"/>
      <c r="BW491" s="90"/>
      <c r="BX491" s="90"/>
      <c r="BY491" s="90"/>
      <c r="BZ491" s="90"/>
      <c r="CA491" s="90"/>
      <c r="CB491" s="90"/>
      <c r="CC491" s="90"/>
      <c r="CD491" s="90"/>
      <c r="CE491" s="90"/>
      <c r="CF491" s="90"/>
      <c r="CG491" s="90"/>
      <c r="CH491" s="90"/>
      <c r="CI491" s="90"/>
    </row>
    <row r="492" spans="1:87" s="88" customForma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6"/>
      <c r="AD492" s="126"/>
      <c r="AE492" s="125"/>
      <c r="AF492" s="125"/>
      <c r="AG492" s="125"/>
      <c r="AH492" s="125"/>
      <c r="AI492" s="125"/>
      <c r="AJ492" s="125"/>
      <c r="AK492" s="125"/>
      <c r="AL492" s="125"/>
      <c r="AM492" s="125"/>
      <c r="AP492" s="86"/>
      <c r="AQ492" s="86"/>
      <c r="AR492" s="86"/>
      <c r="AS492" s="86"/>
      <c r="AT492" s="86"/>
      <c r="AU492" s="86"/>
      <c r="AV492" s="86"/>
      <c r="AW492" s="85"/>
      <c r="AX492" s="85"/>
      <c r="AY492" s="85"/>
      <c r="AZ492" s="85"/>
      <c r="BA492" s="85"/>
      <c r="BB492" s="85"/>
      <c r="BC492" s="85"/>
      <c r="BD492" s="85"/>
      <c r="BE492" s="85"/>
      <c r="BF492" s="85"/>
      <c r="BG492" s="85"/>
      <c r="BH492" s="85"/>
      <c r="BI492" s="85"/>
      <c r="BJ492" s="85"/>
      <c r="BK492" s="85"/>
      <c r="BL492" s="85"/>
      <c r="BM492" s="85"/>
      <c r="BN492" s="85"/>
      <c r="BO492" s="90"/>
      <c r="BP492" s="90"/>
      <c r="BQ492" s="90"/>
      <c r="BR492" s="90"/>
      <c r="BS492" s="90"/>
      <c r="BT492" s="90"/>
      <c r="BU492" s="90"/>
      <c r="BV492" s="90"/>
      <c r="BW492" s="90"/>
      <c r="BX492" s="90"/>
      <c r="BY492" s="90"/>
      <c r="BZ492" s="90"/>
      <c r="CA492" s="90"/>
      <c r="CB492" s="90"/>
      <c r="CC492" s="90"/>
      <c r="CD492" s="90"/>
      <c r="CE492" s="90"/>
      <c r="CF492" s="90"/>
      <c r="CG492" s="90"/>
      <c r="CH492" s="90"/>
      <c r="CI492" s="90"/>
    </row>
    <row r="493" spans="1:87" s="88" customForma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6"/>
      <c r="AD493" s="126"/>
      <c r="AE493" s="125"/>
      <c r="AF493" s="125"/>
      <c r="AG493" s="125"/>
      <c r="AH493" s="125"/>
      <c r="AI493" s="125"/>
      <c r="AJ493" s="125"/>
      <c r="AK493" s="125"/>
      <c r="AL493" s="125"/>
      <c r="AM493" s="125"/>
      <c r="AP493" s="86"/>
      <c r="AQ493" s="86"/>
      <c r="AR493" s="86"/>
      <c r="AS493" s="86"/>
      <c r="AT493" s="86"/>
      <c r="AU493" s="86"/>
      <c r="AV493" s="86"/>
      <c r="AW493" s="85"/>
      <c r="AX493" s="85"/>
      <c r="AY493" s="85"/>
      <c r="AZ493" s="85"/>
      <c r="BA493" s="85"/>
      <c r="BB493" s="85"/>
      <c r="BC493" s="85"/>
      <c r="BD493" s="85"/>
      <c r="BE493" s="85"/>
      <c r="BF493" s="85"/>
      <c r="BG493" s="85"/>
      <c r="BH493" s="85"/>
      <c r="BI493" s="85"/>
      <c r="BJ493" s="85"/>
      <c r="BK493" s="85"/>
      <c r="BL493" s="85"/>
      <c r="BM493" s="85"/>
      <c r="BN493" s="85"/>
      <c r="BO493" s="90"/>
      <c r="BP493" s="90"/>
      <c r="BQ493" s="90"/>
      <c r="BR493" s="90"/>
      <c r="BS493" s="90"/>
      <c r="BT493" s="90"/>
      <c r="BU493" s="90"/>
      <c r="BV493" s="90"/>
      <c r="BW493" s="90"/>
      <c r="BX493" s="90"/>
      <c r="BY493" s="90"/>
      <c r="BZ493" s="90"/>
      <c r="CA493" s="90"/>
      <c r="CB493" s="90"/>
      <c r="CC493" s="90"/>
      <c r="CD493" s="90"/>
      <c r="CE493" s="90"/>
      <c r="CF493" s="90"/>
      <c r="CG493" s="90"/>
      <c r="CH493" s="90"/>
      <c r="CI493" s="90"/>
    </row>
    <row r="494" spans="1:87" s="88" customForma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6"/>
      <c r="AD494" s="126"/>
      <c r="AE494" s="125"/>
      <c r="AF494" s="125"/>
      <c r="AG494" s="125"/>
      <c r="AH494" s="125"/>
      <c r="AI494" s="125"/>
      <c r="AJ494" s="125"/>
      <c r="AK494" s="125"/>
      <c r="AL494" s="125"/>
      <c r="AM494" s="125"/>
      <c r="AP494" s="86"/>
      <c r="AQ494" s="86"/>
      <c r="AR494" s="86"/>
      <c r="AS494" s="86"/>
      <c r="AT494" s="86"/>
      <c r="AU494" s="86"/>
      <c r="AV494" s="86"/>
      <c r="AW494" s="85"/>
      <c r="AX494" s="85"/>
      <c r="AY494" s="85"/>
      <c r="AZ494" s="85"/>
      <c r="BA494" s="85"/>
      <c r="BB494" s="85"/>
      <c r="BC494" s="85"/>
      <c r="BD494" s="85"/>
      <c r="BE494" s="85"/>
      <c r="BF494" s="85"/>
      <c r="BG494" s="85"/>
      <c r="BH494" s="85"/>
      <c r="BI494" s="85"/>
      <c r="BJ494" s="85"/>
      <c r="BK494" s="85"/>
      <c r="BL494" s="85"/>
      <c r="BM494" s="85"/>
      <c r="BN494" s="85"/>
      <c r="BO494" s="90"/>
      <c r="BP494" s="90"/>
      <c r="BQ494" s="90"/>
      <c r="BR494" s="90"/>
      <c r="BS494" s="90"/>
      <c r="BT494" s="90"/>
      <c r="BU494" s="90"/>
      <c r="BV494" s="90"/>
      <c r="BW494" s="90"/>
      <c r="BX494" s="90"/>
      <c r="BY494" s="90"/>
      <c r="BZ494" s="90"/>
      <c r="CA494" s="90"/>
      <c r="CB494" s="90"/>
      <c r="CC494" s="90"/>
      <c r="CD494" s="90"/>
      <c r="CE494" s="90"/>
      <c r="CF494" s="90"/>
      <c r="CG494" s="90"/>
      <c r="CH494" s="90"/>
      <c r="CI494" s="90"/>
    </row>
    <row r="495" spans="1:87" s="88" customForma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6"/>
      <c r="AD495" s="126"/>
      <c r="AE495" s="125"/>
      <c r="AF495" s="125"/>
      <c r="AG495" s="125"/>
      <c r="AH495" s="125"/>
      <c r="AI495" s="125"/>
      <c r="AJ495" s="125"/>
      <c r="AK495" s="125"/>
      <c r="AL495" s="125"/>
      <c r="AM495" s="125"/>
      <c r="AP495" s="86"/>
      <c r="AQ495" s="86"/>
      <c r="AR495" s="86"/>
      <c r="AS495" s="86"/>
      <c r="AT495" s="86"/>
      <c r="AU495" s="86"/>
      <c r="AV495" s="86"/>
      <c r="AW495" s="85"/>
      <c r="AX495" s="85"/>
      <c r="AY495" s="85"/>
      <c r="AZ495" s="85"/>
      <c r="BA495" s="85"/>
      <c r="BB495" s="85"/>
      <c r="BC495" s="85"/>
      <c r="BD495" s="85"/>
      <c r="BE495" s="85"/>
      <c r="BF495" s="85"/>
      <c r="BG495" s="85"/>
      <c r="BH495" s="85"/>
      <c r="BI495" s="85"/>
      <c r="BJ495" s="85"/>
      <c r="BK495" s="85"/>
      <c r="BL495" s="85"/>
      <c r="BM495" s="85"/>
      <c r="BN495" s="85"/>
      <c r="BO495" s="90"/>
      <c r="BP495" s="90"/>
      <c r="BQ495" s="90"/>
      <c r="BR495" s="90"/>
      <c r="BS495" s="90"/>
      <c r="BT495" s="90"/>
      <c r="BU495" s="90"/>
      <c r="BV495" s="90"/>
      <c r="BW495" s="90"/>
      <c r="BX495" s="90"/>
      <c r="BY495" s="90"/>
      <c r="BZ495" s="90"/>
      <c r="CA495" s="90"/>
      <c r="CB495" s="90"/>
      <c r="CC495" s="90"/>
      <c r="CD495" s="90"/>
      <c r="CE495" s="90"/>
      <c r="CF495" s="90"/>
      <c r="CG495" s="90"/>
      <c r="CH495" s="90"/>
      <c r="CI495" s="90"/>
    </row>
    <row r="496" spans="1:87" s="88" customForma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6"/>
      <c r="AD496" s="126"/>
      <c r="AE496" s="125"/>
      <c r="AF496" s="125"/>
      <c r="AG496" s="125"/>
      <c r="AH496" s="125"/>
      <c r="AI496" s="125"/>
      <c r="AJ496" s="125"/>
      <c r="AK496" s="125"/>
      <c r="AL496" s="125"/>
      <c r="AM496" s="125"/>
      <c r="AP496" s="86"/>
      <c r="AQ496" s="86"/>
      <c r="AR496" s="86"/>
      <c r="AS496" s="86"/>
      <c r="AT496" s="86"/>
      <c r="AU496" s="86"/>
      <c r="AV496" s="86"/>
      <c r="AW496" s="85"/>
      <c r="AX496" s="85"/>
      <c r="AY496" s="85"/>
      <c r="AZ496" s="85"/>
      <c r="BA496" s="85"/>
      <c r="BB496" s="85"/>
      <c r="BC496" s="85"/>
      <c r="BD496" s="85"/>
      <c r="BE496" s="85"/>
      <c r="BF496" s="85"/>
      <c r="BG496" s="85"/>
      <c r="BH496" s="85"/>
      <c r="BI496" s="85"/>
      <c r="BJ496" s="85"/>
      <c r="BK496" s="85"/>
      <c r="BL496" s="85"/>
      <c r="BM496" s="85"/>
      <c r="BN496" s="85"/>
      <c r="BO496" s="90"/>
      <c r="BP496" s="90"/>
      <c r="BQ496" s="90"/>
      <c r="BR496" s="90"/>
      <c r="BS496" s="90"/>
      <c r="BT496" s="90"/>
      <c r="BU496" s="90"/>
      <c r="BV496" s="90"/>
      <c r="BW496" s="90"/>
      <c r="BX496" s="90"/>
      <c r="BY496" s="90"/>
      <c r="BZ496" s="90"/>
      <c r="CA496" s="90"/>
      <c r="CB496" s="90"/>
      <c r="CC496" s="90"/>
      <c r="CD496" s="90"/>
      <c r="CE496" s="90"/>
      <c r="CF496" s="90"/>
      <c r="CG496" s="90"/>
      <c r="CH496" s="90"/>
      <c r="CI496" s="90"/>
    </row>
    <row r="497" spans="1:87" s="88" customForma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6"/>
      <c r="AD497" s="126"/>
      <c r="AE497" s="125"/>
      <c r="AF497" s="125"/>
      <c r="AG497" s="125"/>
      <c r="AH497" s="125"/>
      <c r="AI497" s="125"/>
      <c r="AJ497" s="125"/>
      <c r="AK497" s="125"/>
      <c r="AL497" s="125"/>
      <c r="AM497" s="125"/>
      <c r="AP497" s="86"/>
      <c r="AQ497" s="86"/>
      <c r="AR497" s="86"/>
      <c r="AS497" s="86"/>
      <c r="AT497" s="86"/>
      <c r="AU497" s="86"/>
      <c r="AV497" s="86"/>
      <c r="AW497" s="85"/>
      <c r="AX497" s="85"/>
      <c r="AY497" s="85"/>
      <c r="AZ497" s="85"/>
      <c r="BA497" s="85"/>
      <c r="BB497" s="85"/>
      <c r="BC497" s="85"/>
      <c r="BD497" s="85"/>
      <c r="BE497" s="85"/>
      <c r="BF497" s="85"/>
      <c r="BG497" s="85"/>
      <c r="BH497" s="85"/>
      <c r="BI497" s="85"/>
      <c r="BJ497" s="85"/>
      <c r="BK497" s="85"/>
      <c r="BL497" s="85"/>
      <c r="BM497" s="85"/>
      <c r="BN497" s="85"/>
      <c r="BO497" s="90"/>
      <c r="BP497" s="90"/>
      <c r="BQ497" s="90"/>
      <c r="BR497" s="90"/>
      <c r="BS497" s="90"/>
      <c r="BT497" s="90"/>
      <c r="BU497" s="90"/>
      <c r="BV497" s="90"/>
      <c r="BW497" s="90"/>
      <c r="BX497" s="90"/>
      <c r="BY497" s="90"/>
      <c r="BZ497" s="90"/>
      <c r="CA497" s="90"/>
      <c r="CB497" s="90"/>
      <c r="CC497" s="90"/>
      <c r="CD497" s="90"/>
      <c r="CE497" s="90"/>
      <c r="CF497" s="90"/>
      <c r="CG497" s="90"/>
      <c r="CH497" s="90"/>
      <c r="CI497" s="90"/>
    </row>
    <row r="498" spans="1:87" s="88" customForma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6"/>
      <c r="AD498" s="126"/>
      <c r="AE498" s="125"/>
      <c r="AF498" s="125"/>
      <c r="AG498" s="125"/>
      <c r="AH498" s="125"/>
      <c r="AI498" s="125"/>
      <c r="AJ498" s="125"/>
      <c r="AK498" s="125"/>
      <c r="AL498" s="125"/>
      <c r="AM498" s="125"/>
      <c r="AP498" s="86"/>
      <c r="AQ498" s="86"/>
      <c r="AR498" s="86"/>
      <c r="AS498" s="86"/>
      <c r="AT498" s="86"/>
      <c r="AU498" s="86"/>
      <c r="AV498" s="86"/>
      <c r="AW498" s="85"/>
      <c r="AX498" s="85"/>
      <c r="AY498" s="85"/>
      <c r="AZ498" s="85"/>
      <c r="BA498" s="85"/>
      <c r="BB498" s="85"/>
      <c r="BC498" s="85"/>
      <c r="BD498" s="85"/>
      <c r="BE498" s="85"/>
      <c r="BF498" s="85"/>
      <c r="BG498" s="85"/>
      <c r="BH498" s="85"/>
      <c r="BI498" s="85"/>
      <c r="BJ498" s="85"/>
      <c r="BK498" s="85"/>
      <c r="BL498" s="85"/>
      <c r="BM498" s="85"/>
      <c r="BN498" s="85"/>
      <c r="BO498" s="90"/>
      <c r="BP498" s="90"/>
      <c r="BQ498" s="90"/>
      <c r="BR498" s="90"/>
      <c r="BS498" s="90"/>
      <c r="BT498" s="90"/>
      <c r="BU498" s="90"/>
      <c r="BV498" s="90"/>
      <c r="BW498" s="90"/>
      <c r="BX498" s="90"/>
      <c r="BY498" s="90"/>
      <c r="BZ498" s="90"/>
      <c r="CA498" s="90"/>
      <c r="CB498" s="90"/>
      <c r="CC498" s="90"/>
      <c r="CD498" s="90"/>
      <c r="CE498" s="90"/>
      <c r="CF498" s="90"/>
      <c r="CG498" s="90"/>
      <c r="CH498" s="90"/>
      <c r="CI498" s="90"/>
    </row>
    <row r="499" spans="1:87" s="88" customForma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6"/>
      <c r="AD499" s="126"/>
      <c r="AE499" s="125"/>
      <c r="AF499" s="125"/>
      <c r="AG499" s="125"/>
      <c r="AH499" s="125"/>
      <c r="AI499" s="125"/>
      <c r="AJ499" s="125"/>
      <c r="AK499" s="125"/>
      <c r="AL499" s="125"/>
      <c r="AM499" s="125"/>
      <c r="AP499" s="86"/>
      <c r="AQ499" s="86"/>
      <c r="AR499" s="86"/>
      <c r="AS499" s="86"/>
      <c r="AT499" s="86"/>
      <c r="AU499" s="86"/>
      <c r="AV499" s="86"/>
      <c r="AW499" s="85"/>
      <c r="AX499" s="85"/>
      <c r="AY499" s="85"/>
      <c r="AZ499" s="85"/>
      <c r="BA499" s="85"/>
      <c r="BB499" s="85"/>
      <c r="BC499" s="85"/>
      <c r="BD499" s="85"/>
      <c r="BE499" s="85"/>
      <c r="BF499" s="85"/>
      <c r="BG499" s="85"/>
      <c r="BH499" s="85"/>
      <c r="BI499" s="85"/>
      <c r="BJ499" s="85"/>
      <c r="BK499" s="85"/>
      <c r="BL499" s="85"/>
      <c r="BM499" s="85"/>
      <c r="BN499" s="85"/>
      <c r="BO499" s="90"/>
      <c r="BP499" s="90"/>
      <c r="BQ499" s="90"/>
      <c r="BR499" s="90"/>
      <c r="BS499" s="90"/>
      <c r="BT499" s="90"/>
      <c r="BU499" s="90"/>
      <c r="BV499" s="90"/>
      <c r="BW499" s="90"/>
      <c r="BX499" s="90"/>
      <c r="BY499" s="90"/>
      <c r="BZ499" s="90"/>
      <c r="CA499" s="90"/>
      <c r="CB499" s="90"/>
      <c r="CC499" s="90"/>
      <c r="CD499" s="90"/>
      <c r="CE499" s="90"/>
      <c r="CF499" s="90"/>
      <c r="CG499" s="90"/>
      <c r="CH499" s="90"/>
      <c r="CI499" s="90"/>
    </row>
    <row r="500" spans="1:87" s="88" customForma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6"/>
      <c r="AD500" s="126"/>
      <c r="AE500" s="125"/>
      <c r="AF500" s="125"/>
      <c r="AG500" s="125"/>
      <c r="AH500" s="125"/>
      <c r="AI500" s="125"/>
      <c r="AJ500" s="125"/>
      <c r="AK500" s="125"/>
      <c r="AL500" s="125"/>
      <c r="AM500" s="125"/>
      <c r="AP500" s="86"/>
      <c r="AQ500" s="86"/>
      <c r="AR500" s="86"/>
      <c r="AS500" s="86"/>
      <c r="AT500" s="86"/>
      <c r="AU500" s="86"/>
      <c r="AV500" s="86"/>
      <c r="AW500" s="85"/>
      <c r="AX500" s="85"/>
      <c r="AY500" s="85"/>
      <c r="AZ500" s="85"/>
      <c r="BA500" s="85"/>
      <c r="BB500" s="85"/>
      <c r="BC500" s="85"/>
      <c r="BD500" s="85"/>
      <c r="BE500" s="85"/>
      <c r="BF500" s="85"/>
      <c r="BG500" s="85"/>
      <c r="BH500" s="85"/>
      <c r="BI500" s="85"/>
      <c r="BJ500" s="85"/>
      <c r="BK500" s="85"/>
      <c r="BL500" s="85"/>
      <c r="BM500" s="85"/>
      <c r="BN500" s="85"/>
      <c r="BO500" s="90"/>
      <c r="BP500" s="90"/>
      <c r="BQ500" s="90"/>
      <c r="BR500" s="90"/>
      <c r="BS500" s="90"/>
      <c r="BT500" s="90"/>
      <c r="BU500" s="90"/>
      <c r="BV500" s="90"/>
      <c r="BW500" s="90"/>
      <c r="BX500" s="90"/>
      <c r="BY500" s="90"/>
      <c r="BZ500" s="90"/>
      <c r="CA500" s="90"/>
      <c r="CB500" s="90"/>
      <c r="CC500" s="90"/>
      <c r="CD500" s="90"/>
      <c r="CE500" s="90"/>
      <c r="CF500" s="90"/>
      <c r="CG500" s="90"/>
      <c r="CH500" s="90"/>
      <c r="CI500" s="90"/>
    </row>
    <row r="501" spans="1:87" s="88" customForma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6"/>
      <c r="AD501" s="126"/>
      <c r="AE501" s="125"/>
      <c r="AF501" s="125"/>
      <c r="AG501" s="125"/>
      <c r="AH501" s="125"/>
      <c r="AI501" s="125"/>
      <c r="AJ501" s="125"/>
      <c r="AK501" s="125"/>
      <c r="AL501" s="125"/>
      <c r="AM501" s="125"/>
      <c r="AP501" s="86"/>
      <c r="AQ501" s="86"/>
      <c r="AR501" s="86"/>
      <c r="AS501" s="86"/>
      <c r="AT501" s="86"/>
      <c r="AU501" s="86"/>
      <c r="AV501" s="86"/>
      <c r="AW501" s="85"/>
      <c r="AX501" s="85"/>
      <c r="AY501" s="85"/>
      <c r="AZ501" s="85"/>
      <c r="BA501" s="85"/>
      <c r="BB501" s="85"/>
      <c r="BC501" s="85"/>
      <c r="BD501" s="85"/>
      <c r="BE501" s="85"/>
      <c r="BF501" s="85"/>
      <c r="BG501" s="85"/>
      <c r="BH501" s="85"/>
      <c r="BI501" s="85"/>
      <c r="BJ501" s="85"/>
      <c r="BK501" s="85"/>
      <c r="BL501" s="85"/>
      <c r="BM501" s="85"/>
      <c r="BN501" s="85"/>
      <c r="BO501" s="90"/>
      <c r="BP501" s="90"/>
      <c r="BQ501" s="90"/>
      <c r="BR501" s="90"/>
      <c r="BS501" s="90"/>
      <c r="BT501" s="90"/>
      <c r="BU501" s="90"/>
      <c r="BV501" s="90"/>
      <c r="BW501" s="90"/>
      <c r="BX501" s="90"/>
      <c r="BY501" s="90"/>
      <c r="BZ501" s="90"/>
      <c r="CA501" s="90"/>
      <c r="CB501" s="90"/>
      <c r="CC501" s="90"/>
      <c r="CD501" s="90"/>
      <c r="CE501" s="90"/>
      <c r="CF501" s="90"/>
      <c r="CG501" s="90"/>
      <c r="CH501" s="90"/>
      <c r="CI501" s="90"/>
    </row>
    <row r="502" spans="1:87" s="88" customForma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6"/>
      <c r="AD502" s="126"/>
      <c r="AE502" s="125"/>
      <c r="AF502" s="125"/>
      <c r="AG502" s="125"/>
      <c r="AH502" s="125"/>
      <c r="AI502" s="125"/>
      <c r="AJ502" s="125"/>
      <c r="AK502" s="125"/>
      <c r="AL502" s="125"/>
      <c r="AM502" s="125"/>
      <c r="AP502" s="86"/>
      <c r="AQ502" s="86"/>
      <c r="AR502" s="86"/>
      <c r="AS502" s="86"/>
      <c r="AT502" s="86"/>
      <c r="AU502" s="86"/>
      <c r="AV502" s="86"/>
      <c r="AW502" s="85"/>
      <c r="AX502" s="85"/>
      <c r="AY502" s="85"/>
      <c r="AZ502" s="85"/>
      <c r="BA502" s="85"/>
      <c r="BB502" s="85"/>
      <c r="BC502" s="85"/>
      <c r="BD502" s="85"/>
      <c r="BE502" s="85"/>
      <c r="BF502" s="85"/>
      <c r="BG502" s="85"/>
      <c r="BH502" s="85"/>
      <c r="BI502" s="85"/>
      <c r="BJ502" s="85"/>
      <c r="BK502" s="85"/>
      <c r="BL502" s="85"/>
      <c r="BM502" s="85"/>
      <c r="BN502" s="85"/>
      <c r="BO502" s="90"/>
      <c r="BP502" s="90"/>
      <c r="BQ502" s="90"/>
      <c r="BR502" s="90"/>
      <c r="BS502" s="90"/>
      <c r="BT502" s="90"/>
      <c r="BU502" s="90"/>
      <c r="BV502" s="90"/>
      <c r="BW502" s="90"/>
      <c r="BX502" s="90"/>
      <c r="BY502" s="90"/>
      <c r="BZ502" s="90"/>
      <c r="CA502" s="90"/>
      <c r="CB502" s="90"/>
      <c r="CC502" s="90"/>
      <c r="CD502" s="90"/>
      <c r="CE502" s="90"/>
      <c r="CF502" s="90"/>
      <c r="CG502" s="90"/>
      <c r="CH502" s="90"/>
      <c r="CI502" s="90"/>
    </row>
    <row r="503" spans="1:87" s="88" customForma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6"/>
      <c r="AD503" s="126"/>
      <c r="AE503" s="125"/>
      <c r="AF503" s="125"/>
      <c r="AG503" s="125"/>
      <c r="AH503" s="125"/>
      <c r="AI503" s="125"/>
      <c r="AJ503" s="125"/>
      <c r="AK503" s="125"/>
      <c r="AL503" s="125"/>
      <c r="AM503" s="125"/>
      <c r="AP503" s="86"/>
      <c r="AQ503" s="86"/>
      <c r="AR503" s="86"/>
      <c r="AS503" s="86"/>
      <c r="AT503" s="86"/>
      <c r="AU503" s="86"/>
      <c r="AV503" s="86"/>
      <c r="AW503" s="85"/>
      <c r="AX503" s="85"/>
      <c r="AY503" s="85"/>
      <c r="AZ503" s="85"/>
      <c r="BA503" s="85"/>
      <c r="BB503" s="85"/>
      <c r="BC503" s="85"/>
      <c r="BD503" s="85"/>
      <c r="BE503" s="85"/>
      <c r="BF503" s="85"/>
      <c r="BG503" s="85"/>
      <c r="BH503" s="85"/>
      <c r="BI503" s="85"/>
      <c r="BJ503" s="85"/>
      <c r="BK503" s="85"/>
      <c r="BL503" s="85"/>
      <c r="BM503" s="85"/>
      <c r="BN503" s="85"/>
      <c r="BO503" s="90"/>
      <c r="BP503" s="90"/>
      <c r="BQ503" s="90"/>
      <c r="BR503" s="90"/>
      <c r="BS503" s="90"/>
      <c r="BT503" s="90"/>
      <c r="BU503" s="90"/>
      <c r="BV503" s="90"/>
      <c r="BW503" s="90"/>
      <c r="BX503" s="90"/>
      <c r="BY503" s="90"/>
      <c r="BZ503" s="90"/>
      <c r="CA503" s="90"/>
      <c r="CB503" s="90"/>
      <c r="CC503" s="90"/>
      <c r="CD503" s="90"/>
      <c r="CE503" s="90"/>
      <c r="CF503" s="90"/>
      <c r="CG503" s="90"/>
      <c r="CH503" s="90"/>
      <c r="CI503" s="90"/>
    </row>
    <row r="504" spans="1:87" s="88" customForma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6"/>
      <c r="AD504" s="126"/>
      <c r="AE504" s="125"/>
      <c r="AF504" s="125"/>
      <c r="AG504" s="125"/>
      <c r="AH504" s="125"/>
      <c r="AI504" s="125"/>
      <c r="AJ504" s="125"/>
      <c r="AK504" s="125"/>
      <c r="AL504" s="125"/>
      <c r="AM504" s="125"/>
      <c r="AP504" s="86"/>
      <c r="AQ504" s="86"/>
      <c r="AR504" s="86"/>
      <c r="AS504" s="86"/>
      <c r="AT504" s="86"/>
      <c r="AU504" s="86"/>
      <c r="AV504" s="86"/>
      <c r="AW504" s="85"/>
      <c r="AX504" s="85"/>
      <c r="AY504" s="85"/>
      <c r="AZ504" s="85"/>
      <c r="BA504" s="85"/>
      <c r="BB504" s="85"/>
      <c r="BC504" s="85"/>
      <c r="BD504" s="85"/>
      <c r="BE504" s="85"/>
      <c r="BF504" s="85"/>
      <c r="BG504" s="85"/>
      <c r="BH504" s="85"/>
      <c r="BI504" s="85"/>
      <c r="BJ504" s="85"/>
      <c r="BK504" s="85"/>
      <c r="BL504" s="85"/>
      <c r="BM504" s="85"/>
      <c r="BN504" s="85"/>
      <c r="BO504" s="90"/>
      <c r="BP504" s="90"/>
      <c r="BQ504" s="90"/>
      <c r="BR504" s="90"/>
      <c r="BS504" s="90"/>
      <c r="BT504" s="90"/>
      <c r="BU504" s="90"/>
      <c r="BV504" s="90"/>
      <c r="BW504" s="90"/>
      <c r="BX504" s="90"/>
      <c r="BY504" s="90"/>
      <c r="BZ504" s="90"/>
      <c r="CA504" s="90"/>
      <c r="CB504" s="90"/>
      <c r="CC504" s="90"/>
      <c r="CD504" s="90"/>
      <c r="CE504" s="90"/>
      <c r="CF504" s="90"/>
      <c r="CG504" s="90"/>
      <c r="CH504" s="90"/>
      <c r="CI504" s="90"/>
    </row>
    <row r="505" spans="1:87" s="88" customForma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6"/>
      <c r="AD505" s="126"/>
      <c r="AE505" s="125"/>
      <c r="AF505" s="125"/>
      <c r="AG505" s="125"/>
      <c r="AH505" s="125"/>
      <c r="AI505" s="125"/>
      <c r="AJ505" s="125"/>
      <c r="AK505" s="125"/>
      <c r="AL505" s="125"/>
      <c r="AM505" s="125"/>
      <c r="AP505" s="86"/>
      <c r="AQ505" s="86"/>
      <c r="AR505" s="86"/>
      <c r="AS505" s="86"/>
      <c r="AT505" s="86"/>
      <c r="AU505" s="86"/>
      <c r="AV505" s="86"/>
      <c r="AW505" s="85"/>
      <c r="AX505" s="85"/>
      <c r="AY505" s="85"/>
      <c r="AZ505" s="85"/>
      <c r="BA505" s="85"/>
      <c r="BB505" s="85"/>
      <c r="BC505" s="85"/>
      <c r="BD505" s="85"/>
      <c r="BE505" s="85"/>
      <c r="BF505" s="85"/>
      <c r="BG505" s="85"/>
      <c r="BH505" s="85"/>
      <c r="BI505" s="85"/>
      <c r="BJ505" s="85"/>
      <c r="BK505" s="85"/>
      <c r="BL505" s="85"/>
      <c r="BM505" s="85"/>
      <c r="BN505" s="85"/>
      <c r="BO505" s="90"/>
      <c r="BP505" s="90"/>
      <c r="BQ505" s="90"/>
      <c r="BR505" s="90"/>
      <c r="BS505" s="90"/>
      <c r="BT505" s="90"/>
      <c r="BU505" s="90"/>
      <c r="BV505" s="90"/>
      <c r="BW505" s="90"/>
      <c r="BX505" s="90"/>
      <c r="BY505" s="90"/>
      <c r="BZ505" s="90"/>
      <c r="CA505" s="90"/>
      <c r="CB505" s="90"/>
      <c r="CC505" s="90"/>
      <c r="CD505" s="90"/>
      <c r="CE505" s="90"/>
      <c r="CF505" s="90"/>
      <c r="CG505" s="90"/>
      <c r="CH505" s="90"/>
      <c r="CI505" s="90"/>
    </row>
    <row r="506" spans="1:87" s="88" customForma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6"/>
      <c r="AD506" s="126"/>
      <c r="AE506" s="125"/>
      <c r="AF506" s="125"/>
      <c r="AG506" s="125"/>
      <c r="AH506" s="125"/>
      <c r="AI506" s="125"/>
      <c r="AJ506" s="125"/>
      <c r="AK506" s="125"/>
      <c r="AL506" s="125"/>
      <c r="AM506" s="125"/>
      <c r="AP506" s="86"/>
      <c r="AQ506" s="86"/>
      <c r="AR506" s="86"/>
      <c r="AS506" s="86"/>
      <c r="AT506" s="86"/>
      <c r="AU506" s="86"/>
      <c r="AV506" s="86"/>
      <c r="AW506" s="85"/>
      <c r="AX506" s="85"/>
      <c r="AY506" s="85"/>
      <c r="AZ506" s="85"/>
      <c r="BA506" s="85"/>
      <c r="BB506" s="85"/>
      <c r="BC506" s="85"/>
      <c r="BD506" s="85"/>
      <c r="BE506" s="85"/>
      <c r="BF506" s="85"/>
      <c r="BG506" s="85"/>
      <c r="BH506" s="85"/>
      <c r="BI506" s="85"/>
      <c r="BJ506" s="85"/>
      <c r="BK506" s="85"/>
      <c r="BL506" s="85"/>
      <c r="BM506" s="85"/>
      <c r="BN506" s="85"/>
      <c r="BO506" s="90"/>
      <c r="BP506" s="90"/>
      <c r="BQ506" s="90"/>
      <c r="BR506" s="90"/>
      <c r="BS506" s="90"/>
      <c r="BT506" s="90"/>
      <c r="BU506" s="90"/>
      <c r="BV506" s="90"/>
      <c r="BW506" s="90"/>
      <c r="BX506" s="90"/>
      <c r="BY506" s="90"/>
      <c r="BZ506" s="90"/>
      <c r="CA506" s="90"/>
      <c r="CB506" s="90"/>
      <c r="CC506" s="90"/>
      <c r="CD506" s="90"/>
      <c r="CE506" s="90"/>
      <c r="CF506" s="90"/>
      <c r="CG506" s="90"/>
      <c r="CH506" s="90"/>
      <c r="CI506" s="90"/>
    </row>
    <row r="507" spans="1:87" s="88" customForma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6"/>
      <c r="AD507" s="126"/>
      <c r="AE507" s="125"/>
      <c r="AF507" s="125"/>
      <c r="AG507" s="125"/>
      <c r="AH507" s="125"/>
      <c r="AI507" s="125"/>
      <c r="AJ507" s="125"/>
      <c r="AK507" s="125"/>
      <c r="AL507" s="125"/>
      <c r="AM507" s="125"/>
      <c r="AP507" s="86"/>
      <c r="AQ507" s="86"/>
      <c r="AR507" s="86"/>
      <c r="AS507" s="86"/>
      <c r="AT507" s="86"/>
      <c r="AU507" s="86"/>
      <c r="AV507" s="86"/>
      <c r="AW507" s="85"/>
      <c r="AX507" s="85"/>
      <c r="AY507" s="85"/>
      <c r="AZ507" s="85"/>
      <c r="BA507" s="85"/>
      <c r="BB507" s="85"/>
      <c r="BC507" s="85"/>
      <c r="BD507" s="85"/>
      <c r="BE507" s="85"/>
      <c r="BF507" s="85"/>
      <c r="BG507" s="85"/>
      <c r="BH507" s="85"/>
      <c r="BI507" s="85"/>
      <c r="BJ507" s="85"/>
      <c r="BK507" s="85"/>
      <c r="BL507" s="85"/>
      <c r="BM507" s="85"/>
      <c r="BN507" s="85"/>
      <c r="BO507" s="90"/>
      <c r="BP507" s="90"/>
      <c r="BQ507" s="90"/>
      <c r="BR507" s="90"/>
      <c r="BS507" s="90"/>
      <c r="BT507" s="90"/>
      <c r="BU507" s="90"/>
      <c r="BV507" s="90"/>
      <c r="BW507" s="90"/>
      <c r="BX507" s="90"/>
      <c r="BY507" s="90"/>
      <c r="BZ507" s="90"/>
      <c r="CA507" s="90"/>
      <c r="CB507" s="90"/>
      <c r="CC507" s="90"/>
      <c r="CD507" s="90"/>
      <c r="CE507" s="90"/>
      <c r="CF507" s="90"/>
      <c r="CG507" s="90"/>
      <c r="CH507" s="90"/>
      <c r="CI507" s="90"/>
    </row>
    <row r="508" spans="1:87" s="88" customForma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6"/>
      <c r="AD508" s="126"/>
      <c r="AE508" s="125"/>
      <c r="AF508" s="125"/>
      <c r="AG508" s="125"/>
      <c r="AH508" s="125"/>
      <c r="AI508" s="125"/>
      <c r="AJ508" s="125"/>
      <c r="AK508" s="125"/>
      <c r="AL508" s="125"/>
      <c r="AM508" s="125"/>
      <c r="AP508" s="86"/>
      <c r="AQ508" s="86"/>
      <c r="AR508" s="86"/>
      <c r="AS508" s="86"/>
      <c r="AT508" s="86"/>
      <c r="AU508" s="86"/>
      <c r="AV508" s="86"/>
      <c r="AW508" s="85"/>
      <c r="AX508" s="85"/>
      <c r="AY508" s="85"/>
      <c r="AZ508" s="85"/>
      <c r="BA508" s="85"/>
      <c r="BB508" s="85"/>
      <c r="BC508" s="85"/>
      <c r="BD508" s="85"/>
      <c r="BE508" s="85"/>
      <c r="BF508" s="85"/>
      <c r="BG508" s="85"/>
      <c r="BH508" s="85"/>
      <c r="BI508" s="85"/>
      <c r="BJ508" s="85"/>
      <c r="BK508" s="85"/>
      <c r="BL508" s="85"/>
      <c r="BM508" s="85"/>
      <c r="BN508" s="85"/>
      <c r="BO508" s="90"/>
      <c r="BP508" s="90"/>
      <c r="BQ508" s="90"/>
      <c r="BR508" s="90"/>
      <c r="BS508" s="90"/>
      <c r="BT508" s="90"/>
      <c r="BU508" s="90"/>
      <c r="BV508" s="90"/>
      <c r="BW508" s="90"/>
      <c r="BX508" s="90"/>
      <c r="BY508" s="90"/>
      <c r="BZ508" s="90"/>
      <c r="CA508" s="90"/>
      <c r="CB508" s="90"/>
      <c r="CC508" s="90"/>
      <c r="CD508" s="90"/>
      <c r="CE508" s="90"/>
      <c r="CF508" s="90"/>
      <c r="CG508" s="90"/>
      <c r="CH508" s="90"/>
      <c r="CI508" s="90"/>
    </row>
    <row r="509" spans="1:87" s="88" customForma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6"/>
      <c r="AD509" s="126"/>
      <c r="AE509" s="125"/>
      <c r="AF509" s="125"/>
      <c r="AG509" s="125"/>
      <c r="AH509" s="125"/>
      <c r="AI509" s="125"/>
      <c r="AJ509" s="125"/>
      <c r="AK509" s="125"/>
      <c r="AL509" s="125"/>
      <c r="AM509" s="125"/>
      <c r="AP509" s="86"/>
      <c r="AQ509" s="86"/>
      <c r="AR509" s="86"/>
      <c r="AS509" s="86"/>
      <c r="AT509" s="86"/>
      <c r="AU509" s="86"/>
      <c r="AV509" s="86"/>
      <c r="AW509" s="85"/>
      <c r="AX509" s="85"/>
      <c r="AY509" s="85"/>
      <c r="AZ509" s="85"/>
      <c r="BA509" s="85"/>
      <c r="BB509" s="85"/>
      <c r="BC509" s="85"/>
      <c r="BD509" s="85"/>
      <c r="BE509" s="85"/>
      <c r="BF509" s="85"/>
      <c r="BG509" s="85"/>
      <c r="BH509" s="85"/>
      <c r="BI509" s="85"/>
      <c r="BJ509" s="85"/>
      <c r="BK509" s="85"/>
      <c r="BL509" s="85"/>
      <c r="BM509" s="85"/>
      <c r="BN509" s="85"/>
      <c r="BO509" s="90"/>
      <c r="BP509" s="90"/>
      <c r="BQ509" s="90"/>
      <c r="BR509" s="90"/>
      <c r="BS509" s="90"/>
      <c r="BT509" s="90"/>
      <c r="BU509" s="90"/>
      <c r="BV509" s="90"/>
      <c r="BW509" s="90"/>
      <c r="BX509" s="90"/>
      <c r="BY509" s="90"/>
      <c r="BZ509" s="90"/>
      <c r="CA509" s="90"/>
      <c r="CB509" s="90"/>
      <c r="CC509" s="90"/>
      <c r="CD509" s="90"/>
      <c r="CE509" s="90"/>
      <c r="CF509" s="90"/>
      <c r="CG509" s="90"/>
      <c r="CH509" s="90"/>
      <c r="CI509" s="90"/>
    </row>
    <row r="510" spans="1:87" s="88" customForma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6"/>
      <c r="AD510" s="126"/>
      <c r="AE510" s="125"/>
      <c r="AF510" s="125"/>
      <c r="AG510" s="125"/>
      <c r="AH510" s="125"/>
      <c r="AI510" s="125"/>
      <c r="AJ510" s="125"/>
      <c r="AK510" s="125"/>
      <c r="AL510" s="125"/>
      <c r="AM510" s="125"/>
      <c r="AP510" s="86"/>
      <c r="AQ510" s="86"/>
      <c r="AR510" s="86"/>
      <c r="AS510" s="86"/>
      <c r="AT510" s="86"/>
      <c r="AU510" s="86"/>
      <c r="AV510" s="86"/>
      <c r="AW510" s="85"/>
      <c r="AX510" s="85"/>
      <c r="AY510" s="85"/>
      <c r="AZ510" s="85"/>
      <c r="BA510" s="85"/>
      <c r="BB510" s="85"/>
      <c r="BC510" s="85"/>
      <c r="BD510" s="85"/>
      <c r="BE510" s="85"/>
      <c r="BF510" s="85"/>
      <c r="BG510" s="85"/>
      <c r="BH510" s="85"/>
      <c r="BI510" s="85"/>
      <c r="BJ510" s="85"/>
      <c r="BK510" s="85"/>
      <c r="BL510" s="85"/>
      <c r="BM510" s="85"/>
      <c r="BN510" s="85"/>
      <c r="BO510" s="90"/>
      <c r="BP510" s="90"/>
      <c r="BQ510" s="90"/>
      <c r="BR510" s="90"/>
      <c r="BS510" s="90"/>
      <c r="BT510" s="90"/>
      <c r="BU510" s="90"/>
      <c r="BV510" s="90"/>
      <c r="BW510" s="90"/>
      <c r="BX510" s="90"/>
      <c r="BY510" s="90"/>
      <c r="BZ510" s="90"/>
      <c r="CA510" s="90"/>
      <c r="CB510" s="90"/>
      <c r="CC510" s="90"/>
      <c r="CD510" s="90"/>
      <c r="CE510" s="90"/>
      <c r="CF510" s="90"/>
      <c r="CG510" s="90"/>
      <c r="CH510" s="90"/>
      <c r="CI510" s="90"/>
    </row>
    <row r="511" spans="1:87" s="88" customForma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6"/>
      <c r="AD511" s="126"/>
      <c r="AE511" s="125"/>
      <c r="AF511" s="125"/>
      <c r="AG511" s="125"/>
      <c r="AH511" s="125"/>
      <c r="AI511" s="125"/>
      <c r="AJ511" s="125"/>
      <c r="AK511" s="125"/>
      <c r="AL511" s="125"/>
      <c r="AM511" s="125"/>
      <c r="AP511" s="86"/>
      <c r="AQ511" s="86"/>
      <c r="AR511" s="86"/>
      <c r="AS511" s="86"/>
      <c r="AT511" s="86"/>
      <c r="AU511" s="86"/>
      <c r="AV511" s="86"/>
      <c r="AW511" s="85"/>
      <c r="AX511" s="85"/>
      <c r="AY511" s="85"/>
      <c r="AZ511" s="85"/>
      <c r="BA511" s="85"/>
      <c r="BB511" s="85"/>
      <c r="BC511" s="85"/>
      <c r="BD511" s="85"/>
      <c r="BE511" s="85"/>
      <c r="BF511" s="85"/>
      <c r="BG511" s="85"/>
      <c r="BH511" s="85"/>
      <c r="BI511" s="85"/>
      <c r="BJ511" s="85"/>
      <c r="BK511" s="85"/>
      <c r="BL511" s="85"/>
      <c r="BM511" s="85"/>
      <c r="BN511" s="85"/>
      <c r="BO511" s="90"/>
      <c r="BP511" s="90"/>
      <c r="BQ511" s="90"/>
      <c r="BR511" s="90"/>
      <c r="BS511" s="90"/>
      <c r="BT511" s="90"/>
      <c r="BU511" s="90"/>
      <c r="BV511" s="90"/>
      <c r="BW511" s="90"/>
      <c r="BX511" s="90"/>
      <c r="BY511" s="90"/>
      <c r="BZ511" s="90"/>
      <c r="CA511" s="90"/>
      <c r="CB511" s="90"/>
      <c r="CC511" s="90"/>
      <c r="CD511" s="90"/>
      <c r="CE511" s="90"/>
      <c r="CF511" s="90"/>
      <c r="CG511" s="90"/>
      <c r="CH511" s="90"/>
      <c r="CI511" s="90"/>
    </row>
    <row r="512" spans="1:87" s="88" customForma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6"/>
      <c r="AD512" s="126"/>
      <c r="AE512" s="125"/>
      <c r="AF512" s="125"/>
      <c r="AG512" s="125"/>
      <c r="AH512" s="125"/>
      <c r="AI512" s="125"/>
      <c r="AJ512" s="125"/>
      <c r="AK512" s="125"/>
      <c r="AL512" s="125"/>
      <c r="AM512" s="125"/>
      <c r="AP512" s="86"/>
      <c r="AQ512" s="86"/>
      <c r="AR512" s="86"/>
      <c r="AS512" s="86"/>
      <c r="AT512" s="86"/>
      <c r="AU512" s="86"/>
      <c r="AV512" s="86"/>
      <c r="AW512" s="85"/>
      <c r="AX512" s="85"/>
      <c r="AY512" s="85"/>
      <c r="AZ512" s="85"/>
      <c r="BA512" s="85"/>
      <c r="BB512" s="85"/>
      <c r="BC512" s="85"/>
      <c r="BD512" s="85"/>
      <c r="BE512" s="85"/>
      <c r="BF512" s="85"/>
      <c r="BG512" s="85"/>
      <c r="BH512" s="85"/>
      <c r="BI512" s="85"/>
      <c r="BJ512" s="85"/>
      <c r="BK512" s="85"/>
      <c r="BL512" s="85"/>
      <c r="BM512" s="85"/>
      <c r="BN512" s="85"/>
      <c r="BO512" s="90"/>
      <c r="BP512" s="90"/>
      <c r="BQ512" s="90"/>
      <c r="BR512" s="90"/>
      <c r="BS512" s="90"/>
      <c r="BT512" s="90"/>
      <c r="BU512" s="90"/>
      <c r="BV512" s="90"/>
      <c r="BW512" s="90"/>
      <c r="BX512" s="90"/>
      <c r="BY512" s="90"/>
      <c r="BZ512" s="90"/>
      <c r="CA512" s="90"/>
      <c r="CB512" s="90"/>
      <c r="CC512" s="90"/>
      <c r="CD512" s="90"/>
      <c r="CE512" s="90"/>
      <c r="CF512" s="90"/>
      <c r="CG512" s="90"/>
      <c r="CH512" s="90"/>
      <c r="CI512" s="90"/>
    </row>
    <row r="513" spans="1:87" s="88" customForma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6"/>
      <c r="AD513" s="126"/>
      <c r="AE513" s="125"/>
      <c r="AF513" s="125"/>
      <c r="AG513" s="125"/>
      <c r="AH513" s="125"/>
      <c r="AI513" s="125"/>
      <c r="AJ513" s="125"/>
      <c r="AK513" s="125"/>
      <c r="AL513" s="125"/>
      <c r="AM513" s="125"/>
      <c r="AP513" s="86"/>
      <c r="AQ513" s="86"/>
      <c r="AR513" s="86"/>
      <c r="AS513" s="86"/>
      <c r="AT513" s="86"/>
      <c r="AU513" s="86"/>
      <c r="AV513" s="86"/>
      <c r="AW513" s="85"/>
      <c r="AX513" s="85"/>
      <c r="AY513" s="85"/>
      <c r="AZ513" s="85"/>
      <c r="BA513" s="85"/>
      <c r="BB513" s="85"/>
      <c r="BC513" s="85"/>
      <c r="BD513" s="85"/>
      <c r="BE513" s="85"/>
      <c r="BF513" s="85"/>
      <c r="BG513" s="85"/>
      <c r="BH513" s="85"/>
      <c r="BI513" s="85"/>
      <c r="BJ513" s="85"/>
      <c r="BK513" s="85"/>
      <c r="BL513" s="85"/>
      <c r="BM513" s="85"/>
      <c r="BN513" s="85"/>
      <c r="BO513" s="90"/>
      <c r="BP513" s="90"/>
      <c r="BQ513" s="90"/>
      <c r="BR513" s="90"/>
      <c r="BS513" s="90"/>
      <c r="BT513" s="90"/>
      <c r="BU513" s="90"/>
      <c r="BV513" s="90"/>
      <c r="BW513" s="90"/>
      <c r="BX513" s="90"/>
      <c r="BY513" s="90"/>
      <c r="BZ513" s="90"/>
      <c r="CA513" s="90"/>
      <c r="CB513" s="90"/>
      <c r="CC513" s="90"/>
      <c r="CD513" s="90"/>
      <c r="CE513" s="90"/>
      <c r="CF513" s="90"/>
      <c r="CG513" s="90"/>
      <c r="CH513" s="90"/>
      <c r="CI513" s="90"/>
    </row>
    <row r="514" spans="1:87" s="88" customForma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6"/>
      <c r="AD514" s="126"/>
      <c r="AE514" s="125"/>
      <c r="AF514" s="125"/>
      <c r="AG514" s="125"/>
      <c r="AH514" s="125"/>
      <c r="AI514" s="125"/>
      <c r="AJ514" s="125"/>
      <c r="AK514" s="125"/>
      <c r="AL514" s="125"/>
      <c r="AM514" s="125"/>
      <c r="AP514" s="86"/>
      <c r="AQ514" s="86"/>
      <c r="AR514" s="86"/>
      <c r="AS514" s="86"/>
      <c r="AT514" s="86"/>
      <c r="AU514" s="86"/>
      <c r="AV514" s="86"/>
      <c r="AW514" s="85"/>
      <c r="AX514" s="85"/>
      <c r="AY514" s="85"/>
      <c r="AZ514" s="85"/>
      <c r="BA514" s="85"/>
      <c r="BB514" s="85"/>
      <c r="BC514" s="85"/>
      <c r="BD514" s="85"/>
      <c r="BE514" s="85"/>
      <c r="BF514" s="85"/>
      <c r="BG514" s="85"/>
      <c r="BH514" s="85"/>
      <c r="BI514" s="85"/>
      <c r="BJ514" s="85"/>
      <c r="BK514" s="85"/>
      <c r="BL514" s="85"/>
      <c r="BM514" s="85"/>
      <c r="BN514" s="85"/>
      <c r="BO514" s="90"/>
      <c r="BP514" s="90"/>
      <c r="BQ514" s="90"/>
      <c r="BR514" s="90"/>
      <c r="BS514" s="90"/>
      <c r="BT514" s="90"/>
      <c r="BU514" s="90"/>
      <c r="BV514" s="90"/>
      <c r="BW514" s="90"/>
      <c r="BX514" s="90"/>
      <c r="BY514" s="90"/>
      <c r="BZ514" s="90"/>
      <c r="CA514" s="90"/>
      <c r="CB514" s="90"/>
      <c r="CC514" s="90"/>
      <c r="CD514" s="90"/>
      <c r="CE514" s="90"/>
      <c r="CF514" s="90"/>
      <c r="CG514" s="90"/>
      <c r="CH514" s="90"/>
      <c r="CI514" s="90"/>
    </row>
    <row r="515" spans="1:87" s="88" customForma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6"/>
      <c r="AD515" s="126"/>
      <c r="AE515" s="125"/>
      <c r="AF515" s="125"/>
      <c r="AG515" s="125"/>
      <c r="AH515" s="125"/>
      <c r="AI515" s="125"/>
      <c r="AJ515" s="125"/>
      <c r="AK515" s="125"/>
      <c r="AL515" s="125"/>
      <c r="AM515" s="125"/>
      <c r="AP515" s="86"/>
      <c r="AQ515" s="86"/>
      <c r="AR515" s="86"/>
      <c r="AS515" s="86"/>
      <c r="AT515" s="86"/>
      <c r="AU515" s="86"/>
      <c r="AV515" s="86"/>
      <c r="AW515" s="85"/>
      <c r="AX515" s="85"/>
      <c r="AY515" s="85"/>
      <c r="AZ515" s="85"/>
      <c r="BA515" s="85"/>
      <c r="BB515" s="85"/>
      <c r="BC515" s="85"/>
      <c r="BD515" s="85"/>
      <c r="BE515" s="85"/>
      <c r="BF515" s="85"/>
      <c r="BG515" s="85"/>
      <c r="BH515" s="85"/>
      <c r="BI515" s="85"/>
      <c r="BJ515" s="85"/>
      <c r="BK515" s="85"/>
      <c r="BL515" s="85"/>
      <c r="BM515" s="85"/>
      <c r="BN515" s="85"/>
      <c r="BO515" s="90"/>
      <c r="BP515" s="90"/>
      <c r="BQ515" s="90"/>
      <c r="BR515" s="90"/>
      <c r="BS515" s="90"/>
      <c r="BT515" s="90"/>
      <c r="BU515" s="90"/>
      <c r="BV515" s="90"/>
      <c r="BW515" s="90"/>
      <c r="BX515" s="90"/>
      <c r="BY515" s="90"/>
      <c r="BZ515" s="90"/>
      <c r="CA515" s="90"/>
      <c r="CB515" s="90"/>
      <c r="CC515" s="90"/>
      <c r="CD515" s="90"/>
      <c r="CE515" s="90"/>
      <c r="CF515" s="90"/>
      <c r="CG515" s="90"/>
      <c r="CH515" s="90"/>
      <c r="CI515" s="90"/>
    </row>
    <row r="516" spans="1:87" s="88" customForma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6"/>
      <c r="AD516" s="126"/>
      <c r="AE516" s="125"/>
      <c r="AF516" s="125"/>
      <c r="AG516" s="125"/>
      <c r="AH516" s="125"/>
      <c r="AI516" s="125"/>
      <c r="AJ516" s="125"/>
      <c r="AK516" s="125"/>
      <c r="AL516" s="125"/>
      <c r="AM516" s="125"/>
      <c r="AP516" s="86"/>
      <c r="AQ516" s="86"/>
      <c r="AR516" s="86"/>
      <c r="AS516" s="86"/>
      <c r="AT516" s="86"/>
      <c r="AU516" s="86"/>
      <c r="AV516" s="86"/>
      <c r="AW516" s="85"/>
      <c r="AX516" s="85"/>
      <c r="AY516" s="85"/>
      <c r="AZ516" s="85"/>
      <c r="BA516" s="85"/>
      <c r="BB516" s="85"/>
      <c r="BC516" s="85"/>
      <c r="BD516" s="85"/>
      <c r="BE516" s="85"/>
      <c r="BF516" s="85"/>
      <c r="BG516" s="85"/>
      <c r="BH516" s="85"/>
      <c r="BI516" s="85"/>
      <c r="BJ516" s="85"/>
      <c r="BK516" s="85"/>
      <c r="BL516" s="85"/>
      <c r="BM516" s="85"/>
      <c r="BN516" s="85"/>
      <c r="BO516" s="90"/>
      <c r="BP516" s="90"/>
      <c r="BQ516" s="90"/>
      <c r="BR516" s="90"/>
      <c r="BS516" s="90"/>
      <c r="BT516" s="90"/>
      <c r="BU516" s="90"/>
      <c r="BV516" s="90"/>
      <c r="BW516" s="90"/>
      <c r="BX516" s="90"/>
      <c r="BY516" s="90"/>
      <c r="BZ516" s="90"/>
      <c r="CA516" s="90"/>
      <c r="CB516" s="90"/>
      <c r="CC516" s="90"/>
      <c r="CD516" s="90"/>
      <c r="CE516" s="90"/>
      <c r="CF516" s="90"/>
      <c r="CG516" s="90"/>
      <c r="CH516" s="90"/>
      <c r="CI516" s="90"/>
    </row>
    <row r="517" spans="1:87" s="88" customForma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6"/>
      <c r="AD517" s="126"/>
      <c r="AE517" s="125"/>
      <c r="AF517" s="125"/>
      <c r="AG517" s="125"/>
      <c r="AH517" s="125"/>
      <c r="AI517" s="125"/>
      <c r="AJ517" s="125"/>
      <c r="AK517" s="125"/>
      <c r="AL517" s="125"/>
      <c r="AM517" s="125"/>
      <c r="AP517" s="86"/>
      <c r="AQ517" s="86"/>
      <c r="AR517" s="86"/>
      <c r="AS517" s="86"/>
      <c r="AT517" s="86"/>
      <c r="AU517" s="86"/>
      <c r="AV517" s="86"/>
      <c r="AW517" s="85"/>
      <c r="AX517" s="85"/>
      <c r="AY517" s="85"/>
      <c r="AZ517" s="85"/>
      <c r="BA517" s="85"/>
      <c r="BB517" s="85"/>
      <c r="BC517" s="85"/>
      <c r="BD517" s="85"/>
      <c r="BE517" s="85"/>
      <c r="BF517" s="85"/>
      <c r="BG517" s="85"/>
      <c r="BH517" s="85"/>
      <c r="BI517" s="85"/>
      <c r="BJ517" s="85"/>
      <c r="BK517" s="85"/>
      <c r="BL517" s="85"/>
      <c r="BM517" s="85"/>
      <c r="BN517" s="85"/>
      <c r="BO517" s="90"/>
      <c r="BP517" s="90"/>
      <c r="BQ517" s="90"/>
      <c r="BR517" s="90"/>
      <c r="BS517" s="90"/>
      <c r="BT517" s="90"/>
      <c r="BU517" s="90"/>
      <c r="BV517" s="90"/>
      <c r="BW517" s="90"/>
      <c r="BX517" s="90"/>
      <c r="BY517" s="90"/>
      <c r="BZ517" s="90"/>
      <c r="CA517" s="90"/>
      <c r="CB517" s="90"/>
      <c r="CC517" s="90"/>
      <c r="CD517" s="90"/>
      <c r="CE517" s="90"/>
      <c r="CF517" s="90"/>
      <c r="CG517" s="90"/>
      <c r="CH517" s="90"/>
      <c r="CI517" s="90"/>
    </row>
    <row r="518" spans="1:87" s="88" customForma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6"/>
      <c r="AD518" s="126"/>
      <c r="AE518" s="125"/>
      <c r="AF518" s="125"/>
      <c r="AG518" s="125"/>
      <c r="AH518" s="125"/>
      <c r="AI518" s="125"/>
      <c r="AJ518" s="125"/>
      <c r="AK518" s="125"/>
      <c r="AL518" s="125"/>
      <c r="AM518" s="125"/>
      <c r="AP518" s="86"/>
      <c r="AQ518" s="86"/>
      <c r="AR518" s="86"/>
      <c r="AS518" s="86"/>
      <c r="AT518" s="86"/>
      <c r="AU518" s="86"/>
      <c r="AV518" s="86"/>
      <c r="AW518" s="85"/>
      <c r="AX518" s="85"/>
      <c r="AY518" s="85"/>
      <c r="AZ518" s="85"/>
      <c r="BA518" s="85"/>
      <c r="BB518" s="85"/>
      <c r="BC518" s="85"/>
      <c r="BD518" s="85"/>
      <c r="BE518" s="85"/>
      <c r="BF518" s="85"/>
      <c r="BG518" s="85"/>
      <c r="BH518" s="85"/>
      <c r="BI518" s="85"/>
      <c r="BJ518" s="85"/>
      <c r="BK518" s="85"/>
      <c r="BL518" s="85"/>
      <c r="BM518" s="85"/>
      <c r="BN518" s="85"/>
      <c r="BO518" s="90"/>
      <c r="BP518" s="90"/>
      <c r="BQ518" s="90"/>
      <c r="BR518" s="90"/>
      <c r="BS518" s="90"/>
      <c r="BT518" s="90"/>
      <c r="BU518" s="90"/>
      <c r="BV518" s="90"/>
      <c r="BW518" s="90"/>
      <c r="BX518" s="90"/>
      <c r="BY518" s="90"/>
      <c r="BZ518" s="90"/>
      <c r="CA518" s="90"/>
      <c r="CB518" s="90"/>
      <c r="CC518" s="90"/>
      <c r="CD518" s="90"/>
      <c r="CE518" s="90"/>
      <c r="CF518" s="90"/>
      <c r="CG518" s="90"/>
      <c r="CH518" s="90"/>
      <c r="CI518" s="90"/>
    </row>
    <row r="519" spans="1:87" s="88" customForma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6"/>
      <c r="AD519" s="126"/>
      <c r="AE519" s="125"/>
      <c r="AF519" s="125"/>
      <c r="AG519" s="125"/>
      <c r="AH519" s="125"/>
      <c r="AI519" s="125"/>
      <c r="AJ519" s="125"/>
      <c r="AK519" s="125"/>
      <c r="AL519" s="125"/>
      <c r="AM519" s="125"/>
      <c r="AP519" s="86"/>
      <c r="AQ519" s="86"/>
      <c r="AR519" s="86"/>
      <c r="AS519" s="86"/>
      <c r="AT519" s="86"/>
      <c r="AU519" s="86"/>
      <c r="AV519" s="86"/>
      <c r="AW519" s="85"/>
      <c r="AX519" s="85"/>
      <c r="AY519" s="85"/>
      <c r="AZ519" s="85"/>
      <c r="BA519" s="85"/>
      <c r="BB519" s="85"/>
      <c r="BC519" s="85"/>
      <c r="BD519" s="85"/>
      <c r="BE519" s="85"/>
      <c r="BF519" s="85"/>
      <c r="BG519" s="85"/>
      <c r="BH519" s="85"/>
      <c r="BI519" s="85"/>
      <c r="BJ519" s="85"/>
      <c r="BK519" s="85"/>
      <c r="BL519" s="85"/>
      <c r="BM519" s="85"/>
      <c r="BN519" s="85"/>
      <c r="BO519" s="90"/>
      <c r="BP519" s="90"/>
      <c r="BQ519" s="90"/>
      <c r="BR519" s="90"/>
      <c r="BS519" s="90"/>
      <c r="BT519" s="90"/>
      <c r="BU519" s="90"/>
      <c r="BV519" s="90"/>
      <c r="BW519" s="90"/>
      <c r="BX519" s="90"/>
      <c r="BY519" s="90"/>
      <c r="BZ519" s="90"/>
      <c r="CA519" s="90"/>
      <c r="CB519" s="90"/>
      <c r="CC519" s="90"/>
      <c r="CD519" s="90"/>
      <c r="CE519" s="90"/>
      <c r="CF519" s="90"/>
      <c r="CG519" s="90"/>
      <c r="CH519" s="90"/>
      <c r="CI519" s="90"/>
    </row>
    <row r="520" spans="1:87" s="88" customForma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6"/>
      <c r="AD520" s="126"/>
      <c r="AE520" s="125"/>
      <c r="AF520" s="125"/>
      <c r="AG520" s="125"/>
      <c r="AH520" s="125"/>
      <c r="AI520" s="125"/>
      <c r="AJ520" s="125"/>
      <c r="AK520" s="125"/>
      <c r="AL520" s="125"/>
      <c r="AM520" s="125"/>
      <c r="AP520" s="86"/>
      <c r="AQ520" s="86"/>
      <c r="AR520" s="86"/>
      <c r="AS520" s="86"/>
      <c r="AT520" s="86"/>
      <c r="AU520" s="86"/>
      <c r="AV520" s="86"/>
      <c r="AW520" s="85"/>
      <c r="AX520" s="85"/>
      <c r="AY520" s="85"/>
      <c r="AZ520" s="85"/>
      <c r="BA520" s="85"/>
      <c r="BB520" s="85"/>
      <c r="BC520" s="85"/>
      <c r="BD520" s="85"/>
      <c r="BE520" s="85"/>
      <c r="BF520" s="85"/>
      <c r="BG520" s="85"/>
      <c r="BH520" s="85"/>
      <c r="BI520" s="85"/>
      <c r="BJ520" s="85"/>
      <c r="BK520" s="85"/>
      <c r="BL520" s="85"/>
      <c r="BM520" s="85"/>
      <c r="BN520" s="85"/>
      <c r="BO520" s="90"/>
      <c r="BP520" s="90"/>
      <c r="BQ520" s="90"/>
      <c r="BR520" s="90"/>
      <c r="BS520" s="90"/>
      <c r="BT520" s="90"/>
      <c r="BU520" s="90"/>
      <c r="BV520" s="90"/>
      <c r="BW520" s="90"/>
      <c r="BX520" s="90"/>
      <c r="BY520" s="90"/>
      <c r="BZ520" s="90"/>
      <c r="CA520" s="90"/>
      <c r="CB520" s="90"/>
      <c r="CC520" s="90"/>
      <c r="CD520" s="90"/>
      <c r="CE520" s="90"/>
      <c r="CF520" s="90"/>
      <c r="CG520" s="90"/>
      <c r="CH520" s="90"/>
      <c r="CI520" s="90"/>
    </row>
    <row r="521" spans="1:87" s="88" customForma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6"/>
      <c r="AD521" s="126"/>
      <c r="AE521" s="125"/>
      <c r="AF521" s="125"/>
      <c r="AG521" s="125"/>
      <c r="AH521" s="125"/>
      <c r="AI521" s="125"/>
      <c r="AJ521" s="125"/>
      <c r="AK521" s="125"/>
      <c r="AL521" s="125"/>
      <c r="AM521" s="125"/>
      <c r="AP521" s="86"/>
      <c r="AQ521" s="86"/>
      <c r="AR521" s="86"/>
      <c r="AS521" s="86"/>
      <c r="AT521" s="86"/>
      <c r="AU521" s="86"/>
      <c r="AV521" s="86"/>
      <c r="AW521" s="85"/>
      <c r="AX521" s="85"/>
      <c r="AY521" s="85"/>
      <c r="AZ521" s="85"/>
      <c r="BA521" s="85"/>
      <c r="BB521" s="85"/>
      <c r="BC521" s="85"/>
      <c r="BD521" s="85"/>
      <c r="BE521" s="85"/>
      <c r="BF521" s="85"/>
      <c r="BG521" s="85"/>
      <c r="BH521" s="85"/>
      <c r="BI521" s="85"/>
      <c r="BJ521" s="85"/>
      <c r="BK521" s="85"/>
      <c r="BL521" s="85"/>
      <c r="BM521" s="85"/>
      <c r="BN521" s="85"/>
      <c r="BO521" s="90"/>
      <c r="BP521" s="90"/>
      <c r="BQ521" s="90"/>
      <c r="BR521" s="90"/>
      <c r="BS521" s="90"/>
      <c r="BT521" s="90"/>
      <c r="BU521" s="90"/>
      <c r="BV521" s="90"/>
      <c r="BW521" s="90"/>
      <c r="BX521" s="90"/>
      <c r="BY521" s="90"/>
      <c r="BZ521" s="90"/>
      <c r="CA521" s="90"/>
      <c r="CB521" s="90"/>
      <c r="CC521" s="90"/>
      <c r="CD521" s="90"/>
      <c r="CE521" s="90"/>
      <c r="CF521" s="90"/>
      <c r="CG521" s="90"/>
      <c r="CH521" s="90"/>
      <c r="CI521" s="90"/>
    </row>
    <row r="522" spans="1:87" s="88" customForma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6"/>
      <c r="AD522" s="126"/>
      <c r="AE522" s="125"/>
      <c r="AF522" s="125"/>
      <c r="AG522" s="125"/>
      <c r="AH522" s="125"/>
      <c r="AI522" s="125"/>
      <c r="AJ522" s="125"/>
      <c r="AK522" s="125"/>
      <c r="AL522" s="125"/>
      <c r="AM522" s="125"/>
      <c r="AP522" s="86"/>
      <c r="AQ522" s="86"/>
      <c r="AR522" s="86"/>
      <c r="AS522" s="86"/>
      <c r="AT522" s="86"/>
      <c r="AU522" s="86"/>
      <c r="AV522" s="86"/>
      <c r="AW522" s="85"/>
      <c r="AX522" s="85"/>
      <c r="AY522" s="85"/>
      <c r="AZ522" s="85"/>
      <c r="BA522" s="85"/>
      <c r="BB522" s="85"/>
      <c r="BC522" s="85"/>
      <c r="BD522" s="85"/>
      <c r="BE522" s="85"/>
      <c r="BF522" s="85"/>
      <c r="BG522" s="85"/>
      <c r="BH522" s="85"/>
      <c r="BI522" s="85"/>
      <c r="BJ522" s="85"/>
      <c r="BK522" s="85"/>
      <c r="BL522" s="85"/>
      <c r="BM522" s="85"/>
      <c r="BN522" s="85"/>
      <c r="BO522" s="90"/>
      <c r="BP522" s="90"/>
      <c r="BQ522" s="90"/>
      <c r="BR522" s="90"/>
      <c r="BS522" s="90"/>
      <c r="BT522" s="90"/>
      <c r="BU522" s="90"/>
      <c r="BV522" s="90"/>
      <c r="BW522" s="90"/>
      <c r="BX522" s="90"/>
      <c r="BY522" s="90"/>
      <c r="BZ522" s="90"/>
      <c r="CA522" s="90"/>
      <c r="CB522" s="90"/>
      <c r="CC522" s="90"/>
      <c r="CD522" s="90"/>
      <c r="CE522" s="90"/>
      <c r="CF522" s="90"/>
      <c r="CG522" s="90"/>
      <c r="CH522" s="90"/>
      <c r="CI522" s="90"/>
    </row>
    <row r="523" spans="1:87" s="88" customForma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6"/>
      <c r="AD523" s="126"/>
      <c r="AE523" s="125"/>
      <c r="AF523" s="125"/>
      <c r="AG523" s="125"/>
      <c r="AH523" s="125"/>
      <c r="AI523" s="125"/>
      <c r="AJ523" s="125"/>
      <c r="AK523" s="125"/>
      <c r="AL523" s="125"/>
      <c r="AM523" s="125"/>
      <c r="AP523" s="86"/>
      <c r="AQ523" s="86"/>
      <c r="AR523" s="86"/>
      <c r="AS523" s="86"/>
      <c r="AT523" s="86"/>
      <c r="AU523" s="86"/>
      <c r="AV523" s="86"/>
      <c r="AW523" s="85"/>
      <c r="AX523" s="85"/>
      <c r="AY523" s="85"/>
      <c r="AZ523" s="85"/>
      <c r="BA523" s="85"/>
      <c r="BB523" s="85"/>
      <c r="BC523" s="85"/>
      <c r="BD523" s="85"/>
      <c r="BE523" s="85"/>
      <c r="BF523" s="85"/>
      <c r="BG523" s="85"/>
      <c r="BH523" s="85"/>
      <c r="BI523" s="85"/>
      <c r="BJ523" s="85"/>
      <c r="BK523" s="85"/>
      <c r="BL523" s="85"/>
      <c r="BM523" s="85"/>
      <c r="BN523" s="85"/>
      <c r="BO523" s="90"/>
      <c r="BP523" s="90"/>
      <c r="BQ523" s="90"/>
      <c r="BR523" s="90"/>
      <c r="BS523" s="90"/>
      <c r="BT523" s="90"/>
      <c r="BU523" s="90"/>
      <c r="BV523" s="90"/>
      <c r="BW523" s="90"/>
      <c r="BX523" s="90"/>
      <c r="BY523" s="90"/>
      <c r="BZ523" s="90"/>
      <c r="CA523" s="90"/>
      <c r="CB523" s="90"/>
      <c r="CC523" s="90"/>
      <c r="CD523" s="90"/>
      <c r="CE523" s="90"/>
      <c r="CF523" s="90"/>
      <c r="CG523" s="90"/>
      <c r="CH523" s="90"/>
      <c r="CI523" s="90"/>
    </row>
    <row r="524" spans="1:87" s="88" customForma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6"/>
      <c r="AD524" s="126"/>
      <c r="AE524" s="125"/>
      <c r="AF524" s="125"/>
      <c r="AG524" s="125"/>
      <c r="AH524" s="125"/>
      <c r="AI524" s="125"/>
      <c r="AJ524" s="125"/>
      <c r="AK524" s="125"/>
      <c r="AL524" s="125"/>
      <c r="AM524" s="125"/>
      <c r="AP524" s="86"/>
      <c r="AQ524" s="86"/>
      <c r="AR524" s="86"/>
      <c r="AS524" s="86"/>
      <c r="AT524" s="86"/>
      <c r="AU524" s="86"/>
      <c r="AV524" s="86"/>
      <c r="AW524" s="85"/>
      <c r="AX524" s="85"/>
      <c r="AY524" s="85"/>
      <c r="AZ524" s="85"/>
      <c r="BA524" s="85"/>
      <c r="BB524" s="85"/>
      <c r="BC524" s="85"/>
      <c r="BD524" s="85"/>
      <c r="BE524" s="85"/>
      <c r="BF524" s="85"/>
      <c r="BG524" s="85"/>
      <c r="BH524" s="85"/>
      <c r="BI524" s="85"/>
      <c r="BJ524" s="85"/>
      <c r="BK524" s="85"/>
      <c r="BL524" s="85"/>
      <c r="BM524" s="85"/>
      <c r="BN524" s="85"/>
      <c r="BO524" s="90"/>
      <c r="BP524" s="90"/>
      <c r="BQ524" s="90"/>
      <c r="BR524" s="90"/>
      <c r="BS524" s="90"/>
      <c r="BT524" s="90"/>
      <c r="BU524" s="90"/>
      <c r="BV524" s="90"/>
      <c r="BW524" s="90"/>
      <c r="BX524" s="90"/>
      <c r="BY524" s="90"/>
      <c r="BZ524" s="90"/>
      <c r="CA524" s="90"/>
      <c r="CB524" s="90"/>
      <c r="CC524" s="90"/>
      <c r="CD524" s="90"/>
      <c r="CE524" s="90"/>
      <c r="CF524" s="90"/>
      <c r="CG524" s="90"/>
      <c r="CH524" s="90"/>
      <c r="CI524" s="90"/>
    </row>
    <row r="525" spans="1:87" s="88" customForma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6"/>
      <c r="AD525" s="126"/>
      <c r="AE525" s="125"/>
      <c r="AF525" s="125"/>
      <c r="AG525" s="125"/>
      <c r="AH525" s="125"/>
      <c r="AI525" s="125"/>
      <c r="AJ525" s="125"/>
      <c r="AK525" s="125"/>
      <c r="AL525" s="125"/>
      <c r="AM525" s="125"/>
      <c r="AP525" s="86"/>
      <c r="AQ525" s="86"/>
      <c r="AR525" s="86"/>
      <c r="AS525" s="86"/>
      <c r="AT525" s="86"/>
      <c r="AU525" s="86"/>
      <c r="AV525" s="86"/>
      <c r="AW525" s="85"/>
      <c r="AX525" s="85"/>
      <c r="AY525" s="85"/>
      <c r="AZ525" s="85"/>
      <c r="BA525" s="85"/>
      <c r="BB525" s="85"/>
      <c r="BC525" s="85"/>
      <c r="BD525" s="85"/>
      <c r="BE525" s="85"/>
      <c r="BF525" s="85"/>
      <c r="BG525" s="85"/>
      <c r="BH525" s="85"/>
      <c r="BI525" s="85"/>
      <c r="BJ525" s="85"/>
      <c r="BK525" s="85"/>
      <c r="BL525" s="85"/>
      <c r="BM525" s="85"/>
      <c r="BN525" s="85"/>
      <c r="BO525" s="90"/>
      <c r="BP525" s="90"/>
      <c r="BQ525" s="90"/>
      <c r="BR525" s="90"/>
      <c r="BS525" s="90"/>
      <c r="BT525" s="90"/>
      <c r="BU525" s="90"/>
      <c r="BV525" s="90"/>
      <c r="BW525" s="90"/>
      <c r="BX525" s="90"/>
      <c r="BY525" s="90"/>
      <c r="BZ525" s="90"/>
      <c r="CA525" s="90"/>
      <c r="CB525" s="90"/>
      <c r="CC525" s="90"/>
      <c r="CD525" s="90"/>
      <c r="CE525" s="90"/>
      <c r="CF525" s="90"/>
      <c r="CG525" s="90"/>
      <c r="CH525" s="90"/>
      <c r="CI525" s="90"/>
    </row>
    <row r="526" spans="1:87" s="88" customForma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6"/>
      <c r="AD526" s="126"/>
      <c r="AE526" s="125"/>
      <c r="AF526" s="125"/>
      <c r="AG526" s="125"/>
      <c r="AH526" s="125"/>
      <c r="AI526" s="125"/>
      <c r="AJ526" s="125"/>
      <c r="AK526" s="125"/>
      <c r="AL526" s="125"/>
      <c r="AM526" s="125"/>
      <c r="AP526" s="86"/>
      <c r="AQ526" s="86"/>
      <c r="AR526" s="86"/>
      <c r="AS526" s="86"/>
      <c r="AT526" s="86"/>
      <c r="AU526" s="86"/>
      <c r="AV526" s="86"/>
      <c r="AW526" s="85"/>
      <c r="AX526" s="85"/>
      <c r="AY526" s="85"/>
      <c r="AZ526" s="85"/>
      <c r="BA526" s="85"/>
      <c r="BB526" s="85"/>
      <c r="BC526" s="85"/>
      <c r="BD526" s="85"/>
      <c r="BE526" s="85"/>
      <c r="BF526" s="85"/>
      <c r="BG526" s="85"/>
      <c r="BH526" s="85"/>
      <c r="BI526" s="85"/>
      <c r="BJ526" s="85"/>
      <c r="BK526" s="85"/>
      <c r="BL526" s="85"/>
      <c r="BM526" s="85"/>
      <c r="BN526" s="85"/>
      <c r="BO526" s="90"/>
      <c r="BP526" s="90"/>
      <c r="BQ526" s="90"/>
      <c r="BR526" s="90"/>
      <c r="BS526" s="90"/>
      <c r="BT526" s="90"/>
      <c r="BU526" s="90"/>
      <c r="BV526" s="90"/>
      <c r="BW526" s="90"/>
      <c r="BX526" s="90"/>
      <c r="BY526" s="90"/>
      <c r="BZ526" s="90"/>
      <c r="CA526" s="90"/>
      <c r="CB526" s="90"/>
      <c r="CC526" s="90"/>
      <c r="CD526" s="90"/>
      <c r="CE526" s="90"/>
      <c r="CF526" s="90"/>
      <c r="CG526" s="90"/>
      <c r="CH526" s="90"/>
      <c r="CI526" s="90"/>
    </row>
    <row r="527" spans="1:87" s="88" customForma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6"/>
      <c r="AD527" s="126"/>
      <c r="AE527" s="125"/>
      <c r="AF527" s="125"/>
      <c r="AG527" s="125"/>
      <c r="AH527" s="125"/>
      <c r="AI527" s="125"/>
      <c r="AJ527" s="125"/>
      <c r="AK527" s="125"/>
      <c r="AL527" s="125"/>
      <c r="AM527" s="125"/>
      <c r="AP527" s="86"/>
      <c r="AQ527" s="86"/>
      <c r="AR527" s="86"/>
      <c r="AS527" s="86"/>
      <c r="AT527" s="86"/>
      <c r="AU527" s="86"/>
      <c r="AV527" s="86"/>
      <c r="AW527" s="85"/>
      <c r="AX527" s="85"/>
      <c r="AY527" s="85"/>
      <c r="AZ527" s="85"/>
      <c r="BA527" s="85"/>
      <c r="BB527" s="85"/>
      <c r="BC527" s="85"/>
      <c r="BD527" s="85"/>
      <c r="BE527" s="85"/>
      <c r="BF527" s="85"/>
      <c r="BG527" s="85"/>
      <c r="BH527" s="85"/>
      <c r="BI527" s="85"/>
      <c r="BJ527" s="85"/>
      <c r="BK527" s="85"/>
      <c r="BL527" s="85"/>
      <c r="BM527" s="85"/>
      <c r="BN527" s="85"/>
      <c r="BO527" s="90"/>
      <c r="BP527" s="90"/>
      <c r="BQ527" s="90"/>
      <c r="BR527" s="90"/>
      <c r="BS527" s="90"/>
      <c r="BT527" s="90"/>
      <c r="BU527" s="90"/>
      <c r="BV527" s="90"/>
      <c r="BW527" s="90"/>
      <c r="BX527" s="90"/>
      <c r="BY527" s="90"/>
      <c r="BZ527" s="90"/>
      <c r="CA527" s="90"/>
      <c r="CB527" s="90"/>
      <c r="CC527" s="90"/>
      <c r="CD527" s="90"/>
      <c r="CE527" s="90"/>
      <c r="CF527" s="90"/>
      <c r="CG527" s="90"/>
      <c r="CH527" s="90"/>
      <c r="CI527" s="90"/>
    </row>
    <row r="528" spans="1:87" s="88" customForma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6"/>
      <c r="AD528" s="126"/>
      <c r="AE528" s="125"/>
      <c r="AF528" s="125"/>
      <c r="AG528" s="125"/>
      <c r="AH528" s="125"/>
      <c r="AI528" s="125"/>
      <c r="AJ528" s="125"/>
      <c r="AK528" s="125"/>
      <c r="AL528" s="125"/>
      <c r="AM528" s="125"/>
      <c r="AP528" s="86"/>
      <c r="AQ528" s="86"/>
      <c r="AR528" s="86"/>
      <c r="AS528" s="86"/>
      <c r="AT528" s="86"/>
      <c r="AU528" s="86"/>
      <c r="AV528" s="86"/>
      <c r="AW528" s="85"/>
      <c r="AX528" s="85"/>
      <c r="AY528" s="85"/>
      <c r="AZ528" s="85"/>
      <c r="BA528" s="85"/>
      <c r="BB528" s="85"/>
      <c r="BC528" s="85"/>
      <c r="BD528" s="85"/>
      <c r="BE528" s="85"/>
      <c r="BF528" s="85"/>
      <c r="BG528" s="85"/>
      <c r="BH528" s="85"/>
      <c r="BI528" s="85"/>
      <c r="BJ528" s="85"/>
      <c r="BK528" s="85"/>
      <c r="BL528" s="85"/>
      <c r="BM528" s="85"/>
      <c r="BN528" s="85"/>
      <c r="BO528" s="90"/>
      <c r="BP528" s="90"/>
      <c r="BQ528" s="90"/>
      <c r="BR528" s="90"/>
      <c r="BS528" s="90"/>
      <c r="BT528" s="90"/>
      <c r="BU528" s="90"/>
      <c r="BV528" s="90"/>
      <c r="BW528" s="90"/>
      <c r="BX528" s="90"/>
      <c r="BY528" s="90"/>
      <c r="BZ528" s="90"/>
      <c r="CA528" s="90"/>
      <c r="CB528" s="90"/>
      <c r="CC528" s="90"/>
      <c r="CD528" s="90"/>
      <c r="CE528" s="90"/>
      <c r="CF528" s="90"/>
      <c r="CG528" s="90"/>
      <c r="CH528" s="90"/>
      <c r="CI528" s="90"/>
    </row>
    <row r="529" spans="1:87" s="88" customForma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6"/>
      <c r="AD529" s="126"/>
      <c r="AE529" s="125"/>
      <c r="AF529" s="125"/>
      <c r="AG529" s="125"/>
      <c r="AH529" s="125"/>
      <c r="AI529" s="125"/>
      <c r="AJ529" s="125"/>
      <c r="AK529" s="125"/>
      <c r="AL529" s="125"/>
      <c r="AM529" s="125"/>
      <c r="AP529" s="86"/>
      <c r="AQ529" s="86"/>
      <c r="AR529" s="86"/>
      <c r="AS529" s="86"/>
      <c r="AT529" s="86"/>
      <c r="AU529" s="86"/>
      <c r="AV529" s="86"/>
      <c r="AW529" s="85"/>
      <c r="AX529" s="85"/>
      <c r="AY529" s="85"/>
      <c r="AZ529" s="85"/>
      <c r="BA529" s="85"/>
      <c r="BB529" s="85"/>
      <c r="BC529" s="85"/>
      <c r="BD529" s="85"/>
      <c r="BE529" s="85"/>
      <c r="BF529" s="85"/>
      <c r="BG529" s="85"/>
      <c r="BH529" s="85"/>
      <c r="BI529" s="85"/>
      <c r="BJ529" s="85"/>
      <c r="BK529" s="85"/>
      <c r="BL529" s="85"/>
      <c r="BM529" s="85"/>
      <c r="BN529" s="85"/>
      <c r="BO529" s="90"/>
      <c r="BP529" s="90"/>
      <c r="BQ529" s="90"/>
      <c r="BR529" s="90"/>
      <c r="BS529" s="90"/>
      <c r="BT529" s="90"/>
      <c r="BU529" s="90"/>
      <c r="BV529" s="90"/>
      <c r="BW529" s="90"/>
      <c r="BX529" s="90"/>
      <c r="BY529" s="90"/>
      <c r="BZ529" s="90"/>
      <c r="CA529" s="90"/>
      <c r="CB529" s="90"/>
      <c r="CC529" s="90"/>
      <c r="CD529" s="90"/>
      <c r="CE529" s="90"/>
      <c r="CF529" s="90"/>
      <c r="CG529" s="90"/>
      <c r="CH529" s="90"/>
      <c r="CI529" s="90"/>
    </row>
    <row r="530" spans="1:87" s="88" customForma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6"/>
      <c r="AD530" s="126"/>
      <c r="AE530" s="125"/>
      <c r="AF530" s="125"/>
      <c r="AG530" s="125"/>
      <c r="AH530" s="125"/>
      <c r="AI530" s="125"/>
      <c r="AJ530" s="125"/>
      <c r="AK530" s="125"/>
      <c r="AL530" s="125"/>
      <c r="AM530" s="125"/>
      <c r="AP530" s="86"/>
      <c r="AQ530" s="86"/>
      <c r="AR530" s="86"/>
      <c r="AS530" s="86"/>
      <c r="AT530" s="86"/>
      <c r="AU530" s="86"/>
      <c r="AV530" s="86"/>
      <c r="AW530" s="85"/>
      <c r="AX530" s="85"/>
      <c r="AY530" s="85"/>
      <c r="AZ530" s="85"/>
      <c r="BA530" s="85"/>
      <c r="BB530" s="85"/>
      <c r="BC530" s="85"/>
      <c r="BD530" s="85"/>
      <c r="BE530" s="85"/>
      <c r="BF530" s="85"/>
      <c r="BG530" s="85"/>
      <c r="BH530" s="85"/>
      <c r="BI530" s="85"/>
      <c r="BJ530" s="85"/>
      <c r="BK530" s="85"/>
      <c r="BL530" s="85"/>
      <c r="BM530" s="85"/>
      <c r="BN530" s="85"/>
      <c r="BO530" s="90"/>
      <c r="BP530" s="90"/>
      <c r="BQ530" s="90"/>
      <c r="BR530" s="90"/>
      <c r="BS530" s="90"/>
      <c r="BT530" s="90"/>
      <c r="BU530" s="90"/>
      <c r="BV530" s="90"/>
      <c r="BW530" s="90"/>
      <c r="BX530" s="90"/>
      <c r="BY530" s="90"/>
      <c r="BZ530" s="90"/>
      <c r="CA530" s="90"/>
      <c r="CB530" s="90"/>
      <c r="CC530" s="90"/>
      <c r="CD530" s="90"/>
      <c r="CE530" s="90"/>
      <c r="CF530" s="90"/>
      <c r="CG530" s="90"/>
      <c r="CH530" s="90"/>
      <c r="CI530" s="90"/>
    </row>
    <row r="531" spans="1:87" s="88" customForma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6"/>
      <c r="AD531" s="126"/>
      <c r="AE531" s="125"/>
      <c r="AF531" s="125"/>
      <c r="AG531" s="125"/>
      <c r="AH531" s="125"/>
      <c r="AI531" s="125"/>
      <c r="AJ531" s="125"/>
      <c r="AK531" s="125"/>
      <c r="AL531" s="125"/>
      <c r="AM531" s="125"/>
      <c r="AP531" s="86"/>
      <c r="AQ531" s="86"/>
      <c r="AR531" s="86"/>
      <c r="AS531" s="86"/>
      <c r="AT531" s="86"/>
      <c r="AU531" s="86"/>
      <c r="AV531" s="86"/>
      <c r="AW531" s="85"/>
      <c r="AX531" s="85"/>
      <c r="AY531" s="85"/>
      <c r="AZ531" s="85"/>
      <c r="BA531" s="85"/>
      <c r="BB531" s="85"/>
      <c r="BC531" s="85"/>
      <c r="BD531" s="85"/>
      <c r="BE531" s="85"/>
      <c r="BF531" s="85"/>
      <c r="BG531" s="85"/>
      <c r="BH531" s="85"/>
      <c r="BI531" s="85"/>
      <c r="BJ531" s="85"/>
      <c r="BK531" s="85"/>
      <c r="BL531" s="85"/>
      <c r="BM531" s="85"/>
      <c r="BN531" s="85"/>
      <c r="BO531" s="90"/>
      <c r="BP531" s="90"/>
      <c r="BQ531" s="90"/>
      <c r="BR531" s="90"/>
      <c r="BS531" s="90"/>
      <c r="BT531" s="90"/>
      <c r="BU531" s="90"/>
      <c r="BV531" s="90"/>
      <c r="BW531" s="90"/>
      <c r="BX531" s="90"/>
      <c r="BY531" s="90"/>
      <c r="BZ531" s="90"/>
      <c r="CA531" s="90"/>
      <c r="CB531" s="90"/>
      <c r="CC531" s="90"/>
      <c r="CD531" s="90"/>
      <c r="CE531" s="90"/>
      <c r="CF531" s="90"/>
      <c r="CG531" s="90"/>
      <c r="CH531" s="90"/>
      <c r="CI531" s="90"/>
    </row>
    <row r="532" spans="1:87" s="88" customForma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6"/>
      <c r="AD532" s="126"/>
      <c r="AE532" s="125"/>
      <c r="AF532" s="125"/>
      <c r="AG532" s="125"/>
      <c r="AH532" s="125"/>
      <c r="AI532" s="125"/>
      <c r="AJ532" s="125"/>
      <c r="AK532" s="125"/>
      <c r="AL532" s="125"/>
      <c r="AM532" s="125"/>
      <c r="AP532" s="86"/>
      <c r="AQ532" s="86"/>
      <c r="AR532" s="86"/>
      <c r="AS532" s="86"/>
      <c r="AT532" s="86"/>
      <c r="AU532" s="86"/>
      <c r="AV532" s="86"/>
      <c r="AW532" s="85"/>
      <c r="AX532" s="85"/>
      <c r="AY532" s="85"/>
      <c r="AZ532" s="85"/>
      <c r="BA532" s="85"/>
      <c r="BB532" s="85"/>
      <c r="BC532" s="85"/>
      <c r="BD532" s="85"/>
      <c r="BE532" s="85"/>
      <c r="BF532" s="85"/>
      <c r="BG532" s="85"/>
      <c r="BH532" s="85"/>
      <c r="BI532" s="85"/>
      <c r="BJ532" s="85"/>
      <c r="BK532" s="85"/>
      <c r="BL532" s="85"/>
      <c r="BM532" s="85"/>
      <c r="BN532" s="85"/>
      <c r="BO532" s="90"/>
      <c r="BP532" s="90"/>
      <c r="BQ532" s="90"/>
      <c r="BR532" s="90"/>
      <c r="BS532" s="90"/>
      <c r="BT532" s="90"/>
      <c r="BU532" s="90"/>
      <c r="BV532" s="90"/>
      <c r="BW532" s="90"/>
      <c r="BX532" s="90"/>
      <c r="BY532" s="90"/>
      <c r="BZ532" s="90"/>
      <c r="CA532" s="90"/>
      <c r="CB532" s="90"/>
      <c r="CC532" s="90"/>
      <c r="CD532" s="90"/>
      <c r="CE532" s="90"/>
      <c r="CF532" s="90"/>
      <c r="CG532" s="90"/>
      <c r="CH532" s="90"/>
      <c r="CI532" s="90"/>
    </row>
    <row r="533" spans="1:87" s="88" customForma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6"/>
      <c r="AD533" s="126"/>
      <c r="AE533" s="125"/>
      <c r="AF533" s="125"/>
      <c r="AG533" s="125"/>
      <c r="AH533" s="125"/>
      <c r="AI533" s="125"/>
      <c r="AJ533" s="125"/>
      <c r="AK533" s="125"/>
      <c r="AL533" s="125"/>
      <c r="AM533" s="125"/>
      <c r="AP533" s="86"/>
      <c r="AQ533" s="86"/>
      <c r="AR533" s="86"/>
      <c r="AS533" s="86"/>
      <c r="AT533" s="86"/>
      <c r="AU533" s="86"/>
      <c r="AV533" s="86"/>
      <c r="AW533" s="85"/>
      <c r="AX533" s="85"/>
      <c r="AY533" s="85"/>
      <c r="AZ533" s="85"/>
      <c r="BA533" s="85"/>
      <c r="BB533" s="85"/>
      <c r="BC533" s="85"/>
      <c r="BD533" s="85"/>
      <c r="BE533" s="85"/>
      <c r="BF533" s="85"/>
      <c r="BG533" s="85"/>
      <c r="BH533" s="85"/>
      <c r="BI533" s="85"/>
      <c r="BJ533" s="85"/>
      <c r="BK533" s="85"/>
      <c r="BL533" s="85"/>
      <c r="BM533" s="85"/>
      <c r="BN533" s="85"/>
      <c r="BO533" s="90"/>
      <c r="BP533" s="90"/>
      <c r="BQ533" s="90"/>
      <c r="BR533" s="90"/>
      <c r="BS533" s="90"/>
      <c r="BT533" s="90"/>
      <c r="BU533" s="90"/>
      <c r="BV533" s="90"/>
      <c r="BW533" s="90"/>
      <c r="BX533" s="90"/>
      <c r="BY533" s="90"/>
      <c r="BZ533" s="90"/>
      <c r="CA533" s="90"/>
      <c r="CB533" s="90"/>
      <c r="CC533" s="90"/>
      <c r="CD533" s="90"/>
      <c r="CE533" s="90"/>
      <c r="CF533" s="90"/>
      <c r="CG533" s="90"/>
      <c r="CH533" s="90"/>
      <c r="CI533" s="90"/>
    </row>
    <row r="534" spans="1:87" s="88" customForma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6"/>
      <c r="AD534" s="126"/>
      <c r="AE534" s="125"/>
      <c r="AF534" s="125"/>
      <c r="AG534" s="125"/>
      <c r="AH534" s="125"/>
      <c r="AI534" s="125"/>
      <c r="AJ534" s="125"/>
      <c r="AK534" s="125"/>
      <c r="AL534" s="125"/>
      <c r="AM534" s="125"/>
      <c r="AP534" s="86"/>
      <c r="AQ534" s="86"/>
      <c r="AR534" s="86"/>
      <c r="AS534" s="86"/>
      <c r="AT534" s="86"/>
      <c r="AU534" s="86"/>
      <c r="AV534" s="86"/>
      <c r="AW534" s="85"/>
      <c r="AX534" s="85"/>
      <c r="AY534" s="85"/>
      <c r="AZ534" s="85"/>
      <c r="BA534" s="85"/>
      <c r="BB534" s="85"/>
      <c r="BC534" s="85"/>
      <c r="BD534" s="85"/>
      <c r="BE534" s="85"/>
      <c r="BF534" s="85"/>
      <c r="BG534" s="85"/>
      <c r="BH534" s="85"/>
      <c r="BI534" s="85"/>
      <c r="BJ534" s="85"/>
      <c r="BK534" s="85"/>
      <c r="BL534" s="85"/>
      <c r="BM534" s="85"/>
      <c r="BN534" s="85"/>
      <c r="BO534" s="90"/>
      <c r="BP534" s="90"/>
      <c r="BQ534" s="90"/>
      <c r="BR534" s="90"/>
      <c r="BS534" s="90"/>
      <c r="BT534" s="90"/>
      <c r="BU534" s="90"/>
      <c r="BV534" s="90"/>
      <c r="BW534" s="90"/>
      <c r="BX534" s="90"/>
      <c r="BY534" s="90"/>
      <c r="BZ534" s="90"/>
      <c r="CA534" s="90"/>
      <c r="CB534" s="90"/>
      <c r="CC534" s="90"/>
      <c r="CD534" s="90"/>
      <c r="CE534" s="90"/>
      <c r="CF534" s="90"/>
      <c r="CG534" s="90"/>
      <c r="CH534" s="90"/>
      <c r="CI534" s="90"/>
    </row>
    <row r="535" spans="1:87" s="88" customForma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6"/>
      <c r="AD535" s="126"/>
      <c r="AE535" s="125"/>
      <c r="AF535" s="125"/>
      <c r="AG535" s="125"/>
      <c r="AH535" s="125"/>
      <c r="AI535" s="125"/>
      <c r="AJ535" s="125"/>
      <c r="AK535" s="125"/>
      <c r="AL535" s="125"/>
      <c r="AM535" s="125"/>
      <c r="AP535" s="86"/>
      <c r="AQ535" s="86"/>
      <c r="AR535" s="86"/>
      <c r="AS535" s="86"/>
      <c r="AT535" s="86"/>
      <c r="AU535" s="86"/>
      <c r="AV535" s="86"/>
      <c r="AW535" s="85"/>
      <c r="AX535" s="85"/>
      <c r="AY535" s="85"/>
      <c r="AZ535" s="85"/>
      <c r="BA535" s="85"/>
      <c r="BB535" s="85"/>
      <c r="BC535" s="85"/>
      <c r="BD535" s="85"/>
      <c r="BE535" s="85"/>
      <c r="BF535" s="85"/>
      <c r="BG535" s="85"/>
      <c r="BH535" s="85"/>
      <c r="BI535" s="85"/>
      <c r="BJ535" s="85"/>
      <c r="BK535" s="85"/>
      <c r="BL535" s="85"/>
      <c r="BM535" s="85"/>
      <c r="BN535" s="85"/>
      <c r="BO535" s="90"/>
      <c r="BP535" s="90"/>
      <c r="BQ535" s="90"/>
      <c r="BR535" s="90"/>
      <c r="BS535" s="90"/>
      <c r="BT535" s="90"/>
      <c r="BU535" s="90"/>
      <c r="BV535" s="90"/>
      <c r="BW535" s="90"/>
      <c r="BX535" s="90"/>
      <c r="BY535" s="90"/>
      <c r="BZ535" s="90"/>
      <c r="CA535" s="90"/>
      <c r="CB535" s="90"/>
      <c r="CC535" s="90"/>
      <c r="CD535" s="90"/>
      <c r="CE535" s="90"/>
      <c r="CF535" s="90"/>
      <c r="CG535" s="90"/>
      <c r="CH535" s="90"/>
      <c r="CI535" s="90"/>
    </row>
    <row r="536" spans="1:87" s="88" customForma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6"/>
      <c r="AD536" s="126"/>
      <c r="AE536" s="125"/>
      <c r="AF536" s="125"/>
      <c r="AG536" s="125"/>
      <c r="AH536" s="125"/>
      <c r="AI536" s="125"/>
      <c r="AJ536" s="125"/>
      <c r="AK536" s="125"/>
      <c r="AL536" s="125"/>
      <c r="AM536" s="125"/>
      <c r="AP536" s="86"/>
      <c r="AQ536" s="86"/>
      <c r="AR536" s="86"/>
      <c r="AS536" s="86"/>
      <c r="AT536" s="86"/>
      <c r="AU536" s="86"/>
      <c r="AV536" s="86"/>
      <c r="AW536" s="85"/>
      <c r="AX536" s="85"/>
      <c r="AY536" s="85"/>
      <c r="AZ536" s="85"/>
      <c r="BA536" s="85"/>
      <c r="BB536" s="85"/>
      <c r="BC536" s="85"/>
      <c r="BD536" s="85"/>
      <c r="BE536" s="85"/>
      <c r="BF536" s="85"/>
      <c r="BG536" s="85"/>
      <c r="BH536" s="85"/>
      <c r="BI536" s="85"/>
      <c r="BJ536" s="85"/>
      <c r="BK536" s="85"/>
      <c r="BL536" s="85"/>
      <c r="BM536" s="85"/>
      <c r="BN536" s="85"/>
      <c r="BO536" s="90"/>
      <c r="BP536" s="90"/>
      <c r="BQ536" s="90"/>
      <c r="BR536" s="90"/>
      <c r="BS536" s="90"/>
      <c r="BT536" s="90"/>
      <c r="BU536" s="90"/>
      <c r="BV536" s="90"/>
      <c r="BW536" s="90"/>
      <c r="BX536" s="90"/>
      <c r="BY536" s="90"/>
      <c r="BZ536" s="90"/>
      <c r="CA536" s="90"/>
      <c r="CB536" s="90"/>
      <c r="CC536" s="90"/>
      <c r="CD536" s="90"/>
      <c r="CE536" s="90"/>
      <c r="CF536" s="90"/>
      <c r="CG536" s="90"/>
      <c r="CH536" s="90"/>
      <c r="CI536" s="90"/>
    </row>
    <row r="537" spans="1:87" s="88" customForma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6"/>
      <c r="AD537" s="126"/>
      <c r="AE537" s="125"/>
      <c r="AF537" s="125"/>
      <c r="AG537" s="125"/>
      <c r="AH537" s="125"/>
      <c r="AI537" s="125"/>
      <c r="AJ537" s="125"/>
      <c r="AK537" s="125"/>
      <c r="AL537" s="125"/>
      <c r="AM537" s="125"/>
      <c r="AP537" s="86"/>
      <c r="AQ537" s="86"/>
      <c r="AR537" s="86"/>
      <c r="AS537" s="86"/>
      <c r="AT537" s="86"/>
      <c r="AU537" s="86"/>
      <c r="AV537" s="86"/>
      <c r="AW537" s="85"/>
      <c r="AX537" s="85"/>
      <c r="AY537" s="85"/>
      <c r="AZ537" s="85"/>
      <c r="BA537" s="85"/>
      <c r="BB537" s="85"/>
      <c r="BC537" s="85"/>
      <c r="BD537" s="85"/>
      <c r="BE537" s="85"/>
      <c r="BF537" s="85"/>
      <c r="BG537" s="85"/>
      <c r="BH537" s="85"/>
      <c r="BI537" s="85"/>
      <c r="BJ537" s="85"/>
      <c r="BK537" s="85"/>
      <c r="BL537" s="85"/>
      <c r="BM537" s="85"/>
      <c r="BN537" s="85"/>
      <c r="BO537" s="90"/>
      <c r="BP537" s="90"/>
      <c r="BQ537" s="90"/>
      <c r="BR537" s="90"/>
      <c r="BS537" s="90"/>
      <c r="BT537" s="90"/>
      <c r="BU537" s="90"/>
      <c r="BV537" s="90"/>
      <c r="BW537" s="90"/>
      <c r="BX537" s="90"/>
      <c r="BY537" s="90"/>
      <c r="BZ537" s="90"/>
      <c r="CA537" s="90"/>
      <c r="CB537" s="90"/>
      <c r="CC537" s="90"/>
      <c r="CD537" s="90"/>
      <c r="CE537" s="90"/>
      <c r="CF537" s="90"/>
      <c r="CG537" s="90"/>
      <c r="CH537" s="90"/>
      <c r="CI537" s="90"/>
    </row>
    <row r="538" spans="1:87" s="88" customForma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6"/>
      <c r="AD538" s="126"/>
      <c r="AE538" s="125"/>
      <c r="AF538" s="125"/>
      <c r="AG538" s="125"/>
      <c r="AH538" s="125"/>
      <c r="AI538" s="125"/>
      <c r="AJ538" s="125"/>
      <c r="AK538" s="125"/>
      <c r="AL538" s="125"/>
      <c r="AM538" s="125"/>
      <c r="AP538" s="86"/>
      <c r="AQ538" s="86"/>
      <c r="AR538" s="86"/>
      <c r="AS538" s="86"/>
      <c r="AT538" s="86"/>
      <c r="AU538" s="86"/>
      <c r="AV538" s="86"/>
      <c r="AW538" s="85"/>
      <c r="AX538" s="85"/>
      <c r="AY538" s="85"/>
      <c r="AZ538" s="85"/>
      <c r="BA538" s="85"/>
      <c r="BB538" s="85"/>
      <c r="BC538" s="85"/>
      <c r="BD538" s="85"/>
      <c r="BE538" s="85"/>
      <c r="BF538" s="85"/>
      <c r="BG538" s="85"/>
      <c r="BH538" s="85"/>
      <c r="BI538" s="85"/>
      <c r="BJ538" s="85"/>
      <c r="BK538" s="85"/>
      <c r="BL538" s="85"/>
      <c r="BM538" s="85"/>
      <c r="BN538" s="85"/>
      <c r="BO538" s="90"/>
      <c r="BP538" s="90"/>
      <c r="BQ538" s="90"/>
      <c r="BR538" s="90"/>
      <c r="BS538" s="90"/>
      <c r="BT538" s="90"/>
      <c r="BU538" s="90"/>
      <c r="BV538" s="90"/>
      <c r="BW538" s="90"/>
      <c r="BX538" s="90"/>
      <c r="BY538" s="90"/>
      <c r="BZ538" s="90"/>
      <c r="CA538" s="90"/>
      <c r="CB538" s="90"/>
      <c r="CC538" s="90"/>
      <c r="CD538" s="90"/>
      <c r="CE538" s="90"/>
      <c r="CF538" s="90"/>
      <c r="CG538" s="90"/>
      <c r="CH538" s="90"/>
      <c r="CI538" s="90"/>
    </row>
    <row r="539" spans="1:87" s="88" customForma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6"/>
      <c r="AD539" s="126"/>
      <c r="AE539" s="125"/>
      <c r="AF539" s="125"/>
      <c r="AG539" s="125"/>
      <c r="AH539" s="125"/>
      <c r="AI539" s="125"/>
      <c r="AJ539" s="125"/>
      <c r="AK539" s="125"/>
      <c r="AL539" s="125"/>
      <c r="AM539" s="125"/>
      <c r="AP539" s="86"/>
      <c r="AQ539" s="86"/>
      <c r="AR539" s="86"/>
      <c r="AS539" s="86"/>
      <c r="AT539" s="86"/>
      <c r="AU539" s="86"/>
      <c r="AV539" s="86"/>
      <c r="AW539" s="85"/>
      <c r="AX539" s="85"/>
      <c r="AY539" s="85"/>
      <c r="AZ539" s="85"/>
      <c r="BA539" s="85"/>
      <c r="BB539" s="85"/>
      <c r="BC539" s="85"/>
      <c r="BD539" s="85"/>
      <c r="BE539" s="85"/>
      <c r="BF539" s="85"/>
      <c r="BG539" s="85"/>
      <c r="BH539" s="85"/>
      <c r="BI539" s="85"/>
      <c r="BJ539" s="85"/>
      <c r="BK539" s="85"/>
      <c r="BL539" s="85"/>
      <c r="BM539" s="85"/>
      <c r="BN539" s="85"/>
      <c r="BO539" s="90"/>
      <c r="BP539" s="90"/>
      <c r="BQ539" s="90"/>
      <c r="BR539" s="90"/>
      <c r="BS539" s="90"/>
      <c r="BT539" s="90"/>
      <c r="BU539" s="90"/>
      <c r="BV539" s="90"/>
      <c r="BW539" s="90"/>
      <c r="BX539" s="90"/>
      <c r="BY539" s="90"/>
      <c r="BZ539" s="90"/>
      <c r="CA539" s="90"/>
      <c r="CB539" s="90"/>
      <c r="CC539" s="90"/>
      <c r="CD539" s="90"/>
      <c r="CE539" s="90"/>
      <c r="CF539" s="90"/>
      <c r="CG539" s="90"/>
      <c r="CH539" s="90"/>
      <c r="CI539" s="90"/>
    </row>
    <row r="540" spans="1:87" s="88" customForma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6"/>
      <c r="AD540" s="126"/>
      <c r="AE540" s="125"/>
      <c r="AF540" s="125"/>
      <c r="AG540" s="125"/>
      <c r="AH540" s="125"/>
      <c r="AI540" s="125"/>
      <c r="AJ540" s="125"/>
      <c r="AK540" s="125"/>
      <c r="AL540" s="125"/>
      <c r="AM540" s="125"/>
      <c r="AP540" s="86"/>
      <c r="AQ540" s="86"/>
      <c r="AR540" s="86"/>
      <c r="AS540" s="86"/>
      <c r="AT540" s="86"/>
      <c r="AU540" s="86"/>
      <c r="AV540" s="86"/>
      <c r="AW540" s="85"/>
      <c r="AX540" s="85"/>
      <c r="AY540" s="85"/>
      <c r="AZ540" s="85"/>
      <c r="BA540" s="85"/>
      <c r="BB540" s="85"/>
      <c r="BC540" s="85"/>
      <c r="BD540" s="85"/>
      <c r="BE540" s="85"/>
      <c r="BF540" s="85"/>
      <c r="BG540" s="85"/>
      <c r="BH540" s="85"/>
      <c r="BI540" s="85"/>
      <c r="BJ540" s="85"/>
      <c r="BK540" s="85"/>
      <c r="BL540" s="85"/>
      <c r="BM540" s="85"/>
      <c r="BN540" s="85"/>
      <c r="BO540" s="90"/>
      <c r="BP540" s="90"/>
      <c r="BQ540" s="90"/>
      <c r="BR540" s="90"/>
      <c r="BS540" s="90"/>
      <c r="BT540" s="90"/>
      <c r="BU540" s="90"/>
      <c r="BV540" s="90"/>
      <c r="BW540" s="90"/>
      <c r="BX540" s="90"/>
      <c r="BY540" s="90"/>
      <c r="BZ540" s="90"/>
      <c r="CA540" s="90"/>
      <c r="CB540" s="90"/>
      <c r="CC540" s="90"/>
      <c r="CD540" s="90"/>
      <c r="CE540" s="90"/>
      <c r="CF540" s="90"/>
      <c r="CG540" s="90"/>
      <c r="CH540" s="90"/>
      <c r="CI540" s="90"/>
    </row>
    <row r="541" spans="1:87" s="88" customForma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6"/>
      <c r="AD541" s="126"/>
      <c r="AE541" s="125"/>
      <c r="AF541" s="125"/>
      <c r="AG541" s="125"/>
      <c r="AH541" s="125"/>
      <c r="AI541" s="125"/>
      <c r="AJ541" s="125"/>
      <c r="AK541" s="125"/>
      <c r="AL541" s="125"/>
      <c r="AM541" s="125"/>
      <c r="AP541" s="86"/>
      <c r="AQ541" s="86"/>
      <c r="AR541" s="86"/>
      <c r="AS541" s="86"/>
      <c r="AT541" s="86"/>
      <c r="AU541" s="86"/>
      <c r="AV541" s="86"/>
      <c r="AW541" s="85"/>
      <c r="AX541" s="85"/>
      <c r="AY541" s="85"/>
      <c r="AZ541" s="85"/>
      <c r="BA541" s="85"/>
      <c r="BB541" s="85"/>
      <c r="BC541" s="85"/>
      <c r="BD541" s="85"/>
      <c r="BE541" s="85"/>
      <c r="BF541" s="85"/>
      <c r="BG541" s="85"/>
      <c r="BH541" s="85"/>
      <c r="BI541" s="85"/>
      <c r="BJ541" s="85"/>
      <c r="BK541" s="85"/>
      <c r="BL541" s="85"/>
      <c r="BM541" s="85"/>
      <c r="BN541" s="85"/>
      <c r="BO541" s="90"/>
      <c r="BP541" s="90"/>
      <c r="BQ541" s="90"/>
      <c r="BR541" s="90"/>
      <c r="BS541" s="90"/>
      <c r="BT541" s="90"/>
      <c r="BU541" s="90"/>
      <c r="BV541" s="90"/>
      <c r="BW541" s="90"/>
      <c r="BX541" s="90"/>
      <c r="BY541" s="90"/>
      <c r="BZ541" s="90"/>
      <c r="CA541" s="90"/>
      <c r="CB541" s="90"/>
      <c r="CC541" s="90"/>
      <c r="CD541" s="90"/>
      <c r="CE541" s="90"/>
      <c r="CF541" s="90"/>
      <c r="CG541" s="90"/>
      <c r="CH541" s="90"/>
      <c r="CI541" s="90"/>
    </row>
    <row r="542" spans="1:87" s="88" customForma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6"/>
      <c r="AD542" s="126"/>
      <c r="AE542" s="125"/>
      <c r="AF542" s="125"/>
      <c r="AG542" s="125"/>
      <c r="AH542" s="125"/>
      <c r="AI542" s="125"/>
      <c r="AJ542" s="125"/>
      <c r="AK542" s="125"/>
      <c r="AL542" s="125"/>
      <c r="AM542" s="125"/>
      <c r="AP542" s="86"/>
      <c r="AQ542" s="86"/>
      <c r="AR542" s="86"/>
      <c r="AS542" s="86"/>
      <c r="AT542" s="86"/>
      <c r="AU542" s="86"/>
      <c r="AV542" s="86"/>
      <c r="AW542" s="85"/>
      <c r="AX542" s="85"/>
      <c r="AY542" s="85"/>
      <c r="AZ542" s="85"/>
      <c r="BA542" s="85"/>
      <c r="BB542" s="85"/>
      <c r="BC542" s="85"/>
      <c r="BD542" s="85"/>
      <c r="BE542" s="85"/>
      <c r="BF542" s="85"/>
      <c r="BG542" s="85"/>
      <c r="BH542" s="85"/>
      <c r="BI542" s="85"/>
      <c r="BJ542" s="85"/>
      <c r="BK542" s="85"/>
      <c r="BL542" s="85"/>
      <c r="BM542" s="85"/>
      <c r="BN542" s="85"/>
      <c r="BO542" s="90"/>
      <c r="BP542" s="90"/>
      <c r="BQ542" s="90"/>
      <c r="BR542" s="90"/>
      <c r="BS542" s="90"/>
      <c r="BT542" s="90"/>
      <c r="BU542" s="90"/>
      <c r="BV542" s="90"/>
      <c r="BW542" s="90"/>
      <c r="BX542" s="90"/>
      <c r="BY542" s="90"/>
      <c r="BZ542" s="90"/>
      <c r="CA542" s="90"/>
      <c r="CB542" s="90"/>
      <c r="CC542" s="90"/>
      <c r="CD542" s="90"/>
      <c r="CE542" s="90"/>
      <c r="CF542" s="90"/>
      <c r="CG542" s="90"/>
      <c r="CH542" s="90"/>
      <c r="CI542" s="90"/>
    </row>
    <row r="543" spans="1:87" s="88" customForma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6"/>
      <c r="AD543" s="126"/>
      <c r="AE543" s="125"/>
      <c r="AF543" s="125"/>
      <c r="AG543" s="125"/>
      <c r="AH543" s="125"/>
      <c r="AI543" s="125"/>
      <c r="AJ543" s="125"/>
      <c r="AK543" s="125"/>
      <c r="AL543" s="125"/>
      <c r="AM543" s="125"/>
      <c r="AP543" s="86"/>
      <c r="AQ543" s="86"/>
      <c r="AR543" s="86"/>
      <c r="AS543" s="86"/>
      <c r="AT543" s="86"/>
      <c r="AU543" s="86"/>
      <c r="AV543" s="86"/>
      <c r="AW543" s="85"/>
      <c r="AX543" s="85"/>
      <c r="AY543" s="85"/>
      <c r="AZ543" s="85"/>
      <c r="BA543" s="85"/>
      <c r="BB543" s="85"/>
      <c r="BC543" s="85"/>
      <c r="BD543" s="85"/>
      <c r="BE543" s="85"/>
      <c r="BF543" s="85"/>
      <c r="BG543" s="85"/>
      <c r="BH543" s="85"/>
      <c r="BI543" s="85"/>
      <c r="BJ543" s="85"/>
      <c r="BK543" s="85"/>
      <c r="BL543" s="85"/>
      <c r="BM543" s="85"/>
      <c r="BN543" s="85"/>
      <c r="BO543" s="90"/>
      <c r="BP543" s="90"/>
      <c r="BQ543" s="90"/>
      <c r="BR543" s="90"/>
      <c r="BS543" s="90"/>
      <c r="BT543" s="90"/>
      <c r="BU543" s="90"/>
      <c r="BV543" s="90"/>
      <c r="BW543" s="90"/>
      <c r="BX543" s="90"/>
      <c r="BY543" s="90"/>
      <c r="BZ543" s="90"/>
      <c r="CA543" s="90"/>
      <c r="CB543" s="90"/>
      <c r="CC543" s="90"/>
      <c r="CD543" s="90"/>
      <c r="CE543" s="90"/>
      <c r="CF543" s="90"/>
      <c r="CG543" s="90"/>
      <c r="CH543" s="90"/>
      <c r="CI543" s="90"/>
    </row>
    <row r="544" spans="1:87" s="88" customForma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6"/>
      <c r="AD544" s="126"/>
      <c r="AE544" s="125"/>
      <c r="AF544" s="125"/>
      <c r="AG544" s="125"/>
      <c r="AH544" s="125"/>
      <c r="AI544" s="125"/>
      <c r="AJ544" s="125"/>
      <c r="AK544" s="125"/>
      <c r="AL544" s="125"/>
      <c r="AM544" s="125"/>
      <c r="AP544" s="86"/>
      <c r="AQ544" s="86"/>
      <c r="AR544" s="86"/>
      <c r="AS544" s="86"/>
      <c r="AT544" s="86"/>
      <c r="AU544" s="86"/>
      <c r="AV544" s="86"/>
      <c r="AW544" s="85"/>
      <c r="AX544" s="85"/>
      <c r="AY544" s="85"/>
      <c r="AZ544" s="85"/>
      <c r="BA544" s="85"/>
      <c r="BB544" s="85"/>
      <c r="BC544" s="85"/>
      <c r="BD544" s="85"/>
      <c r="BE544" s="85"/>
      <c r="BF544" s="85"/>
      <c r="BG544" s="85"/>
      <c r="BH544" s="85"/>
      <c r="BI544" s="85"/>
      <c r="BJ544" s="85"/>
      <c r="BK544" s="85"/>
      <c r="BL544" s="85"/>
      <c r="BM544" s="85"/>
      <c r="BN544" s="85"/>
      <c r="BO544" s="90"/>
      <c r="BP544" s="90"/>
      <c r="BQ544" s="90"/>
      <c r="BR544" s="90"/>
      <c r="BS544" s="90"/>
      <c r="BT544" s="90"/>
      <c r="BU544" s="90"/>
      <c r="BV544" s="90"/>
      <c r="BW544" s="90"/>
      <c r="BX544" s="90"/>
      <c r="BY544" s="90"/>
      <c r="BZ544" s="90"/>
      <c r="CA544" s="90"/>
      <c r="CB544" s="90"/>
      <c r="CC544" s="90"/>
      <c r="CD544" s="90"/>
      <c r="CE544" s="90"/>
      <c r="CF544" s="90"/>
      <c r="CG544" s="90"/>
      <c r="CH544" s="90"/>
      <c r="CI544" s="90"/>
    </row>
    <row r="545" spans="1:87" s="88" customForma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6"/>
      <c r="AD545" s="126"/>
      <c r="AE545" s="125"/>
      <c r="AF545" s="125"/>
      <c r="AG545" s="125"/>
      <c r="AH545" s="125"/>
      <c r="AI545" s="125"/>
      <c r="AJ545" s="125"/>
      <c r="AK545" s="125"/>
      <c r="AL545" s="125"/>
      <c r="AM545" s="125"/>
      <c r="AP545" s="86"/>
      <c r="AQ545" s="86"/>
      <c r="AR545" s="86"/>
      <c r="AS545" s="86"/>
      <c r="AT545" s="86"/>
      <c r="AU545" s="86"/>
      <c r="AV545" s="86"/>
      <c r="AW545" s="85"/>
      <c r="AX545" s="85"/>
      <c r="AY545" s="85"/>
      <c r="AZ545" s="85"/>
      <c r="BA545" s="85"/>
      <c r="BB545" s="85"/>
      <c r="BC545" s="85"/>
      <c r="BD545" s="85"/>
      <c r="BE545" s="85"/>
      <c r="BF545" s="85"/>
      <c r="BG545" s="85"/>
      <c r="BH545" s="85"/>
      <c r="BI545" s="85"/>
      <c r="BJ545" s="85"/>
      <c r="BK545" s="85"/>
      <c r="BL545" s="85"/>
      <c r="BM545" s="85"/>
      <c r="BN545" s="85"/>
      <c r="BO545" s="90"/>
      <c r="BP545" s="90"/>
      <c r="BQ545" s="90"/>
      <c r="BR545" s="90"/>
      <c r="BS545" s="90"/>
      <c r="BT545" s="90"/>
      <c r="BU545" s="90"/>
      <c r="BV545" s="90"/>
      <c r="BW545" s="90"/>
      <c r="BX545" s="90"/>
      <c r="BY545" s="90"/>
      <c r="BZ545" s="90"/>
      <c r="CA545" s="90"/>
      <c r="CB545" s="90"/>
      <c r="CC545" s="90"/>
      <c r="CD545" s="90"/>
      <c r="CE545" s="90"/>
      <c r="CF545" s="90"/>
      <c r="CG545" s="90"/>
      <c r="CH545" s="90"/>
      <c r="CI545" s="90"/>
    </row>
    <row r="546" spans="1:87" s="88" customForma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6"/>
      <c r="AD546" s="126"/>
      <c r="AE546" s="125"/>
      <c r="AF546" s="125"/>
      <c r="AG546" s="125"/>
      <c r="AH546" s="125"/>
      <c r="AI546" s="125"/>
      <c r="AJ546" s="125"/>
      <c r="AK546" s="125"/>
      <c r="AL546" s="125"/>
      <c r="AM546" s="125"/>
      <c r="AP546" s="86"/>
      <c r="AQ546" s="86"/>
      <c r="AR546" s="86"/>
      <c r="AS546" s="86"/>
      <c r="AT546" s="86"/>
      <c r="AU546" s="86"/>
      <c r="AV546" s="86"/>
      <c r="AW546" s="85"/>
      <c r="AX546" s="85"/>
      <c r="AY546" s="85"/>
      <c r="AZ546" s="85"/>
      <c r="BA546" s="85"/>
      <c r="BB546" s="85"/>
      <c r="BC546" s="85"/>
      <c r="BD546" s="85"/>
      <c r="BE546" s="85"/>
      <c r="BF546" s="85"/>
      <c r="BG546" s="85"/>
      <c r="BH546" s="85"/>
      <c r="BI546" s="85"/>
      <c r="BJ546" s="85"/>
      <c r="BK546" s="85"/>
      <c r="BL546" s="85"/>
      <c r="BM546" s="85"/>
      <c r="BN546" s="85"/>
      <c r="BO546" s="90"/>
      <c r="BP546" s="90"/>
      <c r="BQ546" s="90"/>
      <c r="BR546" s="90"/>
      <c r="BS546" s="90"/>
      <c r="BT546" s="90"/>
      <c r="BU546" s="90"/>
      <c r="BV546" s="90"/>
      <c r="BW546" s="90"/>
      <c r="BX546" s="90"/>
      <c r="BY546" s="90"/>
      <c r="BZ546" s="90"/>
      <c r="CA546" s="90"/>
      <c r="CB546" s="90"/>
      <c r="CC546" s="90"/>
      <c r="CD546" s="90"/>
      <c r="CE546" s="90"/>
      <c r="CF546" s="90"/>
      <c r="CG546" s="90"/>
      <c r="CH546" s="90"/>
      <c r="CI546" s="90"/>
    </row>
    <row r="547" spans="1:87" s="88" customForma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6"/>
      <c r="AD547" s="126"/>
      <c r="AE547" s="125"/>
      <c r="AF547" s="125"/>
      <c r="AG547" s="125"/>
      <c r="AH547" s="125"/>
      <c r="AI547" s="125"/>
      <c r="AJ547" s="125"/>
      <c r="AK547" s="125"/>
      <c r="AL547" s="125"/>
      <c r="AM547" s="125"/>
      <c r="AP547" s="86"/>
      <c r="AQ547" s="86"/>
      <c r="AR547" s="86"/>
      <c r="AS547" s="86"/>
      <c r="AT547" s="86"/>
      <c r="AU547" s="86"/>
      <c r="AV547" s="86"/>
      <c r="AW547" s="85"/>
      <c r="AX547" s="85"/>
      <c r="AY547" s="85"/>
      <c r="AZ547" s="85"/>
      <c r="BA547" s="85"/>
      <c r="BB547" s="85"/>
      <c r="BC547" s="85"/>
      <c r="BD547" s="85"/>
      <c r="BE547" s="85"/>
      <c r="BF547" s="85"/>
      <c r="BG547" s="85"/>
      <c r="BH547" s="85"/>
      <c r="BI547" s="85"/>
      <c r="BJ547" s="85"/>
      <c r="BK547" s="85"/>
      <c r="BL547" s="85"/>
      <c r="BM547" s="85"/>
      <c r="BN547" s="85"/>
      <c r="BO547" s="90"/>
      <c r="BP547" s="90"/>
      <c r="BQ547" s="90"/>
      <c r="BR547" s="90"/>
      <c r="BS547" s="90"/>
      <c r="BT547" s="90"/>
      <c r="BU547" s="90"/>
      <c r="BV547" s="90"/>
      <c r="BW547" s="90"/>
      <c r="BX547" s="90"/>
      <c r="BY547" s="90"/>
      <c r="BZ547" s="90"/>
      <c r="CA547" s="90"/>
      <c r="CB547" s="90"/>
      <c r="CC547" s="90"/>
      <c r="CD547" s="90"/>
      <c r="CE547" s="90"/>
      <c r="CF547" s="90"/>
      <c r="CG547" s="90"/>
      <c r="CH547" s="90"/>
      <c r="CI547" s="90"/>
    </row>
    <row r="548" spans="1:87" s="88" customForma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6"/>
      <c r="AD548" s="126"/>
      <c r="AE548" s="125"/>
      <c r="AF548" s="125"/>
      <c r="AG548" s="125"/>
      <c r="AH548" s="125"/>
      <c r="AI548" s="125"/>
      <c r="AJ548" s="125"/>
      <c r="AK548" s="125"/>
      <c r="AL548" s="125"/>
      <c r="AM548" s="125"/>
      <c r="AP548" s="86"/>
      <c r="AQ548" s="86"/>
      <c r="AR548" s="86"/>
      <c r="AS548" s="86"/>
      <c r="AT548" s="86"/>
      <c r="AU548" s="86"/>
      <c r="AV548" s="86"/>
      <c r="AW548" s="85"/>
      <c r="AX548" s="85"/>
      <c r="AY548" s="85"/>
      <c r="AZ548" s="85"/>
      <c r="BA548" s="85"/>
      <c r="BB548" s="85"/>
      <c r="BC548" s="85"/>
      <c r="BD548" s="85"/>
      <c r="BE548" s="85"/>
      <c r="BF548" s="85"/>
      <c r="BG548" s="85"/>
      <c r="BH548" s="85"/>
      <c r="BI548" s="85"/>
      <c r="BJ548" s="85"/>
      <c r="BK548" s="85"/>
      <c r="BL548" s="85"/>
      <c r="BM548" s="85"/>
      <c r="BN548" s="85"/>
      <c r="BO548" s="90"/>
      <c r="BP548" s="90"/>
      <c r="BQ548" s="90"/>
      <c r="BR548" s="90"/>
      <c r="BS548" s="90"/>
      <c r="BT548" s="90"/>
      <c r="BU548" s="90"/>
      <c r="BV548" s="90"/>
      <c r="BW548" s="90"/>
      <c r="BX548" s="90"/>
      <c r="BY548" s="90"/>
      <c r="BZ548" s="90"/>
      <c r="CA548" s="90"/>
      <c r="CB548" s="90"/>
      <c r="CC548" s="90"/>
      <c r="CD548" s="90"/>
      <c r="CE548" s="90"/>
      <c r="CF548" s="90"/>
      <c r="CG548" s="90"/>
      <c r="CH548" s="90"/>
      <c r="CI548" s="90"/>
    </row>
    <row r="549" spans="1:87" s="88" customForma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6"/>
      <c r="AD549" s="126"/>
      <c r="AE549" s="125"/>
      <c r="AF549" s="125"/>
      <c r="AG549" s="125"/>
      <c r="AH549" s="125"/>
      <c r="AI549" s="125"/>
      <c r="AJ549" s="125"/>
      <c r="AK549" s="125"/>
      <c r="AL549" s="125"/>
      <c r="AM549" s="125"/>
      <c r="AP549" s="86"/>
      <c r="AQ549" s="86"/>
      <c r="AR549" s="86"/>
      <c r="AS549" s="86"/>
      <c r="AT549" s="86"/>
      <c r="AU549" s="86"/>
      <c r="AV549" s="86"/>
      <c r="AW549" s="85"/>
      <c r="AX549" s="85"/>
      <c r="AY549" s="85"/>
      <c r="AZ549" s="85"/>
      <c r="BA549" s="85"/>
      <c r="BB549" s="85"/>
      <c r="BC549" s="85"/>
      <c r="BD549" s="85"/>
      <c r="BE549" s="85"/>
      <c r="BF549" s="85"/>
      <c r="BG549" s="85"/>
      <c r="BH549" s="85"/>
      <c r="BI549" s="85"/>
      <c r="BJ549" s="85"/>
      <c r="BK549" s="85"/>
      <c r="BL549" s="85"/>
      <c r="BM549" s="85"/>
      <c r="BN549" s="85"/>
      <c r="BO549" s="90"/>
      <c r="BP549" s="90"/>
      <c r="BQ549" s="90"/>
      <c r="BR549" s="90"/>
      <c r="BS549" s="90"/>
      <c r="BT549" s="90"/>
      <c r="BU549" s="90"/>
      <c r="BV549" s="90"/>
      <c r="BW549" s="90"/>
      <c r="BX549" s="90"/>
      <c r="BY549" s="90"/>
      <c r="BZ549" s="90"/>
      <c r="CA549" s="90"/>
      <c r="CB549" s="90"/>
      <c r="CC549" s="90"/>
      <c r="CD549" s="90"/>
      <c r="CE549" s="90"/>
      <c r="CF549" s="90"/>
      <c r="CG549" s="90"/>
      <c r="CH549" s="90"/>
      <c r="CI549" s="90"/>
    </row>
    <row r="550" spans="1:87" s="88" customForma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6"/>
      <c r="AD550" s="126"/>
      <c r="AE550" s="125"/>
      <c r="AF550" s="125"/>
      <c r="AG550" s="125"/>
      <c r="AH550" s="125"/>
      <c r="AI550" s="125"/>
      <c r="AJ550" s="125"/>
      <c r="AK550" s="125"/>
      <c r="AL550" s="125"/>
      <c r="AM550" s="125"/>
      <c r="AP550" s="86"/>
      <c r="AQ550" s="86"/>
      <c r="AR550" s="86"/>
      <c r="AS550" s="86"/>
      <c r="AT550" s="86"/>
      <c r="AU550" s="86"/>
      <c r="AV550" s="86"/>
      <c r="AW550" s="85"/>
      <c r="AX550" s="85"/>
      <c r="AY550" s="85"/>
      <c r="AZ550" s="85"/>
      <c r="BA550" s="85"/>
      <c r="BB550" s="85"/>
      <c r="BC550" s="85"/>
      <c r="BD550" s="85"/>
      <c r="BE550" s="85"/>
      <c r="BF550" s="85"/>
      <c r="BG550" s="85"/>
      <c r="BH550" s="85"/>
      <c r="BI550" s="85"/>
      <c r="BJ550" s="85"/>
      <c r="BK550" s="85"/>
      <c r="BL550" s="85"/>
      <c r="BM550" s="85"/>
      <c r="BN550" s="85"/>
      <c r="BO550" s="90"/>
      <c r="BP550" s="90"/>
      <c r="BQ550" s="90"/>
      <c r="BR550" s="90"/>
      <c r="BS550" s="90"/>
      <c r="BT550" s="90"/>
      <c r="BU550" s="90"/>
      <c r="BV550" s="90"/>
      <c r="BW550" s="90"/>
      <c r="BX550" s="90"/>
      <c r="BY550" s="90"/>
      <c r="BZ550" s="90"/>
      <c r="CA550" s="90"/>
      <c r="CB550" s="90"/>
      <c r="CC550" s="90"/>
      <c r="CD550" s="90"/>
      <c r="CE550" s="90"/>
      <c r="CF550" s="90"/>
      <c r="CG550" s="90"/>
      <c r="CH550" s="90"/>
      <c r="CI550" s="90"/>
    </row>
    <row r="551" spans="1:87" s="88" customForma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6"/>
      <c r="AD551" s="126"/>
      <c r="AE551" s="125"/>
      <c r="AF551" s="125"/>
      <c r="AG551" s="125"/>
      <c r="AH551" s="125"/>
      <c r="AI551" s="125"/>
      <c r="AJ551" s="125"/>
      <c r="AK551" s="125"/>
      <c r="AL551" s="125"/>
      <c r="AM551" s="125"/>
      <c r="AP551" s="86"/>
      <c r="AQ551" s="86"/>
      <c r="AR551" s="86"/>
      <c r="AS551" s="86"/>
      <c r="AT551" s="86"/>
      <c r="AU551" s="86"/>
      <c r="AV551" s="86"/>
      <c r="AW551" s="85"/>
      <c r="AX551" s="85"/>
      <c r="AY551" s="85"/>
      <c r="AZ551" s="85"/>
      <c r="BA551" s="85"/>
      <c r="BB551" s="85"/>
      <c r="BC551" s="85"/>
      <c r="BD551" s="85"/>
      <c r="BE551" s="85"/>
      <c r="BF551" s="85"/>
      <c r="BG551" s="85"/>
      <c r="BH551" s="85"/>
      <c r="BI551" s="85"/>
      <c r="BJ551" s="85"/>
      <c r="BK551" s="85"/>
      <c r="BL551" s="85"/>
      <c r="BM551" s="85"/>
      <c r="BN551" s="85"/>
      <c r="BO551" s="90"/>
      <c r="BP551" s="90"/>
      <c r="BQ551" s="90"/>
      <c r="BR551" s="90"/>
      <c r="BS551" s="90"/>
      <c r="BT551" s="90"/>
      <c r="BU551" s="90"/>
      <c r="BV551" s="90"/>
      <c r="BW551" s="90"/>
      <c r="BX551" s="90"/>
      <c r="BY551" s="90"/>
      <c r="BZ551" s="90"/>
      <c r="CA551" s="90"/>
      <c r="CB551" s="90"/>
      <c r="CC551" s="90"/>
      <c r="CD551" s="90"/>
      <c r="CE551" s="90"/>
      <c r="CF551" s="90"/>
      <c r="CG551" s="90"/>
      <c r="CH551" s="90"/>
      <c r="CI551" s="90"/>
    </row>
    <row r="552" spans="1:87" s="88" customForma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6"/>
      <c r="AD552" s="126"/>
      <c r="AE552" s="125"/>
      <c r="AF552" s="125"/>
      <c r="AG552" s="125"/>
      <c r="AH552" s="125"/>
      <c r="AI552" s="125"/>
      <c r="AJ552" s="125"/>
      <c r="AK552" s="125"/>
      <c r="AL552" s="125"/>
      <c r="AM552" s="125"/>
      <c r="AP552" s="86"/>
      <c r="AQ552" s="86"/>
      <c r="AR552" s="86"/>
      <c r="AS552" s="86"/>
      <c r="AT552" s="86"/>
      <c r="AU552" s="86"/>
      <c r="AV552" s="86"/>
      <c r="AW552" s="85"/>
      <c r="AX552" s="85"/>
      <c r="AY552" s="85"/>
      <c r="AZ552" s="85"/>
      <c r="BA552" s="85"/>
      <c r="BB552" s="85"/>
      <c r="BC552" s="85"/>
      <c r="BD552" s="85"/>
      <c r="BE552" s="85"/>
      <c r="BF552" s="85"/>
      <c r="BG552" s="85"/>
      <c r="BH552" s="85"/>
      <c r="BI552" s="85"/>
      <c r="BJ552" s="85"/>
      <c r="BK552" s="85"/>
      <c r="BL552" s="85"/>
      <c r="BM552" s="85"/>
      <c r="BN552" s="85"/>
      <c r="BO552" s="90"/>
      <c r="BP552" s="90"/>
      <c r="BQ552" s="90"/>
      <c r="BR552" s="90"/>
      <c r="BS552" s="90"/>
      <c r="BT552" s="90"/>
      <c r="BU552" s="90"/>
      <c r="BV552" s="90"/>
      <c r="BW552" s="90"/>
      <c r="BX552" s="90"/>
      <c r="BY552" s="90"/>
      <c r="BZ552" s="90"/>
      <c r="CA552" s="90"/>
      <c r="CB552" s="90"/>
      <c r="CC552" s="90"/>
      <c r="CD552" s="90"/>
      <c r="CE552" s="90"/>
      <c r="CF552" s="90"/>
      <c r="CG552" s="90"/>
      <c r="CH552" s="90"/>
      <c r="CI552" s="90"/>
    </row>
    <row r="553" spans="1:87" s="88" customForma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6"/>
      <c r="AD553" s="126"/>
      <c r="AE553" s="125"/>
      <c r="AF553" s="125"/>
      <c r="AG553" s="125"/>
      <c r="AH553" s="125"/>
      <c r="AI553" s="125"/>
      <c r="AJ553" s="125"/>
      <c r="AK553" s="125"/>
      <c r="AL553" s="125"/>
      <c r="AM553" s="125"/>
      <c r="AP553" s="86"/>
      <c r="AQ553" s="86"/>
      <c r="AR553" s="86"/>
      <c r="AS553" s="86"/>
      <c r="AT553" s="86"/>
      <c r="AU553" s="86"/>
      <c r="AV553" s="86"/>
      <c r="AW553" s="85"/>
      <c r="AX553" s="85"/>
      <c r="AY553" s="85"/>
      <c r="AZ553" s="85"/>
      <c r="BA553" s="85"/>
      <c r="BB553" s="85"/>
      <c r="BC553" s="85"/>
      <c r="BD553" s="85"/>
      <c r="BE553" s="85"/>
      <c r="BF553" s="85"/>
      <c r="BG553" s="85"/>
      <c r="BH553" s="85"/>
      <c r="BI553" s="85"/>
      <c r="BJ553" s="85"/>
      <c r="BK553" s="85"/>
      <c r="BL553" s="85"/>
      <c r="BM553" s="85"/>
      <c r="BN553" s="85"/>
      <c r="BO553" s="90"/>
      <c r="BP553" s="90"/>
      <c r="BQ553" s="90"/>
      <c r="BR553" s="90"/>
      <c r="BS553" s="90"/>
      <c r="BT553" s="90"/>
      <c r="BU553" s="90"/>
      <c r="BV553" s="90"/>
      <c r="BW553" s="90"/>
      <c r="BX553" s="90"/>
      <c r="BY553" s="90"/>
      <c r="BZ553" s="90"/>
      <c r="CA553" s="90"/>
      <c r="CB553" s="90"/>
      <c r="CC553" s="90"/>
      <c r="CD553" s="90"/>
      <c r="CE553" s="90"/>
      <c r="CF553" s="90"/>
      <c r="CG553" s="90"/>
      <c r="CH553" s="90"/>
      <c r="CI553" s="90"/>
    </row>
    <row r="554" spans="1:87" s="88" customForma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6"/>
      <c r="AD554" s="126"/>
      <c r="AE554" s="125"/>
      <c r="AF554" s="125"/>
      <c r="AG554" s="125"/>
      <c r="AH554" s="125"/>
      <c r="AI554" s="125"/>
      <c r="AJ554" s="125"/>
      <c r="AK554" s="125"/>
      <c r="AL554" s="125"/>
      <c r="AM554" s="125"/>
      <c r="AP554" s="86"/>
      <c r="AQ554" s="86"/>
      <c r="AR554" s="86"/>
      <c r="AS554" s="86"/>
      <c r="AT554" s="86"/>
      <c r="AU554" s="86"/>
      <c r="AV554" s="86"/>
      <c r="AW554" s="85"/>
      <c r="AX554" s="85"/>
      <c r="AY554" s="85"/>
      <c r="AZ554" s="85"/>
      <c r="BA554" s="85"/>
      <c r="BB554" s="85"/>
      <c r="BC554" s="85"/>
      <c r="BD554" s="85"/>
      <c r="BE554" s="85"/>
      <c r="BF554" s="85"/>
      <c r="BG554" s="85"/>
      <c r="BH554" s="85"/>
      <c r="BI554" s="85"/>
      <c r="BJ554" s="85"/>
      <c r="BK554" s="85"/>
      <c r="BL554" s="85"/>
      <c r="BM554" s="85"/>
      <c r="BN554" s="85"/>
      <c r="BO554" s="90"/>
      <c r="BP554" s="90"/>
      <c r="BQ554" s="90"/>
      <c r="BR554" s="90"/>
      <c r="BS554" s="90"/>
      <c r="BT554" s="90"/>
      <c r="BU554" s="90"/>
      <c r="BV554" s="90"/>
      <c r="BW554" s="90"/>
      <c r="BX554" s="90"/>
      <c r="BY554" s="90"/>
      <c r="BZ554" s="90"/>
      <c r="CA554" s="90"/>
      <c r="CB554" s="90"/>
      <c r="CC554" s="90"/>
      <c r="CD554" s="90"/>
      <c r="CE554" s="90"/>
      <c r="CF554" s="90"/>
      <c r="CG554" s="90"/>
      <c r="CH554" s="90"/>
      <c r="CI554" s="90"/>
    </row>
    <row r="555" spans="1:87" s="88" customForma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6"/>
      <c r="AD555" s="126"/>
      <c r="AE555" s="125"/>
      <c r="AF555" s="125"/>
      <c r="AG555" s="125"/>
      <c r="AH555" s="125"/>
      <c r="AI555" s="125"/>
      <c r="AJ555" s="125"/>
      <c r="AK555" s="125"/>
      <c r="AL555" s="125"/>
      <c r="AM555" s="125"/>
      <c r="AP555" s="86"/>
      <c r="AQ555" s="86"/>
      <c r="AR555" s="86"/>
      <c r="AS555" s="86"/>
      <c r="AT555" s="86"/>
      <c r="AU555" s="86"/>
      <c r="AV555" s="86"/>
      <c r="AW555" s="85"/>
      <c r="AX555" s="85"/>
      <c r="AY555" s="85"/>
      <c r="AZ555" s="85"/>
      <c r="BA555" s="85"/>
      <c r="BB555" s="85"/>
      <c r="BC555" s="85"/>
      <c r="BD555" s="85"/>
      <c r="BE555" s="85"/>
      <c r="BF555" s="85"/>
      <c r="BG555" s="85"/>
      <c r="BH555" s="85"/>
      <c r="BI555" s="85"/>
      <c r="BJ555" s="85"/>
      <c r="BK555" s="85"/>
      <c r="BL555" s="85"/>
      <c r="BM555" s="85"/>
      <c r="BN555" s="85"/>
      <c r="BO555" s="90"/>
      <c r="BP555" s="90"/>
      <c r="BQ555" s="90"/>
      <c r="BR555" s="90"/>
      <c r="BS555" s="90"/>
      <c r="BT555" s="90"/>
      <c r="BU555" s="90"/>
      <c r="BV555" s="90"/>
      <c r="BW555" s="90"/>
      <c r="BX555" s="90"/>
      <c r="BY555" s="90"/>
      <c r="BZ555" s="90"/>
      <c r="CA555" s="90"/>
      <c r="CB555" s="90"/>
      <c r="CC555" s="90"/>
      <c r="CD555" s="90"/>
      <c r="CE555" s="90"/>
      <c r="CF555" s="90"/>
      <c r="CG555" s="90"/>
      <c r="CH555" s="90"/>
      <c r="CI555" s="90"/>
    </row>
    <row r="556" spans="1:87" s="88" customForma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6"/>
      <c r="AD556" s="126"/>
      <c r="AE556" s="125"/>
      <c r="AF556" s="125"/>
      <c r="AG556" s="125"/>
      <c r="AH556" s="125"/>
      <c r="AI556" s="125"/>
      <c r="AJ556" s="125"/>
      <c r="AK556" s="125"/>
      <c r="AL556" s="125"/>
      <c r="AM556" s="125"/>
      <c r="AP556" s="86"/>
      <c r="AQ556" s="86"/>
      <c r="AR556" s="86"/>
      <c r="AS556" s="86"/>
      <c r="AT556" s="86"/>
      <c r="AU556" s="86"/>
      <c r="AV556" s="86"/>
      <c r="AW556" s="85"/>
      <c r="AX556" s="85"/>
      <c r="AY556" s="85"/>
      <c r="AZ556" s="85"/>
      <c r="BA556" s="85"/>
      <c r="BB556" s="85"/>
      <c r="BC556" s="85"/>
      <c r="BD556" s="85"/>
      <c r="BE556" s="85"/>
      <c r="BF556" s="85"/>
      <c r="BG556" s="85"/>
      <c r="BH556" s="85"/>
      <c r="BI556" s="85"/>
      <c r="BJ556" s="85"/>
      <c r="BK556" s="85"/>
      <c r="BL556" s="85"/>
      <c r="BM556" s="85"/>
      <c r="BN556" s="85"/>
      <c r="BO556" s="90"/>
      <c r="BP556" s="90"/>
      <c r="BQ556" s="90"/>
      <c r="BR556" s="90"/>
      <c r="BS556" s="90"/>
      <c r="BT556" s="90"/>
      <c r="BU556" s="90"/>
      <c r="BV556" s="90"/>
      <c r="BW556" s="90"/>
      <c r="BX556" s="90"/>
      <c r="BY556" s="90"/>
      <c r="BZ556" s="90"/>
      <c r="CA556" s="90"/>
      <c r="CB556" s="90"/>
      <c r="CC556" s="90"/>
      <c r="CD556" s="90"/>
      <c r="CE556" s="90"/>
      <c r="CF556" s="90"/>
      <c r="CG556" s="90"/>
      <c r="CH556" s="90"/>
      <c r="CI556" s="90"/>
    </row>
    <row r="557" spans="1:87" s="88" customForma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6"/>
      <c r="AD557" s="126"/>
      <c r="AE557" s="125"/>
      <c r="AF557" s="125"/>
      <c r="AG557" s="125"/>
      <c r="AH557" s="125"/>
      <c r="AI557" s="125"/>
      <c r="AJ557" s="125"/>
      <c r="AK557" s="125"/>
      <c r="AL557" s="125"/>
      <c r="AM557" s="125"/>
      <c r="AP557" s="86"/>
      <c r="AQ557" s="86"/>
      <c r="AR557" s="86"/>
      <c r="AS557" s="86"/>
      <c r="AT557" s="86"/>
      <c r="AU557" s="86"/>
      <c r="AV557" s="86"/>
      <c r="AW557" s="85"/>
      <c r="AX557" s="85"/>
      <c r="AY557" s="85"/>
      <c r="AZ557" s="85"/>
      <c r="BA557" s="85"/>
      <c r="BB557" s="85"/>
      <c r="BC557" s="85"/>
      <c r="BD557" s="85"/>
      <c r="BE557" s="85"/>
      <c r="BF557" s="85"/>
      <c r="BG557" s="85"/>
      <c r="BH557" s="85"/>
      <c r="BI557" s="85"/>
      <c r="BJ557" s="85"/>
      <c r="BK557" s="85"/>
      <c r="BL557" s="85"/>
      <c r="BM557" s="85"/>
      <c r="BN557" s="85"/>
      <c r="BO557" s="90"/>
      <c r="BP557" s="90"/>
      <c r="BQ557" s="90"/>
      <c r="BR557" s="90"/>
      <c r="BS557" s="90"/>
      <c r="BT557" s="90"/>
      <c r="BU557" s="90"/>
      <c r="BV557" s="90"/>
      <c r="BW557" s="90"/>
      <c r="BX557" s="90"/>
      <c r="BY557" s="90"/>
      <c r="BZ557" s="90"/>
      <c r="CA557" s="90"/>
      <c r="CB557" s="90"/>
      <c r="CC557" s="90"/>
      <c r="CD557" s="90"/>
      <c r="CE557" s="90"/>
      <c r="CF557" s="90"/>
      <c r="CG557" s="90"/>
      <c r="CH557" s="90"/>
      <c r="CI557" s="90"/>
    </row>
    <row r="558" spans="1:87" s="88" customForma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6"/>
      <c r="AD558" s="126"/>
      <c r="AE558" s="125"/>
      <c r="AF558" s="125"/>
      <c r="AG558" s="125"/>
      <c r="AH558" s="125"/>
      <c r="AI558" s="125"/>
      <c r="AJ558" s="125"/>
      <c r="AK558" s="125"/>
      <c r="AL558" s="125"/>
      <c r="AM558" s="125"/>
      <c r="AP558" s="86"/>
      <c r="AQ558" s="86"/>
      <c r="AR558" s="86"/>
      <c r="AS558" s="86"/>
      <c r="AT558" s="86"/>
      <c r="AU558" s="86"/>
      <c r="AV558" s="86"/>
      <c r="AW558" s="85"/>
      <c r="AX558" s="85"/>
      <c r="AY558" s="85"/>
      <c r="AZ558" s="85"/>
      <c r="BA558" s="85"/>
      <c r="BB558" s="85"/>
      <c r="BC558" s="85"/>
      <c r="BD558" s="85"/>
      <c r="BE558" s="85"/>
      <c r="BF558" s="85"/>
      <c r="BG558" s="85"/>
      <c r="BH558" s="85"/>
      <c r="BI558" s="85"/>
      <c r="BJ558" s="85"/>
      <c r="BK558" s="85"/>
      <c r="BL558" s="85"/>
      <c r="BM558" s="85"/>
      <c r="BN558" s="85"/>
      <c r="BO558" s="90"/>
      <c r="BP558" s="90"/>
      <c r="BQ558" s="90"/>
      <c r="BR558" s="90"/>
      <c r="BS558" s="90"/>
      <c r="BT558" s="90"/>
      <c r="BU558" s="90"/>
      <c r="BV558" s="90"/>
      <c r="BW558" s="90"/>
      <c r="BX558" s="90"/>
      <c r="BY558" s="90"/>
      <c r="BZ558" s="90"/>
      <c r="CA558" s="90"/>
      <c r="CB558" s="90"/>
      <c r="CC558" s="90"/>
      <c r="CD558" s="90"/>
      <c r="CE558" s="90"/>
      <c r="CF558" s="90"/>
      <c r="CG558" s="90"/>
      <c r="CH558" s="90"/>
      <c r="CI558" s="90"/>
    </row>
    <row r="559" spans="1:87" s="88" customForma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6"/>
      <c r="AD559" s="126"/>
      <c r="AE559" s="125"/>
      <c r="AF559" s="125"/>
      <c r="AG559" s="125"/>
      <c r="AH559" s="125"/>
      <c r="AI559" s="125"/>
      <c r="AJ559" s="125"/>
      <c r="AK559" s="125"/>
      <c r="AL559" s="125"/>
      <c r="AM559" s="125"/>
      <c r="AP559" s="86"/>
      <c r="AQ559" s="86"/>
      <c r="AR559" s="86"/>
      <c r="AS559" s="86"/>
      <c r="AT559" s="86"/>
      <c r="AU559" s="86"/>
      <c r="AV559" s="86"/>
      <c r="AW559" s="85"/>
      <c r="AX559" s="85"/>
      <c r="AY559" s="85"/>
      <c r="AZ559" s="85"/>
      <c r="BA559" s="85"/>
      <c r="BB559" s="85"/>
      <c r="BC559" s="85"/>
      <c r="BD559" s="85"/>
      <c r="BE559" s="85"/>
      <c r="BF559" s="85"/>
      <c r="BG559" s="85"/>
      <c r="BH559" s="85"/>
      <c r="BI559" s="85"/>
      <c r="BJ559" s="85"/>
      <c r="BK559" s="85"/>
      <c r="BL559" s="85"/>
      <c r="BM559" s="85"/>
      <c r="BN559" s="85"/>
      <c r="BO559" s="90"/>
      <c r="BP559" s="90"/>
      <c r="BQ559" s="90"/>
      <c r="BR559" s="90"/>
      <c r="BS559" s="90"/>
      <c r="BT559" s="90"/>
      <c r="BU559" s="90"/>
      <c r="BV559" s="90"/>
      <c r="BW559" s="90"/>
      <c r="BX559" s="90"/>
      <c r="BY559" s="90"/>
      <c r="BZ559" s="90"/>
      <c r="CA559" s="90"/>
      <c r="CB559" s="90"/>
      <c r="CC559" s="90"/>
      <c r="CD559" s="90"/>
      <c r="CE559" s="90"/>
      <c r="CF559" s="90"/>
      <c r="CG559" s="90"/>
      <c r="CH559" s="90"/>
      <c r="CI559" s="90"/>
    </row>
    <row r="560" spans="1:87" s="88" customForma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6"/>
      <c r="AD560" s="126"/>
      <c r="AE560" s="125"/>
      <c r="AF560" s="125"/>
      <c r="AG560" s="125"/>
      <c r="AH560" s="125"/>
      <c r="AI560" s="125"/>
      <c r="AJ560" s="125"/>
      <c r="AK560" s="125"/>
      <c r="AL560" s="125"/>
      <c r="AM560" s="125"/>
      <c r="AP560" s="86"/>
      <c r="AQ560" s="86"/>
      <c r="AR560" s="86"/>
      <c r="AS560" s="86"/>
      <c r="AT560" s="86"/>
      <c r="AU560" s="86"/>
      <c r="AV560" s="86"/>
      <c r="AW560" s="85"/>
      <c r="AX560" s="85"/>
      <c r="AY560" s="85"/>
      <c r="AZ560" s="85"/>
      <c r="BA560" s="85"/>
      <c r="BB560" s="85"/>
      <c r="BC560" s="85"/>
      <c r="BD560" s="85"/>
      <c r="BE560" s="85"/>
      <c r="BF560" s="85"/>
      <c r="BG560" s="85"/>
      <c r="BH560" s="85"/>
      <c r="BI560" s="85"/>
      <c r="BJ560" s="85"/>
      <c r="BK560" s="85"/>
      <c r="BL560" s="85"/>
      <c r="BM560" s="85"/>
      <c r="BN560" s="85"/>
      <c r="BO560" s="90"/>
      <c r="BP560" s="90"/>
      <c r="BQ560" s="90"/>
      <c r="BR560" s="90"/>
      <c r="BS560" s="90"/>
      <c r="BT560" s="90"/>
      <c r="BU560" s="90"/>
      <c r="BV560" s="90"/>
      <c r="BW560" s="90"/>
      <c r="BX560" s="90"/>
      <c r="BY560" s="90"/>
      <c r="BZ560" s="90"/>
      <c r="CA560" s="90"/>
      <c r="CB560" s="90"/>
      <c r="CC560" s="90"/>
      <c r="CD560" s="90"/>
      <c r="CE560" s="90"/>
      <c r="CF560" s="90"/>
      <c r="CG560" s="90"/>
      <c r="CH560" s="90"/>
      <c r="CI560" s="90"/>
    </row>
    <row r="561" spans="1:87" s="88" customForma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6"/>
      <c r="AD561" s="126"/>
      <c r="AE561" s="125"/>
      <c r="AF561" s="125"/>
      <c r="AG561" s="125"/>
      <c r="AH561" s="125"/>
      <c r="AI561" s="125"/>
      <c r="AJ561" s="125"/>
      <c r="AK561" s="125"/>
      <c r="AL561" s="125"/>
      <c r="AM561" s="125"/>
      <c r="AP561" s="86"/>
      <c r="AQ561" s="86"/>
      <c r="AR561" s="86"/>
      <c r="AS561" s="86"/>
      <c r="AT561" s="86"/>
      <c r="AU561" s="86"/>
      <c r="AV561" s="86"/>
      <c r="AW561" s="85"/>
      <c r="AX561" s="85"/>
      <c r="AY561" s="85"/>
      <c r="AZ561" s="85"/>
      <c r="BA561" s="85"/>
      <c r="BB561" s="85"/>
      <c r="BC561" s="85"/>
      <c r="BD561" s="85"/>
      <c r="BE561" s="85"/>
      <c r="BF561" s="85"/>
      <c r="BG561" s="85"/>
      <c r="BH561" s="85"/>
      <c r="BI561" s="85"/>
      <c r="BJ561" s="85"/>
      <c r="BK561" s="85"/>
      <c r="BL561" s="85"/>
      <c r="BM561" s="85"/>
      <c r="BN561" s="85"/>
      <c r="BO561" s="90"/>
      <c r="BP561" s="90"/>
      <c r="BQ561" s="90"/>
      <c r="BR561" s="90"/>
      <c r="BS561" s="90"/>
      <c r="BT561" s="90"/>
      <c r="BU561" s="90"/>
      <c r="BV561" s="90"/>
      <c r="BW561" s="90"/>
      <c r="BX561" s="90"/>
      <c r="BY561" s="90"/>
      <c r="BZ561" s="90"/>
      <c r="CA561" s="90"/>
      <c r="CB561" s="90"/>
      <c r="CC561" s="90"/>
      <c r="CD561" s="90"/>
      <c r="CE561" s="90"/>
      <c r="CF561" s="90"/>
      <c r="CG561" s="90"/>
      <c r="CH561" s="90"/>
      <c r="CI561" s="90"/>
    </row>
    <row r="562" spans="1:87" s="88" customForma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6"/>
      <c r="AD562" s="126"/>
      <c r="AE562" s="125"/>
      <c r="AF562" s="125"/>
      <c r="AG562" s="125"/>
      <c r="AH562" s="125"/>
      <c r="AI562" s="125"/>
      <c r="AJ562" s="125"/>
      <c r="AK562" s="125"/>
      <c r="AL562" s="125"/>
      <c r="AM562" s="125"/>
      <c r="AP562" s="86"/>
      <c r="AQ562" s="86"/>
      <c r="AR562" s="86"/>
      <c r="AS562" s="86"/>
      <c r="AT562" s="86"/>
      <c r="AU562" s="86"/>
      <c r="AV562" s="86"/>
      <c r="AW562" s="85"/>
      <c r="AX562" s="85"/>
      <c r="AY562" s="85"/>
      <c r="AZ562" s="85"/>
      <c r="BA562" s="85"/>
      <c r="BB562" s="85"/>
      <c r="BC562" s="85"/>
      <c r="BD562" s="85"/>
      <c r="BE562" s="85"/>
      <c r="BF562" s="85"/>
      <c r="BG562" s="85"/>
      <c r="BH562" s="85"/>
      <c r="BI562" s="85"/>
      <c r="BJ562" s="85"/>
      <c r="BK562" s="85"/>
      <c r="BL562" s="85"/>
      <c r="BM562" s="85"/>
      <c r="BN562" s="85"/>
      <c r="BO562" s="90"/>
      <c r="BP562" s="90"/>
      <c r="BQ562" s="90"/>
      <c r="BR562" s="90"/>
      <c r="BS562" s="90"/>
      <c r="BT562" s="90"/>
      <c r="BU562" s="90"/>
      <c r="BV562" s="90"/>
      <c r="BW562" s="90"/>
      <c r="BX562" s="90"/>
      <c r="BY562" s="90"/>
      <c r="BZ562" s="90"/>
      <c r="CA562" s="90"/>
      <c r="CB562" s="90"/>
      <c r="CC562" s="90"/>
      <c r="CD562" s="90"/>
      <c r="CE562" s="90"/>
      <c r="CF562" s="90"/>
      <c r="CG562" s="90"/>
      <c r="CH562" s="90"/>
      <c r="CI562" s="90"/>
    </row>
    <row r="563" spans="1:87" s="88" customForma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6"/>
      <c r="AD563" s="126"/>
      <c r="AE563" s="125"/>
      <c r="AF563" s="125"/>
      <c r="AG563" s="125"/>
      <c r="AH563" s="125"/>
      <c r="AI563" s="125"/>
      <c r="AJ563" s="125"/>
      <c r="AK563" s="125"/>
      <c r="AL563" s="125"/>
      <c r="AM563" s="125"/>
      <c r="AP563" s="86"/>
      <c r="AQ563" s="86"/>
      <c r="AR563" s="86"/>
      <c r="AS563" s="86"/>
      <c r="AT563" s="86"/>
      <c r="AU563" s="86"/>
      <c r="AV563" s="86"/>
      <c r="AW563" s="85"/>
      <c r="AX563" s="85"/>
      <c r="AY563" s="85"/>
      <c r="AZ563" s="85"/>
      <c r="BA563" s="85"/>
      <c r="BB563" s="85"/>
      <c r="BC563" s="85"/>
      <c r="BD563" s="85"/>
      <c r="BE563" s="85"/>
      <c r="BF563" s="85"/>
      <c r="BG563" s="85"/>
      <c r="BH563" s="85"/>
      <c r="BI563" s="85"/>
      <c r="BJ563" s="85"/>
      <c r="BK563" s="85"/>
      <c r="BL563" s="85"/>
      <c r="BM563" s="85"/>
      <c r="BN563" s="85"/>
      <c r="BO563" s="90"/>
      <c r="BP563" s="90"/>
      <c r="BQ563" s="90"/>
      <c r="BR563" s="90"/>
      <c r="BS563" s="90"/>
      <c r="BT563" s="90"/>
      <c r="BU563" s="90"/>
      <c r="BV563" s="90"/>
      <c r="BW563" s="90"/>
      <c r="BX563" s="90"/>
      <c r="BY563" s="90"/>
      <c r="BZ563" s="90"/>
      <c r="CA563" s="90"/>
      <c r="CB563" s="90"/>
      <c r="CC563" s="90"/>
      <c r="CD563" s="90"/>
      <c r="CE563" s="90"/>
      <c r="CF563" s="90"/>
      <c r="CG563" s="90"/>
      <c r="CH563" s="90"/>
      <c r="CI563" s="90"/>
    </row>
    <row r="564" spans="1:87" s="88" customForma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6"/>
      <c r="AD564" s="126"/>
      <c r="AE564" s="125"/>
      <c r="AF564" s="125"/>
      <c r="AG564" s="125"/>
      <c r="AH564" s="125"/>
      <c r="AI564" s="125"/>
      <c r="AJ564" s="125"/>
      <c r="AK564" s="125"/>
      <c r="AL564" s="125"/>
      <c r="AM564" s="125"/>
      <c r="AP564" s="86"/>
      <c r="AQ564" s="86"/>
      <c r="AR564" s="86"/>
      <c r="AS564" s="86"/>
      <c r="AT564" s="86"/>
      <c r="AU564" s="86"/>
      <c r="AV564" s="86"/>
      <c r="AW564" s="85"/>
      <c r="AX564" s="85"/>
      <c r="AY564" s="85"/>
      <c r="AZ564" s="85"/>
      <c r="BA564" s="85"/>
      <c r="BB564" s="85"/>
      <c r="BC564" s="85"/>
      <c r="BD564" s="85"/>
      <c r="BE564" s="85"/>
      <c r="BF564" s="85"/>
      <c r="BG564" s="85"/>
      <c r="BH564" s="85"/>
      <c r="BI564" s="85"/>
      <c r="BJ564" s="85"/>
      <c r="BK564" s="85"/>
      <c r="BL564" s="85"/>
      <c r="BM564" s="85"/>
      <c r="BN564" s="85"/>
      <c r="BO564" s="90"/>
      <c r="BP564" s="90"/>
      <c r="BQ564" s="90"/>
      <c r="BR564" s="90"/>
      <c r="BS564" s="90"/>
      <c r="BT564" s="90"/>
      <c r="BU564" s="90"/>
      <c r="BV564" s="90"/>
      <c r="BW564" s="90"/>
      <c r="BX564" s="90"/>
      <c r="BY564" s="90"/>
      <c r="BZ564" s="90"/>
      <c r="CA564" s="90"/>
      <c r="CB564" s="90"/>
      <c r="CC564" s="90"/>
      <c r="CD564" s="90"/>
      <c r="CE564" s="90"/>
      <c r="CF564" s="90"/>
      <c r="CG564" s="90"/>
      <c r="CH564" s="90"/>
      <c r="CI564" s="90"/>
    </row>
    <row r="565" spans="1:87" s="88" customForma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6"/>
      <c r="AD565" s="126"/>
      <c r="AE565" s="125"/>
      <c r="AF565" s="125"/>
      <c r="AG565" s="125"/>
      <c r="AH565" s="125"/>
      <c r="AI565" s="125"/>
      <c r="AJ565" s="125"/>
      <c r="AK565" s="125"/>
      <c r="AL565" s="125"/>
      <c r="AM565" s="125"/>
      <c r="AP565" s="86"/>
      <c r="AQ565" s="86"/>
      <c r="AR565" s="86"/>
      <c r="AS565" s="86"/>
      <c r="AT565" s="86"/>
      <c r="AU565" s="86"/>
      <c r="AV565" s="86"/>
      <c r="AW565" s="85"/>
      <c r="AX565" s="85"/>
      <c r="AY565" s="85"/>
      <c r="AZ565" s="85"/>
      <c r="BA565" s="85"/>
      <c r="BB565" s="85"/>
      <c r="BC565" s="85"/>
      <c r="BD565" s="85"/>
      <c r="BE565" s="85"/>
      <c r="BF565" s="85"/>
      <c r="BG565" s="85"/>
      <c r="BH565" s="85"/>
      <c r="BI565" s="85"/>
      <c r="BJ565" s="85"/>
      <c r="BK565" s="85"/>
      <c r="BL565" s="85"/>
      <c r="BM565" s="85"/>
      <c r="BN565" s="85"/>
      <c r="BO565" s="90"/>
      <c r="BP565" s="90"/>
      <c r="BQ565" s="90"/>
      <c r="BR565" s="90"/>
      <c r="BS565" s="90"/>
      <c r="BT565" s="90"/>
      <c r="BU565" s="90"/>
      <c r="BV565" s="90"/>
      <c r="BW565" s="90"/>
      <c r="BX565" s="90"/>
      <c r="BY565" s="90"/>
      <c r="BZ565" s="90"/>
      <c r="CA565" s="90"/>
      <c r="CB565" s="90"/>
      <c r="CC565" s="90"/>
      <c r="CD565" s="90"/>
      <c r="CE565" s="90"/>
      <c r="CF565" s="90"/>
      <c r="CG565" s="90"/>
      <c r="CH565" s="90"/>
      <c r="CI565" s="90"/>
    </row>
    <row r="566" spans="1:87" s="88" customForma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6"/>
      <c r="AD566" s="126"/>
      <c r="AE566" s="125"/>
      <c r="AF566" s="125"/>
      <c r="AG566" s="125"/>
      <c r="AH566" s="125"/>
      <c r="AI566" s="125"/>
      <c r="AJ566" s="125"/>
      <c r="AK566" s="125"/>
      <c r="AL566" s="125"/>
      <c r="AM566" s="125"/>
      <c r="AP566" s="86"/>
      <c r="AQ566" s="86"/>
      <c r="AR566" s="86"/>
      <c r="AS566" s="86"/>
      <c r="AT566" s="86"/>
      <c r="AU566" s="86"/>
      <c r="AV566" s="86"/>
      <c r="AW566" s="85"/>
      <c r="AX566" s="85"/>
      <c r="AY566" s="85"/>
      <c r="AZ566" s="85"/>
      <c r="BA566" s="85"/>
      <c r="BB566" s="85"/>
      <c r="BC566" s="85"/>
      <c r="BD566" s="85"/>
      <c r="BE566" s="85"/>
      <c r="BF566" s="85"/>
      <c r="BG566" s="85"/>
      <c r="BH566" s="85"/>
      <c r="BI566" s="85"/>
      <c r="BJ566" s="85"/>
      <c r="BK566" s="85"/>
      <c r="BL566" s="85"/>
      <c r="BM566" s="85"/>
      <c r="BN566" s="85"/>
      <c r="BO566" s="90"/>
      <c r="BP566" s="90"/>
      <c r="BQ566" s="90"/>
      <c r="BR566" s="90"/>
      <c r="BS566" s="90"/>
      <c r="BT566" s="90"/>
      <c r="BU566" s="90"/>
      <c r="BV566" s="90"/>
      <c r="BW566" s="90"/>
      <c r="BX566" s="90"/>
      <c r="BY566" s="90"/>
      <c r="BZ566" s="90"/>
      <c r="CA566" s="90"/>
      <c r="CB566" s="90"/>
      <c r="CC566" s="90"/>
      <c r="CD566" s="90"/>
      <c r="CE566" s="90"/>
      <c r="CF566" s="90"/>
      <c r="CG566" s="90"/>
      <c r="CH566" s="90"/>
      <c r="CI566" s="90"/>
    </row>
    <row r="567" spans="1:87" s="88" customForma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6"/>
      <c r="AD567" s="126"/>
      <c r="AE567" s="125"/>
      <c r="AF567" s="125"/>
      <c r="AG567" s="125"/>
      <c r="AH567" s="125"/>
      <c r="AI567" s="125"/>
      <c r="AJ567" s="125"/>
      <c r="AK567" s="125"/>
      <c r="AL567" s="125"/>
      <c r="AM567" s="125"/>
      <c r="AP567" s="86"/>
      <c r="AQ567" s="86"/>
      <c r="AR567" s="86"/>
      <c r="AS567" s="86"/>
      <c r="AT567" s="86"/>
      <c r="AU567" s="86"/>
      <c r="AV567" s="86"/>
      <c r="AW567" s="85"/>
      <c r="AX567" s="85"/>
      <c r="AY567" s="85"/>
      <c r="AZ567" s="85"/>
      <c r="BA567" s="85"/>
      <c r="BB567" s="85"/>
      <c r="BC567" s="85"/>
      <c r="BD567" s="85"/>
      <c r="BE567" s="85"/>
      <c r="BF567" s="85"/>
      <c r="BG567" s="85"/>
      <c r="BH567" s="85"/>
      <c r="BI567" s="85"/>
      <c r="BJ567" s="85"/>
      <c r="BK567" s="85"/>
      <c r="BL567" s="85"/>
      <c r="BM567" s="85"/>
      <c r="BN567" s="85"/>
      <c r="BO567" s="90"/>
      <c r="BP567" s="90"/>
      <c r="BQ567" s="90"/>
      <c r="BR567" s="90"/>
      <c r="BS567" s="90"/>
      <c r="BT567" s="90"/>
      <c r="BU567" s="90"/>
      <c r="BV567" s="90"/>
      <c r="BW567" s="90"/>
      <c r="BX567" s="90"/>
      <c r="BY567" s="90"/>
      <c r="BZ567" s="90"/>
      <c r="CA567" s="90"/>
      <c r="CB567" s="90"/>
      <c r="CC567" s="90"/>
      <c r="CD567" s="90"/>
      <c r="CE567" s="90"/>
      <c r="CF567" s="90"/>
      <c r="CG567" s="90"/>
      <c r="CH567" s="90"/>
      <c r="CI567" s="90"/>
    </row>
    <row r="568" spans="1:87" s="88" customForma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6"/>
      <c r="AD568" s="126"/>
      <c r="AE568" s="125"/>
      <c r="AF568" s="125"/>
      <c r="AG568" s="125"/>
      <c r="AH568" s="125"/>
      <c r="AI568" s="125"/>
      <c r="AJ568" s="125"/>
      <c r="AK568" s="125"/>
      <c r="AL568" s="125"/>
      <c r="AM568" s="125"/>
      <c r="AP568" s="86"/>
      <c r="AQ568" s="86"/>
      <c r="AR568" s="86"/>
      <c r="AS568" s="86"/>
      <c r="AT568" s="86"/>
      <c r="AU568" s="86"/>
      <c r="AV568" s="86"/>
      <c r="AW568" s="85"/>
      <c r="AX568" s="85"/>
      <c r="AY568" s="85"/>
      <c r="AZ568" s="85"/>
      <c r="BA568" s="85"/>
      <c r="BB568" s="85"/>
      <c r="BC568" s="85"/>
      <c r="BD568" s="85"/>
      <c r="BE568" s="85"/>
      <c r="BF568" s="85"/>
      <c r="BG568" s="85"/>
      <c r="BH568" s="85"/>
      <c r="BI568" s="85"/>
      <c r="BJ568" s="85"/>
      <c r="BK568" s="85"/>
      <c r="BL568" s="85"/>
      <c r="BM568" s="85"/>
      <c r="BN568" s="85"/>
      <c r="BO568" s="90"/>
      <c r="BP568" s="90"/>
      <c r="BQ568" s="90"/>
      <c r="BR568" s="90"/>
      <c r="BS568" s="90"/>
      <c r="BT568" s="90"/>
      <c r="BU568" s="90"/>
      <c r="BV568" s="90"/>
      <c r="BW568" s="90"/>
      <c r="BX568" s="90"/>
      <c r="BY568" s="90"/>
      <c r="BZ568" s="90"/>
      <c r="CA568" s="90"/>
      <c r="CB568" s="90"/>
      <c r="CC568" s="90"/>
      <c r="CD568" s="90"/>
      <c r="CE568" s="90"/>
      <c r="CF568" s="90"/>
      <c r="CG568" s="90"/>
      <c r="CH568" s="90"/>
      <c r="CI568" s="90"/>
    </row>
    <row r="569" spans="1:87" s="88" customForma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6"/>
      <c r="AD569" s="126"/>
      <c r="AE569" s="125"/>
      <c r="AF569" s="125"/>
      <c r="AG569" s="125"/>
      <c r="AH569" s="125"/>
      <c r="AI569" s="125"/>
      <c r="AJ569" s="125"/>
      <c r="AK569" s="125"/>
      <c r="AL569" s="125"/>
      <c r="AM569" s="125"/>
      <c r="AP569" s="86"/>
      <c r="AQ569" s="86"/>
      <c r="AR569" s="86"/>
      <c r="AS569" s="86"/>
      <c r="AT569" s="86"/>
      <c r="AU569" s="86"/>
      <c r="AV569" s="86"/>
      <c r="AW569" s="85"/>
      <c r="AX569" s="85"/>
      <c r="AY569" s="85"/>
      <c r="AZ569" s="85"/>
      <c r="BA569" s="85"/>
      <c r="BB569" s="85"/>
      <c r="BC569" s="85"/>
      <c r="BD569" s="85"/>
      <c r="BE569" s="85"/>
      <c r="BF569" s="85"/>
      <c r="BG569" s="85"/>
      <c r="BH569" s="85"/>
      <c r="BI569" s="85"/>
      <c r="BJ569" s="85"/>
      <c r="BK569" s="85"/>
      <c r="BL569" s="85"/>
      <c r="BM569" s="85"/>
      <c r="BN569" s="85"/>
      <c r="BO569" s="90"/>
      <c r="BP569" s="90"/>
      <c r="BQ569" s="90"/>
      <c r="BR569" s="90"/>
      <c r="BS569" s="90"/>
      <c r="BT569" s="90"/>
      <c r="BU569" s="90"/>
      <c r="BV569" s="90"/>
      <c r="BW569" s="90"/>
      <c r="BX569" s="90"/>
      <c r="BY569" s="90"/>
      <c r="BZ569" s="90"/>
      <c r="CA569" s="90"/>
      <c r="CB569" s="90"/>
      <c r="CC569" s="90"/>
      <c r="CD569" s="90"/>
      <c r="CE569" s="90"/>
      <c r="CF569" s="90"/>
      <c r="CG569" s="90"/>
      <c r="CH569" s="90"/>
      <c r="CI569" s="90"/>
    </row>
    <row r="570" spans="1:87" s="88" customFormat="1" x14ac:dyDescent="0.2">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6"/>
      <c r="AD570" s="126"/>
      <c r="AE570" s="125"/>
      <c r="AF570" s="125"/>
      <c r="AG570" s="125"/>
      <c r="AH570" s="125"/>
      <c r="AI570" s="125"/>
      <c r="AJ570" s="125"/>
      <c r="AK570" s="125"/>
      <c r="AL570" s="125"/>
      <c r="AM570" s="125"/>
      <c r="AP570" s="86"/>
      <c r="AQ570" s="86"/>
      <c r="AR570" s="86"/>
      <c r="AS570" s="86"/>
      <c r="AT570" s="86"/>
      <c r="AU570" s="86"/>
      <c r="AV570" s="86"/>
      <c r="AW570" s="85"/>
      <c r="AX570" s="85"/>
      <c r="AY570" s="85"/>
      <c r="AZ570" s="85"/>
      <c r="BA570" s="85"/>
      <c r="BB570" s="85"/>
      <c r="BC570" s="85"/>
      <c r="BD570" s="85"/>
      <c r="BE570" s="85"/>
      <c r="BF570" s="85"/>
      <c r="BG570" s="85"/>
      <c r="BH570" s="85"/>
      <c r="BI570" s="85"/>
      <c r="BJ570" s="85"/>
      <c r="BK570" s="85"/>
      <c r="BL570" s="85"/>
      <c r="BM570" s="85"/>
      <c r="BN570" s="85"/>
      <c r="BO570" s="90"/>
      <c r="BP570" s="90"/>
      <c r="BQ570" s="90"/>
      <c r="BR570" s="90"/>
      <c r="BS570" s="90"/>
      <c r="BT570" s="90"/>
      <c r="BU570" s="90"/>
      <c r="BV570" s="90"/>
      <c r="BW570" s="90"/>
      <c r="BX570" s="90"/>
      <c r="BY570" s="90"/>
      <c r="BZ570" s="90"/>
      <c r="CA570" s="90"/>
      <c r="CB570" s="90"/>
      <c r="CC570" s="90"/>
      <c r="CD570" s="90"/>
      <c r="CE570" s="90"/>
      <c r="CF570" s="90"/>
      <c r="CG570" s="90"/>
      <c r="CH570" s="90"/>
      <c r="CI570" s="90"/>
    </row>
    <row r="571" spans="1:87" s="88" customFormat="1" x14ac:dyDescent="0.2">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6"/>
      <c r="AD571" s="126"/>
      <c r="AE571" s="125"/>
      <c r="AF571" s="125"/>
      <c r="AG571" s="125"/>
      <c r="AH571" s="125"/>
      <c r="AI571" s="125"/>
      <c r="AJ571" s="125"/>
      <c r="AK571" s="125"/>
      <c r="AL571" s="125"/>
      <c r="AM571" s="125"/>
      <c r="AP571" s="86"/>
      <c r="AQ571" s="86"/>
      <c r="AR571" s="86"/>
      <c r="AS571" s="86"/>
      <c r="AT571" s="86"/>
      <c r="AU571" s="86"/>
      <c r="AV571" s="86"/>
      <c r="AW571" s="85"/>
      <c r="AX571" s="85"/>
      <c r="AY571" s="85"/>
      <c r="AZ571" s="85"/>
      <c r="BA571" s="85"/>
      <c r="BB571" s="85"/>
      <c r="BC571" s="85"/>
      <c r="BD571" s="85"/>
      <c r="BE571" s="85"/>
      <c r="BF571" s="85"/>
      <c r="BG571" s="85"/>
      <c r="BH571" s="85"/>
      <c r="BI571" s="85"/>
      <c r="BJ571" s="85"/>
      <c r="BK571" s="85"/>
      <c r="BL571" s="85"/>
      <c r="BM571" s="85"/>
      <c r="BN571" s="85"/>
      <c r="BO571" s="90"/>
      <c r="BP571" s="90"/>
      <c r="BQ571" s="90"/>
      <c r="BR571" s="90"/>
      <c r="BS571" s="90"/>
      <c r="BT571" s="90"/>
      <c r="BU571" s="90"/>
      <c r="BV571" s="90"/>
      <c r="BW571" s="90"/>
      <c r="BX571" s="90"/>
      <c r="BY571" s="90"/>
      <c r="BZ571" s="90"/>
      <c r="CA571" s="90"/>
      <c r="CB571" s="90"/>
      <c r="CC571" s="90"/>
      <c r="CD571" s="90"/>
      <c r="CE571" s="90"/>
      <c r="CF571" s="90"/>
      <c r="CG571" s="90"/>
      <c r="CH571" s="90"/>
      <c r="CI571" s="90"/>
    </row>
    <row r="572" spans="1:87" s="88" customFormat="1" x14ac:dyDescent="0.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6"/>
      <c r="AD572" s="126"/>
      <c r="AE572" s="125"/>
      <c r="AF572" s="125"/>
      <c r="AG572" s="125"/>
      <c r="AH572" s="125"/>
      <c r="AI572" s="125"/>
      <c r="AJ572" s="125"/>
      <c r="AK572" s="125"/>
      <c r="AL572" s="125"/>
      <c r="AM572" s="125"/>
      <c r="AP572" s="86"/>
      <c r="AQ572" s="86"/>
      <c r="AR572" s="86"/>
      <c r="AS572" s="86"/>
      <c r="AT572" s="86"/>
      <c r="AU572" s="86"/>
      <c r="AV572" s="86"/>
      <c r="AW572" s="85"/>
      <c r="AX572" s="85"/>
      <c r="AY572" s="85"/>
      <c r="AZ572" s="85"/>
      <c r="BA572" s="85"/>
      <c r="BB572" s="85"/>
      <c r="BC572" s="85"/>
      <c r="BD572" s="85"/>
      <c r="BE572" s="85"/>
      <c r="BF572" s="85"/>
      <c r="BG572" s="85"/>
      <c r="BH572" s="85"/>
      <c r="BI572" s="85"/>
      <c r="BJ572" s="85"/>
      <c r="BK572" s="85"/>
      <c r="BL572" s="85"/>
      <c r="BM572" s="85"/>
      <c r="BN572" s="85"/>
      <c r="BO572" s="90"/>
      <c r="BP572" s="90"/>
      <c r="BQ572" s="90"/>
      <c r="BR572" s="90"/>
      <c r="BS572" s="90"/>
      <c r="BT572" s="90"/>
      <c r="BU572" s="90"/>
      <c r="BV572" s="90"/>
      <c r="BW572" s="90"/>
      <c r="BX572" s="90"/>
      <c r="BY572" s="90"/>
      <c r="BZ572" s="90"/>
      <c r="CA572" s="90"/>
      <c r="CB572" s="90"/>
      <c r="CC572" s="90"/>
      <c r="CD572" s="90"/>
      <c r="CE572" s="90"/>
      <c r="CF572" s="90"/>
      <c r="CG572" s="90"/>
      <c r="CH572" s="90"/>
      <c r="CI572" s="90"/>
    </row>
    <row r="573" spans="1:87" s="88" customFormat="1" x14ac:dyDescent="0.2">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6"/>
      <c r="AD573" s="126"/>
      <c r="AE573" s="125"/>
      <c r="AF573" s="125"/>
      <c r="AG573" s="125"/>
      <c r="AH573" s="125"/>
      <c r="AI573" s="125"/>
      <c r="AJ573" s="125"/>
      <c r="AK573" s="125"/>
      <c r="AL573" s="125"/>
      <c r="AM573" s="125"/>
      <c r="AP573" s="86"/>
      <c r="AQ573" s="86"/>
      <c r="AR573" s="86"/>
      <c r="AS573" s="86"/>
      <c r="AT573" s="86"/>
      <c r="AU573" s="86"/>
      <c r="AV573" s="86"/>
      <c r="AW573" s="85"/>
      <c r="AX573" s="85"/>
      <c r="AY573" s="85"/>
      <c r="AZ573" s="85"/>
      <c r="BA573" s="85"/>
      <c r="BB573" s="85"/>
      <c r="BC573" s="85"/>
      <c r="BD573" s="85"/>
      <c r="BE573" s="85"/>
      <c r="BF573" s="85"/>
      <c r="BG573" s="85"/>
      <c r="BH573" s="85"/>
      <c r="BI573" s="85"/>
      <c r="BJ573" s="85"/>
      <c r="BK573" s="85"/>
      <c r="BL573" s="85"/>
      <c r="BM573" s="85"/>
      <c r="BN573" s="85"/>
      <c r="BO573" s="90"/>
      <c r="BP573" s="90"/>
      <c r="BQ573" s="90"/>
      <c r="BR573" s="90"/>
      <c r="BS573" s="90"/>
      <c r="BT573" s="90"/>
      <c r="BU573" s="90"/>
      <c r="BV573" s="90"/>
      <c r="BW573" s="90"/>
      <c r="BX573" s="90"/>
      <c r="BY573" s="90"/>
      <c r="BZ573" s="90"/>
      <c r="CA573" s="90"/>
      <c r="CB573" s="90"/>
      <c r="CC573" s="90"/>
      <c r="CD573" s="90"/>
      <c r="CE573" s="90"/>
      <c r="CF573" s="90"/>
      <c r="CG573" s="90"/>
      <c r="CH573" s="90"/>
      <c r="CI573" s="90"/>
    </row>
    <row r="574" spans="1:87" s="88" customFormat="1" x14ac:dyDescent="0.2">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6"/>
      <c r="AD574" s="126"/>
      <c r="AE574" s="125"/>
      <c r="AF574" s="125"/>
      <c r="AG574" s="125"/>
      <c r="AH574" s="125"/>
      <c r="AI574" s="125"/>
      <c r="AJ574" s="125"/>
      <c r="AK574" s="125"/>
      <c r="AL574" s="125"/>
      <c r="AM574" s="125"/>
      <c r="AP574" s="86"/>
      <c r="AQ574" s="86"/>
      <c r="AR574" s="86"/>
      <c r="AS574" s="86"/>
      <c r="AT574" s="86"/>
      <c r="AU574" s="86"/>
      <c r="AV574" s="86"/>
      <c r="AW574" s="85"/>
      <c r="AX574" s="85"/>
      <c r="AY574" s="85"/>
      <c r="AZ574" s="85"/>
      <c r="BA574" s="85"/>
      <c r="BB574" s="85"/>
      <c r="BC574" s="85"/>
      <c r="BD574" s="85"/>
      <c r="BE574" s="85"/>
      <c r="BF574" s="85"/>
      <c r="BG574" s="85"/>
      <c r="BH574" s="85"/>
      <c r="BI574" s="85"/>
      <c r="BJ574" s="85"/>
      <c r="BK574" s="85"/>
      <c r="BL574" s="85"/>
      <c r="BM574" s="85"/>
      <c r="BN574" s="85"/>
      <c r="BO574" s="90"/>
      <c r="BP574" s="90"/>
      <c r="BQ574" s="90"/>
      <c r="BR574" s="90"/>
      <c r="BS574" s="90"/>
      <c r="BT574" s="90"/>
      <c r="BU574" s="90"/>
      <c r="BV574" s="90"/>
      <c r="BW574" s="90"/>
      <c r="BX574" s="90"/>
      <c r="BY574" s="90"/>
      <c r="BZ574" s="90"/>
      <c r="CA574" s="90"/>
      <c r="CB574" s="90"/>
      <c r="CC574" s="90"/>
      <c r="CD574" s="90"/>
      <c r="CE574" s="90"/>
      <c r="CF574" s="90"/>
      <c r="CG574" s="90"/>
      <c r="CH574" s="90"/>
      <c r="CI574" s="90"/>
    </row>
    <row r="575" spans="1:87" s="88" customFormat="1" x14ac:dyDescent="0.2">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6"/>
      <c r="AD575" s="126"/>
      <c r="AE575" s="125"/>
      <c r="AF575" s="125"/>
      <c r="AG575" s="125"/>
      <c r="AH575" s="125"/>
      <c r="AI575" s="125"/>
      <c r="AJ575" s="125"/>
      <c r="AK575" s="125"/>
      <c r="AL575" s="125"/>
      <c r="AM575" s="125"/>
      <c r="AP575" s="86"/>
      <c r="AQ575" s="86"/>
      <c r="AR575" s="86"/>
      <c r="AS575" s="86"/>
      <c r="AT575" s="86"/>
      <c r="AU575" s="86"/>
      <c r="AV575" s="86"/>
      <c r="AW575" s="85"/>
      <c r="AX575" s="85"/>
      <c r="AY575" s="85"/>
      <c r="AZ575" s="85"/>
      <c r="BA575" s="85"/>
      <c r="BB575" s="85"/>
      <c r="BC575" s="85"/>
      <c r="BD575" s="85"/>
      <c r="BE575" s="85"/>
      <c r="BF575" s="85"/>
      <c r="BG575" s="85"/>
      <c r="BH575" s="85"/>
      <c r="BI575" s="85"/>
      <c r="BJ575" s="85"/>
      <c r="BK575" s="85"/>
      <c r="BL575" s="85"/>
      <c r="BM575" s="85"/>
      <c r="BN575" s="85"/>
      <c r="BO575" s="90"/>
      <c r="BP575" s="90"/>
      <c r="BQ575" s="90"/>
      <c r="BR575" s="90"/>
      <c r="BS575" s="90"/>
      <c r="BT575" s="90"/>
      <c r="BU575" s="90"/>
      <c r="BV575" s="90"/>
      <c r="BW575" s="90"/>
      <c r="BX575" s="90"/>
      <c r="BY575" s="90"/>
      <c r="BZ575" s="90"/>
      <c r="CA575" s="90"/>
      <c r="CB575" s="90"/>
      <c r="CC575" s="90"/>
      <c r="CD575" s="90"/>
      <c r="CE575" s="90"/>
      <c r="CF575" s="90"/>
      <c r="CG575" s="90"/>
      <c r="CH575" s="90"/>
      <c r="CI575" s="90"/>
    </row>
    <row r="576" spans="1:87" s="88" customFormat="1" x14ac:dyDescent="0.2">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6"/>
      <c r="AD576" s="126"/>
      <c r="AE576" s="125"/>
      <c r="AF576" s="125"/>
      <c r="AG576" s="125"/>
      <c r="AH576" s="125"/>
      <c r="AI576" s="125"/>
      <c r="AJ576" s="125"/>
      <c r="AK576" s="125"/>
      <c r="AL576" s="125"/>
      <c r="AM576" s="125"/>
      <c r="AP576" s="86"/>
      <c r="AQ576" s="86"/>
      <c r="AR576" s="86"/>
      <c r="AS576" s="86"/>
      <c r="AT576" s="86"/>
      <c r="AU576" s="86"/>
      <c r="AV576" s="86"/>
      <c r="AW576" s="85"/>
      <c r="AX576" s="85"/>
      <c r="AY576" s="85"/>
      <c r="AZ576" s="85"/>
      <c r="BA576" s="85"/>
      <c r="BB576" s="85"/>
      <c r="BC576" s="85"/>
      <c r="BD576" s="85"/>
      <c r="BE576" s="85"/>
      <c r="BF576" s="85"/>
      <c r="BG576" s="85"/>
      <c r="BH576" s="85"/>
      <c r="BI576" s="85"/>
      <c r="BJ576" s="85"/>
      <c r="BK576" s="85"/>
      <c r="BL576" s="85"/>
      <c r="BM576" s="85"/>
      <c r="BN576" s="85"/>
      <c r="BO576" s="90"/>
      <c r="BP576" s="90"/>
      <c r="BQ576" s="90"/>
      <c r="BR576" s="90"/>
      <c r="BS576" s="90"/>
      <c r="BT576" s="90"/>
      <c r="BU576" s="90"/>
      <c r="BV576" s="90"/>
      <c r="BW576" s="90"/>
      <c r="BX576" s="90"/>
      <c r="BY576" s="90"/>
      <c r="BZ576" s="90"/>
      <c r="CA576" s="90"/>
      <c r="CB576" s="90"/>
      <c r="CC576" s="90"/>
      <c r="CD576" s="90"/>
      <c r="CE576" s="90"/>
      <c r="CF576" s="90"/>
      <c r="CG576" s="90"/>
      <c r="CH576" s="90"/>
      <c r="CI576" s="90"/>
    </row>
    <row r="577" spans="1:87" s="88" customFormat="1" x14ac:dyDescent="0.2">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6"/>
      <c r="AD577" s="126"/>
      <c r="AE577" s="125"/>
      <c r="AF577" s="125"/>
      <c r="AG577" s="125"/>
      <c r="AH577" s="125"/>
      <c r="AI577" s="125"/>
      <c r="AJ577" s="125"/>
      <c r="AK577" s="125"/>
      <c r="AL577" s="125"/>
      <c r="AM577" s="125"/>
      <c r="AP577" s="86"/>
      <c r="AQ577" s="86"/>
      <c r="AR577" s="86"/>
      <c r="AS577" s="86"/>
      <c r="AT577" s="86"/>
      <c r="AU577" s="86"/>
      <c r="AV577" s="86"/>
      <c r="AW577" s="85"/>
      <c r="AX577" s="85"/>
      <c r="AY577" s="85"/>
      <c r="AZ577" s="85"/>
      <c r="BA577" s="85"/>
      <c r="BB577" s="85"/>
      <c r="BC577" s="85"/>
      <c r="BD577" s="85"/>
      <c r="BE577" s="85"/>
      <c r="BF577" s="85"/>
      <c r="BG577" s="85"/>
      <c r="BH577" s="85"/>
      <c r="BI577" s="85"/>
      <c r="BJ577" s="85"/>
      <c r="BK577" s="85"/>
      <c r="BL577" s="85"/>
      <c r="BM577" s="85"/>
      <c r="BN577" s="85"/>
      <c r="BO577" s="90"/>
      <c r="BP577" s="90"/>
      <c r="BQ577" s="90"/>
      <c r="BR577" s="90"/>
      <c r="BS577" s="90"/>
      <c r="BT577" s="90"/>
      <c r="BU577" s="90"/>
      <c r="BV577" s="90"/>
      <c r="BW577" s="90"/>
      <c r="BX577" s="90"/>
      <c r="BY577" s="90"/>
      <c r="BZ577" s="90"/>
      <c r="CA577" s="90"/>
      <c r="CB577" s="90"/>
      <c r="CC577" s="90"/>
      <c r="CD577" s="90"/>
      <c r="CE577" s="90"/>
      <c r="CF577" s="90"/>
      <c r="CG577" s="90"/>
      <c r="CH577" s="90"/>
      <c r="CI577" s="90"/>
    </row>
    <row r="578" spans="1:87" s="88" customFormat="1" x14ac:dyDescent="0.2">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6"/>
      <c r="AD578" s="126"/>
      <c r="AE578" s="125"/>
      <c r="AF578" s="125"/>
      <c r="AG578" s="125"/>
      <c r="AH578" s="125"/>
      <c r="AI578" s="125"/>
      <c r="AJ578" s="125"/>
      <c r="AK578" s="125"/>
      <c r="AL578" s="125"/>
      <c r="AM578" s="125"/>
      <c r="AP578" s="86"/>
      <c r="AQ578" s="86"/>
      <c r="AR578" s="86"/>
      <c r="AS578" s="86"/>
      <c r="AT578" s="86"/>
      <c r="AU578" s="86"/>
      <c r="AV578" s="86"/>
      <c r="AW578" s="85"/>
      <c r="AX578" s="85"/>
      <c r="AY578" s="85"/>
      <c r="AZ578" s="85"/>
      <c r="BA578" s="85"/>
      <c r="BB578" s="85"/>
      <c r="BC578" s="85"/>
      <c r="BD578" s="85"/>
      <c r="BE578" s="85"/>
      <c r="BF578" s="85"/>
      <c r="BG578" s="85"/>
      <c r="BH578" s="85"/>
      <c r="BI578" s="85"/>
      <c r="BJ578" s="85"/>
      <c r="BK578" s="85"/>
      <c r="BL578" s="85"/>
      <c r="BM578" s="85"/>
      <c r="BN578" s="85"/>
      <c r="BO578" s="90"/>
      <c r="BP578" s="90"/>
      <c r="BQ578" s="90"/>
      <c r="BR578" s="90"/>
      <c r="BS578" s="90"/>
      <c r="BT578" s="90"/>
      <c r="BU578" s="90"/>
      <c r="BV578" s="90"/>
      <c r="BW578" s="90"/>
      <c r="BX578" s="90"/>
      <c r="BY578" s="90"/>
      <c r="BZ578" s="90"/>
      <c r="CA578" s="90"/>
      <c r="CB578" s="90"/>
      <c r="CC578" s="90"/>
      <c r="CD578" s="90"/>
      <c r="CE578" s="90"/>
      <c r="CF578" s="90"/>
      <c r="CG578" s="90"/>
      <c r="CH578" s="90"/>
      <c r="CI578" s="90"/>
    </row>
    <row r="579" spans="1:87" s="88" customFormat="1" x14ac:dyDescent="0.2">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6"/>
      <c r="AD579" s="126"/>
      <c r="AE579" s="125"/>
      <c r="AF579" s="125"/>
      <c r="AG579" s="125"/>
      <c r="AH579" s="125"/>
      <c r="AI579" s="125"/>
      <c r="AJ579" s="125"/>
      <c r="AK579" s="125"/>
      <c r="AL579" s="125"/>
      <c r="AM579" s="125"/>
      <c r="AP579" s="86"/>
      <c r="AQ579" s="86"/>
      <c r="AR579" s="86"/>
      <c r="AS579" s="86"/>
      <c r="AT579" s="86"/>
      <c r="AU579" s="86"/>
      <c r="AV579" s="86"/>
      <c r="AW579" s="85"/>
      <c r="AX579" s="85"/>
      <c r="AY579" s="85"/>
      <c r="AZ579" s="85"/>
      <c r="BA579" s="85"/>
      <c r="BB579" s="85"/>
      <c r="BC579" s="85"/>
      <c r="BD579" s="85"/>
      <c r="BE579" s="85"/>
      <c r="BF579" s="85"/>
      <c r="BG579" s="85"/>
      <c r="BH579" s="85"/>
      <c r="BI579" s="85"/>
      <c r="BJ579" s="85"/>
      <c r="BK579" s="85"/>
      <c r="BL579" s="85"/>
      <c r="BM579" s="85"/>
      <c r="BN579" s="85"/>
      <c r="BO579" s="90"/>
      <c r="BP579" s="90"/>
      <c r="BQ579" s="90"/>
      <c r="BR579" s="90"/>
      <c r="BS579" s="90"/>
      <c r="BT579" s="90"/>
      <c r="BU579" s="90"/>
      <c r="BV579" s="90"/>
      <c r="BW579" s="90"/>
      <c r="BX579" s="90"/>
      <c r="BY579" s="90"/>
      <c r="BZ579" s="90"/>
      <c r="CA579" s="90"/>
      <c r="CB579" s="90"/>
      <c r="CC579" s="90"/>
      <c r="CD579" s="90"/>
      <c r="CE579" s="90"/>
      <c r="CF579" s="90"/>
      <c r="CG579" s="90"/>
      <c r="CH579" s="90"/>
      <c r="CI579" s="90"/>
    </row>
    <row r="580" spans="1:87" s="88" customFormat="1" x14ac:dyDescent="0.2">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6"/>
      <c r="AD580" s="126"/>
      <c r="AE580" s="125"/>
      <c r="AF580" s="125"/>
      <c r="AG580" s="125"/>
      <c r="AH580" s="125"/>
      <c r="AI580" s="125"/>
      <c r="AJ580" s="125"/>
      <c r="AK580" s="125"/>
      <c r="AL580" s="125"/>
      <c r="AM580" s="125"/>
      <c r="AP580" s="86"/>
      <c r="AQ580" s="86"/>
      <c r="AR580" s="86"/>
      <c r="AS580" s="86"/>
      <c r="AT580" s="86"/>
      <c r="AU580" s="86"/>
      <c r="AV580" s="86"/>
      <c r="AW580" s="85"/>
      <c r="AX580" s="85"/>
      <c r="AY580" s="85"/>
      <c r="AZ580" s="85"/>
      <c r="BA580" s="85"/>
      <c r="BB580" s="85"/>
      <c r="BC580" s="85"/>
      <c r="BD580" s="85"/>
      <c r="BE580" s="85"/>
      <c r="BF580" s="85"/>
      <c r="BG580" s="85"/>
      <c r="BH580" s="85"/>
      <c r="BI580" s="85"/>
      <c r="BJ580" s="85"/>
      <c r="BK580" s="85"/>
      <c r="BL580" s="85"/>
      <c r="BM580" s="85"/>
      <c r="BN580" s="85"/>
      <c r="BO580" s="90"/>
      <c r="BP580" s="90"/>
      <c r="BQ580" s="90"/>
      <c r="BR580" s="90"/>
      <c r="BS580" s="90"/>
      <c r="BT580" s="90"/>
      <c r="BU580" s="90"/>
      <c r="BV580" s="90"/>
      <c r="BW580" s="90"/>
      <c r="BX580" s="90"/>
      <c r="BY580" s="90"/>
      <c r="BZ580" s="90"/>
      <c r="CA580" s="90"/>
      <c r="CB580" s="90"/>
      <c r="CC580" s="90"/>
      <c r="CD580" s="90"/>
      <c r="CE580" s="90"/>
      <c r="CF580" s="90"/>
      <c r="CG580" s="90"/>
      <c r="CH580" s="90"/>
      <c r="CI580" s="90"/>
    </row>
    <row r="581" spans="1:87" s="88" customFormat="1" x14ac:dyDescent="0.2">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6"/>
      <c r="AD581" s="126"/>
      <c r="AE581" s="125"/>
      <c r="AF581" s="125"/>
      <c r="AG581" s="125"/>
      <c r="AH581" s="125"/>
      <c r="AI581" s="125"/>
      <c r="AJ581" s="125"/>
      <c r="AK581" s="125"/>
      <c r="AL581" s="125"/>
      <c r="AM581" s="125"/>
      <c r="AP581" s="86"/>
      <c r="AQ581" s="86"/>
      <c r="AR581" s="86"/>
      <c r="AS581" s="86"/>
      <c r="AT581" s="86"/>
      <c r="AU581" s="86"/>
      <c r="AV581" s="86"/>
      <c r="AW581" s="85"/>
      <c r="AX581" s="85"/>
      <c r="AY581" s="85"/>
      <c r="AZ581" s="85"/>
      <c r="BA581" s="85"/>
      <c r="BB581" s="85"/>
      <c r="BC581" s="85"/>
      <c r="BD581" s="85"/>
      <c r="BE581" s="85"/>
      <c r="BF581" s="85"/>
      <c r="BG581" s="85"/>
      <c r="BH581" s="85"/>
      <c r="BI581" s="85"/>
      <c r="BJ581" s="85"/>
      <c r="BK581" s="85"/>
      <c r="BL581" s="85"/>
      <c r="BM581" s="85"/>
      <c r="BN581" s="85"/>
      <c r="BO581" s="90"/>
      <c r="BP581" s="90"/>
      <c r="BQ581" s="90"/>
      <c r="BR581" s="90"/>
      <c r="BS581" s="90"/>
      <c r="BT581" s="90"/>
      <c r="BU581" s="90"/>
      <c r="BV581" s="90"/>
      <c r="BW581" s="90"/>
      <c r="BX581" s="90"/>
      <c r="BY581" s="90"/>
      <c r="BZ581" s="90"/>
      <c r="CA581" s="90"/>
      <c r="CB581" s="90"/>
      <c r="CC581" s="90"/>
      <c r="CD581" s="90"/>
      <c r="CE581" s="90"/>
      <c r="CF581" s="90"/>
      <c r="CG581" s="90"/>
      <c r="CH581" s="90"/>
      <c r="CI581" s="90"/>
    </row>
    <row r="582" spans="1:87" s="88" customFormat="1" x14ac:dyDescent="0.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6"/>
      <c r="AD582" s="126"/>
      <c r="AE582" s="125"/>
      <c r="AF582" s="125"/>
      <c r="AG582" s="125"/>
      <c r="AH582" s="125"/>
      <c r="AI582" s="125"/>
      <c r="AJ582" s="125"/>
      <c r="AK582" s="125"/>
      <c r="AL582" s="125"/>
      <c r="AM582" s="125"/>
      <c r="AP582" s="86"/>
      <c r="AQ582" s="86"/>
      <c r="AR582" s="86"/>
      <c r="AS582" s="86"/>
      <c r="AT582" s="86"/>
      <c r="AU582" s="86"/>
      <c r="AV582" s="86"/>
      <c r="AW582" s="85"/>
      <c r="AX582" s="85"/>
      <c r="AY582" s="85"/>
      <c r="AZ582" s="85"/>
      <c r="BA582" s="85"/>
      <c r="BB582" s="85"/>
      <c r="BC582" s="85"/>
      <c r="BD582" s="85"/>
      <c r="BE582" s="85"/>
      <c r="BF582" s="85"/>
      <c r="BG582" s="85"/>
      <c r="BH582" s="85"/>
      <c r="BI582" s="85"/>
      <c r="BJ582" s="85"/>
      <c r="BK582" s="85"/>
      <c r="BL582" s="85"/>
      <c r="BM582" s="85"/>
      <c r="BN582" s="85"/>
      <c r="BO582" s="90"/>
      <c r="BP582" s="90"/>
      <c r="BQ582" s="90"/>
      <c r="BR582" s="90"/>
      <c r="BS582" s="90"/>
      <c r="BT582" s="90"/>
      <c r="BU582" s="90"/>
      <c r="BV582" s="90"/>
      <c r="BW582" s="90"/>
      <c r="BX582" s="90"/>
      <c r="BY582" s="90"/>
      <c r="BZ582" s="90"/>
      <c r="CA582" s="90"/>
      <c r="CB582" s="90"/>
      <c r="CC582" s="90"/>
      <c r="CD582" s="90"/>
      <c r="CE582" s="90"/>
      <c r="CF582" s="90"/>
      <c r="CG582" s="90"/>
      <c r="CH582" s="90"/>
      <c r="CI582" s="90"/>
    </row>
    <row r="583" spans="1:87" s="88" customFormat="1" x14ac:dyDescent="0.2">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6"/>
      <c r="AD583" s="126"/>
      <c r="AE583" s="125"/>
      <c r="AF583" s="125"/>
      <c r="AG583" s="125"/>
      <c r="AH583" s="125"/>
      <c r="AI583" s="125"/>
      <c r="AJ583" s="125"/>
      <c r="AK583" s="125"/>
      <c r="AL583" s="125"/>
      <c r="AM583" s="125"/>
      <c r="AP583" s="86"/>
      <c r="AQ583" s="86"/>
      <c r="AR583" s="86"/>
      <c r="AS583" s="86"/>
      <c r="AT583" s="86"/>
      <c r="AU583" s="86"/>
      <c r="AV583" s="86"/>
      <c r="AW583" s="85"/>
      <c r="AX583" s="85"/>
      <c r="AY583" s="85"/>
      <c r="AZ583" s="85"/>
      <c r="BA583" s="85"/>
      <c r="BB583" s="85"/>
      <c r="BC583" s="85"/>
      <c r="BD583" s="85"/>
      <c r="BE583" s="85"/>
      <c r="BF583" s="85"/>
      <c r="BG583" s="85"/>
      <c r="BH583" s="85"/>
      <c r="BI583" s="85"/>
      <c r="BJ583" s="85"/>
      <c r="BK583" s="85"/>
      <c r="BL583" s="85"/>
      <c r="BM583" s="85"/>
      <c r="BN583" s="85"/>
      <c r="BO583" s="90"/>
      <c r="BP583" s="90"/>
      <c r="BQ583" s="90"/>
      <c r="BR583" s="90"/>
      <c r="BS583" s="90"/>
      <c r="BT583" s="90"/>
      <c r="BU583" s="90"/>
      <c r="BV583" s="90"/>
      <c r="BW583" s="90"/>
      <c r="BX583" s="90"/>
      <c r="BY583" s="90"/>
      <c r="BZ583" s="90"/>
      <c r="CA583" s="90"/>
      <c r="CB583" s="90"/>
      <c r="CC583" s="90"/>
      <c r="CD583" s="90"/>
      <c r="CE583" s="90"/>
      <c r="CF583" s="90"/>
      <c r="CG583" s="90"/>
      <c r="CH583" s="90"/>
      <c r="CI583" s="90"/>
    </row>
    <row r="584" spans="1:87" s="88" customFormat="1" x14ac:dyDescent="0.2">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6"/>
      <c r="AD584" s="126"/>
      <c r="AE584" s="125"/>
      <c r="AF584" s="125"/>
      <c r="AG584" s="125"/>
      <c r="AH584" s="125"/>
      <c r="AI584" s="125"/>
      <c r="AJ584" s="125"/>
      <c r="AK584" s="125"/>
      <c r="AL584" s="125"/>
      <c r="AM584" s="125"/>
      <c r="AP584" s="86"/>
      <c r="AQ584" s="86"/>
      <c r="AR584" s="86"/>
      <c r="AS584" s="86"/>
      <c r="AT584" s="86"/>
      <c r="AU584" s="86"/>
      <c r="AV584" s="86"/>
      <c r="AW584" s="85"/>
      <c r="AX584" s="85"/>
      <c r="AY584" s="85"/>
      <c r="AZ584" s="85"/>
      <c r="BA584" s="85"/>
      <c r="BB584" s="85"/>
      <c r="BC584" s="85"/>
      <c r="BD584" s="85"/>
      <c r="BE584" s="85"/>
      <c r="BF584" s="85"/>
      <c r="BG584" s="85"/>
      <c r="BH584" s="85"/>
      <c r="BI584" s="85"/>
      <c r="BJ584" s="85"/>
      <c r="BK584" s="85"/>
      <c r="BL584" s="85"/>
      <c r="BM584" s="85"/>
      <c r="BN584" s="85"/>
      <c r="BO584" s="90"/>
      <c r="BP584" s="90"/>
      <c r="BQ584" s="90"/>
      <c r="BR584" s="90"/>
      <c r="BS584" s="90"/>
      <c r="BT584" s="90"/>
      <c r="BU584" s="90"/>
      <c r="BV584" s="90"/>
      <c r="BW584" s="90"/>
      <c r="BX584" s="90"/>
      <c r="BY584" s="90"/>
      <c r="BZ584" s="90"/>
      <c r="CA584" s="90"/>
      <c r="CB584" s="90"/>
      <c r="CC584" s="90"/>
      <c r="CD584" s="90"/>
      <c r="CE584" s="90"/>
      <c r="CF584" s="90"/>
      <c r="CG584" s="90"/>
      <c r="CH584" s="90"/>
      <c r="CI584" s="90"/>
    </row>
    <row r="585" spans="1:87" s="88" customFormat="1" x14ac:dyDescent="0.2">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6"/>
      <c r="AD585" s="126"/>
      <c r="AE585" s="125"/>
      <c r="AF585" s="125"/>
      <c r="AG585" s="125"/>
      <c r="AH585" s="125"/>
      <c r="AI585" s="125"/>
      <c r="AJ585" s="125"/>
      <c r="AK585" s="125"/>
      <c r="AL585" s="125"/>
      <c r="AM585" s="125"/>
      <c r="AP585" s="86"/>
      <c r="AQ585" s="86"/>
      <c r="AR585" s="86"/>
      <c r="AS585" s="86"/>
      <c r="AT585" s="86"/>
      <c r="AU585" s="86"/>
      <c r="AV585" s="86"/>
      <c r="AW585" s="85"/>
      <c r="AX585" s="85"/>
      <c r="AY585" s="85"/>
      <c r="AZ585" s="85"/>
      <c r="BA585" s="85"/>
      <c r="BB585" s="85"/>
      <c r="BC585" s="85"/>
      <c r="BD585" s="85"/>
      <c r="BE585" s="85"/>
      <c r="BF585" s="85"/>
      <c r="BG585" s="85"/>
      <c r="BH585" s="85"/>
      <c r="BI585" s="85"/>
      <c r="BJ585" s="85"/>
      <c r="BK585" s="85"/>
      <c r="BL585" s="85"/>
      <c r="BM585" s="85"/>
      <c r="BN585" s="85"/>
      <c r="BO585" s="90"/>
      <c r="BP585" s="90"/>
      <c r="BQ585" s="90"/>
      <c r="BR585" s="90"/>
      <c r="BS585" s="90"/>
      <c r="BT585" s="90"/>
      <c r="BU585" s="90"/>
      <c r="BV585" s="90"/>
      <c r="BW585" s="90"/>
      <c r="BX585" s="90"/>
      <c r="BY585" s="90"/>
      <c r="BZ585" s="90"/>
      <c r="CA585" s="90"/>
      <c r="CB585" s="90"/>
      <c r="CC585" s="90"/>
      <c r="CD585" s="90"/>
      <c r="CE585" s="90"/>
      <c r="CF585" s="90"/>
      <c r="CG585" s="90"/>
      <c r="CH585" s="90"/>
      <c r="CI585" s="90"/>
    </row>
    <row r="586" spans="1:87" s="88" customFormat="1" x14ac:dyDescent="0.2">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6"/>
      <c r="AD586" s="126"/>
      <c r="AE586" s="125"/>
      <c r="AF586" s="125"/>
      <c r="AG586" s="125"/>
      <c r="AH586" s="125"/>
      <c r="AI586" s="125"/>
      <c r="AJ586" s="125"/>
      <c r="AK586" s="125"/>
      <c r="AL586" s="125"/>
      <c r="AM586" s="125"/>
      <c r="AP586" s="86"/>
      <c r="AQ586" s="86"/>
      <c r="AR586" s="86"/>
      <c r="AS586" s="86"/>
      <c r="AT586" s="86"/>
      <c r="AU586" s="86"/>
      <c r="AV586" s="86"/>
      <c r="AW586" s="85"/>
      <c r="AX586" s="85"/>
      <c r="AY586" s="85"/>
      <c r="AZ586" s="85"/>
      <c r="BA586" s="85"/>
      <c r="BB586" s="85"/>
      <c r="BC586" s="85"/>
      <c r="BD586" s="85"/>
      <c r="BE586" s="85"/>
      <c r="BF586" s="85"/>
      <c r="BG586" s="85"/>
      <c r="BH586" s="85"/>
      <c r="BI586" s="85"/>
      <c r="BJ586" s="85"/>
      <c r="BK586" s="85"/>
      <c r="BL586" s="85"/>
      <c r="BM586" s="85"/>
      <c r="BN586" s="85"/>
      <c r="BO586" s="90"/>
      <c r="BP586" s="90"/>
      <c r="BQ586" s="90"/>
      <c r="BR586" s="90"/>
      <c r="BS586" s="90"/>
      <c r="BT586" s="90"/>
      <c r="BU586" s="90"/>
      <c r="BV586" s="90"/>
      <c r="BW586" s="90"/>
      <c r="BX586" s="90"/>
      <c r="BY586" s="90"/>
      <c r="BZ586" s="90"/>
      <c r="CA586" s="90"/>
      <c r="CB586" s="90"/>
      <c r="CC586" s="90"/>
      <c r="CD586" s="90"/>
      <c r="CE586" s="90"/>
      <c r="CF586" s="90"/>
      <c r="CG586" s="90"/>
      <c r="CH586" s="90"/>
      <c r="CI586" s="90"/>
    </row>
    <row r="587" spans="1:87" s="88" customFormat="1" x14ac:dyDescent="0.2">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6"/>
      <c r="AD587" s="126"/>
      <c r="AE587" s="125"/>
      <c r="AF587" s="125"/>
      <c r="AG587" s="125"/>
      <c r="AH587" s="125"/>
      <c r="AI587" s="125"/>
      <c r="AJ587" s="125"/>
      <c r="AK587" s="125"/>
      <c r="AL587" s="125"/>
      <c r="AM587" s="125"/>
      <c r="AP587" s="86"/>
      <c r="AQ587" s="86"/>
      <c r="AR587" s="86"/>
      <c r="AS587" s="86"/>
      <c r="AT587" s="86"/>
      <c r="AU587" s="86"/>
      <c r="AV587" s="86"/>
      <c r="AW587" s="85"/>
      <c r="AX587" s="85"/>
      <c r="AY587" s="85"/>
      <c r="AZ587" s="85"/>
      <c r="BA587" s="85"/>
      <c r="BB587" s="85"/>
      <c r="BC587" s="85"/>
      <c r="BD587" s="85"/>
      <c r="BE587" s="85"/>
      <c r="BF587" s="85"/>
      <c r="BG587" s="85"/>
      <c r="BH587" s="85"/>
      <c r="BI587" s="85"/>
      <c r="BJ587" s="85"/>
      <c r="BK587" s="85"/>
      <c r="BL587" s="85"/>
      <c r="BM587" s="85"/>
      <c r="BN587" s="85"/>
      <c r="BO587" s="90"/>
      <c r="BP587" s="90"/>
      <c r="BQ587" s="90"/>
      <c r="BR587" s="90"/>
      <c r="BS587" s="90"/>
      <c r="BT587" s="90"/>
      <c r="BU587" s="90"/>
      <c r="BV587" s="90"/>
      <c r="BW587" s="90"/>
      <c r="BX587" s="90"/>
      <c r="BY587" s="90"/>
      <c r="BZ587" s="90"/>
      <c r="CA587" s="90"/>
      <c r="CB587" s="90"/>
      <c r="CC587" s="90"/>
      <c r="CD587" s="90"/>
      <c r="CE587" s="90"/>
      <c r="CF587" s="90"/>
      <c r="CG587" s="90"/>
      <c r="CH587" s="90"/>
      <c r="CI587" s="90"/>
    </row>
    <row r="588" spans="1:87" s="88" customFormat="1" x14ac:dyDescent="0.2">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6"/>
      <c r="AD588" s="126"/>
      <c r="AE588" s="125"/>
      <c r="AF588" s="125"/>
      <c r="AG588" s="125"/>
      <c r="AH588" s="125"/>
      <c r="AI588" s="125"/>
      <c r="AJ588" s="125"/>
      <c r="AK588" s="125"/>
      <c r="AL588" s="125"/>
      <c r="AM588" s="125"/>
      <c r="AP588" s="86"/>
      <c r="AQ588" s="86"/>
      <c r="AR588" s="86"/>
      <c r="AS588" s="86"/>
      <c r="AT588" s="86"/>
      <c r="AU588" s="86"/>
      <c r="AV588" s="86"/>
      <c r="AW588" s="85"/>
      <c r="AX588" s="85"/>
      <c r="AY588" s="85"/>
      <c r="AZ588" s="85"/>
      <c r="BA588" s="85"/>
      <c r="BB588" s="85"/>
      <c r="BC588" s="85"/>
      <c r="BD588" s="85"/>
      <c r="BE588" s="85"/>
      <c r="BF588" s="85"/>
      <c r="BG588" s="85"/>
      <c r="BH588" s="85"/>
      <c r="BI588" s="85"/>
      <c r="BJ588" s="85"/>
      <c r="BK588" s="85"/>
      <c r="BL588" s="85"/>
      <c r="BM588" s="85"/>
      <c r="BN588" s="85"/>
      <c r="BO588" s="90"/>
      <c r="BP588" s="90"/>
      <c r="BQ588" s="90"/>
      <c r="BR588" s="90"/>
      <c r="BS588" s="90"/>
      <c r="BT588" s="90"/>
      <c r="BU588" s="90"/>
      <c r="BV588" s="90"/>
      <c r="BW588" s="90"/>
      <c r="BX588" s="90"/>
      <c r="BY588" s="90"/>
      <c r="BZ588" s="90"/>
      <c r="CA588" s="90"/>
      <c r="CB588" s="90"/>
      <c r="CC588" s="90"/>
      <c r="CD588" s="90"/>
      <c r="CE588" s="90"/>
      <c r="CF588" s="90"/>
      <c r="CG588" s="90"/>
      <c r="CH588" s="90"/>
      <c r="CI588" s="90"/>
    </row>
    <row r="589" spans="1:87" s="88" customFormat="1" x14ac:dyDescent="0.2">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6"/>
      <c r="AD589" s="126"/>
      <c r="AE589" s="125"/>
      <c r="AF589" s="125"/>
      <c r="AG589" s="125"/>
      <c r="AH589" s="125"/>
      <c r="AI589" s="125"/>
      <c r="AJ589" s="125"/>
      <c r="AK589" s="125"/>
      <c r="AL589" s="125"/>
      <c r="AM589" s="125"/>
      <c r="AP589" s="86"/>
      <c r="AQ589" s="86"/>
      <c r="AR589" s="86"/>
      <c r="AS589" s="86"/>
      <c r="AT589" s="86"/>
      <c r="AU589" s="86"/>
      <c r="AV589" s="86"/>
      <c r="AW589" s="85"/>
      <c r="AX589" s="85"/>
      <c r="AY589" s="85"/>
      <c r="AZ589" s="85"/>
      <c r="BA589" s="85"/>
      <c r="BB589" s="85"/>
      <c r="BC589" s="85"/>
      <c r="BD589" s="85"/>
      <c r="BE589" s="85"/>
      <c r="BF589" s="85"/>
      <c r="BG589" s="85"/>
      <c r="BH589" s="85"/>
      <c r="BI589" s="85"/>
      <c r="BJ589" s="85"/>
      <c r="BK589" s="85"/>
      <c r="BL589" s="85"/>
      <c r="BM589" s="85"/>
      <c r="BN589" s="85"/>
      <c r="BO589" s="90"/>
      <c r="BP589" s="90"/>
      <c r="BQ589" s="90"/>
      <c r="BR589" s="90"/>
      <c r="BS589" s="90"/>
      <c r="BT589" s="90"/>
      <c r="BU589" s="90"/>
      <c r="BV589" s="90"/>
      <c r="BW589" s="90"/>
      <c r="BX589" s="90"/>
      <c r="BY589" s="90"/>
      <c r="BZ589" s="90"/>
      <c r="CA589" s="90"/>
      <c r="CB589" s="90"/>
      <c r="CC589" s="90"/>
      <c r="CD589" s="90"/>
      <c r="CE589" s="90"/>
      <c r="CF589" s="90"/>
      <c r="CG589" s="90"/>
      <c r="CH589" s="90"/>
      <c r="CI589" s="90"/>
    </row>
    <row r="590" spans="1:87" s="88" customFormat="1" x14ac:dyDescent="0.2">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6"/>
      <c r="AD590" s="126"/>
      <c r="AE590" s="125"/>
      <c r="AF590" s="125"/>
      <c r="AG590" s="125"/>
      <c r="AH590" s="125"/>
      <c r="AI590" s="125"/>
      <c r="AJ590" s="125"/>
      <c r="AK590" s="125"/>
      <c r="AL590" s="125"/>
      <c r="AM590" s="125"/>
      <c r="AP590" s="86"/>
      <c r="AQ590" s="86"/>
      <c r="AR590" s="86"/>
      <c r="AS590" s="86"/>
      <c r="AT590" s="86"/>
      <c r="AU590" s="86"/>
      <c r="AV590" s="86"/>
      <c r="AW590" s="85"/>
      <c r="AX590" s="85"/>
      <c r="AY590" s="85"/>
      <c r="AZ590" s="85"/>
      <c r="BA590" s="85"/>
      <c r="BB590" s="85"/>
      <c r="BC590" s="85"/>
      <c r="BD590" s="85"/>
      <c r="BE590" s="85"/>
      <c r="BF590" s="85"/>
      <c r="BG590" s="85"/>
      <c r="BH590" s="85"/>
      <c r="BI590" s="85"/>
      <c r="BJ590" s="85"/>
      <c r="BK590" s="85"/>
      <c r="BL590" s="85"/>
      <c r="BM590" s="85"/>
      <c r="BN590" s="85"/>
      <c r="BO590" s="90"/>
      <c r="BP590" s="90"/>
      <c r="BQ590" s="90"/>
      <c r="BR590" s="90"/>
      <c r="BS590" s="90"/>
      <c r="BT590" s="90"/>
      <c r="BU590" s="90"/>
      <c r="BV590" s="90"/>
      <c r="BW590" s="90"/>
      <c r="BX590" s="90"/>
      <c r="BY590" s="90"/>
      <c r="BZ590" s="90"/>
      <c r="CA590" s="90"/>
      <c r="CB590" s="90"/>
      <c r="CC590" s="90"/>
      <c r="CD590" s="90"/>
      <c r="CE590" s="90"/>
      <c r="CF590" s="90"/>
      <c r="CG590" s="90"/>
      <c r="CH590" s="90"/>
      <c r="CI590" s="90"/>
    </row>
    <row r="591" spans="1:87" s="88" customFormat="1" x14ac:dyDescent="0.2">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6"/>
      <c r="AD591" s="126"/>
      <c r="AE591" s="125"/>
      <c r="AF591" s="125"/>
      <c r="AG591" s="125"/>
      <c r="AH591" s="125"/>
      <c r="AI591" s="125"/>
      <c r="AJ591" s="125"/>
      <c r="AK591" s="125"/>
      <c r="AL591" s="125"/>
      <c r="AM591" s="125"/>
      <c r="AP591" s="86"/>
      <c r="AQ591" s="86"/>
      <c r="AR591" s="86"/>
      <c r="AS591" s="86"/>
      <c r="AT591" s="86"/>
      <c r="AU591" s="86"/>
      <c r="AV591" s="86"/>
      <c r="AW591" s="85"/>
      <c r="AX591" s="85"/>
      <c r="AY591" s="85"/>
      <c r="AZ591" s="85"/>
      <c r="BA591" s="85"/>
      <c r="BB591" s="85"/>
      <c r="BC591" s="85"/>
      <c r="BD591" s="85"/>
      <c r="BE591" s="85"/>
      <c r="BF591" s="85"/>
      <c r="BG591" s="85"/>
      <c r="BH591" s="85"/>
      <c r="BI591" s="85"/>
      <c r="BJ591" s="85"/>
      <c r="BK591" s="85"/>
      <c r="BL591" s="85"/>
      <c r="BM591" s="85"/>
      <c r="BN591" s="85"/>
      <c r="BO591" s="90"/>
      <c r="BP591" s="90"/>
      <c r="BQ591" s="90"/>
      <c r="BR591" s="90"/>
      <c r="BS591" s="90"/>
      <c r="BT591" s="90"/>
      <c r="BU591" s="90"/>
      <c r="BV591" s="90"/>
      <c r="BW591" s="90"/>
      <c r="BX591" s="90"/>
      <c r="BY591" s="90"/>
      <c r="BZ591" s="90"/>
      <c r="CA591" s="90"/>
      <c r="CB591" s="90"/>
      <c r="CC591" s="90"/>
      <c r="CD591" s="90"/>
      <c r="CE591" s="90"/>
      <c r="CF591" s="90"/>
      <c r="CG591" s="90"/>
      <c r="CH591" s="90"/>
      <c r="CI591" s="90"/>
    </row>
    <row r="592" spans="1:87" s="88" customFormat="1" x14ac:dyDescent="0.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6"/>
      <c r="AD592" s="126"/>
      <c r="AE592" s="125"/>
      <c r="AF592" s="125"/>
      <c r="AG592" s="125"/>
      <c r="AH592" s="125"/>
      <c r="AI592" s="125"/>
      <c r="AJ592" s="125"/>
      <c r="AK592" s="125"/>
      <c r="AL592" s="125"/>
      <c r="AM592" s="125"/>
      <c r="AP592" s="86"/>
      <c r="AQ592" s="86"/>
      <c r="AR592" s="86"/>
      <c r="AS592" s="86"/>
      <c r="AT592" s="86"/>
      <c r="AU592" s="86"/>
      <c r="AV592" s="86"/>
      <c r="AW592" s="85"/>
      <c r="AX592" s="85"/>
      <c r="AY592" s="85"/>
      <c r="AZ592" s="85"/>
      <c r="BA592" s="85"/>
      <c r="BB592" s="85"/>
      <c r="BC592" s="85"/>
      <c r="BD592" s="85"/>
      <c r="BE592" s="85"/>
      <c r="BF592" s="85"/>
      <c r="BG592" s="85"/>
      <c r="BH592" s="85"/>
      <c r="BI592" s="85"/>
      <c r="BJ592" s="85"/>
      <c r="BK592" s="85"/>
      <c r="BL592" s="85"/>
      <c r="BM592" s="85"/>
      <c r="BN592" s="85"/>
      <c r="BO592" s="90"/>
      <c r="BP592" s="90"/>
      <c r="BQ592" s="90"/>
      <c r="BR592" s="90"/>
      <c r="BS592" s="90"/>
      <c r="BT592" s="90"/>
      <c r="BU592" s="90"/>
      <c r="BV592" s="90"/>
      <c r="BW592" s="90"/>
      <c r="BX592" s="90"/>
      <c r="BY592" s="90"/>
      <c r="BZ592" s="90"/>
      <c r="CA592" s="90"/>
      <c r="CB592" s="90"/>
      <c r="CC592" s="90"/>
      <c r="CD592" s="90"/>
      <c r="CE592" s="90"/>
      <c r="CF592" s="90"/>
      <c r="CG592" s="90"/>
      <c r="CH592" s="90"/>
      <c r="CI592" s="90"/>
    </row>
    <row r="593" spans="1:87" s="88" customFormat="1" x14ac:dyDescent="0.2">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6"/>
      <c r="AD593" s="126"/>
      <c r="AE593" s="125"/>
      <c r="AF593" s="125"/>
      <c r="AG593" s="125"/>
      <c r="AH593" s="125"/>
      <c r="AI593" s="125"/>
      <c r="AJ593" s="125"/>
      <c r="AK593" s="125"/>
      <c r="AL593" s="125"/>
      <c r="AM593" s="125"/>
      <c r="AP593" s="86"/>
      <c r="AQ593" s="86"/>
      <c r="AR593" s="86"/>
      <c r="AS593" s="86"/>
      <c r="AT593" s="86"/>
      <c r="AU593" s="86"/>
      <c r="AV593" s="86"/>
      <c r="AW593" s="85"/>
      <c r="AX593" s="85"/>
      <c r="AY593" s="85"/>
      <c r="AZ593" s="85"/>
      <c r="BA593" s="85"/>
      <c r="BB593" s="85"/>
      <c r="BC593" s="85"/>
      <c r="BD593" s="85"/>
      <c r="BE593" s="85"/>
      <c r="BF593" s="85"/>
      <c r="BG593" s="85"/>
      <c r="BH593" s="85"/>
      <c r="BI593" s="85"/>
      <c r="BJ593" s="85"/>
      <c r="BK593" s="85"/>
      <c r="BL593" s="85"/>
      <c r="BM593" s="85"/>
      <c r="BN593" s="85"/>
      <c r="BO593" s="90"/>
      <c r="BP593" s="90"/>
      <c r="BQ593" s="90"/>
      <c r="BR593" s="90"/>
      <c r="BS593" s="90"/>
      <c r="BT593" s="90"/>
      <c r="BU593" s="90"/>
      <c r="BV593" s="90"/>
      <c r="BW593" s="90"/>
      <c r="BX593" s="90"/>
      <c r="BY593" s="90"/>
      <c r="BZ593" s="90"/>
      <c r="CA593" s="90"/>
      <c r="CB593" s="90"/>
      <c r="CC593" s="90"/>
      <c r="CD593" s="90"/>
      <c r="CE593" s="90"/>
      <c r="CF593" s="90"/>
      <c r="CG593" s="90"/>
      <c r="CH593" s="90"/>
      <c r="CI593" s="90"/>
    </row>
    <row r="594" spans="1:87" s="88" customFormat="1" x14ac:dyDescent="0.2">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6"/>
      <c r="AD594" s="126"/>
      <c r="AE594" s="125"/>
      <c r="AF594" s="125"/>
      <c r="AG594" s="125"/>
      <c r="AH594" s="125"/>
      <c r="AI594" s="125"/>
      <c r="AJ594" s="125"/>
      <c r="AK594" s="125"/>
      <c r="AL594" s="125"/>
      <c r="AM594" s="125"/>
      <c r="AP594" s="86"/>
      <c r="AQ594" s="86"/>
      <c r="AR594" s="86"/>
      <c r="AS594" s="86"/>
      <c r="AT594" s="86"/>
      <c r="AU594" s="86"/>
      <c r="AV594" s="86"/>
      <c r="AW594" s="85"/>
      <c r="AX594" s="85"/>
      <c r="AY594" s="85"/>
      <c r="AZ594" s="85"/>
      <c r="BA594" s="85"/>
      <c r="BB594" s="85"/>
      <c r="BC594" s="85"/>
      <c r="BD594" s="85"/>
      <c r="BE594" s="85"/>
      <c r="BF594" s="85"/>
      <c r="BG594" s="85"/>
      <c r="BH594" s="85"/>
      <c r="BI594" s="85"/>
      <c r="BJ594" s="85"/>
      <c r="BK594" s="85"/>
      <c r="BL594" s="85"/>
      <c r="BM594" s="85"/>
      <c r="BN594" s="85"/>
      <c r="BO594" s="90"/>
      <c r="BP594" s="90"/>
      <c r="BQ594" s="90"/>
      <c r="BR594" s="90"/>
      <c r="BS594" s="90"/>
      <c r="BT594" s="90"/>
      <c r="BU594" s="90"/>
      <c r="BV594" s="90"/>
      <c r="BW594" s="90"/>
      <c r="BX594" s="90"/>
      <c r="BY594" s="90"/>
      <c r="BZ594" s="90"/>
      <c r="CA594" s="90"/>
      <c r="CB594" s="90"/>
      <c r="CC594" s="90"/>
      <c r="CD594" s="90"/>
      <c r="CE594" s="90"/>
      <c r="CF594" s="90"/>
      <c r="CG594" s="90"/>
      <c r="CH594" s="90"/>
      <c r="CI594" s="90"/>
    </row>
    <row r="595" spans="1:87" s="88" customFormat="1" x14ac:dyDescent="0.2">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6"/>
      <c r="AD595" s="126"/>
      <c r="AE595" s="125"/>
      <c r="AF595" s="125"/>
      <c r="AG595" s="125"/>
      <c r="AH595" s="125"/>
      <c r="AI595" s="125"/>
      <c r="AJ595" s="125"/>
      <c r="AK595" s="125"/>
      <c r="AL595" s="125"/>
      <c r="AM595" s="125"/>
      <c r="AP595" s="86"/>
      <c r="AQ595" s="86"/>
      <c r="AR595" s="86"/>
      <c r="AS595" s="86"/>
      <c r="AT595" s="86"/>
      <c r="AU595" s="86"/>
      <c r="AV595" s="86"/>
      <c r="AW595" s="85"/>
      <c r="AX595" s="85"/>
      <c r="AY595" s="85"/>
      <c r="AZ595" s="85"/>
      <c r="BA595" s="85"/>
      <c r="BB595" s="85"/>
      <c r="BC595" s="85"/>
      <c r="BD595" s="85"/>
      <c r="BE595" s="85"/>
      <c r="BF595" s="85"/>
      <c r="BG595" s="85"/>
      <c r="BH595" s="85"/>
      <c r="BI595" s="85"/>
      <c r="BJ595" s="85"/>
      <c r="BK595" s="85"/>
      <c r="BL595" s="85"/>
      <c r="BM595" s="85"/>
      <c r="BN595" s="85"/>
      <c r="BO595" s="90"/>
      <c r="BP595" s="90"/>
      <c r="BQ595" s="90"/>
      <c r="BR595" s="90"/>
      <c r="BS595" s="90"/>
      <c r="BT595" s="90"/>
      <c r="BU595" s="90"/>
      <c r="BV595" s="90"/>
      <c r="BW595" s="90"/>
      <c r="BX595" s="90"/>
      <c r="BY595" s="90"/>
      <c r="BZ595" s="90"/>
      <c r="CA595" s="90"/>
      <c r="CB595" s="90"/>
      <c r="CC595" s="90"/>
      <c r="CD595" s="90"/>
      <c r="CE595" s="90"/>
      <c r="CF595" s="90"/>
      <c r="CG595" s="90"/>
      <c r="CH595" s="90"/>
      <c r="CI595" s="90"/>
    </row>
    <row r="596" spans="1:87" s="88" customFormat="1" x14ac:dyDescent="0.2">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6"/>
      <c r="AD596" s="126"/>
      <c r="AE596" s="125"/>
      <c r="AF596" s="125"/>
      <c r="AG596" s="125"/>
      <c r="AH596" s="125"/>
      <c r="AI596" s="125"/>
      <c r="AJ596" s="125"/>
      <c r="AK596" s="125"/>
      <c r="AL596" s="125"/>
      <c r="AM596" s="125"/>
      <c r="AP596" s="86"/>
      <c r="AQ596" s="86"/>
      <c r="AR596" s="86"/>
      <c r="AS596" s="86"/>
      <c r="AT596" s="86"/>
      <c r="AU596" s="86"/>
      <c r="AV596" s="86"/>
      <c r="AW596" s="85"/>
      <c r="AX596" s="85"/>
      <c r="AY596" s="85"/>
      <c r="AZ596" s="85"/>
      <c r="BA596" s="85"/>
      <c r="BB596" s="85"/>
      <c r="BC596" s="85"/>
      <c r="BD596" s="85"/>
      <c r="BE596" s="85"/>
      <c r="BF596" s="85"/>
      <c r="BG596" s="85"/>
      <c r="BH596" s="85"/>
      <c r="BI596" s="85"/>
      <c r="BJ596" s="85"/>
      <c r="BK596" s="85"/>
      <c r="BL596" s="85"/>
      <c r="BM596" s="85"/>
      <c r="BN596" s="85"/>
      <c r="BO596" s="90"/>
      <c r="BP596" s="90"/>
      <c r="BQ596" s="90"/>
      <c r="BR596" s="90"/>
      <c r="BS596" s="90"/>
      <c r="BT596" s="90"/>
      <c r="BU596" s="90"/>
      <c r="BV596" s="90"/>
      <c r="BW596" s="90"/>
      <c r="BX596" s="90"/>
      <c r="BY596" s="90"/>
      <c r="BZ596" s="90"/>
      <c r="CA596" s="90"/>
      <c r="CB596" s="90"/>
      <c r="CC596" s="90"/>
      <c r="CD596" s="90"/>
      <c r="CE596" s="90"/>
      <c r="CF596" s="90"/>
      <c r="CG596" s="90"/>
      <c r="CH596" s="90"/>
      <c r="CI596" s="90"/>
    </row>
    <row r="597" spans="1:87" s="88" customFormat="1" x14ac:dyDescent="0.2">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6"/>
      <c r="AD597" s="126"/>
      <c r="AE597" s="125"/>
      <c r="AF597" s="125"/>
      <c r="AG597" s="125"/>
      <c r="AH597" s="125"/>
      <c r="AI597" s="125"/>
      <c r="AJ597" s="125"/>
      <c r="AK597" s="125"/>
      <c r="AL597" s="125"/>
      <c r="AM597" s="125"/>
      <c r="AP597" s="86"/>
      <c r="AQ597" s="86"/>
      <c r="AR597" s="86"/>
      <c r="AS597" s="86"/>
      <c r="AT597" s="86"/>
      <c r="AU597" s="86"/>
      <c r="AV597" s="86"/>
      <c r="AW597" s="85"/>
      <c r="AX597" s="85"/>
      <c r="AY597" s="85"/>
      <c r="AZ597" s="85"/>
      <c r="BA597" s="85"/>
      <c r="BB597" s="85"/>
      <c r="BC597" s="85"/>
      <c r="BD597" s="85"/>
      <c r="BE597" s="85"/>
      <c r="BF597" s="85"/>
      <c r="BG597" s="85"/>
      <c r="BH597" s="85"/>
      <c r="BI597" s="85"/>
      <c r="BJ597" s="85"/>
      <c r="BK597" s="85"/>
      <c r="BL597" s="85"/>
      <c r="BM597" s="85"/>
      <c r="BN597" s="85"/>
      <c r="BO597" s="90"/>
      <c r="BP597" s="90"/>
      <c r="BQ597" s="90"/>
      <c r="BR597" s="90"/>
      <c r="BS597" s="90"/>
      <c r="BT597" s="90"/>
      <c r="BU597" s="90"/>
      <c r="BV597" s="90"/>
      <c r="BW597" s="90"/>
      <c r="BX597" s="90"/>
      <c r="BY597" s="90"/>
      <c r="BZ597" s="90"/>
      <c r="CA597" s="90"/>
      <c r="CB597" s="90"/>
      <c r="CC597" s="90"/>
      <c r="CD597" s="90"/>
      <c r="CE597" s="90"/>
      <c r="CF597" s="90"/>
      <c r="CG597" s="90"/>
      <c r="CH597" s="90"/>
      <c r="CI597" s="90"/>
    </row>
    <row r="598" spans="1:87" s="88" customFormat="1" x14ac:dyDescent="0.2">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6"/>
      <c r="AD598" s="126"/>
      <c r="AE598" s="125"/>
      <c r="AF598" s="125"/>
      <c r="AG598" s="125"/>
      <c r="AH598" s="125"/>
      <c r="AI598" s="125"/>
      <c r="AJ598" s="125"/>
      <c r="AK598" s="125"/>
      <c r="AL598" s="125"/>
      <c r="AM598" s="125"/>
      <c r="AP598" s="86"/>
      <c r="AQ598" s="86"/>
      <c r="AR598" s="86"/>
      <c r="AS598" s="86"/>
      <c r="AT598" s="86"/>
      <c r="AU598" s="86"/>
      <c r="AV598" s="86"/>
      <c r="AW598" s="85"/>
      <c r="AX598" s="85"/>
      <c r="AY598" s="85"/>
      <c r="AZ598" s="85"/>
      <c r="BA598" s="85"/>
      <c r="BB598" s="85"/>
      <c r="BC598" s="85"/>
      <c r="BD598" s="85"/>
      <c r="BE598" s="85"/>
      <c r="BF598" s="85"/>
      <c r="BG598" s="85"/>
      <c r="BH598" s="85"/>
      <c r="BI598" s="85"/>
      <c r="BJ598" s="85"/>
      <c r="BK598" s="85"/>
      <c r="BL598" s="85"/>
      <c r="BM598" s="85"/>
      <c r="BN598" s="85"/>
      <c r="BO598" s="90"/>
      <c r="BP598" s="90"/>
      <c r="BQ598" s="90"/>
      <c r="BR598" s="90"/>
      <c r="BS598" s="90"/>
      <c r="BT598" s="90"/>
      <c r="BU598" s="90"/>
      <c r="BV598" s="90"/>
      <c r="BW598" s="90"/>
      <c r="BX598" s="90"/>
      <c r="BY598" s="90"/>
      <c r="BZ598" s="90"/>
      <c r="CA598" s="90"/>
      <c r="CB598" s="90"/>
      <c r="CC598" s="90"/>
      <c r="CD598" s="90"/>
      <c r="CE598" s="90"/>
      <c r="CF598" s="90"/>
      <c r="CG598" s="90"/>
      <c r="CH598" s="90"/>
      <c r="CI598" s="90"/>
    </row>
    <row r="599" spans="1:87" s="88" customFormat="1" x14ac:dyDescent="0.2">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6"/>
      <c r="AD599" s="126"/>
      <c r="AE599" s="125"/>
      <c r="AF599" s="125"/>
      <c r="AG599" s="125"/>
      <c r="AH599" s="125"/>
      <c r="AI599" s="125"/>
      <c r="AJ599" s="125"/>
      <c r="AK599" s="125"/>
      <c r="AL599" s="125"/>
      <c r="AM599" s="125"/>
      <c r="AP599" s="86"/>
      <c r="AQ599" s="86"/>
      <c r="AR599" s="86"/>
      <c r="AS599" s="86"/>
      <c r="AT599" s="86"/>
      <c r="AU599" s="86"/>
      <c r="AV599" s="86"/>
      <c r="AW599" s="85"/>
      <c r="AX599" s="85"/>
      <c r="AY599" s="85"/>
      <c r="AZ599" s="85"/>
      <c r="BA599" s="85"/>
      <c r="BB599" s="85"/>
      <c r="BC599" s="85"/>
      <c r="BD599" s="85"/>
      <c r="BE599" s="85"/>
      <c r="BF599" s="85"/>
      <c r="BG599" s="85"/>
      <c r="BH599" s="85"/>
      <c r="BI599" s="85"/>
      <c r="BJ599" s="85"/>
      <c r="BK599" s="85"/>
      <c r="BL599" s="85"/>
      <c r="BM599" s="85"/>
      <c r="BN599" s="85"/>
      <c r="BO599" s="90"/>
      <c r="BP599" s="90"/>
      <c r="BQ599" s="90"/>
      <c r="BR599" s="90"/>
      <c r="BS599" s="90"/>
      <c r="BT599" s="90"/>
      <c r="BU599" s="90"/>
      <c r="BV599" s="90"/>
      <c r="BW599" s="90"/>
      <c r="BX599" s="90"/>
      <c r="BY599" s="90"/>
      <c r="BZ599" s="90"/>
      <c r="CA599" s="90"/>
      <c r="CB599" s="90"/>
      <c r="CC599" s="90"/>
      <c r="CD599" s="90"/>
      <c r="CE599" s="90"/>
      <c r="CF599" s="90"/>
      <c r="CG599" s="90"/>
      <c r="CH599" s="90"/>
      <c r="CI599" s="90"/>
    </row>
    <row r="600" spans="1:87" s="88" customFormat="1" x14ac:dyDescent="0.2">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6"/>
      <c r="AD600" s="126"/>
      <c r="AE600" s="125"/>
      <c r="AF600" s="125"/>
      <c r="AG600" s="125"/>
      <c r="AH600" s="125"/>
      <c r="AI600" s="125"/>
      <c r="AJ600" s="125"/>
      <c r="AK600" s="125"/>
      <c r="AL600" s="125"/>
      <c r="AM600" s="125"/>
      <c r="AP600" s="86"/>
      <c r="AQ600" s="86"/>
      <c r="AR600" s="86"/>
      <c r="AS600" s="86"/>
      <c r="AT600" s="86"/>
      <c r="AU600" s="86"/>
      <c r="AV600" s="86"/>
      <c r="AW600" s="85"/>
      <c r="AX600" s="85"/>
      <c r="AY600" s="85"/>
      <c r="AZ600" s="85"/>
      <c r="BA600" s="85"/>
      <c r="BB600" s="85"/>
      <c r="BC600" s="85"/>
      <c r="BD600" s="85"/>
      <c r="BE600" s="85"/>
      <c r="BF600" s="85"/>
      <c r="BG600" s="85"/>
      <c r="BH600" s="85"/>
      <c r="BI600" s="85"/>
      <c r="BJ600" s="85"/>
      <c r="BK600" s="85"/>
      <c r="BL600" s="85"/>
      <c r="BM600" s="85"/>
      <c r="BN600" s="85"/>
      <c r="BO600" s="90"/>
      <c r="BP600" s="90"/>
      <c r="BQ600" s="90"/>
      <c r="BR600" s="90"/>
      <c r="BS600" s="90"/>
      <c r="BT600" s="90"/>
      <c r="BU600" s="90"/>
      <c r="BV600" s="90"/>
      <c r="BW600" s="90"/>
      <c r="BX600" s="90"/>
      <c r="BY600" s="90"/>
      <c r="BZ600" s="90"/>
      <c r="CA600" s="90"/>
      <c r="CB600" s="90"/>
      <c r="CC600" s="90"/>
      <c r="CD600" s="90"/>
      <c r="CE600" s="90"/>
      <c r="CF600" s="90"/>
      <c r="CG600" s="90"/>
      <c r="CH600" s="90"/>
      <c r="CI600" s="90"/>
    </row>
    <row r="601" spans="1:87" s="88" customFormat="1" x14ac:dyDescent="0.2">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6"/>
      <c r="AD601" s="126"/>
      <c r="AE601" s="125"/>
      <c r="AF601" s="125"/>
      <c r="AG601" s="125"/>
      <c r="AH601" s="125"/>
      <c r="AI601" s="125"/>
      <c r="AJ601" s="125"/>
      <c r="AK601" s="125"/>
      <c r="AL601" s="125"/>
      <c r="AM601" s="125"/>
      <c r="AP601" s="86"/>
      <c r="AQ601" s="86"/>
      <c r="AR601" s="86"/>
      <c r="AS601" s="86"/>
      <c r="AT601" s="86"/>
      <c r="AU601" s="86"/>
      <c r="AV601" s="86"/>
      <c r="AW601" s="85"/>
      <c r="AX601" s="85"/>
      <c r="AY601" s="85"/>
      <c r="AZ601" s="85"/>
      <c r="BA601" s="85"/>
      <c r="BB601" s="85"/>
      <c r="BC601" s="85"/>
      <c r="BD601" s="85"/>
      <c r="BE601" s="85"/>
      <c r="BF601" s="85"/>
      <c r="BG601" s="85"/>
      <c r="BH601" s="85"/>
      <c r="BI601" s="85"/>
      <c r="BJ601" s="85"/>
      <c r="BK601" s="85"/>
      <c r="BL601" s="85"/>
      <c r="BM601" s="85"/>
      <c r="BN601" s="85"/>
      <c r="BO601" s="90"/>
      <c r="BP601" s="90"/>
      <c r="BQ601" s="90"/>
      <c r="BR601" s="90"/>
      <c r="BS601" s="90"/>
      <c r="BT601" s="90"/>
      <c r="BU601" s="90"/>
      <c r="BV601" s="90"/>
      <c r="BW601" s="90"/>
      <c r="BX601" s="90"/>
      <c r="BY601" s="90"/>
      <c r="BZ601" s="90"/>
      <c r="CA601" s="90"/>
      <c r="CB601" s="90"/>
      <c r="CC601" s="90"/>
      <c r="CD601" s="90"/>
      <c r="CE601" s="90"/>
      <c r="CF601" s="90"/>
      <c r="CG601" s="90"/>
      <c r="CH601" s="90"/>
      <c r="CI601" s="90"/>
    </row>
    <row r="602" spans="1:87" s="88" customFormat="1" x14ac:dyDescent="0.2">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6"/>
      <c r="AD602" s="126"/>
      <c r="AE602" s="125"/>
      <c r="AF602" s="125"/>
      <c r="AG602" s="125"/>
      <c r="AH602" s="125"/>
      <c r="AI602" s="125"/>
      <c r="AJ602" s="125"/>
      <c r="AK602" s="125"/>
      <c r="AL602" s="125"/>
      <c r="AM602" s="125"/>
      <c r="AP602" s="86"/>
      <c r="AQ602" s="86"/>
      <c r="AR602" s="86"/>
      <c r="AS602" s="86"/>
      <c r="AT602" s="86"/>
      <c r="AU602" s="86"/>
      <c r="AV602" s="86"/>
      <c r="AW602" s="85"/>
      <c r="AX602" s="85"/>
      <c r="AY602" s="85"/>
      <c r="AZ602" s="85"/>
      <c r="BA602" s="85"/>
      <c r="BB602" s="85"/>
      <c r="BC602" s="85"/>
      <c r="BD602" s="85"/>
      <c r="BE602" s="85"/>
      <c r="BF602" s="85"/>
      <c r="BG602" s="85"/>
      <c r="BH602" s="85"/>
      <c r="BI602" s="85"/>
      <c r="BJ602" s="85"/>
      <c r="BK602" s="85"/>
      <c r="BL602" s="85"/>
      <c r="BM602" s="85"/>
      <c r="BN602" s="85"/>
      <c r="BO602" s="90"/>
      <c r="BP602" s="90"/>
      <c r="BQ602" s="90"/>
      <c r="BR602" s="90"/>
      <c r="BS602" s="90"/>
      <c r="BT602" s="90"/>
      <c r="BU602" s="90"/>
      <c r="BV602" s="90"/>
      <c r="BW602" s="90"/>
      <c r="BX602" s="90"/>
      <c r="BY602" s="90"/>
      <c r="BZ602" s="90"/>
      <c r="CA602" s="90"/>
      <c r="CB602" s="90"/>
      <c r="CC602" s="90"/>
      <c r="CD602" s="90"/>
      <c r="CE602" s="90"/>
      <c r="CF602" s="90"/>
      <c r="CG602" s="90"/>
      <c r="CH602" s="90"/>
      <c r="CI602" s="90"/>
    </row>
    <row r="603" spans="1:87" s="88" customFormat="1" x14ac:dyDescent="0.2">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6"/>
      <c r="AD603" s="126"/>
      <c r="AE603" s="125"/>
      <c r="AF603" s="125"/>
      <c r="AG603" s="125"/>
      <c r="AH603" s="125"/>
      <c r="AI603" s="125"/>
      <c r="AJ603" s="125"/>
      <c r="AK603" s="125"/>
      <c r="AL603" s="125"/>
      <c r="AM603" s="125"/>
      <c r="AP603" s="86"/>
      <c r="AQ603" s="86"/>
      <c r="AR603" s="86"/>
      <c r="AS603" s="86"/>
      <c r="AT603" s="86"/>
      <c r="AU603" s="86"/>
      <c r="AV603" s="86"/>
      <c r="AW603" s="85"/>
      <c r="AX603" s="85"/>
      <c r="AY603" s="85"/>
      <c r="AZ603" s="85"/>
      <c r="BA603" s="85"/>
      <c r="BB603" s="85"/>
      <c r="BC603" s="85"/>
      <c r="BD603" s="85"/>
      <c r="BE603" s="85"/>
      <c r="BF603" s="85"/>
      <c r="BG603" s="85"/>
      <c r="BH603" s="85"/>
      <c r="BI603" s="85"/>
      <c r="BJ603" s="85"/>
      <c r="BK603" s="85"/>
      <c r="BL603" s="85"/>
      <c r="BM603" s="85"/>
      <c r="BN603" s="85"/>
      <c r="BO603" s="90"/>
      <c r="BP603" s="90"/>
      <c r="BQ603" s="90"/>
      <c r="BR603" s="90"/>
      <c r="BS603" s="90"/>
      <c r="BT603" s="90"/>
      <c r="BU603" s="90"/>
      <c r="BV603" s="90"/>
      <c r="BW603" s="90"/>
      <c r="BX603" s="90"/>
      <c r="BY603" s="90"/>
      <c r="BZ603" s="90"/>
      <c r="CA603" s="90"/>
      <c r="CB603" s="90"/>
      <c r="CC603" s="90"/>
      <c r="CD603" s="90"/>
      <c r="CE603" s="90"/>
      <c r="CF603" s="90"/>
      <c r="CG603" s="90"/>
      <c r="CH603" s="90"/>
      <c r="CI603" s="90"/>
    </row>
    <row r="604" spans="1:87" s="88" customFormat="1" x14ac:dyDescent="0.2">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6"/>
      <c r="AD604" s="126"/>
      <c r="AE604" s="125"/>
      <c r="AF604" s="125"/>
      <c r="AG604" s="125"/>
      <c r="AH604" s="125"/>
      <c r="AI604" s="125"/>
      <c r="AJ604" s="125"/>
      <c r="AK604" s="125"/>
      <c r="AL604" s="125"/>
      <c r="AM604" s="125"/>
      <c r="AP604" s="86"/>
      <c r="AQ604" s="86"/>
      <c r="AR604" s="86"/>
      <c r="AS604" s="86"/>
      <c r="AT604" s="86"/>
      <c r="AU604" s="86"/>
      <c r="AV604" s="86"/>
      <c r="AW604" s="85"/>
      <c r="AX604" s="85"/>
      <c r="AY604" s="85"/>
      <c r="AZ604" s="85"/>
      <c r="BA604" s="85"/>
      <c r="BB604" s="85"/>
      <c r="BC604" s="85"/>
      <c r="BD604" s="85"/>
      <c r="BE604" s="85"/>
      <c r="BF604" s="85"/>
      <c r="BG604" s="85"/>
      <c r="BH604" s="85"/>
      <c r="BI604" s="85"/>
      <c r="BJ604" s="85"/>
      <c r="BK604" s="85"/>
      <c r="BL604" s="85"/>
      <c r="BM604" s="85"/>
      <c r="BN604" s="85"/>
      <c r="BO604" s="90"/>
      <c r="BP604" s="90"/>
      <c r="BQ604" s="90"/>
      <c r="BR604" s="90"/>
      <c r="BS604" s="90"/>
      <c r="BT604" s="90"/>
      <c r="BU604" s="90"/>
      <c r="BV604" s="90"/>
      <c r="BW604" s="90"/>
      <c r="BX604" s="90"/>
      <c r="BY604" s="90"/>
      <c r="BZ604" s="90"/>
      <c r="CA604" s="90"/>
      <c r="CB604" s="90"/>
      <c r="CC604" s="90"/>
      <c r="CD604" s="90"/>
      <c r="CE604" s="90"/>
      <c r="CF604" s="90"/>
      <c r="CG604" s="90"/>
      <c r="CH604" s="90"/>
      <c r="CI604" s="90"/>
    </row>
    <row r="605" spans="1:87" s="88" customFormat="1" x14ac:dyDescent="0.2">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6"/>
      <c r="AD605" s="126"/>
      <c r="AE605" s="125"/>
      <c r="AF605" s="125"/>
      <c r="AG605" s="125"/>
      <c r="AH605" s="125"/>
      <c r="AI605" s="125"/>
      <c r="AJ605" s="125"/>
      <c r="AK605" s="125"/>
      <c r="AL605" s="125"/>
      <c r="AM605" s="125"/>
      <c r="AP605" s="86"/>
      <c r="AQ605" s="86"/>
      <c r="AR605" s="86"/>
      <c r="AS605" s="86"/>
      <c r="AT605" s="86"/>
      <c r="AU605" s="86"/>
      <c r="AV605" s="86"/>
      <c r="AW605" s="85"/>
      <c r="AX605" s="85"/>
      <c r="AY605" s="85"/>
      <c r="AZ605" s="85"/>
      <c r="BA605" s="85"/>
      <c r="BB605" s="85"/>
      <c r="BC605" s="85"/>
      <c r="BD605" s="85"/>
      <c r="BE605" s="85"/>
      <c r="BF605" s="85"/>
      <c r="BG605" s="85"/>
      <c r="BH605" s="85"/>
      <c r="BI605" s="85"/>
      <c r="BJ605" s="85"/>
      <c r="BK605" s="85"/>
      <c r="BL605" s="85"/>
      <c r="BM605" s="85"/>
      <c r="BN605" s="85"/>
      <c r="BO605" s="90"/>
      <c r="BP605" s="90"/>
      <c r="BQ605" s="90"/>
      <c r="BR605" s="90"/>
      <c r="BS605" s="90"/>
      <c r="BT605" s="90"/>
      <c r="BU605" s="90"/>
      <c r="BV605" s="90"/>
      <c r="BW605" s="90"/>
      <c r="BX605" s="90"/>
      <c r="BY605" s="90"/>
      <c r="BZ605" s="90"/>
      <c r="CA605" s="90"/>
      <c r="CB605" s="90"/>
      <c r="CC605" s="90"/>
      <c r="CD605" s="90"/>
      <c r="CE605" s="90"/>
      <c r="CF605" s="90"/>
      <c r="CG605" s="90"/>
      <c r="CH605" s="90"/>
      <c r="CI605" s="90"/>
    </row>
    <row r="606" spans="1:87" s="88" customFormat="1" x14ac:dyDescent="0.2">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6"/>
      <c r="AD606" s="126"/>
      <c r="AE606" s="125"/>
      <c r="AF606" s="125"/>
      <c r="AG606" s="125"/>
      <c r="AH606" s="125"/>
      <c r="AI606" s="125"/>
      <c r="AJ606" s="125"/>
      <c r="AK606" s="125"/>
      <c r="AL606" s="125"/>
      <c r="AM606" s="125"/>
      <c r="AP606" s="86"/>
      <c r="AQ606" s="86"/>
      <c r="AR606" s="86"/>
      <c r="AS606" s="86"/>
      <c r="AT606" s="86"/>
      <c r="AU606" s="86"/>
      <c r="AV606" s="86"/>
      <c r="AW606" s="85"/>
      <c r="AX606" s="85"/>
      <c r="AY606" s="85"/>
      <c r="AZ606" s="85"/>
      <c r="BA606" s="85"/>
      <c r="BB606" s="85"/>
      <c r="BC606" s="85"/>
      <c r="BD606" s="85"/>
      <c r="BE606" s="85"/>
      <c r="BF606" s="85"/>
      <c r="BG606" s="85"/>
      <c r="BH606" s="85"/>
      <c r="BI606" s="85"/>
      <c r="BJ606" s="85"/>
      <c r="BK606" s="85"/>
      <c r="BL606" s="85"/>
      <c r="BM606" s="85"/>
      <c r="BN606" s="85"/>
      <c r="BO606" s="90"/>
      <c r="BP606" s="90"/>
      <c r="BQ606" s="90"/>
      <c r="BR606" s="90"/>
      <c r="BS606" s="90"/>
      <c r="BT606" s="90"/>
      <c r="BU606" s="90"/>
      <c r="BV606" s="90"/>
      <c r="BW606" s="90"/>
      <c r="BX606" s="90"/>
      <c r="BY606" s="90"/>
      <c r="BZ606" s="90"/>
      <c r="CA606" s="90"/>
      <c r="CB606" s="90"/>
      <c r="CC606" s="90"/>
      <c r="CD606" s="90"/>
      <c r="CE606" s="90"/>
      <c r="CF606" s="90"/>
      <c r="CG606" s="90"/>
      <c r="CH606" s="90"/>
      <c r="CI606" s="90"/>
    </row>
    <row r="607" spans="1:87" s="88" customFormat="1" x14ac:dyDescent="0.2">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6"/>
      <c r="AD607" s="126"/>
      <c r="AE607" s="125"/>
      <c r="AF607" s="125"/>
      <c r="AG607" s="125"/>
      <c r="AH607" s="125"/>
      <c r="AI607" s="125"/>
      <c r="AJ607" s="125"/>
      <c r="AK607" s="125"/>
      <c r="AL607" s="125"/>
      <c r="AM607" s="125"/>
      <c r="AP607" s="86"/>
      <c r="AQ607" s="86"/>
      <c r="AR607" s="86"/>
      <c r="AS607" s="86"/>
      <c r="AT607" s="86"/>
      <c r="AU607" s="86"/>
      <c r="AV607" s="86"/>
      <c r="AW607" s="85"/>
      <c r="AX607" s="85"/>
      <c r="AY607" s="85"/>
      <c r="AZ607" s="85"/>
      <c r="BA607" s="85"/>
      <c r="BB607" s="85"/>
      <c r="BC607" s="85"/>
      <c r="BD607" s="85"/>
      <c r="BE607" s="85"/>
      <c r="BF607" s="85"/>
      <c r="BG607" s="85"/>
      <c r="BH607" s="85"/>
      <c r="BI607" s="85"/>
      <c r="BJ607" s="85"/>
      <c r="BK607" s="85"/>
      <c r="BL607" s="85"/>
      <c r="BM607" s="85"/>
      <c r="BN607" s="85"/>
      <c r="BO607" s="90"/>
      <c r="BP607" s="90"/>
      <c r="BQ607" s="90"/>
      <c r="BR607" s="90"/>
      <c r="BS607" s="90"/>
      <c r="BT607" s="90"/>
      <c r="BU607" s="90"/>
      <c r="BV607" s="90"/>
      <c r="BW607" s="90"/>
      <c r="BX607" s="90"/>
      <c r="BY607" s="90"/>
      <c r="BZ607" s="90"/>
      <c r="CA607" s="90"/>
      <c r="CB607" s="90"/>
      <c r="CC607" s="90"/>
      <c r="CD607" s="90"/>
      <c r="CE607" s="90"/>
      <c r="CF607" s="90"/>
      <c r="CG607" s="90"/>
      <c r="CH607" s="90"/>
      <c r="CI607" s="90"/>
    </row>
    <row r="608" spans="1:87" s="88" customFormat="1" x14ac:dyDescent="0.2">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6"/>
      <c r="AD608" s="126"/>
      <c r="AE608" s="125"/>
      <c r="AF608" s="125"/>
      <c r="AG608" s="125"/>
      <c r="AH608" s="125"/>
      <c r="AI608" s="125"/>
      <c r="AJ608" s="125"/>
      <c r="AK608" s="125"/>
      <c r="AL608" s="125"/>
      <c r="AM608" s="125"/>
      <c r="AP608" s="86"/>
      <c r="AQ608" s="86"/>
      <c r="AR608" s="86"/>
      <c r="AS608" s="86"/>
      <c r="AT608" s="86"/>
      <c r="AU608" s="86"/>
      <c r="AV608" s="86"/>
      <c r="AW608" s="85"/>
      <c r="AX608" s="85"/>
      <c r="AY608" s="85"/>
      <c r="AZ608" s="85"/>
      <c r="BA608" s="85"/>
      <c r="BB608" s="85"/>
      <c r="BC608" s="85"/>
      <c r="BD608" s="85"/>
      <c r="BE608" s="85"/>
      <c r="BF608" s="85"/>
      <c r="BG608" s="85"/>
      <c r="BH608" s="85"/>
      <c r="BI608" s="85"/>
      <c r="BJ608" s="85"/>
      <c r="BK608" s="85"/>
      <c r="BL608" s="85"/>
      <c r="BM608" s="85"/>
      <c r="BN608" s="85"/>
      <c r="BO608" s="90"/>
      <c r="BP608" s="90"/>
      <c r="BQ608" s="90"/>
      <c r="BR608" s="90"/>
      <c r="BS608" s="90"/>
      <c r="BT608" s="90"/>
      <c r="BU608" s="90"/>
      <c r="BV608" s="90"/>
      <c r="BW608" s="90"/>
      <c r="BX608" s="90"/>
      <c r="BY608" s="90"/>
      <c r="BZ608" s="90"/>
      <c r="CA608" s="90"/>
      <c r="CB608" s="90"/>
      <c r="CC608" s="90"/>
      <c r="CD608" s="90"/>
      <c r="CE608" s="90"/>
      <c r="CF608" s="90"/>
      <c r="CG608" s="90"/>
      <c r="CH608" s="90"/>
      <c r="CI608" s="90"/>
    </row>
    <row r="609" spans="1:87" s="88" customFormat="1" x14ac:dyDescent="0.2">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6"/>
      <c r="AD609" s="126"/>
      <c r="AE609" s="125"/>
      <c r="AF609" s="125"/>
      <c r="AG609" s="125"/>
      <c r="AH609" s="125"/>
      <c r="AI609" s="125"/>
      <c r="AJ609" s="125"/>
      <c r="AK609" s="125"/>
      <c r="AL609" s="125"/>
      <c r="AM609" s="125"/>
      <c r="AP609" s="86"/>
      <c r="AQ609" s="86"/>
      <c r="AR609" s="86"/>
      <c r="AS609" s="86"/>
      <c r="AT609" s="86"/>
      <c r="AU609" s="86"/>
      <c r="AV609" s="86"/>
      <c r="AW609" s="85"/>
      <c r="AX609" s="85"/>
      <c r="AY609" s="85"/>
      <c r="AZ609" s="85"/>
      <c r="BA609" s="85"/>
      <c r="BB609" s="85"/>
      <c r="BC609" s="85"/>
      <c r="BD609" s="85"/>
      <c r="BE609" s="85"/>
      <c r="BF609" s="85"/>
      <c r="BG609" s="85"/>
      <c r="BH609" s="85"/>
      <c r="BI609" s="85"/>
      <c r="BJ609" s="85"/>
      <c r="BK609" s="85"/>
      <c r="BL609" s="85"/>
      <c r="BM609" s="85"/>
      <c r="BN609" s="85"/>
      <c r="BO609" s="90"/>
      <c r="BP609" s="90"/>
      <c r="BQ609" s="90"/>
      <c r="BR609" s="90"/>
      <c r="BS609" s="90"/>
      <c r="BT609" s="90"/>
      <c r="BU609" s="90"/>
      <c r="BV609" s="90"/>
      <c r="BW609" s="90"/>
      <c r="BX609" s="90"/>
      <c r="BY609" s="90"/>
      <c r="BZ609" s="90"/>
      <c r="CA609" s="90"/>
      <c r="CB609" s="90"/>
      <c r="CC609" s="90"/>
      <c r="CD609" s="90"/>
      <c r="CE609" s="90"/>
      <c r="CF609" s="90"/>
      <c r="CG609" s="90"/>
      <c r="CH609" s="90"/>
      <c r="CI609" s="90"/>
    </row>
    <row r="610" spans="1:87" s="88" customFormat="1" x14ac:dyDescent="0.2">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6"/>
      <c r="AD610" s="126"/>
      <c r="AE610" s="125"/>
      <c r="AF610" s="125"/>
      <c r="AG610" s="125"/>
      <c r="AH610" s="125"/>
      <c r="AI610" s="125"/>
      <c r="AJ610" s="125"/>
      <c r="AK610" s="125"/>
      <c r="AL610" s="125"/>
      <c r="AM610" s="125"/>
      <c r="AP610" s="86"/>
      <c r="AQ610" s="86"/>
      <c r="AR610" s="86"/>
      <c r="AS610" s="86"/>
      <c r="AT610" s="86"/>
      <c r="AU610" s="86"/>
      <c r="AV610" s="86"/>
      <c r="AW610" s="85"/>
      <c r="AX610" s="85"/>
      <c r="AY610" s="85"/>
      <c r="AZ610" s="85"/>
      <c r="BA610" s="85"/>
      <c r="BB610" s="85"/>
      <c r="BC610" s="85"/>
      <c r="BD610" s="85"/>
      <c r="BE610" s="85"/>
      <c r="BF610" s="85"/>
      <c r="BG610" s="85"/>
      <c r="BH610" s="85"/>
      <c r="BI610" s="85"/>
      <c r="BJ610" s="85"/>
      <c r="BK610" s="85"/>
      <c r="BL610" s="85"/>
      <c r="BM610" s="85"/>
      <c r="BN610" s="85"/>
      <c r="BO610" s="90"/>
      <c r="BP610" s="90"/>
      <c r="BQ610" s="90"/>
      <c r="BR610" s="90"/>
      <c r="BS610" s="90"/>
      <c r="BT610" s="90"/>
      <c r="BU610" s="90"/>
      <c r="BV610" s="90"/>
      <c r="BW610" s="90"/>
      <c r="BX610" s="90"/>
      <c r="BY610" s="90"/>
      <c r="BZ610" s="90"/>
      <c r="CA610" s="90"/>
      <c r="CB610" s="90"/>
      <c r="CC610" s="90"/>
      <c r="CD610" s="90"/>
      <c r="CE610" s="90"/>
      <c r="CF610" s="90"/>
      <c r="CG610" s="90"/>
      <c r="CH610" s="90"/>
      <c r="CI610" s="90"/>
    </row>
    <row r="611" spans="1:87" s="88" customFormat="1" x14ac:dyDescent="0.2">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6"/>
      <c r="AD611" s="126"/>
      <c r="AE611" s="125"/>
      <c r="AF611" s="125"/>
      <c r="AG611" s="125"/>
      <c r="AH611" s="125"/>
      <c r="AI611" s="125"/>
      <c r="AJ611" s="125"/>
      <c r="AK611" s="125"/>
      <c r="AL611" s="125"/>
      <c r="AM611" s="125"/>
      <c r="AP611" s="86"/>
      <c r="AQ611" s="86"/>
      <c r="AR611" s="86"/>
      <c r="AS611" s="86"/>
      <c r="AT611" s="86"/>
      <c r="AU611" s="86"/>
      <c r="AV611" s="86"/>
      <c r="AW611" s="85"/>
      <c r="AX611" s="85"/>
      <c r="AY611" s="85"/>
      <c r="AZ611" s="85"/>
      <c r="BA611" s="85"/>
      <c r="BB611" s="85"/>
      <c r="BC611" s="85"/>
      <c r="BD611" s="85"/>
      <c r="BE611" s="85"/>
      <c r="BF611" s="85"/>
      <c r="BG611" s="85"/>
      <c r="BH611" s="85"/>
      <c r="BI611" s="85"/>
      <c r="BJ611" s="85"/>
      <c r="BK611" s="85"/>
      <c r="BL611" s="85"/>
      <c r="BM611" s="85"/>
      <c r="BN611" s="85"/>
      <c r="BO611" s="90"/>
      <c r="BP611" s="90"/>
      <c r="BQ611" s="90"/>
      <c r="BR611" s="90"/>
      <c r="BS611" s="90"/>
      <c r="BT611" s="90"/>
      <c r="BU611" s="90"/>
      <c r="BV611" s="90"/>
      <c r="BW611" s="90"/>
      <c r="BX611" s="90"/>
      <c r="BY611" s="90"/>
      <c r="BZ611" s="90"/>
      <c r="CA611" s="90"/>
      <c r="CB611" s="90"/>
      <c r="CC611" s="90"/>
      <c r="CD611" s="90"/>
      <c r="CE611" s="90"/>
      <c r="CF611" s="90"/>
      <c r="CG611" s="90"/>
      <c r="CH611" s="90"/>
      <c r="CI611" s="90"/>
    </row>
    <row r="612" spans="1:87" s="88" customFormat="1" x14ac:dyDescent="0.2">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6"/>
      <c r="AD612" s="126"/>
      <c r="AE612" s="125"/>
      <c r="AF612" s="125"/>
      <c r="AG612" s="125"/>
      <c r="AH612" s="125"/>
      <c r="AI612" s="125"/>
      <c r="AJ612" s="125"/>
      <c r="AK612" s="125"/>
      <c r="AL612" s="125"/>
      <c r="AM612" s="125"/>
      <c r="AP612" s="86"/>
      <c r="AQ612" s="86"/>
      <c r="AR612" s="86"/>
      <c r="AS612" s="86"/>
      <c r="AT612" s="86"/>
      <c r="AU612" s="86"/>
      <c r="AV612" s="86"/>
      <c r="AW612" s="85"/>
      <c r="AX612" s="85"/>
      <c r="AY612" s="85"/>
      <c r="AZ612" s="85"/>
      <c r="BA612" s="85"/>
      <c r="BB612" s="85"/>
      <c r="BC612" s="85"/>
      <c r="BD612" s="85"/>
      <c r="BE612" s="85"/>
      <c r="BF612" s="85"/>
      <c r="BG612" s="85"/>
      <c r="BH612" s="85"/>
      <c r="BI612" s="85"/>
      <c r="BJ612" s="85"/>
      <c r="BK612" s="85"/>
      <c r="BL612" s="85"/>
      <c r="BM612" s="85"/>
      <c r="BN612" s="85"/>
      <c r="BO612" s="90"/>
      <c r="BP612" s="90"/>
      <c r="BQ612" s="90"/>
      <c r="BR612" s="90"/>
      <c r="BS612" s="90"/>
      <c r="BT612" s="90"/>
      <c r="BU612" s="90"/>
      <c r="BV612" s="90"/>
      <c r="BW612" s="90"/>
      <c r="BX612" s="90"/>
      <c r="BY612" s="90"/>
      <c r="BZ612" s="90"/>
      <c r="CA612" s="90"/>
      <c r="CB612" s="90"/>
      <c r="CC612" s="90"/>
      <c r="CD612" s="90"/>
      <c r="CE612" s="90"/>
      <c r="CF612" s="90"/>
      <c r="CG612" s="90"/>
      <c r="CH612" s="90"/>
      <c r="CI612" s="90"/>
    </row>
    <row r="613" spans="1:87" s="88" customFormat="1" x14ac:dyDescent="0.2">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6"/>
      <c r="AD613" s="126"/>
      <c r="AE613" s="125"/>
      <c r="AF613" s="125"/>
      <c r="AG613" s="125"/>
      <c r="AH613" s="125"/>
      <c r="AI613" s="125"/>
      <c r="AJ613" s="125"/>
      <c r="AK613" s="125"/>
      <c r="AL613" s="125"/>
      <c r="AM613" s="125"/>
      <c r="AP613" s="86"/>
      <c r="AQ613" s="86"/>
      <c r="AR613" s="86"/>
      <c r="AS613" s="86"/>
      <c r="AT613" s="86"/>
      <c r="AU613" s="86"/>
      <c r="AV613" s="86"/>
      <c r="AW613" s="85"/>
      <c r="AX613" s="85"/>
      <c r="AY613" s="85"/>
      <c r="AZ613" s="85"/>
      <c r="BA613" s="85"/>
      <c r="BB613" s="85"/>
      <c r="BC613" s="85"/>
      <c r="BD613" s="85"/>
      <c r="BE613" s="85"/>
      <c r="BF613" s="85"/>
      <c r="BG613" s="85"/>
      <c r="BH613" s="85"/>
      <c r="BI613" s="85"/>
      <c r="BJ613" s="85"/>
      <c r="BK613" s="85"/>
      <c r="BL613" s="85"/>
      <c r="BM613" s="85"/>
      <c r="BN613" s="85"/>
      <c r="BO613" s="90"/>
      <c r="BP613" s="90"/>
      <c r="BQ613" s="90"/>
      <c r="BR613" s="90"/>
      <c r="BS613" s="90"/>
      <c r="BT613" s="90"/>
      <c r="BU613" s="90"/>
      <c r="BV613" s="90"/>
      <c r="BW613" s="90"/>
      <c r="BX613" s="90"/>
      <c r="BY613" s="90"/>
      <c r="BZ613" s="90"/>
      <c r="CA613" s="90"/>
      <c r="CB613" s="90"/>
      <c r="CC613" s="90"/>
      <c r="CD613" s="90"/>
      <c r="CE613" s="90"/>
      <c r="CF613" s="90"/>
      <c r="CG613" s="90"/>
      <c r="CH613" s="90"/>
      <c r="CI613" s="90"/>
    </row>
    <row r="614" spans="1:87" s="88" customFormat="1" x14ac:dyDescent="0.2">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6"/>
      <c r="AD614" s="126"/>
      <c r="AE614" s="125"/>
      <c r="AF614" s="125"/>
      <c r="AG614" s="125"/>
      <c r="AH614" s="125"/>
      <c r="AI614" s="125"/>
      <c r="AJ614" s="125"/>
      <c r="AK614" s="125"/>
      <c r="AL614" s="125"/>
      <c r="AM614" s="125"/>
      <c r="AP614" s="86"/>
      <c r="AQ614" s="86"/>
      <c r="AR614" s="86"/>
      <c r="AS614" s="86"/>
      <c r="AT614" s="86"/>
      <c r="AU614" s="86"/>
      <c r="AV614" s="86"/>
      <c r="AW614" s="85"/>
      <c r="AX614" s="85"/>
      <c r="AY614" s="85"/>
      <c r="AZ614" s="85"/>
      <c r="BA614" s="85"/>
      <c r="BB614" s="85"/>
      <c r="BC614" s="85"/>
      <c r="BD614" s="85"/>
      <c r="BE614" s="85"/>
      <c r="BF614" s="85"/>
      <c r="BG614" s="85"/>
      <c r="BH614" s="85"/>
      <c r="BI614" s="85"/>
      <c r="BJ614" s="85"/>
      <c r="BK614" s="85"/>
      <c r="BL614" s="85"/>
      <c r="BM614" s="85"/>
      <c r="BN614" s="85"/>
      <c r="BO614" s="90"/>
      <c r="BP614" s="90"/>
      <c r="BQ614" s="90"/>
      <c r="BR614" s="90"/>
      <c r="BS614" s="90"/>
      <c r="BT614" s="90"/>
      <c r="BU614" s="90"/>
      <c r="BV614" s="90"/>
      <c r="BW614" s="90"/>
      <c r="BX614" s="90"/>
      <c r="BY614" s="90"/>
      <c r="BZ614" s="90"/>
      <c r="CA614" s="90"/>
      <c r="CB614" s="90"/>
      <c r="CC614" s="90"/>
      <c r="CD614" s="90"/>
      <c r="CE614" s="90"/>
      <c r="CF614" s="90"/>
      <c r="CG614" s="90"/>
      <c r="CH614" s="90"/>
      <c r="CI614" s="90"/>
    </row>
    <row r="615" spans="1:87" s="88" customFormat="1" x14ac:dyDescent="0.2">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6"/>
      <c r="AD615" s="126"/>
      <c r="AE615" s="125"/>
      <c r="AF615" s="125"/>
      <c r="AG615" s="125"/>
      <c r="AH615" s="125"/>
      <c r="AI615" s="125"/>
      <c r="AJ615" s="125"/>
      <c r="AK615" s="125"/>
      <c r="AL615" s="125"/>
      <c r="AM615" s="125"/>
      <c r="AP615" s="86"/>
      <c r="AQ615" s="86"/>
      <c r="AR615" s="86"/>
      <c r="AS615" s="86"/>
      <c r="AT615" s="86"/>
      <c r="AU615" s="86"/>
      <c r="AV615" s="86"/>
      <c r="AW615" s="85"/>
      <c r="AX615" s="85"/>
      <c r="AY615" s="85"/>
      <c r="AZ615" s="85"/>
      <c r="BA615" s="85"/>
      <c r="BB615" s="85"/>
      <c r="BC615" s="85"/>
      <c r="BD615" s="85"/>
      <c r="BE615" s="85"/>
      <c r="BF615" s="85"/>
      <c r="BG615" s="85"/>
      <c r="BH615" s="85"/>
      <c r="BI615" s="85"/>
      <c r="BJ615" s="85"/>
      <c r="BK615" s="85"/>
      <c r="BL615" s="85"/>
      <c r="BM615" s="85"/>
      <c r="BN615" s="85"/>
      <c r="BO615" s="90"/>
      <c r="BP615" s="90"/>
      <c r="BQ615" s="90"/>
      <c r="BR615" s="90"/>
      <c r="BS615" s="90"/>
      <c r="BT615" s="90"/>
      <c r="BU615" s="90"/>
      <c r="BV615" s="90"/>
      <c r="BW615" s="90"/>
      <c r="BX615" s="90"/>
      <c r="BY615" s="90"/>
      <c r="BZ615" s="90"/>
      <c r="CA615" s="90"/>
      <c r="CB615" s="90"/>
      <c r="CC615" s="90"/>
      <c r="CD615" s="90"/>
      <c r="CE615" s="90"/>
      <c r="CF615" s="90"/>
      <c r="CG615" s="90"/>
      <c r="CH615" s="90"/>
      <c r="CI615" s="90"/>
    </row>
    <row r="616" spans="1:87" s="88" customFormat="1" x14ac:dyDescent="0.2">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6"/>
      <c r="AD616" s="126"/>
      <c r="AE616" s="125"/>
      <c r="AF616" s="125"/>
      <c r="AG616" s="125"/>
      <c r="AH616" s="125"/>
      <c r="AI616" s="125"/>
      <c r="AJ616" s="125"/>
      <c r="AK616" s="125"/>
      <c r="AL616" s="125"/>
      <c r="AM616" s="125"/>
      <c r="AP616" s="86"/>
      <c r="AQ616" s="86"/>
      <c r="AR616" s="86"/>
      <c r="AS616" s="86"/>
      <c r="AT616" s="86"/>
      <c r="AU616" s="86"/>
      <c r="AV616" s="86"/>
      <c r="AW616" s="85"/>
      <c r="AX616" s="85"/>
      <c r="AY616" s="85"/>
      <c r="AZ616" s="85"/>
      <c r="BA616" s="85"/>
      <c r="BB616" s="85"/>
      <c r="BC616" s="85"/>
      <c r="BD616" s="85"/>
      <c r="BE616" s="85"/>
      <c r="BF616" s="85"/>
      <c r="BG616" s="85"/>
      <c r="BH616" s="85"/>
      <c r="BI616" s="85"/>
      <c r="BJ616" s="85"/>
      <c r="BK616" s="85"/>
      <c r="BL616" s="85"/>
      <c r="BM616" s="85"/>
      <c r="BN616" s="85"/>
      <c r="BO616" s="90"/>
      <c r="BP616" s="90"/>
      <c r="BQ616" s="90"/>
      <c r="BR616" s="90"/>
      <c r="BS616" s="90"/>
      <c r="BT616" s="90"/>
      <c r="BU616" s="90"/>
      <c r="BV616" s="90"/>
      <c r="BW616" s="90"/>
      <c r="BX616" s="90"/>
      <c r="BY616" s="90"/>
      <c r="BZ616" s="90"/>
      <c r="CA616" s="90"/>
      <c r="CB616" s="90"/>
      <c r="CC616" s="90"/>
      <c r="CD616" s="90"/>
      <c r="CE616" s="90"/>
      <c r="CF616" s="90"/>
      <c r="CG616" s="90"/>
      <c r="CH616" s="90"/>
      <c r="CI616" s="90"/>
    </row>
    <row r="617" spans="1:87" s="88" customFormat="1" x14ac:dyDescent="0.2">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6"/>
      <c r="AD617" s="126"/>
      <c r="AE617" s="125"/>
      <c r="AF617" s="125"/>
      <c r="AG617" s="125"/>
      <c r="AH617" s="125"/>
      <c r="AI617" s="125"/>
      <c r="AJ617" s="125"/>
      <c r="AK617" s="125"/>
      <c r="AL617" s="125"/>
      <c r="AM617" s="125"/>
      <c r="AP617" s="86"/>
      <c r="AQ617" s="86"/>
      <c r="AR617" s="86"/>
      <c r="AS617" s="86"/>
      <c r="AT617" s="86"/>
      <c r="AU617" s="86"/>
      <c r="AV617" s="86"/>
      <c r="AW617" s="85"/>
      <c r="AX617" s="85"/>
      <c r="AY617" s="85"/>
      <c r="AZ617" s="85"/>
      <c r="BA617" s="85"/>
      <c r="BB617" s="85"/>
      <c r="BC617" s="85"/>
      <c r="BD617" s="85"/>
      <c r="BE617" s="85"/>
      <c r="BF617" s="85"/>
      <c r="BG617" s="85"/>
      <c r="BH617" s="85"/>
      <c r="BI617" s="85"/>
      <c r="BJ617" s="85"/>
      <c r="BK617" s="85"/>
      <c r="BL617" s="85"/>
      <c r="BM617" s="85"/>
      <c r="BN617" s="85"/>
      <c r="BO617" s="90"/>
      <c r="BP617" s="90"/>
      <c r="BQ617" s="90"/>
      <c r="BR617" s="90"/>
      <c r="BS617" s="90"/>
      <c r="BT617" s="90"/>
      <c r="BU617" s="90"/>
      <c r="BV617" s="90"/>
      <c r="BW617" s="90"/>
      <c r="BX617" s="90"/>
      <c r="BY617" s="90"/>
      <c r="BZ617" s="90"/>
      <c r="CA617" s="90"/>
      <c r="CB617" s="90"/>
      <c r="CC617" s="90"/>
      <c r="CD617" s="90"/>
      <c r="CE617" s="90"/>
      <c r="CF617" s="90"/>
      <c r="CG617" s="90"/>
      <c r="CH617" s="90"/>
      <c r="CI617" s="90"/>
    </row>
    <row r="618" spans="1:87" s="88" customFormat="1" x14ac:dyDescent="0.2">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6"/>
      <c r="AD618" s="126"/>
      <c r="AE618" s="125"/>
      <c r="AF618" s="125"/>
      <c r="AG618" s="125"/>
      <c r="AH618" s="125"/>
      <c r="AI618" s="125"/>
      <c r="AJ618" s="125"/>
      <c r="AK618" s="125"/>
      <c r="AL618" s="125"/>
      <c r="AM618" s="125"/>
      <c r="AP618" s="86"/>
      <c r="AQ618" s="86"/>
      <c r="AR618" s="86"/>
      <c r="AS618" s="86"/>
      <c r="AT618" s="86"/>
      <c r="AU618" s="86"/>
      <c r="AV618" s="86"/>
      <c r="AW618" s="85"/>
      <c r="AX618" s="85"/>
      <c r="AY618" s="85"/>
      <c r="AZ618" s="85"/>
      <c r="BA618" s="85"/>
      <c r="BB618" s="85"/>
      <c r="BC618" s="85"/>
      <c r="BD618" s="85"/>
      <c r="BE618" s="85"/>
      <c r="BF618" s="85"/>
      <c r="BG618" s="85"/>
      <c r="BH618" s="85"/>
      <c r="BI618" s="85"/>
      <c r="BJ618" s="85"/>
      <c r="BK618" s="85"/>
      <c r="BL618" s="85"/>
      <c r="BM618" s="85"/>
      <c r="BN618" s="85"/>
      <c r="BO618" s="90"/>
      <c r="BP618" s="90"/>
      <c r="BQ618" s="90"/>
      <c r="BR618" s="90"/>
      <c r="BS618" s="90"/>
      <c r="BT618" s="90"/>
      <c r="BU618" s="90"/>
      <c r="BV618" s="90"/>
      <c r="BW618" s="90"/>
      <c r="BX618" s="90"/>
      <c r="BY618" s="90"/>
      <c r="BZ618" s="90"/>
      <c r="CA618" s="90"/>
      <c r="CB618" s="90"/>
      <c r="CC618" s="90"/>
      <c r="CD618" s="90"/>
      <c r="CE618" s="90"/>
      <c r="CF618" s="90"/>
      <c r="CG618" s="90"/>
      <c r="CH618" s="90"/>
      <c r="CI618" s="90"/>
    </row>
    <row r="619" spans="1:87" s="88" customFormat="1" x14ac:dyDescent="0.2">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6"/>
      <c r="AD619" s="126"/>
      <c r="AE619" s="125"/>
      <c r="AF619" s="125"/>
      <c r="AG619" s="125"/>
      <c r="AH619" s="125"/>
      <c r="AI619" s="125"/>
      <c r="AJ619" s="125"/>
      <c r="AK619" s="125"/>
      <c r="AL619" s="125"/>
      <c r="AM619" s="125"/>
      <c r="AP619" s="86"/>
      <c r="AQ619" s="86"/>
      <c r="AR619" s="86"/>
      <c r="AS619" s="86"/>
      <c r="AT619" s="86"/>
      <c r="AU619" s="86"/>
      <c r="AV619" s="86"/>
      <c r="AW619" s="85"/>
      <c r="AX619" s="85"/>
      <c r="AY619" s="85"/>
      <c r="AZ619" s="85"/>
      <c r="BA619" s="85"/>
      <c r="BB619" s="85"/>
      <c r="BC619" s="85"/>
      <c r="BD619" s="85"/>
      <c r="BE619" s="85"/>
      <c r="BF619" s="85"/>
      <c r="BG619" s="85"/>
      <c r="BH619" s="85"/>
      <c r="BI619" s="85"/>
      <c r="BJ619" s="85"/>
      <c r="BK619" s="85"/>
      <c r="BL619" s="85"/>
      <c r="BM619" s="85"/>
      <c r="BN619" s="85"/>
      <c r="BO619" s="90"/>
      <c r="BP619" s="90"/>
      <c r="BQ619" s="90"/>
      <c r="BR619" s="90"/>
      <c r="BS619" s="90"/>
      <c r="BT619" s="90"/>
      <c r="BU619" s="90"/>
      <c r="BV619" s="90"/>
      <c r="BW619" s="90"/>
      <c r="BX619" s="90"/>
      <c r="BY619" s="90"/>
      <c r="BZ619" s="90"/>
      <c r="CA619" s="90"/>
      <c r="CB619" s="90"/>
      <c r="CC619" s="90"/>
      <c r="CD619" s="90"/>
      <c r="CE619" s="90"/>
      <c r="CF619" s="90"/>
      <c r="CG619" s="90"/>
      <c r="CH619" s="90"/>
      <c r="CI619" s="90"/>
    </row>
    <row r="620" spans="1:87" s="88" customFormat="1" x14ac:dyDescent="0.2">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6"/>
      <c r="AD620" s="126"/>
      <c r="AE620" s="125"/>
      <c r="AF620" s="125"/>
      <c r="AG620" s="125"/>
      <c r="AH620" s="125"/>
      <c r="AI620" s="125"/>
      <c r="AJ620" s="125"/>
      <c r="AK620" s="125"/>
      <c r="AL620" s="125"/>
      <c r="AM620" s="125"/>
      <c r="AP620" s="86"/>
      <c r="AQ620" s="86"/>
      <c r="AR620" s="86"/>
      <c r="AS620" s="86"/>
      <c r="AT620" s="86"/>
      <c r="AU620" s="86"/>
      <c r="AV620" s="86"/>
      <c r="AW620" s="85"/>
      <c r="AX620" s="85"/>
      <c r="AY620" s="85"/>
      <c r="AZ620" s="85"/>
      <c r="BA620" s="85"/>
      <c r="BB620" s="85"/>
      <c r="BC620" s="85"/>
      <c r="BD620" s="85"/>
      <c r="BE620" s="85"/>
      <c r="BF620" s="85"/>
      <c r="BG620" s="85"/>
      <c r="BH620" s="85"/>
      <c r="BI620" s="85"/>
      <c r="BJ620" s="85"/>
      <c r="BK620" s="85"/>
      <c r="BL620" s="85"/>
      <c r="BM620" s="85"/>
      <c r="BN620" s="85"/>
      <c r="BO620" s="90"/>
      <c r="BP620" s="90"/>
      <c r="BQ620" s="90"/>
      <c r="BR620" s="90"/>
      <c r="BS620" s="90"/>
      <c r="BT620" s="90"/>
      <c r="BU620" s="90"/>
      <c r="BV620" s="90"/>
      <c r="BW620" s="90"/>
      <c r="BX620" s="90"/>
      <c r="BY620" s="90"/>
      <c r="BZ620" s="90"/>
      <c r="CA620" s="90"/>
      <c r="CB620" s="90"/>
      <c r="CC620" s="90"/>
      <c r="CD620" s="90"/>
      <c r="CE620" s="90"/>
      <c r="CF620" s="90"/>
      <c r="CG620" s="90"/>
      <c r="CH620" s="90"/>
      <c r="CI620" s="90"/>
    </row>
    <row r="621" spans="1:87" s="88" customFormat="1" x14ac:dyDescent="0.2">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6"/>
      <c r="AD621" s="126"/>
      <c r="AE621" s="125"/>
      <c r="AF621" s="125"/>
      <c r="AG621" s="125"/>
      <c r="AH621" s="125"/>
      <c r="AI621" s="125"/>
      <c r="AJ621" s="125"/>
      <c r="AK621" s="125"/>
      <c r="AL621" s="125"/>
      <c r="AM621" s="125"/>
      <c r="AP621" s="86"/>
      <c r="AQ621" s="86"/>
      <c r="AR621" s="86"/>
      <c r="AS621" s="86"/>
      <c r="AT621" s="86"/>
      <c r="AU621" s="86"/>
      <c r="AV621" s="86"/>
      <c r="AW621" s="85"/>
      <c r="AX621" s="85"/>
      <c r="AY621" s="85"/>
      <c r="AZ621" s="85"/>
      <c r="BA621" s="85"/>
      <c r="BB621" s="85"/>
      <c r="BC621" s="85"/>
      <c r="BD621" s="85"/>
      <c r="BE621" s="85"/>
      <c r="BF621" s="85"/>
      <c r="BG621" s="85"/>
      <c r="BH621" s="85"/>
      <c r="BI621" s="85"/>
      <c r="BJ621" s="85"/>
      <c r="BK621" s="85"/>
      <c r="BL621" s="85"/>
      <c r="BM621" s="85"/>
      <c r="BN621" s="85"/>
      <c r="BO621" s="90"/>
      <c r="BP621" s="90"/>
      <c r="BQ621" s="90"/>
      <c r="BR621" s="90"/>
      <c r="BS621" s="90"/>
      <c r="BT621" s="90"/>
      <c r="BU621" s="90"/>
      <c r="BV621" s="90"/>
      <c r="BW621" s="90"/>
      <c r="BX621" s="90"/>
      <c r="BY621" s="90"/>
      <c r="BZ621" s="90"/>
      <c r="CA621" s="90"/>
      <c r="CB621" s="90"/>
      <c r="CC621" s="90"/>
      <c r="CD621" s="90"/>
      <c r="CE621" s="90"/>
      <c r="CF621" s="90"/>
      <c r="CG621" s="90"/>
      <c r="CH621" s="90"/>
      <c r="CI621" s="90"/>
    </row>
    <row r="622" spans="1:87" s="88" customFormat="1" x14ac:dyDescent="0.2">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6"/>
      <c r="AD622" s="126"/>
      <c r="AE622" s="125"/>
      <c r="AF622" s="125"/>
      <c r="AG622" s="125"/>
      <c r="AH622" s="125"/>
      <c r="AI622" s="125"/>
      <c r="AJ622" s="125"/>
      <c r="AK622" s="125"/>
      <c r="AL622" s="125"/>
      <c r="AM622" s="125"/>
      <c r="AP622" s="86"/>
      <c r="AQ622" s="86"/>
      <c r="AR622" s="86"/>
      <c r="AS622" s="86"/>
      <c r="AT622" s="86"/>
      <c r="AU622" s="86"/>
      <c r="AV622" s="86"/>
      <c r="AW622" s="85"/>
      <c r="AX622" s="85"/>
      <c r="AY622" s="85"/>
      <c r="AZ622" s="85"/>
      <c r="BA622" s="85"/>
      <c r="BB622" s="85"/>
      <c r="BC622" s="85"/>
      <c r="BD622" s="85"/>
      <c r="BE622" s="85"/>
      <c r="BF622" s="85"/>
      <c r="BG622" s="85"/>
      <c r="BH622" s="85"/>
      <c r="BI622" s="85"/>
      <c r="BJ622" s="85"/>
      <c r="BK622" s="85"/>
      <c r="BL622" s="85"/>
      <c r="BM622" s="85"/>
      <c r="BN622" s="85"/>
      <c r="BO622" s="90"/>
      <c r="BP622" s="90"/>
      <c r="BQ622" s="90"/>
      <c r="BR622" s="90"/>
      <c r="BS622" s="90"/>
      <c r="BT622" s="90"/>
      <c r="BU622" s="90"/>
      <c r="BV622" s="90"/>
      <c r="BW622" s="90"/>
      <c r="BX622" s="90"/>
      <c r="BY622" s="90"/>
      <c r="BZ622" s="90"/>
      <c r="CA622" s="90"/>
      <c r="CB622" s="90"/>
      <c r="CC622" s="90"/>
      <c r="CD622" s="90"/>
      <c r="CE622" s="90"/>
      <c r="CF622" s="90"/>
      <c r="CG622" s="90"/>
      <c r="CH622" s="90"/>
      <c r="CI622" s="90"/>
    </row>
    <row r="623" spans="1:87" s="88" customFormat="1" x14ac:dyDescent="0.2">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6"/>
      <c r="AD623" s="126"/>
      <c r="AE623" s="125"/>
      <c r="AF623" s="125"/>
      <c r="AG623" s="125"/>
      <c r="AH623" s="125"/>
      <c r="AI623" s="125"/>
      <c r="AJ623" s="125"/>
      <c r="AK623" s="125"/>
      <c r="AL623" s="125"/>
      <c r="AM623" s="125"/>
      <c r="AP623" s="86"/>
      <c r="AQ623" s="86"/>
      <c r="AR623" s="86"/>
      <c r="AS623" s="86"/>
      <c r="AT623" s="86"/>
      <c r="AU623" s="86"/>
      <c r="AV623" s="86"/>
      <c r="AW623" s="85"/>
      <c r="AX623" s="85"/>
      <c r="AY623" s="85"/>
      <c r="AZ623" s="85"/>
      <c r="BA623" s="85"/>
      <c r="BB623" s="85"/>
      <c r="BC623" s="85"/>
      <c r="BD623" s="85"/>
      <c r="BE623" s="85"/>
      <c r="BF623" s="85"/>
      <c r="BG623" s="85"/>
      <c r="BH623" s="85"/>
      <c r="BI623" s="85"/>
      <c r="BJ623" s="85"/>
      <c r="BK623" s="85"/>
      <c r="BL623" s="85"/>
      <c r="BM623" s="85"/>
      <c r="BN623" s="85"/>
      <c r="BO623" s="90"/>
      <c r="BP623" s="90"/>
      <c r="BQ623" s="90"/>
      <c r="BR623" s="90"/>
      <c r="BS623" s="90"/>
      <c r="BT623" s="90"/>
      <c r="BU623" s="90"/>
      <c r="BV623" s="90"/>
      <c r="BW623" s="90"/>
      <c r="BX623" s="90"/>
      <c r="BY623" s="90"/>
      <c r="BZ623" s="90"/>
      <c r="CA623" s="90"/>
      <c r="CB623" s="90"/>
      <c r="CC623" s="90"/>
      <c r="CD623" s="90"/>
      <c r="CE623" s="90"/>
      <c r="CF623" s="90"/>
      <c r="CG623" s="90"/>
      <c r="CH623" s="90"/>
      <c r="CI623" s="90"/>
    </row>
    <row r="624" spans="1:87" s="88" customFormat="1" x14ac:dyDescent="0.2">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6"/>
      <c r="AD624" s="126"/>
      <c r="AE624" s="125"/>
      <c r="AF624" s="125"/>
      <c r="AG624" s="125"/>
      <c r="AH624" s="125"/>
      <c r="AI624" s="125"/>
      <c r="AJ624" s="125"/>
      <c r="AK624" s="125"/>
      <c r="AL624" s="125"/>
      <c r="AM624" s="125"/>
      <c r="AP624" s="86"/>
      <c r="AQ624" s="86"/>
      <c r="AR624" s="86"/>
      <c r="AS624" s="86"/>
      <c r="AT624" s="86"/>
      <c r="AU624" s="86"/>
      <c r="AV624" s="86"/>
      <c r="AW624" s="85"/>
      <c r="AX624" s="85"/>
      <c r="AY624" s="85"/>
      <c r="AZ624" s="85"/>
      <c r="BA624" s="85"/>
      <c r="BB624" s="85"/>
      <c r="BC624" s="85"/>
      <c r="BD624" s="85"/>
      <c r="BE624" s="85"/>
      <c r="BF624" s="85"/>
      <c r="BG624" s="85"/>
      <c r="BH624" s="85"/>
      <c r="BI624" s="85"/>
      <c r="BJ624" s="85"/>
      <c r="BK624" s="85"/>
      <c r="BL624" s="85"/>
      <c r="BM624" s="85"/>
      <c r="BN624" s="85"/>
      <c r="BO624" s="90"/>
      <c r="BP624" s="90"/>
      <c r="BQ624" s="90"/>
      <c r="BR624" s="90"/>
      <c r="BS624" s="90"/>
      <c r="BT624" s="90"/>
      <c r="BU624" s="90"/>
      <c r="BV624" s="90"/>
      <c r="BW624" s="90"/>
      <c r="BX624" s="90"/>
      <c r="BY624" s="90"/>
      <c r="BZ624" s="90"/>
      <c r="CA624" s="90"/>
      <c r="CB624" s="90"/>
      <c r="CC624" s="90"/>
      <c r="CD624" s="90"/>
      <c r="CE624" s="90"/>
      <c r="CF624" s="90"/>
      <c r="CG624" s="90"/>
      <c r="CH624" s="90"/>
      <c r="CI624" s="90"/>
    </row>
    <row r="625" spans="1:87" s="88" customFormat="1" x14ac:dyDescent="0.2">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6"/>
      <c r="AD625" s="126"/>
      <c r="AE625" s="125"/>
      <c r="AF625" s="125"/>
      <c r="AG625" s="125"/>
      <c r="AH625" s="125"/>
      <c r="AI625" s="125"/>
      <c r="AJ625" s="125"/>
      <c r="AK625" s="125"/>
      <c r="AL625" s="125"/>
      <c r="AM625" s="125"/>
      <c r="AP625" s="86"/>
      <c r="AQ625" s="86"/>
      <c r="AR625" s="86"/>
      <c r="AS625" s="86"/>
      <c r="AT625" s="86"/>
      <c r="AU625" s="86"/>
      <c r="AV625" s="86"/>
      <c r="AW625" s="85"/>
      <c r="AX625" s="85"/>
      <c r="AY625" s="85"/>
      <c r="AZ625" s="85"/>
      <c r="BA625" s="85"/>
      <c r="BB625" s="85"/>
      <c r="BC625" s="85"/>
      <c r="BD625" s="85"/>
      <c r="BE625" s="85"/>
      <c r="BF625" s="85"/>
      <c r="BG625" s="85"/>
      <c r="BH625" s="85"/>
      <c r="BI625" s="85"/>
      <c r="BJ625" s="85"/>
      <c r="BK625" s="85"/>
      <c r="BL625" s="85"/>
      <c r="BM625" s="85"/>
      <c r="BN625" s="85"/>
      <c r="BO625" s="90"/>
      <c r="BP625" s="90"/>
      <c r="BQ625" s="90"/>
      <c r="BR625" s="90"/>
      <c r="BS625" s="90"/>
      <c r="BT625" s="90"/>
      <c r="BU625" s="90"/>
      <c r="BV625" s="90"/>
      <c r="BW625" s="90"/>
      <c r="BX625" s="90"/>
      <c r="BY625" s="90"/>
      <c r="BZ625" s="90"/>
      <c r="CA625" s="90"/>
      <c r="CB625" s="90"/>
      <c r="CC625" s="90"/>
      <c r="CD625" s="90"/>
      <c r="CE625" s="90"/>
      <c r="CF625" s="90"/>
      <c r="CG625" s="90"/>
      <c r="CH625" s="90"/>
      <c r="CI625" s="90"/>
    </row>
    <row r="626" spans="1:87" s="88" customFormat="1" x14ac:dyDescent="0.2">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6"/>
      <c r="AD626" s="126"/>
      <c r="AE626" s="125"/>
      <c r="AF626" s="125"/>
      <c r="AG626" s="125"/>
      <c r="AH626" s="125"/>
      <c r="AI626" s="125"/>
      <c r="AJ626" s="125"/>
      <c r="AK626" s="125"/>
      <c r="AL626" s="125"/>
      <c r="AM626" s="125"/>
      <c r="AP626" s="86"/>
      <c r="AQ626" s="86"/>
      <c r="AR626" s="86"/>
      <c r="AS626" s="86"/>
      <c r="AT626" s="86"/>
      <c r="AU626" s="86"/>
      <c r="AV626" s="86"/>
      <c r="AW626" s="85"/>
      <c r="AX626" s="85"/>
      <c r="AY626" s="85"/>
      <c r="AZ626" s="85"/>
      <c r="BA626" s="85"/>
      <c r="BB626" s="85"/>
      <c r="BC626" s="85"/>
      <c r="BD626" s="85"/>
      <c r="BE626" s="85"/>
      <c r="BF626" s="85"/>
      <c r="BG626" s="85"/>
      <c r="BH626" s="85"/>
      <c r="BI626" s="85"/>
      <c r="BJ626" s="85"/>
      <c r="BK626" s="85"/>
      <c r="BL626" s="85"/>
      <c r="BM626" s="85"/>
      <c r="BN626" s="85"/>
      <c r="BO626" s="90"/>
      <c r="BP626" s="90"/>
      <c r="BQ626" s="90"/>
      <c r="BR626" s="90"/>
      <c r="BS626" s="90"/>
      <c r="BT626" s="90"/>
      <c r="BU626" s="90"/>
      <c r="BV626" s="90"/>
      <c r="BW626" s="90"/>
      <c r="BX626" s="90"/>
      <c r="BY626" s="90"/>
      <c r="BZ626" s="90"/>
      <c r="CA626" s="90"/>
      <c r="CB626" s="90"/>
      <c r="CC626" s="90"/>
      <c r="CD626" s="90"/>
      <c r="CE626" s="90"/>
      <c r="CF626" s="90"/>
      <c r="CG626" s="90"/>
      <c r="CH626" s="90"/>
      <c r="CI626" s="90"/>
    </row>
    <row r="627" spans="1:87" s="88" customFormat="1" x14ac:dyDescent="0.2">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6"/>
      <c r="AD627" s="126"/>
      <c r="AE627" s="125"/>
      <c r="AF627" s="125"/>
      <c r="AG627" s="125"/>
      <c r="AH627" s="125"/>
      <c r="AI627" s="125"/>
      <c r="AJ627" s="125"/>
      <c r="AK627" s="125"/>
      <c r="AL627" s="125"/>
      <c r="AM627" s="125"/>
      <c r="AP627" s="86"/>
      <c r="AQ627" s="86"/>
      <c r="AR627" s="86"/>
      <c r="AS627" s="86"/>
      <c r="AT627" s="86"/>
      <c r="AU627" s="86"/>
      <c r="AV627" s="86"/>
      <c r="AW627" s="85"/>
      <c r="AX627" s="85"/>
      <c r="AY627" s="85"/>
      <c r="AZ627" s="85"/>
      <c r="BA627" s="85"/>
      <c r="BB627" s="85"/>
      <c r="BC627" s="85"/>
      <c r="BD627" s="85"/>
      <c r="BE627" s="85"/>
      <c r="BF627" s="85"/>
      <c r="BG627" s="85"/>
      <c r="BH627" s="85"/>
      <c r="BI627" s="85"/>
      <c r="BJ627" s="85"/>
      <c r="BK627" s="85"/>
      <c r="BL627" s="85"/>
      <c r="BM627" s="85"/>
      <c r="BN627" s="85"/>
      <c r="BO627" s="90"/>
      <c r="BP627" s="90"/>
      <c r="BQ627" s="90"/>
      <c r="BR627" s="90"/>
      <c r="BS627" s="90"/>
      <c r="BT627" s="90"/>
      <c r="BU627" s="90"/>
      <c r="BV627" s="90"/>
      <c r="BW627" s="90"/>
      <c r="BX627" s="90"/>
      <c r="BY627" s="90"/>
      <c r="BZ627" s="90"/>
      <c r="CA627" s="90"/>
      <c r="CB627" s="90"/>
      <c r="CC627" s="90"/>
      <c r="CD627" s="90"/>
      <c r="CE627" s="90"/>
      <c r="CF627" s="90"/>
      <c r="CG627" s="90"/>
      <c r="CH627" s="90"/>
      <c r="CI627" s="90"/>
    </row>
    <row r="628" spans="1:87" s="88" customFormat="1" x14ac:dyDescent="0.2">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6"/>
      <c r="AD628" s="126"/>
      <c r="AE628" s="125"/>
      <c r="AF628" s="125"/>
      <c r="AG628" s="125"/>
      <c r="AH628" s="125"/>
      <c r="AI628" s="125"/>
      <c r="AJ628" s="125"/>
      <c r="AK628" s="125"/>
      <c r="AL628" s="125"/>
      <c r="AM628" s="125"/>
      <c r="AP628" s="86"/>
      <c r="AQ628" s="86"/>
      <c r="AR628" s="86"/>
      <c r="AS628" s="86"/>
      <c r="AT628" s="86"/>
      <c r="AU628" s="86"/>
      <c r="AV628" s="86"/>
      <c r="AW628" s="85"/>
      <c r="AX628" s="85"/>
      <c r="AY628" s="85"/>
      <c r="AZ628" s="85"/>
      <c r="BA628" s="85"/>
      <c r="BB628" s="85"/>
      <c r="BC628" s="85"/>
      <c r="BD628" s="85"/>
      <c r="BE628" s="85"/>
      <c r="BF628" s="85"/>
      <c r="BG628" s="85"/>
      <c r="BH628" s="85"/>
      <c r="BI628" s="85"/>
      <c r="BJ628" s="85"/>
      <c r="BK628" s="85"/>
      <c r="BL628" s="85"/>
      <c r="BM628" s="85"/>
      <c r="BN628" s="85"/>
      <c r="BO628" s="90"/>
      <c r="BP628" s="90"/>
      <c r="BQ628" s="90"/>
      <c r="BR628" s="90"/>
      <c r="BS628" s="90"/>
      <c r="BT628" s="90"/>
      <c r="BU628" s="90"/>
      <c r="BV628" s="90"/>
      <c r="BW628" s="90"/>
      <c r="BX628" s="90"/>
      <c r="BY628" s="90"/>
      <c r="BZ628" s="90"/>
      <c r="CA628" s="90"/>
      <c r="CB628" s="90"/>
      <c r="CC628" s="90"/>
      <c r="CD628" s="90"/>
      <c r="CE628" s="90"/>
      <c r="CF628" s="90"/>
      <c r="CG628" s="90"/>
      <c r="CH628" s="90"/>
      <c r="CI628" s="90"/>
    </row>
    <row r="629" spans="1:87" s="88" customFormat="1" x14ac:dyDescent="0.2">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6"/>
      <c r="AD629" s="126"/>
      <c r="AE629" s="125"/>
      <c r="AF629" s="125"/>
      <c r="AG629" s="125"/>
      <c r="AH629" s="125"/>
      <c r="AI629" s="125"/>
      <c r="AJ629" s="125"/>
      <c r="AK629" s="125"/>
      <c r="AL629" s="125"/>
      <c r="AM629" s="125"/>
      <c r="AP629" s="86"/>
      <c r="AQ629" s="86"/>
      <c r="AR629" s="86"/>
      <c r="AS629" s="86"/>
      <c r="AT629" s="86"/>
      <c r="AU629" s="86"/>
      <c r="AV629" s="86"/>
      <c r="AW629" s="85"/>
      <c r="AX629" s="85"/>
      <c r="AY629" s="85"/>
      <c r="AZ629" s="85"/>
      <c r="BA629" s="85"/>
      <c r="BB629" s="85"/>
      <c r="BC629" s="85"/>
      <c r="BD629" s="85"/>
      <c r="BE629" s="85"/>
      <c r="BF629" s="85"/>
      <c r="BG629" s="85"/>
      <c r="BH629" s="85"/>
      <c r="BI629" s="85"/>
      <c r="BJ629" s="85"/>
      <c r="BK629" s="85"/>
      <c r="BL629" s="85"/>
      <c r="BM629" s="85"/>
      <c r="BN629" s="85"/>
      <c r="BO629" s="90"/>
      <c r="BP629" s="90"/>
      <c r="BQ629" s="90"/>
      <c r="BR629" s="90"/>
      <c r="BS629" s="90"/>
      <c r="BT629" s="90"/>
      <c r="BU629" s="90"/>
      <c r="BV629" s="90"/>
      <c r="BW629" s="90"/>
      <c r="BX629" s="90"/>
      <c r="BY629" s="90"/>
      <c r="BZ629" s="90"/>
      <c r="CA629" s="90"/>
      <c r="CB629" s="90"/>
      <c r="CC629" s="90"/>
      <c r="CD629" s="90"/>
      <c r="CE629" s="90"/>
      <c r="CF629" s="90"/>
      <c r="CG629" s="90"/>
      <c r="CH629" s="90"/>
      <c r="CI629" s="90"/>
    </row>
    <row r="630" spans="1:87" s="88" customFormat="1" x14ac:dyDescent="0.2">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6"/>
      <c r="AD630" s="126"/>
      <c r="AE630" s="125"/>
      <c r="AF630" s="125"/>
      <c r="AG630" s="125"/>
      <c r="AH630" s="125"/>
      <c r="AI630" s="125"/>
      <c r="AJ630" s="125"/>
      <c r="AK630" s="125"/>
      <c r="AL630" s="125"/>
      <c r="AM630" s="125"/>
      <c r="AP630" s="86"/>
      <c r="AQ630" s="86"/>
      <c r="AR630" s="86"/>
      <c r="AS630" s="86"/>
      <c r="AT630" s="86"/>
      <c r="AU630" s="86"/>
      <c r="AV630" s="86"/>
      <c r="AW630" s="85"/>
      <c r="AX630" s="85"/>
      <c r="AY630" s="85"/>
      <c r="AZ630" s="85"/>
      <c r="BA630" s="85"/>
      <c r="BB630" s="85"/>
      <c r="BC630" s="85"/>
      <c r="BD630" s="85"/>
      <c r="BE630" s="85"/>
      <c r="BF630" s="85"/>
      <c r="BG630" s="85"/>
      <c r="BH630" s="85"/>
      <c r="BI630" s="85"/>
      <c r="BJ630" s="85"/>
      <c r="BK630" s="85"/>
      <c r="BL630" s="85"/>
      <c r="BM630" s="85"/>
      <c r="BN630" s="85"/>
      <c r="BO630" s="90"/>
      <c r="BP630" s="90"/>
      <c r="BQ630" s="90"/>
      <c r="BR630" s="90"/>
      <c r="BS630" s="90"/>
      <c r="BT630" s="90"/>
      <c r="BU630" s="90"/>
      <c r="BV630" s="90"/>
      <c r="BW630" s="90"/>
      <c r="BX630" s="90"/>
      <c r="BY630" s="90"/>
      <c r="BZ630" s="90"/>
      <c r="CA630" s="90"/>
      <c r="CB630" s="90"/>
      <c r="CC630" s="90"/>
      <c r="CD630" s="90"/>
      <c r="CE630" s="90"/>
      <c r="CF630" s="90"/>
      <c r="CG630" s="90"/>
      <c r="CH630" s="90"/>
      <c r="CI630" s="90"/>
    </row>
    <row r="631" spans="1:87" s="88" customFormat="1" x14ac:dyDescent="0.2">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6"/>
      <c r="AD631" s="126"/>
      <c r="AE631" s="125"/>
      <c r="AF631" s="125"/>
      <c r="AG631" s="125"/>
      <c r="AH631" s="125"/>
      <c r="AI631" s="125"/>
      <c r="AJ631" s="125"/>
      <c r="AK631" s="125"/>
      <c r="AL631" s="125"/>
      <c r="AM631" s="125"/>
      <c r="AP631" s="86"/>
      <c r="AQ631" s="86"/>
      <c r="AR631" s="86"/>
      <c r="AS631" s="86"/>
      <c r="AT631" s="86"/>
      <c r="AU631" s="86"/>
      <c r="AV631" s="86"/>
      <c r="AW631" s="85"/>
      <c r="AX631" s="85"/>
      <c r="AY631" s="85"/>
      <c r="AZ631" s="85"/>
      <c r="BA631" s="85"/>
      <c r="BB631" s="85"/>
      <c r="BC631" s="85"/>
      <c r="BD631" s="85"/>
      <c r="BE631" s="85"/>
      <c r="BF631" s="85"/>
      <c r="BG631" s="85"/>
      <c r="BH631" s="85"/>
      <c r="BI631" s="85"/>
      <c r="BJ631" s="85"/>
      <c r="BK631" s="85"/>
      <c r="BL631" s="85"/>
      <c r="BM631" s="85"/>
      <c r="BN631" s="85"/>
      <c r="BO631" s="90"/>
      <c r="BP631" s="90"/>
      <c r="BQ631" s="90"/>
      <c r="BR631" s="90"/>
      <c r="BS631" s="90"/>
      <c r="BT631" s="90"/>
      <c r="BU631" s="90"/>
      <c r="BV631" s="90"/>
      <c r="BW631" s="90"/>
      <c r="BX631" s="90"/>
      <c r="BY631" s="90"/>
      <c r="BZ631" s="90"/>
      <c r="CA631" s="90"/>
      <c r="CB631" s="90"/>
      <c r="CC631" s="90"/>
      <c r="CD631" s="90"/>
      <c r="CE631" s="90"/>
      <c r="CF631" s="90"/>
      <c r="CG631" s="90"/>
      <c r="CH631" s="90"/>
      <c r="CI631" s="90"/>
    </row>
    <row r="632" spans="1:87" s="88" customFormat="1" x14ac:dyDescent="0.2">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6"/>
      <c r="AD632" s="126"/>
      <c r="AE632" s="125"/>
      <c r="AF632" s="125"/>
      <c r="AG632" s="125"/>
      <c r="AH632" s="125"/>
      <c r="AI632" s="125"/>
      <c r="AJ632" s="125"/>
      <c r="AK632" s="125"/>
      <c r="AL632" s="125"/>
      <c r="AM632" s="125"/>
      <c r="AP632" s="86"/>
      <c r="AQ632" s="86"/>
      <c r="AR632" s="86"/>
      <c r="AS632" s="86"/>
      <c r="AT632" s="86"/>
      <c r="AU632" s="86"/>
      <c r="AV632" s="86"/>
      <c r="AW632" s="85"/>
      <c r="AX632" s="85"/>
      <c r="AY632" s="85"/>
      <c r="AZ632" s="85"/>
      <c r="BA632" s="85"/>
      <c r="BB632" s="85"/>
      <c r="BC632" s="85"/>
      <c r="BD632" s="85"/>
      <c r="BE632" s="85"/>
      <c r="BF632" s="85"/>
      <c r="BG632" s="85"/>
      <c r="BH632" s="85"/>
      <c r="BI632" s="85"/>
      <c r="BJ632" s="85"/>
      <c r="BK632" s="85"/>
      <c r="BL632" s="85"/>
      <c r="BM632" s="85"/>
      <c r="BN632" s="85"/>
      <c r="BO632" s="90"/>
      <c r="BP632" s="90"/>
      <c r="BQ632" s="90"/>
      <c r="BR632" s="90"/>
      <c r="BS632" s="90"/>
      <c r="BT632" s="90"/>
      <c r="BU632" s="90"/>
      <c r="BV632" s="90"/>
      <c r="BW632" s="90"/>
      <c r="BX632" s="90"/>
      <c r="BY632" s="90"/>
      <c r="BZ632" s="90"/>
      <c r="CA632" s="90"/>
      <c r="CB632" s="90"/>
      <c r="CC632" s="90"/>
      <c r="CD632" s="90"/>
      <c r="CE632" s="90"/>
      <c r="CF632" s="90"/>
      <c r="CG632" s="90"/>
      <c r="CH632" s="90"/>
      <c r="CI632" s="90"/>
    </row>
    <row r="633" spans="1:87" s="88" customFormat="1" x14ac:dyDescent="0.2">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6"/>
      <c r="AD633" s="126"/>
      <c r="AE633" s="125"/>
      <c r="AF633" s="125"/>
      <c r="AG633" s="125"/>
      <c r="AH633" s="125"/>
      <c r="AI633" s="125"/>
      <c r="AJ633" s="125"/>
      <c r="AK633" s="125"/>
      <c r="AL633" s="125"/>
      <c r="AM633" s="125"/>
      <c r="AP633" s="86"/>
      <c r="AQ633" s="86"/>
      <c r="AR633" s="86"/>
      <c r="AS633" s="86"/>
      <c r="AT633" s="86"/>
      <c r="AU633" s="86"/>
      <c r="AV633" s="86"/>
      <c r="AW633" s="85"/>
      <c r="AX633" s="85"/>
      <c r="AY633" s="85"/>
      <c r="AZ633" s="85"/>
      <c r="BA633" s="85"/>
      <c r="BB633" s="85"/>
      <c r="BC633" s="85"/>
      <c r="BD633" s="85"/>
      <c r="BE633" s="85"/>
      <c r="BF633" s="85"/>
      <c r="BG633" s="85"/>
      <c r="BH633" s="85"/>
      <c r="BI633" s="85"/>
      <c r="BJ633" s="85"/>
      <c r="BK633" s="85"/>
      <c r="BL633" s="85"/>
      <c r="BM633" s="85"/>
      <c r="BN633" s="85"/>
      <c r="BO633" s="90"/>
      <c r="BP633" s="90"/>
      <c r="BQ633" s="90"/>
      <c r="BR633" s="90"/>
      <c r="BS633" s="90"/>
      <c r="BT633" s="90"/>
      <c r="BU633" s="90"/>
      <c r="BV633" s="90"/>
      <c r="BW633" s="90"/>
      <c r="BX633" s="90"/>
      <c r="BY633" s="90"/>
      <c r="BZ633" s="90"/>
      <c r="CA633" s="90"/>
      <c r="CB633" s="90"/>
      <c r="CC633" s="90"/>
      <c r="CD633" s="90"/>
      <c r="CE633" s="90"/>
      <c r="CF633" s="90"/>
      <c r="CG633" s="90"/>
      <c r="CH633" s="90"/>
      <c r="CI633" s="90"/>
    </row>
    <row r="634" spans="1:87" s="88" customFormat="1" x14ac:dyDescent="0.2">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6"/>
      <c r="AD634" s="126"/>
      <c r="AE634" s="125"/>
      <c r="AF634" s="125"/>
      <c r="AG634" s="125"/>
      <c r="AH634" s="125"/>
      <c r="AI634" s="125"/>
      <c r="AJ634" s="125"/>
      <c r="AK634" s="125"/>
      <c r="AL634" s="125"/>
      <c r="AM634" s="125"/>
      <c r="AP634" s="86"/>
      <c r="AQ634" s="86"/>
      <c r="AR634" s="86"/>
      <c r="AS634" s="86"/>
      <c r="AT634" s="86"/>
      <c r="AU634" s="86"/>
      <c r="AV634" s="86"/>
      <c r="AW634" s="85"/>
      <c r="AX634" s="85"/>
      <c r="AY634" s="85"/>
      <c r="AZ634" s="85"/>
      <c r="BA634" s="85"/>
      <c r="BB634" s="85"/>
      <c r="BC634" s="85"/>
      <c r="BD634" s="85"/>
      <c r="BE634" s="85"/>
      <c r="BF634" s="85"/>
      <c r="BG634" s="85"/>
      <c r="BH634" s="85"/>
      <c r="BI634" s="85"/>
      <c r="BJ634" s="85"/>
      <c r="BK634" s="85"/>
      <c r="BL634" s="85"/>
      <c r="BM634" s="85"/>
      <c r="BN634" s="85"/>
      <c r="BO634" s="90"/>
      <c r="BP634" s="90"/>
      <c r="BQ634" s="90"/>
      <c r="BR634" s="90"/>
      <c r="BS634" s="90"/>
      <c r="BT634" s="90"/>
      <c r="BU634" s="90"/>
      <c r="BV634" s="90"/>
      <c r="BW634" s="90"/>
      <c r="BX634" s="90"/>
      <c r="BY634" s="90"/>
      <c r="BZ634" s="90"/>
      <c r="CA634" s="90"/>
      <c r="CB634" s="90"/>
      <c r="CC634" s="90"/>
      <c r="CD634" s="90"/>
      <c r="CE634" s="90"/>
      <c r="CF634" s="90"/>
      <c r="CG634" s="90"/>
      <c r="CH634" s="90"/>
      <c r="CI634" s="90"/>
    </row>
    <row r="635" spans="1:87" s="88" customFormat="1" x14ac:dyDescent="0.2">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6"/>
      <c r="AD635" s="126"/>
      <c r="AE635" s="125"/>
      <c r="AF635" s="125"/>
      <c r="AG635" s="125"/>
      <c r="AH635" s="125"/>
      <c r="AI635" s="125"/>
      <c r="AJ635" s="125"/>
      <c r="AK635" s="125"/>
      <c r="AL635" s="125"/>
      <c r="AM635" s="125"/>
      <c r="AP635" s="86"/>
      <c r="AQ635" s="86"/>
      <c r="AR635" s="86"/>
      <c r="AS635" s="86"/>
      <c r="AT635" s="86"/>
      <c r="AU635" s="86"/>
      <c r="AV635" s="86"/>
      <c r="AW635" s="85"/>
      <c r="AX635" s="85"/>
      <c r="AY635" s="85"/>
      <c r="AZ635" s="85"/>
      <c r="BA635" s="85"/>
      <c r="BB635" s="85"/>
      <c r="BC635" s="85"/>
      <c r="BD635" s="85"/>
      <c r="BE635" s="85"/>
      <c r="BF635" s="85"/>
      <c r="BG635" s="85"/>
      <c r="BH635" s="85"/>
      <c r="BI635" s="85"/>
      <c r="BJ635" s="85"/>
      <c r="BK635" s="85"/>
      <c r="BL635" s="85"/>
      <c r="BM635" s="85"/>
      <c r="BN635" s="85"/>
      <c r="BO635" s="90"/>
      <c r="BP635" s="90"/>
      <c r="BQ635" s="90"/>
      <c r="BR635" s="90"/>
      <c r="BS635" s="90"/>
      <c r="BT635" s="90"/>
      <c r="BU635" s="90"/>
      <c r="BV635" s="90"/>
      <c r="BW635" s="90"/>
      <c r="BX635" s="90"/>
      <c r="BY635" s="90"/>
      <c r="BZ635" s="90"/>
      <c r="CA635" s="90"/>
      <c r="CB635" s="90"/>
      <c r="CC635" s="90"/>
      <c r="CD635" s="90"/>
      <c r="CE635" s="90"/>
      <c r="CF635" s="90"/>
      <c r="CG635" s="90"/>
      <c r="CH635" s="90"/>
      <c r="CI635" s="90"/>
    </row>
    <row r="636" spans="1:87" s="88" customFormat="1" x14ac:dyDescent="0.2">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6"/>
      <c r="AD636" s="126"/>
      <c r="AE636" s="125"/>
      <c r="AF636" s="125"/>
      <c r="AG636" s="125"/>
      <c r="AH636" s="125"/>
      <c r="AI636" s="125"/>
      <c r="AJ636" s="125"/>
      <c r="AK636" s="125"/>
      <c r="AL636" s="125"/>
      <c r="AM636" s="125"/>
      <c r="AP636" s="86"/>
      <c r="AQ636" s="86"/>
      <c r="AR636" s="86"/>
      <c r="AS636" s="86"/>
      <c r="AT636" s="86"/>
      <c r="AU636" s="86"/>
      <c r="AV636" s="86"/>
      <c r="AW636" s="85"/>
      <c r="AX636" s="85"/>
      <c r="AY636" s="85"/>
      <c r="AZ636" s="85"/>
      <c r="BA636" s="85"/>
      <c r="BB636" s="85"/>
      <c r="BC636" s="85"/>
      <c r="BD636" s="85"/>
      <c r="BE636" s="85"/>
      <c r="BF636" s="85"/>
      <c r="BG636" s="85"/>
      <c r="BH636" s="85"/>
      <c r="BI636" s="85"/>
      <c r="BJ636" s="85"/>
      <c r="BK636" s="85"/>
      <c r="BL636" s="85"/>
      <c r="BM636" s="85"/>
      <c r="BN636" s="85"/>
      <c r="BO636" s="90"/>
      <c r="BP636" s="90"/>
      <c r="BQ636" s="90"/>
      <c r="BR636" s="90"/>
      <c r="BS636" s="90"/>
      <c r="BT636" s="90"/>
      <c r="BU636" s="90"/>
      <c r="BV636" s="90"/>
      <c r="BW636" s="90"/>
      <c r="BX636" s="90"/>
      <c r="BY636" s="90"/>
      <c r="BZ636" s="90"/>
      <c r="CA636" s="90"/>
      <c r="CB636" s="90"/>
      <c r="CC636" s="90"/>
      <c r="CD636" s="90"/>
      <c r="CE636" s="90"/>
      <c r="CF636" s="90"/>
      <c r="CG636" s="90"/>
      <c r="CH636" s="90"/>
      <c r="CI636" s="90"/>
    </row>
    <row r="637" spans="1:87" s="88" customFormat="1" x14ac:dyDescent="0.2">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6"/>
      <c r="AD637" s="126"/>
      <c r="AE637" s="125"/>
      <c r="AF637" s="125"/>
      <c r="AG637" s="125"/>
      <c r="AH637" s="125"/>
      <c r="AI637" s="125"/>
      <c r="AJ637" s="125"/>
      <c r="AK637" s="125"/>
      <c r="AL637" s="125"/>
      <c r="AM637" s="125"/>
      <c r="AP637" s="86"/>
      <c r="AQ637" s="86"/>
      <c r="AR637" s="86"/>
      <c r="AS637" s="86"/>
      <c r="AT637" s="86"/>
      <c r="AU637" s="86"/>
      <c r="AV637" s="86"/>
      <c r="AW637" s="85"/>
      <c r="AX637" s="85"/>
      <c r="AY637" s="85"/>
      <c r="AZ637" s="85"/>
      <c r="BA637" s="85"/>
      <c r="BB637" s="85"/>
      <c r="BC637" s="85"/>
      <c r="BD637" s="85"/>
      <c r="BE637" s="85"/>
      <c r="BF637" s="85"/>
      <c r="BG637" s="85"/>
      <c r="BH637" s="85"/>
      <c r="BI637" s="85"/>
      <c r="BJ637" s="85"/>
      <c r="BK637" s="85"/>
      <c r="BL637" s="85"/>
      <c r="BM637" s="85"/>
      <c r="BN637" s="85"/>
      <c r="BO637" s="90"/>
      <c r="BP637" s="90"/>
      <c r="BQ637" s="90"/>
      <c r="BR637" s="90"/>
      <c r="BS637" s="90"/>
      <c r="BT637" s="90"/>
      <c r="BU637" s="90"/>
      <c r="BV637" s="90"/>
      <c r="BW637" s="90"/>
      <c r="BX637" s="90"/>
      <c r="BY637" s="90"/>
      <c r="BZ637" s="90"/>
      <c r="CA637" s="90"/>
      <c r="CB637" s="90"/>
      <c r="CC637" s="90"/>
      <c r="CD637" s="90"/>
      <c r="CE637" s="90"/>
      <c r="CF637" s="90"/>
      <c r="CG637" s="90"/>
      <c r="CH637" s="90"/>
      <c r="CI637" s="90"/>
    </row>
    <row r="638" spans="1:87" s="88" customFormat="1" x14ac:dyDescent="0.2">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6"/>
      <c r="AD638" s="126"/>
      <c r="AE638" s="125"/>
      <c r="AF638" s="125"/>
      <c r="AG638" s="125"/>
      <c r="AH638" s="125"/>
      <c r="AI638" s="125"/>
      <c r="AJ638" s="125"/>
      <c r="AK638" s="125"/>
      <c r="AL638" s="125"/>
      <c r="AM638" s="125"/>
      <c r="AP638" s="86"/>
      <c r="AQ638" s="86"/>
      <c r="AR638" s="86"/>
      <c r="AS638" s="86"/>
      <c r="AT638" s="86"/>
      <c r="AU638" s="86"/>
      <c r="AV638" s="86"/>
      <c r="AW638" s="85"/>
      <c r="AX638" s="85"/>
      <c r="AY638" s="85"/>
      <c r="AZ638" s="85"/>
      <c r="BA638" s="85"/>
      <c r="BB638" s="85"/>
      <c r="BC638" s="85"/>
      <c r="BD638" s="85"/>
      <c r="BE638" s="85"/>
      <c r="BF638" s="85"/>
      <c r="BG638" s="85"/>
      <c r="BH638" s="85"/>
      <c r="BI638" s="85"/>
      <c r="BJ638" s="85"/>
      <c r="BK638" s="85"/>
      <c r="BL638" s="85"/>
      <c r="BM638" s="85"/>
      <c r="BN638" s="85"/>
      <c r="BO638" s="90"/>
      <c r="BP638" s="90"/>
      <c r="BQ638" s="90"/>
      <c r="BR638" s="90"/>
      <c r="BS638" s="90"/>
      <c r="BT638" s="90"/>
      <c r="BU638" s="90"/>
      <c r="BV638" s="90"/>
      <c r="BW638" s="90"/>
      <c r="BX638" s="90"/>
      <c r="BY638" s="90"/>
      <c r="BZ638" s="90"/>
      <c r="CA638" s="90"/>
      <c r="CB638" s="90"/>
      <c r="CC638" s="90"/>
      <c r="CD638" s="90"/>
      <c r="CE638" s="90"/>
      <c r="CF638" s="90"/>
      <c r="CG638" s="90"/>
      <c r="CH638" s="90"/>
      <c r="CI638" s="90"/>
    </row>
    <row r="639" spans="1:87" s="88" customFormat="1" x14ac:dyDescent="0.2">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6"/>
      <c r="AD639" s="126"/>
      <c r="AE639" s="125"/>
      <c r="AF639" s="125"/>
      <c r="AG639" s="125"/>
      <c r="AH639" s="125"/>
      <c r="AI639" s="125"/>
      <c r="AJ639" s="125"/>
      <c r="AK639" s="125"/>
      <c r="AL639" s="125"/>
      <c r="AM639" s="125"/>
      <c r="AP639" s="86"/>
      <c r="AQ639" s="86"/>
      <c r="AR639" s="86"/>
      <c r="AS639" s="86"/>
      <c r="AT639" s="86"/>
      <c r="AU639" s="86"/>
      <c r="AV639" s="86"/>
      <c r="AW639" s="85"/>
      <c r="AX639" s="85"/>
      <c r="AY639" s="85"/>
      <c r="AZ639" s="85"/>
      <c r="BA639" s="85"/>
      <c r="BB639" s="85"/>
      <c r="BC639" s="85"/>
      <c r="BD639" s="85"/>
      <c r="BE639" s="85"/>
      <c r="BF639" s="85"/>
      <c r="BG639" s="85"/>
      <c r="BH639" s="85"/>
      <c r="BI639" s="85"/>
      <c r="BJ639" s="85"/>
      <c r="BK639" s="85"/>
      <c r="BL639" s="85"/>
      <c r="BM639" s="85"/>
      <c r="BN639" s="85"/>
      <c r="BO639" s="90"/>
      <c r="BP639" s="90"/>
      <c r="BQ639" s="90"/>
      <c r="BR639" s="90"/>
      <c r="BS639" s="90"/>
      <c r="BT639" s="90"/>
      <c r="BU639" s="90"/>
      <c r="BV639" s="90"/>
      <c r="BW639" s="90"/>
      <c r="BX639" s="90"/>
      <c r="BY639" s="90"/>
      <c r="BZ639" s="90"/>
      <c r="CA639" s="90"/>
      <c r="CB639" s="90"/>
      <c r="CC639" s="90"/>
      <c r="CD639" s="90"/>
      <c r="CE639" s="90"/>
      <c r="CF639" s="90"/>
      <c r="CG639" s="90"/>
      <c r="CH639" s="90"/>
      <c r="CI639" s="90"/>
    </row>
    <row r="640" spans="1:87" s="88" customFormat="1" x14ac:dyDescent="0.2">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6"/>
      <c r="AD640" s="126"/>
      <c r="AE640" s="125"/>
      <c r="AF640" s="125"/>
      <c r="AG640" s="125"/>
      <c r="AH640" s="125"/>
      <c r="AI640" s="125"/>
      <c r="AJ640" s="125"/>
      <c r="AK640" s="125"/>
      <c r="AL640" s="125"/>
      <c r="AM640" s="125"/>
      <c r="AP640" s="86"/>
      <c r="AQ640" s="86"/>
      <c r="AR640" s="86"/>
      <c r="AS640" s="86"/>
      <c r="AT640" s="86"/>
      <c r="AU640" s="86"/>
      <c r="AV640" s="86"/>
      <c r="AW640" s="85"/>
      <c r="AX640" s="85"/>
      <c r="AY640" s="85"/>
      <c r="AZ640" s="85"/>
      <c r="BA640" s="85"/>
      <c r="BB640" s="85"/>
      <c r="BC640" s="85"/>
      <c r="BD640" s="85"/>
      <c r="BE640" s="85"/>
      <c r="BF640" s="85"/>
      <c r="BG640" s="85"/>
      <c r="BH640" s="85"/>
      <c r="BI640" s="85"/>
      <c r="BJ640" s="85"/>
      <c r="BK640" s="85"/>
      <c r="BL640" s="85"/>
      <c r="BM640" s="85"/>
      <c r="BN640" s="85"/>
      <c r="BO640" s="90"/>
      <c r="BP640" s="90"/>
      <c r="BQ640" s="90"/>
      <c r="BR640" s="90"/>
      <c r="BS640" s="90"/>
      <c r="BT640" s="90"/>
      <c r="BU640" s="90"/>
      <c r="BV640" s="90"/>
      <c r="BW640" s="90"/>
      <c r="BX640" s="90"/>
      <c r="BY640" s="90"/>
      <c r="BZ640" s="90"/>
      <c r="CA640" s="90"/>
      <c r="CB640" s="90"/>
      <c r="CC640" s="90"/>
      <c r="CD640" s="90"/>
      <c r="CE640" s="90"/>
      <c r="CF640" s="90"/>
      <c r="CG640" s="90"/>
      <c r="CH640" s="90"/>
      <c r="CI640" s="90"/>
    </row>
    <row r="641" spans="1:87" s="88" customFormat="1" x14ac:dyDescent="0.2">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6"/>
      <c r="AD641" s="126"/>
      <c r="AE641" s="125"/>
      <c r="AF641" s="125"/>
      <c r="AG641" s="125"/>
      <c r="AH641" s="125"/>
      <c r="AI641" s="125"/>
      <c r="AJ641" s="125"/>
      <c r="AK641" s="125"/>
      <c r="AL641" s="125"/>
      <c r="AM641" s="125"/>
      <c r="AP641" s="86"/>
      <c r="AQ641" s="86"/>
      <c r="AR641" s="86"/>
      <c r="AS641" s="86"/>
      <c r="AT641" s="86"/>
      <c r="AU641" s="86"/>
      <c r="AV641" s="86"/>
      <c r="AW641" s="85"/>
      <c r="AX641" s="85"/>
      <c r="AY641" s="85"/>
      <c r="AZ641" s="85"/>
      <c r="BA641" s="85"/>
      <c r="BB641" s="85"/>
      <c r="BC641" s="85"/>
      <c r="BD641" s="85"/>
      <c r="BE641" s="85"/>
      <c r="BF641" s="85"/>
      <c r="BG641" s="85"/>
      <c r="BH641" s="85"/>
      <c r="BI641" s="85"/>
      <c r="BJ641" s="85"/>
      <c r="BK641" s="85"/>
      <c r="BL641" s="85"/>
      <c r="BM641" s="85"/>
      <c r="BN641" s="85"/>
      <c r="BO641" s="90"/>
      <c r="BP641" s="90"/>
      <c r="BQ641" s="90"/>
      <c r="BR641" s="90"/>
      <c r="BS641" s="90"/>
      <c r="BT641" s="90"/>
      <c r="BU641" s="90"/>
      <c r="BV641" s="90"/>
      <c r="BW641" s="90"/>
      <c r="BX641" s="90"/>
      <c r="BY641" s="90"/>
      <c r="BZ641" s="90"/>
      <c r="CA641" s="90"/>
      <c r="CB641" s="90"/>
      <c r="CC641" s="90"/>
      <c r="CD641" s="90"/>
      <c r="CE641" s="90"/>
      <c r="CF641" s="90"/>
      <c r="CG641" s="90"/>
      <c r="CH641" s="90"/>
      <c r="CI641" s="90"/>
    </row>
    <row r="642" spans="1:87" s="88" customFormat="1" x14ac:dyDescent="0.2">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6"/>
      <c r="AD642" s="126"/>
      <c r="AE642" s="125"/>
      <c r="AF642" s="125"/>
      <c r="AG642" s="125"/>
      <c r="AH642" s="125"/>
      <c r="AI642" s="125"/>
      <c r="AJ642" s="125"/>
      <c r="AK642" s="125"/>
      <c r="AL642" s="125"/>
      <c r="AM642" s="125"/>
      <c r="AP642" s="86"/>
      <c r="AQ642" s="86"/>
      <c r="AR642" s="86"/>
      <c r="AS642" s="86"/>
      <c r="AT642" s="86"/>
      <c r="AU642" s="86"/>
      <c r="AV642" s="86"/>
      <c r="AW642" s="85"/>
      <c r="AX642" s="85"/>
      <c r="AY642" s="85"/>
      <c r="AZ642" s="85"/>
      <c r="BA642" s="85"/>
      <c r="BB642" s="85"/>
      <c r="BC642" s="85"/>
      <c r="BD642" s="85"/>
      <c r="BE642" s="85"/>
      <c r="BF642" s="85"/>
      <c r="BG642" s="85"/>
      <c r="BH642" s="85"/>
      <c r="BI642" s="85"/>
      <c r="BJ642" s="85"/>
      <c r="BK642" s="85"/>
      <c r="BL642" s="85"/>
      <c r="BM642" s="85"/>
      <c r="BN642" s="85"/>
      <c r="BO642" s="90"/>
      <c r="BP642" s="90"/>
      <c r="BQ642" s="90"/>
      <c r="BR642" s="90"/>
      <c r="BS642" s="90"/>
      <c r="BT642" s="90"/>
      <c r="BU642" s="90"/>
      <c r="BV642" s="90"/>
      <c r="BW642" s="90"/>
      <c r="BX642" s="90"/>
      <c r="BY642" s="90"/>
      <c r="BZ642" s="90"/>
      <c r="CA642" s="90"/>
      <c r="CB642" s="90"/>
      <c r="CC642" s="90"/>
      <c r="CD642" s="90"/>
      <c r="CE642" s="90"/>
      <c r="CF642" s="90"/>
      <c r="CG642" s="90"/>
      <c r="CH642" s="90"/>
      <c r="CI642" s="90"/>
    </row>
    <row r="643" spans="1:87" s="88" customFormat="1" x14ac:dyDescent="0.2">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6"/>
      <c r="AD643" s="126"/>
      <c r="AE643" s="125"/>
      <c r="AF643" s="125"/>
      <c r="AG643" s="125"/>
      <c r="AH643" s="125"/>
      <c r="AI643" s="125"/>
      <c r="AJ643" s="125"/>
      <c r="AK643" s="125"/>
      <c r="AL643" s="125"/>
      <c r="AM643" s="125"/>
      <c r="AP643" s="86"/>
      <c r="AQ643" s="86"/>
      <c r="AR643" s="86"/>
      <c r="AS643" s="86"/>
      <c r="AT643" s="86"/>
      <c r="AU643" s="86"/>
      <c r="AV643" s="86"/>
      <c r="AW643" s="85"/>
      <c r="AX643" s="85"/>
      <c r="AY643" s="85"/>
      <c r="AZ643" s="85"/>
      <c r="BA643" s="85"/>
      <c r="BB643" s="85"/>
      <c r="BC643" s="85"/>
      <c r="BD643" s="85"/>
      <c r="BE643" s="85"/>
      <c r="BF643" s="85"/>
      <c r="BG643" s="85"/>
      <c r="BH643" s="85"/>
      <c r="BI643" s="85"/>
      <c r="BJ643" s="85"/>
      <c r="BK643" s="85"/>
      <c r="BL643" s="85"/>
      <c r="BM643" s="85"/>
      <c r="BN643" s="85"/>
      <c r="BO643" s="90"/>
      <c r="BP643" s="90"/>
      <c r="BQ643" s="90"/>
      <c r="BR643" s="90"/>
      <c r="BS643" s="90"/>
      <c r="BT643" s="90"/>
      <c r="BU643" s="90"/>
      <c r="BV643" s="90"/>
      <c r="BW643" s="90"/>
      <c r="BX643" s="90"/>
      <c r="BY643" s="90"/>
      <c r="BZ643" s="90"/>
      <c r="CA643" s="90"/>
      <c r="CB643" s="90"/>
      <c r="CC643" s="90"/>
      <c r="CD643" s="90"/>
      <c r="CE643" s="90"/>
      <c r="CF643" s="90"/>
      <c r="CG643" s="90"/>
      <c r="CH643" s="90"/>
      <c r="CI643" s="90"/>
    </row>
    <row r="644" spans="1:87" s="88" customFormat="1" x14ac:dyDescent="0.2">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6"/>
      <c r="AD644" s="126"/>
      <c r="AE644" s="125"/>
      <c r="AF644" s="125"/>
      <c r="AG644" s="125"/>
      <c r="AH644" s="125"/>
      <c r="AI644" s="125"/>
      <c r="AJ644" s="125"/>
      <c r="AK644" s="125"/>
      <c r="AL644" s="125"/>
      <c r="AM644" s="125"/>
      <c r="AP644" s="86"/>
      <c r="AQ644" s="86"/>
      <c r="AR644" s="86"/>
      <c r="AS644" s="86"/>
      <c r="AT644" s="86"/>
      <c r="AU644" s="86"/>
      <c r="AV644" s="86"/>
      <c r="AW644" s="85"/>
      <c r="AX644" s="85"/>
      <c r="AY644" s="85"/>
      <c r="AZ644" s="85"/>
      <c r="BA644" s="85"/>
      <c r="BB644" s="85"/>
      <c r="BC644" s="85"/>
      <c r="BD644" s="85"/>
      <c r="BE644" s="85"/>
      <c r="BF644" s="85"/>
      <c r="BG644" s="85"/>
      <c r="BH644" s="85"/>
      <c r="BI644" s="85"/>
      <c r="BJ644" s="85"/>
      <c r="BK644" s="85"/>
      <c r="BL644" s="85"/>
      <c r="BM644" s="85"/>
      <c r="BN644" s="85"/>
      <c r="BO644" s="90"/>
      <c r="BP644" s="90"/>
      <c r="BQ644" s="90"/>
      <c r="BR644" s="90"/>
      <c r="BS644" s="90"/>
      <c r="BT644" s="90"/>
      <c r="BU644" s="90"/>
      <c r="BV644" s="90"/>
      <c r="BW644" s="90"/>
      <c r="BX644" s="90"/>
      <c r="BY644" s="90"/>
      <c r="BZ644" s="90"/>
      <c r="CA644" s="90"/>
      <c r="CB644" s="90"/>
      <c r="CC644" s="90"/>
      <c r="CD644" s="90"/>
      <c r="CE644" s="90"/>
      <c r="CF644" s="90"/>
      <c r="CG644" s="90"/>
      <c r="CH644" s="90"/>
      <c r="CI644" s="90"/>
    </row>
    <row r="645" spans="1:87" s="88" customFormat="1" x14ac:dyDescent="0.2">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6"/>
      <c r="AD645" s="126"/>
      <c r="AE645" s="125"/>
      <c r="AF645" s="125"/>
      <c r="AG645" s="125"/>
      <c r="AH645" s="125"/>
      <c r="AI645" s="125"/>
      <c r="AJ645" s="125"/>
      <c r="AK645" s="125"/>
      <c r="AL645" s="125"/>
      <c r="AM645" s="125"/>
      <c r="AP645" s="86"/>
      <c r="AQ645" s="86"/>
      <c r="AR645" s="86"/>
      <c r="AS645" s="86"/>
      <c r="AT645" s="86"/>
      <c r="AU645" s="86"/>
      <c r="AV645" s="86"/>
      <c r="AW645" s="85"/>
      <c r="AX645" s="85"/>
      <c r="AY645" s="85"/>
      <c r="AZ645" s="85"/>
      <c r="BA645" s="85"/>
      <c r="BB645" s="85"/>
      <c r="BC645" s="85"/>
      <c r="BD645" s="85"/>
      <c r="BE645" s="85"/>
      <c r="BF645" s="85"/>
      <c r="BG645" s="85"/>
      <c r="BH645" s="85"/>
      <c r="BI645" s="85"/>
      <c r="BJ645" s="85"/>
      <c r="BK645" s="85"/>
      <c r="BL645" s="85"/>
      <c r="BM645" s="85"/>
      <c r="BN645" s="85"/>
      <c r="BO645" s="90"/>
      <c r="BP645" s="90"/>
      <c r="BQ645" s="90"/>
      <c r="BR645" s="90"/>
      <c r="BS645" s="90"/>
      <c r="BT645" s="90"/>
      <c r="BU645" s="90"/>
      <c r="BV645" s="90"/>
      <c r="BW645" s="90"/>
      <c r="BX645" s="90"/>
      <c r="BY645" s="90"/>
      <c r="BZ645" s="90"/>
      <c r="CA645" s="90"/>
      <c r="CB645" s="90"/>
      <c r="CC645" s="90"/>
      <c r="CD645" s="90"/>
      <c r="CE645" s="90"/>
      <c r="CF645" s="90"/>
      <c r="CG645" s="90"/>
      <c r="CH645" s="90"/>
      <c r="CI645" s="90"/>
    </row>
    <row r="646" spans="1:87" s="88" customFormat="1" x14ac:dyDescent="0.2">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6"/>
      <c r="AD646" s="126"/>
      <c r="AE646" s="125"/>
      <c r="AF646" s="125"/>
      <c r="AG646" s="125"/>
      <c r="AH646" s="125"/>
      <c r="AI646" s="125"/>
      <c r="AJ646" s="125"/>
      <c r="AK646" s="125"/>
      <c r="AL646" s="125"/>
      <c r="AM646" s="125"/>
      <c r="AP646" s="86"/>
      <c r="AQ646" s="86"/>
      <c r="AR646" s="86"/>
      <c r="AS646" s="86"/>
      <c r="AT646" s="86"/>
      <c r="AU646" s="86"/>
      <c r="AV646" s="86"/>
      <c r="AW646" s="85"/>
      <c r="AX646" s="85"/>
      <c r="AY646" s="85"/>
      <c r="AZ646" s="85"/>
      <c r="BA646" s="85"/>
      <c r="BB646" s="85"/>
      <c r="BC646" s="85"/>
      <c r="BD646" s="85"/>
      <c r="BE646" s="85"/>
      <c r="BF646" s="85"/>
      <c r="BG646" s="85"/>
      <c r="BH646" s="85"/>
      <c r="BI646" s="85"/>
      <c r="BJ646" s="85"/>
      <c r="BK646" s="85"/>
      <c r="BL646" s="85"/>
      <c r="BM646" s="85"/>
      <c r="BN646" s="85"/>
      <c r="BO646" s="90"/>
      <c r="BP646" s="90"/>
      <c r="BQ646" s="90"/>
      <c r="BR646" s="90"/>
      <c r="BS646" s="90"/>
      <c r="BT646" s="90"/>
      <c r="BU646" s="90"/>
      <c r="BV646" s="90"/>
      <c r="BW646" s="90"/>
      <c r="BX646" s="90"/>
      <c r="BY646" s="90"/>
      <c r="BZ646" s="90"/>
      <c r="CA646" s="90"/>
      <c r="CB646" s="90"/>
      <c r="CC646" s="90"/>
      <c r="CD646" s="90"/>
      <c r="CE646" s="90"/>
      <c r="CF646" s="90"/>
      <c r="CG646" s="90"/>
      <c r="CH646" s="90"/>
      <c r="CI646" s="90"/>
    </row>
    <row r="647" spans="1:87" s="88" customFormat="1" x14ac:dyDescent="0.2">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6"/>
      <c r="AD647" s="126"/>
      <c r="AE647" s="125"/>
      <c r="AF647" s="125"/>
      <c r="AG647" s="125"/>
      <c r="AH647" s="125"/>
      <c r="AI647" s="125"/>
      <c r="AJ647" s="125"/>
      <c r="AK647" s="125"/>
      <c r="AL647" s="125"/>
      <c r="AM647" s="125"/>
      <c r="AP647" s="86"/>
      <c r="AQ647" s="86"/>
      <c r="AR647" s="86"/>
      <c r="AS647" s="86"/>
      <c r="AT647" s="86"/>
      <c r="AU647" s="86"/>
      <c r="AV647" s="86"/>
      <c r="AW647" s="85"/>
      <c r="AX647" s="85"/>
      <c r="AY647" s="85"/>
      <c r="AZ647" s="85"/>
      <c r="BA647" s="85"/>
      <c r="BB647" s="85"/>
      <c r="BC647" s="85"/>
      <c r="BD647" s="85"/>
      <c r="BE647" s="85"/>
      <c r="BF647" s="85"/>
      <c r="BG647" s="85"/>
      <c r="BH647" s="85"/>
      <c r="BI647" s="85"/>
      <c r="BJ647" s="85"/>
      <c r="BK647" s="85"/>
      <c r="BL647" s="85"/>
      <c r="BM647" s="85"/>
      <c r="BN647" s="85"/>
      <c r="BO647" s="90"/>
      <c r="BP647" s="90"/>
      <c r="BQ647" s="90"/>
      <c r="BR647" s="90"/>
      <c r="BS647" s="90"/>
      <c r="BT647" s="90"/>
      <c r="BU647" s="90"/>
      <c r="BV647" s="90"/>
      <c r="BW647" s="90"/>
      <c r="BX647" s="90"/>
      <c r="BY647" s="90"/>
      <c r="BZ647" s="90"/>
      <c r="CA647" s="90"/>
      <c r="CB647" s="90"/>
      <c r="CC647" s="90"/>
      <c r="CD647" s="90"/>
      <c r="CE647" s="90"/>
      <c r="CF647" s="90"/>
      <c r="CG647" s="90"/>
      <c r="CH647" s="90"/>
      <c r="CI647" s="90"/>
    </row>
    <row r="648" spans="1:87" s="88" customFormat="1" x14ac:dyDescent="0.2">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6"/>
      <c r="AD648" s="126"/>
      <c r="AE648" s="125"/>
      <c r="AF648" s="125"/>
      <c r="AG648" s="125"/>
      <c r="AH648" s="125"/>
      <c r="AI648" s="125"/>
      <c r="AJ648" s="125"/>
      <c r="AK648" s="125"/>
      <c r="AL648" s="125"/>
      <c r="AM648" s="125"/>
      <c r="AP648" s="86"/>
      <c r="AQ648" s="86"/>
      <c r="AR648" s="86"/>
      <c r="AS648" s="86"/>
      <c r="AT648" s="86"/>
      <c r="AU648" s="86"/>
      <c r="AV648" s="86"/>
      <c r="AW648" s="85"/>
      <c r="AX648" s="85"/>
      <c r="AY648" s="85"/>
      <c r="AZ648" s="85"/>
      <c r="BA648" s="85"/>
      <c r="BB648" s="85"/>
      <c r="BC648" s="85"/>
      <c r="BD648" s="85"/>
      <c r="BE648" s="85"/>
      <c r="BF648" s="85"/>
      <c r="BG648" s="85"/>
      <c r="BH648" s="85"/>
      <c r="BI648" s="85"/>
      <c r="BJ648" s="85"/>
      <c r="BK648" s="85"/>
      <c r="BL648" s="85"/>
      <c r="BM648" s="85"/>
      <c r="BN648" s="85"/>
      <c r="BO648" s="90"/>
      <c r="BP648" s="90"/>
      <c r="BQ648" s="90"/>
      <c r="BR648" s="90"/>
      <c r="BS648" s="90"/>
      <c r="BT648" s="90"/>
      <c r="BU648" s="90"/>
      <c r="BV648" s="90"/>
      <c r="BW648" s="90"/>
      <c r="BX648" s="90"/>
      <c r="BY648" s="90"/>
      <c r="BZ648" s="90"/>
      <c r="CA648" s="90"/>
      <c r="CB648" s="90"/>
      <c r="CC648" s="90"/>
      <c r="CD648" s="90"/>
      <c r="CE648" s="90"/>
      <c r="CF648" s="90"/>
      <c r="CG648" s="90"/>
      <c r="CH648" s="90"/>
      <c r="CI648" s="90"/>
    </row>
    <row r="649" spans="1:87" s="88" customFormat="1" x14ac:dyDescent="0.2">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6"/>
      <c r="AD649" s="126"/>
      <c r="AE649" s="125"/>
      <c r="AF649" s="125"/>
      <c r="AG649" s="125"/>
      <c r="AH649" s="125"/>
      <c r="AI649" s="125"/>
      <c r="AJ649" s="125"/>
      <c r="AK649" s="125"/>
      <c r="AL649" s="125"/>
      <c r="AM649" s="125"/>
      <c r="AP649" s="86"/>
      <c r="AQ649" s="86"/>
      <c r="AR649" s="86"/>
      <c r="AS649" s="86"/>
      <c r="AT649" s="86"/>
      <c r="AU649" s="86"/>
      <c r="AV649" s="86"/>
      <c r="AW649" s="85"/>
      <c r="AX649" s="85"/>
      <c r="AY649" s="85"/>
      <c r="AZ649" s="85"/>
      <c r="BA649" s="85"/>
      <c r="BB649" s="85"/>
      <c r="BC649" s="85"/>
      <c r="BD649" s="85"/>
      <c r="BE649" s="85"/>
      <c r="BF649" s="85"/>
      <c r="BG649" s="85"/>
      <c r="BH649" s="85"/>
      <c r="BI649" s="85"/>
      <c r="BJ649" s="85"/>
      <c r="BK649" s="85"/>
      <c r="BL649" s="85"/>
      <c r="BM649" s="85"/>
      <c r="BN649" s="85"/>
      <c r="BO649" s="90"/>
      <c r="BP649" s="90"/>
      <c r="BQ649" s="90"/>
      <c r="BR649" s="90"/>
      <c r="BS649" s="90"/>
      <c r="BT649" s="90"/>
      <c r="BU649" s="90"/>
      <c r="BV649" s="90"/>
      <c r="BW649" s="90"/>
      <c r="BX649" s="90"/>
      <c r="BY649" s="90"/>
      <c r="BZ649" s="90"/>
      <c r="CA649" s="90"/>
      <c r="CB649" s="90"/>
      <c r="CC649" s="90"/>
      <c r="CD649" s="90"/>
      <c r="CE649" s="90"/>
      <c r="CF649" s="90"/>
      <c r="CG649" s="90"/>
      <c r="CH649" s="90"/>
      <c r="CI649" s="90"/>
    </row>
    <row r="650" spans="1:87" s="88" customFormat="1" x14ac:dyDescent="0.2">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6"/>
      <c r="AD650" s="126"/>
      <c r="AE650" s="125"/>
      <c r="AF650" s="125"/>
      <c r="AG650" s="125"/>
      <c r="AH650" s="125"/>
      <c r="AI650" s="125"/>
      <c r="AJ650" s="125"/>
      <c r="AK650" s="125"/>
      <c r="AL650" s="125"/>
      <c r="AM650" s="125"/>
      <c r="AP650" s="86"/>
      <c r="AQ650" s="86"/>
      <c r="AR650" s="86"/>
      <c r="AS650" s="86"/>
      <c r="AT650" s="86"/>
      <c r="AU650" s="86"/>
      <c r="AV650" s="86"/>
      <c r="AW650" s="85"/>
      <c r="AX650" s="85"/>
      <c r="AY650" s="85"/>
      <c r="AZ650" s="85"/>
      <c r="BA650" s="85"/>
      <c r="BB650" s="85"/>
      <c r="BC650" s="85"/>
      <c r="BD650" s="85"/>
      <c r="BE650" s="85"/>
      <c r="BF650" s="85"/>
      <c r="BG650" s="85"/>
      <c r="BH650" s="85"/>
      <c r="BI650" s="85"/>
      <c r="BJ650" s="85"/>
      <c r="BK650" s="85"/>
      <c r="BL650" s="85"/>
      <c r="BM650" s="85"/>
      <c r="BN650" s="85"/>
      <c r="BO650" s="90"/>
      <c r="BP650" s="90"/>
      <c r="BQ650" s="90"/>
      <c r="BR650" s="90"/>
      <c r="BS650" s="90"/>
      <c r="BT650" s="90"/>
      <c r="BU650" s="90"/>
      <c r="BV650" s="90"/>
      <c r="BW650" s="90"/>
      <c r="BX650" s="90"/>
      <c r="BY650" s="90"/>
      <c r="BZ650" s="90"/>
      <c r="CA650" s="90"/>
      <c r="CB650" s="90"/>
      <c r="CC650" s="90"/>
      <c r="CD650" s="90"/>
      <c r="CE650" s="90"/>
      <c r="CF650" s="90"/>
      <c r="CG650" s="90"/>
      <c r="CH650" s="90"/>
      <c r="CI650" s="90"/>
    </row>
    <row r="651" spans="1:87" s="88" customFormat="1" x14ac:dyDescent="0.2">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6"/>
      <c r="AD651" s="126"/>
      <c r="AE651" s="125"/>
      <c r="AF651" s="125"/>
      <c r="AG651" s="125"/>
      <c r="AH651" s="125"/>
      <c r="AI651" s="125"/>
      <c r="AJ651" s="125"/>
      <c r="AK651" s="125"/>
      <c r="AL651" s="125"/>
      <c r="AM651" s="125"/>
      <c r="AP651" s="86"/>
      <c r="AQ651" s="86"/>
      <c r="AR651" s="86"/>
      <c r="AS651" s="86"/>
      <c r="AT651" s="86"/>
      <c r="AU651" s="86"/>
      <c r="AV651" s="86"/>
      <c r="AW651" s="85"/>
      <c r="AX651" s="85"/>
      <c r="AY651" s="85"/>
      <c r="AZ651" s="85"/>
      <c r="BA651" s="85"/>
      <c r="BB651" s="85"/>
      <c r="BC651" s="85"/>
      <c r="BD651" s="85"/>
      <c r="BE651" s="85"/>
      <c r="BF651" s="85"/>
      <c r="BG651" s="85"/>
      <c r="BH651" s="85"/>
      <c r="BI651" s="85"/>
      <c r="BJ651" s="85"/>
      <c r="BK651" s="85"/>
      <c r="BL651" s="85"/>
      <c r="BM651" s="85"/>
      <c r="BN651" s="85"/>
      <c r="BO651" s="90"/>
      <c r="BP651" s="90"/>
      <c r="BQ651" s="90"/>
      <c r="BR651" s="90"/>
      <c r="BS651" s="90"/>
      <c r="BT651" s="90"/>
      <c r="BU651" s="90"/>
      <c r="BV651" s="90"/>
      <c r="BW651" s="90"/>
      <c r="BX651" s="90"/>
      <c r="BY651" s="90"/>
      <c r="BZ651" s="90"/>
      <c r="CA651" s="90"/>
      <c r="CB651" s="90"/>
      <c r="CC651" s="90"/>
      <c r="CD651" s="90"/>
      <c r="CE651" s="90"/>
      <c r="CF651" s="90"/>
      <c r="CG651" s="90"/>
      <c r="CH651" s="90"/>
      <c r="CI651" s="90"/>
    </row>
    <row r="652" spans="1:87" s="88" customFormat="1" x14ac:dyDescent="0.2">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6"/>
      <c r="AD652" s="126"/>
      <c r="AE652" s="125"/>
      <c r="AF652" s="125"/>
      <c r="AG652" s="125"/>
      <c r="AH652" s="125"/>
      <c r="AI652" s="125"/>
      <c r="AJ652" s="125"/>
      <c r="AK652" s="125"/>
      <c r="AL652" s="125"/>
      <c r="AM652" s="125"/>
      <c r="AP652" s="86"/>
      <c r="AQ652" s="86"/>
      <c r="AR652" s="86"/>
      <c r="AS652" s="86"/>
      <c r="AT652" s="86"/>
      <c r="AU652" s="86"/>
      <c r="AV652" s="86"/>
      <c r="AW652" s="85"/>
      <c r="AX652" s="85"/>
      <c r="AY652" s="85"/>
      <c r="AZ652" s="85"/>
      <c r="BA652" s="85"/>
      <c r="BB652" s="85"/>
      <c r="BC652" s="85"/>
      <c r="BD652" s="85"/>
      <c r="BE652" s="85"/>
      <c r="BF652" s="85"/>
      <c r="BG652" s="85"/>
      <c r="BH652" s="85"/>
      <c r="BI652" s="85"/>
      <c r="BJ652" s="85"/>
      <c r="BK652" s="85"/>
      <c r="BL652" s="85"/>
      <c r="BM652" s="85"/>
      <c r="BN652" s="85"/>
      <c r="BO652" s="90"/>
      <c r="BP652" s="90"/>
      <c r="BQ652" s="90"/>
      <c r="BR652" s="90"/>
      <c r="BS652" s="90"/>
      <c r="BT652" s="90"/>
      <c r="BU652" s="90"/>
      <c r="BV652" s="90"/>
      <c r="BW652" s="90"/>
      <c r="BX652" s="90"/>
      <c r="BY652" s="90"/>
      <c r="BZ652" s="90"/>
      <c r="CA652" s="90"/>
      <c r="CB652" s="90"/>
      <c r="CC652" s="90"/>
      <c r="CD652" s="90"/>
      <c r="CE652" s="90"/>
      <c r="CF652" s="90"/>
      <c r="CG652" s="90"/>
      <c r="CH652" s="90"/>
      <c r="CI652" s="90"/>
    </row>
    <row r="653" spans="1:87" s="88" customFormat="1" x14ac:dyDescent="0.2">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6"/>
      <c r="AD653" s="126"/>
      <c r="AE653" s="125"/>
      <c r="AF653" s="125"/>
      <c r="AG653" s="125"/>
      <c r="AH653" s="125"/>
      <c r="AI653" s="125"/>
      <c r="AJ653" s="125"/>
      <c r="AK653" s="125"/>
      <c r="AL653" s="125"/>
      <c r="AM653" s="125"/>
      <c r="AP653" s="86"/>
      <c r="AQ653" s="86"/>
      <c r="AR653" s="86"/>
      <c r="AS653" s="86"/>
      <c r="AT653" s="86"/>
      <c r="AU653" s="86"/>
      <c r="AV653" s="86"/>
      <c r="AW653" s="85"/>
      <c r="AX653" s="85"/>
      <c r="AY653" s="85"/>
      <c r="AZ653" s="85"/>
      <c r="BA653" s="85"/>
      <c r="BB653" s="85"/>
      <c r="BC653" s="85"/>
      <c r="BD653" s="85"/>
      <c r="BE653" s="85"/>
      <c r="BF653" s="85"/>
      <c r="BG653" s="85"/>
      <c r="BH653" s="85"/>
      <c r="BI653" s="85"/>
      <c r="BJ653" s="85"/>
      <c r="BK653" s="85"/>
      <c r="BL653" s="85"/>
      <c r="BM653" s="85"/>
      <c r="BN653" s="85"/>
      <c r="BO653" s="90"/>
      <c r="BP653" s="90"/>
      <c r="BQ653" s="90"/>
      <c r="BR653" s="90"/>
      <c r="BS653" s="90"/>
      <c r="BT653" s="90"/>
      <c r="BU653" s="90"/>
      <c r="BV653" s="90"/>
      <c r="BW653" s="90"/>
      <c r="BX653" s="90"/>
      <c r="BY653" s="90"/>
      <c r="BZ653" s="90"/>
      <c r="CA653" s="90"/>
      <c r="CB653" s="90"/>
      <c r="CC653" s="90"/>
      <c r="CD653" s="90"/>
      <c r="CE653" s="90"/>
      <c r="CF653" s="90"/>
      <c r="CG653" s="90"/>
      <c r="CH653" s="90"/>
      <c r="CI653" s="90"/>
    </row>
    <row r="654" spans="1:87" s="88" customFormat="1" x14ac:dyDescent="0.2">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6"/>
      <c r="AD654" s="126"/>
      <c r="AE654" s="125"/>
      <c r="AF654" s="125"/>
      <c r="AG654" s="125"/>
      <c r="AH654" s="125"/>
      <c r="AI654" s="125"/>
      <c r="AJ654" s="125"/>
      <c r="AK654" s="125"/>
      <c r="AL654" s="125"/>
      <c r="AM654" s="125"/>
      <c r="AP654" s="86"/>
      <c r="AQ654" s="86"/>
      <c r="AR654" s="86"/>
      <c r="AS654" s="86"/>
      <c r="AT654" s="86"/>
      <c r="AU654" s="86"/>
      <c r="AV654" s="86"/>
      <c r="AW654" s="85"/>
      <c r="AX654" s="85"/>
      <c r="AY654" s="85"/>
      <c r="AZ654" s="85"/>
      <c r="BA654" s="85"/>
      <c r="BB654" s="85"/>
      <c r="BC654" s="85"/>
      <c r="BD654" s="85"/>
      <c r="BE654" s="85"/>
      <c r="BF654" s="85"/>
      <c r="BG654" s="85"/>
      <c r="BH654" s="85"/>
      <c r="BI654" s="85"/>
      <c r="BJ654" s="85"/>
      <c r="BK654" s="85"/>
      <c r="BL654" s="85"/>
      <c r="BM654" s="85"/>
      <c r="BN654" s="85"/>
      <c r="BO654" s="90"/>
      <c r="BP654" s="90"/>
      <c r="BQ654" s="90"/>
      <c r="BR654" s="90"/>
      <c r="BS654" s="90"/>
      <c r="BT654" s="90"/>
      <c r="BU654" s="90"/>
      <c r="BV654" s="90"/>
      <c r="BW654" s="90"/>
      <c r="BX654" s="90"/>
      <c r="BY654" s="90"/>
      <c r="BZ654" s="90"/>
      <c r="CA654" s="90"/>
      <c r="CB654" s="90"/>
      <c r="CC654" s="90"/>
      <c r="CD654" s="90"/>
      <c r="CE654" s="90"/>
      <c r="CF654" s="90"/>
      <c r="CG654" s="90"/>
      <c r="CH654" s="90"/>
      <c r="CI654" s="90"/>
    </row>
    <row r="655" spans="1:87" s="88" customFormat="1" x14ac:dyDescent="0.2">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6"/>
      <c r="AD655" s="126"/>
      <c r="AE655" s="125"/>
      <c r="AF655" s="125"/>
      <c r="AG655" s="125"/>
      <c r="AH655" s="125"/>
      <c r="AI655" s="125"/>
      <c r="AJ655" s="125"/>
      <c r="AK655" s="125"/>
      <c r="AL655" s="125"/>
      <c r="AM655" s="125"/>
      <c r="AP655" s="86"/>
      <c r="AQ655" s="86"/>
      <c r="AR655" s="86"/>
      <c r="AS655" s="86"/>
      <c r="AT655" s="86"/>
      <c r="AU655" s="86"/>
      <c r="AV655" s="86"/>
      <c r="AW655" s="85"/>
      <c r="AX655" s="85"/>
      <c r="AY655" s="85"/>
      <c r="AZ655" s="85"/>
      <c r="BA655" s="85"/>
      <c r="BB655" s="85"/>
      <c r="BC655" s="85"/>
      <c r="BD655" s="85"/>
      <c r="BE655" s="85"/>
      <c r="BF655" s="85"/>
      <c r="BG655" s="85"/>
      <c r="BH655" s="85"/>
      <c r="BI655" s="85"/>
      <c r="BJ655" s="85"/>
      <c r="BK655" s="85"/>
      <c r="BL655" s="85"/>
      <c r="BM655" s="85"/>
      <c r="BN655" s="85"/>
      <c r="BO655" s="90"/>
      <c r="BP655" s="90"/>
      <c r="BQ655" s="90"/>
      <c r="BR655" s="90"/>
      <c r="BS655" s="90"/>
      <c r="BT655" s="90"/>
      <c r="BU655" s="90"/>
      <c r="BV655" s="90"/>
      <c r="BW655" s="90"/>
      <c r="BX655" s="90"/>
      <c r="BY655" s="90"/>
      <c r="BZ655" s="90"/>
      <c r="CA655" s="90"/>
      <c r="CB655" s="90"/>
      <c r="CC655" s="90"/>
      <c r="CD655" s="90"/>
      <c r="CE655" s="90"/>
      <c r="CF655" s="90"/>
      <c r="CG655" s="90"/>
      <c r="CH655" s="90"/>
      <c r="CI655" s="90"/>
    </row>
    <row r="656" spans="1:87" s="88" customFormat="1" x14ac:dyDescent="0.2">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6"/>
      <c r="AD656" s="126"/>
      <c r="AE656" s="125"/>
      <c r="AF656" s="125"/>
      <c r="AG656" s="125"/>
      <c r="AH656" s="125"/>
      <c r="AI656" s="125"/>
      <c r="AJ656" s="125"/>
      <c r="AK656" s="125"/>
      <c r="AL656" s="125"/>
      <c r="AM656" s="125"/>
      <c r="AP656" s="86"/>
      <c r="AQ656" s="86"/>
      <c r="AR656" s="86"/>
      <c r="AS656" s="86"/>
      <c r="AT656" s="86"/>
      <c r="AU656" s="86"/>
      <c r="AV656" s="86"/>
      <c r="AW656" s="85"/>
      <c r="AX656" s="85"/>
      <c r="AY656" s="85"/>
      <c r="AZ656" s="85"/>
      <c r="BA656" s="85"/>
      <c r="BB656" s="85"/>
      <c r="BC656" s="85"/>
      <c r="BD656" s="85"/>
      <c r="BE656" s="85"/>
      <c r="BF656" s="85"/>
      <c r="BG656" s="85"/>
      <c r="BH656" s="85"/>
      <c r="BI656" s="85"/>
      <c r="BJ656" s="85"/>
      <c r="BK656" s="85"/>
      <c r="BL656" s="85"/>
      <c r="BM656" s="85"/>
      <c r="BN656" s="85"/>
      <c r="BO656" s="90"/>
      <c r="BP656" s="90"/>
      <c r="BQ656" s="90"/>
      <c r="BR656" s="90"/>
      <c r="BS656" s="90"/>
      <c r="BT656" s="90"/>
      <c r="BU656" s="90"/>
      <c r="BV656" s="90"/>
      <c r="BW656" s="90"/>
      <c r="BX656" s="90"/>
      <c r="BY656" s="90"/>
      <c r="BZ656" s="90"/>
      <c r="CA656" s="90"/>
      <c r="CB656" s="90"/>
      <c r="CC656" s="90"/>
      <c r="CD656" s="90"/>
      <c r="CE656" s="90"/>
      <c r="CF656" s="90"/>
      <c r="CG656" s="90"/>
      <c r="CH656" s="90"/>
      <c r="CI656" s="90"/>
    </row>
    <row r="657" spans="1:87" s="88" customFormat="1" x14ac:dyDescent="0.2">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6"/>
      <c r="AD657" s="126"/>
      <c r="AE657" s="125"/>
      <c r="AF657" s="125"/>
      <c r="AG657" s="125"/>
      <c r="AH657" s="125"/>
      <c r="AI657" s="125"/>
      <c r="AJ657" s="125"/>
      <c r="AK657" s="125"/>
      <c r="AL657" s="125"/>
      <c r="AM657" s="125"/>
      <c r="AP657" s="86"/>
      <c r="AQ657" s="86"/>
      <c r="AR657" s="86"/>
      <c r="AS657" s="86"/>
      <c r="AT657" s="86"/>
      <c r="AU657" s="86"/>
      <c r="AV657" s="86"/>
      <c r="AW657" s="85"/>
      <c r="AX657" s="85"/>
      <c r="AY657" s="85"/>
      <c r="AZ657" s="85"/>
      <c r="BA657" s="85"/>
      <c r="BB657" s="85"/>
      <c r="BC657" s="85"/>
      <c r="BD657" s="85"/>
      <c r="BE657" s="85"/>
      <c r="BF657" s="85"/>
      <c r="BG657" s="85"/>
      <c r="BH657" s="85"/>
      <c r="BI657" s="85"/>
      <c r="BJ657" s="85"/>
      <c r="BK657" s="85"/>
      <c r="BL657" s="85"/>
      <c r="BM657" s="85"/>
      <c r="BN657" s="85"/>
      <c r="BO657" s="90"/>
      <c r="BP657" s="90"/>
      <c r="BQ657" s="90"/>
      <c r="BR657" s="90"/>
      <c r="BS657" s="90"/>
      <c r="BT657" s="90"/>
      <c r="BU657" s="90"/>
      <c r="BV657" s="90"/>
      <c r="BW657" s="90"/>
      <c r="BX657" s="90"/>
      <c r="BY657" s="90"/>
      <c r="BZ657" s="90"/>
      <c r="CA657" s="90"/>
      <c r="CB657" s="90"/>
      <c r="CC657" s="90"/>
      <c r="CD657" s="90"/>
      <c r="CE657" s="90"/>
      <c r="CF657" s="90"/>
      <c r="CG657" s="90"/>
      <c r="CH657" s="90"/>
      <c r="CI657" s="90"/>
    </row>
    <row r="658" spans="1:87" s="88" customFormat="1" x14ac:dyDescent="0.2">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6"/>
      <c r="AD658" s="126"/>
      <c r="AE658" s="125"/>
      <c r="AF658" s="125"/>
      <c r="AG658" s="125"/>
      <c r="AH658" s="125"/>
      <c r="AI658" s="125"/>
      <c r="AJ658" s="125"/>
      <c r="AK658" s="125"/>
      <c r="AL658" s="125"/>
      <c r="AM658" s="125"/>
      <c r="AP658" s="86"/>
      <c r="AQ658" s="86"/>
      <c r="AR658" s="86"/>
      <c r="AS658" s="86"/>
      <c r="AT658" s="86"/>
      <c r="AU658" s="86"/>
      <c r="AV658" s="86"/>
      <c r="AW658" s="85"/>
      <c r="AX658" s="85"/>
      <c r="AY658" s="85"/>
      <c r="AZ658" s="85"/>
      <c r="BA658" s="85"/>
      <c r="BB658" s="85"/>
      <c r="BC658" s="85"/>
      <c r="BD658" s="85"/>
      <c r="BE658" s="85"/>
      <c r="BF658" s="85"/>
      <c r="BG658" s="85"/>
      <c r="BH658" s="85"/>
      <c r="BI658" s="85"/>
      <c r="BJ658" s="85"/>
      <c r="BK658" s="85"/>
      <c r="BL658" s="85"/>
      <c r="BM658" s="85"/>
      <c r="BN658" s="85"/>
      <c r="BO658" s="90"/>
      <c r="BP658" s="90"/>
      <c r="BQ658" s="90"/>
      <c r="BR658" s="90"/>
      <c r="BS658" s="90"/>
      <c r="BT658" s="90"/>
      <c r="BU658" s="90"/>
      <c r="BV658" s="90"/>
      <c r="BW658" s="90"/>
      <c r="BX658" s="90"/>
      <c r="BY658" s="90"/>
      <c r="BZ658" s="90"/>
      <c r="CA658" s="90"/>
      <c r="CB658" s="90"/>
      <c r="CC658" s="90"/>
      <c r="CD658" s="90"/>
      <c r="CE658" s="90"/>
      <c r="CF658" s="90"/>
      <c r="CG658" s="90"/>
      <c r="CH658" s="90"/>
      <c r="CI658" s="90"/>
    </row>
    <row r="659" spans="1:87" s="88" customFormat="1" x14ac:dyDescent="0.2">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6"/>
      <c r="AD659" s="126"/>
      <c r="AE659" s="125"/>
      <c r="AF659" s="125"/>
      <c r="AG659" s="125"/>
      <c r="AH659" s="125"/>
      <c r="AI659" s="125"/>
      <c r="AJ659" s="125"/>
      <c r="AK659" s="125"/>
      <c r="AL659" s="125"/>
      <c r="AM659" s="125"/>
      <c r="AP659" s="86"/>
      <c r="AQ659" s="86"/>
      <c r="AR659" s="86"/>
      <c r="AS659" s="86"/>
      <c r="AT659" s="86"/>
      <c r="AU659" s="86"/>
      <c r="AV659" s="86"/>
      <c r="AW659" s="85"/>
      <c r="AX659" s="85"/>
      <c r="AY659" s="85"/>
      <c r="AZ659" s="85"/>
      <c r="BA659" s="85"/>
      <c r="BB659" s="85"/>
      <c r="BC659" s="85"/>
      <c r="BD659" s="85"/>
      <c r="BE659" s="85"/>
      <c r="BF659" s="85"/>
      <c r="BG659" s="85"/>
      <c r="BH659" s="85"/>
      <c r="BI659" s="85"/>
      <c r="BJ659" s="85"/>
      <c r="BK659" s="85"/>
      <c r="BL659" s="85"/>
      <c r="BM659" s="85"/>
      <c r="BN659" s="85"/>
      <c r="BO659" s="90"/>
      <c r="BP659" s="90"/>
      <c r="BQ659" s="90"/>
      <c r="BR659" s="90"/>
      <c r="BS659" s="90"/>
      <c r="BT659" s="90"/>
      <c r="BU659" s="90"/>
      <c r="BV659" s="90"/>
      <c r="BW659" s="90"/>
      <c r="BX659" s="90"/>
      <c r="BY659" s="90"/>
      <c r="BZ659" s="90"/>
      <c r="CA659" s="90"/>
      <c r="CB659" s="90"/>
      <c r="CC659" s="90"/>
      <c r="CD659" s="90"/>
      <c r="CE659" s="90"/>
      <c r="CF659" s="90"/>
      <c r="CG659" s="90"/>
      <c r="CH659" s="90"/>
      <c r="CI659" s="90"/>
    </row>
    <row r="660" spans="1:87" s="88" customFormat="1" x14ac:dyDescent="0.2">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6"/>
      <c r="AD660" s="126"/>
      <c r="AE660" s="125"/>
      <c r="AF660" s="125"/>
      <c r="AG660" s="125"/>
      <c r="AH660" s="125"/>
      <c r="AI660" s="125"/>
      <c r="AJ660" s="125"/>
      <c r="AK660" s="125"/>
      <c r="AL660" s="125"/>
      <c r="AM660" s="125"/>
      <c r="AP660" s="86"/>
      <c r="AQ660" s="86"/>
      <c r="AR660" s="86"/>
      <c r="AS660" s="86"/>
      <c r="AT660" s="86"/>
      <c r="AU660" s="86"/>
      <c r="AV660" s="86"/>
      <c r="AW660" s="85"/>
      <c r="AX660" s="85"/>
      <c r="AY660" s="85"/>
      <c r="AZ660" s="85"/>
      <c r="BA660" s="85"/>
      <c r="BB660" s="85"/>
      <c r="BC660" s="85"/>
      <c r="BD660" s="85"/>
      <c r="BE660" s="85"/>
      <c r="BF660" s="85"/>
      <c r="BG660" s="85"/>
      <c r="BH660" s="85"/>
      <c r="BI660" s="85"/>
      <c r="BJ660" s="85"/>
      <c r="BK660" s="85"/>
      <c r="BL660" s="85"/>
      <c r="BM660" s="85"/>
      <c r="BN660" s="85"/>
      <c r="BO660" s="90"/>
      <c r="BP660" s="90"/>
      <c r="BQ660" s="90"/>
      <c r="BR660" s="90"/>
      <c r="BS660" s="90"/>
      <c r="BT660" s="90"/>
      <c r="BU660" s="90"/>
      <c r="BV660" s="90"/>
      <c r="BW660" s="90"/>
      <c r="BX660" s="90"/>
      <c r="BY660" s="90"/>
      <c r="BZ660" s="90"/>
      <c r="CA660" s="90"/>
      <c r="CB660" s="90"/>
      <c r="CC660" s="90"/>
      <c r="CD660" s="90"/>
      <c r="CE660" s="90"/>
      <c r="CF660" s="90"/>
      <c r="CG660" s="90"/>
      <c r="CH660" s="90"/>
      <c r="CI660" s="90"/>
    </row>
    <row r="661" spans="1:87" s="88" customFormat="1" x14ac:dyDescent="0.2">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6"/>
      <c r="AD661" s="126"/>
      <c r="AE661" s="125"/>
      <c r="AF661" s="125"/>
      <c r="AG661" s="125"/>
      <c r="AH661" s="125"/>
      <c r="AI661" s="125"/>
      <c r="AJ661" s="125"/>
      <c r="AK661" s="125"/>
      <c r="AL661" s="125"/>
      <c r="AM661" s="125"/>
      <c r="AP661" s="86"/>
      <c r="AQ661" s="86"/>
      <c r="AR661" s="86"/>
      <c r="AS661" s="86"/>
      <c r="AT661" s="86"/>
      <c r="AU661" s="86"/>
      <c r="AV661" s="86"/>
      <c r="AW661" s="85"/>
      <c r="AX661" s="85"/>
      <c r="AY661" s="85"/>
      <c r="AZ661" s="85"/>
      <c r="BA661" s="85"/>
      <c r="BB661" s="85"/>
      <c r="BC661" s="85"/>
      <c r="BD661" s="85"/>
      <c r="BE661" s="85"/>
      <c r="BF661" s="85"/>
      <c r="BG661" s="85"/>
      <c r="BH661" s="85"/>
      <c r="BI661" s="85"/>
      <c r="BJ661" s="85"/>
      <c r="BK661" s="85"/>
      <c r="BL661" s="85"/>
      <c r="BM661" s="85"/>
      <c r="BN661" s="85"/>
      <c r="BO661" s="90"/>
      <c r="BP661" s="90"/>
      <c r="BQ661" s="90"/>
      <c r="BR661" s="90"/>
      <c r="BS661" s="90"/>
      <c r="BT661" s="90"/>
      <c r="BU661" s="90"/>
      <c r="BV661" s="90"/>
      <c r="BW661" s="90"/>
      <c r="BX661" s="90"/>
      <c r="BY661" s="90"/>
      <c r="BZ661" s="90"/>
      <c r="CA661" s="90"/>
      <c r="CB661" s="90"/>
      <c r="CC661" s="90"/>
      <c r="CD661" s="90"/>
      <c r="CE661" s="90"/>
      <c r="CF661" s="90"/>
      <c r="CG661" s="90"/>
      <c r="CH661" s="90"/>
      <c r="CI661" s="90"/>
    </row>
    <row r="662" spans="1:87" s="88" customFormat="1" x14ac:dyDescent="0.2">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6"/>
      <c r="AD662" s="126"/>
      <c r="AE662" s="125"/>
      <c r="AF662" s="125"/>
      <c r="AG662" s="125"/>
      <c r="AH662" s="125"/>
      <c r="AI662" s="125"/>
      <c r="AJ662" s="125"/>
      <c r="AK662" s="125"/>
      <c r="AL662" s="125"/>
      <c r="AM662" s="125"/>
      <c r="AP662" s="86"/>
      <c r="AQ662" s="86"/>
      <c r="AR662" s="86"/>
      <c r="AS662" s="86"/>
      <c r="AT662" s="86"/>
      <c r="AU662" s="86"/>
      <c r="AV662" s="86"/>
      <c r="AW662" s="85"/>
      <c r="AX662" s="85"/>
      <c r="AY662" s="85"/>
      <c r="AZ662" s="85"/>
      <c r="BA662" s="85"/>
      <c r="BB662" s="85"/>
      <c r="BC662" s="85"/>
      <c r="BD662" s="85"/>
      <c r="BE662" s="85"/>
      <c r="BF662" s="85"/>
      <c r="BG662" s="85"/>
      <c r="BH662" s="85"/>
      <c r="BI662" s="85"/>
      <c r="BJ662" s="85"/>
      <c r="BK662" s="85"/>
      <c r="BL662" s="85"/>
      <c r="BM662" s="85"/>
      <c r="BN662" s="85"/>
      <c r="BO662" s="90"/>
      <c r="BP662" s="90"/>
      <c r="BQ662" s="90"/>
      <c r="BR662" s="90"/>
      <c r="BS662" s="90"/>
      <c r="BT662" s="90"/>
      <c r="BU662" s="90"/>
      <c r="BV662" s="90"/>
      <c r="BW662" s="90"/>
      <c r="BX662" s="90"/>
      <c r="BY662" s="90"/>
      <c r="BZ662" s="90"/>
      <c r="CA662" s="90"/>
      <c r="CB662" s="90"/>
      <c r="CC662" s="90"/>
      <c r="CD662" s="90"/>
      <c r="CE662" s="90"/>
      <c r="CF662" s="90"/>
      <c r="CG662" s="90"/>
      <c r="CH662" s="90"/>
      <c r="CI662" s="90"/>
    </row>
    <row r="663" spans="1:87" s="88" customFormat="1" x14ac:dyDescent="0.2">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6"/>
      <c r="AD663" s="126"/>
      <c r="AE663" s="125"/>
      <c r="AF663" s="125"/>
      <c r="AG663" s="125"/>
      <c r="AH663" s="125"/>
      <c r="AI663" s="125"/>
      <c r="AJ663" s="125"/>
      <c r="AK663" s="125"/>
      <c r="AL663" s="125"/>
      <c r="AM663" s="125"/>
      <c r="AP663" s="86"/>
      <c r="AQ663" s="86"/>
      <c r="AR663" s="86"/>
      <c r="AS663" s="86"/>
      <c r="AT663" s="86"/>
      <c r="AU663" s="86"/>
      <c r="AV663" s="86"/>
      <c r="AW663" s="85"/>
      <c r="AX663" s="85"/>
      <c r="AY663" s="85"/>
      <c r="AZ663" s="85"/>
      <c r="BA663" s="85"/>
      <c r="BB663" s="85"/>
      <c r="BC663" s="85"/>
      <c r="BD663" s="85"/>
      <c r="BE663" s="85"/>
      <c r="BF663" s="85"/>
      <c r="BG663" s="85"/>
      <c r="BH663" s="85"/>
      <c r="BI663" s="85"/>
      <c r="BJ663" s="85"/>
      <c r="BK663" s="85"/>
      <c r="BL663" s="85"/>
      <c r="BM663" s="85"/>
      <c r="BN663" s="85"/>
      <c r="BO663" s="90"/>
      <c r="BP663" s="90"/>
      <c r="BQ663" s="90"/>
      <c r="BR663" s="90"/>
      <c r="BS663" s="90"/>
      <c r="BT663" s="90"/>
      <c r="BU663" s="90"/>
      <c r="BV663" s="90"/>
      <c r="BW663" s="90"/>
      <c r="BX663" s="90"/>
      <c r="BY663" s="90"/>
      <c r="BZ663" s="90"/>
      <c r="CA663" s="90"/>
      <c r="CB663" s="90"/>
      <c r="CC663" s="90"/>
      <c r="CD663" s="90"/>
      <c r="CE663" s="90"/>
      <c r="CF663" s="90"/>
      <c r="CG663" s="90"/>
      <c r="CH663" s="90"/>
      <c r="CI663" s="90"/>
    </row>
    <row r="664" spans="1:87" s="88" customFormat="1" x14ac:dyDescent="0.2">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6"/>
      <c r="AD664" s="126"/>
      <c r="AE664" s="125"/>
      <c r="AF664" s="125"/>
      <c r="AG664" s="125"/>
      <c r="AH664" s="125"/>
      <c r="AI664" s="125"/>
      <c r="AJ664" s="125"/>
      <c r="AK664" s="125"/>
      <c r="AL664" s="125"/>
      <c r="AM664" s="125"/>
      <c r="AP664" s="86"/>
      <c r="AQ664" s="86"/>
      <c r="AR664" s="86"/>
      <c r="AS664" s="86"/>
      <c r="AT664" s="86"/>
      <c r="AU664" s="86"/>
      <c r="AV664" s="86"/>
      <c r="AW664" s="85"/>
      <c r="AX664" s="85"/>
      <c r="AY664" s="85"/>
      <c r="AZ664" s="85"/>
      <c r="BA664" s="85"/>
      <c r="BB664" s="85"/>
      <c r="BC664" s="85"/>
      <c r="BD664" s="85"/>
      <c r="BE664" s="85"/>
      <c r="BF664" s="85"/>
      <c r="BG664" s="85"/>
      <c r="BH664" s="85"/>
      <c r="BI664" s="85"/>
      <c r="BJ664" s="85"/>
      <c r="BK664" s="85"/>
      <c r="BL664" s="85"/>
      <c r="BM664" s="85"/>
      <c r="BN664" s="85"/>
      <c r="BO664" s="90"/>
      <c r="BP664" s="90"/>
      <c r="BQ664" s="90"/>
      <c r="BR664" s="90"/>
      <c r="BS664" s="90"/>
      <c r="BT664" s="90"/>
      <c r="BU664" s="90"/>
      <c r="BV664" s="90"/>
      <c r="BW664" s="90"/>
      <c r="BX664" s="90"/>
      <c r="BY664" s="90"/>
      <c r="BZ664" s="90"/>
      <c r="CA664" s="90"/>
      <c r="CB664" s="90"/>
      <c r="CC664" s="90"/>
      <c r="CD664" s="90"/>
      <c r="CE664" s="90"/>
      <c r="CF664" s="90"/>
      <c r="CG664" s="90"/>
      <c r="CH664" s="90"/>
      <c r="CI664" s="90"/>
    </row>
    <row r="665" spans="1:87" s="88" customFormat="1" x14ac:dyDescent="0.2">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6"/>
      <c r="AD665" s="126"/>
      <c r="AE665" s="125"/>
      <c r="AF665" s="125"/>
      <c r="AG665" s="125"/>
      <c r="AH665" s="125"/>
      <c r="AI665" s="125"/>
      <c r="AJ665" s="125"/>
      <c r="AK665" s="125"/>
      <c r="AL665" s="125"/>
      <c r="AM665" s="125"/>
      <c r="AP665" s="86"/>
      <c r="AQ665" s="86"/>
      <c r="AR665" s="86"/>
      <c r="AS665" s="86"/>
      <c r="AT665" s="86"/>
      <c r="AU665" s="86"/>
      <c r="AV665" s="86"/>
      <c r="AW665" s="85"/>
      <c r="AX665" s="85"/>
      <c r="AY665" s="85"/>
      <c r="AZ665" s="85"/>
      <c r="BA665" s="85"/>
      <c r="BB665" s="85"/>
      <c r="BC665" s="85"/>
      <c r="BD665" s="85"/>
      <c r="BE665" s="85"/>
      <c r="BF665" s="85"/>
      <c r="BG665" s="85"/>
      <c r="BH665" s="85"/>
      <c r="BI665" s="85"/>
      <c r="BJ665" s="85"/>
      <c r="BK665" s="85"/>
      <c r="BL665" s="85"/>
      <c r="BM665" s="85"/>
      <c r="BN665" s="85"/>
      <c r="BO665" s="90"/>
      <c r="BP665" s="90"/>
      <c r="BQ665" s="90"/>
      <c r="BR665" s="90"/>
      <c r="BS665" s="90"/>
      <c r="BT665" s="90"/>
      <c r="BU665" s="90"/>
      <c r="BV665" s="90"/>
      <c r="BW665" s="90"/>
      <c r="BX665" s="90"/>
      <c r="BY665" s="90"/>
      <c r="BZ665" s="90"/>
      <c r="CA665" s="90"/>
      <c r="CB665" s="90"/>
      <c r="CC665" s="90"/>
      <c r="CD665" s="90"/>
      <c r="CE665" s="90"/>
      <c r="CF665" s="90"/>
      <c r="CG665" s="90"/>
      <c r="CH665" s="90"/>
      <c r="CI665" s="90"/>
    </row>
    <row r="666" spans="1:87" s="88" customFormat="1" x14ac:dyDescent="0.2">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6"/>
      <c r="AD666" s="126"/>
      <c r="AE666" s="125"/>
      <c r="AF666" s="125"/>
      <c r="AG666" s="125"/>
      <c r="AH666" s="125"/>
      <c r="AI666" s="125"/>
      <c r="AJ666" s="125"/>
      <c r="AK666" s="125"/>
      <c r="AL666" s="125"/>
      <c r="AM666" s="125"/>
      <c r="AP666" s="86"/>
      <c r="AQ666" s="86"/>
      <c r="AR666" s="86"/>
      <c r="AS666" s="86"/>
      <c r="AT666" s="86"/>
      <c r="AU666" s="86"/>
      <c r="AV666" s="86"/>
      <c r="AW666" s="85"/>
      <c r="AX666" s="85"/>
      <c r="AY666" s="85"/>
      <c r="AZ666" s="85"/>
      <c r="BA666" s="85"/>
      <c r="BB666" s="85"/>
      <c r="BC666" s="85"/>
      <c r="BD666" s="85"/>
      <c r="BE666" s="85"/>
      <c r="BF666" s="85"/>
      <c r="BG666" s="85"/>
      <c r="BH666" s="85"/>
      <c r="BI666" s="85"/>
      <c r="BJ666" s="85"/>
      <c r="BK666" s="85"/>
      <c r="BL666" s="85"/>
      <c r="BM666" s="85"/>
      <c r="BN666" s="85"/>
      <c r="BO666" s="90"/>
      <c r="BP666" s="90"/>
      <c r="BQ666" s="90"/>
      <c r="BR666" s="90"/>
      <c r="BS666" s="90"/>
      <c r="BT666" s="90"/>
      <c r="BU666" s="90"/>
      <c r="BV666" s="90"/>
      <c r="BW666" s="90"/>
      <c r="BX666" s="90"/>
      <c r="BY666" s="90"/>
      <c r="BZ666" s="90"/>
      <c r="CA666" s="90"/>
      <c r="CB666" s="90"/>
      <c r="CC666" s="90"/>
      <c r="CD666" s="90"/>
      <c r="CE666" s="90"/>
      <c r="CF666" s="90"/>
      <c r="CG666" s="90"/>
      <c r="CH666" s="90"/>
      <c r="CI666" s="90"/>
    </row>
    <row r="667" spans="1:87" s="88" customFormat="1" x14ac:dyDescent="0.2">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6"/>
      <c r="AD667" s="126"/>
      <c r="AE667" s="125"/>
      <c r="AF667" s="125"/>
      <c r="AG667" s="125"/>
      <c r="AH667" s="125"/>
      <c r="AI667" s="125"/>
      <c r="AJ667" s="125"/>
      <c r="AK667" s="125"/>
      <c r="AL667" s="125"/>
      <c r="AM667" s="125"/>
      <c r="AP667" s="86"/>
      <c r="AQ667" s="86"/>
      <c r="AR667" s="86"/>
      <c r="AS667" s="86"/>
      <c r="AT667" s="86"/>
      <c r="AU667" s="86"/>
      <c r="AV667" s="86"/>
      <c r="AW667" s="85"/>
      <c r="AX667" s="85"/>
      <c r="AY667" s="85"/>
      <c r="AZ667" s="85"/>
      <c r="BA667" s="85"/>
      <c r="BB667" s="85"/>
      <c r="BC667" s="85"/>
      <c r="BD667" s="85"/>
      <c r="BE667" s="85"/>
      <c r="BF667" s="85"/>
      <c r="BG667" s="85"/>
      <c r="BH667" s="85"/>
      <c r="BI667" s="85"/>
      <c r="BJ667" s="85"/>
      <c r="BK667" s="85"/>
      <c r="BL667" s="85"/>
      <c r="BM667" s="85"/>
      <c r="BN667" s="85"/>
      <c r="BO667" s="90"/>
      <c r="BP667" s="90"/>
      <c r="BQ667" s="90"/>
      <c r="BR667" s="90"/>
      <c r="BS667" s="90"/>
      <c r="BT667" s="90"/>
      <c r="BU667" s="90"/>
      <c r="BV667" s="90"/>
      <c r="BW667" s="90"/>
      <c r="BX667" s="90"/>
      <c r="BY667" s="90"/>
      <c r="BZ667" s="90"/>
      <c r="CA667" s="90"/>
      <c r="CB667" s="90"/>
      <c r="CC667" s="90"/>
      <c r="CD667" s="90"/>
      <c r="CE667" s="90"/>
      <c r="CF667" s="90"/>
      <c r="CG667" s="90"/>
      <c r="CH667" s="90"/>
      <c r="CI667" s="90"/>
    </row>
    <row r="668" spans="1:87" s="88" customFormat="1" x14ac:dyDescent="0.2">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6"/>
      <c r="AD668" s="126"/>
      <c r="AE668" s="125"/>
      <c r="AF668" s="125"/>
      <c r="AG668" s="125"/>
      <c r="AH668" s="125"/>
      <c r="AI668" s="125"/>
      <c r="AJ668" s="125"/>
      <c r="AK668" s="125"/>
      <c r="AL668" s="125"/>
      <c r="AM668" s="125"/>
      <c r="AP668" s="86"/>
      <c r="AQ668" s="86"/>
      <c r="AR668" s="86"/>
      <c r="AS668" s="86"/>
      <c r="AT668" s="86"/>
      <c r="AU668" s="86"/>
      <c r="AV668" s="86"/>
      <c r="AW668" s="85"/>
      <c r="AX668" s="85"/>
      <c r="AY668" s="85"/>
      <c r="AZ668" s="85"/>
      <c r="BA668" s="85"/>
      <c r="BB668" s="85"/>
      <c r="BC668" s="85"/>
      <c r="BD668" s="85"/>
      <c r="BE668" s="85"/>
      <c r="BF668" s="85"/>
      <c r="BG668" s="85"/>
      <c r="BH668" s="85"/>
      <c r="BI668" s="85"/>
      <c r="BJ668" s="85"/>
      <c r="BK668" s="85"/>
      <c r="BL668" s="85"/>
      <c r="BM668" s="85"/>
      <c r="BN668" s="85"/>
      <c r="BO668" s="90"/>
      <c r="BP668" s="90"/>
      <c r="BQ668" s="90"/>
      <c r="BR668" s="90"/>
      <c r="BS668" s="90"/>
      <c r="BT668" s="90"/>
      <c r="BU668" s="90"/>
      <c r="BV668" s="90"/>
      <c r="BW668" s="90"/>
      <c r="BX668" s="90"/>
      <c r="BY668" s="90"/>
      <c r="BZ668" s="90"/>
      <c r="CA668" s="90"/>
      <c r="CB668" s="90"/>
      <c r="CC668" s="90"/>
      <c r="CD668" s="90"/>
      <c r="CE668" s="90"/>
      <c r="CF668" s="90"/>
      <c r="CG668" s="90"/>
      <c r="CH668" s="90"/>
      <c r="CI668" s="90"/>
    </row>
    <row r="669" spans="1:87" s="88" customFormat="1" x14ac:dyDescent="0.2">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6"/>
      <c r="AD669" s="126"/>
      <c r="AE669" s="125"/>
      <c r="AF669" s="125"/>
      <c r="AG669" s="125"/>
      <c r="AH669" s="125"/>
      <c r="AI669" s="125"/>
      <c r="AJ669" s="125"/>
      <c r="AK669" s="125"/>
      <c r="AL669" s="125"/>
      <c r="AM669" s="125"/>
      <c r="AP669" s="86"/>
      <c r="AQ669" s="86"/>
      <c r="AR669" s="86"/>
      <c r="AS669" s="86"/>
      <c r="AT669" s="86"/>
      <c r="AU669" s="86"/>
      <c r="AV669" s="86"/>
      <c r="AW669" s="85"/>
      <c r="AX669" s="85"/>
      <c r="AY669" s="85"/>
      <c r="AZ669" s="85"/>
      <c r="BA669" s="85"/>
      <c r="BB669" s="85"/>
      <c r="BC669" s="85"/>
      <c r="BD669" s="85"/>
      <c r="BE669" s="85"/>
      <c r="BF669" s="85"/>
      <c r="BG669" s="85"/>
      <c r="BH669" s="85"/>
      <c r="BI669" s="85"/>
      <c r="BJ669" s="85"/>
      <c r="BK669" s="85"/>
      <c r="BL669" s="85"/>
      <c r="BM669" s="85"/>
      <c r="BN669" s="85"/>
      <c r="BO669" s="90"/>
      <c r="BP669" s="90"/>
      <c r="BQ669" s="90"/>
      <c r="BR669" s="90"/>
      <c r="BS669" s="90"/>
      <c r="BT669" s="90"/>
      <c r="BU669" s="90"/>
      <c r="BV669" s="90"/>
      <c r="BW669" s="90"/>
      <c r="BX669" s="90"/>
      <c r="BY669" s="90"/>
      <c r="BZ669" s="90"/>
      <c r="CA669" s="90"/>
      <c r="CB669" s="90"/>
      <c r="CC669" s="90"/>
      <c r="CD669" s="90"/>
      <c r="CE669" s="90"/>
      <c r="CF669" s="90"/>
      <c r="CG669" s="90"/>
      <c r="CH669" s="90"/>
      <c r="CI669" s="90"/>
    </row>
    <row r="670" spans="1:87" s="88" customFormat="1" x14ac:dyDescent="0.2">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6"/>
      <c r="AD670" s="126"/>
      <c r="AE670" s="125"/>
      <c r="AF670" s="125"/>
      <c r="AG670" s="125"/>
      <c r="AH670" s="125"/>
      <c r="AI670" s="125"/>
      <c r="AJ670" s="125"/>
      <c r="AK670" s="125"/>
      <c r="AL670" s="125"/>
      <c r="AM670" s="125"/>
      <c r="AP670" s="86"/>
      <c r="AQ670" s="86"/>
      <c r="AR670" s="86"/>
      <c r="AS670" s="86"/>
      <c r="AT670" s="86"/>
      <c r="AU670" s="86"/>
      <c r="AV670" s="86"/>
      <c r="AW670" s="85"/>
      <c r="AX670" s="85"/>
      <c r="AY670" s="85"/>
      <c r="AZ670" s="85"/>
      <c r="BA670" s="85"/>
      <c r="BB670" s="85"/>
      <c r="BC670" s="85"/>
      <c r="BD670" s="85"/>
      <c r="BE670" s="85"/>
      <c r="BF670" s="85"/>
      <c r="BG670" s="85"/>
      <c r="BH670" s="85"/>
      <c r="BI670" s="85"/>
      <c r="BJ670" s="85"/>
      <c r="BK670" s="85"/>
      <c r="BL670" s="85"/>
      <c r="BM670" s="85"/>
      <c r="BN670" s="85"/>
      <c r="BO670" s="90"/>
      <c r="BP670" s="90"/>
      <c r="BQ670" s="90"/>
      <c r="BR670" s="90"/>
      <c r="BS670" s="90"/>
      <c r="BT670" s="90"/>
      <c r="BU670" s="90"/>
      <c r="BV670" s="90"/>
      <c r="BW670" s="90"/>
      <c r="BX670" s="90"/>
      <c r="BY670" s="90"/>
      <c r="BZ670" s="90"/>
      <c r="CA670" s="90"/>
      <c r="CB670" s="90"/>
      <c r="CC670" s="90"/>
      <c r="CD670" s="90"/>
      <c r="CE670" s="90"/>
      <c r="CF670" s="90"/>
      <c r="CG670" s="90"/>
      <c r="CH670" s="90"/>
      <c r="CI670" s="90"/>
    </row>
    <row r="671" spans="1:87" s="88" customFormat="1" x14ac:dyDescent="0.2">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6"/>
      <c r="AD671" s="126"/>
      <c r="AE671" s="125"/>
      <c r="AF671" s="125"/>
      <c r="AG671" s="125"/>
      <c r="AH671" s="125"/>
      <c r="AI671" s="125"/>
      <c r="AJ671" s="125"/>
      <c r="AK671" s="125"/>
      <c r="AL671" s="125"/>
      <c r="AM671" s="125"/>
      <c r="AP671" s="86"/>
      <c r="AQ671" s="86"/>
      <c r="AR671" s="86"/>
      <c r="AS671" s="86"/>
      <c r="AT671" s="86"/>
      <c r="AU671" s="86"/>
      <c r="AV671" s="86"/>
      <c r="AW671" s="85"/>
      <c r="AX671" s="85"/>
      <c r="AY671" s="85"/>
      <c r="AZ671" s="85"/>
      <c r="BA671" s="85"/>
      <c r="BB671" s="85"/>
      <c r="BC671" s="85"/>
      <c r="BD671" s="85"/>
      <c r="BE671" s="85"/>
      <c r="BF671" s="85"/>
      <c r="BG671" s="85"/>
      <c r="BH671" s="85"/>
      <c r="BI671" s="85"/>
      <c r="BJ671" s="85"/>
      <c r="BK671" s="85"/>
      <c r="BL671" s="85"/>
      <c r="BM671" s="85"/>
      <c r="BN671" s="85"/>
      <c r="BO671" s="90"/>
      <c r="BP671" s="90"/>
      <c r="BQ671" s="90"/>
      <c r="BR671" s="90"/>
      <c r="BS671" s="90"/>
      <c r="BT671" s="90"/>
      <c r="BU671" s="90"/>
      <c r="BV671" s="90"/>
      <c r="BW671" s="90"/>
      <c r="BX671" s="90"/>
      <c r="BY671" s="90"/>
      <c r="BZ671" s="90"/>
      <c r="CA671" s="90"/>
      <c r="CB671" s="90"/>
      <c r="CC671" s="90"/>
      <c r="CD671" s="90"/>
      <c r="CE671" s="90"/>
      <c r="CF671" s="90"/>
      <c r="CG671" s="90"/>
      <c r="CH671" s="90"/>
      <c r="CI671" s="90"/>
    </row>
    <row r="672" spans="1:87" s="88" customFormat="1" x14ac:dyDescent="0.2">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6"/>
      <c r="AD672" s="126"/>
      <c r="AE672" s="125"/>
      <c r="AF672" s="125"/>
      <c r="AG672" s="125"/>
      <c r="AH672" s="125"/>
      <c r="AI672" s="125"/>
      <c r="AJ672" s="125"/>
      <c r="AK672" s="125"/>
      <c r="AL672" s="125"/>
      <c r="AM672" s="125"/>
      <c r="AP672" s="86"/>
      <c r="AQ672" s="86"/>
      <c r="AR672" s="86"/>
      <c r="AS672" s="86"/>
      <c r="AT672" s="86"/>
      <c r="AU672" s="86"/>
      <c r="AV672" s="86"/>
      <c r="AW672" s="85"/>
      <c r="AX672" s="85"/>
      <c r="AY672" s="85"/>
      <c r="AZ672" s="85"/>
      <c r="BA672" s="85"/>
      <c r="BB672" s="85"/>
      <c r="BC672" s="85"/>
      <c r="BD672" s="85"/>
      <c r="BE672" s="85"/>
      <c r="BF672" s="85"/>
      <c r="BG672" s="85"/>
      <c r="BH672" s="85"/>
      <c r="BI672" s="85"/>
      <c r="BJ672" s="85"/>
      <c r="BK672" s="85"/>
      <c r="BL672" s="85"/>
      <c r="BM672" s="85"/>
      <c r="BN672" s="85"/>
      <c r="BO672" s="90"/>
      <c r="BP672" s="90"/>
      <c r="BQ672" s="90"/>
      <c r="BR672" s="90"/>
      <c r="BS672" s="90"/>
      <c r="BT672" s="90"/>
      <c r="BU672" s="90"/>
      <c r="BV672" s="90"/>
      <c r="BW672" s="90"/>
      <c r="BX672" s="90"/>
      <c r="BY672" s="90"/>
      <c r="BZ672" s="90"/>
      <c r="CA672" s="90"/>
      <c r="CB672" s="90"/>
      <c r="CC672" s="90"/>
      <c r="CD672" s="90"/>
      <c r="CE672" s="90"/>
      <c r="CF672" s="90"/>
      <c r="CG672" s="90"/>
      <c r="CH672" s="90"/>
      <c r="CI672" s="90"/>
    </row>
    <row r="673" spans="1:87" s="88" customFormat="1" x14ac:dyDescent="0.2">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6"/>
      <c r="AD673" s="126"/>
      <c r="AE673" s="125"/>
      <c r="AF673" s="125"/>
      <c r="AG673" s="125"/>
      <c r="AH673" s="125"/>
      <c r="AI673" s="125"/>
      <c r="AJ673" s="125"/>
      <c r="AK673" s="125"/>
      <c r="AL673" s="125"/>
      <c r="AM673" s="125"/>
      <c r="AP673" s="86"/>
      <c r="AQ673" s="86"/>
      <c r="AR673" s="86"/>
      <c r="AS673" s="86"/>
      <c r="AT673" s="86"/>
      <c r="AU673" s="86"/>
      <c r="AV673" s="86"/>
      <c r="AW673" s="85"/>
      <c r="AX673" s="85"/>
      <c r="AY673" s="85"/>
      <c r="AZ673" s="85"/>
      <c r="BA673" s="85"/>
      <c r="BB673" s="85"/>
      <c r="BC673" s="85"/>
      <c r="BD673" s="85"/>
      <c r="BE673" s="85"/>
      <c r="BF673" s="85"/>
      <c r="BG673" s="85"/>
      <c r="BH673" s="85"/>
      <c r="BI673" s="85"/>
      <c r="BJ673" s="85"/>
      <c r="BK673" s="85"/>
      <c r="BL673" s="85"/>
      <c r="BM673" s="85"/>
      <c r="BN673" s="85"/>
      <c r="BO673" s="90"/>
      <c r="BP673" s="90"/>
      <c r="BQ673" s="90"/>
      <c r="BR673" s="90"/>
      <c r="BS673" s="90"/>
      <c r="BT673" s="90"/>
      <c r="BU673" s="90"/>
      <c r="BV673" s="90"/>
      <c r="BW673" s="90"/>
      <c r="BX673" s="90"/>
      <c r="BY673" s="90"/>
      <c r="BZ673" s="90"/>
      <c r="CA673" s="90"/>
      <c r="CB673" s="90"/>
      <c r="CC673" s="90"/>
      <c r="CD673" s="90"/>
      <c r="CE673" s="90"/>
      <c r="CF673" s="90"/>
      <c r="CG673" s="90"/>
      <c r="CH673" s="90"/>
      <c r="CI673" s="90"/>
    </row>
    <row r="674" spans="1:87" s="88" customFormat="1" x14ac:dyDescent="0.2">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6"/>
      <c r="AD674" s="126"/>
      <c r="AE674" s="125"/>
      <c r="AF674" s="125"/>
      <c r="AG674" s="125"/>
      <c r="AH674" s="125"/>
      <c r="AI674" s="125"/>
      <c r="AJ674" s="125"/>
      <c r="AK674" s="125"/>
      <c r="AL674" s="125"/>
      <c r="AM674" s="125"/>
      <c r="AP674" s="86"/>
      <c r="AQ674" s="86"/>
      <c r="AR674" s="86"/>
      <c r="AS674" s="86"/>
      <c r="AT674" s="86"/>
      <c r="AU674" s="86"/>
      <c r="AV674" s="86"/>
      <c r="AW674" s="85"/>
      <c r="AX674" s="85"/>
      <c r="AY674" s="85"/>
      <c r="AZ674" s="85"/>
      <c r="BA674" s="85"/>
      <c r="BB674" s="85"/>
      <c r="BC674" s="85"/>
      <c r="BD674" s="85"/>
      <c r="BE674" s="85"/>
      <c r="BF674" s="85"/>
      <c r="BG674" s="85"/>
      <c r="BH674" s="85"/>
      <c r="BI674" s="85"/>
      <c r="BJ674" s="85"/>
      <c r="BK674" s="85"/>
      <c r="BL674" s="85"/>
      <c r="BM674" s="85"/>
      <c r="BN674" s="85"/>
      <c r="BO674" s="90"/>
      <c r="BP674" s="90"/>
      <c r="BQ674" s="90"/>
      <c r="BR674" s="90"/>
      <c r="BS674" s="90"/>
      <c r="BT674" s="90"/>
      <c r="BU674" s="90"/>
      <c r="BV674" s="90"/>
      <c r="BW674" s="90"/>
      <c r="BX674" s="90"/>
      <c r="BY674" s="90"/>
      <c r="BZ674" s="90"/>
      <c r="CA674" s="90"/>
      <c r="CB674" s="90"/>
      <c r="CC674" s="90"/>
      <c r="CD674" s="90"/>
      <c r="CE674" s="90"/>
      <c r="CF674" s="90"/>
      <c r="CG674" s="90"/>
      <c r="CH674" s="90"/>
      <c r="CI674" s="90"/>
    </row>
    <row r="675" spans="1:87" s="88" customFormat="1" x14ac:dyDescent="0.2">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6"/>
      <c r="AD675" s="126"/>
      <c r="AE675" s="125"/>
      <c r="AF675" s="125"/>
      <c r="AG675" s="125"/>
      <c r="AH675" s="125"/>
      <c r="AI675" s="125"/>
      <c r="AJ675" s="125"/>
      <c r="AK675" s="125"/>
      <c r="AL675" s="125"/>
      <c r="AM675" s="125"/>
      <c r="AP675" s="86"/>
      <c r="AQ675" s="86"/>
      <c r="AR675" s="86"/>
      <c r="AS675" s="86"/>
      <c r="AT675" s="86"/>
      <c r="AU675" s="86"/>
      <c r="AV675" s="86"/>
      <c r="AW675" s="85"/>
      <c r="AX675" s="85"/>
      <c r="AY675" s="85"/>
      <c r="AZ675" s="85"/>
      <c r="BA675" s="85"/>
      <c r="BB675" s="85"/>
      <c r="BC675" s="85"/>
      <c r="BD675" s="85"/>
      <c r="BE675" s="85"/>
      <c r="BF675" s="85"/>
      <c r="BG675" s="85"/>
      <c r="BH675" s="85"/>
      <c r="BI675" s="85"/>
      <c r="BJ675" s="85"/>
      <c r="BK675" s="85"/>
      <c r="BL675" s="85"/>
      <c r="BM675" s="85"/>
      <c r="BN675" s="85"/>
      <c r="BO675" s="90"/>
      <c r="BP675" s="90"/>
      <c r="BQ675" s="90"/>
      <c r="BR675" s="90"/>
      <c r="BS675" s="90"/>
      <c r="BT675" s="90"/>
      <c r="BU675" s="90"/>
      <c r="BV675" s="90"/>
      <c r="BW675" s="90"/>
      <c r="BX675" s="90"/>
      <c r="BY675" s="90"/>
      <c r="BZ675" s="90"/>
      <c r="CA675" s="90"/>
      <c r="CB675" s="90"/>
      <c r="CC675" s="90"/>
      <c r="CD675" s="90"/>
      <c r="CE675" s="90"/>
      <c r="CF675" s="90"/>
      <c r="CG675" s="90"/>
      <c r="CH675" s="90"/>
      <c r="CI675" s="90"/>
    </row>
    <row r="676" spans="1:87" s="88" customFormat="1" x14ac:dyDescent="0.2">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6"/>
      <c r="AD676" s="126"/>
      <c r="AE676" s="125"/>
      <c r="AF676" s="125"/>
      <c r="AG676" s="125"/>
      <c r="AH676" s="125"/>
      <c r="AI676" s="125"/>
      <c r="AJ676" s="125"/>
      <c r="AK676" s="125"/>
      <c r="AL676" s="125"/>
      <c r="AM676" s="125"/>
      <c r="AP676" s="86"/>
      <c r="AQ676" s="86"/>
      <c r="AR676" s="86"/>
      <c r="AS676" s="86"/>
      <c r="AT676" s="86"/>
      <c r="AU676" s="86"/>
      <c r="AV676" s="86"/>
      <c r="AW676" s="85"/>
      <c r="AX676" s="85"/>
      <c r="AY676" s="85"/>
      <c r="AZ676" s="85"/>
      <c r="BA676" s="85"/>
      <c r="BB676" s="85"/>
      <c r="BC676" s="85"/>
      <c r="BD676" s="85"/>
      <c r="BE676" s="85"/>
      <c r="BF676" s="85"/>
      <c r="BG676" s="85"/>
      <c r="BH676" s="85"/>
      <c r="BI676" s="85"/>
      <c r="BJ676" s="85"/>
      <c r="BK676" s="85"/>
      <c r="BL676" s="85"/>
      <c r="BM676" s="85"/>
      <c r="BN676" s="85"/>
      <c r="BO676" s="90"/>
      <c r="BP676" s="90"/>
      <c r="BQ676" s="90"/>
      <c r="BR676" s="90"/>
      <c r="BS676" s="90"/>
      <c r="BT676" s="90"/>
      <c r="BU676" s="90"/>
      <c r="BV676" s="90"/>
      <c r="BW676" s="90"/>
      <c r="BX676" s="90"/>
      <c r="BY676" s="90"/>
      <c r="BZ676" s="90"/>
      <c r="CA676" s="90"/>
      <c r="CB676" s="90"/>
      <c r="CC676" s="90"/>
      <c r="CD676" s="90"/>
      <c r="CE676" s="90"/>
      <c r="CF676" s="90"/>
      <c r="CG676" s="90"/>
      <c r="CH676" s="90"/>
      <c r="CI676" s="90"/>
    </row>
    <row r="677" spans="1:87" s="88" customFormat="1" x14ac:dyDescent="0.2">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6"/>
      <c r="AD677" s="126"/>
      <c r="AE677" s="125"/>
      <c r="AF677" s="125"/>
      <c r="AG677" s="125"/>
      <c r="AH677" s="125"/>
      <c r="AI677" s="125"/>
      <c r="AJ677" s="125"/>
      <c r="AK677" s="125"/>
      <c r="AL677" s="125"/>
      <c r="AM677" s="125"/>
      <c r="AP677" s="86"/>
      <c r="AQ677" s="86"/>
      <c r="AR677" s="86"/>
      <c r="AS677" s="86"/>
      <c r="AT677" s="86"/>
      <c r="AU677" s="86"/>
      <c r="AV677" s="86"/>
      <c r="AW677" s="85"/>
      <c r="AX677" s="85"/>
      <c r="AY677" s="85"/>
      <c r="AZ677" s="85"/>
      <c r="BA677" s="85"/>
      <c r="BB677" s="85"/>
      <c r="BC677" s="85"/>
      <c r="BD677" s="85"/>
      <c r="BE677" s="85"/>
      <c r="BF677" s="85"/>
      <c r="BG677" s="85"/>
      <c r="BH677" s="85"/>
      <c r="BI677" s="85"/>
      <c r="BJ677" s="85"/>
      <c r="BK677" s="85"/>
      <c r="BL677" s="85"/>
      <c r="BM677" s="85"/>
      <c r="BN677" s="85"/>
      <c r="BO677" s="90"/>
      <c r="BP677" s="90"/>
      <c r="BQ677" s="90"/>
      <c r="BR677" s="90"/>
      <c r="BS677" s="90"/>
      <c r="BT677" s="90"/>
      <c r="BU677" s="90"/>
      <c r="BV677" s="90"/>
      <c r="BW677" s="90"/>
      <c r="BX677" s="90"/>
      <c r="BY677" s="90"/>
      <c r="BZ677" s="90"/>
      <c r="CA677" s="90"/>
      <c r="CB677" s="90"/>
      <c r="CC677" s="90"/>
      <c r="CD677" s="90"/>
      <c r="CE677" s="90"/>
      <c r="CF677" s="90"/>
      <c r="CG677" s="90"/>
      <c r="CH677" s="90"/>
      <c r="CI677" s="90"/>
    </row>
    <row r="678" spans="1:87" s="88" customFormat="1" x14ac:dyDescent="0.2">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6"/>
      <c r="AD678" s="126"/>
      <c r="AE678" s="125"/>
      <c r="AF678" s="125"/>
      <c r="AG678" s="125"/>
      <c r="AH678" s="125"/>
      <c r="AI678" s="125"/>
      <c r="AJ678" s="125"/>
      <c r="AK678" s="125"/>
      <c r="AL678" s="125"/>
      <c r="AM678" s="125"/>
      <c r="AP678" s="86"/>
      <c r="AQ678" s="86"/>
      <c r="AR678" s="86"/>
      <c r="AS678" s="86"/>
      <c r="AT678" s="86"/>
      <c r="AU678" s="86"/>
      <c r="AV678" s="86"/>
      <c r="AW678" s="85"/>
      <c r="AX678" s="85"/>
      <c r="AY678" s="85"/>
      <c r="AZ678" s="85"/>
      <c r="BA678" s="85"/>
      <c r="BB678" s="85"/>
      <c r="BC678" s="85"/>
      <c r="BD678" s="85"/>
      <c r="BE678" s="85"/>
      <c r="BF678" s="85"/>
      <c r="BG678" s="85"/>
      <c r="BH678" s="85"/>
      <c r="BI678" s="85"/>
      <c r="BJ678" s="85"/>
      <c r="BK678" s="85"/>
      <c r="BL678" s="85"/>
      <c r="BM678" s="85"/>
      <c r="BN678" s="85"/>
      <c r="BO678" s="90"/>
      <c r="BP678" s="90"/>
      <c r="BQ678" s="90"/>
      <c r="BR678" s="90"/>
      <c r="BS678" s="90"/>
      <c r="BT678" s="90"/>
      <c r="BU678" s="90"/>
      <c r="BV678" s="90"/>
      <c r="BW678" s="90"/>
      <c r="BX678" s="90"/>
      <c r="BY678" s="90"/>
      <c r="BZ678" s="90"/>
      <c r="CA678" s="90"/>
      <c r="CB678" s="90"/>
      <c r="CC678" s="90"/>
      <c r="CD678" s="90"/>
      <c r="CE678" s="90"/>
      <c r="CF678" s="90"/>
      <c r="CG678" s="90"/>
      <c r="CH678" s="90"/>
      <c r="CI678" s="90"/>
    </row>
    <row r="679" spans="1:87" s="88" customFormat="1" x14ac:dyDescent="0.2">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6"/>
      <c r="AD679" s="126"/>
      <c r="AE679" s="125"/>
      <c r="AF679" s="125"/>
      <c r="AG679" s="125"/>
      <c r="AH679" s="125"/>
      <c r="AI679" s="125"/>
      <c r="AJ679" s="125"/>
      <c r="AK679" s="125"/>
      <c r="AL679" s="125"/>
      <c r="AM679" s="125"/>
      <c r="AP679" s="86"/>
      <c r="AQ679" s="86"/>
      <c r="AR679" s="86"/>
      <c r="AS679" s="86"/>
      <c r="AT679" s="86"/>
      <c r="AU679" s="86"/>
      <c r="AV679" s="86"/>
      <c r="AW679" s="85"/>
      <c r="AX679" s="85"/>
      <c r="AY679" s="85"/>
      <c r="AZ679" s="85"/>
      <c r="BA679" s="85"/>
      <c r="BB679" s="85"/>
      <c r="BC679" s="85"/>
      <c r="BD679" s="85"/>
      <c r="BE679" s="85"/>
      <c r="BF679" s="85"/>
      <c r="BG679" s="85"/>
      <c r="BH679" s="85"/>
      <c r="BI679" s="85"/>
      <c r="BJ679" s="85"/>
      <c r="BK679" s="85"/>
      <c r="BL679" s="85"/>
      <c r="BM679" s="85"/>
      <c r="BN679" s="85"/>
      <c r="BO679" s="90"/>
      <c r="BP679" s="90"/>
      <c r="BQ679" s="90"/>
      <c r="BR679" s="90"/>
      <c r="BS679" s="90"/>
      <c r="BT679" s="90"/>
      <c r="BU679" s="90"/>
      <c r="BV679" s="90"/>
      <c r="BW679" s="90"/>
      <c r="BX679" s="90"/>
      <c r="BY679" s="90"/>
      <c r="BZ679" s="90"/>
      <c r="CA679" s="90"/>
      <c r="CB679" s="90"/>
      <c r="CC679" s="90"/>
      <c r="CD679" s="90"/>
      <c r="CE679" s="90"/>
      <c r="CF679" s="90"/>
      <c r="CG679" s="90"/>
      <c r="CH679" s="90"/>
      <c r="CI679" s="90"/>
    </row>
    <row r="680" spans="1:87" s="88" customFormat="1" x14ac:dyDescent="0.2">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6"/>
      <c r="AD680" s="126"/>
      <c r="AE680" s="125"/>
      <c r="AF680" s="125"/>
      <c r="AG680" s="125"/>
      <c r="AH680" s="125"/>
      <c r="AI680" s="125"/>
      <c r="AJ680" s="125"/>
      <c r="AK680" s="125"/>
      <c r="AL680" s="125"/>
      <c r="AM680" s="125"/>
      <c r="AP680" s="86"/>
      <c r="AQ680" s="86"/>
      <c r="AR680" s="86"/>
      <c r="AS680" s="86"/>
      <c r="AT680" s="86"/>
      <c r="AU680" s="86"/>
      <c r="AV680" s="86"/>
      <c r="AW680" s="85"/>
      <c r="AX680" s="85"/>
      <c r="AY680" s="85"/>
      <c r="AZ680" s="85"/>
      <c r="BA680" s="85"/>
      <c r="BB680" s="85"/>
      <c r="BC680" s="85"/>
      <c r="BD680" s="85"/>
      <c r="BE680" s="85"/>
      <c r="BF680" s="85"/>
      <c r="BG680" s="85"/>
      <c r="BH680" s="85"/>
      <c r="BI680" s="85"/>
      <c r="BJ680" s="85"/>
      <c r="BK680" s="85"/>
      <c r="BL680" s="85"/>
      <c r="BM680" s="85"/>
      <c r="BN680" s="85"/>
      <c r="BO680" s="90"/>
      <c r="BP680" s="90"/>
      <c r="BQ680" s="90"/>
      <c r="BR680" s="90"/>
      <c r="BS680" s="90"/>
      <c r="BT680" s="90"/>
      <c r="BU680" s="90"/>
      <c r="BV680" s="90"/>
      <c r="BW680" s="90"/>
      <c r="BX680" s="90"/>
      <c r="BY680" s="90"/>
      <c r="BZ680" s="90"/>
      <c r="CA680" s="90"/>
      <c r="CB680" s="90"/>
      <c r="CC680" s="90"/>
      <c r="CD680" s="90"/>
      <c r="CE680" s="90"/>
      <c r="CF680" s="90"/>
      <c r="CG680" s="90"/>
      <c r="CH680" s="90"/>
      <c r="CI680" s="90"/>
    </row>
    <row r="681" spans="1:87" s="88" customFormat="1" x14ac:dyDescent="0.2">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6"/>
      <c r="AD681" s="126"/>
      <c r="AE681" s="125"/>
      <c r="AF681" s="125"/>
      <c r="AG681" s="125"/>
      <c r="AH681" s="125"/>
      <c r="AI681" s="125"/>
      <c r="AJ681" s="125"/>
      <c r="AK681" s="125"/>
      <c r="AL681" s="125"/>
      <c r="AM681" s="125"/>
      <c r="AP681" s="86"/>
      <c r="AQ681" s="86"/>
      <c r="AR681" s="86"/>
      <c r="AS681" s="86"/>
      <c r="AT681" s="86"/>
      <c r="AU681" s="86"/>
      <c r="AV681" s="86"/>
      <c r="AW681" s="85"/>
      <c r="AX681" s="85"/>
      <c r="AY681" s="85"/>
      <c r="AZ681" s="85"/>
      <c r="BA681" s="85"/>
      <c r="BB681" s="85"/>
      <c r="BC681" s="85"/>
      <c r="BD681" s="85"/>
      <c r="BE681" s="85"/>
      <c r="BF681" s="85"/>
      <c r="BG681" s="85"/>
      <c r="BH681" s="85"/>
      <c r="BI681" s="85"/>
      <c r="BJ681" s="85"/>
      <c r="BK681" s="85"/>
      <c r="BL681" s="85"/>
      <c r="BM681" s="85"/>
      <c r="BN681" s="85"/>
      <c r="BO681" s="90"/>
      <c r="BP681" s="90"/>
      <c r="BQ681" s="90"/>
      <c r="BR681" s="90"/>
      <c r="BS681" s="90"/>
      <c r="BT681" s="90"/>
      <c r="BU681" s="90"/>
      <c r="BV681" s="90"/>
      <c r="BW681" s="90"/>
      <c r="BX681" s="90"/>
      <c r="BY681" s="90"/>
      <c r="BZ681" s="90"/>
      <c r="CA681" s="90"/>
      <c r="CB681" s="90"/>
      <c r="CC681" s="90"/>
      <c r="CD681" s="90"/>
      <c r="CE681" s="90"/>
      <c r="CF681" s="90"/>
      <c r="CG681" s="90"/>
      <c r="CH681" s="90"/>
      <c r="CI681" s="90"/>
    </row>
    <row r="682" spans="1:87" s="88" customFormat="1" x14ac:dyDescent="0.2">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6"/>
      <c r="AD682" s="126"/>
      <c r="AE682" s="125"/>
      <c r="AF682" s="125"/>
      <c r="AG682" s="125"/>
      <c r="AH682" s="125"/>
      <c r="AI682" s="125"/>
      <c r="AJ682" s="125"/>
      <c r="AK682" s="125"/>
      <c r="AL682" s="125"/>
      <c r="AM682" s="125"/>
      <c r="AP682" s="86"/>
      <c r="AQ682" s="86"/>
      <c r="AR682" s="86"/>
      <c r="AS682" s="86"/>
      <c r="AT682" s="86"/>
      <c r="AU682" s="86"/>
      <c r="AV682" s="86"/>
      <c r="AW682" s="85"/>
      <c r="AX682" s="85"/>
      <c r="AY682" s="85"/>
      <c r="AZ682" s="85"/>
      <c r="BA682" s="85"/>
      <c r="BB682" s="85"/>
      <c r="BC682" s="85"/>
      <c r="BD682" s="85"/>
      <c r="BE682" s="85"/>
      <c r="BF682" s="85"/>
      <c r="BG682" s="85"/>
      <c r="BH682" s="85"/>
      <c r="BI682" s="85"/>
      <c r="BJ682" s="85"/>
      <c r="BK682" s="85"/>
      <c r="BL682" s="85"/>
      <c r="BM682" s="85"/>
      <c r="BN682" s="85"/>
      <c r="BO682" s="90"/>
      <c r="BP682" s="90"/>
      <c r="BQ682" s="90"/>
      <c r="BR682" s="90"/>
      <c r="BS682" s="90"/>
      <c r="BT682" s="90"/>
      <c r="BU682" s="90"/>
      <c r="BV682" s="90"/>
      <c r="BW682" s="90"/>
      <c r="BX682" s="90"/>
      <c r="BY682" s="90"/>
      <c r="BZ682" s="90"/>
      <c r="CA682" s="90"/>
      <c r="CB682" s="90"/>
      <c r="CC682" s="90"/>
      <c r="CD682" s="90"/>
      <c r="CE682" s="90"/>
      <c r="CF682" s="90"/>
      <c r="CG682" s="90"/>
      <c r="CH682" s="90"/>
      <c r="CI682" s="90"/>
    </row>
    <row r="683" spans="1:87" s="88" customFormat="1" x14ac:dyDescent="0.2">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6"/>
      <c r="AD683" s="126"/>
      <c r="AE683" s="125"/>
      <c r="AF683" s="125"/>
      <c r="AG683" s="125"/>
      <c r="AH683" s="125"/>
      <c r="AI683" s="125"/>
      <c r="AJ683" s="125"/>
      <c r="AK683" s="125"/>
      <c r="AL683" s="125"/>
      <c r="AM683" s="125"/>
      <c r="AP683" s="86"/>
      <c r="AQ683" s="86"/>
      <c r="AR683" s="86"/>
      <c r="AS683" s="86"/>
      <c r="AT683" s="86"/>
      <c r="AU683" s="86"/>
      <c r="AV683" s="86"/>
      <c r="AW683" s="85"/>
      <c r="AX683" s="85"/>
      <c r="AY683" s="85"/>
      <c r="AZ683" s="85"/>
      <c r="BA683" s="85"/>
      <c r="BB683" s="85"/>
      <c r="BC683" s="85"/>
      <c r="BD683" s="85"/>
      <c r="BE683" s="85"/>
      <c r="BF683" s="85"/>
      <c r="BG683" s="85"/>
      <c r="BH683" s="85"/>
      <c r="BI683" s="85"/>
      <c r="BJ683" s="85"/>
      <c r="BK683" s="85"/>
      <c r="BL683" s="85"/>
      <c r="BM683" s="85"/>
      <c r="BN683" s="85"/>
      <c r="BO683" s="90"/>
      <c r="BP683" s="90"/>
      <c r="BQ683" s="90"/>
      <c r="BR683" s="90"/>
      <c r="BS683" s="90"/>
      <c r="BT683" s="90"/>
      <c r="BU683" s="90"/>
      <c r="BV683" s="90"/>
      <c r="BW683" s="90"/>
      <c r="BX683" s="90"/>
      <c r="BY683" s="90"/>
      <c r="BZ683" s="90"/>
      <c r="CA683" s="90"/>
      <c r="CB683" s="90"/>
      <c r="CC683" s="90"/>
      <c r="CD683" s="90"/>
      <c r="CE683" s="90"/>
      <c r="CF683" s="90"/>
      <c r="CG683" s="90"/>
      <c r="CH683" s="90"/>
      <c r="CI683" s="90"/>
    </row>
    <row r="684" spans="1:87" s="88" customFormat="1" x14ac:dyDescent="0.2">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6"/>
      <c r="AD684" s="126"/>
      <c r="AE684" s="125"/>
      <c r="AF684" s="125"/>
      <c r="AG684" s="125"/>
      <c r="AH684" s="125"/>
      <c r="AI684" s="125"/>
      <c r="AJ684" s="125"/>
      <c r="AK684" s="125"/>
      <c r="AL684" s="125"/>
      <c r="AM684" s="125"/>
      <c r="AP684" s="86"/>
      <c r="AQ684" s="86"/>
      <c r="AR684" s="86"/>
      <c r="AS684" s="86"/>
      <c r="AT684" s="86"/>
      <c r="AU684" s="86"/>
      <c r="AV684" s="86"/>
      <c r="AW684" s="85"/>
      <c r="AX684" s="85"/>
      <c r="AY684" s="85"/>
      <c r="AZ684" s="85"/>
      <c r="BA684" s="85"/>
      <c r="BB684" s="85"/>
      <c r="BC684" s="85"/>
      <c r="BD684" s="85"/>
      <c r="BE684" s="85"/>
      <c r="BF684" s="85"/>
      <c r="BG684" s="85"/>
      <c r="BH684" s="85"/>
      <c r="BI684" s="85"/>
      <c r="BJ684" s="85"/>
      <c r="BK684" s="85"/>
      <c r="BL684" s="85"/>
      <c r="BM684" s="85"/>
      <c r="BN684" s="85"/>
      <c r="BO684" s="90"/>
      <c r="BP684" s="90"/>
      <c r="BQ684" s="90"/>
      <c r="BR684" s="90"/>
      <c r="BS684" s="90"/>
      <c r="BT684" s="90"/>
      <c r="BU684" s="90"/>
      <c r="BV684" s="90"/>
      <c r="BW684" s="90"/>
      <c r="BX684" s="90"/>
      <c r="BY684" s="90"/>
      <c r="BZ684" s="90"/>
      <c r="CA684" s="90"/>
      <c r="CB684" s="90"/>
      <c r="CC684" s="90"/>
      <c r="CD684" s="90"/>
      <c r="CE684" s="90"/>
      <c r="CF684" s="90"/>
      <c r="CG684" s="90"/>
      <c r="CH684" s="90"/>
      <c r="CI684" s="90"/>
    </row>
    <row r="685" spans="1:87" s="88" customFormat="1" x14ac:dyDescent="0.2">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6"/>
      <c r="AD685" s="126"/>
      <c r="AE685" s="125"/>
      <c r="AF685" s="125"/>
      <c r="AG685" s="125"/>
      <c r="AH685" s="125"/>
      <c r="AI685" s="125"/>
      <c r="AJ685" s="125"/>
      <c r="AK685" s="125"/>
      <c r="AL685" s="125"/>
      <c r="AM685" s="125"/>
      <c r="AP685" s="86"/>
      <c r="AQ685" s="86"/>
      <c r="AR685" s="86"/>
      <c r="AS685" s="86"/>
      <c r="AT685" s="86"/>
      <c r="AU685" s="86"/>
      <c r="AV685" s="86"/>
      <c r="AW685" s="85"/>
      <c r="AX685" s="85"/>
      <c r="AY685" s="85"/>
      <c r="AZ685" s="85"/>
      <c r="BA685" s="85"/>
      <c r="BB685" s="85"/>
      <c r="BC685" s="85"/>
      <c r="BD685" s="85"/>
      <c r="BE685" s="85"/>
      <c r="BF685" s="85"/>
      <c r="BG685" s="85"/>
      <c r="BH685" s="85"/>
      <c r="BI685" s="85"/>
      <c r="BJ685" s="85"/>
      <c r="BK685" s="85"/>
      <c r="BL685" s="85"/>
      <c r="BM685" s="85"/>
      <c r="BN685" s="85"/>
      <c r="BO685" s="90"/>
      <c r="BP685" s="90"/>
      <c r="BQ685" s="90"/>
      <c r="BR685" s="90"/>
      <c r="BS685" s="90"/>
      <c r="BT685" s="90"/>
      <c r="BU685" s="90"/>
      <c r="BV685" s="90"/>
      <c r="BW685" s="90"/>
      <c r="BX685" s="90"/>
      <c r="BY685" s="90"/>
      <c r="BZ685" s="90"/>
      <c r="CA685" s="90"/>
      <c r="CB685" s="90"/>
      <c r="CC685" s="90"/>
      <c r="CD685" s="90"/>
      <c r="CE685" s="90"/>
      <c r="CF685" s="90"/>
      <c r="CG685" s="90"/>
      <c r="CH685" s="90"/>
      <c r="CI685" s="90"/>
    </row>
    <row r="686" spans="1:87" s="88" customFormat="1" x14ac:dyDescent="0.2">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6"/>
      <c r="AD686" s="126"/>
      <c r="AE686" s="125"/>
      <c r="AF686" s="125"/>
      <c r="AG686" s="125"/>
      <c r="AH686" s="125"/>
      <c r="AI686" s="125"/>
      <c r="AJ686" s="125"/>
      <c r="AK686" s="125"/>
      <c r="AL686" s="125"/>
      <c r="AM686" s="125"/>
      <c r="AP686" s="86"/>
      <c r="AQ686" s="86"/>
      <c r="AR686" s="86"/>
      <c r="AS686" s="86"/>
      <c r="AT686" s="86"/>
      <c r="AU686" s="86"/>
      <c r="AV686" s="86"/>
      <c r="AW686" s="85"/>
      <c r="AX686" s="85"/>
      <c r="AY686" s="85"/>
      <c r="AZ686" s="85"/>
      <c r="BA686" s="85"/>
      <c r="BB686" s="85"/>
      <c r="BC686" s="85"/>
      <c r="BD686" s="85"/>
      <c r="BE686" s="85"/>
      <c r="BF686" s="85"/>
      <c r="BG686" s="85"/>
      <c r="BH686" s="85"/>
      <c r="BI686" s="85"/>
      <c r="BJ686" s="85"/>
      <c r="BK686" s="85"/>
      <c r="BL686" s="85"/>
      <c r="BM686" s="85"/>
      <c r="BN686" s="85"/>
      <c r="BO686" s="90"/>
      <c r="BP686" s="90"/>
      <c r="BQ686" s="90"/>
      <c r="BR686" s="90"/>
      <c r="BS686" s="90"/>
      <c r="BT686" s="90"/>
      <c r="BU686" s="90"/>
      <c r="BV686" s="90"/>
      <c r="BW686" s="90"/>
      <c r="BX686" s="90"/>
      <c r="BY686" s="90"/>
      <c r="BZ686" s="90"/>
      <c r="CA686" s="90"/>
      <c r="CB686" s="90"/>
      <c r="CC686" s="90"/>
      <c r="CD686" s="90"/>
      <c r="CE686" s="90"/>
      <c r="CF686" s="90"/>
      <c r="CG686" s="90"/>
      <c r="CH686" s="90"/>
      <c r="CI686" s="90"/>
    </row>
    <row r="687" spans="1:87" s="88" customFormat="1" x14ac:dyDescent="0.2">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6"/>
      <c r="AD687" s="126"/>
      <c r="AE687" s="125"/>
      <c r="AF687" s="125"/>
      <c r="AG687" s="125"/>
      <c r="AH687" s="125"/>
      <c r="AI687" s="125"/>
      <c r="AJ687" s="125"/>
      <c r="AK687" s="125"/>
      <c r="AL687" s="125"/>
      <c r="AM687" s="125"/>
      <c r="AP687" s="86"/>
      <c r="AQ687" s="86"/>
      <c r="AR687" s="86"/>
      <c r="AS687" s="86"/>
      <c r="AT687" s="86"/>
      <c r="AU687" s="86"/>
      <c r="AV687" s="86"/>
      <c r="AW687" s="85"/>
      <c r="AX687" s="85"/>
      <c r="AY687" s="85"/>
      <c r="AZ687" s="85"/>
      <c r="BA687" s="85"/>
      <c r="BB687" s="85"/>
      <c r="BC687" s="85"/>
      <c r="BD687" s="85"/>
      <c r="BE687" s="85"/>
      <c r="BF687" s="85"/>
      <c r="BG687" s="85"/>
      <c r="BH687" s="85"/>
      <c r="BI687" s="85"/>
      <c r="BJ687" s="85"/>
      <c r="BK687" s="85"/>
      <c r="BL687" s="85"/>
      <c r="BM687" s="85"/>
      <c r="BN687" s="85"/>
      <c r="BO687" s="90"/>
      <c r="BP687" s="90"/>
      <c r="BQ687" s="90"/>
      <c r="BR687" s="90"/>
      <c r="BS687" s="90"/>
      <c r="BT687" s="90"/>
      <c r="BU687" s="90"/>
      <c r="BV687" s="90"/>
      <c r="BW687" s="90"/>
      <c r="BX687" s="90"/>
      <c r="BY687" s="90"/>
      <c r="BZ687" s="90"/>
      <c r="CA687" s="90"/>
      <c r="CB687" s="90"/>
      <c r="CC687" s="90"/>
      <c r="CD687" s="90"/>
      <c r="CE687" s="90"/>
      <c r="CF687" s="90"/>
      <c r="CG687" s="90"/>
      <c r="CH687" s="90"/>
      <c r="CI687" s="90"/>
    </row>
    <row r="688" spans="1:87" s="88" customFormat="1" x14ac:dyDescent="0.2">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6"/>
      <c r="AD688" s="126"/>
      <c r="AE688" s="125"/>
      <c r="AF688" s="125"/>
      <c r="AG688" s="125"/>
      <c r="AH688" s="125"/>
      <c r="AI688" s="125"/>
      <c r="AJ688" s="125"/>
      <c r="AK688" s="125"/>
      <c r="AL688" s="125"/>
      <c r="AM688" s="125"/>
      <c r="AP688" s="86"/>
      <c r="AQ688" s="86"/>
      <c r="AR688" s="86"/>
      <c r="AS688" s="86"/>
      <c r="AT688" s="86"/>
      <c r="AU688" s="86"/>
      <c r="AV688" s="86"/>
      <c r="AW688" s="85"/>
      <c r="AX688" s="85"/>
      <c r="AY688" s="85"/>
      <c r="AZ688" s="85"/>
      <c r="BA688" s="85"/>
      <c r="BB688" s="85"/>
      <c r="BC688" s="85"/>
      <c r="BD688" s="85"/>
      <c r="BE688" s="85"/>
      <c r="BF688" s="85"/>
      <c r="BG688" s="85"/>
      <c r="BH688" s="85"/>
      <c r="BI688" s="85"/>
      <c r="BJ688" s="85"/>
      <c r="BK688" s="85"/>
      <c r="BL688" s="85"/>
      <c r="BM688" s="85"/>
      <c r="BN688" s="85"/>
      <c r="BO688" s="90"/>
      <c r="BP688" s="90"/>
      <c r="BQ688" s="90"/>
      <c r="BR688" s="90"/>
      <c r="BS688" s="90"/>
      <c r="BT688" s="90"/>
      <c r="BU688" s="90"/>
      <c r="BV688" s="90"/>
      <c r="BW688" s="90"/>
      <c r="BX688" s="90"/>
      <c r="BY688" s="90"/>
      <c r="BZ688" s="90"/>
      <c r="CA688" s="90"/>
      <c r="CB688" s="90"/>
      <c r="CC688" s="90"/>
      <c r="CD688" s="90"/>
      <c r="CE688" s="90"/>
      <c r="CF688" s="90"/>
      <c r="CG688" s="90"/>
      <c r="CH688" s="90"/>
      <c r="CI688" s="90"/>
    </row>
    <row r="689" spans="1:87" s="88" customFormat="1" x14ac:dyDescent="0.2">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6"/>
      <c r="AD689" s="126"/>
      <c r="AE689" s="125"/>
      <c r="AF689" s="125"/>
      <c r="AG689" s="125"/>
      <c r="AH689" s="125"/>
      <c r="AI689" s="125"/>
      <c r="AJ689" s="125"/>
      <c r="AK689" s="125"/>
      <c r="AL689" s="125"/>
      <c r="AM689" s="125"/>
      <c r="AP689" s="86"/>
      <c r="AQ689" s="86"/>
      <c r="AR689" s="86"/>
      <c r="AS689" s="86"/>
      <c r="AT689" s="86"/>
      <c r="AU689" s="86"/>
      <c r="AV689" s="86"/>
      <c r="AW689" s="85"/>
      <c r="AX689" s="85"/>
      <c r="AY689" s="85"/>
      <c r="AZ689" s="85"/>
      <c r="BA689" s="85"/>
      <c r="BB689" s="85"/>
      <c r="BC689" s="85"/>
      <c r="BD689" s="85"/>
      <c r="BE689" s="85"/>
      <c r="BF689" s="85"/>
      <c r="BG689" s="85"/>
      <c r="BH689" s="85"/>
      <c r="BI689" s="85"/>
      <c r="BJ689" s="85"/>
      <c r="BK689" s="85"/>
      <c r="BL689" s="85"/>
      <c r="BM689" s="85"/>
      <c r="BN689" s="85"/>
      <c r="BO689" s="90"/>
      <c r="BP689" s="90"/>
      <c r="BQ689" s="90"/>
      <c r="BR689" s="90"/>
      <c r="BS689" s="90"/>
      <c r="BT689" s="90"/>
      <c r="BU689" s="90"/>
      <c r="BV689" s="90"/>
      <c r="BW689" s="90"/>
      <c r="BX689" s="90"/>
      <c r="BY689" s="90"/>
      <c r="BZ689" s="90"/>
      <c r="CA689" s="90"/>
      <c r="CB689" s="90"/>
      <c r="CC689" s="90"/>
      <c r="CD689" s="90"/>
      <c r="CE689" s="90"/>
      <c r="CF689" s="90"/>
      <c r="CG689" s="90"/>
      <c r="CH689" s="90"/>
      <c r="CI689" s="90"/>
    </row>
    <row r="690" spans="1:87" s="88" customFormat="1" x14ac:dyDescent="0.2">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6"/>
      <c r="AD690" s="126"/>
      <c r="AE690" s="125"/>
      <c r="AF690" s="125"/>
      <c r="AG690" s="125"/>
      <c r="AH690" s="125"/>
      <c r="AI690" s="125"/>
      <c r="AJ690" s="125"/>
      <c r="AK690" s="125"/>
      <c r="AL690" s="125"/>
      <c r="AM690" s="125"/>
      <c r="AP690" s="86"/>
      <c r="AQ690" s="86"/>
      <c r="AR690" s="86"/>
      <c r="AS690" s="86"/>
      <c r="AT690" s="86"/>
      <c r="AU690" s="86"/>
      <c r="AV690" s="86"/>
      <c r="AW690" s="85"/>
      <c r="AX690" s="85"/>
      <c r="AY690" s="85"/>
      <c r="AZ690" s="85"/>
      <c r="BA690" s="85"/>
      <c r="BB690" s="85"/>
      <c r="BC690" s="85"/>
      <c r="BD690" s="85"/>
      <c r="BE690" s="85"/>
      <c r="BF690" s="85"/>
      <c r="BG690" s="85"/>
      <c r="BH690" s="85"/>
      <c r="BI690" s="85"/>
      <c r="BJ690" s="85"/>
      <c r="BK690" s="85"/>
      <c r="BL690" s="85"/>
      <c r="BM690" s="85"/>
      <c r="BN690" s="85"/>
      <c r="BO690" s="90"/>
      <c r="BP690" s="90"/>
      <c r="BQ690" s="90"/>
      <c r="BR690" s="90"/>
      <c r="BS690" s="90"/>
      <c r="BT690" s="90"/>
      <c r="BU690" s="90"/>
      <c r="BV690" s="90"/>
      <c r="BW690" s="90"/>
      <c r="BX690" s="90"/>
      <c r="BY690" s="90"/>
      <c r="BZ690" s="90"/>
      <c r="CA690" s="90"/>
      <c r="CB690" s="90"/>
      <c r="CC690" s="90"/>
      <c r="CD690" s="90"/>
      <c r="CE690" s="90"/>
      <c r="CF690" s="90"/>
      <c r="CG690" s="90"/>
      <c r="CH690" s="90"/>
      <c r="CI690" s="90"/>
    </row>
    <row r="691" spans="1:87" s="88" customFormat="1" x14ac:dyDescent="0.2">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6"/>
      <c r="AD691" s="126"/>
      <c r="AE691" s="125"/>
      <c r="AF691" s="125"/>
      <c r="AG691" s="125"/>
      <c r="AH691" s="125"/>
      <c r="AI691" s="125"/>
      <c r="AJ691" s="125"/>
      <c r="AK691" s="125"/>
      <c r="AL691" s="125"/>
      <c r="AM691" s="125"/>
      <c r="AP691" s="86"/>
      <c r="AQ691" s="86"/>
      <c r="AR691" s="86"/>
      <c r="AS691" s="86"/>
      <c r="AT691" s="86"/>
      <c r="AU691" s="86"/>
      <c r="AV691" s="86"/>
      <c r="AW691" s="85"/>
      <c r="AX691" s="85"/>
      <c r="AY691" s="85"/>
      <c r="AZ691" s="85"/>
      <c r="BA691" s="85"/>
      <c r="BB691" s="85"/>
      <c r="BC691" s="85"/>
      <c r="BD691" s="85"/>
      <c r="BE691" s="85"/>
      <c r="BF691" s="85"/>
      <c r="BG691" s="85"/>
      <c r="BH691" s="85"/>
      <c r="BI691" s="85"/>
      <c r="BJ691" s="85"/>
      <c r="BK691" s="85"/>
      <c r="BL691" s="85"/>
      <c r="BM691" s="85"/>
      <c r="BN691" s="85"/>
      <c r="BO691" s="90"/>
      <c r="BP691" s="90"/>
      <c r="BQ691" s="90"/>
      <c r="BR691" s="90"/>
      <c r="BS691" s="90"/>
      <c r="BT691" s="90"/>
      <c r="BU691" s="90"/>
      <c r="BV691" s="90"/>
      <c r="BW691" s="90"/>
      <c r="BX691" s="90"/>
      <c r="BY691" s="90"/>
      <c r="BZ691" s="90"/>
      <c r="CA691" s="90"/>
      <c r="CB691" s="90"/>
      <c r="CC691" s="90"/>
      <c r="CD691" s="90"/>
      <c r="CE691" s="90"/>
      <c r="CF691" s="90"/>
      <c r="CG691" s="90"/>
      <c r="CH691" s="90"/>
      <c r="CI691" s="90"/>
    </row>
    <row r="692" spans="1:87" s="88" customFormat="1" x14ac:dyDescent="0.2">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6"/>
      <c r="AD692" s="126"/>
      <c r="AE692" s="125"/>
      <c r="AF692" s="125"/>
      <c r="AG692" s="125"/>
      <c r="AH692" s="125"/>
      <c r="AI692" s="125"/>
      <c r="AJ692" s="125"/>
      <c r="AK692" s="125"/>
      <c r="AL692" s="125"/>
      <c r="AM692" s="125"/>
      <c r="AP692" s="86"/>
      <c r="AQ692" s="86"/>
      <c r="AR692" s="86"/>
      <c r="AS692" s="86"/>
      <c r="AT692" s="86"/>
      <c r="AU692" s="86"/>
      <c r="AV692" s="86"/>
      <c r="AW692" s="85"/>
      <c r="AX692" s="85"/>
      <c r="AY692" s="85"/>
      <c r="AZ692" s="85"/>
      <c r="BA692" s="85"/>
      <c r="BB692" s="85"/>
      <c r="BC692" s="85"/>
      <c r="BD692" s="85"/>
      <c r="BE692" s="85"/>
      <c r="BF692" s="85"/>
      <c r="BG692" s="85"/>
      <c r="BH692" s="85"/>
      <c r="BI692" s="85"/>
      <c r="BJ692" s="85"/>
      <c r="BK692" s="85"/>
      <c r="BL692" s="85"/>
      <c r="BM692" s="85"/>
      <c r="BN692" s="85"/>
      <c r="BO692" s="90"/>
      <c r="BP692" s="90"/>
      <c r="BQ692" s="90"/>
      <c r="BR692" s="90"/>
      <c r="BS692" s="90"/>
      <c r="BT692" s="90"/>
      <c r="BU692" s="90"/>
      <c r="BV692" s="90"/>
      <c r="BW692" s="90"/>
      <c r="BX692" s="90"/>
      <c r="BY692" s="90"/>
      <c r="BZ692" s="90"/>
      <c r="CA692" s="90"/>
      <c r="CB692" s="90"/>
      <c r="CC692" s="90"/>
      <c r="CD692" s="90"/>
      <c r="CE692" s="90"/>
      <c r="CF692" s="90"/>
      <c r="CG692" s="90"/>
      <c r="CH692" s="90"/>
      <c r="CI692" s="90"/>
    </row>
    <row r="693" spans="1:87" s="88" customFormat="1" x14ac:dyDescent="0.2">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6"/>
      <c r="AD693" s="126"/>
      <c r="AE693" s="125"/>
      <c r="AF693" s="125"/>
      <c r="AG693" s="125"/>
      <c r="AH693" s="125"/>
      <c r="AI693" s="125"/>
      <c r="AJ693" s="125"/>
      <c r="AK693" s="125"/>
      <c r="AL693" s="125"/>
      <c r="AM693" s="125"/>
      <c r="AP693" s="86"/>
      <c r="AQ693" s="86"/>
      <c r="AR693" s="86"/>
      <c r="AS693" s="86"/>
      <c r="AT693" s="86"/>
      <c r="AU693" s="86"/>
      <c r="AV693" s="86"/>
      <c r="AW693" s="85"/>
      <c r="AX693" s="85"/>
      <c r="AY693" s="85"/>
      <c r="AZ693" s="85"/>
      <c r="BA693" s="85"/>
      <c r="BB693" s="85"/>
      <c r="BC693" s="85"/>
      <c r="BD693" s="85"/>
      <c r="BE693" s="85"/>
      <c r="BF693" s="85"/>
      <c r="BG693" s="85"/>
      <c r="BH693" s="85"/>
      <c r="BI693" s="85"/>
      <c r="BJ693" s="85"/>
      <c r="BK693" s="85"/>
      <c r="BL693" s="85"/>
      <c r="BM693" s="85"/>
      <c r="BN693" s="85"/>
      <c r="BO693" s="90"/>
      <c r="BP693" s="90"/>
      <c r="BQ693" s="90"/>
      <c r="BR693" s="90"/>
      <c r="BS693" s="90"/>
      <c r="BT693" s="90"/>
      <c r="BU693" s="90"/>
      <c r="BV693" s="90"/>
      <c r="BW693" s="90"/>
      <c r="BX693" s="90"/>
      <c r="BY693" s="90"/>
      <c r="BZ693" s="90"/>
      <c r="CA693" s="90"/>
      <c r="CB693" s="90"/>
      <c r="CC693" s="90"/>
      <c r="CD693" s="90"/>
      <c r="CE693" s="90"/>
      <c r="CF693" s="90"/>
      <c r="CG693" s="90"/>
      <c r="CH693" s="90"/>
      <c r="CI693" s="90"/>
    </row>
    <row r="694" spans="1:87" s="88" customFormat="1" x14ac:dyDescent="0.2">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6"/>
      <c r="AD694" s="126"/>
      <c r="AE694" s="125"/>
      <c r="AF694" s="125"/>
      <c r="AG694" s="125"/>
      <c r="AH694" s="125"/>
      <c r="AI694" s="125"/>
      <c r="AJ694" s="125"/>
      <c r="AK694" s="125"/>
      <c r="AL694" s="125"/>
      <c r="AM694" s="125"/>
      <c r="AP694" s="86"/>
      <c r="AQ694" s="86"/>
      <c r="AR694" s="86"/>
      <c r="AS694" s="86"/>
      <c r="AT694" s="86"/>
      <c r="AU694" s="86"/>
      <c r="AV694" s="86"/>
      <c r="AW694" s="85"/>
      <c r="AX694" s="85"/>
      <c r="AY694" s="85"/>
      <c r="AZ694" s="85"/>
      <c r="BA694" s="85"/>
      <c r="BB694" s="85"/>
      <c r="BC694" s="85"/>
      <c r="BD694" s="85"/>
      <c r="BE694" s="85"/>
      <c r="BF694" s="85"/>
      <c r="BG694" s="85"/>
      <c r="BH694" s="85"/>
      <c r="BI694" s="85"/>
      <c r="BJ694" s="85"/>
      <c r="BK694" s="85"/>
      <c r="BL694" s="85"/>
      <c r="BM694" s="85"/>
      <c r="BN694" s="85"/>
      <c r="BO694" s="90"/>
      <c r="BP694" s="90"/>
      <c r="BQ694" s="90"/>
      <c r="BR694" s="90"/>
      <c r="BS694" s="90"/>
      <c r="BT694" s="90"/>
      <c r="BU694" s="90"/>
      <c r="BV694" s="90"/>
      <c r="BW694" s="90"/>
      <c r="BX694" s="90"/>
      <c r="BY694" s="90"/>
      <c r="BZ694" s="90"/>
      <c r="CA694" s="90"/>
      <c r="CB694" s="90"/>
      <c r="CC694" s="90"/>
      <c r="CD694" s="90"/>
      <c r="CE694" s="90"/>
      <c r="CF694" s="90"/>
      <c r="CG694" s="90"/>
      <c r="CH694" s="90"/>
      <c r="CI694" s="90"/>
    </row>
    <row r="695" spans="1:87" s="88" customFormat="1" x14ac:dyDescent="0.2">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6"/>
      <c r="AD695" s="126"/>
      <c r="AE695" s="125"/>
      <c r="AF695" s="125"/>
      <c r="AG695" s="125"/>
      <c r="AH695" s="125"/>
      <c r="AI695" s="125"/>
      <c r="AJ695" s="125"/>
      <c r="AK695" s="125"/>
      <c r="AL695" s="125"/>
      <c r="AM695" s="125"/>
      <c r="AP695" s="86"/>
      <c r="AQ695" s="86"/>
      <c r="AR695" s="86"/>
      <c r="AS695" s="86"/>
      <c r="AT695" s="86"/>
      <c r="AU695" s="86"/>
      <c r="AV695" s="86"/>
      <c r="AW695" s="85"/>
      <c r="AX695" s="85"/>
      <c r="AY695" s="85"/>
      <c r="AZ695" s="85"/>
      <c r="BA695" s="85"/>
      <c r="BB695" s="85"/>
      <c r="BC695" s="85"/>
      <c r="BD695" s="85"/>
      <c r="BE695" s="85"/>
      <c r="BF695" s="85"/>
      <c r="BG695" s="85"/>
      <c r="BH695" s="85"/>
      <c r="BI695" s="85"/>
      <c r="BJ695" s="85"/>
      <c r="BK695" s="85"/>
      <c r="BL695" s="85"/>
      <c r="BM695" s="85"/>
      <c r="BN695" s="85"/>
      <c r="BO695" s="90"/>
      <c r="BP695" s="90"/>
      <c r="BQ695" s="90"/>
      <c r="BR695" s="90"/>
      <c r="BS695" s="90"/>
      <c r="BT695" s="90"/>
      <c r="BU695" s="90"/>
      <c r="BV695" s="90"/>
      <c r="BW695" s="90"/>
      <c r="BX695" s="90"/>
      <c r="BY695" s="90"/>
      <c r="BZ695" s="90"/>
      <c r="CA695" s="90"/>
      <c r="CB695" s="90"/>
      <c r="CC695" s="90"/>
      <c r="CD695" s="90"/>
      <c r="CE695" s="90"/>
      <c r="CF695" s="90"/>
      <c r="CG695" s="90"/>
      <c r="CH695" s="90"/>
      <c r="CI695" s="90"/>
    </row>
    <row r="696" spans="1:87" s="88" customFormat="1" x14ac:dyDescent="0.2">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6"/>
      <c r="AD696" s="126"/>
      <c r="AE696" s="125"/>
      <c r="AF696" s="125"/>
      <c r="AG696" s="125"/>
      <c r="AH696" s="125"/>
      <c r="AI696" s="125"/>
      <c r="AJ696" s="125"/>
      <c r="AK696" s="125"/>
      <c r="AL696" s="125"/>
      <c r="AM696" s="125"/>
      <c r="AP696" s="86"/>
      <c r="AQ696" s="86"/>
      <c r="AR696" s="86"/>
      <c r="AS696" s="86"/>
      <c r="AT696" s="86"/>
      <c r="AU696" s="86"/>
      <c r="AV696" s="86"/>
      <c r="AW696" s="85"/>
      <c r="AX696" s="85"/>
      <c r="AY696" s="85"/>
      <c r="AZ696" s="85"/>
      <c r="BA696" s="85"/>
      <c r="BB696" s="85"/>
      <c r="BC696" s="85"/>
      <c r="BD696" s="85"/>
      <c r="BE696" s="85"/>
      <c r="BF696" s="85"/>
      <c r="BG696" s="85"/>
      <c r="BH696" s="85"/>
      <c r="BI696" s="85"/>
      <c r="BJ696" s="85"/>
      <c r="BK696" s="85"/>
      <c r="BL696" s="85"/>
      <c r="BM696" s="85"/>
      <c r="BN696" s="85"/>
      <c r="BO696" s="90"/>
      <c r="BP696" s="90"/>
      <c r="BQ696" s="90"/>
      <c r="BR696" s="90"/>
      <c r="BS696" s="90"/>
      <c r="BT696" s="90"/>
      <c r="BU696" s="90"/>
      <c r="BV696" s="90"/>
      <c r="BW696" s="90"/>
      <c r="BX696" s="90"/>
      <c r="BY696" s="90"/>
      <c r="BZ696" s="90"/>
      <c r="CA696" s="90"/>
      <c r="CB696" s="90"/>
      <c r="CC696" s="90"/>
      <c r="CD696" s="90"/>
      <c r="CE696" s="90"/>
      <c r="CF696" s="90"/>
      <c r="CG696" s="90"/>
      <c r="CH696" s="90"/>
      <c r="CI696" s="90"/>
    </row>
    <row r="697" spans="1:87" s="88" customFormat="1" x14ac:dyDescent="0.2">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6"/>
      <c r="AD697" s="126"/>
      <c r="AE697" s="125"/>
      <c r="AF697" s="125"/>
      <c r="AG697" s="125"/>
      <c r="AH697" s="125"/>
      <c r="AI697" s="125"/>
      <c r="AJ697" s="125"/>
      <c r="AK697" s="125"/>
      <c r="AL697" s="125"/>
      <c r="AM697" s="125"/>
      <c r="AP697" s="86"/>
      <c r="AQ697" s="86"/>
      <c r="AR697" s="86"/>
      <c r="AS697" s="86"/>
      <c r="AT697" s="86"/>
      <c r="AU697" s="86"/>
      <c r="AV697" s="86"/>
      <c r="AW697" s="85"/>
      <c r="AX697" s="85"/>
      <c r="AY697" s="85"/>
      <c r="AZ697" s="85"/>
      <c r="BA697" s="85"/>
      <c r="BB697" s="85"/>
      <c r="BC697" s="85"/>
      <c r="BD697" s="85"/>
      <c r="BE697" s="85"/>
      <c r="BF697" s="85"/>
      <c r="BG697" s="85"/>
      <c r="BH697" s="85"/>
      <c r="BI697" s="85"/>
      <c r="BJ697" s="85"/>
      <c r="BK697" s="85"/>
      <c r="BL697" s="85"/>
      <c r="BM697" s="85"/>
      <c r="BN697" s="85"/>
      <c r="BO697" s="90"/>
      <c r="BP697" s="90"/>
      <c r="BQ697" s="90"/>
      <c r="BR697" s="90"/>
      <c r="BS697" s="90"/>
      <c r="BT697" s="90"/>
      <c r="BU697" s="90"/>
      <c r="BV697" s="90"/>
      <c r="BW697" s="90"/>
      <c r="BX697" s="90"/>
      <c r="BY697" s="90"/>
      <c r="BZ697" s="90"/>
      <c r="CA697" s="90"/>
      <c r="CB697" s="90"/>
      <c r="CC697" s="90"/>
      <c r="CD697" s="90"/>
      <c r="CE697" s="90"/>
      <c r="CF697" s="90"/>
      <c r="CG697" s="90"/>
      <c r="CH697" s="90"/>
      <c r="CI697" s="90"/>
    </row>
    <row r="698" spans="1:87" s="88" customFormat="1" x14ac:dyDescent="0.2">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6"/>
      <c r="AD698" s="126"/>
      <c r="AE698" s="125"/>
      <c r="AF698" s="125"/>
      <c r="AG698" s="125"/>
      <c r="AH698" s="125"/>
      <c r="AI698" s="125"/>
      <c r="AJ698" s="125"/>
      <c r="AK698" s="125"/>
      <c r="AL698" s="125"/>
      <c r="AM698" s="125"/>
      <c r="AP698" s="86"/>
      <c r="AQ698" s="86"/>
      <c r="AR698" s="86"/>
      <c r="AS698" s="86"/>
      <c r="AT698" s="86"/>
      <c r="AU698" s="86"/>
      <c r="AV698" s="86"/>
      <c r="AW698" s="85"/>
      <c r="AX698" s="85"/>
      <c r="AY698" s="85"/>
      <c r="AZ698" s="85"/>
      <c r="BA698" s="85"/>
      <c r="BB698" s="85"/>
      <c r="BC698" s="85"/>
      <c r="BD698" s="85"/>
      <c r="BE698" s="85"/>
      <c r="BF698" s="85"/>
      <c r="BG698" s="85"/>
      <c r="BH698" s="85"/>
      <c r="BI698" s="85"/>
      <c r="BJ698" s="85"/>
      <c r="BK698" s="85"/>
      <c r="BL698" s="85"/>
      <c r="BM698" s="85"/>
      <c r="BN698" s="85"/>
      <c r="BO698" s="90"/>
      <c r="BP698" s="90"/>
      <c r="BQ698" s="90"/>
      <c r="BR698" s="90"/>
      <c r="BS698" s="90"/>
      <c r="BT698" s="90"/>
      <c r="BU698" s="90"/>
      <c r="BV698" s="90"/>
      <c r="BW698" s="90"/>
      <c r="BX698" s="90"/>
      <c r="BY698" s="90"/>
      <c r="BZ698" s="90"/>
      <c r="CA698" s="90"/>
      <c r="CB698" s="90"/>
      <c r="CC698" s="90"/>
      <c r="CD698" s="90"/>
      <c r="CE698" s="90"/>
      <c r="CF698" s="90"/>
      <c r="CG698" s="90"/>
      <c r="CH698" s="90"/>
      <c r="CI698" s="90"/>
    </row>
    <row r="699" spans="1:87" s="88" customFormat="1" x14ac:dyDescent="0.2">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6"/>
      <c r="AD699" s="126"/>
      <c r="AE699" s="125"/>
      <c r="AF699" s="125"/>
      <c r="AG699" s="125"/>
      <c r="AH699" s="125"/>
      <c r="AI699" s="125"/>
      <c r="AJ699" s="125"/>
      <c r="AK699" s="125"/>
      <c r="AL699" s="125"/>
      <c r="AM699" s="125"/>
      <c r="AP699" s="86"/>
      <c r="AQ699" s="86"/>
      <c r="AR699" s="86"/>
      <c r="AS699" s="86"/>
      <c r="AT699" s="86"/>
      <c r="AU699" s="86"/>
      <c r="AV699" s="86"/>
      <c r="AW699" s="85"/>
      <c r="AX699" s="85"/>
      <c r="AY699" s="85"/>
      <c r="AZ699" s="85"/>
      <c r="BA699" s="85"/>
      <c r="BB699" s="85"/>
      <c r="BC699" s="85"/>
      <c r="BD699" s="85"/>
      <c r="BE699" s="85"/>
      <c r="BF699" s="85"/>
      <c r="BG699" s="85"/>
      <c r="BH699" s="85"/>
      <c r="BI699" s="85"/>
      <c r="BJ699" s="85"/>
      <c r="BK699" s="85"/>
      <c r="BL699" s="85"/>
      <c r="BM699" s="85"/>
      <c r="BN699" s="85"/>
      <c r="BO699" s="90"/>
      <c r="BP699" s="90"/>
      <c r="BQ699" s="90"/>
      <c r="BR699" s="90"/>
      <c r="BS699" s="90"/>
      <c r="BT699" s="90"/>
      <c r="BU699" s="90"/>
      <c r="BV699" s="90"/>
      <c r="BW699" s="90"/>
      <c r="BX699" s="90"/>
      <c r="BY699" s="90"/>
      <c r="BZ699" s="90"/>
      <c r="CA699" s="90"/>
      <c r="CB699" s="90"/>
      <c r="CC699" s="90"/>
      <c r="CD699" s="90"/>
      <c r="CE699" s="90"/>
      <c r="CF699" s="90"/>
      <c r="CG699" s="90"/>
      <c r="CH699" s="90"/>
      <c r="CI699" s="90"/>
    </row>
    <row r="700" spans="1:87" s="88" customFormat="1" x14ac:dyDescent="0.2">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6"/>
      <c r="AD700" s="126"/>
      <c r="AE700" s="125"/>
      <c r="AF700" s="125"/>
      <c r="AG700" s="125"/>
      <c r="AH700" s="125"/>
      <c r="AI700" s="125"/>
      <c r="AJ700" s="125"/>
      <c r="AK700" s="125"/>
      <c r="AL700" s="125"/>
      <c r="AM700" s="125"/>
      <c r="AP700" s="86"/>
      <c r="AQ700" s="86"/>
      <c r="AR700" s="86"/>
      <c r="AS700" s="86"/>
      <c r="AT700" s="86"/>
      <c r="AU700" s="86"/>
      <c r="AV700" s="86"/>
      <c r="AW700" s="85"/>
      <c r="AX700" s="85"/>
      <c r="AY700" s="85"/>
      <c r="AZ700" s="85"/>
      <c r="BA700" s="85"/>
      <c r="BB700" s="85"/>
      <c r="BC700" s="85"/>
      <c r="BD700" s="85"/>
      <c r="BE700" s="85"/>
      <c r="BF700" s="85"/>
      <c r="BG700" s="85"/>
      <c r="BH700" s="85"/>
      <c r="BI700" s="85"/>
      <c r="BJ700" s="85"/>
      <c r="BK700" s="85"/>
      <c r="BL700" s="85"/>
      <c r="BM700" s="85"/>
      <c r="BN700" s="85"/>
      <c r="BO700" s="90"/>
      <c r="BP700" s="90"/>
      <c r="BQ700" s="90"/>
      <c r="BR700" s="90"/>
      <c r="BS700" s="90"/>
      <c r="BT700" s="90"/>
      <c r="BU700" s="90"/>
      <c r="BV700" s="90"/>
      <c r="BW700" s="90"/>
      <c r="BX700" s="90"/>
      <c r="BY700" s="90"/>
      <c r="BZ700" s="90"/>
      <c r="CA700" s="90"/>
      <c r="CB700" s="90"/>
      <c r="CC700" s="90"/>
      <c r="CD700" s="90"/>
      <c r="CE700" s="90"/>
      <c r="CF700" s="90"/>
      <c r="CG700" s="90"/>
      <c r="CH700" s="90"/>
      <c r="CI700" s="90"/>
    </row>
    <row r="701" spans="1:87" s="88" customFormat="1" x14ac:dyDescent="0.2">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6"/>
      <c r="AD701" s="126"/>
      <c r="AE701" s="125"/>
      <c r="AF701" s="125"/>
      <c r="AG701" s="125"/>
      <c r="AH701" s="125"/>
      <c r="AI701" s="125"/>
      <c r="AJ701" s="125"/>
      <c r="AK701" s="125"/>
      <c r="AL701" s="125"/>
      <c r="AM701" s="125"/>
      <c r="AP701" s="86"/>
      <c r="AQ701" s="86"/>
      <c r="AR701" s="86"/>
      <c r="AS701" s="86"/>
      <c r="AT701" s="86"/>
      <c r="AU701" s="86"/>
      <c r="AV701" s="86"/>
      <c r="AW701" s="85"/>
      <c r="AX701" s="85"/>
      <c r="AY701" s="85"/>
      <c r="AZ701" s="85"/>
      <c r="BA701" s="85"/>
      <c r="BB701" s="85"/>
      <c r="BC701" s="85"/>
      <c r="BD701" s="85"/>
      <c r="BE701" s="85"/>
      <c r="BF701" s="85"/>
      <c r="BG701" s="85"/>
      <c r="BH701" s="85"/>
      <c r="BI701" s="85"/>
      <c r="BJ701" s="85"/>
      <c r="BK701" s="85"/>
      <c r="BL701" s="85"/>
      <c r="BM701" s="85"/>
      <c r="BN701" s="85"/>
      <c r="BO701" s="90"/>
      <c r="BP701" s="90"/>
      <c r="BQ701" s="90"/>
      <c r="BR701" s="90"/>
      <c r="BS701" s="90"/>
      <c r="BT701" s="90"/>
      <c r="BU701" s="90"/>
      <c r="BV701" s="90"/>
      <c r="BW701" s="90"/>
      <c r="BX701" s="90"/>
      <c r="BY701" s="90"/>
      <c r="BZ701" s="90"/>
      <c r="CA701" s="90"/>
      <c r="CB701" s="90"/>
      <c r="CC701" s="90"/>
      <c r="CD701" s="90"/>
      <c r="CE701" s="90"/>
      <c r="CF701" s="90"/>
      <c r="CG701" s="90"/>
      <c r="CH701" s="90"/>
      <c r="CI701" s="90"/>
    </row>
    <row r="702" spans="1:87" s="88" customFormat="1" x14ac:dyDescent="0.2">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6"/>
      <c r="AD702" s="126"/>
      <c r="AE702" s="125"/>
      <c r="AF702" s="125"/>
      <c r="AG702" s="125"/>
      <c r="AH702" s="125"/>
      <c r="AI702" s="125"/>
      <c r="AJ702" s="125"/>
      <c r="AK702" s="125"/>
      <c r="AL702" s="125"/>
      <c r="AM702" s="125"/>
      <c r="AP702" s="86"/>
      <c r="AQ702" s="86"/>
      <c r="AR702" s="86"/>
      <c r="AS702" s="86"/>
      <c r="AT702" s="86"/>
      <c r="AU702" s="86"/>
      <c r="AV702" s="86"/>
      <c r="AW702" s="85"/>
      <c r="AX702" s="85"/>
      <c r="AY702" s="85"/>
      <c r="AZ702" s="85"/>
      <c r="BA702" s="85"/>
      <c r="BB702" s="85"/>
      <c r="BC702" s="85"/>
      <c r="BD702" s="85"/>
      <c r="BE702" s="85"/>
      <c r="BF702" s="85"/>
      <c r="BG702" s="85"/>
      <c r="BH702" s="85"/>
      <c r="BI702" s="85"/>
      <c r="BJ702" s="85"/>
      <c r="BK702" s="85"/>
      <c r="BL702" s="85"/>
      <c r="BM702" s="85"/>
      <c r="BN702" s="85"/>
      <c r="BO702" s="90"/>
      <c r="BP702" s="90"/>
      <c r="BQ702" s="90"/>
      <c r="BR702" s="90"/>
      <c r="BS702" s="90"/>
      <c r="BT702" s="90"/>
      <c r="BU702" s="90"/>
      <c r="BV702" s="90"/>
      <c r="BW702" s="90"/>
      <c r="BX702" s="90"/>
      <c r="BY702" s="90"/>
      <c r="BZ702" s="90"/>
      <c r="CA702" s="90"/>
      <c r="CB702" s="90"/>
      <c r="CC702" s="90"/>
      <c r="CD702" s="90"/>
      <c r="CE702" s="90"/>
      <c r="CF702" s="90"/>
      <c r="CG702" s="90"/>
      <c r="CH702" s="90"/>
      <c r="CI702" s="90"/>
    </row>
    <row r="703" spans="1:87" s="88" customFormat="1" x14ac:dyDescent="0.2">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6"/>
      <c r="AD703" s="126"/>
      <c r="AE703" s="125"/>
      <c r="AF703" s="125"/>
      <c r="AG703" s="125"/>
      <c r="AH703" s="125"/>
      <c r="AI703" s="125"/>
      <c r="AJ703" s="125"/>
      <c r="AK703" s="125"/>
      <c r="AL703" s="125"/>
      <c r="AM703" s="125"/>
      <c r="AP703" s="86"/>
      <c r="AQ703" s="86"/>
      <c r="AR703" s="86"/>
      <c r="AS703" s="86"/>
      <c r="AT703" s="86"/>
      <c r="AU703" s="86"/>
      <c r="AV703" s="86"/>
      <c r="AW703" s="85"/>
      <c r="AX703" s="85"/>
      <c r="AY703" s="85"/>
      <c r="AZ703" s="85"/>
      <c r="BA703" s="85"/>
      <c r="BB703" s="85"/>
      <c r="BC703" s="85"/>
      <c r="BD703" s="85"/>
      <c r="BE703" s="85"/>
      <c r="BF703" s="85"/>
      <c r="BG703" s="85"/>
      <c r="BH703" s="85"/>
      <c r="BI703" s="85"/>
      <c r="BJ703" s="85"/>
      <c r="BK703" s="85"/>
      <c r="BL703" s="85"/>
      <c r="BM703" s="85"/>
      <c r="BN703" s="85"/>
      <c r="BO703" s="90"/>
      <c r="BP703" s="90"/>
      <c r="BQ703" s="90"/>
      <c r="BR703" s="90"/>
      <c r="BS703" s="90"/>
      <c r="BT703" s="90"/>
      <c r="BU703" s="90"/>
      <c r="BV703" s="90"/>
      <c r="BW703" s="90"/>
      <c r="BX703" s="90"/>
      <c r="BY703" s="90"/>
      <c r="BZ703" s="90"/>
      <c r="CA703" s="90"/>
      <c r="CB703" s="90"/>
      <c r="CC703" s="90"/>
      <c r="CD703" s="90"/>
      <c r="CE703" s="90"/>
      <c r="CF703" s="90"/>
      <c r="CG703" s="90"/>
      <c r="CH703" s="90"/>
      <c r="CI703" s="90"/>
    </row>
    <row r="704" spans="1:87" s="88" customFormat="1" x14ac:dyDescent="0.2">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6"/>
      <c r="AD704" s="126"/>
      <c r="AE704" s="125"/>
      <c r="AF704" s="125"/>
      <c r="AG704" s="125"/>
      <c r="AH704" s="125"/>
      <c r="AI704" s="125"/>
      <c r="AJ704" s="125"/>
      <c r="AK704" s="125"/>
      <c r="AL704" s="125"/>
      <c r="AM704" s="125"/>
      <c r="AP704" s="86"/>
      <c r="AQ704" s="86"/>
      <c r="AR704" s="86"/>
      <c r="AS704" s="86"/>
      <c r="AT704" s="86"/>
      <c r="AU704" s="86"/>
      <c r="AV704" s="86"/>
      <c r="AW704" s="85"/>
      <c r="AX704" s="85"/>
      <c r="AY704" s="85"/>
      <c r="AZ704" s="85"/>
      <c r="BA704" s="85"/>
      <c r="BB704" s="85"/>
      <c r="BC704" s="85"/>
      <c r="BD704" s="85"/>
      <c r="BE704" s="85"/>
      <c r="BF704" s="85"/>
      <c r="BG704" s="85"/>
      <c r="BH704" s="85"/>
      <c r="BI704" s="85"/>
      <c r="BJ704" s="85"/>
      <c r="BK704" s="85"/>
      <c r="BL704" s="85"/>
      <c r="BM704" s="85"/>
      <c r="BN704" s="85"/>
      <c r="BO704" s="90"/>
      <c r="BP704" s="90"/>
      <c r="BQ704" s="90"/>
      <c r="BR704" s="90"/>
      <c r="BS704" s="90"/>
      <c r="BT704" s="90"/>
      <c r="BU704" s="90"/>
      <c r="BV704" s="90"/>
      <c r="BW704" s="90"/>
      <c r="BX704" s="90"/>
      <c r="BY704" s="90"/>
      <c r="BZ704" s="90"/>
      <c r="CA704" s="90"/>
      <c r="CB704" s="90"/>
      <c r="CC704" s="90"/>
      <c r="CD704" s="90"/>
      <c r="CE704" s="90"/>
      <c r="CF704" s="90"/>
      <c r="CG704" s="90"/>
      <c r="CH704" s="90"/>
      <c r="CI704" s="90"/>
    </row>
    <row r="705" spans="1:87" s="88" customFormat="1" x14ac:dyDescent="0.2">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6"/>
      <c r="AD705" s="126"/>
      <c r="AE705" s="125"/>
      <c r="AF705" s="125"/>
      <c r="AG705" s="125"/>
      <c r="AH705" s="125"/>
      <c r="AI705" s="125"/>
      <c r="AJ705" s="125"/>
      <c r="AK705" s="125"/>
      <c r="AL705" s="125"/>
      <c r="AM705" s="125"/>
      <c r="AP705" s="86"/>
      <c r="AQ705" s="86"/>
      <c r="AR705" s="86"/>
      <c r="AS705" s="86"/>
      <c r="AT705" s="86"/>
      <c r="AU705" s="86"/>
      <c r="AV705" s="86"/>
      <c r="AW705" s="85"/>
      <c r="AX705" s="85"/>
      <c r="AY705" s="85"/>
      <c r="AZ705" s="85"/>
      <c r="BA705" s="85"/>
      <c r="BB705" s="85"/>
      <c r="BC705" s="85"/>
      <c r="BD705" s="85"/>
      <c r="BE705" s="85"/>
      <c r="BF705" s="85"/>
      <c r="BG705" s="85"/>
      <c r="BH705" s="85"/>
      <c r="BI705" s="85"/>
      <c r="BJ705" s="85"/>
      <c r="BK705" s="85"/>
      <c r="BL705" s="85"/>
      <c r="BM705" s="85"/>
      <c r="BN705" s="85"/>
      <c r="BO705" s="90"/>
      <c r="BP705" s="90"/>
      <c r="BQ705" s="90"/>
      <c r="BR705" s="90"/>
      <c r="BS705" s="90"/>
      <c r="BT705" s="90"/>
      <c r="BU705" s="90"/>
      <c r="BV705" s="90"/>
      <c r="BW705" s="90"/>
      <c r="BX705" s="90"/>
      <c r="BY705" s="90"/>
      <c r="BZ705" s="90"/>
      <c r="CA705" s="90"/>
      <c r="CB705" s="90"/>
      <c r="CC705" s="90"/>
      <c r="CD705" s="90"/>
      <c r="CE705" s="90"/>
      <c r="CF705" s="90"/>
      <c r="CG705" s="90"/>
      <c r="CH705" s="90"/>
      <c r="CI705" s="90"/>
    </row>
    <row r="706" spans="1:87" s="88" customFormat="1" x14ac:dyDescent="0.2">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6"/>
      <c r="AD706" s="126"/>
      <c r="AE706" s="125"/>
      <c r="AF706" s="125"/>
      <c r="AG706" s="125"/>
      <c r="AH706" s="125"/>
      <c r="AI706" s="125"/>
      <c r="AJ706" s="125"/>
      <c r="AK706" s="125"/>
      <c r="AL706" s="125"/>
      <c r="AM706" s="125"/>
      <c r="AP706" s="86"/>
      <c r="AQ706" s="86"/>
      <c r="AR706" s="86"/>
      <c r="AS706" s="86"/>
      <c r="AT706" s="86"/>
      <c r="AU706" s="86"/>
      <c r="AV706" s="86"/>
      <c r="AW706" s="85"/>
      <c r="AX706" s="85"/>
      <c r="AY706" s="85"/>
      <c r="AZ706" s="85"/>
      <c r="BA706" s="85"/>
      <c r="BB706" s="85"/>
      <c r="BC706" s="85"/>
      <c r="BD706" s="85"/>
      <c r="BE706" s="85"/>
      <c r="BF706" s="85"/>
      <c r="BG706" s="85"/>
      <c r="BH706" s="85"/>
      <c r="BI706" s="85"/>
      <c r="BJ706" s="85"/>
      <c r="BK706" s="85"/>
      <c r="BL706" s="85"/>
      <c r="BM706" s="85"/>
      <c r="BN706" s="85"/>
      <c r="BO706" s="90"/>
      <c r="BP706" s="90"/>
      <c r="BQ706" s="90"/>
      <c r="BR706" s="90"/>
      <c r="BS706" s="90"/>
      <c r="BT706" s="90"/>
      <c r="BU706" s="90"/>
      <c r="BV706" s="90"/>
      <c r="BW706" s="90"/>
      <c r="BX706" s="90"/>
      <c r="BY706" s="90"/>
      <c r="BZ706" s="90"/>
      <c r="CA706" s="90"/>
      <c r="CB706" s="90"/>
      <c r="CC706" s="90"/>
      <c r="CD706" s="90"/>
      <c r="CE706" s="90"/>
      <c r="CF706" s="90"/>
      <c r="CG706" s="90"/>
      <c r="CH706" s="90"/>
      <c r="CI706" s="90"/>
    </row>
    <row r="707" spans="1:87" s="88" customFormat="1" x14ac:dyDescent="0.2">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6"/>
      <c r="AD707" s="126"/>
      <c r="AE707" s="125"/>
      <c r="AF707" s="125"/>
      <c r="AG707" s="125"/>
      <c r="AH707" s="125"/>
      <c r="AI707" s="125"/>
      <c r="AJ707" s="125"/>
      <c r="AK707" s="125"/>
      <c r="AL707" s="125"/>
      <c r="AM707" s="125"/>
      <c r="AP707" s="86"/>
      <c r="AQ707" s="86"/>
      <c r="AR707" s="86"/>
      <c r="AS707" s="86"/>
      <c r="AT707" s="86"/>
      <c r="AU707" s="86"/>
      <c r="AV707" s="86"/>
      <c r="AW707" s="85"/>
      <c r="AX707" s="85"/>
      <c r="AY707" s="85"/>
      <c r="AZ707" s="85"/>
      <c r="BA707" s="85"/>
      <c r="BB707" s="85"/>
      <c r="BC707" s="85"/>
      <c r="BD707" s="85"/>
      <c r="BE707" s="85"/>
      <c r="BF707" s="85"/>
      <c r="BG707" s="85"/>
      <c r="BH707" s="85"/>
      <c r="BI707" s="85"/>
      <c r="BJ707" s="85"/>
      <c r="BK707" s="85"/>
      <c r="BL707" s="85"/>
      <c r="BM707" s="85"/>
      <c r="BN707" s="85"/>
      <c r="BO707" s="90"/>
      <c r="BP707" s="90"/>
      <c r="BQ707" s="90"/>
      <c r="BR707" s="90"/>
      <c r="BS707" s="90"/>
      <c r="BT707" s="90"/>
      <c r="BU707" s="90"/>
      <c r="BV707" s="90"/>
      <c r="BW707" s="90"/>
      <c r="BX707" s="90"/>
      <c r="BY707" s="90"/>
      <c r="BZ707" s="90"/>
      <c r="CA707" s="90"/>
      <c r="CB707" s="90"/>
      <c r="CC707" s="90"/>
      <c r="CD707" s="90"/>
      <c r="CE707" s="90"/>
      <c r="CF707" s="90"/>
      <c r="CG707" s="90"/>
      <c r="CH707" s="90"/>
      <c r="CI707" s="90"/>
    </row>
    <row r="708" spans="1:87" s="88" customFormat="1" x14ac:dyDescent="0.2">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6"/>
      <c r="AD708" s="126"/>
      <c r="AE708" s="125"/>
      <c r="AF708" s="125"/>
      <c r="AG708" s="125"/>
      <c r="AH708" s="125"/>
      <c r="AI708" s="125"/>
      <c r="AJ708" s="125"/>
      <c r="AK708" s="125"/>
      <c r="AL708" s="125"/>
      <c r="AM708" s="125"/>
      <c r="AP708" s="86"/>
      <c r="AQ708" s="86"/>
      <c r="AR708" s="86"/>
      <c r="AS708" s="86"/>
      <c r="AT708" s="86"/>
      <c r="AU708" s="86"/>
      <c r="AV708" s="86"/>
      <c r="AW708" s="85"/>
      <c r="AX708" s="85"/>
      <c r="AY708" s="85"/>
      <c r="AZ708" s="85"/>
      <c r="BA708" s="85"/>
      <c r="BB708" s="85"/>
      <c r="BC708" s="85"/>
      <c r="BD708" s="85"/>
      <c r="BE708" s="85"/>
      <c r="BF708" s="85"/>
      <c r="BG708" s="85"/>
      <c r="BH708" s="85"/>
      <c r="BI708" s="85"/>
      <c r="BJ708" s="85"/>
      <c r="BK708" s="85"/>
      <c r="BL708" s="85"/>
      <c r="BM708" s="85"/>
      <c r="BN708" s="85"/>
      <c r="BO708" s="90"/>
      <c r="BP708" s="90"/>
      <c r="BQ708" s="90"/>
      <c r="BR708" s="90"/>
      <c r="BS708" s="90"/>
      <c r="BT708" s="90"/>
      <c r="BU708" s="90"/>
      <c r="BV708" s="90"/>
      <c r="BW708" s="90"/>
      <c r="BX708" s="90"/>
      <c r="BY708" s="90"/>
      <c r="BZ708" s="90"/>
      <c r="CA708" s="90"/>
      <c r="CB708" s="90"/>
      <c r="CC708" s="90"/>
      <c r="CD708" s="90"/>
      <c r="CE708" s="90"/>
      <c r="CF708" s="90"/>
      <c r="CG708" s="90"/>
      <c r="CH708" s="90"/>
      <c r="CI708" s="90"/>
    </row>
    <row r="709" spans="1:87" s="88" customFormat="1" x14ac:dyDescent="0.2">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6"/>
      <c r="AD709" s="126"/>
      <c r="AE709" s="125"/>
      <c r="AF709" s="125"/>
      <c r="AG709" s="125"/>
      <c r="AH709" s="125"/>
      <c r="AI709" s="125"/>
      <c r="AJ709" s="125"/>
      <c r="AK709" s="125"/>
      <c r="AL709" s="125"/>
      <c r="AM709" s="125"/>
      <c r="AP709" s="86"/>
      <c r="AQ709" s="86"/>
      <c r="AR709" s="86"/>
      <c r="AS709" s="86"/>
      <c r="AT709" s="86"/>
      <c r="AU709" s="86"/>
      <c r="AV709" s="86"/>
      <c r="AW709" s="85"/>
      <c r="AX709" s="85"/>
      <c r="AY709" s="85"/>
      <c r="AZ709" s="85"/>
      <c r="BA709" s="85"/>
      <c r="BB709" s="85"/>
      <c r="BC709" s="85"/>
      <c r="BD709" s="85"/>
      <c r="BE709" s="85"/>
      <c r="BF709" s="85"/>
      <c r="BG709" s="85"/>
      <c r="BH709" s="85"/>
      <c r="BI709" s="85"/>
      <c r="BJ709" s="85"/>
      <c r="BK709" s="85"/>
      <c r="BL709" s="85"/>
      <c r="BM709" s="85"/>
      <c r="BN709" s="85"/>
      <c r="BO709" s="90"/>
      <c r="BP709" s="90"/>
      <c r="BQ709" s="90"/>
      <c r="BR709" s="90"/>
      <c r="BS709" s="90"/>
      <c r="BT709" s="90"/>
      <c r="BU709" s="90"/>
      <c r="BV709" s="90"/>
      <c r="BW709" s="90"/>
      <c r="BX709" s="90"/>
      <c r="BY709" s="90"/>
      <c r="BZ709" s="90"/>
      <c r="CA709" s="90"/>
      <c r="CB709" s="90"/>
      <c r="CC709" s="90"/>
      <c r="CD709" s="90"/>
      <c r="CE709" s="90"/>
      <c r="CF709" s="90"/>
      <c r="CG709" s="90"/>
      <c r="CH709" s="90"/>
      <c r="CI709" s="90"/>
    </row>
    <row r="710" spans="1:87" s="88" customFormat="1" x14ac:dyDescent="0.2">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6"/>
      <c r="AD710" s="126"/>
      <c r="AE710" s="125"/>
      <c r="AF710" s="125"/>
      <c r="AG710" s="125"/>
      <c r="AH710" s="125"/>
      <c r="AI710" s="125"/>
      <c r="AJ710" s="125"/>
      <c r="AK710" s="125"/>
      <c r="AL710" s="125"/>
      <c r="AM710" s="125"/>
      <c r="AP710" s="86"/>
      <c r="AQ710" s="86"/>
      <c r="AR710" s="86"/>
      <c r="AS710" s="86"/>
      <c r="AT710" s="86"/>
      <c r="AU710" s="86"/>
      <c r="AV710" s="86"/>
      <c r="AW710" s="85"/>
      <c r="AX710" s="85"/>
      <c r="AY710" s="85"/>
      <c r="AZ710" s="85"/>
      <c r="BA710" s="85"/>
      <c r="BB710" s="85"/>
      <c r="BC710" s="85"/>
      <c r="BD710" s="85"/>
      <c r="BE710" s="85"/>
      <c r="BF710" s="85"/>
      <c r="BG710" s="85"/>
      <c r="BH710" s="85"/>
      <c r="BI710" s="85"/>
      <c r="BJ710" s="85"/>
      <c r="BK710" s="85"/>
      <c r="BL710" s="85"/>
      <c r="BM710" s="85"/>
      <c r="BN710" s="85"/>
      <c r="BO710" s="90"/>
      <c r="BP710" s="90"/>
      <c r="BQ710" s="90"/>
      <c r="BR710" s="90"/>
      <c r="BS710" s="90"/>
      <c r="BT710" s="90"/>
      <c r="BU710" s="90"/>
      <c r="BV710" s="90"/>
      <c r="BW710" s="90"/>
      <c r="BX710" s="90"/>
      <c r="BY710" s="90"/>
      <c r="BZ710" s="90"/>
      <c r="CA710" s="90"/>
      <c r="CB710" s="90"/>
      <c r="CC710" s="90"/>
      <c r="CD710" s="90"/>
      <c r="CE710" s="90"/>
      <c r="CF710" s="90"/>
      <c r="CG710" s="90"/>
      <c r="CH710" s="90"/>
      <c r="CI710" s="90"/>
    </row>
    <row r="711" spans="1:87" s="88" customFormat="1" x14ac:dyDescent="0.2">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6"/>
      <c r="AD711" s="126"/>
      <c r="AE711" s="125"/>
      <c r="AF711" s="125"/>
      <c r="AG711" s="125"/>
      <c r="AH711" s="125"/>
      <c r="AI711" s="125"/>
      <c r="AJ711" s="125"/>
      <c r="AK711" s="125"/>
      <c r="AL711" s="125"/>
      <c r="AM711" s="125"/>
      <c r="AP711" s="86"/>
      <c r="AQ711" s="86"/>
      <c r="AR711" s="86"/>
      <c r="AS711" s="86"/>
      <c r="AT711" s="86"/>
      <c r="AU711" s="86"/>
      <c r="AV711" s="86"/>
      <c r="AW711" s="85"/>
      <c r="AX711" s="85"/>
      <c r="AY711" s="85"/>
      <c r="AZ711" s="85"/>
      <c r="BA711" s="85"/>
      <c r="BB711" s="85"/>
      <c r="BC711" s="85"/>
      <c r="BD711" s="85"/>
      <c r="BE711" s="85"/>
      <c r="BF711" s="85"/>
      <c r="BG711" s="85"/>
      <c r="BH711" s="85"/>
      <c r="BI711" s="85"/>
      <c r="BJ711" s="85"/>
      <c r="BK711" s="85"/>
      <c r="BL711" s="85"/>
      <c r="BM711" s="85"/>
      <c r="BN711" s="85"/>
      <c r="BO711" s="90"/>
      <c r="BP711" s="90"/>
      <c r="BQ711" s="90"/>
      <c r="BR711" s="90"/>
      <c r="BS711" s="90"/>
      <c r="BT711" s="90"/>
      <c r="BU711" s="90"/>
      <c r="BV711" s="90"/>
      <c r="BW711" s="90"/>
      <c r="BX711" s="90"/>
      <c r="BY711" s="90"/>
      <c r="BZ711" s="90"/>
      <c r="CA711" s="90"/>
      <c r="CB711" s="90"/>
      <c r="CC711" s="90"/>
      <c r="CD711" s="90"/>
      <c r="CE711" s="90"/>
      <c r="CF711" s="90"/>
      <c r="CG711" s="90"/>
      <c r="CH711" s="90"/>
      <c r="CI711" s="90"/>
    </row>
    <row r="712" spans="1:87" s="88" customFormat="1" x14ac:dyDescent="0.2">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6"/>
      <c r="AD712" s="126"/>
      <c r="AE712" s="125"/>
      <c r="AF712" s="125"/>
      <c r="AG712" s="125"/>
      <c r="AH712" s="125"/>
      <c r="AI712" s="125"/>
      <c r="AJ712" s="125"/>
      <c r="AK712" s="125"/>
      <c r="AL712" s="125"/>
      <c r="AM712" s="125"/>
      <c r="AP712" s="86"/>
      <c r="AQ712" s="86"/>
      <c r="AR712" s="86"/>
      <c r="AS712" s="86"/>
      <c r="AT712" s="86"/>
      <c r="AU712" s="86"/>
      <c r="AV712" s="86"/>
      <c r="AW712" s="85"/>
      <c r="AX712" s="85"/>
      <c r="AY712" s="85"/>
      <c r="AZ712" s="85"/>
      <c r="BA712" s="85"/>
      <c r="BB712" s="85"/>
      <c r="BC712" s="85"/>
      <c r="BD712" s="85"/>
      <c r="BE712" s="85"/>
      <c r="BF712" s="85"/>
      <c r="BG712" s="85"/>
      <c r="BH712" s="85"/>
      <c r="BI712" s="85"/>
      <c r="BJ712" s="85"/>
      <c r="BK712" s="85"/>
      <c r="BL712" s="85"/>
      <c r="BM712" s="85"/>
      <c r="BN712" s="85"/>
      <c r="BO712" s="90"/>
      <c r="BP712" s="90"/>
      <c r="BQ712" s="90"/>
      <c r="BR712" s="90"/>
      <c r="BS712" s="90"/>
      <c r="BT712" s="90"/>
      <c r="BU712" s="90"/>
      <c r="BV712" s="90"/>
      <c r="BW712" s="90"/>
      <c r="BX712" s="90"/>
      <c r="BY712" s="90"/>
      <c r="BZ712" s="90"/>
      <c r="CA712" s="90"/>
      <c r="CB712" s="90"/>
      <c r="CC712" s="90"/>
      <c r="CD712" s="90"/>
      <c r="CE712" s="90"/>
      <c r="CF712" s="90"/>
      <c r="CG712" s="90"/>
      <c r="CH712" s="90"/>
      <c r="CI712" s="90"/>
    </row>
    <row r="713" spans="1:87" s="88" customFormat="1" x14ac:dyDescent="0.2">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6"/>
      <c r="AD713" s="126"/>
      <c r="AE713" s="125"/>
      <c r="AF713" s="125"/>
      <c r="AG713" s="125"/>
      <c r="AH713" s="125"/>
      <c r="AI713" s="125"/>
      <c r="AJ713" s="125"/>
      <c r="AK713" s="125"/>
      <c r="AL713" s="125"/>
      <c r="AM713" s="125"/>
      <c r="AP713" s="86"/>
      <c r="AQ713" s="86"/>
      <c r="AR713" s="86"/>
      <c r="AS713" s="86"/>
      <c r="AT713" s="86"/>
      <c r="AU713" s="86"/>
      <c r="AV713" s="86"/>
      <c r="AW713" s="85"/>
      <c r="AX713" s="85"/>
      <c r="AY713" s="85"/>
      <c r="AZ713" s="85"/>
      <c r="BA713" s="85"/>
      <c r="BB713" s="85"/>
      <c r="BC713" s="85"/>
      <c r="BD713" s="85"/>
      <c r="BE713" s="85"/>
      <c r="BF713" s="85"/>
      <c r="BG713" s="85"/>
      <c r="BH713" s="85"/>
      <c r="BI713" s="85"/>
      <c r="BJ713" s="85"/>
      <c r="BK713" s="85"/>
      <c r="BL713" s="85"/>
      <c r="BM713" s="85"/>
      <c r="BN713" s="85"/>
      <c r="BO713" s="90"/>
      <c r="BP713" s="90"/>
      <c r="BQ713" s="90"/>
      <c r="BR713" s="90"/>
      <c r="BS713" s="90"/>
      <c r="BT713" s="90"/>
      <c r="BU713" s="90"/>
      <c r="BV713" s="90"/>
      <c r="BW713" s="90"/>
      <c r="BX713" s="90"/>
      <c r="BY713" s="90"/>
      <c r="BZ713" s="90"/>
      <c r="CA713" s="90"/>
      <c r="CB713" s="90"/>
      <c r="CC713" s="90"/>
      <c r="CD713" s="90"/>
      <c r="CE713" s="90"/>
      <c r="CF713" s="90"/>
      <c r="CG713" s="90"/>
      <c r="CH713" s="90"/>
      <c r="CI713" s="90"/>
    </row>
    <row r="714" spans="1:87" s="88" customFormat="1" x14ac:dyDescent="0.2">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6"/>
      <c r="AD714" s="126"/>
      <c r="AE714" s="125"/>
      <c r="AF714" s="125"/>
      <c r="AG714" s="125"/>
      <c r="AH714" s="125"/>
      <c r="AI714" s="125"/>
      <c r="AJ714" s="125"/>
      <c r="AK714" s="125"/>
      <c r="AL714" s="125"/>
      <c r="AM714" s="125"/>
      <c r="AP714" s="86"/>
      <c r="AQ714" s="86"/>
      <c r="AR714" s="86"/>
      <c r="AS714" s="86"/>
      <c r="AT714" s="86"/>
      <c r="AU714" s="86"/>
      <c r="AV714" s="86"/>
      <c r="AW714" s="85"/>
      <c r="AX714" s="85"/>
      <c r="AY714" s="85"/>
      <c r="AZ714" s="85"/>
      <c r="BA714" s="85"/>
      <c r="BB714" s="85"/>
      <c r="BC714" s="85"/>
      <c r="BD714" s="85"/>
      <c r="BE714" s="85"/>
      <c r="BF714" s="85"/>
      <c r="BG714" s="85"/>
      <c r="BH714" s="85"/>
      <c r="BI714" s="85"/>
      <c r="BJ714" s="85"/>
      <c r="BK714" s="85"/>
      <c r="BL714" s="85"/>
      <c r="BM714" s="85"/>
      <c r="BN714" s="85"/>
      <c r="BO714" s="90"/>
      <c r="BP714" s="90"/>
      <c r="BQ714" s="90"/>
      <c r="BR714" s="90"/>
      <c r="BS714" s="90"/>
      <c r="BT714" s="90"/>
      <c r="BU714" s="90"/>
      <c r="BV714" s="90"/>
      <c r="BW714" s="90"/>
      <c r="BX714" s="90"/>
      <c r="BY714" s="90"/>
      <c r="BZ714" s="90"/>
      <c r="CA714" s="90"/>
      <c r="CB714" s="90"/>
      <c r="CC714" s="90"/>
      <c r="CD714" s="90"/>
      <c r="CE714" s="90"/>
      <c r="CF714" s="90"/>
      <c r="CG714" s="90"/>
      <c r="CH714" s="90"/>
      <c r="CI714" s="90"/>
    </row>
    <row r="715" spans="1:87" s="88" customFormat="1" x14ac:dyDescent="0.2">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6"/>
      <c r="AD715" s="126"/>
      <c r="AE715" s="125"/>
      <c r="AF715" s="125"/>
      <c r="AG715" s="125"/>
      <c r="AH715" s="125"/>
      <c r="AI715" s="125"/>
      <c r="AJ715" s="125"/>
      <c r="AK715" s="125"/>
      <c r="AL715" s="125"/>
      <c r="AM715" s="125"/>
      <c r="AP715" s="86"/>
      <c r="AQ715" s="86"/>
      <c r="AR715" s="86"/>
      <c r="AS715" s="86"/>
      <c r="AT715" s="86"/>
      <c r="AU715" s="86"/>
      <c r="AV715" s="86"/>
      <c r="AW715" s="85"/>
      <c r="AX715" s="85"/>
      <c r="AY715" s="85"/>
      <c r="AZ715" s="85"/>
      <c r="BA715" s="85"/>
      <c r="BB715" s="85"/>
      <c r="BC715" s="85"/>
      <c r="BD715" s="85"/>
      <c r="BE715" s="85"/>
      <c r="BF715" s="85"/>
      <c r="BG715" s="85"/>
      <c r="BH715" s="85"/>
      <c r="BI715" s="85"/>
      <c r="BJ715" s="85"/>
      <c r="BK715" s="85"/>
      <c r="BL715" s="85"/>
      <c r="BM715" s="85"/>
      <c r="BN715" s="85"/>
      <c r="BO715" s="90"/>
      <c r="BP715" s="90"/>
      <c r="BQ715" s="90"/>
      <c r="BR715" s="90"/>
      <c r="BS715" s="90"/>
      <c r="BT715" s="90"/>
      <c r="BU715" s="90"/>
      <c r="BV715" s="90"/>
      <c r="BW715" s="90"/>
      <c r="BX715" s="90"/>
      <c r="BY715" s="90"/>
      <c r="BZ715" s="90"/>
      <c r="CA715" s="90"/>
      <c r="CB715" s="90"/>
      <c r="CC715" s="90"/>
      <c r="CD715" s="90"/>
      <c r="CE715" s="90"/>
      <c r="CF715" s="90"/>
      <c r="CG715" s="90"/>
      <c r="CH715" s="90"/>
      <c r="CI715" s="90"/>
    </row>
    <row r="716" spans="1:87" s="88" customFormat="1" x14ac:dyDescent="0.2">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6"/>
      <c r="AD716" s="126"/>
      <c r="AE716" s="125"/>
      <c r="AF716" s="125"/>
      <c r="AG716" s="125"/>
      <c r="AH716" s="125"/>
      <c r="AI716" s="125"/>
      <c r="AJ716" s="125"/>
      <c r="AK716" s="125"/>
      <c r="AL716" s="125"/>
      <c r="AM716" s="125"/>
      <c r="AP716" s="86"/>
      <c r="AQ716" s="86"/>
      <c r="AR716" s="86"/>
      <c r="AS716" s="86"/>
      <c r="AT716" s="86"/>
      <c r="AU716" s="86"/>
      <c r="AV716" s="86"/>
      <c r="AW716" s="85"/>
      <c r="AX716" s="85"/>
      <c r="AY716" s="85"/>
      <c r="AZ716" s="85"/>
      <c r="BA716" s="85"/>
      <c r="BB716" s="85"/>
      <c r="BC716" s="85"/>
      <c r="BD716" s="85"/>
      <c r="BE716" s="85"/>
      <c r="BF716" s="85"/>
      <c r="BG716" s="85"/>
      <c r="BH716" s="85"/>
      <c r="BI716" s="85"/>
      <c r="BJ716" s="85"/>
      <c r="BK716" s="85"/>
      <c r="BL716" s="85"/>
      <c r="BM716" s="85"/>
      <c r="BN716" s="85"/>
      <c r="BO716" s="90"/>
      <c r="BP716" s="90"/>
      <c r="BQ716" s="90"/>
      <c r="BR716" s="90"/>
      <c r="BS716" s="90"/>
      <c r="BT716" s="90"/>
      <c r="BU716" s="90"/>
      <c r="BV716" s="90"/>
      <c r="BW716" s="90"/>
      <c r="BX716" s="90"/>
      <c r="BY716" s="90"/>
      <c r="BZ716" s="90"/>
      <c r="CA716" s="90"/>
      <c r="CB716" s="90"/>
      <c r="CC716" s="90"/>
      <c r="CD716" s="90"/>
      <c r="CE716" s="90"/>
      <c r="CF716" s="90"/>
      <c r="CG716" s="90"/>
      <c r="CH716" s="90"/>
      <c r="CI716" s="90"/>
    </row>
    <row r="717" spans="1:87" s="88" customFormat="1" x14ac:dyDescent="0.2">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6"/>
      <c r="AD717" s="126"/>
      <c r="AE717" s="125"/>
      <c r="AF717" s="125"/>
      <c r="AG717" s="125"/>
      <c r="AH717" s="125"/>
      <c r="AI717" s="125"/>
      <c r="AJ717" s="125"/>
      <c r="AK717" s="125"/>
      <c r="AL717" s="125"/>
      <c r="AM717" s="125"/>
      <c r="AP717" s="86"/>
      <c r="AQ717" s="86"/>
      <c r="AR717" s="86"/>
      <c r="AS717" s="86"/>
      <c r="AT717" s="86"/>
      <c r="AU717" s="86"/>
      <c r="AV717" s="86"/>
      <c r="AW717" s="85"/>
      <c r="AX717" s="85"/>
      <c r="AY717" s="85"/>
      <c r="AZ717" s="85"/>
      <c r="BA717" s="85"/>
      <c r="BB717" s="85"/>
      <c r="BC717" s="85"/>
      <c r="BD717" s="85"/>
      <c r="BE717" s="85"/>
      <c r="BF717" s="85"/>
      <c r="BG717" s="85"/>
      <c r="BH717" s="85"/>
      <c r="BI717" s="85"/>
      <c r="BJ717" s="85"/>
      <c r="BK717" s="85"/>
      <c r="BL717" s="85"/>
      <c r="BM717" s="85"/>
      <c r="BN717" s="85"/>
      <c r="BO717" s="90"/>
      <c r="BP717" s="90"/>
      <c r="BQ717" s="90"/>
      <c r="BR717" s="90"/>
      <c r="BS717" s="90"/>
      <c r="BT717" s="90"/>
      <c r="BU717" s="90"/>
      <c r="BV717" s="90"/>
      <c r="BW717" s="90"/>
      <c r="BX717" s="90"/>
      <c r="BY717" s="90"/>
      <c r="BZ717" s="90"/>
      <c r="CA717" s="90"/>
      <c r="CB717" s="90"/>
      <c r="CC717" s="90"/>
      <c r="CD717" s="90"/>
      <c r="CE717" s="90"/>
      <c r="CF717" s="90"/>
      <c r="CG717" s="90"/>
      <c r="CH717" s="90"/>
      <c r="CI717" s="90"/>
    </row>
    <row r="718" spans="1:87" s="88" customFormat="1" x14ac:dyDescent="0.2">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6"/>
      <c r="AD718" s="126"/>
      <c r="AE718" s="125"/>
      <c r="AF718" s="125"/>
      <c r="AG718" s="125"/>
      <c r="AH718" s="125"/>
      <c r="AI718" s="125"/>
      <c r="AJ718" s="125"/>
      <c r="AK718" s="125"/>
      <c r="AL718" s="125"/>
      <c r="AM718" s="125"/>
      <c r="AP718" s="86"/>
      <c r="AQ718" s="86"/>
      <c r="AR718" s="86"/>
      <c r="AS718" s="86"/>
      <c r="AT718" s="86"/>
      <c r="AU718" s="86"/>
      <c r="AV718" s="86"/>
      <c r="AW718" s="85"/>
      <c r="AX718" s="85"/>
      <c r="AY718" s="85"/>
      <c r="AZ718" s="85"/>
      <c r="BA718" s="85"/>
      <c r="BB718" s="85"/>
      <c r="BC718" s="85"/>
      <c r="BD718" s="85"/>
      <c r="BE718" s="85"/>
      <c r="BF718" s="85"/>
      <c r="BG718" s="85"/>
      <c r="BH718" s="85"/>
      <c r="BI718" s="85"/>
      <c r="BJ718" s="85"/>
      <c r="BK718" s="85"/>
      <c r="BL718" s="85"/>
      <c r="BM718" s="85"/>
      <c r="BN718" s="85"/>
      <c r="BO718" s="90"/>
      <c r="BP718" s="90"/>
      <c r="BQ718" s="90"/>
      <c r="BR718" s="90"/>
      <c r="BS718" s="90"/>
      <c r="BT718" s="90"/>
      <c r="BU718" s="90"/>
      <c r="BV718" s="90"/>
      <c r="BW718" s="90"/>
      <c r="BX718" s="90"/>
      <c r="BY718" s="90"/>
      <c r="BZ718" s="90"/>
      <c r="CA718" s="90"/>
      <c r="CB718" s="90"/>
      <c r="CC718" s="90"/>
      <c r="CD718" s="90"/>
      <c r="CE718" s="90"/>
      <c r="CF718" s="90"/>
      <c r="CG718" s="90"/>
      <c r="CH718" s="90"/>
      <c r="CI718" s="90"/>
    </row>
    <row r="719" spans="1:87" s="88" customFormat="1" x14ac:dyDescent="0.2">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6"/>
      <c r="AD719" s="126"/>
      <c r="AE719" s="125"/>
      <c r="AF719" s="125"/>
      <c r="AG719" s="125"/>
      <c r="AH719" s="125"/>
      <c r="AI719" s="125"/>
      <c r="AJ719" s="125"/>
      <c r="AK719" s="125"/>
      <c r="AL719" s="125"/>
      <c r="AM719" s="125"/>
      <c r="AP719" s="86"/>
      <c r="AQ719" s="86"/>
      <c r="AR719" s="86"/>
      <c r="AS719" s="86"/>
      <c r="AT719" s="86"/>
      <c r="AU719" s="86"/>
      <c r="AV719" s="86"/>
      <c r="AW719" s="85"/>
      <c r="AX719" s="85"/>
      <c r="AY719" s="85"/>
      <c r="AZ719" s="85"/>
      <c r="BA719" s="85"/>
      <c r="BB719" s="85"/>
      <c r="BC719" s="85"/>
      <c r="BD719" s="85"/>
      <c r="BE719" s="85"/>
      <c r="BF719" s="85"/>
      <c r="BG719" s="85"/>
      <c r="BH719" s="85"/>
      <c r="BI719" s="85"/>
      <c r="BJ719" s="85"/>
      <c r="BK719" s="85"/>
      <c r="BL719" s="85"/>
      <c r="BM719" s="85"/>
      <c r="BN719" s="85"/>
      <c r="BO719" s="90"/>
      <c r="BP719" s="90"/>
      <c r="BQ719" s="90"/>
      <c r="BR719" s="90"/>
      <c r="BS719" s="90"/>
      <c r="BT719" s="90"/>
      <c r="BU719" s="90"/>
      <c r="BV719" s="90"/>
      <c r="BW719" s="90"/>
      <c r="BX719" s="90"/>
      <c r="BY719" s="90"/>
      <c r="BZ719" s="90"/>
      <c r="CA719" s="90"/>
      <c r="CB719" s="90"/>
      <c r="CC719" s="90"/>
      <c r="CD719" s="90"/>
      <c r="CE719" s="90"/>
      <c r="CF719" s="90"/>
      <c r="CG719" s="90"/>
      <c r="CH719" s="90"/>
      <c r="CI719" s="90"/>
    </row>
    <row r="720" spans="1:87" s="88" customFormat="1" x14ac:dyDescent="0.2">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6"/>
      <c r="AD720" s="126"/>
      <c r="AE720" s="125"/>
      <c r="AF720" s="125"/>
      <c r="AG720" s="125"/>
      <c r="AH720" s="125"/>
      <c r="AI720" s="125"/>
      <c r="AJ720" s="125"/>
      <c r="AK720" s="125"/>
      <c r="AL720" s="125"/>
      <c r="AM720" s="125"/>
      <c r="AP720" s="86"/>
      <c r="AQ720" s="86"/>
      <c r="AR720" s="86"/>
      <c r="AS720" s="86"/>
      <c r="AT720" s="86"/>
      <c r="AU720" s="86"/>
      <c r="AV720" s="86"/>
      <c r="AW720" s="85"/>
      <c r="AX720" s="85"/>
      <c r="AY720" s="85"/>
      <c r="AZ720" s="85"/>
      <c r="BA720" s="85"/>
      <c r="BB720" s="85"/>
      <c r="BC720" s="85"/>
      <c r="BD720" s="85"/>
      <c r="BE720" s="85"/>
      <c r="BF720" s="85"/>
      <c r="BG720" s="85"/>
      <c r="BH720" s="85"/>
      <c r="BI720" s="85"/>
      <c r="BJ720" s="85"/>
      <c r="BK720" s="85"/>
      <c r="BL720" s="85"/>
      <c r="BM720" s="85"/>
      <c r="BN720" s="85"/>
      <c r="BO720" s="90"/>
      <c r="BP720" s="90"/>
      <c r="BQ720" s="90"/>
      <c r="BR720" s="90"/>
      <c r="BS720" s="90"/>
      <c r="BT720" s="90"/>
      <c r="BU720" s="90"/>
      <c r="BV720" s="90"/>
      <c r="BW720" s="90"/>
      <c r="BX720" s="90"/>
      <c r="BY720" s="90"/>
      <c r="BZ720" s="90"/>
      <c r="CA720" s="90"/>
      <c r="CB720" s="90"/>
      <c r="CC720" s="90"/>
      <c r="CD720" s="90"/>
      <c r="CE720" s="90"/>
      <c r="CF720" s="90"/>
      <c r="CG720" s="90"/>
      <c r="CH720" s="90"/>
      <c r="CI720" s="90"/>
    </row>
    <row r="721" spans="1:87" s="88" customFormat="1" x14ac:dyDescent="0.2">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6"/>
      <c r="AD721" s="126"/>
      <c r="AE721" s="125"/>
      <c r="AF721" s="125"/>
      <c r="AG721" s="125"/>
      <c r="AH721" s="125"/>
      <c r="AI721" s="125"/>
      <c r="AJ721" s="125"/>
      <c r="AK721" s="125"/>
      <c r="AL721" s="125"/>
      <c r="AM721" s="125"/>
      <c r="AP721" s="86"/>
      <c r="AQ721" s="86"/>
      <c r="AR721" s="86"/>
      <c r="AS721" s="86"/>
      <c r="AT721" s="86"/>
      <c r="AU721" s="86"/>
      <c r="AV721" s="86"/>
      <c r="AW721" s="85"/>
      <c r="AX721" s="85"/>
      <c r="AY721" s="85"/>
      <c r="AZ721" s="85"/>
      <c r="BA721" s="85"/>
      <c r="BB721" s="85"/>
      <c r="BC721" s="85"/>
      <c r="BD721" s="85"/>
      <c r="BE721" s="85"/>
      <c r="BF721" s="85"/>
      <c r="BG721" s="85"/>
      <c r="BH721" s="85"/>
      <c r="BI721" s="85"/>
      <c r="BJ721" s="85"/>
      <c r="BK721" s="85"/>
      <c r="BL721" s="85"/>
      <c r="BM721" s="85"/>
      <c r="BN721" s="85"/>
      <c r="BO721" s="90"/>
      <c r="BP721" s="90"/>
      <c r="BQ721" s="90"/>
      <c r="BR721" s="90"/>
      <c r="BS721" s="90"/>
      <c r="BT721" s="90"/>
      <c r="BU721" s="90"/>
      <c r="BV721" s="90"/>
      <c r="BW721" s="90"/>
      <c r="BX721" s="90"/>
      <c r="BY721" s="90"/>
      <c r="BZ721" s="90"/>
      <c r="CA721" s="90"/>
      <c r="CB721" s="90"/>
      <c r="CC721" s="90"/>
      <c r="CD721" s="90"/>
      <c r="CE721" s="90"/>
      <c r="CF721" s="90"/>
      <c r="CG721" s="90"/>
      <c r="CH721" s="90"/>
      <c r="CI721" s="90"/>
    </row>
    <row r="722" spans="1:87" s="88" customFormat="1" x14ac:dyDescent="0.2">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6"/>
      <c r="AD722" s="126"/>
      <c r="AE722" s="125"/>
      <c r="AF722" s="125"/>
      <c r="AG722" s="125"/>
      <c r="AH722" s="125"/>
      <c r="AI722" s="125"/>
      <c r="AJ722" s="125"/>
      <c r="AK722" s="125"/>
      <c r="AL722" s="125"/>
      <c r="AM722" s="125"/>
      <c r="AP722" s="86"/>
      <c r="AQ722" s="86"/>
      <c r="AR722" s="86"/>
      <c r="AS722" s="86"/>
      <c r="AT722" s="86"/>
      <c r="AU722" s="86"/>
      <c r="AV722" s="86"/>
      <c r="AW722" s="85"/>
      <c r="AX722" s="85"/>
      <c r="AY722" s="85"/>
      <c r="AZ722" s="85"/>
      <c r="BA722" s="85"/>
      <c r="BB722" s="85"/>
      <c r="BC722" s="85"/>
      <c r="BD722" s="85"/>
      <c r="BE722" s="85"/>
      <c r="BF722" s="85"/>
      <c r="BG722" s="85"/>
      <c r="BH722" s="85"/>
      <c r="BI722" s="85"/>
      <c r="BJ722" s="85"/>
      <c r="BK722" s="85"/>
      <c r="BL722" s="85"/>
      <c r="BM722" s="85"/>
      <c r="BN722" s="85"/>
      <c r="BO722" s="90"/>
      <c r="BP722" s="90"/>
      <c r="BQ722" s="90"/>
      <c r="BR722" s="90"/>
      <c r="BS722" s="90"/>
      <c r="BT722" s="90"/>
      <c r="BU722" s="90"/>
      <c r="BV722" s="90"/>
      <c r="BW722" s="90"/>
      <c r="BX722" s="90"/>
      <c r="BY722" s="90"/>
      <c r="BZ722" s="90"/>
      <c r="CA722" s="90"/>
      <c r="CB722" s="90"/>
      <c r="CC722" s="90"/>
      <c r="CD722" s="90"/>
      <c r="CE722" s="90"/>
      <c r="CF722" s="90"/>
      <c r="CG722" s="90"/>
      <c r="CH722" s="90"/>
      <c r="CI722" s="90"/>
    </row>
    <row r="723" spans="1:87" s="88" customFormat="1" x14ac:dyDescent="0.2">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6"/>
      <c r="AD723" s="126"/>
      <c r="AE723" s="125"/>
      <c r="AF723" s="125"/>
      <c r="AG723" s="125"/>
      <c r="AH723" s="125"/>
      <c r="AI723" s="125"/>
      <c r="AJ723" s="125"/>
      <c r="AK723" s="125"/>
      <c r="AL723" s="125"/>
      <c r="AM723" s="125"/>
      <c r="AP723" s="86"/>
      <c r="AQ723" s="86"/>
      <c r="AR723" s="86"/>
      <c r="AS723" s="86"/>
      <c r="AT723" s="86"/>
      <c r="AU723" s="86"/>
      <c r="AV723" s="86"/>
      <c r="AW723" s="85"/>
      <c r="AX723" s="85"/>
      <c r="AY723" s="85"/>
      <c r="AZ723" s="85"/>
      <c r="BA723" s="85"/>
      <c r="BB723" s="85"/>
      <c r="BC723" s="85"/>
      <c r="BD723" s="85"/>
      <c r="BE723" s="85"/>
      <c r="BF723" s="85"/>
      <c r="BG723" s="85"/>
      <c r="BH723" s="85"/>
      <c r="BI723" s="85"/>
      <c r="BJ723" s="85"/>
      <c r="BK723" s="85"/>
      <c r="BL723" s="85"/>
      <c r="BM723" s="85"/>
      <c r="BN723" s="85"/>
      <c r="BO723" s="90"/>
      <c r="BP723" s="90"/>
      <c r="BQ723" s="90"/>
      <c r="BR723" s="90"/>
      <c r="BS723" s="90"/>
      <c r="BT723" s="90"/>
      <c r="BU723" s="90"/>
      <c r="BV723" s="90"/>
      <c r="BW723" s="90"/>
      <c r="BX723" s="90"/>
      <c r="BY723" s="90"/>
      <c r="BZ723" s="90"/>
      <c r="CA723" s="90"/>
      <c r="CB723" s="90"/>
      <c r="CC723" s="90"/>
      <c r="CD723" s="90"/>
      <c r="CE723" s="90"/>
      <c r="CF723" s="90"/>
      <c r="CG723" s="90"/>
      <c r="CH723" s="90"/>
      <c r="CI723" s="90"/>
    </row>
    <row r="724" spans="1:87" s="88" customFormat="1" x14ac:dyDescent="0.2">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6"/>
      <c r="AD724" s="126"/>
      <c r="AE724" s="125"/>
      <c r="AF724" s="125"/>
      <c r="AG724" s="125"/>
      <c r="AH724" s="125"/>
      <c r="AI724" s="125"/>
      <c r="AJ724" s="125"/>
      <c r="AK724" s="125"/>
      <c r="AL724" s="125"/>
      <c r="AM724" s="125"/>
      <c r="AP724" s="86"/>
      <c r="AQ724" s="86"/>
      <c r="AR724" s="86"/>
      <c r="AS724" s="86"/>
      <c r="AT724" s="86"/>
      <c r="AU724" s="86"/>
      <c r="AV724" s="86"/>
      <c r="AW724" s="85"/>
      <c r="AX724" s="85"/>
      <c r="AY724" s="85"/>
      <c r="AZ724" s="85"/>
      <c r="BA724" s="85"/>
      <c r="BB724" s="85"/>
      <c r="BC724" s="85"/>
      <c r="BD724" s="85"/>
      <c r="BE724" s="85"/>
      <c r="BF724" s="85"/>
      <c r="BG724" s="85"/>
      <c r="BH724" s="85"/>
      <c r="BI724" s="85"/>
      <c r="BJ724" s="85"/>
      <c r="BK724" s="85"/>
      <c r="BL724" s="85"/>
      <c r="BM724" s="85"/>
      <c r="BN724" s="85"/>
      <c r="BO724" s="90"/>
      <c r="BP724" s="90"/>
      <c r="BQ724" s="90"/>
      <c r="BR724" s="90"/>
      <c r="BS724" s="90"/>
      <c r="BT724" s="90"/>
      <c r="BU724" s="90"/>
      <c r="BV724" s="90"/>
      <c r="BW724" s="90"/>
      <c r="BX724" s="90"/>
      <c r="BY724" s="90"/>
      <c r="BZ724" s="90"/>
      <c r="CA724" s="90"/>
      <c r="CB724" s="90"/>
      <c r="CC724" s="90"/>
      <c r="CD724" s="90"/>
      <c r="CE724" s="90"/>
      <c r="CF724" s="90"/>
      <c r="CG724" s="90"/>
      <c r="CH724" s="90"/>
      <c r="CI724" s="90"/>
    </row>
    <row r="725" spans="1:87" s="88" customFormat="1" x14ac:dyDescent="0.2">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6"/>
      <c r="AD725" s="126"/>
      <c r="AE725" s="125"/>
      <c r="AF725" s="125"/>
      <c r="AG725" s="125"/>
      <c r="AH725" s="125"/>
      <c r="AI725" s="125"/>
      <c r="AJ725" s="125"/>
      <c r="AK725" s="125"/>
      <c r="AL725" s="125"/>
      <c r="AM725" s="125"/>
      <c r="AP725" s="86"/>
      <c r="AQ725" s="86"/>
      <c r="AR725" s="86"/>
      <c r="AS725" s="86"/>
      <c r="AT725" s="86"/>
      <c r="AU725" s="86"/>
      <c r="AV725" s="86"/>
      <c r="AW725" s="85"/>
      <c r="AX725" s="85"/>
      <c r="AY725" s="85"/>
      <c r="AZ725" s="85"/>
      <c r="BA725" s="85"/>
      <c r="BB725" s="85"/>
      <c r="BC725" s="85"/>
      <c r="BD725" s="85"/>
      <c r="BE725" s="85"/>
      <c r="BF725" s="85"/>
      <c r="BG725" s="85"/>
      <c r="BH725" s="85"/>
      <c r="BI725" s="85"/>
      <c r="BJ725" s="85"/>
      <c r="BK725" s="85"/>
      <c r="BL725" s="85"/>
      <c r="BM725" s="85"/>
      <c r="BN725" s="85"/>
      <c r="BO725" s="90"/>
      <c r="BP725" s="90"/>
      <c r="BQ725" s="90"/>
      <c r="BR725" s="90"/>
      <c r="BS725" s="90"/>
      <c r="BT725" s="90"/>
      <c r="BU725" s="90"/>
      <c r="BV725" s="90"/>
      <c r="BW725" s="90"/>
      <c r="BX725" s="90"/>
      <c r="BY725" s="90"/>
      <c r="BZ725" s="90"/>
      <c r="CA725" s="90"/>
      <c r="CB725" s="90"/>
      <c r="CC725" s="90"/>
      <c r="CD725" s="90"/>
      <c r="CE725" s="90"/>
      <c r="CF725" s="90"/>
      <c r="CG725" s="90"/>
      <c r="CH725" s="90"/>
      <c r="CI725" s="90"/>
    </row>
    <row r="726" spans="1:87" s="88" customFormat="1" x14ac:dyDescent="0.2">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6"/>
      <c r="AD726" s="126"/>
      <c r="AE726" s="125"/>
      <c r="AF726" s="125"/>
      <c r="AG726" s="125"/>
      <c r="AH726" s="125"/>
      <c r="AI726" s="125"/>
      <c r="AJ726" s="125"/>
      <c r="AK726" s="125"/>
      <c r="AL726" s="125"/>
      <c r="AM726" s="125"/>
      <c r="AP726" s="86"/>
      <c r="AQ726" s="86"/>
      <c r="AR726" s="86"/>
      <c r="AS726" s="86"/>
      <c r="AT726" s="86"/>
      <c r="AU726" s="86"/>
      <c r="AV726" s="86"/>
      <c r="AW726" s="85"/>
      <c r="AX726" s="85"/>
      <c r="AY726" s="85"/>
      <c r="AZ726" s="85"/>
      <c r="BA726" s="85"/>
      <c r="BB726" s="85"/>
      <c r="BC726" s="85"/>
      <c r="BD726" s="85"/>
      <c r="BE726" s="85"/>
      <c r="BF726" s="85"/>
      <c r="BG726" s="85"/>
      <c r="BH726" s="85"/>
      <c r="BI726" s="85"/>
      <c r="BJ726" s="85"/>
      <c r="BK726" s="85"/>
      <c r="BL726" s="85"/>
      <c r="BM726" s="85"/>
      <c r="BN726" s="85"/>
      <c r="BO726" s="90"/>
      <c r="BP726" s="90"/>
      <c r="BQ726" s="90"/>
      <c r="BR726" s="90"/>
      <c r="BS726" s="90"/>
      <c r="BT726" s="90"/>
      <c r="BU726" s="90"/>
      <c r="BV726" s="90"/>
      <c r="BW726" s="90"/>
      <c r="BX726" s="90"/>
      <c r="BY726" s="90"/>
      <c r="BZ726" s="90"/>
      <c r="CA726" s="90"/>
      <c r="CB726" s="90"/>
      <c r="CC726" s="90"/>
      <c r="CD726" s="90"/>
      <c r="CE726" s="90"/>
      <c r="CF726" s="90"/>
      <c r="CG726" s="90"/>
      <c r="CH726" s="90"/>
      <c r="CI726" s="90"/>
    </row>
    <row r="727" spans="1:87" s="88" customFormat="1" x14ac:dyDescent="0.2">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6"/>
      <c r="AD727" s="126"/>
      <c r="AE727" s="125"/>
      <c r="AF727" s="125"/>
      <c r="AG727" s="125"/>
      <c r="AH727" s="125"/>
      <c r="AI727" s="125"/>
      <c r="AJ727" s="125"/>
      <c r="AK727" s="125"/>
      <c r="AL727" s="125"/>
      <c r="AM727" s="125"/>
      <c r="AP727" s="86"/>
      <c r="AQ727" s="86"/>
      <c r="AR727" s="86"/>
      <c r="AS727" s="86"/>
      <c r="AT727" s="86"/>
      <c r="AU727" s="86"/>
      <c r="AV727" s="86"/>
      <c r="AW727" s="85"/>
      <c r="AX727" s="85"/>
      <c r="AY727" s="85"/>
      <c r="AZ727" s="85"/>
      <c r="BA727" s="85"/>
      <c r="BB727" s="85"/>
      <c r="BC727" s="85"/>
      <c r="BD727" s="85"/>
      <c r="BE727" s="85"/>
      <c r="BF727" s="85"/>
      <c r="BG727" s="85"/>
      <c r="BH727" s="85"/>
      <c r="BI727" s="85"/>
      <c r="BJ727" s="85"/>
      <c r="BK727" s="85"/>
      <c r="BL727" s="85"/>
      <c r="BM727" s="85"/>
      <c r="BN727" s="85"/>
      <c r="BO727" s="90"/>
      <c r="BP727" s="90"/>
      <c r="BQ727" s="90"/>
      <c r="BR727" s="90"/>
      <c r="BS727" s="90"/>
      <c r="BT727" s="90"/>
      <c r="BU727" s="90"/>
      <c r="BV727" s="90"/>
      <c r="BW727" s="90"/>
      <c r="BX727" s="90"/>
      <c r="BY727" s="90"/>
      <c r="BZ727" s="90"/>
      <c r="CA727" s="90"/>
      <c r="CB727" s="90"/>
      <c r="CC727" s="90"/>
      <c r="CD727" s="90"/>
      <c r="CE727" s="90"/>
      <c r="CF727" s="90"/>
      <c r="CG727" s="90"/>
      <c r="CH727" s="90"/>
      <c r="CI727" s="90"/>
    </row>
    <row r="728" spans="1:87" s="88" customFormat="1" x14ac:dyDescent="0.2">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6"/>
      <c r="AD728" s="126"/>
      <c r="AE728" s="125"/>
      <c r="AF728" s="125"/>
      <c r="AG728" s="125"/>
      <c r="AH728" s="125"/>
      <c r="AI728" s="125"/>
      <c r="AJ728" s="125"/>
      <c r="AK728" s="125"/>
      <c r="AL728" s="125"/>
      <c r="AM728" s="125"/>
      <c r="AP728" s="86"/>
      <c r="AQ728" s="86"/>
      <c r="AR728" s="86"/>
      <c r="AS728" s="86"/>
      <c r="AT728" s="86"/>
      <c r="AU728" s="86"/>
      <c r="AV728" s="86"/>
      <c r="AW728" s="85"/>
      <c r="AX728" s="85"/>
      <c r="AY728" s="85"/>
      <c r="AZ728" s="85"/>
      <c r="BA728" s="85"/>
      <c r="BB728" s="85"/>
      <c r="BC728" s="85"/>
      <c r="BD728" s="85"/>
      <c r="BE728" s="85"/>
      <c r="BF728" s="85"/>
      <c r="BG728" s="85"/>
      <c r="BH728" s="85"/>
      <c r="BI728" s="85"/>
      <c r="BJ728" s="85"/>
      <c r="BK728" s="85"/>
      <c r="BL728" s="85"/>
      <c r="BM728" s="85"/>
      <c r="BN728" s="85"/>
      <c r="BO728" s="90"/>
      <c r="BP728" s="90"/>
      <c r="BQ728" s="90"/>
      <c r="BR728" s="90"/>
      <c r="BS728" s="90"/>
      <c r="BT728" s="90"/>
      <c r="BU728" s="90"/>
      <c r="BV728" s="90"/>
      <c r="BW728" s="90"/>
      <c r="BX728" s="90"/>
      <c r="BY728" s="90"/>
      <c r="BZ728" s="90"/>
      <c r="CA728" s="90"/>
      <c r="CB728" s="90"/>
      <c r="CC728" s="90"/>
      <c r="CD728" s="90"/>
      <c r="CE728" s="90"/>
      <c r="CF728" s="90"/>
      <c r="CG728" s="90"/>
      <c r="CH728" s="90"/>
      <c r="CI728" s="90"/>
    </row>
    <row r="729" spans="1:87" s="88" customFormat="1" x14ac:dyDescent="0.2">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6"/>
      <c r="AD729" s="126"/>
      <c r="AE729" s="125"/>
      <c r="AF729" s="125"/>
      <c r="AG729" s="125"/>
      <c r="AH729" s="125"/>
      <c r="AI729" s="125"/>
      <c r="AJ729" s="125"/>
      <c r="AK729" s="125"/>
      <c r="AL729" s="125"/>
      <c r="AM729" s="125"/>
      <c r="AP729" s="86"/>
      <c r="AQ729" s="86"/>
      <c r="AR729" s="86"/>
      <c r="AS729" s="86"/>
      <c r="AT729" s="86"/>
      <c r="AU729" s="86"/>
      <c r="AV729" s="86"/>
      <c r="AW729" s="85"/>
      <c r="AX729" s="85"/>
      <c r="AY729" s="85"/>
      <c r="AZ729" s="85"/>
      <c r="BA729" s="85"/>
      <c r="BB729" s="85"/>
      <c r="BC729" s="85"/>
      <c r="BD729" s="85"/>
      <c r="BE729" s="85"/>
      <c r="BF729" s="85"/>
      <c r="BG729" s="85"/>
      <c r="BH729" s="85"/>
      <c r="BI729" s="85"/>
      <c r="BJ729" s="85"/>
      <c r="BK729" s="85"/>
      <c r="BL729" s="85"/>
      <c r="BM729" s="85"/>
      <c r="BN729" s="85"/>
      <c r="BO729" s="90"/>
      <c r="BP729" s="90"/>
      <c r="BQ729" s="90"/>
      <c r="BR729" s="90"/>
      <c r="BS729" s="90"/>
      <c r="BT729" s="90"/>
      <c r="BU729" s="90"/>
      <c r="BV729" s="90"/>
      <c r="BW729" s="90"/>
      <c r="BX729" s="90"/>
      <c r="BY729" s="90"/>
      <c r="BZ729" s="90"/>
      <c r="CA729" s="90"/>
      <c r="CB729" s="90"/>
      <c r="CC729" s="90"/>
      <c r="CD729" s="90"/>
      <c r="CE729" s="90"/>
      <c r="CF729" s="90"/>
      <c r="CG729" s="90"/>
      <c r="CH729" s="90"/>
      <c r="CI729" s="90"/>
    </row>
    <row r="730" spans="1:87" s="88" customFormat="1" x14ac:dyDescent="0.2">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6"/>
      <c r="AD730" s="126"/>
      <c r="AE730" s="125"/>
      <c r="AF730" s="125"/>
      <c r="AG730" s="125"/>
      <c r="AH730" s="125"/>
      <c r="AI730" s="125"/>
      <c r="AJ730" s="125"/>
      <c r="AK730" s="125"/>
      <c r="AL730" s="125"/>
      <c r="AM730" s="125"/>
      <c r="AP730" s="86"/>
      <c r="AQ730" s="86"/>
      <c r="AR730" s="86"/>
      <c r="AS730" s="86"/>
      <c r="AT730" s="86"/>
      <c r="AU730" s="86"/>
      <c r="AV730" s="86"/>
      <c r="AW730" s="85"/>
      <c r="AX730" s="85"/>
      <c r="AY730" s="85"/>
      <c r="AZ730" s="85"/>
      <c r="BA730" s="85"/>
      <c r="BB730" s="85"/>
      <c r="BC730" s="85"/>
      <c r="BD730" s="85"/>
      <c r="BE730" s="85"/>
      <c r="BF730" s="85"/>
      <c r="BG730" s="85"/>
      <c r="BH730" s="85"/>
      <c r="BI730" s="85"/>
      <c r="BJ730" s="85"/>
      <c r="BK730" s="85"/>
      <c r="BL730" s="85"/>
      <c r="BM730" s="85"/>
      <c r="BN730" s="85"/>
      <c r="BO730" s="90"/>
      <c r="BP730" s="90"/>
      <c r="BQ730" s="90"/>
      <c r="BR730" s="90"/>
      <c r="BS730" s="90"/>
      <c r="BT730" s="90"/>
      <c r="BU730" s="90"/>
      <c r="BV730" s="90"/>
      <c r="BW730" s="90"/>
      <c r="BX730" s="90"/>
      <c r="BY730" s="90"/>
      <c r="BZ730" s="90"/>
      <c r="CA730" s="90"/>
      <c r="CB730" s="90"/>
      <c r="CC730" s="90"/>
      <c r="CD730" s="90"/>
      <c r="CE730" s="90"/>
      <c r="CF730" s="90"/>
      <c r="CG730" s="90"/>
      <c r="CH730" s="90"/>
      <c r="CI730" s="90"/>
    </row>
    <row r="731" spans="1:87" s="88" customFormat="1" x14ac:dyDescent="0.2">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6"/>
      <c r="AD731" s="126"/>
      <c r="AE731" s="125"/>
      <c r="AF731" s="125"/>
      <c r="AG731" s="125"/>
      <c r="AH731" s="125"/>
      <c r="AI731" s="125"/>
      <c r="AJ731" s="125"/>
      <c r="AK731" s="125"/>
      <c r="AL731" s="125"/>
      <c r="AM731" s="125"/>
      <c r="AP731" s="86"/>
      <c r="AQ731" s="86"/>
      <c r="AR731" s="86"/>
      <c r="AS731" s="86"/>
      <c r="AT731" s="86"/>
      <c r="AU731" s="86"/>
      <c r="AV731" s="86"/>
      <c r="AW731" s="85"/>
      <c r="AX731" s="85"/>
      <c r="AY731" s="85"/>
      <c r="AZ731" s="85"/>
      <c r="BA731" s="85"/>
      <c r="BB731" s="85"/>
      <c r="BC731" s="85"/>
      <c r="BD731" s="85"/>
      <c r="BE731" s="85"/>
      <c r="BF731" s="85"/>
      <c r="BG731" s="85"/>
      <c r="BH731" s="85"/>
      <c r="BI731" s="85"/>
      <c r="BJ731" s="85"/>
      <c r="BK731" s="85"/>
      <c r="BL731" s="85"/>
      <c r="BM731" s="85"/>
      <c r="BN731" s="85"/>
      <c r="BO731" s="90"/>
      <c r="BP731" s="90"/>
      <c r="BQ731" s="90"/>
      <c r="BR731" s="90"/>
      <c r="BS731" s="90"/>
      <c r="BT731" s="90"/>
      <c r="BU731" s="90"/>
      <c r="BV731" s="90"/>
      <c r="BW731" s="90"/>
      <c r="BX731" s="90"/>
      <c r="BY731" s="90"/>
      <c r="BZ731" s="90"/>
      <c r="CA731" s="90"/>
      <c r="CB731" s="90"/>
      <c r="CC731" s="90"/>
      <c r="CD731" s="90"/>
      <c r="CE731" s="90"/>
      <c r="CF731" s="90"/>
      <c r="CG731" s="90"/>
      <c r="CH731" s="90"/>
      <c r="CI731" s="90"/>
    </row>
    <row r="732" spans="1:87" s="88" customFormat="1" x14ac:dyDescent="0.2">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6"/>
      <c r="AD732" s="126"/>
      <c r="AE732" s="125"/>
      <c r="AF732" s="125"/>
      <c r="AG732" s="125"/>
      <c r="AH732" s="125"/>
      <c r="AI732" s="125"/>
      <c r="AJ732" s="125"/>
      <c r="AK732" s="125"/>
      <c r="AL732" s="125"/>
      <c r="AM732" s="125"/>
      <c r="AP732" s="86"/>
      <c r="AQ732" s="86"/>
      <c r="AR732" s="86"/>
      <c r="AS732" s="86"/>
      <c r="AT732" s="86"/>
      <c r="AU732" s="86"/>
      <c r="AV732" s="86"/>
      <c r="AW732" s="85"/>
      <c r="AX732" s="85"/>
      <c r="AY732" s="85"/>
      <c r="AZ732" s="85"/>
      <c r="BA732" s="85"/>
      <c r="BB732" s="85"/>
      <c r="BC732" s="85"/>
      <c r="BD732" s="85"/>
      <c r="BE732" s="85"/>
      <c r="BF732" s="85"/>
      <c r="BG732" s="85"/>
      <c r="BH732" s="85"/>
      <c r="BI732" s="85"/>
      <c r="BJ732" s="85"/>
      <c r="BK732" s="85"/>
      <c r="BL732" s="85"/>
      <c r="BM732" s="85"/>
      <c r="BN732" s="85"/>
      <c r="BO732" s="90"/>
      <c r="BP732" s="90"/>
      <c r="BQ732" s="90"/>
      <c r="BR732" s="90"/>
      <c r="BS732" s="90"/>
      <c r="BT732" s="90"/>
      <c r="BU732" s="90"/>
      <c r="BV732" s="90"/>
      <c r="BW732" s="90"/>
      <c r="BX732" s="90"/>
      <c r="BY732" s="90"/>
      <c r="BZ732" s="90"/>
      <c r="CA732" s="90"/>
      <c r="CB732" s="90"/>
      <c r="CC732" s="90"/>
      <c r="CD732" s="90"/>
      <c r="CE732" s="90"/>
      <c r="CF732" s="90"/>
      <c r="CG732" s="90"/>
      <c r="CH732" s="90"/>
      <c r="CI732" s="90"/>
    </row>
    <row r="733" spans="1:87" s="88" customFormat="1" x14ac:dyDescent="0.2">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6"/>
      <c r="AD733" s="126"/>
      <c r="AE733" s="125"/>
      <c r="AF733" s="125"/>
      <c r="AG733" s="125"/>
      <c r="AH733" s="125"/>
      <c r="AI733" s="125"/>
      <c r="AJ733" s="125"/>
      <c r="AK733" s="125"/>
      <c r="AL733" s="125"/>
      <c r="AM733" s="125"/>
      <c r="AP733" s="86"/>
      <c r="AQ733" s="86"/>
      <c r="AR733" s="86"/>
      <c r="AS733" s="86"/>
      <c r="AT733" s="86"/>
      <c r="AU733" s="86"/>
      <c r="AV733" s="86"/>
      <c r="AW733" s="85"/>
      <c r="AX733" s="85"/>
      <c r="AY733" s="85"/>
      <c r="AZ733" s="85"/>
      <c r="BA733" s="85"/>
      <c r="BB733" s="85"/>
      <c r="BC733" s="85"/>
      <c r="BD733" s="85"/>
      <c r="BE733" s="85"/>
      <c r="BF733" s="85"/>
      <c r="BG733" s="85"/>
      <c r="BH733" s="85"/>
      <c r="BI733" s="85"/>
      <c r="BJ733" s="85"/>
      <c r="BK733" s="85"/>
      <c r="BL733" s="85"/>
      <c r="BM733" s="85"/>
      <c r="BN733" s="85"/>
      <c r="BO733" s="90"/>
      <c r="BP733" s="90"/>
      <c r="BQ733" s="90"/>
      <c r="BR733" s="90"/>
      <c r="BS733" s="90"/>
      <c r="BT733" s="90"/>
      <c r="BU733" s="90"/>
      <c r="BV733" s="90"/>
      <c r="BW733" s="90"/>
      <c r="BX733" s="90"/>
      <c r="BY733" s="90"/>
      <c r="BZ733" s="90"/>
      <c r="CA733" s="90"/>
      <c r="CB733" s="90"/>
      <c r="CC733" s="90"/>
      <c r="CD733" s="90"/>
      <c r="CE733" s="90"/>
      <c r="CF733" s="90"/>
      <c r="CG733" s="90"/>
      <c r="CH733" s="90"/>
      <c r="CI733" s="90"/>
    </row>
    <row r="734" spans="1:87" s="88" customFormat="1" x14ac:dyDescent="0.2">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6"/>
      <c r="AD734" s="126"/>
      <c r="AE734" s="125"/>
      <c r="AF734" s="125"/>
      <c r="AG734" s="125"/>
      <c r="AH734" s="125"/>
      <c r="AI734" s="125"/>
      <c r="AJ734" s="125"/>
      <c r="AK734" s="125"/>
      <c r="AL734" s="125"/>
      <c r="AM734" s="125"/>
      <c r="AP734" s="86"/>
      <c r="AQ734" s="86"/>
      <c r="AR734" s="86"/>
      <c r="AS734" s="86"/>
      <c r="AT734" s="86"/>
      <c r="AU734" s="86"/>
      <c r="AV734" s="86"/>
      <c r="AW734" s="85"/>
      <c r="AX734" s="85"/>
      <c r="AY734" s="85"/>
      <c r="AZ734" s="85"/>
      <c r="BA734" s="85"/>
      <c r="BB734" s="85"/>
      <c r="BC734" s="85"/>
      <c r="BD734" s="85"/>
      <c r="BE734" s="85"/>
      <c r="BF734" s="85"/>
      <c r="BG734" s="85"/>
      <c r="BH734" s="85"/>
      <c r="BI734" s="85"/>
      <c r="BJ734" s="85"/>
      <c r="BK734" s="85"/>
      <c r="BL734" s="85"/>
      <c r="BM734" s="85"/>
      <c r="BN734" s="85"/>
      <c r="BO734" s="90"/>
      <c r="BP734" s="90"/>
      <c r="BQ734" s="90"/>
      <c r="BR734" s="90"/>
      <c r="BS734" s="90"/>
      <c r="BT734" s="90"/>
      <c r="BU734" s="90"/>
      <c r="BV734" s="90"/>
      <c r="BW734" s="90"/>
      <c r="BX734" s="90"/>
      <c r="BY734" s="90"/>
      <c r="BZ734" s="90"/>
      <c r="CA734" s="90"/>
      <c r="CB734" s="90"/>
      <c r="CC734" s="90"/>
      <c r="CD734" s="90"/>
      <c r="CE734" s="90"/>
      <c r="CF734" s="90"/>
      <c r="CG734" s="90"/>
      <c r="CH734" s="90"/>
      <c r="CI734" s="90"/>
    </row>
    <row r="735" spans="1:87" s="88" customFormat="1" x14ac:dyDescent="0.2">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6"/>
      <c r="AD735" s="126"/>
      <c r="AE735" s="125"/>
      <c r="AF735" s="125"/>
      <c r="AG735" s="125"/>
      <c r="AH735" s="125"/>
      <c r="AI735" s="125"/>
      <c r="AJ735" s="125"/>
      <c r="AK735" s="125"/>
      <c r="AL735" s="125"/>
      <c r="AM735" s="125"/>
      <c r="AP735" s="86"/>
      <c r="AQ735" s="86"/>
      <c r="AR735" s="86"/>
      <c r="AS735" s="86"/>
      <c r="AT735" s="86"/>
      <c r="AU735" s="86"/>
      <c r="AV735" s="86"/>
      <c r="AW735" s="85"/>
      <c r="AX735" s="85"/>
      <c r="AY735" s="85"/>
      <c r="AZ735" s="85"/>
      <c r="BA735" s="85"/>
      <c r="BB735" s="85"/>
      <c r="BC735" s="85"/>
      <c r="BD735" s="85"/>
      <c r="BE735" s="85"/>
      <c r="BF735" s="85"/>
      <c r="BG735" s="85"/>
      <c r="BH735" s="85"/>
      <c r="BI735" s="85"/>
      <c r="BJ735" s="85"/>
      <c r="BK735" s="85"/>
      <c r="BL735" s="85"/>
      <c r="BM735" s="85"/>
      <c r="BN735" s="85"/>
      <c r="BO735" s="90"/>
      <c r="BP735" s="90"/>
      <c r="BQ735" s="90"/>
      <c r="BR735" s="90"/>
      <c r="BS735" s="90"/>
      <c r="BT735" s="90"/>
      <c r="BU735" s="90"/>
      <c r="BV735" s="90"/>
      <c r="BW735" s="90"/>
      <c r="BX735" s="90"/>
      <c r="BY735" s="90"/>
      <c r="BZ735" s="90"/>
      <c r="CA735" s="90"/>
      <c r="CB735" s="90"/>
      <c r="CC735" s="90"/>
      <c r="CD735" s="90"/>
      <c r="CE735" s="90"/>
      <c r="CF735" s="90"/>
      <c r="CG735" s="90"/>
      <c r="CH735" s="90"/>
      <c r="CI735" s="90"/>
    </row>
    <row r="736" spans="1:87" s="88" customFormat="1" x14ac:dyDescent="0.2">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6"/>
      <c r="AD736" s="126"/>
      <c r="AE736" s="125"/>
      <c r="AF736" s="125"/>
      <c r="AG736" s="125"/>
      <c r="AH736" s="125"/>
      <c r="AI736" s="125"/>
      <c r="AJ736" s="125"/>
      <c r="AK736" s="125"/>
      <c r="AL736" s="125"/>
      <c r="AM736" s="125"/>
      <c r="AP736" s="86"/>
      <c r="AQ736" s="86"/>
      <c r="AR736" s="86"/>
      <c r="AS736" s="86"/>
      <c r="AT736" s="86"/>
      <c r="AU736" s="86"/>
      <c r="AV736" s="86"/>
      <c r="AW736" s="85"/>
      <c r="AX736" s="85"/>
      <c r="AY736" s="85"/>
      <c r="AZ736" s="85"/>
      <c r="BA736" s="85"/>
      <c r="BB736" s="85"/>
      <c r="BC736" s="85"/>
      <c r="BD736" s="85"/>
      <c r="BE736" s="85"/>
      <c r="BF736" s="85"/>
      <c r="BG736" s="85"/>
      <c r="BH736" s="85"/>
      <c r="BI736" s="85"/>
      <c r="BJ736" s="85"/>
      <c r="BK736" s="85"/>
      <c r="BL736" s="85"/>
      <c r="BM736" s="85"/>
      <c r="BN736" s="85"/>
      <c r="BO736" s="90"/>
      <c r="BP736" s="90"/>
      <c r="BQ736" s="90"/>
      <c r="BR736" s="90"/>
      <c r="BS736" s="90"/>
      <c r="BT736" s="90"/>
      <c r="BU736" s="90"/>
      <c r="BV736" s="90"/>
      <c r="BW736" s="90"/>
      <c r="BX736" s="90"/>
      <c r="BY736" s="90"/>
      <c r="BZ736" s="90"/>
      <c r="CA736" s="90"/>
      <c r="CB736" s="90"/>
      <c r="CC736" s="90"/>
      <c r="CD736" s="90"/>
      <c r="CE736" s="90"/>
      <c r="CF736" s="90"/>
      <c r="CG736" s="90"/>
      <c r="CH736" s="90"/>
      <c r="CI736" s="90"/>
    </row>
    <row r="737" spans="1:87" s="88" customFormat="1" x14ac:dyDescent="0.2">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6"/>
      <c r="AD737" s="126"/>
      <c r="AE737" s="125"/>
      <c r="AF737" s="125"/>
      <c r="AG737" s="125"/>
      <c r="AH737" s="125"/>
      <c r="AI737" s="125"/>
      <c r="AJ737" s="125"/>
      <c r="AK737" s="125"/>
      <c r="AL737" s="125"/>
      <c r="AM737" s="125"/>
      <c r="AP737" s="86"/>
      <c r="AQ737" s="86"/>
      <c r="AR737" s="86"/>
      <c r="AS737" s="86"/>
      <c r="AT737" s="86"/>
      <c r="AU737" s="86"/>
      <c r="AV737" s="86"/>
      <c r="AW737" s="85"/>
      <c r="AX737" s="85"/>
      <c r="AY737" s="85"/>
      <c r="AZ737" s="85"/>
      <c r="BA737" s="85"/>
      <c r="BB737" s="85"/>
      <c r="BC737" s="85"/>
      <c r="BD737" s="85"/>
      <c r="BE737" s="85"/>
      <c r="BF737" s="85"/>
      <c r="BG737" s="85"/>
      <c r="BH737" s="85"/>
      <c r="BI737" s="85"/>
      <c r="BJ737" s="85"/>
      <c r="BK737" s="85"/>
      <c r="BL737" s="85"/>
      <c r="BM737" s="85"/>
      <c r="BN737" s="85"/>
      <c r="BO737" s="90"/>
      <c r="BP737" s="90"/>
      <c r="BQ737" s="90"/>
      <c r="BR737" s="90"/>
      <c r="BS737" s="90"/>
      <c r="BT737" s="90"/>
      <c r="BU737" s="90"/>
      <c r="BV737" s="90"/>
      <c r="BW737" s="90"/>
      <c r="BX737" s="90"/>
      <c r="BY737" s="90"/>
      <c r="BZ737" s="90"/>
      <c r="CA737" s="90"/>
      <c r="CB737" s="90"/>
      <c r="CC737" s="90"/>
      <c r="CD737" s="90"/>
      <c r="CE737" s="90"/>
      <c r="CF737" s="90"/>
      <c r="CG737" s="90"/>
      <c r="CH737" s="90"/>
      <c r="CI737" s="90"/>
    </row>
    <row r="738" spans="1:87" s="88" customFormat="1" x14ac:dyDescent="0.2">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6"/>
      <c r="AD738" s="126"/>
      <c r="AE738" s="125"/>
      <c r="AF738" s="125"/>
      <c r="AG738" s="125"/>
      <c r="AH738" s="125"/>
      <c r="AI738" s="125"/>
      <c r="AJ738" s="125"/>
      <c r="AK738" s="125"/>
      <c r="AL738" s="125"/>
      <c r="AM738" s="125"/>
      <c r="AP738" s="86"/>
      <c r="AQ738" s="86"/>
      <c r="AR738" s="86"/>
      <c r="AS738" s="86"/>
      <c r="AT738" s="86"/>
      <c r="AU738" s="86"/>
      <c r="AV738" s="86"/>
      <c r="AW738" s="85"/>
      <c r="AX738" s="85"/>
      <c r="AY738" s="85"/>
      <c r="AZ738" s="85"/>
      <c r="BA738" s="85"/>
      <c r="BB738" s="85"/>
      <c r="BC738" s="85"/>
      <c r="BD738" s="85"/>
      <c r="BE738" s="85"/>
      <c r="BF738" s="85"/>
      <c r="BG738" s="85"/>
      <c r="BH738" s="85"/>
      <c r="BI738" s="85"/>
      <c r="BJ738" s="85"/>
      <c r="BK738" s="85"/>
      <c r="BL738" s="85"/>
      <c r="BM738" s="85"/>
      <c r="BN738" s="85"/>
      <c r="BO738" s="90"/>
      <c r="BP738" s="90"/>
      <c r="BQ738" s="90"/>
      <c r="BR738" s="90"/>
      <c r="BS738" s="90"/>
      <c r="BT738" s="90"/>
      <c r="BU738" s="90"/>
      <c r="BV738" s="90"/>
      <c r="BW738" s="90"/>
      <c r="BX738" s="90"/>
      <c r="BY738" s="90"/>
      <c r="BZ738" s="90"/>
      <c r="CA738" s="90"/>
      <c r="CB738" s="90"/>
      <c r="CC738" s="90"/>
      <c r="CD738" s="90"/>
      <c r="CE738" s="90"/>
      <c r="CF738" s="90"/>
      <c r="CG738" s="90"/>
      <c r="CH738" s="90"/>
      <c r="CI738" s="90"/>
    </row>
    <row r="739" spans="1:87" s="88" customFormat="1" x14ac:dyDescent="0.2">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6"/>
      <c r="AD739" s="126"/>
      <c r="AE739" s="125"/>
      <c r="AF739" s="125"/>
      <c r="AG739" s="125"/>
      <c r="AH739" s="125"/>
      <c r="AI739" s="125"/>
      <c r="AJ739" s="125"/>
      <c r="AK739" s="125"/>
      <c r="AL739" s="125"/>
      <c r="AM739" s="125"/>
      <c r="AP739" s="86"/>
      <c r="AQ739" s="86"/>
      <c r="AR739" s="86"/>
      <c r="AS739" s="86"/>
      <c r="AT739" s="86"/>
      <c r="AU739" s="86"/>
      <c r="AV739" s="86"/>
      <c r="AW739" s="85"/>
      <c r="AX739" s="85"/>
      <c r="AY739" s="85"/>
      <c r="AZ739" s="85"/>
      <c r="BA739" s="85"/>
      <c r="BB739" s="85"/>
      <c r="BC739" s="85"/>
      <c r="BD739" s="85"/>
      <c r="BE739" s="85"/>
      <c r="BF739" s="85"/>
      <c r="BG739" s="85"/>
      <c r="BH739" s="85"/>
      <c r="BI739" s="85"/>
      <c r="BJ739" s="85"/>
      <c r="BK739" s="85"/>
      <c r="BL739" s="85"/>
      <c r="BM739" s="85"/>
      <c r="BN739" s="85"/>
      <c r="BO739" s="90"/>
      <c r="BP739" s="90"/>
      <c r="BQ739" s="90"/>
      <c r="BR739" s="90"/>
      <c r="BS739" s="90"/>
      <c r="BT739" s="90"/>
      <c r="BU739" s="90"/>
      <c r="BV739" s="90"/>
      <c r="BW739" s="90"/>
      <c r="BX739" s="90"/>
      <c r="BY739" s="90"/>
      <c r="BZ739" s="90"/>
      <c r="CA739" s="90"/>
      <c r="CB739" s="90"/>
      <c r="CC739" s="90"/>
      <c r="CD739" s="90"/>
      <c r="CE739" s="90"/>
      <c r="CF739" s="90"/>
      <c r="CG739" s="90"/>
      <c r="CH739" s="90"/>
      <c r="CI739" s="90"/>
    </row>
    <row r="740" spans="1:87" s="88" customFormat="1" x14ac:dyDescent="0.2">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6"/>
      <c r="AD740" s="126"/>
      <c r="AE740" s="125"/>
      <c r="AF740" s="125"/>
      <c r="AG740" s="125"/>
      <c r="AH740" s="125"/>
      <c r="AI740" s="125"/>
      <c r="AJ740" s="125"/>
      <c r="AK740" s="125"/>
      <c r="AL740" s="125"/>
      <c r="AM740" s="125"/>
      <c r="AP740" s="86"/>
      <c r="AQ740" s="86"/>
      <c r="AR740" s="86"/>
      <c r="AS740" s="86"/>
      <c r="AT740" s="86"/>
      <c r="AU740" s="86"/>
      <c r="AV740" s="86"/>
      <c r="AW740" s="85"/>
      <c r="AX740" s="85"/>
      <c r="AY740" s="85"/>
      <c r="AZ740" s="85"/>
      <c r="BA740" s="85"/>
      <c r="BB740" s="85"/>
      <c r="BC740" s="85"/>
      <c r="BD740" s="85"/>
      <c r="BE740" s="85"/>
      <c r="BF740" s="85"/>
      <c r="BG740" s="85"/>
      <c r="BH740" s="85"/>
      <c r="BI740" s="85"/>
      <c r="BJ740" s="85"/>
      <c r="BK740" s="85"/>
      <c r="BL740" s="85"/>
      <c r="BM740" s="85"/>
      <c r="BN740" s="85"/>
      <c r="BO740" s="90"/>
      <c r="BP740" s="90"/>
      <c r="BQ740" s="90"/>
      <c r="BR740" s="90"/>
      <c r="BS740" s="90"/>
      <c r="BT740" s="90"/>
      <c r="BU740" s="90"/>
      <c r="BV740" s="90"/>
      <c r="BW740" s="90"/>
      <c r="BX740" s="90"/>
      <c r="BY740" s="90"/>
      <c r="BZ740" s="90"/>
      <c r="CA740" s="90"/>
      <c r="CB740" s="90"/>
      <c r="CC740" s="90"/>
      <c r="CD740" s="90"/>
      <c r="CE740" s="90"/>
      <c r="CF740" s="90"/>
      <c r="CG740" s="90"/>
      <c r="CH740" s="90"/>
      <c r="CI740" s="90"/>
    </row>
    <row r="741" spans="1:87" s="88" customFormat="1" x14ac:dyDescent="0.2">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6"/>
      <c r="AD741" s="126"/>
      <c r="AE741" s="125"/>
      <c r="AF741" s="125"/>
      <c r="AG741" s="125"/>
      <c r="AH741" s="125"/>
      <c r="AI741" s="125"/>
      <c r="AJ741" s="125"/>
      <c r="AK741" s="125"/>
      <c r="AL741" s="125"/>
      <c r="AM741" s="125"/>
      <c r="AP741" s="86"/>
      <c r="AQ741" s="86"/>
      <c r="AR741" s="86"/>
      <c r="AS741" s="86"/>
      <c r="AT741" s="86"/>
      <c r="AU741" s="86"/>
      <c r="AV741" s="86"/>
      <c r="AW741" s="85"/>
      <c r="AX741" s="85"/>
      <c r="AY741" s="85"/>
      <c r="AZ741" s="85"/>
      <c r="BA741" s="85"/>
      <c r="BB741" s="85"/>
      <c r="BC741" s="85"/>
      <c r="BD741" s="85"/>
      <c r="BE741" s="85"/>
      <c r="BF741" s="85"/>
      <c r="BG741" s="85"/>
      <c r="BH741" s="85"/>
      <c r="BI741" s="85"/>
      <c r="BJ741" s="85"/>
      <c r="BK741" s="85"/>
      <c r="BL741" s="85"/>
      <c r="BM741" s="85"/>
      <c r="BN741" s="85"/>
      <c r="BO741" s="90"/>
      <c r="BP741" s="90"/>
      <c r="BQ741" s="90"/>
      <c r="BR741" s="90"/>
      <c r="BS741" s="90"/>
      <c r="BT741" s="90"/>
      <c r="BU741" s="90"/>
      <c r="BV741" s="90"/>
      <c r="BW741" s="90"/>
      <c r="BX741" s="90"/>
      <c r="BY741" s="90"/>
      <c r="BZ741" s="90"/>
      <c r="CA741" s="90"/>
      <c r="CB741" s="90"/>
      <c r="CC741" s="90"/>
      <c r="CD741" s="90"/>
      <c r="CE741" s="90"/>
      <c r="CF741" s="90"/>
      <c r="CG741" s="90"/>
      <c r="CH741" s="90"/>
      <c r="CI741" s="90"/>
    </row>
    <row r="742" spans="1:87" s="88" customFormat="1" x14ac:dyDescent="0.2">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6"/>
      <c r="AD742" s="126"/>
      <c r="AE742" s="125"/>
      <c r="AF742" s="125"/>
      <c r="AG742" s="125"/>
      <c r="AH742" s="125"/>
      <c r="AI742" s="125"/>
      <c r="AJ742" s="125"/>
      <c r="AK742" s="125"/>
      <c r="AL742" s="125"/>
      <c r="AM742" s="125"/>
      <c r="AP742" s="86"/>
      <c r="AQ742" s="86"/>
      <c r="AR742" s="86"/>
      <c r="AS742" s="86"/>
      <c r="AT742" s="86"/>
      <c r="AU742" s="86"/>
      <c r="AV742" s="86"/>
      <c r="AW742" s="85"/>
      <c r="AX742" s="85"/>
      <c r="AY742" s="85"/>
      <c r="AZ742" s="85"/>
      <c r="BA742" s="85"/>
      <c r="BB742" s="85"/>
      <c r="BC742" s="85"/>
      <c r="BD742" s="85"/>
      <c r="BE742" s="85"/>
      <c r="BF742" s="85"/>
      <c r="BG742" s="85"/>
      <c r="BH742" s="85"/>
      <c r="BI742" s="85"/>
      <c r="BJ742" s="85"/>
      <c r="BK742" s="85"/>
      <c r="BL742" s="85"/>
      <c r="BM742" s="85"/>
      <c r="BN742" s="85"/>
      <c r="BO742" s="90"/>
      <c r="BP742" s="90"/>
      <c r="BQ742" s="90"/>
      <c r="BR742" s="90"/>
      <c r="BS742" s="90"/>
      <c r="BT742" s="90"/>
      <c r="BU742" s="90"/>
      <c r="BV742" s="90"/>
      <c r="BW742" s="90"/>
      <c r="BX742" s="90"/>
      <c r="BY742" s="90"/>
      <c r="BZ742" s="90"/>
      <c r="CA742" s="90"/>
      <c r="CB742" s="90"/>
      <c r="CC742" s="90"/>
      <c r="CD742" s="90"/>
      <c r="CE742" s="90"/>
      <c r="CF742" s="90"/>
      <c r="CG742" s="90"/>
      <c r="CH742" s="90"/>
      <c r="CI742" s="90"/>
    </row>
    <row r="743" spans="1:87" s="88" customFormat="1" x14ac:dyDescent="0.2">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6"/>
      <c r="AD743" s="126"/>
      <c r="AE743" s="125"/>
      <c r="AF743" s="125"/>
      <c r="AG743" s="125"/>
      <c r="AH743" s="125"/>
      <c r="AI743" s="125"/>
      <c r="AJ743" s="125"/>
      <c r="AK743" s="125"/>
      <c r="AL743" s="125"/>
      <c r="AM743" s="125"/>
      <c r="AP743" s="86"/>
      <c r="AQ743" s="86"/>
      <c r="AR743" s="86"/>
      <c r="AS743" s="86"/>
      <c r="AT743" s="86"/>
      <c r="AU743" s="86"/>
      <c r="AV743" s="86"/>
      <c r="AW743" s="85"/>
      <c r="AX743" s="85"/>
      <c r="AY743" s="85"/>
      <c r="AZ743" s="85"/>
      <c r="BA743" s="85"/>
      <c r="BB743" s="85"/>
      <c r="BC743" s="85"/>
      <c r="BD743" s="85"/>
      <c r="BE743" s="85"/>
      <c r="BF743" s="85"/>
      <c r="BG743" s="85"/>
      <c r="BH743" s="85"/>
      <c r="BI743" s="85"/>
      <c r="BJ743" s="85"/>
      <c r="BK743" s="85"/>
      <c r="BL743" s="85"/>
      <c r="BM743" s="85"/>
      <c r="BN743" s="85"/>
      <c r="BO743" s="90"/>
      <c r="BP743" s="90"/>
      <c r="BQ743" s="90"/>
      <c r="BR743" s="90"/>
      <c r="BS743" s="90"/>
      <c r="BT743" s="90"/>
      <c r="BU743" s="90"/>
      <c r="BV743" s="90"/>
      <c r="BW743" s="90"/>
      <c r="BX743" s="90"/>
      <c r="BY743" s="90"/>
      <c r="BZ743" s="90"/>
      <c r="CA743" s="90"/>
      <c r="CB743" s="90"/>
      <c r="CC743" s="90"/>
      <c r="CD743" s="90"/>
      <c r="CE743" s="90"/>
      <c r="CF743" s="90"/>
      <c r="CG743" s="90"/>
      <c r="CH743" s="90"/>
      <c r="CI743" s="90"/>
    </row>
    <row r="744" spans="1:87" s="88" customFormat="1" x14ac:dyDescent="0.2">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6"/>
      <c r="AD744" s="126"/>
      <c r="AE744" s="125"/>
      <c r="AF744" s="125"/>
      <c r="AG744" s="125"/>
      <c r="AH744" s="125"/>
      <c r="AI744" s="125"/>
      <c r="AJ744" s="125"/>
      <c r="AK744" s="125"/>
      <c r="AL744" s="125"/>
      <c r="AM744" s="125"/>
      <c r="AP744" s="86"/>
      <c r="AQ744" s="86"/>
      <c r="AR744" s="86"/>
      <c r="AS744" s="86"/>
      <c r="AT744" s="86"/>
      <c r="AU744" s="86"/>
      <c r="AV744" s="86"/>
      <c r="AW744" s="85"/>
      <c r="AX744" s="85"/>
      <c r="AY744" s="85"/>
      <c r="AZ744" s="85"/>
      <c r="BA744" s="85"/>
      <c r="BB744" s="85"/>
      <c r="BC744" s="85"/>
      <c r="BD744" s="85"/>
      <c r="BE744" s="85"/>
      <c r="BF744" s="85"/>
      <c r="BG744" s="85"/>
      <c r="BH744" s="85"/>
      <c r="BI744" s="85"/>
      <c r="BJ744" s="85"/>
      <c r="BK744" s="85"/>
      <c r="BL744" s="85"/>
      <c r="BM744" s="85"/>
      <c r="BN744" s="85"/>
      <c r="BO744" s="90"/>
      <c r="BP744" s="90"/>
      <c r="BQ744" s="90"/>
      <c r="BR744" s="90"/>
      <c r="BS744" s="90"/>
      <c r="BT744" s="90"/>
      <c r="BU744" s="90"/>
      <c r="BV744" s="90"/>
      <c r="BW744" s="90"/>
      <c r="BX744" s="90"/>
      <c r="BY744" s="90"/>
      <c r="BZ744" s="90"/>
      <c r="CA744" s="90"/>
      <c r="CB744" s="90"/>
      <c r="CC744" s="90"/>
      <c r="CD744" s="90"/>
      <c r="CE744" s="90"/>
      <c r="CF744" s="90"/>
      <c r="CG744" s="90"/>
      <c r="CH744" s="90"/>
      <c r="CI744" s="90"/>
    </row>
    <row r="745" spans="1:87" s="88" customFormat="1" x14ac:dyDescent="0.2">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6"/>
      <c r="AD745" s="126"/>
      <c r="AE745" s="125"/>
      <c r="AF745" s="125"/>
      <c r="AG745" s="125"/>
      <c r="AH745" s="125"/>
      <c r="AI745" s="125"/>
      <c r="AJ745" s="125"/>
      <c r="AK745" s="125"/>
      <c r="AL745" s="125"/>
      <c r="AM745" s="125"/>
      <c r="AP745" s="86"/>
      <c r="AQ745" s="86"/>
      <c r="AR745" s="86"/>
      <c r="AS745" s="86"/>
      <c r="AT745" s="86"/>
      <c r="AU745" s="86"/>
      <c r="AV745" s="86"/>
      <c r="AW745" s="85"/>
      <c r="AX745" s="85"/>
      <c r="AY745" s="85"/>
      <c r="AZ745" s="85"/>
      <c r="BA745" s="85"/>
      <c r="BB745" s="85"/>
      <c r="BC745" s="85"/>
      <c r="BD745" s="85"/>
      <c r="BE745" s="85"/>
      <c r="BF745" s="85"/>
      <c r="BG745" s="85"/>
      <c r="BH745" s="85"/>
      <c r="BI745" s="85"/>
      <c r="BJ745" s="85"/>
      <c r="BK745" s="85"/>
      <c r="BL745" s="85"/>
      <c r="BM745" s="85"/>
      <c r="BN745" s="85"/>
      <c r="BO745" s="90"/>
      <c r="BP745" s="90"/>
      <c r="BQ745" s="90"/>
      <c r="BR745" s="90"/>
      <c r="BS745" s="90"/>
      <c r="BT745" s="90"/>
      <c r="BU745" s="90"/>
      <c r="BV745" s="90"/>
      <c r="BW745" s="90"/>
      <c r="BX745" s="90"/>
      <c r="BY745" s="90"/>
      <c r="BZ745" s="90"/>
      <c r="CA745" s="90"/>
      <c r="CB745" s="90"/>
      <c r="CC745" s="90"/>
      <c r="CD745" s="90"/>
      <c r="CE745" s="90"/>
      <c r="CF745" s="90"/>
      <c r="CG745" s="90"/>
      <c r="CH745" s="90"/>
      <c r="CI745" s="90"/>
    </row>
    <row r="746" spans="1:87" s="88" customFormat="1" x14ac:dyDescent="0.2">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6"/>
      <c r="AD746" s="126"/>
      <c r="AE746" s="125"/>
      <c r="AF746" s="125"/>
      <c r="AG746" s="125"/>
      <c r="AH746" s="125"/>
      <c r="AI746" s="125"/>
      <c r="AJ746" s="125"/>
      <c r="AK746" s="125"/>
      <c r="AL746" s="125"/>
      <c r="AM746" s="125"/>
      <c r="AP746" s="86"/>
      <c r="AQ746" s="86"/>
      <c r="AR746" s="86"/>
      <c r="AS746" s="86"/>
      <c r="AT746" s="86"/>
      <c r="AU746" s="86"/>
      <c r="AV746" s="86"/>
      <c r="AW746" s="85"/>
      <c r="AX746" s="85"/>
      <c r="AY746" s="85"/>
      <c r="AZ746" s="85"/>
      <c r="BA746" s="85"/>
      <c r="BB746" s="85"/>
      <c r="BC746" s="85"/>
      <c r="BD746" s="85"/>
      <c r="BE746" s="85"/>
      <c r="BF746" s="85"/>
      <c r="BG746" s="85"/>
      <c r="BH746" s="85"/>
      <c r="BI746" s="85"/>
      <c r="BJ746" s="85"/>
      <c r="BK746" s="85"/>
      <c r="BL746" s="85"/>
      <c r="BM746" s="85"/>
      <c r="BN746" s="85"/>
      <c r="BO746" s="90"/>
      <c r="BP746" s="90"/>
      <c r="BQ746" s="90"/>
      <c r="BR746" s="90"/>
      <c r="BS746" s="90"/>
      <c r="BT746" s="90"/>
      <c r="BU746" s="90"/>
      <c r="BV746" s="90"/>
      <c r="BW746" s="90"/>
      <c r="BX746" s="90"/>
      <c r="BY746" s="90"/>
      <c r="BZ746" s="90"/>
      <c r="CA746" s="90"/>
      <c r="CB746" s="90"/>
      <c r="CC746" s="90"/>
      <c r="CD746" s="90"/>
      <c r="CE746" s="90"/>
      <c r="CF746" s="90"/>
      <c r="CG746" s="90"/>
      <c r="CH746" s="90"/>
      <c r="CI746" s="90"/>
    </row>
    <row r="747" spans="1:87" s="88" customFormat="1" x14ac:dyDescent="0.2">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6"/>
      <c r="AD747" s="126"/>
      <c r="AE747" s="125"/>
      <c r="AF747" s="125"/>
      <c r="AG747" s="125"/>
      <c r="AH747" s="125"/>
      <c r="AI747" s="125"/>
      <c r="AJ747" s="125"/>
      <c r="AK747" s="125"/>
      <c r="AL747" s="125"/>
      <c r="AM747" s="125"/>
      <c r="AP747" s="86"/>
      <c r="AQ747" s="86"/>
      <c r="AR747" s="86"/>
      <c r="AS747" s="86"/>
      <c r="AT747" s="86"/>
      <c r="AU747" s="86"/>
      <c r="AV747" s="86"/>
      <c r="AW747" s="85"/>
      <c r="AX747" s="85"/>
      <c r="AY747" s="85"/>
      <c r="AZ747" s="85"/>
      <c r="BA747" s="85"/>
      <c r="BB747" s="85"/>
      <c r="BC747" s="85"/>
      <c r="BD747" s="85"/>
      <c r="BE747" s="85"/>
      <c r="BF747" s="85"/>
      <c r="BG747" s="85"/>
      <c r="BH747" s="85"/>
      <c r="BI747" s="85"/>
      <c r="BJ747" s="85"/>
      <c r="BK747" s="85"/>
      <c r="BL747" s="85"/>
      <c r="BM747" s="85"/>
      <c r="BN747" s="85"/>
      <c r="BO747" s="90"/>
      <c r="BP747" s="90"/>
      <c r="BQ747" s="90"/>
      <c r="BR747" s="90"/>
      <c r="BS747" s="90"/>
      <c r="BT747" s="90"/>
      <c r="BU747" s="90"/>
      <c r="BV747" s="90"/>
      <c r="BW747" s="90"/>
      <c r="BX747" s="90"/>
      <c r="BY747" s="90"/>
      <c r="BZ747" s="90"/>
      <c r="CA747" s="90"/>
      <c r="CB747" s="90"/>
      <c r="CC747" s="90"/>
      <c r="CD747" s="90"/>
      <c r="CE747" s="90"/>
      <c r="CF747" s="90"/>
      <c r="CG747" s="90"/>
      <c r="CH747" s="90"/>
      <c r="CI747" s="90"/>
    </row>
    <row r="748" spans="1:87" s="88" customFormat="1" x14ac:dyDescent="0.2">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6"/>
      <c r="AD748" s="126"/>
      <c r="AE748" s="125"/>
      <c r="AF748" s="125"/>
      <c r="AG748" s="125"/>
      <c r="AH748" s="125"/>
      <c r="AI748" s="125"/>
      <c r="AJ748" s="125"/>
      <c r="AK748" s="125"/>
      <c r="AL748" s="125"/>
      <c r="AM748" s="125"/>
      <c r="AP748" s="86"/>
      <c r="AQ748" s="86"/>
      <c r="AR748" s="86"/>
      <c r="AS748" s="86"/>
      <c r="AT748" s="86"/>
      <c r="AU748" s="86"/>
      <c r="AV748" s="86"/>
      <c r="AW748" s="85"/>
      <c r="AX748" s="85"/>
      <c r="AY748" s="85"/>
      <c r="AZ748" s="85"/>
      <c r="BA748" s="85"/>
      <c r="BB748" s="85"/>
      <c r="BC748" s="85"/>
      <c r="BD748" s="85"/>
      <c r="BE748" s="85"/>
      <c r="BF748" s="85"/>
      <c r="BG748" s="85"/>
      <c r="BH748" s="85"/>
      <c r="BI748" s="85"/>
      <c r="BJ748" s="85"/>
      <c r="BK748" s="85"/>
      <c r="BL748" s="85"/>
      <c r="BM748" s="85"/>
      <c r="BN748" s="85"/>
      <c r="BO748" s="90"/>
      <c r="BP748" s="90"/>
      <c r="BQ748" s="90"/>
      <c r="BR748" s="90"/>
      <c r="BS748" s="90"/>
      <c r="BT748" s="90"/>
      <c r="BU748" s="90"/>
      <c r="BV748" s="90"/>
      <c r="BW748" s="90"/>
      <c r="BX748" s="90"/>
      <c r="BY748" s="90"/>
      <c r="BZ748" s="90"/>
      <c r="CA748" s="90"/>
      <c r="CB748" s="90"/>
      <c r="CC748" s="90"/>
      <c r="CD748" s="90"/>
      <c r="CE748" s="90"/>
      <c r="CF748" s="90"/>
      <c r="CG748" s="90"/>
      <c r="CH748" s="90"/>
      <c r="CI748" s="90"/>
    </row>
    <row r="749" spans="1:87" s="88" customFormat="1" x14ac:dyDescent="0.2">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6"/>
      <c r="AD749" s="126"/>
      <c r="AE749" s="125"/>
      <c r="AF749" s="125"/>
      <c r="AG749" s="125"/>
      <c r="AH749" s="125"/>
      <c r="AI749" s="125"/>
      <c r="AJ749" s="125"/>
      <c r="AK749" s="125"/>
      <c r="AL749" s="125"/>
      <c r="AM749" s="125"/>
      <c r="AP749" s="86"/>
      <c r="AQ749" s="86"/>
      <c r="AR749" s="86"/>
      <c r="AS749" s="86"/>
      <c r="AT749" s="86"/>
      <c r="AU749" s="86"/>
      <c r="AV749" s="86"/>
      <c r="AW749" s="85"/>
      <c r="AX749" s="85"/>
      <c r="AY749" s="85"/>
      <c r="AZ749" s="85"/>
      <c r="BA749" s="85"/>
      <c r="BB749" s="85"/>
      <c r="BC749" s="85"/>
      <c r="BD749" s="85"/>
      <c r="BE749" s="85"/>
      <c r="BF749" s="85"/>
      <c r="BG749" s="85"/>
      <c r="BH749" s="85"/>
      <c r="BI749" s="85"/>
      <c r="BJ749" s="85"/>
      <c r="BK749" s="85"/>
      <c r="BL749" s="85"/>
      <c r="BM749" s="85"/>
      <c r="BN749" s="85"/>
      <c r="BO749" s="90"/>
      <c r="BP749" s="90"/>
      <c r="BQ749" s="90"/>
      <c r="BR749" s="90"/>
      <c r="BS749" s="90"/>
      <c r="BT749" s="90"/>
      <c r="BU749" s="90"/>
      <c r="BV749" s="90"/>
      <c r="BW749" s="90"/>
      <c r="BX749" s="90"/>
      <c r="BY749" s="90"/>
      <c r="BZ749" s="90"/>
      <c r="CA749" s="90"/>
      <c r="CB749" s="90"/>
      <c r="CC749" s="90"/>
      <c r="CD749" s="90"/>
      <c r="CE749" s="90"/>
      <c r="CF749" s="90"/>
      <c r="CG749" s="90"/>
      <c r="CH749" s="90"/>
      <c r="CI749" s="90"/>
    </row>
    <row r="750" spans="1:87" s="88" customFormat="1" x14ac:dyDescent="0.2">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6"/>
      <c r="AD750" s="126"/>
      <c r="AE750" s="125"/>
      <c r="AF750" s="125"/>
      <c r="AG750" s="125"/>
      <c r="AH750" s="125"/>
      <c r="AI750" s="125"/>
      <c r="AJ750" s="125"/>
      <c r="AK750" s="125"/>
      <c r="AL750" s="125"/>
      <c r="AM750" s="125"/>
      <c r="AP750" s="86"/>
      <c r="AQ750" s="86"/>
      <c r="AR750" s="86"/>
      <c r="AS750" s="86"/>
      <c r="AT750" s="86"/>
      <c r="AU750" s="86"/>
      <c r="AV750" s="86"/>
      <c r="AW750" s="85"/>
      <c r="AX750" s="85"/>
      <c r="AY750" s="85"/>
      <c r="AZ750" s="85"/>
      <c r="BA750" s="85"/>
      <c r="BB750" s="85"/>
      <c r="BC750" s="85"/>
      <c r="BD750" s="85"/>
      <c r="BE750" s="85"/>
      <c r="BF750" s="85"/>
      <c r="BG750" s="85"/>
      <c r="BH750" s="85"/>
      <c r="BI750" s="85"/>
      <c r="BJ750" s="85"/>
      <c r="BK750" s="85"/>
      <c r="BL750" s="85"/>
      <c r="BM750" s="85"/>
      <c r="BN750" s="85"/>
      <c r="BO750" s="90"/>
      <c r="BP750" s="90"/>
      <c r="BQ750" s="90"/>
      <c r="BR750" s="90"/>
      <c r="BS750" s="90"/>
      <c r="BT750" s="90"/>
      <c r="BU750" s="90"/>
      <c r="BV750" s="90"/>
      <c r="BW750" s="90"/>
      <c r="BX750" s="90"/>
      <c r="BY750" s="90"/>
      <c r="BZ750" s="90"/>
      <c r="CA750" s="90"/>
      <c r="CB750" s="90"/>
      <c r="CC750" s="90"/>
      <c r="CD750" s="90"/>
      <c r="CE750" s="90"/>
      <c r="CF750" s="90"/>
      <c r="CG750" s="90"/>
      <c r="CH750" s="90"/>
      <c r="CI750" s="90"/>
    </row>
    <row r="751" spans="1:87" s="88" customFormat="1" x14ac:dyDescent="0.2">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6"/>
      <c r="AD751" s="126"/>
      <c r="AE751" s="125"/>
      <c r="AF751" s="125"/>
      <c r="AG751" s="125"/>
      <c r="AH751" s="125"/>
      <c r="AI751" s="125"/>
      <c r="AJ751" s="125"/>
      <c r="AK751" s="125"/>
      <c r="AL751" s="125"/>
      <c r="AM751" s="125"/>
      <c r="AP751" s="86"/>
      <c r="AQ751" s="86"/>
      <c r="AR751" s="86"/>
      <c r="AS751" s="86"/>
      <c r="AT751" s="86"/>
      <c r="AU751" s="86"/>
      <c r="AV751" s="86"/>
      <c r="AW751" s="85"/>
      <c r="AX751" s="85"/>
      <c r="AY751" s="85"/>
      <c r="AZ751" s="85"/>
      <c r="BA751" s="85"/>
      <c r="BB751" s="85"/>
      <c r="BC751" s="85"/>
      <c r="BD751" s="85"/>
      <c r="BE751" s="85"/>
      <c r="BF751" s="85"/>
      <c r="BG751" s="85"/>
      <c r="BH751" s="85"/>
      <c r="BI751" s="85"/>
      <c r="BJ751" s="85"/>
      <c r="BK751" s="85"/>
      <c r="BL751" s="85"/>
      <c r="BM751" s="85"/>
      <c r="BN751" s="85"/>
      <c r="BO751" s="90"/>
      <c r="BP751" s="90"/>
      <c r="BQ751" s="90"/>
      <c r="BR751" s="90"/>
      <c r="BS751" s="90"/>
      <c r="BT751" s="90"/>
      <c r="BU751" s="90"/>
      <c r="BV751" s="90"/>
      <c r="BW751" s="90"/>
      <c r="BX751" s="90"/>
      <c r="BY751" s="90"/>
      <c r="BZ751" s="90"/>
      <c r="CA751" s="90"/>
      <c r="CB751" s="90"/>
      <c r="CC751" s="90"/>
      <c r="CD751" s="90"/>
      <c r="CE751" s="90"/>
      <c r="CF751" s="90"/>
      <c r="CG751" s="90"/>
      <c r="CH751" s="90"/>
      <c r="CI751" s="90"/>
    </row>
    <row r="752" spans="1:87" s="88" customFormat="1" x14ac:dyDescent="0.2">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6"/>
      <c r="AD752" s="126"/>
      <c r="AE752" s="125"/>
      <c r="AF752" s="125"/>
      <c r="AG752" s="125"/>
      <c r="AH752" s="125"/>
      <c r="AI752" s="125"/>
      <c r="AJ752" s="125"/>
      <c r="AK752" s="125"/>
      <c r="AL752" s="125"/>
      <c r="AM752" s="125"/>
      <c r="AP752" s="86"/>
      <c r="AQ752" s="86"/>
      <c r="AR752" s="86"/>
      <c r="AS752" s="86"/>
      <c r="AT752" s="86"/>
      <c r="AU752" s="86"/>
      <c r="AV752" s="86"/>
      <c r="AW752" s="85"/>
      <c r="AX752" s="85"/>
      <c r="AY752" s="85"/>
      <c r="AZ752" s="85"/>
      <c r="BA752" s="85"/>
      <c r="BB752" s="85"/>
      <c r="BC752" s="85"/>
      <c r="BD752" s="85"/>
      <c r="BE752" s="85"/>
      <c r="BF752" s="85"/>
      <c r="BG752" s="85"/>
      <c r="BH752" s="85"/>
      <c r="BI752" s="85"/>
      <c r="BJ752" s="85"/>
      <c r="BK752" s="85"/>
      <c r="BL752" s="85"/>
      <c r="BM752" s="85"/>
      <c r="BN752" s="85"/>
      <c r="BO752" s="90"/>
      <c r="BP752" s="90"/>
      <c r="BQ752" s="90"/>
      <c r="BR752" s="90"/>
      <c r="BS752" s="90"/>
      <c r="BT752" s="90"/>
      <c r="BU752" s="90"/>
      <c r="BV752" s="90"/>
      <c r="BW752" s="90"/>
      <c r="BX752" s="90"/>
      <c r="BY752" s="90"/>
      <c r="BZ752" s="90"/>
      <c r="CA752" s="90"/>
      <c r="CB752" s="90"/>
      <c r="CC752" s="90"/>
      <c r="CD752" s="90"/>
      <c r="CE752" s="90"/>
      <c r="CF752" s="90"/>
      <c r="CG752" s="90"/>
      <c r="CH752" s="90"/>
      <c r="CI752" s="90"/>
    </row>
    <row r="753" spans="1:87" s="88" customFormat="1" x14ac:dyDescent="0.2">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6"/>
      <c r="AD753" s="126"/>
      <c r="AE753" s="125"/>
      <c r="AF753" s="125"/>
      <c r="AG753" s="125"/>
      <c r="AH753" s="125"/>
      <c r="AI753" s="125"/>
      <c r="AJ753" s="125"/>
      <c r="AK753" s="125"/>
      <c r="AL753" s="125"/>
      <c r="AM753" s="125"/>
      <c r="AP753" s="86"/>
      <c r="AQ753" s="86"/>
      <c r="AR753" s="86"/>
      <c r="AS753" s="86"/>
      <c r="AT753" s="86"/>
      <c r="AU753" s="86"/>
      <c r="AV753" s="86"/>
      <c r="AW753" s="85"/>
      <c r="AX753" s="85"/>
      <c r="AY753" s="85"/>
      <c r="AZ753" s="85"/>
      <c r="BA753" s="85"/>
      <c r="BB753" s="85"/>
      <c r="BC753" s="85"/>
      <c r="BD753" s="85"/>
      <c r="BE753" s="85"/>
      <c r="BF753" s="85"/>
      <c r="BG753" s="85"/>
      <c r="BH753" s="85"/>
      <c r="BI753" s="85"/>
      <c r="BJ753" s="85"/>
      <c r="BK753" s="85"/>
      <c r="BL753" s="85"/>
      <c r="BM753" s="85"/>
      <c r="BN753" s="85"/>
      <c r="BO753" s="90"/>
      <c r="BP753" s="90"/>
      <c r="BQ753" s="90"/>
      <c r="BR753" s="90"/>
      <c r="BS753" s="90"/>
      <c r="BT753" s="90"/>
      <c r="BU753" s="90"/>
      <c r="BV753" s="90"/>
      <c r="BW753" s="90"/>
      <c r="BX753" s="90"/>
      <c r="BY753" s="90"/>
      <c r="BZ753" s="90"/>
      <c r="CA753" s="90"/>
      <c r="CB753" s="90"/>
      <c r="CC753" s="90"/>
      <c r="CD753" s="90"/>
      <c r="CE753" s="90"/>
      <c r="CF753" s="90"/>
      <c r="CG753" s="90"/>
      <c r="CH753" s="90"/>
      <c r="CI753" s="90"/>
    </row>
    <row r="754" spans="1:87" s="88" customFormat="1" x14ac:dyDescent="0.2">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6"/>
      <c r="AD754" s="126"/>
      <c r="AE754" s="125"/>
      <c r="AF754" s="125"/>
      <c r="AG754" s="125"/>
      <c r="AH754" s="125"/>
      <c r="AI754" s="125"/>
      <c r="AJ754" s="125"/>
      <c r="AK754" s="125"/>
      <c r="AL754" s="125"/>
      <c r="AM754" s="125"/>
      <c r="AP754" s="86"/>
      <c r="AQ754" s="86"/>
      <c r="AR754" s="86"/>
      <c r="AS754" s="86"/>
      <c r="AT754" s="86"/>
      <c r="AU754" s="86"/>
      <c r="AV754" s="86"/>
      <c r="AW754" s="85"/>
      <c r="AX754" s="85"/>
      <c r="AY754" s="85"/>
      <c r="AZ754" s="85"/>
      <c r="BA754" s="85"/>
      <c r="BB754" s="85"/>
      <c r="BC754" s="85"/>
      <c r="BD754" s="85"/>
      <c r="BE754" s="85"/>
      <c r="BF754" s="85"/>
      <c r="BG754" s="85"/>
      <c r="BH754" s="85"/>
      <c r="BI754" s="85"/>
      <c r="BJ754" s="85"/>
      <c r="BK754" s="85"/>
      <c r="BL754" s="85"/>
      <c r="BM754" s="85"/>
      <c r="BN754" s="85"/>
      <c r="BO754" s="90"/>
      <c r="BP754" s="90"/>
      <c r="BQ754" s="90"/>
      <c r="BR754" s="90"/>
      <c r="BS754" s="90"/>
      <c r="BT754" s="90"/>
      <c r="BU754" s="90"/>
      <c r="BV754" s="90"/>
      <c r="BW754" s="90"/>
      <c r="BX754" s="90"/>
      <c r="BY754" s="90"/>
      <c r="BZ754" s="90"/>
      <c r="CA754" s="90"/>
      <c r="CB754" s="90"/>
      <c r="CC754" s="90"/>
      <c r="CD754" s="90"/>
      <c r="CE754" s="90"/>
      <c r="CF754" s="90"/>
      <c r="CG754" s="90"/>
      <c r="CH754" s="90"/>
      <c r="CI754" s="90"/>
    </row>
    <row r="755" spans="1:87" s="88" customFormat="1" x14ac:dyDescent="0.2">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6"/>
      <c r="AD755" s="126"/>
      <c r="AE755" s="125"/>
      <c r="AF755" s="125"/>
      <c r="AG755" s="125"/>
      <c r="AH755" s="125"/>
      <c r="AI755" s="125"/>
      <c r="AJ755" s="125"/>
      <c r="AK755" s="125"/>
      <c r="AL755" s="125"/>
      <c r="AM755" s="125"/>
      <c r="AP755" s="86"/>
      <c r="AQ755" s="86"/>
      <c r="AR755" s="86"/>
      <c r="AS755" s="86"/>
      <c r="AT755" s="86"/>
      <c r="AU755" s="86"/>
      <c r="AV755" s="86"/>
      <c r="AW755" s="85"/>
      <c r="AX755" s="85"/>
      <c r="AY755" s="85"/>
      <c r="AZ755" s="85"/>
      <c r="BA755" s="85"/>
      <c r="BB755" s="85"/>
      <c r="BC755" s="85"/>
      <c r="BD755" s="85"/>
      <c r="BE755" s="85"/>
      <c r="BF755" s="85"/>
      <c r="BG755" s="85"/>
      <c r="BH755" s="85"/>
      <c r="BI755" s="85"/>
      <c r="BJ755" s="85"/>
      <c r="BK755" s="85"/>
      <c r="BL755" s="85"/>
      <c r="BM755" s="85"/>
      <c r="BN755" s="85"/>
      <c r="BO755" s="90"/>
      <c r="BP755" s="90"/>
      <c r="BQ755" s="90"/>
      <c r="BR755" s="90"/>
      <c r="BS755" s="90"/>
      <c r="BT755" s="90"/>
      <c r="BU755" s="90"/>
      <c r="BV755" s="90"/>
      <c r="BW755" s="90"/>
      <c r="BX755" s="90"/>
      <c r="BY755" s="90"/>
      <c r="BZ755" s="90"/>
      <c r="CA755" s="90"/>
      <c r="CB755" s="90"/>
      <c r="CC755" s="90"/>
      <c r="CD755" s="90"/>
      <c r="CE755" s="90"/>
      <c r="CF755" s="90"/>
      <c r="CG755" s="90"/>
      <c r="CH755" s="90"/>
      <c r="CI755" s="90"/>
    </row>
    <row r="756" spans="1:87" s="88" customFormat="1" x14ac:dyDescent="0.2">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6"/>
      <c r="AD756" s="126"/>
      <c r="AE756" s="125"/>
      <c r="AF756" s="125"/>
      <c r="AG756" s="125"/>
      <c r="AH756" s="125"/>
      <c r="AI756" s="125"/>
      <c r="AJ756" s="125"/>
      <c r="AK756" s="125"/>
      <c r="AL756" s="125"/>
      <c r="AM756" s="125"/>
      <c r="AP756" s="86"/>
      <c r="AQ756" s="86"/>
      <c r="AR756" s="86"/>
      <c r="AS756" s="86"/>
      <c r="AT756" s="86"/>
      <c r="AU756" s="86"/>
      <c r="AV756" s="86"/>
      <c r="AW756" s="85"/>
      <c r="AX756" s="85"/>
      <c r="AY756" s="85"/>
      <c r="AZ756" s="85"/>
      <c r="BA756" s="85"/>
      <c r="BB756" s="85"/>
      <c r="BC756" s="85"/>
      <c r="BD756" s="85"/>
      <c r="BE756" s="85"/>
      <c r="BF756" s="85"/>
      <c r="BG756" s="85"/>
      <c r="BH756" s="85"/>
      <c r="BI756" s="85"/>
      <c r="BJ756" s="85"/>
      <c r="BK756" s="85"/>
      <c r="BL756" s="85"/>
      <c r="BM756" s="85"/>
      <c r="BN756" s="85"/>
      <c r="BO756" s="90"/>
      <c r="BP756" s="90"/>
      <c r="BQ756" s="90"/>
      <c r="BR756" s="90"/>
      <c r="BS756" s="90"/>
      <c r="BT756" s="90"/>
      <c r="BU756" s="90"/>
      <c r="BV756" s="90"/>
      <c r="BW756" s="90"/>
      <c r="BX756" s="90"/>
      <c r="BY756" s="90"/>
      <c r="BZ756" s="90"/>
      <c r="CA756" s="90"/>
      <c r="CB756" s="90"/>
      <c r="CC756" s="90"/>
      <c r="CD756" s="90"/>
      <c r="CE756" s="90"/>
      <c r="CF756" s="90"/>
      <c r="CG756" s="90"/>
      <c r="CH756" s="90"/>
      <c r="CI756" s="90"/>
    </row>
    <row r="757" spans="1:87" s="88" customFormat="1" x14ac:dyDescent="0.2">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6"/>
      <c r="AD757" s="126"/>
      <c r="AE757" s="125"/>
      <c r="AF757" s="125"/>
      <c r="AG757" s="125"/>
      <c r="AH757" s="125"/>
      <c r="AI757" s="125"/>
      <c r="AJ757" s="125"/>
      <c r="AK757" s="125"/>
      <c r="AL757" s="125"/>
      <c r="AM757" s="125"/>
      <c r="AP757" s="86"/>
      <c r="AQ757" s="86"/>
      <c r="AR757" s="86"/>
      <c r="AS757" s="86"/>
      <c r="AT757" s="86"/>
      <c r="AU757" s="86"/>
      <c r="AV757" s="86"/>
      <c r="AW757" s="85"/>
      <c r="AX757" s="85"/>
      <c r="AY757" s="85"/>
      <c r="AZ757" s="85"/>
      <c r="BA757" s="85"/>
      <c r="BB757" s="85"/>
      <c r="BC757" s="85"/>
      <c r="BD757" s="85"/>
      <c r="BE757" s="85"/>
      <c r="BF757" s="85"/>
      <c r="BG757" s="85"/>
      <c r="BH757" s="85"/>
      <c r="BI757" s="85"/>
      <c r="BJ757" s="85"/>
      <c r="BK757" s="85"/>
      <c r="BL757" s="85"/>
      <c r="BM757" s="85"/>
      <c r="BN757" s="85"/>
      <c r="BO757" s="90"/>
      <c r="BP757" s="90"/>
      <c r="BQ757" s="90"/>
      <c r="BR757" s="90"/>
      <c r="BS757" s="90"/>
      <c r="BT757" s="90"/>
      <c r="BU757" s="90"/>
      <c r="BV757" s="90"/>
      <c r="BW757" s="90"/>
      <c r="BX757" s="90"/>
      <c r="BY757" s="90"/>
      <c r="BZ757" s="90"/>
      <c r="CA757" s="90"/>
      <c r="CB757" s="90"/>
      <c r="CC757" s="90"/>
      <c r="CD757" s="90"/>
      <c r="CE757" s="90"/>
      <c r="CF757" s="90"/>
      <c r="CG757" s="90"/>
      <c r="CH757" s="90"/>
      <c r="CI757" s="90"/>
    </row>
    <row r="758" spans="1:87" s="88" customFormat="1" x14ac:dyDescent="0.2">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6"/>
      <c r="AD758" s="126"/>
      <c r="AE758" s="125"/>
      <c r="AF758" s="125"/>
      <c r="AG758" s="125"/>
      <c r="AH758" s="125"/>
      <c r="AI758" s="125"/>
      <c r="AJ758" s="125"/>
      <c r="AK758" s="125"/>
      <c r="AL758" s="125"/>
      <c r="AM758" s="125"/>
      <c r="AP758" s="86"/>
      <c r="AQ758" s="86"/>
      <c r="AR758" s="86"/>
      <c r="AS758" s="86"/>
      <c r="AT758" s="86"/>
      <c r="AU758" s="86"/>
      <c r="AV758" s="86"/>
      <c r="AW758" s="85"/>
      <c r="AX758" s="85"/>
      <c r="AY758" s="85"/>
      <c r="AZ758" s="85"/>
      <c r="BA758" s="85"/>
      <c r="BB758" s="85"/>
      <c r="BC758" s="85"/>
      <c r="BD758" s="85"/>
      <c r="BE758" s="85"/>
      <c r="BF758" s="85"/>
      <c r="BG758" s="85"/>
      <c r="BH758" s="85"/>
      <c r="BI758" s="85"/>
      <c r="BJ758" s="85"/>
      <c r="BK758" s="85"/>
      <c r="BL758" s="85"/>
      <c r="BM758" s="85"/>
      <c r="BN758" s="85"/>
      <c r="BO758" s="90"/>
      <c r="BP758" s="90"/>
      <c r="BQ758" s="90"/>
      <c r="BR758" s="90"/>
      <c r="BS758" s="90"/>
      <c r="BT758" s="90"/>
      <c r="BU758" s="90"/>
      <c r="BV758" s="90"/>
      <c r="BW758" s="90"/>
      <c r="BX758" s="90"/>
      <c r="BY758" s="90"/>
      <c r="BZ758" s="90"/>
      <c r="CA758" s="90"/>
      <c r="CB758" s="90"/>
      <c r="CC758" s="90"/>
      <c r="CD758" s="90"/>
      <c r="CE758" s="90"/>
      <c r="CF758" s="90"/>
      <c r="CG758" s="90"/>
      <c r="CH758" s="90"/>
      <c r="CI758" s="90"/>
    </row>
    <row r="759" spans="1:87" s="88" customFormat="1" x14ac:dyDescent="0.2">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6"/>
      <c r="AD759" s="126"/>
      <c r="AE759" s="125"/>
      <c r="AF759" s="125"/>
      <c r="AG759" s="125"/>
      <c r="AH759" s="125"/>
      <c r="AI759" s="125"/>
      <c r="AJ759" s="125"/>
      <c r="AK759" s="125"/>
      <c r="AL759" s="125"/>
      <c r="AM759" s="125"/>
      <c r="AP759" s="86"/>
      <c r="AQ759" s="86"/>
      <c r="AR759" s="86"/>
      <c r="AS759" s="86"/>
      <c r="AT759" s="86"/>
      <c r="AU759" s="86"/>
      <c r="AV759" s="86"/>
      <c r="AW759" s="85"/>
      <c r="AX759" s="85"/>
      <c r="AY759" s="85"/>
      <c r="AZ759" s="85"/>
      <c r="BA759" s="85"/>
      <c r="BB759" s="85"/>
      <c r="BC759" s="85"/>
      <c r="BD759" s="85"/>
      <c r="BE759" s="85"/>
      <c r="BF759" s="85"/>
      <c r="BG759" s="85"/>
      <c r="BH759" s="85"/>
      <c r="BI759" s="85"/>
      <c r="BJ759" s="85"/>
      <c r="BK759" s="85"/>
      <c r="BL759" s="85"/>
      <c r="BM759" s="85"/>
      <c r="BN759" s="85"/>
      <c r="BO759" s="90"/>
      <c r="BP759" s="90"/>
      <c r="BQ759" s="90"/>
      <c r="BR759" s="90"/>
      <c r="BS759" s="90"/>
      <c r="BT759" s="90"/>
      <c r="BU759" s="90"/>
      <c r="BV759" s="90"/>
      <c r="BW759" s="90"/>
      <c r="BX759" s="90"/>
      <c r="BY759" s="90"/>
      <c r="BZ759" s="90"/>
      <c r="CA759" s="90"/>
      <c r="CB759" s="90"/>
      <c r="CC759" s="90"/>
      <c r="CD759" s="90"/>
      <c r="CE759" s="90"/>
      <c r="CF759" s="90"/>
      <c r="CG759" s="90"/>
      <c r="CH759" s="90"/>
      <c r="CI759" s="90"/>
    </row>
    <row r="760" spans="1:87" s="88" customFormat="1" x14ac:dyDescent="0.2">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6"/>
      <c r="AD760" s="126"/>
      <c r="AE760" s="125"/>
      <c r="AF760" s="125"/>
      <c r="AG760" s="125"/>
      <c r="AH760" s="125"/>
      <c r="AI760" s="125"/>
      <c r="AJ760" s="125"/>
      <c r="AK760" s="125"/>
      <c r="AL760" s="125"/>
      <c r="AM760" s="125"/>
      <c r="AP760" s="86"/>
      <c r="AQ760" s="86"/>
      <c r="AR760" s="86"/>
      <c r="AS760" s="86"/>
      <c r="AT760" s="86"/>
      <c r="AU760" s="86"/>
      <c r="AV760" s="86"/>
      <c r="AW760" s="85"/>
      <c r="AX760" s="85"/>
      <c r="AY760" s="85"/>
      <c r="AZ760" s="85"/>
      <c r="BA760" s="85"/>
      <c r="BB760" s="85"/>
      <c r="BC760" s="85"/>
      <c r="BD760" s="85"/>
      <c r="BE760" s="85"/>
      <c r="BF760" s="85"/>
      <c r="BG760" s="85"/>
      <c r="BH760" s="85"/>
      <c r="BI760" s="85"/>
      <c r="BJ760" s="85"/>
      <c r="BK760" s="85"/>
      <c r="BL760" s="85"/>
      <c r="BM760" s="85"/>
      <c r="BN760" s="85"/>
      <c r="BO760" s="90"/>
      <c r="BP760" s="90"/>
      <c r="BQ760" s="90"/>
      <c r="BR760" s="90"/>
      <c r="BS760" s="90"/>
      <c r="BT760" s="90"/>
      <c r="BU760" s="90"/>
      <c r="BV760" s="90"/>
      <c r="BW760" s="90"/>
      <c r="BX760" s="90"/>
      <c r="BY760" s="90"/>
      <c r="BZ760" s="90"/>
      <c r="CA760" s="90"/>
      <c r="CB760" s="90"/>
      <c r="CC760" s="90"/>
      <c r="CD760" s="90"/>
      <c r="CE760" s="90"/>
      <c r="CF760" s="90"/>
      <c r="CG760" s="90"/>
      <c r="CH760" s="90"/>
      <c r="CI760" s="90"/>
    </row>
    <row r="761" spans="1:87" s="88" customFormat="1" x14ac:dyDescent="0.2">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6"/>
      <c r="AD761" s="126"/>
      <c r="AE761" s="125"/>
      <c r="AF761" s="125"/>
      <c r="AG761" s="125"/>
      <c r="AH761" s="125"/>
      <c r="AI761" s="125"/>
      <c r="AJ761" s="125"/>
      <c r="AK761" s="125"/>
      <c r="AL761" s="125"/>
      <c r="AM761" s="125"/>
      <c r="AP761" s="86"/>
      <c r="AQ761" s="86"/>
      <c r="AR761" s="86"/>
      <c r="AS761" s="86"/>
      <c r="AT761" s="86"/>
      <c r="AU761" s="86"/>
      <c r="AV761" s="86"/>
      <c r="AW761" s="85"/>
      <c r="AX761" s="85"/>
      <c r="AY761" s="85"/>
      <c r="AZ761" s="85"/>
      <c r="BA761" s="85"/>
      <c r="BB761" s="85"/>
      <c r="BC761" s="85"/>
      <c r="BD761" s="85"/>
      <c r="BE761" s="85"/>
      <c r="BF761" s="85"/>
      <c r="BG761" s="85"/>
      <c r="BH761" s="85"/>
      <c r="BI761" s="85"/>
      <c r="BJ761" s="85"/>
      <c r="BK761" s="85"/>
      <c r="BL761" s="85"/>
      <c r="BM761" s="85"/>
      <c r="BN761" s="85"/>
      <c r="BO761" s="90"/>
      <c r="BP761" s="90"/>
      <c r="BQ761" s="90"/>
      <c r="BR761" s="90"/>
      <c r="BS761" s="90"/>
      <c r="BT761" s="90"/>
      <c r="BU761" s="90"/>
      <c r="BV761" s="90"/>
      <c r="BW761" s="90"/>
      <c r="BX761" s="90"/>
      <c r="BY761" s="90"/>
      <c r="BZ761" s="90"/>
      <c r="CA761" s="90"/>
      <c r="CB761" s="90"/>
      <c r="CC761" s="90"/>
      <c r="CD761" s="90"/>
      <c r="CE761" s="90"/>
      <c r="CF761" s="90"/>
      <c r="CG761" s="90"/>
      <c r="CH761" s="90"/>
      <c r="CI761" s="90"/>
    </row>
    <row r="762" spans="1:87" s="88" customFormat="1" x14ac:dyDescent="0.2">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6"/>
      <c r="AD762" s="126"/>
      <c r="AE762" s="125"/>
      <c r="AF762" s="125"/>
      <c r="AG762" s="125"/>
      <c r="AH762" s="125"/>
      <c r="AI762" s="125"/>
      <c r="AJ762" s="125"/>
      <c r="AK762" s="125"/>
      <c r="AL762" s="125"/>
      <c r="AM762" s="125"/>
      <c r="AP762" s="86"/>
      <c r="AQ762" s="86"/>
      <c r="AR762" s="86"/>
      <c r="AS762" s="86"/>
      <c r="AT762" s="86"/>
      <c r="AU762" s="86"/>
      <c r="AV762" s="86"/>
      <c r="AW762" s="85"/>
      <c r="AX762" s="85"/>
      <c r="AY762" s="85"/>
      <c r="AZ762" s="85"/>
      <c r="BA762" s="85"/>
      <c r="BB762" s="85"/>
      <c r="BC762" s="85"/>
      <c r="BD762" s="85"/>
      <c r="BE762" s="85"/>
      <c r="BF762" s="85"/>
      <c r="BG762" s="85"/>
      <c r="BH762" s="85"/>
      <c r="BI762" s="85"/>
      <c r="BJ762" s="85"/>
      <c r="BK762" s="85"/>
      <c r="BL762" s="85"/>
      <c r="BM762" s="85"/>
      <c r="BN762" s="85"/>
      <c r="BO762" s="90"/>
      <c r="BP762" s="90"/>
      <c r="BQ762" s="90"/>
      <c r="BR762" s="90"/>
      <c r="BS762" s="90"/>
      <c r="BT762" s="90"/>
      <c r="BU762" s="90"/>
      <c r="BV762" s="90"/>
      <c r="BW762" s="90"/>
      <c r="BX762" s="90"/>
      <c r="BY762" s="90"/>
      <c r="BZ762" s="90"/>
      <c r="CA762" s="90"/>
      <c r="CB762" s="90"/>
      <c r="CC762" s="90"/>
      <c r="CD762" s="90"/>
      <c r="CE762" s="90"/>
      <c r="CF762" s="90"/>
      <c r="CG762" s="90"/>
      <c r="CH762" s="90"/>
      <c r="CI762" s="90"/>
    </row>
    <row r="763" spans="1:87" s="88" customFormat="1" x14ac:dyDescent="0.2">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6"/>
      <c r="AD763" s="126"/>
      <c r="AE763" s="125"/>
      <c r="AF763" s="125"/>
      <c r="AG763" s="125"/>
      <c r="AH763" s="125"/>
      <c r="AI763" s="125"/>
      <c r="AJ763" s="125"/>
      <c r="AK763" s="125"/>
      <c r="AL763" s="125"/>
      <c r="AM763" s="125"/>
      <c r="AP763" s="86"/>
      <c r="AQ763" s="86"/>
      <c r="AR763" s="86"/>
      <c r="AS763" s="86"/>
      <c r="AT763" s="86"/>
      <c r="AU763" s="86"/>
      <c r="AV763" s="86"/>
      <c r="AW763" s="85"/>
      <c r="AX763" s="85"/>
      <c r="AY763" s="85"/>
      <c r="AZ763" s="85"/>
      <c r="BA763" s="85"/>
      <c r="BB763" s="85"/>
      <c r="BC763" s="85"/>
      <c r="BD763" s="85"/>
      <c r="BE763" s="85"/>
      <c r="BF763" s="85"/>
      <c r="BG763" s="85"/>
      <c r="BH763" s="85"/>
      <c r="BI763" s="85"/>
      <c r="BJ763" s="85"/>
      <c r="BK763" s="85"/>
      <c r="BL763" s="85"/>
      <c r="BM763" s="85"/>
      <c r="BN763" s="85"/>
      <c r="BO763" s="90"/>
      <c r="BP763" s="90"/>
      <c r="BQ763" s="90"/>
      <c r="BR763" s="90"/>
      <c r="BS763" s="90"/>
      <c r="BT763" s="90"/>
      <c r="BU763" s="90"/>
      <c r="BV763" s="90"/>
      <c r="BW763" s="90"/>
      <c r="BX763" s="90"/>
      <c r="BY763" s="90"/>
      <c r="BZ763" s="90"/>
      <c r="CA763" s="90"/>
      <c r="CB763" s="90"/>
      <c r="CC763" s="90"/>
      <c r="CD763" s="90"/>
      <c r="CE763" s="90"/>
      <c r="CF763" s="90"/>
      <c r="CG763" s="90"/>
      <c r="CH763" s="90"/>
      <c r="CI763" s="90"/>
    </row>
  </sheetData>
  <sheetProtection algorithmName="SHA-512" hashValue="DKRErwY3qnQmsWKZhmzf3pCWQ+M8GZ9SkSItGsR7crNTttMx4s11Zfj+MHFsztcOB7IsDB9pGwctcFpJpCgH2Q==" saltValue="JBT+BWCbi0py3uEx/D/lgA==" spinCount="100000" sheet="1" objects="1" scenarios="1"/>
  <dataConsolidate/>
  <mergeCells count="231">
    <mergeCell ref="B63:J63"/>
    <mergeCell ref="K63:Y63"/>
    <mergeCell ref="Z63:AB63"/>
    <mergeCell ref="AC63:AF63"/>
    <mergeCell ref="AE56:AL56"/>
    <mergeCell ref="AE57:AL57"/>
    <mergeCell ref="AE58:AL58"/>
    <mergeCell ref="AE59:AL59"/>
    <mergeCell ref="AG63:AK63"/>
    <mergeCell ref="AL63:AM63"/>
    <mergeCell ref="AE60:AL60"/>
    <mergeCell ref="AE61:AL61"/>
    <mergeCell ref="AE62:AL62"/>
    <mergeCell ref="B44:E44"/>
    <mergeCell ref="B45:E45"/>
    <mergeCell ref="F48:AD48"/>
    <mergeCell ref="F49:AD49"/>
    <mergeCell ref="B42:E42"/>
    <mergeCell ref="F42:T42"/>
    <mergeCell ref="U42:AD42"/>
    <mergeCell ref="AE42:AL42"/>
    <mergeCell ref="U43:AD43"/>
    <mergeCell ref="U44:AD44"/>
    <mergeCell ref="F43:T43"/>
    <mergeCell ref="F44:T44"/>
    <mergeCell ref="F45:T45"/>
    <mergeCell ref="B43:E43"/>
    <mergeCell ref="U45:AD45"/>
    <mergeCell ref="AE55:AL55"/>
    <mergeCell ref="AE50:AL50"/>
    <mergeCell ref="AE51:AL51"/>
    <mergeCell ref="U46:AD46"/>
    <mergeCell ref="U47:AD47"/>
    <mergeCell ref="AE47:AL47"/>
    <mergeCell ref="AE48:AL48"/>
    <mergeCell ref="AE49:AL49"/>
    <mergeCell ref="AE52:AL52"/>
    <mergeCell ref="AE53:AL53"/>
    <mergeCell ref="AE54:AL54"/>
    <mergeCell ref="F31:T31"/>
    <mergeCell ref="U31:AD31"/>
    <mergeCell ref="B32:E32"/>
    <mergeCell ref="F32:T32"/>
    <mergeCell ref="U32:AD32"/>
    <mergeCell ref="B33:E33"/>
    <mergeCell ref="F33:T33"/>
    <mergeCell ref="U33:AD33"/>
    <mergeCell ref="B39:E39"/>
    <mergeCell ref="U34:AD34"/>
    <mergeCell ref="U35:AD35"/>
    <mergeCell ref="F34:T34"/>
    <mergeCell ref="F35:T35"/>
    <mergeCell ref="U18:AD18"/>
    <mergeCell ref="B19:E19"/>
    <mergeCell ref="U19:AA19"/>
    <mergeCell ref="AB19:AD19"/>
    <mergeCell ref="B30:E30"/>
    <mergeCell ref="F30:AD30"/>
    <mergeCell ref="U20:AA20"/>
    <mergeCell ref="AB20:AD20"/>
    <mergeCell ref="U21:AD21"/>
    <mergeCell ref="U22:AD22"/>
    <mergeCell ref="U23:AD23"/>
    <mergeCell ref="F20:T20"/>
    <mergeCell ref="F21:T21"/>
    <mergeCell ref="F22:T22"/>
    <mergeCell ref="F23:T23"/>
    <mergeCell ref="F24:T24"/>
    <mergeCell ref="F25:T25"/>
    <mergeCell ref="F26:AD26"/>
    <mergeCell ref="F27:V27"/>
    <mergeCell ref="AB27:AD27"/>
    <mergeCell ref="U28:AD28"/>
    <mergeCell ref="U29:AD29"/>
    <mergeCell ref="W27:AA27"/>
    <mergeCell ref="U24:AD24"/>
    <mergeCell ref="B1:AL1"/>
    <mergeCell ref="B2:J2"/>
    <mergeCell ref="K2:AL2"/>
    <mergeCell ref="B3:J3"/>
    <mergeCell ref="K3:AL3"/>
    <mergeCell ref="U14:AD14"/>
    <mergeCell ref="B5:E5"/>
    <mergeCell ref="F5:AD5"/>
    <mergeCell ref="AE5:AL5"/>
    <mergeCell ref="U7:AD7"/>
    <mergeCell ref="U9:AD9"/>
    <mergeCell ref="U10:AD10"/>
    <mergeCell ref="AE10:AL10"/>
    <mergeCell ref="U11:AA11"/>
    <mergeCell ref="AB11:AD11"/>
    <mergeCell ref="U12:AD12"/>
    <mergeCell ref="U13:Z13"/>
    <mergeCell ref="AA13:AD13"/>
    <mergeCell ref="B4:E4"/>
    <mergeCell ref="B8:E8"/>
    <mergeCell ref="B6:E6"/>
    <mergeCell ref="B7:E7"/>
    <mergeCell ref="B9:E9"/>
    <mergeCell ref="B10:E10"/>
    <mergeCell ref="U25:AD25"/>
    <mergeCell ref="F6:AD6"/>
    <mergeCell ref="F7:T7"/>
    <mergeCell ref="F9:T9"/>
    <mergeCell ref="F10:T10"/>
    <mergeCell ref="F11:T11"/>
    <mergeCell ref="F12:T12"/>
    <mergeCell ref="F13:T13"/>
    <mergeCell ref="F14:T14"/>
    <mergeCell ref="F15:P15"/>
    <mergeCell ref="F16:P16"/>
    <mergeCell ref="F17:P17"/>
    <mergeCell ref="F18:T18"/>
    <mergeCell ref="F19:T19"/>
    <mergeCell ref="Q15:W15"/>
    <mergeCell ref="X15:AD15"/>
    <mergeCell ref="Q16:T16"/>
    <mergeCell ref="U16:W16"/>
    <mergeCell ref="X16:AA16"/>
    <mergeCell ref="AB16:AD16"/>
    <mergeCell ref="Q17:W17"/>
    <mergeCell ref="X17:AD17"/>
    <mergeCell ref="U8:AD8"/>
    <mergeCell ref="F8:T8"/>
    <mergeCell ref="B16:E16"/>
    <mergeCell ref="B17:E17"/>
    <mergeCell ref="B20:E20"/>
    <mergeCell ref="B21:E21"/>
    <mergeCell ref="B22:E22"/>
    <mergeCell ref="B18:E18"/>
    <mergeCell ref="B41:E41"/>
    <mergeCell ref="B28:E28"/>
    <mergeCell ref="B29:E29"/>
    <mergeCell ref="B31:E31"/>
    <mergeCell ref="B34:E34"/>
    <mergeCell ref="B35:E35"/>
    <mergeCell ref="B23:E23"/>
    <mergeCell ref="B40:E40"/>
    <mergeCell ref="B37:E37"/>
    <mergeCell ref="B38:E38"/>
    <mergeCell ref="B11:E11"/>
    <mergeCell ref="B12:E12"/>
    <mergeCell ref="B13:E13"/>
    <mergeCell ref="B14:E14"/>
    <mergeCell ref="B15:E15"/>
    <mergeCell ref="B61:E61"/>
    <mergeCell ref="B62:E62"/>
    <mergeCell ref="B53:E53"/>
    <mergeCell ref="B54:E54"/>
    <mergeCell ref="B55:E55"/>
    <mergeCell ref="B56:E56"/>
    <mergeCell ref="B57:E57"/>
    <mergeCell ref="B24:E24"/>
    <mergeCell ref="B25:E25"/>
    <mergeCell ref="B26:E26"/>
    <mergeCell ref="B27:E27"/>
    <mergeCell ref="B51:E51"/>
    <mergeCell ref="B52:E52"/>
    <mergeCell ref="B46:E46"/>
    <mergeCell ref="B47:E47"/>
    <mergeCell ref="B48:E48"/>
    <mergeCell ref="B49:E49"/>
    <mergeCell ref="B50:E50"/>
    <mergeCell ref="B36:E36"/>
    <mergeCell ref="AE17:AL17"/>
    <mergeCell ref="AE18:AL18"/>
    <mergeCell ref="AE19:AL19"/>
    <mergeCell ref="AE20:AL20"/>
    <mergeCell ref="AE21:AL21"/>
    <mergeCell ref="AE22:AL22"/>
    <mergeCell ref="B58:E58"/>
    <mergeCell ref="B59:E59"/>
    <mergeCell ref="B60:E60"/>
    <mergeCell ref="F28:T28"/>
    <mergeCell ref="F29:T29"/>
    <mergeCell ref="F39:AD39"/>
    <mergeCell ref="AE39:AL39"/>
    <mergeCell ref="AE30:AL30"/>
    <mergeCell ref="AE28:AL28"/>
    <mergeCell ref="AE29:AL29"/>
    <mergeCell ref="AE31:AL31"/>
    <mergeCell ref="AE32:AL32"/>
    <mergeCell ref="AE34:AL34"/>
    <mergeCell ref="AE35:AL35"/>
    <mergeCell ref="AE33:AL33"/>
    <mergeCell ref="U36:AD36"/>
    <mergeCell ref="U37:AD37"/>
    <mergeCell ref="U38:AD38"/>
    <mergeCell ref="AE6:AL6"/>
    <mergeCell ref="AE7:AL7"/>
    <mergeCell ref="AE9:AL9"/>
    <mergeCell ref="AE11:AL11"/>
    <mergeCell ref="AE12:AL12"/>
    <mergeCell ref="AE13:AL13"/>
    <mergeCell ref="AE14:AL14"/>
    <mergeCell ref="AE15:AL15"/>
    <mergeCell ref="AE16:AL16"/>
    <mergeCell ref="AE8:AL8"/>
    <mergeCell ref="AE41:AL41"/>
    <mergeCell ref="AE43:AL43"/>
    <mergeCell ref="AE44:AL44"/>
    <mergeCell ref="AE45:AL45"/>
    <mergeCell ref="AE46:AL46"/>
    <mergeCell ref="AE23:AL23"/>
    <mergeCell ref="AE24:AL24"/>
    <mergeCell ref="AE25:AL25"/>
    <mergeCell ref="AE26:AL26"/>
    <mergeCell ref="AE27:AL27"/>
    <mergeCell ref="AE40:AL40"/>
    <mergeCell ref="AE36:AL36"/>
    <mergeCell ref="AE37:AL37"/>
    <mergeCell ref="AE38:AL38"/>
    <mergeCell ref="F41:T41"/>
    <mergeCell ref="U41:AD41"/>
    <mergeCell ref="F40:T40"/>
    <mergeCell ref="U40:AD40"/>
    <mergeCell ref="F60:AD60"/>
    <mergeCell ref="F61:AD61"/>
    <mergeCell ref="F62:AD62"/>
    <mergeCell ref="F55:AD55"/>
    <mergeCell ref="F56:AD56"/>
    <mergeCell ref="F57:AD57"/>
    <mergeCell ref="F58:AD58"/>
    <mergeCell ref="F59:AD59"/>
    <mergeCell ref="F46:T46"/>
    <mergeCell ref="F47:T47"/>
    <mergeCell ref="F50:AD50"/>
    <mergeCell ref="F51:AD51"/>
    <mergeCell ref="F52:AD52"/>
    <mergeCell ref="F53:AD53"/>
    <mergeCell ref="F54:AD54"/>
  </mergeCells>
  <conditionalFormatting sqref="AQ57">
    <cfRule type="expression" dxfId="0" priority="2">
      <formula>CELL("protect",A1)=0</formula>
    </cfRule>
  </conditionalFormatting>
  <dataValidations disablePrompts="1" count="26">
    <dataValidation type="list" allowBlank="1" showInputMessage="1" showErrorMessage="1" sqref="U45:AD45" xr:uid="{00000000-0002-0000-0800-000000000000}">
      <formula1>$AP$45:$AR$45</formula1>
    </dataValidation>
    <dataValidation type="list" allowBlank="1" showInputMessage="1" showErrorMessage="1" sqref="U44:AD44" xr:uid="{00000000-0002-0000-0800-000001000000}">
      <formula1>$AP$44:$AR$44</formula1>
    </dataValidation>
    <dataValidation type="list" allowBlank="1" showInputMessage="1" showErrorMessage="1" sqref="U43:AD43" xr:uid="{00000000-0002-0000-0800-000002000000}">
      <formula1>$AP$43:$AR$43</formula1>
    </dataValidation>
    <dataValidation type="list" allowBlank="1" showInputMessage="1" showErrorMessage="1" sqref="U18:AD18" xr:uid="{00000000-0002-0000-0800-000003000000}">
      <formula1>$AP$18:$AS$18</formula1>
    </dataValidation>
    <dataValidation type="list" allowBlank="1" showInputMessage="1" showErrorMessage="1" sqref="U42:AD42" xr:uid="{00000000-0002-0000-0800-000004000000}">
      <formula1>$AP$42:$AV$42</formula1>
    </dataValidation>
    <dataValidation type="list" allowBlank="1" showInputMessage="1" showErrorMessage="1" sqref="U35:AD35" xr:uid="{00000000-0002-0000-0800-000005000000}">
      <formula1>$AP$35:$AR$35</formula1>
    </dataValidation>
    <dataValidation type="list" allowBlank="1" showInputMessage="1" showErrorMessage="1" sqref="U34:AD34" xr:uid="{00000000-0002-0000-0800-000006000000}">
      <formula1>$AP$34:$AR$34</formula1>
    </dataValidation>
    <dataValidation type="list" allowBlank="1" showInputMessage="1" showErrorMessage="1" sqref="U33:AD33" xr:uid="{00000000-0002-0000-0800-000007000000}">
      <formula1>$AP$33:$AR$33</formula1>
    </dataValidation>
    <dataValidation type="list" allowBlank="1" showInputMessage="1" showErrorMessage="1" sqref="U32:AD32" xr:uid="{00000000-0002-0000-0800-000008000000}">
      <formula1>$AP$32:$AR$32</formula1>
    </dataValidation>
    <dataValidation type="list" allowBlank="1" showInputMessage="1" showErrorMessage="1" sqref="U31:AD31" xr:uid="{00000000-0002-0000-0800-000009000000}">
      <formula1>$AP$31:$AR$31</formula1>
    </dataValidation>
    <dataValidation type="list" allowBlank="1" showInputMessage="1" showErrorMessage="1" sqref="U29:AD29" xr:uid="{00000000-0002-0000-0800-00000A000000}">
      <formula1>$AP$29:$AR$29</formula1>
    </dataValidation>
    <dataValidation type="list" allowBlank="1" showInputMessage="1" showErrorMessage="1" sqref="U28:AD28" xr:uid="{00000000-0002-0000-0800-00000B000000}">
      <formula1>$AP$28:$AR$28</formula1>
    </dataValidation>
    <dataValidation type="list" allowBlank="1" showInputMessage="1" showErrorMessage="1" sqref="U22:AD22" xr:uid="{00000000-0002-0000-0800-00000C000000}">
      <formula1>$AP$22:$AR$22</formula1>
    </dataValidation>
    <dataValidation type="list" allowBlank="1" showInputMessage="1" showErrorMessage="1" sqref="U12:AD12" xr:uid="{00000000-0002-0000-0800-00000D000000}">
      <formula1>$AP$12:$AR$12</formula1>
    </dataValidation>
    <dataValidation type="list" allowBlank="1" showInputMessage="1" showErrorMessage="1" sqref="U9:AD9" xr:uid="{00000000-0002-0000-0800-00000E000000}">
      <formula1>$AP$9:$AS$9</formula1>
    </dataValidation>
    <dataValidation type="list" allowBlank="1" showInputMessage="1" showErrorMessage="1" sqref="U7:AD7" xr:uid="{00000000-0002-0000-0800-00000F000000}">
      <formula1>$AP$7:$AS$7</formula1>
    </dataValidation>
    <dataValidation type="list" allowBlank="1" showInputMessage="1" showErrorMessage="1" sqref="U10" xr:uid="{00000000-0002-0000-0800-000010000000}">
      <formula1>$AP$10:$AR$10</formula1>
    </dataValidation>
    <dataValidation type="list" allowBlank="1" showInputMessage="1" showErrorMessage="1" sqref="U41:AD41" xr:uid="{00000000-0002-0000-0800-000011000000}">
      <formula1>$AP$41:$AS$41</formula1>
    </dataValidation>
    <dataValidation type="list" allowBlank="1" showInputMessage="1" showErrorMessage="1" sqref="U40:AD40" xr:uid="{00000000-0002-0000-0800-000012000000}">
      <formula1>$AP$40:$AR$40</formula1>
    </dataValidation>
    <dataValidation type="list" allowBlank="1" showInputMessage="1" showErrorMessage="1" sqref="U21:AD21" xr:uid="{00000000-0002-0000-0800-000013000000}">
      <formula1>$AP$21:$AR$21</formula1>
    </dataValidation>
    <dataValidation type="list" allowBlank="1" showInputMessage="1" showErrorMessage="1" sqref="U24" xr:uid="{00000000-0002-0000-0800-000014000000}">
      <formula1>$AP$24:$AR$24</formula1>
    </dataValidation>
    <dataValidation type="list" allowBlank="1" showInputMessage="1" showErrorMessage="1" sqref="U25" xr:uid="{00000000-0002-0000-0800-000015000000}">
      <formula1>$AP$25:$AR$25</formula1>
    </dataValidation>
    <dataValidation type="list" allowBlank="1" showInputMessage="1" showErrorMessage="1" sqref="U36:AD36" xr:uid="{00000000-0002-0000-0800-000016000000}">
      <formula1>$AP$36:$AR$36</formula1>
    </dataValidation>
    <dataValidation type="list" allowBlank="1" showInputMessage="1" showErrorMessage="1" sqref="U37:AD37" xr:uid="{00000000-0002-0000-0800-000017000000}">
      <formula1>$AP$37:$AR$37</formula1>
    </dataValidation>
    <dataValidation type="list" allowBlank="1" showInputMessage="1" showErrorMessage="1" sqref="U38:AD38" xr:uid="{00000000-0002-0000-0800-000018000000}">
      <formula1>$AP$38:$AR$38</formula1>
    </dataValidation>
    <dataValidation type="list" allowBlank="1" showInputMessage="1" showErrorMessage="1" sqref="U8:AD8" xr:uid="{00000000-0002-0000-0800-000019000000}">
      <formula1>$AP$8:$AT$8</formula1>
    </dataValidation>
  </dataValidations>
  <pageMargins left="0.19685039370078741" right="0.19685039370078741" top="0.19685039370078741" bottom="0.19685039370078741" header="0.31496062992125984" footer="0.31496062992125984"/>
  <pageSetup paperSize="9" scale="94"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3B255D9AD4624FB653F52CB88A8C9A" ma:contentTypeVersion="43" ma:contentTypeDescription="Create a new document." ma:contentTypeScope="" ma:versionID="93955c281aa734f899a884fce0abc9eb">
  <xsd:schema xmlns:xsd="http://www.w3.org/2001/XMLSchema" xmlns:xs="http://www.w3.org/2001/XMLSchema" xmlns:p="http://schemas.microsoft.com/office/2006/metadata/properties" xmlns:ns1="483988e3-476b-4f57-9f1e-5baf8a78ac3f" xmlns:ns3="83355071-3dbf-4210-8a44-a5fd048ba042" xmlns:ns4="7b1d2f56-190a-4246-8e79-cc358245e47b" targetNamespace="http://schemas.microsoft.com/office/2006/metadata/properties" ma:root="true" ma:fieldsID="82065477daa47bac23df8b31f1f653c9" ns1:_="" ns3:_="" ns4:_="">
    <xsd:import namespace="483988e3-476b-4f57-9f1e-5baf8a78ac3f"/>
    <xsd:import namespace="83355071-3dbf-4210-8a44-a5fd048ba042"/>
    <xsd:import namespace="7b1d2f56-190a-4246-8e79-cc358245e47b"/>
    <xsd:element name="properties">
      <xsd:complexType>
        <xsd:sequence>
          <xsd:element name="documentManagement">
            <xsd:complexType>
              <xsd:all>
                <xsd:element ref="ns1:Document_x0020_No_x002e_" minOccurs="0"/>
                <xsd:element ref="ns1:Description0" minOccurs="0"/>
                <xsd:element ref="ns1:Work_x0020_Group" minOccurs="0"/>
                <xsd:element ref="ns1:Revision" minOccurs="0"/>
                <xsd:element ref="ns1:Status" minOccurs="0"/>
                <xsd:element ref="ns1:Month_x0020_Issued" minOccurs="0"/>
                <xsd:element ref="ns1:MediaServiceMetadata" minOccurs="0"/>
                <xsd:element ref="ns1:MediaServiceFastMetadata" minOccurs="0"/>
                <xsd:element ref="ns3:SharedWithUsers" minOccurs="0"/>
                <xsd:element ref="ns3:SharedWithDetails" minOccurs="0"/>
                <xsd:element ref="ns1:MediaServiceAutoTags" minOccurs="0"/>
                <xsd:element ref="ns1:MediaServiceOCR" minOccurs="0"/>
                <xsd:element ref="ns1:MediaServiceDateTaken" minOccurs="0"/>
                <xsd:element ref="ns1:MediaServiceLocation" minOccurs="0"/>
                <xsd:element ref="ns1:MediaServiceGenerationTime" minOccurs="0"/>
                <xsd:element ref="ns1:MediaServiceEventHashCode" minOccurs="0"/>
                <xsd:element ref="ns1:MediaServiceAutoKeyPoints" minOccurs="0"/>
                <xsd:element ref="ns1:MediaServiceKeyPoints" minOccurs="0"/>
                <xsd:element ref="ns1:Standard" minOccurs="0"/>
                <xsd:element ref="ns4:File_x0020_Type0" minOccurs="0"/>
                <xsd:element ref="ns4:Activity_x0020_Type" minOccurs="0"/>
                <xsd:element ref="ns4:Phase" minOccurs="0"/>
                <xsd:element ref="ns4:Topic_x0020_No_x002e_" minOccurs="0"/>
                <xsd:element ref="ns4:Project_x0020_Engineer" minOccurs="0"/>
                <xsd:element ref="ns4:LSME" minOccurs="0"/>
                <xsd:element ref="ns4:Document_x0020_Owner" minOccurs="0"/>
                <xsd:element ref="ns4:Library_x0020_typ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3988e3-476b-4f57-9f1e-5baf8a78ac3f" elementFormDefault="qualified">
    <xsd:import namespace="http://schemas.microsoft.com/office/2006/documentManagement/types"/>
    <xsd:import namespace="http://schemas.microsoft.com/office/infopath/2007/PartnerControls"/>
    <xsd:element name="Document_x0020_No_x002e_" ma:index="0" nillable="true" ma:displayName="Document No." ma:indexed="true" ma:internalName="Document_x0020_No_x002e_">
      <xsd:simpleType>
        <xsd:restriction base="dms:Text">
          <xsd:maxLength value="30"/>
        </xsd:restriction>
      </xsd:simpleType>
    </xsd:element>
    <xsd:element name="Description0" ma:index="3" nillable="true" ma:displayName="Document Type" ma:description="Document description" ma:format="Dropdown" ma:internalName="Description0">
      <xsd:simpleType>
        <xsd:union memberTypes="dms:Text">
          <xsd:simpleType>
            <xsd:restriction base="dms:Choice">
              <xsd:enumeration value="Checklist"/>
              <xsd:enumeration value="Procurement Data Sheet"/>
              <xsd:enumeration value="Information Requirements"/>
              <xsd:enumeration value="Quality Requirements"/>
              <xsd:enumeration value="Specification"/>
              <xsd:enumeration value="Data Sheet"/>
              <xsd:enumeration value="Framing Proposal"/>
              <xsd:enumeration value="Statement of Intent"/>
              <xsd:enumeration value="Risk &amp; Criticality Assessment"/>
              <xsd:enumeration value="Justification for Publication"/>
              <xsd:enumeration value="Comments Resolution"/>
              <xsd:enumeration value="Specification Documents"/>
              <xsd:enumeration value="Support Documents"/>
              <xsd:enumeration value="Escalation Notice"/>
              <xsd:enumeration value="Work Instruction"/>
              <xsd:enumeration value="Template"/>
              <xsd:enumeration value="Procedure"/>
              <xsd:enumeration value="Guideline"/>
              <xsd:enumeration value="Plan/Schedule"/>
              <xsd:enumeration value="Presentation"/>
            </xsd:restriction>
          </xsd:simpleType>
        </xsd:union>
      </xsd:simpleType>
    </xsd:element>
    <xsd:element name="Work_x0020_Group" ma:index="4" nillable="true" ma:displayName="Work Group No." ma:format="Dropdown" ma:internalName="Work_x0020_Group">
      <xsd:simpleType>
        <xsd:union memberTypes="dms:Text">
          <xsd:simpleType>
            <xsd:restriction base="dms:Choice">
              <xsd:enumeration value="EE08"/>
              <xsd:enumeration value="EE09"/>
              <xsd:enumeration value="EE10"/>
              <xsd:enumeration value="EE12"/>
              <xsd:enumeration value="EE13"/>
              <xsd:enumeration value="EE42"/>
              <xsd:enumeration value="EE43"/>
              <xsd:enumeration value="EE44"/>
              <xsd:enumeration value="EE45"/>
              <xsd:enumeration value="EE46"/>
              <xsd:enumeration value="EE52"/>
              <xsd:enumeration value="EE53"/>
              <xsd:enumeration value="EE57"/>
              <xsd:enumeration value="EE59"/>
              <xsd:enumeration value="EE63"/>
              <xsd:enumeration value="EE70"/>
              <xsd:enumeration value="EE75"/>
              <xsd:enumeration value="EE83"/>
              <xsd:enumeration value="EI15"/>
              <xsd:enumeration value="EI16"/>
              <xsd:enumeration value="EI18"/>
              <xsd:enumeration value="EI19"/>
              <xsd:enumeration value="EI29"/>
              <xsd:enumeration value="EI58"/>
              <xsd:enumeration value="EI61"/>
              <xsd:enumeration value="EI62"/>
              <xsd:enumeration value="EI79"/>
              <xsd:enumeration value="EI81"/>
              <xsd:enumeration value="EL39"/>
              <xsd:enumeration value="EL69"/>
              <xsd:enumeration value="EM14"/>
              <xsd:enumeration value="EM21"/>
              <xsd:enumeration value="EM22"/>
              <xsd:enumeration value="EM23"/>
              <xsd:enumeration value="EM36"/>
              <xsd:enumeration value="EM55"/>
              <xsd:enumeration value="EM63"/>
              <xsd:enumeration value="EM64"/>
              <xsd:enumeration value="EM65"/>
              <xsd:enumeration value="EM71"/>
              <xsd:enumeration value="EM76"/>
              <xsd:enumeration value="EM78"/>
              <xsd:enumeration value="EM80"/>
              <xsd:enumeration value="EM82"/>
              <xsd:enumeration value="EP73"/>
              <xsd:enumeration value="EP74"/>
              <xsd:enumeration value="ES20"/>
              <xsd:enumeration value="ES24"/>
              <xsd:enumeration value="ES24"/>
              <xsd:enumeration value="ES60"/>
              <xsd:enumeration value="EX17"/>
              <xsd:enumeration value="EX37"/>
              <xsd:enumeration value="EX40"/>
              <xsd:enumeration value="EX41"/>
              <xsd:enumeration value="EX66"/>
              <xsd:enumeration value="EX72"/>
              <xsd:enumeration value="PE01"/>
              <xsd:enumeration value="PE11"/>
              <xsd:enumeration value="PM02"/>
              <xsd:enumeration value="PM03"/>
              <xsd:enumeration value="PM04"/>
              <xsd:enumeration value="PM05"/>
              <xsd:enumeration value="PM06"/>
              <xsd:enumeration value="PM54"/>
              <xsd:enumeration value="PM68"/>
              <xsd:enumeration value="PM84"/>
              <xsd:enumeration value="SI27"/>
              <xsd:enumeration value="SL32"/>
              <xsd:enumeration value="SL33"/>
              <xsd:enumeration value="SL34"/>
              <xsd:enumeration value="SL35"/>
              <xsd:enumeration value="SL67"/>
              <xsd:enumeration value="SL77"/>
              <xsd:enumeration value="SM25"/>
              <xsd:enumeration value="SM28"/>
              <xsd:enumeration value="SS26"/>
              <xsd:enumeration value="N/A"/>
              <xsd:enumeration value="AANN"/>
              <xsd:enumeration value="AA11"/>
            </xsd:restriction>
          </xsd:simpleType>
        </xsd:union>
      </xsd:simpleType>
    </xsd:element>
    <xsd:element name="Revision" ma:index="5" nillable="true" ma:displayName="Revision" ma:description="Document Revision" ma:format="Dropdown" ma:internalName="Revision">
      <xsd:simpleType>
        <xsd:union memberTypes="dms:Text">
          <xsd:simpleType>
            <xsd:restriction base="dms:Choice">
              <xsd:enumeration value="N/A"/>
              <xsd:enumeration value="0.1"/>
              <xsd:enumeration value="0.2"/>
              <xsd:enumeration value="0.3"/>
              <xsd:enumeration value="1.0"/>
              <xsd:enumeration value="10.1"/>
              <xsd:enumeration value="1.1"/>
              <xsd:enumeration value="1.2"/>
              <xsd:enumeration value="2.0"/>
              <xsd:enumeration value="2.1"/>
              <xsd:enumeration value="2.2"/>
              <xsd:enumeration value="3.0"/>
              <xsd:enumeration value="3.1"/>
              <xsd:enumeration value="3.2"/>
              <xsd:enumeration value="4.0"/>
              <xsd:enumeration value="B01"/>
              <xsd:enumeration value="A01"/>
              <xsd:enumeration value="B02"/>
              <xsd:enumeration value="A02"/>
              <xsd:enumeration value="B03"/>
              <xsd:enumeration value="A03"/>
              <xsd:enumeration value="B04"/>
              <xsd:enumeration value="A04"/>
              <xsd:enumeration value="TBA"/>
            </xsd:restriction>
          </xsd:simpleType>
        </xsd:union>
      </xsd:simpleType>
    </xsd:element>
    <xsd:element name="Status" ma:index="6" nillable="true" ma:displayName="Status" ma:format="Dropdown" ma:internalName="Status">
      <xsd:simpleType>
        <xsd:union memberTypes="dms:Text">
          <xsd:simpleType>
            <xsd:restriction base="dms:Choice">
              <xsd:enumeration value="N/A"/>
              <xsd:enumeration value="NOT ISSUED YET"/>
              <xsd:enumeration value="Issued for Use (Current)"/>
              <xsd:enumeration value="Issued for Use (Superseded)"/>
              <xsd:enumeration value="Issued for SCA"/>
              <xsd:enumeration value="Issued for SCA (Superseded)"/>
              <xsd:enumeration value="Issued for PR"/>
              <xsd:enumeration value="Issued for PR (Superseded)"/>
              <xsd:enumeration value="Issued for Information"/>
              <xsd:enumeration value="Issued for WG Review (Superseded)"/>
              <xsd:enumeration value="Escalated"/>
              <xsd:enumeration value="Working Draft - Not in Use"/>
              <xsd:enumeration value="Revision History Archive"/>
              <xsd:enumeration value="Issued for Use"/>
            </xsd:restriction>
          </xsd:simpleType>
        </xsd:union>
      </xsd:simpleType>
    </xsd:element>
    <xsd:element name="Month_x0020_Issued" ma:index="7" nillable="true" ma:displayName="Issued" ma:format="Dropdown" ma:internalName="Month_x0020_Issued">
      <xsd:simpleType>
        <xsd:union memberTypes="dms:Text">
          <xsd:simpleType>
            <xsd:restriction base="dms:Choice">
              <xsd:enumeration value="2021-01"/>
              <xsd:enumeration value="2021-02"/>
              <xsd:enumeration value="2021-03"/>
              <xsd:enumeration value="2021-04"/>
              <xsd:enumeration value="2021-05"/>
              <xsd:enumeration value="2021-06"/>
              <xsd:enumeration value="2021-07"/>
              <xsd:enumeration value="2021-08"/>
              <xsd:enumeration value="2021-09"/>
              <xsd:enumeration value="2021-10"/>
              <xsd:enumeration value="2021-11"/>
              <xsd:enumeration value="2021-12"/>
            </xsd:restriction>
          </xsd:simpleType>
        </xsd:un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Standard" ma:index="26" nillable="true" ma:displayName="Standard" ma:format="Dropdown" ma:indexed="true" ma:internalName="Standard">
      <xsd:simpleType>
        <xsd:union memberTypes="dms:Text">
          <xsd:simpleType>
            <xsd:restriction base="dms:Choice">
              <xsd:enumeration value="ANSI/API Standard 610"/>
              <xsd:enumeration value="API Recommended Practice 551"/>
              <xsd:enumeration value="API Recommended Practice 582"/>
              <xsd:enumeration value="API Specification 17D"/>
              <xsd:enumeration value="API Specification 20E"/>
              <xsd:enumeration value="API Specification 20F"/>
              <xsd:enumeration value="API Specification 2C"/>
              <xsd:enumeration value="API Specification 5CT"/>
              <xsd:enumeration value="API Specification 5L &amp; ISO 3183"/>
              <xsd:enumeration value="API Specification 6D"/>
              <xsd:enumeration value="API Specification 6DSS"/>
              <xsd:enumeration value="API Standard 526"/>
              <xsd:enumeration value="API Standard 537"/>
              <xsd:enumeration value="API Standard 600 &amp; 603"/>
              <xsd:enumeration value="API Standard 613"/>
              <xsd:enumeration value="API Standard 660"/>
              <xsd:enumeration value="API Standard 661"/>
              <xsd:enumeration value="API Standard 671"/>
              <xsd:enumeration value="API Standard 672"/>
              <xsd:enumeration value="API Standard 674"/>
              <xsd:enumeration value="API Standard 677"/>
              <xsd:enumeration value="API Standard 6DSSX"/>
              <xsd:enumeration value="EN 13852-1"/>
              <xsd:enumeration value="Guidance 123"/>
              <xsd:enumeration value="IEC 60034-1"/>
              <xsd:enumeration value="IEC 60076"/>
              <xsd:enumeration value="IEC 61439"/>
              <xsd:enumeration value="IEC 61439 - 1 &amp; 2"/>
              <xsd:enumeration value="IEC 61800-2"/>
              <xsd:enumeration value="IEC 62040-3"/>
              <xsd:enumeration value="IEC 62040-5-3"/>
              <xsd:enumeration value="IEC 62271-200"/>
              <xsd:enumeration value="IEEE 841"/>
              <xsd:enumeration value="IEEE C37.20.1"/>
              <xsd:enumeration value="ISO 12490"/>
              <xsd:enumeration value="ISO 15664"/>
              <xsd:enumeration value="NFPA 750"/>
              <xsd:enumeration value="NORSOK M-004"/>
              <xsd:enumeration value="NORSOK M-501"/>
              <xsd:enumeration value="PIP ELSAP04"/>
              <xsd:enumeration value="PIP PCCCV0001"/>
              <xsd:enumeration value="PIP PCCCV0002"/>
              <xsd:enumeration value="UL 347"/>
              <xsd:enumeration value="UL 845"/>
              <xsd:enumeration value="Standalone"/>
              <xsd:enumeration value="TBC"/>
              <xsd:enumeration value="NA"/>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83355071-3dbf-4210-8a44-a5fd048ba04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1d2f56-190a-4246-8e79-cc358245e47b" elementFormDefault="qualified">
    <xsd:import namespace="http://schemas.microsoft.com/office/2006/documentManagement/types"/>
    <xsd:import namespace="http://schemas.microsoft.com/office/infopath/2007/PartnerControls"/>
    <xsd:element name="File_x0020_Type0" ma:index="27" nillable="true" ma:displayName="File Type" ma:format="Dropdown" ma:internalName="File_x0020_Type0">
      <xsd:simpleType>
        <xsd:restriction base="dms:Choice">
          <xsd:enumeration value="Word"/>
          <xsd:enumeration value="Excel"/>
          <xsd:enumeration value="PDF"/>
          <xsd:enumeration value="PPT"/>
          <xsd:enumeration value="N/A"/>
          <xsd:enumeration value="Folder Level 1"/>
          <xsd:enumeration value="Folder Level 2"/>
          <xsd:enumeration value="Folder Level 3"/>
        </xsd:restriction>
      </xsd:simpleType>
    </xsd:element>
    <xsd:element name="Activity_x0020_Type" ma:index="28" nillable="true" ma:displayName="Activity Type" ma:format="Dropdown" ma:internalName="Activity_x0020_Type">
      <xsd:simpleType>
        <xsd:union memberTypes="dms:Text">
          <xsd:simpleType>
            <xsd:restriction base="dms:Choice">
              <xsd:enumeration value="First Edition"/>
              <xsd:enumeration value="Expansion"/>
              <xsd:enumeration value="Influencing"/>
              <xsd:enumeration value="Maintenance"/>
              <xsd:enumeration value="New"/>
              <xsd:enumeration value="Second Edition"/>
              <xsd:enumeration value="Third Edition"/>
              <xsd:enumeration value="N/A"/>
            </xsd:restriction>
          </xsd:simpleType>
        </xsd:union>
      </xsd:simpleType>
    </xsd:element>
    <xsd:element name="Phase" ma:index="29" nillable="true" ma:displayName="Phase" ma:format="Dropdown" ma:internalName="Phase">
      <xsd:simpleType>
        <xsd:union memberTypes="dms:Text">
          <xsd:simpleType>
            <xsd:restriction base="dms:Choice">
              <xsd:enumeration value="Phase 1"/>
              <xsd:enumeration value="Phase 2"/>
              <xsd:enumeration value="Phase 3"/>
              <xsd:enumeration value="Phase 4"/>
              <xsd:enumeration value="N/A"/>
            </xsd:restriction>
          </xsd:simpleType>
        </xsd:union>
      </xsd:simpleType>
    </xsd:element>
    <xsd:element name="Topic_x0020_No_x002e_" ma:index="30" nillable="true" ma:displayName="Topic No." ma:format="Dropdown" ma:internalName="Topic_x0020_No_x002e_">
      <xsd:simpleType>
        <xsd:union memberTypes="dms:Text">
          <xsd:simpleType>
            <xsd:restriction base="dms:Choice">
              <xsd:enumeration value="S-560"/>
              <xsd:enumeration value="S-561"/>
              <xsd:enumeration value="S-562"/>
              <xsd:enumeration value="S-563"/>
              <xsd:enumeration value="S-611"/>
              <xsd:enumeration value="S-612"/>
              <xsd:enumeration value="S-613"/>
              <xsd:enumeration value="S-614"/>
              <xsd:enumeration value="S-615"/>
              <xsd:enumeration value="S-616"/>
              <xsd:enumeration value="S-617"/>
              <xsd:enumeration value="S-618"/>
              <xsd:enumeration value="S-619"/>
              <xsd:enumeration value="S-620"/>
              <xsd:enumeration value="S-700"/>
              <xsd:enumeration value="S-701"/>
              <xsd:enumeration value="S-702"/>
              <xsd:enumeration value="S-703"/>
              <xsd:enumeration value="S-704"/>
              <xsd:enumeration value="S-705"/>
              <xsd:enumeration value="S-706"/>
              <xsd:enumeration value="S-707"/>
              <xsd:enumeration value="S-708"/>
              <xsd:enumeration value="S-709"/>
              <xsd:enumeration value="S-710"/>
              <xsd:enumeration value="S-711"/>
              <xsd:enumeration value="S-712"/>
              <xsd:enumeration value="S-713"/>
              <xsd:enumeration value="S-714"/>
              <xsd:enumeration value="S-714-1"/>
              <xsd:enumeration value="S-715"/>
              <xsd:enumeration value="S-716"/>
              <xsd:enumeration value="S-717"/>
              <xsd:enumeration value="S-718"/>
              <xsd:enumeration value="S-719"/>
              <xsd:enumeration value="S-720"/>
              <xsd:enumeration value="S-721"/>
              <xsd:enumeration value="S-722"/>
              <xsd:enumeration value="S-723"/>
              <xsd:enumeration value="S-724"/>
              <xsd:enumeration value="S-725"/>
              <xsd:enumeration value="S-726"/>
              <xsd:enumeration value="S-727"/>
              <xsd:enumeration value="S-728"/>
              <xsd:enumeration value="S-729"/>
              <xsd:enumeration value="S-730"/>
              <xsd:enumeration value="S-731"/>
              <xsd:enumeration value="S-732"/>
              <xsd:enumeration value="S-733"/>
              <xsd:enumeration value="S-734"/>
              <xsd:enumeration value="S-735"/>
              <xsd:enumeration value="S-736"/>
              <xsd:enumeration value="S-737"/>
              <xsd:enumeration value="S-738"/>
              <xsd:enumeration value="S-739"/>
              <xsd:enumeration value="S-740"/>
              <xsd:enumeration value="S-741"/>
              <xsd:enumeration value="S-742"/>
              <xsd:enumeration value="S-743"/>
              <xsd:enumeration value="S-744"/>
              <xsd:enumeration value="S-745"/>
              <xsd:enumeration value="S-746"/>
              <xsd:enumeration value="S-747"/>
              <xsd:enumeration value="S-748"/>
              <xsd:enumeration value="S-749"/>
              <xsd:enumeration value="S-750"/>
              <xsd:enumeration value="S-751"/>
              <xsd:enumeration value="S-752"/>
              <xsd:enumeration value="S-753"/>
              <xsd:enumeration value="S-754"/>
              <xsd:enumeration value="S-755"/>
              <xsd:enumeration value="S-756"/>
              <xsd:enumeration value="S-757"/>
              <xsd:enumeration value="S-758"/>
              <xsd:enumeration value="S-759"/>
              <xsd:enumeration value="S-760"/>
              <xsd:enumeration value="S-761"/>
              <xsd:enumeration value="S-762"/>
              <xsd:enumeration value="S-763"/>
              <xsd:enumeration value="S-764"/>
              <xsd:enumeration value="TBC"/>
              <xsd:enumeration value="NA"/>
            </xsd:restriction>
          </xsd:simpleType>
        </xsd:union>
      </xsd:simpleType>
    </xsd:element>
    <xsd:element name="Project_x0020_Engineer" ma:index="31" nillable="true" ma:displayName="Project Engineer" ma:format="Dropdown" ma:internalName="Project_x0020_Engineer">
      <xsd:simpleType>
        <xsd:union memberTypes="dms:Text">
          <xsd:simpleType>
            <xsd:restriction base="dms:Choice">
              <xsd:enumeration value="Philip Machin"/>
              <xsd:enumeration value="Rachel Manley"/>
              <xsd:enumeration value="Stuart Lark"/>
              <xsd:enumeration value="Guy Granville"/>
              <xsd:enumeration value="Keith Robson"/>
              <xsd:enumeration value="Mustafa Al-Najim"/>
              <xsd:enumeration value="Dorota Pierzecka"/>
              <xsd:enumeration value="Carrie Sanchez"/>
              <xsd:enumeration value="Mark Davies"/>
              <xsd:enumeration value="Wassi Moumouni"/>
              <xsd:enumeration value="Tom Byrne"/>
              <xsd:enumeration value="N/A"/>
              <xsd:enumeration value="AA11-PE"/>
            </xsd:restriction>
          </xsd:simpleType>
        </xsd:union>
      </xsd:simpleType>
    </xsd:element>
    <xsd:element name="LSME" ma:index="32" nillable="true" ma:displayName="LSME" ma:format="Dropdown" ma:internalName="LSME">
      <xsd:simpleType>
        <xsd:union memberTypes="dms:Text">
          <xsd:simpleType>
            <xsd:restriction base="dms:Choice">
              <xsd:enumeration value="Andrea Gregori"/>
              <xsd:enumeration value="Anne Jorunn Enstad"/>
              <xsd:enumeration value="Arup Ray"/>
              <xsd:enumeration value="Balaji Lakshminarayanan"/>
              <xsd:enumeration value="Britt Mari Andersson"/>
              <xsd:enumeration value="Dave Burns"/>
              <xsd:enumeration value="Elliot Jarvis"/>
              <xsd:enumeration value="Gary Dicker"/>
              <xsd:enumeration value="Graham Sinclair"/>
              <xsd:enumeration value="Irene Hove"/>
              <xsd:enumeration value="Karen Bashford"/>
              <xsd:enumeration value="Mark Davies"/>
              <xsd:enumeration value="Nilesh Wagh"/>
              <xsd:enumeration value="Pankaj Tamhankar"/>
              <xsd:enumeration value="Pavel Sablin"/>
              <xsd:enumeration value="Ray Diss"/>
              <xsd:enumeration value="Ray Tanner"/>
              <xsd:enumeration value="Roger Ham"/>
              <xsd:enumeration value="Roy Hamilton"/>
              <xsd:enumeration value="Sharad Jadhav"/>
              <xsd:enumeration value="Stephen Kizis"/>
              <xsd:enumeration value="Stephen Lanier"/>
              <xsd:enumeration value="Sunil Sharma"/>
              <xsd:enumeration value="Swapneel Wagle"/>
              <xsd:enumeration value="Torbjorn Turander"/>
              <xsd:enumeration value="Various"/>
              <xsd:enumeration value="Venu Kopparthi"/>
              <xsd:enumeration value="Vinod Nair"/>
              <xsd:enumeration value="Yong Yoon Shen"/>
              <xsd:enumeration value="N/A"/>
              <xsd:enumeration value="AA11-LSME"/>
            </xsd:restriction>
          </xsd:simpleType>
        </xsd:union>
      </xsd:simpleType>
    </xsd:element>
    <xsd:element name="Document_x0020_Owner" ma:index="33" nillable="true" ma:displayName="Document Owner" ma:format="Dropdown" ma:internalName="Document_x0020_Owner">
      <xsd:simpleType>
        <xsd:union memberTypes="dms:Text">
          <xsd:simpleType>
            <xsd:restriction base="dms:Choice">
              <xsd:enumeration value="Rachel Manley"/>
              <xsd:enumeration value="Clotilde Day"/>
              <xsd:enumeration value="Carrie Sanchez"/>
              <xsd:enumeration value="Anne Devaharan"/>
              <xsd:enumeration value="Dorota Pierzecka"/>
              <xsd:enumeration value="NA"/>
            </xsd:restriction>
          </xsd:simpleType>
        </xsd:union>
      </xsd:simpleType>
    </xsd:element>
    <xsd:element name="Library_x0020_type" ma:index="34" nillable="true" ma:displayName="Library Type" ma:format="Dropdown" ma:internalName="Library_x0020_type">
      <xsd:simpleType>
        <xsd:union memberTypes="dms:Text">
          <xsd:simpleType>
            <xsd:restriction base="dms:Choice">
              <xsd:enumeration value="Specification/Support"/>
              <xsd:enumeration value="Project Management"/>
              <xsd:enumeration value="Future Revisions"/>
            </xsd:restriction>
          </xsd:simpleType>
        </xsd:union>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No_x002e_ xmlns="483988e3-476b-4f57-9f1e-5baf8a78ac3f">S-612Dv18-11</Document_x0020_No_x002e_>
    <Month_x0020_Issued xmlns="483988e3-476b-4f57-9f1e-5baf8a78ac3f">2018-11</Month_x0020_Issued>
    <Status xmlns="483988e3-476b-4f57-9f1e-5baf8a78ac3f">Issued for Use (Current)</Status>
    <Description0 xmlns="483988e3-476b-4f57-9f1e-5baf8a78ac3f">Procurement Data Sheet</Description0>
    <Standard xmlns="483988e3-476b-4f57-9f1e-5baf8a78ac3f">API Standard 672</Standard>
    <Work_x0020_Group xmlns="483988e3-476b-4f57-9f1e-5baf8a78ac3f">PM84</Work_x0020_Group>
    <Revision xmlns="483988e3-476b-4f57-9f1e-5baf8a78ac3f">1.0</Revision>
    <Topic_x0020_No_x002e_ xmlns="7b1d2f56-190a-4246-8e79-cc358245e47b">S-612</Topic_x0020_No_x002e_>
    <Project_x0020_Engineer xmlns="7b1d2f56-190a-4246-8e79-cc358245e47b">Philip Machin</Project_x0020_Engineer>
    <File_x0020_Type0 xmlns="7b1d2f56-190a-4246-8e79-cc358245e47b">Excel</File_x0020_Type0>
    <Phase xmlns="7b1d2f56-190a-4246-8e79-cc358245e47b">Phase 2</Phase>
    <LSME xmlns="7b1d2f56-190a-4246-8e79-cc358245e47b">Arup Ray</LSME>
    <Activity_x0020_Type xmlns="7b1d2f56-190a-4246-8e79-cc358245e47b">First Edition</Activity_x0020_Type>
    <Document_x0020_Owner xmlns="7b1d2f56-190a-4246-8e79-cc358245e47b" xsi:nil="true"/>
    <Library_x0020_type xmlns="7b1d2f56-190a-4246-8e79-cc358245e47b">Specification/Support</Library_x0020_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2D8F83-40E6-4254-B49F-07C23879BEEC}"/>
</file>

<file path=customXml/itemProps2.xml><?xml version="1.0" encoding="utf-8"?>
<ds:datastoreItem xmlns:ds="http://schemas.openxmlformats.org/officeDocument/2006/customXml" ds:itemID="{F1DDAE83-88AE-4504-8E46-638C38FB0D55}">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83355071-3dbf-4210-8a44-a5fd048ba042"/>
    <ds:schemaRef ds:uri="483988e3-476b-4f57-9f1e-5baf8a78ac3f"/>
    <ds:schemaRef ds:uri="http://purl.org/dc/terms/"/>
    <ds:schemaRef ds:uri="http://schemas.openxmlformats.org/package/2006/metadata/core-properties"/>
    <ds:schemaRef ds:uri="7b1d2f56-190a-4246-8e79-cc358245e47b"/>
    <ds:schemaRef ds:uri="http://www.w3.org/XML/1998/namespace"/>
  </ds:schemaRefs>
</ds:datastoreItem>
</file>

<file path=customXml/itemProps3.xml><?xml version="1.0" encoding="utf-8"?>
<ds:datastoreItem xmlns:ds="http://schemas.openxmlformats.org/officeDocument/2006/customXml" ds:itemID="{C71D007B-D1BA-42AA-9138-47936CDAC0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19</vt:i4>
      </vt:variant>
      <vt:variant>
        <vt:lpstr>Named Ranges</vt:lpstr>
      </vt:variant>
      <vt:variant>
        <vt:i4>36</vt:i4>
      </vt:variant>
    </vt:vector>
  </HeadingPairs>
  <TitlesOfParts>
    <vt:vector size="55" baseType="lpstr">
      <vt:lpstr>Front &amp; Preliminaries</vt:lpstr>
      <vt:lpstr>Guidance</vt:lpstr>
      <vt:lpstr>Cover</vt:lpstr>
      <vt:lpstr>General</vt:lpstr>
      <vt:lpstr>Utility</vt:lpstr>
      <vt:lpstr>Construction 1</vt:lpstr>
      <vt:lpstr>Construction 2</vt:lpstr>
      <vt:lpstr>Construction 3</vt:lpstr>
      <vt:lpstr>Construction 4</vt:lpstr>
      <vt:lpstr>LOS 1</vt:lpstr>
      <vt:lpstr>LOS 2, Silencer &amp; Coolers 1</vt:lpstr>
      <vt:lpstr>Coolers 2</vt:lpstr>
      <vt:lpstr>Controls &amp; Instruments 1</vt:lpstr>
      <vt:lpstr>Controls &amp; Instruments 2</vt:lpstr>
      <vt:lpstr>Inspect, Ship &amp; Other</vt:lpstr>
      <vt:lpstr>SVL</vt:lpstr>
      <vt:lpstr>Motor</vt:lpstr>
      <vt:lpstr>Supplement</vt:lpstr>
      <vt:lpstr>Backover</vt:lpstr>
      <vt:lpstr>Client_Name</vt:lpstr>
      <vt:lpstr>DocNo._Version_No.</vt:lpstr>
      <vt:lpstr>Document_No</vt:lpstr>
      <vt:lpstr>Document_Rev</vt:lpstr>
      <vt:lpstr>driver_type</vt:lpstr>
      <vt:lpstr>General!electrical_group</vt:lpstr>
      <vt:lpstr>Utility!electrical_group</vt:lpstr>
      <vt:lpstr>'Controls &amp; Instruments 1'!electrical_group_lcp</vt:lpstr>
      <vt:lpstr>electrical_temp_class</vt:lpstr>
      <vt:lpstr>electrical_temp_class_lcp</vt:lpstr>
      <vt:lpstr>'Construction 1'!Print_Area</vt:lpstr>
      <vt:lpstr>'Construction 2'!Print_Area</vt:lpstr>
      <vt:lpstr>'Construction 3'!Print_Area</vt:lpstr>
      <vt:lpstr>'Construction 4'!Print_Area</vt:lpstr>
      <vt:lpstr>'Controls &amp; Instruments 1'!Print_Area</vt:lpstr>
      <vt:lpstr>'Controls &amp; Instruments 2'!Print_Area</vt:lpstr>
      <vt:lpstr>'Coolers 2'!Print_Area</vt:lpstr>
      <vt:lpstr>Cover!Print_Area</vt:lpstr>
      <vt:lpstr>'Front &amp; Preliminaries'!Print_Area</vt:lpstr>
      <vt:lpstr>General!Print_Area</vt:lpstr>
      <vt:lpstr>Guidance!Print_Area</vt:lpstr>
      <vt:lpstr>'Inspect, Ship &amp; Other'!Print_Area</vt:lpstr>
      <vt:lpstr>'LOS 1'!Print_Area</vt:lpstr>
      <vt:lpstr>'LOS 2, Silencer &amp; Coolers 1'!Print_Area</vt:lpstr>
      <vt:lpstr>Motor!Print_Area</vt:lpstr>
      <vt:lpstr>Supplement!Print_Area</vt:lpstr>
      <vt:lpstr>SVL!Print_Area</vt:lpstr>
      <vt:lpstr>Utility!Print_Area</vt:lpstr>
      <vt:lpstr>Project_location</vt:lpstr>
      <vt:lpstr>Project_title</vt:lpstr>
      <vt:lpstr>Service</vt:lpstr>
      <vt:lpstr>Tag_No</vt:lpstr>
      <vt:lpstr>total_page</vt:lpstr>
      <vt:lpstr>unit_si</vt:lpstr>
      <vt:lpstr>unit_usc</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Sheets for Packaged, Integrally Geared Centrifugal Air Compressors</dc:title>
  <dc:creator/>
  <cp:lastModifiedBy/>
  <dcterms:created xsi:type="dcterms:W3CDTF">2016-11-07T14:13:40Z</dcterms:created>
  <dcterms:modified xsi:type="dcterms:W3CDTF">2021-02-16T09:52:01Z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0x010100893B255D9AD4624FB653F52CB88A8C9A</vt:lpwstr>
  </property>
  <property fmtid="{D5CDD505-2E9C-101B-9397-08002B2CF9AE}" pid="3" name="PhilKeen">
    <vt:lpwstr/>
  </property>
  <property fmtid="{D5CDD505-2E9C-101B-9397-08002B2CF9AE}" pid="4" name="Project Engineer0">
    <vt:lpwstr>Philip Machin</vt:lpwstr>
  </property>
  <property fmtid="{D5CDD505-2E9C-101B-9397-08002B2CF9AE}" pid="5" name="Specification Number">
    <vt:lpwstr>S-612</vt:lpwstr>
  </property>
</Properties>
</file>